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Byggeriet/"/>
    </mc:Choice>
  </mc:AlternateContent>
  <xr:revisionPtr revIDLastSave="4258" documentId="6_{34E0D27B-08C7-4389-AE58-6CAAA97C1EF7}" xr6:coauthVersionLast="47" xr6:coauthVersionMax="47" xr10:uidLastSave="{CDC608FD-96F1-44E4-B52C-72F546FA89BC}"/>
  <bookViews>
    <workbookView xWindow="-108" yWindow="-108" windowWidth="30936" windowHeight="16896" xr2:uid="{00000000-000D-0000-FFFF-FFFF00000000}"/>
  </bookViews>
  <sheets>
    <sheet name="Masterark" sheetId="1" r:id="rId1"/>
  </sheets>
  <definedNames>
    <definedName name="_xlnm._FilterDatabase" localSheetId="0" hidden="1">Masterark!$A$1:$JM$391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4" i="1" l="1"/>
  <c r="R24" i="1"/>
  <c r="S24" i="1"/>
  <c r="T24" i="1"/>
  <c r="U24" i="1"/>
  <c r="V24" i="1"/>
  <c r="W24" i="1"/>
  <c r="X24" i="1"/>
  <c r="Y24" i="1"/>
  <c r="AL24" i="1"/>
  <c r="AM24" i="1"/>
  <c r="AN24" i="1"/>
  <c r="AO24" i="1"/>
  <c r="AP24" i="1"/>
  <c r="AQ24" i="1"/>
  <c r="AR24" i="1"/>
  <c r="AS24" i="1"/>
  <c r="AT24" i="1"/>
  <c r="BG24" i="1"/>
  <c r="BH24" i="1"/>
  <c r="BI24" i="1"/>
  <c r="BJ24" i="1"/>
  <c r="BK24" i="1"/>
  <c r="BL24" i="1"/>
  <c r="BM24" i="1"/>
  <c r="BN24" i="1"/>
  <c r="BO24" i="1"/>
  <c r="CB24" i="1"/>
  <c r="CC24" i="1"/>
  <c r="CD24" i="1"/>
  <c r="CE24" i="1"/>
  <c r="CF24" i="1"/>
  <c r="CG24" i="1"/>
  <c r="CH24" i="1"/>
  <c r="CI24" i="1"/>
  <c r="CJ24" i="1"/>
  <c r="CW24" i="1"/>
  <c r="CX24" i="1"/>
  <c r="CY24" i="1"/>
  <c r="CZ24" i="1"/>
  <c r="DA24" i="1"/>
  <c r="DB24" i="1"/>
  <c r="DC24" i="1"/>
  <c r="DD24" i="1"/>
  <c r="DE24" i="1"/>
  <c r="DR24" i="1"/>
  <c r="DS24" i="1"/>
  <c r="DT24" i="1"/>
  <c r="DU24" i="1"/>
  <c r="DV24" i="1"/>
  <c r="DW24" i="1"/>
  <c r="DX24" i="1"/>
  <c r="DY24" i="1"/>
  <c r="DZ24" i="1"/>
  <c r="EM24" i="1"/>
  <c r="EN24" i="1"/>
  <c r="EO24" i="1"/>
  <c r="EP24" i="1"/>
  <c r="EQ24" i="1"/>
  <c r="ER24" i="1"/>
  <c r="ES24" i="1"/>
  <c r="ET24" i="1"/>
  <c r="EU24" i="1"/>
  <c r="FH24" i="1"/>
  <c r="FI24" i="1"/>
  <c r="FJ24" i="1"/>
  <c r="FK24" i="1"/>
  <c r="FL24" i="1"/>
  <c r="FM24" i="1"/>
  <c r="FN24" i="1"/>
  <c r="FO24" i="1"/>
  <c r="FP24" i="1"/>
  <c r="GS24" i="1"/>
  <c r="GT24" i="1"/>
  <c r="GU24" i="1"/>
  <c r="GV24" i="1"/>
  <c r="GW24" i="1"/>
  <c r="GX24" i="1"/>
  <c r="GY24" i="1"/>
  <c r="GZ24" i="1"/>
  <c r="HA24" i="1"/>
  <c r="HB24" i="1"/>
  <c r="HC24" i="1"/>
  <c r="HM24" i="1"/>
  <c r="HN24" i="1"/>
  <c r="HO24" i="1"/>
  <c r="HP24" i="1"/>
  <c r="HQ24" i="1"/>
  <c r="HR24" i="1"/>
  <c r="HS24" i="1"/>
  <c r="HT24" i="1"/>
  <c r="HU24" i="1"/>
  <c r="HV24" i="1"/>
  <c r="HW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JC24" i="1"/>
  <c r="IS24" i="1" s="1"/>
  <c r="JD24" i="1"/>
  <c r="JE24" i="1"/>
  <c r="JF24" i="1"/>
  <c r="JG24" i="1"/>
  <c r="JH24" i="1"/>
  <c r="JI24" i="1"/>
  <c r="JJ24" i="1"/>
  <c r="JK24" i="1"/>
  <c r="JL24" i="1"/>
  <c r="JM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S24" i="1"/>
  <c r="KO24" i="1" s="1"/>
  <c r="KT24" i="1"/>
  <c r="KU24" i="1"/>
  <c r="KV24" i="1"/>
  <c r="KW24" i="1"/>
  <c r="KX24" i="1"/>
  <c r="KY24" i="1"/>
  <c r="KZ24" i="1"/>
  <c r="LA24" i="1"/>
  <c r="LB24" i="1"/>
  <c r="LC24" i="1"/>
  <c r="X333" i="1"/>
  <c r="Y321" i="1"/>
  <c r="AT321" i="1"/>
  <c r="BI321" i="1"/>
  <c r="BM321" i="1"/>
  <c r="CX321" i="1"/>
  <c r="DC321" i="1"/>
  <c r="EO321" i="1"/>
  <c r="ES321" i="1"/>
  <c r="Q321" i="1"/>
  <c r="S321" i="1"/>
  <c r="T321" i="1"/>
  <c r="U321" i="1"/>
  <c r="V321" i="1"/>
  <c r="W321" i="1"/>
  <c r="X321" i="1"/>
  <c r="AL321" i="1"/>
  <c r="AN321" i="1"/>
  <c r="AO321" i="1"/>
  <c r="AP321" i="1"/>
  <c r="AQ321" i="1"/>
  <c r="AR321" i="1"/>
  <c r="AS321" i="1"/>
  <c r="BH321" i="1"/>
  <c r="BJ321" i="1"/>
  <c r="BK321" i="1"/>
  <c r="BL321" i="1"/>
  <c r="CB321" i="1"/>
  <c r="CD321" i="1"/>
  <c r="CE321" i="1"/>
  <c r="CF321" i="1"/>
  <c r="CG321" i="1"/>
  <c r="CJ321" i="1"/>
  <c r="CW321" i="1"/>
  <c r="CY321" i="1"/>
  <c r="CZ321" i="1"/>
  <c r="DA321" i="1"/>
  <c r="DB321" i="1"/>
  <c r="DD321" i="1"/>
  <c r="DE321" i="1"/>
  <c r="DR321" i="1"/>
  <c r="DT321" i="1"/>
  <c r="DU321" i="1"/>
  <c r="DV321" i="1"/>
  <c r="DW321" i="1"/>
  <c r="DZ321" i="1"/>
  <c r="EN321" i="1"/>
  <c r="EP321" i="1"/>
  <c r="EQ321" i="1"/>
  <c r="ER321" i="1"/>
  <c r="EU321" i="1"/>
  <c r="FH321" i="1"/>
  <c r="FJ321" i="1"/>
  <c r="FK321" i="1"/>
  <c r="FL321" i="1"/>
  <c r="FM321" i="1"/>
  <c r="FP321" i="1"/>
  <c r="GS321" i="1"/>
  <c r="GU321" i="1"/>
  <c r="GV321" i="1"/>
  <c r="GW321" i="1"/>
  <c r="GX321" i="1"/>
  <c r="GY321" i="1"/>
  <c r="GZ321" i="1"/>
  <c r="HA321" i="1"/>
  <c r="HB321" i="1"/>
  <c r="HC321" i="1"/>
  <c r="HO321" i="1"/>
  <c r="HP321" i="1"/>
  <c r="HQ321" i="1"/>
  <c r="HR321" i="1"/>
  <c r="HS321" i="1"/>
  <c r="HT321" i="1"/>
  <c r="HU321" i="1"/>
  <c r="HV321" i="1"/>
  <c r="HW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JD321" i="1"/>
  <c r="JE321" i="1"/>
  <c r="JF321" i="1"/>
  <c r="JG321" i="1"/>
  <c r="JH321" i="1"/>
  <c r="JI321" i="1"/>
  <c r="JJ321" i="1"/>
  <c r="JK321" i="1"/>
  <c r="JL321" i="1"/>
  <c r="JM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T321" i="1"/>
  <c r="KU321" i="1"/>
  <c r="KV321" i="1"/>
  <c r="KW321" i="1"/>
  <c r="KX321" i="1"/>
  <c r="KY321" i="1"/>
  <c r="KZ321" i="1"/>
  <c r="LA321" i="1"/>
  <c r="LB321" i="1"/>
  <c r="LC321" i="1"/>
  <c r="Q322" i="1"/>
  <c r="R322" i="1"/>
  <c r="S322" i="1"/>
  <c r="T322" i="1"/>
  <c r="U322" i="1"/>
  <c r="V322" i="1"/>
  <c r="W322" i="1"/>
  <c r="X322" i="1"/>
  <c r="Y322" i="1"/>
  <c r="AL322" i="1"/>
  <c r="AM322" i="1"/>
  <c r="AN322" i="1"/>
  <c r="AO322" i="1"/>
  <c r="AP322" i="1"/>
  <c r="AQ322" i="1"/>
  <c r="AR322" i="1"/>
  <c r="AS322" i="1"/>
  <c r="AT322" i="1"/>
  <c r="BG322" i="1"/>
  <c r="BH322" i="1"/>
  <c r="BI322" i="1"/>
  <c r="BJ322" i="1"/>
  <c r="BK322" i="1"/>
  <c r="BL322" i="1"/>
  <c r="BM322" i="1"/>
  <c r="BN322" i="1"/>
  <c r="BO322" i="1"/>
  <c r="CB322" i="1"/>
  <c r="CC322" i="1"/>
  <c r="CD322" i="1"/>
  <c r="CE322" i="1"/>
  <c r="CF322" i="1"/>
  <c r="CG322" i="1"/>
  <c r="CH322" i="1"/>
  <c r="CI322" i="1"/>
  <c r="CJ322" i="1"/>
  <c r="CW322" i="1"/>
  <c r="CX322" i="1"/>
  <c r="CY322" i="1"/>
  <c r="CZ322" i="1"/>
  <c r="DA322" i="1"/>
  <c r="DB322" i="1"/>
  <c r="DC322" i="1"/>
  <c r="DD322" i="1"/>
  <c r="DE322" i="1"/>
  <c r="DR322" i="1"/>
  <c r="DS322" i="1"/>
  <c r="DT322" i="1"/>
  <c r="DU322" i="1"/>
  <c r="DV322" i="1"/>
  <c r="DW322" i="1"/>
  <c r="DX322" i="1"/>
  <c r="DY322" i="1"/>
  <c r="DZ322" i="1"/>
  <c r="EM322" i="1"/>
  <c r="EN322" i="1"/>
  <c r="EO322" i="1"/>
  <c r="EP322" i="1"/>
  <c r="EQ322" i="1"/>
  <c r="ER322" i="1"/>
  <c r="ES322" i="1"/>
  <c r="ET322" i="1"/>
  <c r="EU322" i="1"/>
  <c r="FH322" i="1"/>
  <c r="FI322" i="1"/>
  <c r="FJ322" i="1"/>
  <c r="FK322" i="1"/>
  <c r="FL322" i="1"/>
  <c r="FM322" i="1"/>
  <c r="FN322" i="1"/>
  <c r="FO322" i="1"/>
  <c r="FP322" i="1"/>
  <c r="GS322" i="1"/>
  <c r="GT322" i="1"/>
  <c r="GU322" i="1"/>
  <c r="GV322" i="1"/>
  <c r="GW322" i="1"/>
  <c r="GX322" i="1"/>
  <c r="GY322" i="1"/>
  <c r="GZ322" i="1"/>
  <c r="HA322" i="1"/>
  <c r="HB322" i="1"/>
  <c r="HC322" i="1"/>
  <c r="HM322" i="1"/>
  <c r="HN322" i="1"/>
  <c r="HO322" i="1"/>
  <c r="HP322" i="1"/>
  <c r="HQ322" i="1"/>
  <c r="HR322" i="1"/>
  <c r="HS322" i="1"/>
  <c r="HT322" i="1"/>
  <c r="HU322" i="1"/>
  <c r="HV322" i="1"/>
  <c r="HW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JC322" i="1"/>
  <c r="IY322" i="1" s="1"/>
  <c r="JD322" i="1"/>
  <c r="JE322" i="1"/>
  <c r="JF322" i="1"/>
  <c r="JG322" i="1"/>
  <c r="JH322" i="1"/>
  <c r="JI322" i="1"/>
  <c r="JJ322" i="1"/>
  <c r="JK322" i="1"/>
  <c r="JL322" i="1"/>
  <c r="JM322" i="1"/>
  <c r="JW322" i="1"/>
  <c r="JX322" i="1"/>
  <c r="JY322" i="1"/>
  <c r="JZ322" i="1"/>
  <c r="KA322" i="1"/>
  <c r="KB322" i="1"/>
  <c r="KC322" i="1"/>
  <c r="KD322" i="1"/>
  <c r="KE322" i="1"/>
  <c r="KF322" i="1"/>
  <c r="KG322" i="1"/>
  <c r="KH322" i="1"/>
  <c r="KS322" i="1"/>
  <c r="KO322" i="1" s="1"/>
  <c r="KT322" i="1"/>
  <c r="KU322" i="1"/>
  <c r="KV322" i="1"/>
  <c r="KW322" i="1"/>
  <c r="KX322" i="1"/>
  <c r="KY322" i="1"/>
  <c r="KZ322" i="1"/>
  <c r="LA322" i="1"/>
  <c r="LB322" i="1"/>
  <c r="LC322" i="1"/>
  <c r="Q319" i="1"/>
  <c r="R319" i="1"/>
  <c r="S319" i="1"/>
  <c r="T319" i="1"/>
  <c r="U319" i="1"/>
  <c r="V319" i="1"/>
  <c r="W319" i="1"/>
  <c r="X319" i="1"/>
  <c r="Y319" i="1"/>
  <c r="AL319" i="1"/>
  <c r="AM319" i="1"/>
  <c r="AN319" i="1"/>
  <c r="AO319" i="1"/>
  <c r="AP319" i="1"/>
  <c r="AQ319" i="1"/>
  <c r="AR319" i="1"/>
  <c r="AS319" i="1"/>
  <c r="AT319" i="1"/>
  <c r="BG319" i="1"/>
  <c r="BH319" i="1"/>
  <c r="BI319" i="1"/>
  <c r="BJ319" i="1"/>
  <c r="BK319" i="1"/>
  <c r="BL319" i="1"/>
  <c r="BM319" i="1"/>
  <c r="BN319" i="1"/>
  <c r="BO319" i="1"/>
  <c r="CB319" i="1"/>
  <c r="CC319" i="1"/>
  <c r="CD319" i="1"/>
  <c r="CE319" i="1"/>
  <c r="CF319" i="1"/>
  <c r="CG319" i="1"/>
  <c r="CH319" i="1"/>
  <c r="CI319" i="1"/>
  <c r="CJ319" i="1"/>
  <c r="CW319" i="1"/>
  <c r="CX319" i="1"/>
  <c r="CY319" i="1"/>
  <c r="CZ319" i="1"/>
  <c r="DA319" i="1"/>
  <c r="DB319" i="1"/>
  <c r="DC319" i="1"/>
  <c r="DD319" i="1"/>
  <c r="DE319" i="1"/>
  <c r="DR319" i="1"/>
  <c r="DS319" i="1"/>
  <c r="DT319" i="1"/>
  <c r="DU319" i="1"/>
  <c r="DV319" i="1"/>
  <c r="DW319" i="1"/>
  <c r="DX319" i="1"/>
  <c r="DY319" i="1"/>
  <c r="DZ319" i="1"/>
  <c r="EM319" i="1"/>
  <c r="EN319" i="1"/>
  <c r="EO319" i="1"/>
  <c r="EP319" i="1"/>
  <c r="EQ319" i="1"/>
  <c r="ER319" i="1"/>
  <c r="ES319" i="1"/>
  <c r="ET319" i="1"/>
  <c r="EU319" i="1"/>
  <c r="FH319" i="1"/>
  <c r="FI319" i="1"/>
  <c r="FJ319" i="1"/>
  <c r="FK319" i="1"/>
  <c r="FL319" i="1"/>
  <c r="FM319" i="1"/>
  <c r="FN319" i="1"/>
  <c r="FO319" i="1"/>
  <c r="FP319" i="1"/>
  <c r="GS319" i="1"/>
  <c r="GT319" i="1"/>
  <c r="GU319" i="1"/>
  <c r="GV319" i="1"/>
  <c r="GW319" i="1"/>
  <c r="GX319" i="1"/>
  <c r="GY319" i="1"/>
  <c r="GZ319" i="1"/>
  <c r="HA319" i="1"/>
  <c r="HB319" i="1"/>
  <c r="HC319" i="1"/>
  <c r="HM319" i="1"/>
  <c r="HN319" i="1"/>
  <c r="HO319" i="1"/>
  <c r="HP319" i="1"/>
  <c r="HQ319" i="1"/>
  <c r="HR319" i="1"/>
  <c r="HS319" i="1"/>
  <c r="HT319" i="1"/>
  <c r="HU319" i="1"/>
  <c r="HV319" i="1"/>
  <c r="HW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JC319" i="1"/>
  <c r="JD319" i="1"/>
  <c r="JE319" i="1"/>
  <c r="JF319" i="1"/>
  <c r="JG319" i="1"/>
  <c r="JH319" i="1"/>
  <c r="JI319" i="1"/>
  <c r="JJ319" i="1"/>
  <c r="JK319" i="1"/>
  <c r="JL319" i="1"/>
  <c r="JM319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S319" i="1"/>
  <c r="KO319" i="1" s="1"/>
  <c r="KT319" i="1"/>
  <c r="KU319" i="1"/>
  <c r="KV319" i="1"/>
  <c r="KW319" i="1"/>
  <c r="KX319" i="1"/>
  <c r="KY319" i="1"/>
  <c r="KZ319" i="1"/>
  <c r="LA319" i="1"/>
  <c r="LB319" i="1"/>
  <c r="LC319" i="1"/>
  <c r="BP415" i="1"/>
  <c r="CK415" i="1"/>
  <c r="DF415" i="1"/>
  <c r="EA415" i="1"/>
  <c r="EV415" i="1"/>
  <c r="FQ415" i="1"/>
  <c r="KR418" i="1"/>
  <c r="JB418" i="1"/>
  <c r="DF435" i="1"/>
  <c r="DF436" i="1"/>
  <c r="CK435" i="1"/>
  <c r="CK436" i="1"/>
  <c r="BP435" i="1"/>
  <c r="BP436" i="1"/>
  <c r="AU435" i="1"/>
  <c r="AU436" i="1"/>
  <c r="AU415" i="1"/>
  <c r="Z415" i="1"/>
  <c r="JW26" i="1"/>
  <c r="JW150" i="1"/>
  <c r="JW151" i="1"/>
  <c r="JW152" i="1"/>
  <c r="JW279" i="1"/>
  <c r="JW153" i="1"/>
  <c r="JW103" i="1"/>
  <c r="JW138" i="1"/>
  <c r="JW104" i="1"/>
  <c r="JW2" i="1"/>
  <c r="JW376" i="1"/>
  <c r="JW237" i="1"/>
  <c r="JW299" i="1"/>
  <c r="JW318" i="1"/>
  <c r="JW27" i="1"/>
  <c r="JW154" i="1"/>
  <c r="JW320" i="1"/>
  <c r="JW235" i="1"/>
  <c r="JW228" i="1"/>
  <c r="JW323" i="1"/>
  <c r="JW280" i="1"/>
  <c r="JW28" i="1"/>
  <c r="JW324" i="1"/>
  <c r="JW29" i="1"/>
  <c r="JW238" i="1"/>
  <c r="JW105" i="1"/>
  <c r="JW3" i="1"/>
  <c r="JW97" i="1"/>
  <c r="JW275" i="1"/>
  <c r="JW30" i="1"/>
  <c r="JW31" i="1"/>
  <c r="JW32" i="1"/>
  <c r="JW33" i="1"/>
  <c r="JW34" i="1"/>
  <c r="JW155" i="1"/>
  <c r="JW325" i="1"/>
  <c r="JW156" i="1"/>
  <c r="JW35" i="1"/>
  <c r="JW327" i="1"/>
  <c r="JW157" i="1"/>
  <c r="JW328" i="1"/>
  <c r="JW239" i="1"/>
  <c r="JW158" i="1"/>
  <c r="JW139" i="1"/>
  <c r="JW300" i="1"/>
  <c r="JW240" i="1"/>
  <c r="JW159" i="1"/>
  <c r="JW36" i="1"/>
  <c r="JW37" i="1"/>
  <c r="JW38" i="1"/>
  <c r="JW122" i="1"/>
  <c r="JW160" i="1"/>
  <c r="JW161" i="1"/>
  <c r="JW371" i="1"/>
  <c r="JW329" i="1"/>
  <c r="JW229" i="1"/>
  <c r="JW372" i="1"/>
  <c r="JW162" i="1"/>
  <c r="JW140" i="1"/>
  <c r="JW141" i="1"/>
  <c r="JW377" i="1"/>
  <c r="JW163" i="1"/>
  <c r="JW39" i="1"/>
  <c r="JW164" i="1"/>
  <c r="JW165" i="1"/>
  <c r="JW301" i="1"/>
  <c r="JW40" i="1"/>
  <c r="JW373" i="1"/>
  <c r="JW41" i="1"/>
  <c r="JW378" i="1"/>
  <c r="JW123" i="1"/>
  <c r="JW42" i="1"/>
  <c r="JW166" i="1"/>
  <c r="JW281" i="1"/>
  <c r="JW4" i="1"/>
  <c r="JW330" i="1"/>
  <c r="JW43" i="1"/>
  <c r="JW98" i="1"/>
  <c r="JW167" i="1"/>
  <c r="JW106" i="1"/>
  <c r="JW331" i="1"/>
  <c r="JW282" i="1"/>
  <c r="JW44" i="1"/>
  <c r="JW107" i="1"/>
  <c r="JW45" i="1"/>
  <c r="JW332" i="1"/>
  <c r="JW46" i="1"/>
  <c r="JW5" i="1"/>
  <c r="JW379" i="1"/>
  <c r="JW333" i="1"/>
  <c r="JW380" i="1"/>
  <c r="JW108" i="1"/>
  <c r="JW47" i="1"/>
  <c r="JW168" i="1"/>
  <c r="JW48" i="1"/>
  <c r="JW169" i="1"/>
  <c r="JW142" i="1"/>
  <c r="JW49" i="1"/>
  <c r="JW334" i="1"/>
  <c r="JW241" i="1"/>
  <c r="JW335" i="1"/>
  <c r="JW50" i="1"/>
  <c r="JW338" i="1"/>
  <c r="JW51" i="1"/>
  <c r="JW381" i="1"/>
  <c r="JW52" i="1"/>
  <c r="JW382" i="1"/>
  <c r="JW339" i="1"/>
  <c r="JW109" i="1"/>
  <c r="JW124" i="1"/>
  <c r="JW53" i="1"/>
  <c r="JW242" i="1"/>
  <c r="JW170" i="1"/>
  <c r="JW383" i="1"/>
  <c r="JW340" i="1"/>
  <c r="JW171" i="1"/>
  <c r="JW341" i="1"/>
  <c r="JW172" i="1"/>
  <c r="JW173" i="1"/>
  <c r="JW174" i="1"/>
  <c r="JW6" i="1"/>
  <c r="JW175" i="1"/>
  <c r="JW176" i="1"/>
  <c r="JW7" i="1"/>
  <c r="JW177" i="1"/>
  <c r="JW8" i="1"/>
  <c r="JW54" i="1"/>
  <c r="JW342" i="1"/>
  <c r="JW243" i="1"/>
  <c r="JW244" i="1"/>
  <c r="JW245" i="1"/>
  <c r="JW230" i="1"/>
  <c r="JW384" i="1"/>
  <c r="JW55" i="1"/>
  <c r="JW385" i="1"/>
  <c r="JW110" i="1"/>
  <c r="JW302" i="1"/>
  <c r="JW283" i="1"/>
  <c r="JW178" i="1"/>
  <c r="JW343" i="1"/>
  <c r="JW246" i="1"/>
  <c r="JW111" i="1"/>
  <c r="JW284" i="1"/>
  <c r="JW56" i="1"/>
  <c r="JW344" i="1"/>
  <c r="JW179" i="1"/>
  <c r="JW180" i="1"/>
  <c r="JW112" i="1"/>
  <c r="JW9" i="1"/>
  <c r="JW57" i="1"/>
  <c r="JW58" i="1"/>
  <c r="JW59" i="1"/>
  <c r="JW181" i="1"/>
  <c r="JW182" i="1"/>
  <c r="JW10" i="1"/>
  <c r="JW183" i="1"/>
  <c r="JW184" i="1"/>
  <c r="JW60" i="1"/>
  <c r="JW231" i="1"/>
  <c r="JW11" i="1"/>
  <c r="JW185" i="1"/>
  <c r="JW247" i="1"/>
  <c r="JW186" i="1"/>
  <c r="JW272" i="1"/>
  <c r="JW113" i="1"/>
  <c r="JW285" i="1"/>
  <c r="JW61" i="1"/>
  <c r="JW187" i="1"/>
  <c r="JW345" i="1"/>
  <c r="JW188" i="1"/>
  <c r="JW248" i="1"/>
  <c r="JW114" i="1"/>
  <c r="JW12" i="1"/>
  <c r="JW125" i="1"/>
  <c r="JW126" i="1"/>
  <c r="JW13" i="1"/>
  <c r="JW249" i="1"/>
  <c r="JW346" i="1"/>
  <c r="JW62" i="1"/>
  <c r="JW189" i="1"/>
  <c r="JW190" i="1"/>
  <c r="JW191" i="1"/>
  <c r="JW192" i="1"/>
  <c r="JW336" i="1"/>
  <c r="JW250" i="1"/>
  <c r="JW251" i="1"/>
  <c r="JW193" i="1"/>
  <c r="JW303" i="1"/>
  <c r="JW386" i="1"/>
  <c r="JW252" i="1"/>
  <c r="JW194" i="1"/>
  <c r="JW253" i="1"/>
  <c r="JW387" i="1"/>
  <c r="JW115" i="1"/>
  <c r="JW347" i="1"/>
  <c r="JW348" i="1"/>
  <c r="JW349" i="1"/>
  <c r="JW388" i="1"/>
  <c r="JW350" i="1"/>
  <c r="JW286" i="1"/>
  <c r="JW195" i="1"/>
  <c r="JW304" i="1"/>
  <c r="JW196" i="1"/>
  <c r="JW276" i="1"/>
  <c r="JW389" i="1"/>
  <c r="JW287" i="1"/>
  <c r="JW143" i="1"/>
  <c r="JW305" i="1"/>
  <c r="JW127" i="1"/>
  <c r="JW63" i="1"/>
  <c r="JW288" i="1"/>
  <c r="JW144" i="1"/>
  <c r="JW128" i="1"/>
  <c r="JW306" i="1"/>
  <c r="JW197" i="1"/>
  <c r="JW64" i="1"/>
  <c r="JW198" i="1"/>
  <c r="JW254" i="1"/>
  <c r="JW199" i="1"/>
  <c r="JW255" i="1"/>
  <c r="JW200" i="1"/>
  <c r="JW201" i="1"/>
  <c r="JW202" i="1"/>
  <c r="JW203" i="1"/>
  <c r="JW390" i="1"/>
  <c r="JW289" i="1"/>
  <c r="JW374" i="1"/>
  <c r="JW129" i="1"/>
  <c r="JW65" i="1"/>
  <c r="JW307" i="1"/>
  <c r="JW308" i="1"/>
  <c r="JW256" i="1"/>
  <c r="JW391" i="1"/>
  <c r="JW392" i="1"/>
  <c r="JW393" i="1"/>
  <c r="JW204" i="1"/>
  <c r="JW351" i="1"/>
  <c r="JW66" i="1"/>
  <c r="JW67" i="1"/>
  <c r="JW205" i="1"/>
  <c r="JW257" i="1"/>
  <c r="JW352" i="1"/>
  <c r="JW68" i="1"/>
  <c r="JW116" i="1"/>
  <c r="JW258" i="1"/>
  <c r="JW309" i="1"/>
  <c r="JW259" i="1"/>
  <c r="JW69" i="1"/>
  <c r="JW206" i="1"/>
  <c r="JW260" i="1"/>
  <c r="JW394" i="1"/>
  <c r="JW290" i="1"/>
  <c r="JW70" i="1"/>
  <c r="JW71" i="1"/>
  <c r="JW353" i="1"/>
  <c r="JW261" i="1"/>
  <c r="JW14" i="1"/>
  <c r="JW277" i="1"/>
  <c r="JW273" i="1"/>
  <c r="JW72" i="1"/>
  <c r="JW395" i="1"/>
  <c r="JW262" i="1"/>
  <c r="JW326" i="1"/>
  <c r="JW15" i="1"/>
  <c r="JW130" i="1"/>
  <c r="JW131" i="1"/>
  <c r="JW396" i="1"/>
  <c r="JW99" i="1"/>
  <c r="JW16" i="1"/>
  <c r="JW17" i="1"/>
  <c r="JW278" i="1"/>
  <c r="JW18" i="1"/>
  <c r="JW207" i="1"/>
  <c r="JW208" i="1"/>
  <c r="JW397" i="1"/>
  <c r="JW132" i="1"/>
  <c r="JW100" i="1"/>
  <c r="JW310" i="1"/>
  <c r="JW209" i="1"/>
  <c r="JW354" i="1"/>
  <c r="JW355" i="1"/>
  <c r="JW73" i="1"/>
  <c r="JW291" i="1"/>
  <c r="JW19" i="1"/>
  <c r="JW210" i="1"/>
  <c r="JW74" i="1"/>
  <c r="JW211" i="1"/>
  <c r="JW75" i="1"/>
  <c r="JW398" i="1"/>
  <c r="JW399" i="1"/>
  <c r="JW356" i="1"/>
  <c r="JW357" i="1"/>
  <c r="JW274" i="1"/>
  <c r="JW212" i="1"/>
  <c r="JW400" i="1"/>
  <c r="JW401" i="1"/>
  <c r="JW358" i="1"/>
  <c r="JW76" i="1"/>
  <c r="JW311" i="1"/>
  <c r="JW77" i="1"/>
  <c r="JW101" i="1"/>
  <c r="JW102" i="1"/>
  <c r="JW133" i="1"/>
  <c r="JW134" i="1"/>
  <c r="JW359" i="1"/>
  <c r="JW20" i="1"/>
  <c r="JW213" i="1"/>
  <c r="JW214" i="1"/>
  <c r="JW117" i="1"/>
  <c r="JW215" i="1"/>
  <c r="JW292" i="1"/>
  <c r="JW78" i="1"/>
  <c r="JW79" i="1"/>
  <c r="JW80" i="1"/>
  <c r="JW263" i="1"/>
  <c r="JW402" i="1"/>
  <c r="JW312" i="1"/>
  <c r="JW360" i="1"/>
  <c r="JW216" i="1"/>
  <c r="JW217" i="1"/>
  <c r="JW403" i="1"/>
  <c r="JW81" i="1"/>
  <c r="JW118" i="1"/>
  <c r="JW293" i="1"/>
  <c r="JW82" i="1"/>
  <c r="JW294" i="1"/>
  <c r="JW295" i="1"/>
  <c r="JW296" i="1"/>
  <c r="JW83" i="1"/>
  <c r="JW218" i="1"/>
  <c r="JW361" i="1"/>
  <c r="JW84" i="1"/>
  <c r="JW219" i="1"/>
  <c r="JW145" i="1"/>
  <c r="JW232" i="1"/>
  <c r="JW85" i="1"/>
  <c r="JW233" i="1"/>
  <c r="JW86" i="1"/>
  <c r="JW87" i="1"/>
  <c r="JW88" i="1"/>
  <c r="JW146" i="1"/>
  <c r="JW89" i="1"/>
  <c r="JW264" i="1"/>
  <c r="JW220" i="1"/>
  <c r="JW90" i="1"/>
  <c r="JW337" i="1"/>
  <c r="JW265" i="1"/>
  <c r="JW234" i="1"/>
  <c r="JW119" i="1"/>
  <c r="JW147" i="1"/>
  <c r="JW297" i="1"/>
  <c r="JW404" i="1"/>
  <c r="JW362" i="1"/>
  <c r="JW221" i="1"/>
  <c r="JW91" i="1"/>
  <c r="JW363" i="1"/>
  <c r="JW313" i="1"/>
  <c r="JW364" i="1"/>
  <c r="JW92" i="1"/>
  <c r="JW120" i="1"/>
  <c r="JW121" i="1"/>
  <c r="JW314" i="1"/>
  <c r="JW222" i="1"/>
  <c r="JW405" i="1"/>
  <c r="JW315" i="1"/>
  <c r="JW316" i="1"/>
  <c r="JW406" i="1"/>
  <c r="JW407" i="1"/>
  <c r="JW298" i="1"/>
  <c r="JW266" i="1"/>
  <c r="JW365" i="1"/>
  <c r="JW135" i="1"/>
  <c r="JW267" i="1"/>
  <c r="JW148" i="1"/>
  <c r="JW223" i="1"/>
  <c r="JW408" i="1"/>
  <c r="JW268" i="1"/>
  <c r="JW409" i="1"/>
  <c r="JW224" i="1"/>
  <c r="JW21" i="1"/>
  <c r="JW410" i="1"/>
  <c r="JW269" i="1"/>
  <c r="JW411" i="1"/>
  <c r="JW270" i="1"/>
  <c r="JW271" i="1"/>
  <c r="JW22" i="1"/>
  <c r="JW366" i="1"/>
  <c r="JW93" i="1"/>
  <c r="JW367" i="1"/>
  <c r="JW412" i="1"/>
  <c r="JW317" i="1"/>
  <c r="JW94" i="1"/>
  <c r="JW375" i="1"/>
  <c r="JW368" i="1"/>
  <c r="JW225" i="1"/>
  <c r="JW226" i="1"/>
  <c r="JW369" i="1"/>
  <c r="JW149" i="1"/>
  <c r="JW23" i="1"/>
  <c r="JW95" i="1"/>
  <c r="JW136" i="1"/>
  <c r="JW227" i="1"/>
  <c r="JW370" i="1"/>
  <c r="JW137" i="1"/>
  <c r="JW25" i="1"/>
  <c r="JW96" i="1"/>
  <c r="JW236" i="1"/>
  <c r="IG26" i="1"/>
  <c r="IG150" i="1"/>
  <c r="IG151" i="1"/>
  <c r="IG152" i="1"/>
  <c r="IG279" i="1"/>
  <c r="IG153" i="1"/>
  <c r="IG103" i="1"/>
  <c r="IG138" i="1"/>
  <c r="IG104" i="1"/>
  <c r="IG2" i="1"/>
  <c r="IG376" i="1"/>
  <c r="IG237" i="1"/>
  <c r="IG299" i="1"/>
  <c r="IG318" i="1"/>
  <c r="IG27" i="1"/>
  <c r="IG154" i="1"/>
  <c r="IG320" i="1"/>
  <c r="IG235" i="1"/>
  <c r="IG228" i="1"/>
  <c r="IG323" i="1"/>
  <c r="IG280" i="1"/>
  <c r="IG28" i="1"/>
  <c r="IG324" i="1"/>
  <c r="IG29" i="1"/>
  <c r="IG238" i="1"/>
  <c r="IG105" i="1"/>
  <c r="IG3" i="1"/>
  <c r="IG97" i="1"/>
  <c r="IG275" i="1"/>
  <c r="IG30" i="1"/>
  <c r="IG31" i="1"/>
  <c r="IG32" i="1"/>
  <c r="IG33" i="1"/>
  <c r="IG34" i="1"/>
  <c r="IG155" i="1"/>
  <c r="IG325" i="1"/>
  <c r="IG156" i="1"/>
  <c r="IG35" i="1"/>
  <c r="IG327" i="1"/>
  <c r="IG157" i="1"/>
  <c r="IG328" i="1"/>
  <c r="IG239" i="1"/>
  <c r="IG158" i="1"/>
  <c r="IG139" i="1"/>
  <c r="IG300" i="1"/>
  <c r="IG240" i="1"/>
  <c r="IG159" i="1"/>
  <c r="IG36" i="1"/>
  <c r="IG37" i="1"/>
  <c r="IG38" i="1"/>
  <c r="IG122" i="1"/>
  <c r="IG160" i="1"/>
  <c r="IG161" i="1"/>
  <c r="IG371" i="1"/>
  <c r="IG329" i="1"/>
  <c r="IG229" i="1"/>
  <c r="IG372" i="1"/>
  <c r="IG162" i="1"/>
  <c r="IG140" i="1"/>
  <c r="IG141" i="1"/>
  <c r="IG377" i="1"/>
  <c r="IG163" i="1"/>
  <c r="IG39" i="1"/>
  <c r="IG164" i="1"/>
  <c r="IG165" i="1"/>
  <c r="IG301" i="1"/>
  <c r="IG40" i="1"/>
  <c r="IG373" i="1"/>
  <c r="IG41" i="1"/>
  <c r="IG378" i="1"/>
  <c r="IG123" i="1"/>
  <c r="IG42" i="1"/>
  <c r="IG166" i="1"/>
  <c r="IG281" i="1"/>
  <c r="IG4" i="1"/>
  <c r="IG330" i="1"/>
  <c r="IG43" i="1"/>
  <c r="IG98" i="1"/>
  <c r="IG167" i="1"/>
  <c r="IG106" i="1"/>
  <c r="IG331" i="1"/>
  <c r="IG282" i="1"/>
  <c r="IG44" i="1"/>
  <c r="IG107" i="1"/>
  <c r="IG45" i="1"/>
  <c r="IG332" i="1"/>
  <c r="IG46" i="1"/>
  <c r="IG5" i="1"/>
  <c r="IG379" i="1"/>
  <c r="IG333" i="1"/>
  <c r="IG380" i="1"/>
  <c r="IG108" i="1"/>
  <c r="IG47" i="1"/>
  <c r="IG168" i="1"/>
  <c r="IG48" i="1"/>
  <c r="IG169" i="1"/>
  <c r="IG142" i="1"/>
  <c r="IG49" i="1"/>
  <c r="IG334" i="1"/>
  <c r="IG241" i="1"/>
  <c r="IG335" i="1"/>
  <c r="IG50" i="1"/>
  <c r="IG338" i="1"/>
  <c r="IG51" i="1"/>
  <c r="IG381" i="1"/>
  <c r="IG52" i="1"/>
  <c r="IG382" i="1"/>
  <c r="IG339" i="1"/>
  <c r="IG109" i="1"/>
  <c r="IG124" i="1"/>
  <c r="IG53" i="1"/>
  <c r="IG242" i="1"/>
  <c r="IG170" i="1"/>
  <c r="IG383" i="1"/>
  <c r="IG340" i="1"/>
  <c r="IG171" i="1"/>
  <c r="IG341" i="1"/>
  <c r="IG172" i="1"/>
  <c r="IG173" i="1"/>
  <c r="IG174" i="1"/>
  <c r="IG6" i="1"/>
  <c r="IG175" i="1"/>
  <c r="IG176" i="1"/>
  <c r="IG7" i="1"/>
  <c r="IG177" i="1"/>
  <c r="IG8" i="1"/>
  <c r="IG54" i="1"/>
  <c r="IG342" i="1"/>
  <c r="IG243" i="1"/>
  <c r="IG244" i="1"/>
  <c r="IG245" i="1"/>
  <c r="IG230" i="1"/>
  <c r="IG384" i="1"/>
  <c r="IG55" i="1"/>
  <c r="IG385" i="1"/>
  <c r="IG110" i="1"/>
  <c r="IG302" i="1"/>
  <c r="IG283" i="1"/>
  <c r="IG178" i="1"/>
  <c r="IG343" i="1"/>
  <c r="IG246" i="1"/>
  <c r="IG111" i="1"/>
  <c r="IG284" i="1"/>
  <c r="IG56" i="1"/>
  <c r="IG344" i="1"/>
  <c r="IG179" i="1"/>
  <c r="IG180" i="1"/>
  <c r="IG112" i="1"/>
  <c r="IG9" i="1"/>
  <c r="IG57" i="1"/>
  <c r="IG58" i="1"/>
  <c r="IG59" i="1"/>
  <c r="IG181" i="1"/>
  <c r="IG182" i="1"/>
  <c r="IG10" i="1"/>
  <c r="IG183" i="1"/>
  <c r="IG184" i="1"/>
  <c r="IG60" i="1"/>
  <c r="IG231" i="1"/>
  <c r="IG11" i="1"/>
  <c r="IG185" i="1"/>
  <c r="IG247" i="1"/>
  <c r="IG186" i="1"/>
  <c r="IG272" i="1"/>
  <c r="IG113" i="1"/>
  <c r="IG285" i="1"/>
  <c r="IG61" i="1"/>
  <c r="IG187" i="1"/>
  <c r="IG345" i="1"/>
  <c r="IG188" i="1"/>
  <c r="IG248" i="1"/>
  <c r="IG114" i="1"/>
  <c r="IG12" i="1"/>
  <c r="IG125" i="1"/>
  <c r="IG126" i="1"/>
  <c r="IG13" i="1"/>
  <c r="IG249" i="1"/>
  <c r="IG346" i="1"/>
  <c r="IG62" i="1"/>
  <c r="IG189" i="1"/>
  <c r="IG190" i="1"/>
  <c r="IG191" i="1"/>
  <c r="IG192" i="1"/>
  <c r="IG336" i="1"/>
  <c r="IG250" i="1"/>
  <c r="IG251" i="1"/>
  <c r="IG193" i="1"/>
  <c r="IG303" i="1"/>
  <c r="IG386" i="1"/>
  <c r="IG252" i="1"/>
  <c r="IG194" i="1"/>
  <c r="IG253" i="1"/>
  <c r="IG387" i="1"/>
  <c r="IG115" i="1"/>
  <c r="IG347" i="1"/>
  <c r="IG348" i="1"/>
  <c r="IG349" i="1"/>
  <c r="IG388" i="1"/>
  <c r="IG350" i="1"/>
  <c r="IG286" i="1"/>
  <c r="IG195" i="1"/>
  <c r="IG304" i="1"/>
  <c r="IG196" i="1"/>
  <c r="IG276" i="1"/>
  <c r="IG389" i="1"/>
  <c r="IG287" i="1"/>
  <c r="IG143" i="1"/>
  <c r="IG305" i="1"/>
  <c r="IG127" i="1"/>
  <c r="IG63" i="1"/>
  <c r="IG288" i="1"/>
  <c r="IG144" i="1"/>
  <c r="IG128" i="1"/>
  <c r="IG306" i="1"/>
  <c r="IG197" i="1"/>
  <c r="IG64" i="1"/>
  <c r="IG198" i="1"/>
  <c r="IG254" i="1"/>
  <c r="IG199" i="1"/>
  <c r="IG255" i="1"/>
  <c r="IG200" i="1"/>
  <c r="IG201" i="1"/>
  <c r="IG202" i="1"/>
  <c r="IG203" i="1"/>
  <c r="IG390" i="1"/>
  <c r="IG289" i="1"/>
  <c r="IG374" i="1"/>
  <c r="IG129" i="1"/>
  <c r="IG65" i="1"/>
  <c r="IG307" i="1"/>
  <c r="IG308" i="1"/>
  <c r="IG256" i="1"/>
  <c r="IG391" i="1"/>
  <c r="IG392" i="1"/>
  <c r="IG393" i="1"/>
  <c r="IG204" i="1"/>
  <c r="IG351" i="1"/>
  <c r="IG66" i="1"/>
  <c r="IG67" i="1"/>
  <c r="IG205" i="1"/>
  <c r="IG257" i="1"/>
  <c r="IG352" i="1"/>
  <c r="IG68" i="1"/>
  <c r="IG116" i="1"/>
  <c r="IG258" i="1"/>
  <c r="IG309" i="1"/>
  <c r="IG259" i="1"/>
  <c r="IG69" i="1"/>
  <c r="IG206" i="1"/>
  <c r="IG260" i="1"/>
  <c r="IG394" i="1"/>
  <c r="IG290" i="1"/>
  <c r="IG70" i="1"/>
  <c r="IG71" i="1"/>
  <c r="IG353" i="1"/>
  <c r="IG261" i="1"/>
  <c r="IG14" i="1"/>
  <c r="IG277" i="1"/>
  <c r="IG273" i="1"/>
  <c r="IG72" i="1"/>
  <c r="IG395" i="1"/>
  <c r="IG262" i="1"/>
  <c r="IG326" i="1"/>
  <c r="IG15" i="1"/>
  <c r="IG130" i="1"/>
  <c r="IG131" i="1"/>
  <c r="IG396" i="1"/>
  <c r="IG99" i="1"/>
  <c r="IG16" i="1"/>
  <c r="IG17" i="1"/>
  <c r="IG278" i="1"/>
  <c r="IG18" i="1"/>
  <c r="IG207" i="1"/>
  <c r="IG208" i="1"/>
  <c r="IG397" i="1"/>
  <c r="IG132" i="1"/>
  <c r="IG100" i="1"/>
  <c r="IG310" i="1"/>
  <c r="IG209" i="1"/>
  <c r="IG354" i="1"/>
  <c r="IG355" i="1"/>
  <c r="IG73" i="1"/>
  <c r="IG291" i="1"/>
  <c r="IG19" i="1"/>
  <c r="IG210" i="1"/>
  <c r="IG74" i="1"/>
  <c r="IG211" i="1"/>
  <c r="IG75" i="1"/>
  <c r="IG398" i="1"/>
  <c r="IG399" i="1"/>
  <c r="IG356" i="1"/>
  <c r="IG357" i="1"/>
  <c r="IG274" i="1"/>
  <c r="IG212" i="1"/>
  <c r="IG400" i="1"/>
  <c r="IG401" i="1"/>
  <c r="IG358" i="1"/>
  <c r="IG76" i="1"/>
  <c r="IG311" i="1"/>
  <c r="IG77" i="1"/>
  <c r="IG101" i="1"/>
  <c r="IG102" i="1"/>
  <c r="IG133" i="1"/>
  <c r="IG134" i="1"/>
  <c r="IG359" i="1"/>
  <c r="IG20" i="1"/>
  <c r="IG213" i="1"/>
  <c r="IG214" i="1"/>
  <c r="IG117" i="1"/>
  <c r="IG215" i="1"/>
  <c r="IG292" i="1"/>
  <c r="IG78" i="1"/>
  <c r="IG79" i="1"/>
  <c r="IG80" i="1"/>
  <c r="IG263" i="1"/>
  <c r="IG402" i="1"/>
  <c r="IG312" i="1"/>
  <c r="IG360" i="1"/>
  <c r="IG216" i="1"/>
  <c r="IG217" i="1"/>
  <c r="IG403" i="1"/>
  <c r="IG81" i="1"/>
  <c r="IG118" i="1"/>
  <c r="IG293" i="1"/>
  <c r="IG82" i="1"/>
  <c r="IG294" i="1"/>
  <c r="IG295" i="1"/>
  <c r="IG296" i="1"/>
  <c r="IG83" i="1"/>
  <c r="IG218" i="1"/>
  <c r="IG361" i="1"/>
  <c r="IG84" i="1"/>
  <c r="IG219" i="1"/>
  <c r="IG145" i="1"/>
  <c r="IG232" i="1"/>
  <c r="IG85" i="1"/>
  <c r="IG233" i="1"/>
  <c r="IG86" i="1"/>
  <c r="IG87" i="1"/>
  <c r="IG88" i="1"/>
  <c r="IG146" i="1"/>
  <c r="IG89" i="1"/>
  <c r="IG264" i="1"/>
  <c r="IG220" i="1"/>
  <c r="IG90" i="1"/>
  <c r="IG337" i="1"/>
  <c r="IG265" i="1"/>
  <c r="IG234" i="1"/>
  <c r="IG119" i="1"/>
  <c r="IG147" i="1"/>
  <c r="IG297" i="1"/>
  <c r="IG404" i="1"/>
  <c r="IG362" i="1"/>
  <c r="IG221" i="1"/>
  <c r="IG91" i="1"/>
  <c r="IG363" i="1"/>
  <c r="IG313" i="1"/>
  <c r="IG364" i="1"/>
  <c r="IG92" i="1"/>
  <c r="IG120" i="1"/>
  <c r="IG121" i="1"/>
  <c r="IG314" i="1"/>
  <c r="IG222" i="1"/>
  <c r="IG405" i="1"/>
  <c r="IG315" i="1"/>
  <c r="IG316" i="1"/>
  <c r="IG406" i="1"/>
  <c r="IG407" i="1"/>
  <c r="IG298" i="1"/>
  <c r="IG266" i="1"/>
  <c r="IG365" i="1"/>
  <c r="IG135" i="1"/>
  <c r="IG267" i="1"/>
  <c r="IG148" i="1"/>
  <c r="IG223" i="1"/>
  <c r="IG408" i="1"/>
  <c r="IG268" i="1"/>
  <c r="IG409" i="1"/>
  <c r="IG224" i="1"/>
  <c r="IG21" i="1"/>
  <c r="IG410" i="1"/>
  <c r="IG269" i="1"/>
  <c r="IG411" i="1"/>
  <c r="IG270" i="1"/>
  <c r="IG271" i="1"/>
  <c r="IG22" i="1"/>
  <c r="IG366" i="1"/>
  <c r="IG93" i="1"/>
  <c r="IG367" i="1"/>
  <c r="IG412" i="1"/>
  <c r="IG317" i="1"/>
  <c r="IG94" i="1"/>
  <c r="IG375" i="1"/>
  <c r="IG368" i="1"/>
  <c r="IG225" i="1"/>
  <c r="IG226" i="1"/>
  <c r="IG369" i="1"/>
  <c r="IG149" i="1"/>
  <c r="IG23" i="1"/>
  <c r="IG95" i="1"/>
  <c r="IG136" i="1"/>
  <c r="IG227" i="1"/>
  <c r="IG370" i="1"/>
  <c r="IG137" i="1"/>
  <c r="IG25" i="1"/>
  <c r="IG96" i="1"/>
  <c r="IG236" i="1"/>
  <c r="HM26" i="1"/>
  <c r="HM150" i="1"/>
  <c r="HM151" i="1"/>
  <c r="HM152" i="1"/>
  <c r="HM279" i="1"/>
  <c r="HM153" i="1"/>
  <c r="HM103" i="1"/>
  <c r="HM138" i="1"/>
  <c r="HM104" i="1"/>
  <c r="HM2" i="1"/>
  <c r="HM376" i="1"/>
  <c r="HM237" i="1"/>
  <c r="HM299" i="1"/>
  <c r="HM318" i="1"/>
  <c r="HM27" i="1"/>
  <c r="HM154" i="1"/>
  <c r="HM320" i="1"/>
  <c r="HM235" i="1"/>
  <c r="HM228" i="1"/>
  <c r="HM323" i="1"/>
  <c r="HM280" i="1"/>
  <c r="HM28" i="1"/>
  <c r="HM324" i="1"/>
  <c r="HM29" i="1"/>
  <c r="HM238" i="1"/>
  <c r="HM105" i="1"/>
  <c r="HM3" i="1"/>
  <c r="HM97" i="1"/>
  <c r="HM275" i="1"/>
  <c r="HM30" i="1"/>
  <c r="HM31" i="1"/>
  <c r="HM32" i="1"/>
  <c r="HM33" i="1"/>
  <c r="HM34" i="1"/>
  <c r="HM155" i="1"/>
  <c r="HM325" i="1"/>
  <c r="HM156" i="1"/>
  <c r="HM35" i="1"/>
  <c r="HM327" i="1"/>
  <c r="HM157" i="1"/>
  <c r="HM328" i="1"/>
  <c r="HM239" i="1"/>
  <c r="HM158" i="1"/>
  <c r="HM139" i="1"/>
  <c r="HM300" i="1"/>
  <c r="HM240" i="1"/>
  <c r="HM159" i="1"/>
  <c r="HM36" i="1"/>
  <c r="HM37" i="1"/>
  <c r="HM38" i="1"/>
  <c r="HM122" i="1"/>
  <c r="HM160" i="1"/>
  <c r="HM161" i="1"/>
  <c r="HM371" i="1"/>
  <c r="HM329" i="1"/>
  <c r="HM229" i="1"/>
  <c r="HM372" i="1"/>
  <c r="HM162" i="1"/>
  <c r="HM140" i="1"/>
  <c r="HM141" i="1"/>
  <c r="HM377" i="1"/>
  <c r="HM163" i="1"/>
  <c r="HM39" i="1"/>
  <c r="HM164" i="1"/>
  <c r="HM165" i="1"/>
  <c r="HM301" i="1"/>
  <c r="HM40" i="1"/>
  <c r="HM373" i="1"/>
  <c r="HM41" i="1"/>
  <c r="HM378" i="1"/>
  <c r="HM123" i="1"/>
  <c r="HM42" i="1"/>
  <c r="HM166" i="1"/>
  <c r="HM281" i="1"/>
  <c r="HM4" i="1"/>
  <c r="HM330" i="1"/>
  <c r="HM43" i="1"/>
  <c r="HM98" i="1"/>
  <c r="HM167" i="1"/>
  <c r="HM106" i="1"/>
  <c r="HM331" i="1"/>
  <c r="HM282" i="1"/>
  <c r="HM44" i="1"/>
  <c r="HM107" i="1"/>
  <c r="HM45" i="1"/>
  <c r="HM332" i="1"/>
  <c r="HM46" i="1"/>
  <c r="HM5" i="1"/>
  <c r="HM379" i="1"/>
  <c r="HM333" i="1"/>
  <c r="HM380" i="1"/>
  <c r="HM108" i="1"/>
  <c r="HM47" i="1"/>
  <c r="HM168" i="1"/>
  <c r="HM48" i="1"/>
  <c r="HM169" i="1"/>
  <c r="HM142" i="1"/>
  <c r="HM49" i="1"/>
  <c r="HM334" i="1"/>
  <c r="HM241" i="1"/>
  <c r="HM335" i="1"/>
  <c r="HM50" i="1"/>
  <c r="HM338" i="1"/>
  <c r="HM51" i="1"/>
  <c r="HM381" i="1"/>
  <c r="HM52" i="1"/>
  <c r="HM382" i="1"/>
  <c r="HM339" i="1"/>
  <c r="HM109" i="1"/>
  <c r="HM124" i="1"/>
  <c r="HM53" i="1"/>
  <c r="HM242" i="1"/>
  <c r="HM170" i="1"/>
  <c r="HM383" i="1"/>
  <c r="HM340" i="1"/>
  <c r="HM171" i="1"/>
  <c r="HM341" i="1"/>
  <c r="HM172" i="1"/>
  <c r="HM173" i="1"/>
  <c r="HM174" i="1"/>
  <c r="HM6" i="1"/>
  <c r="HM175" i="1"/>
  <c r="HM176" i="1"/>
  <c r="HM7" i="1"/>
  <c r="HM177" i="1"/>
  <c r="HM8" i="1"/>
  <c r="HM54" i="1"/>
  <c r="HM342" i="1"/>
  <c r="HM243" i="1"/>
  <c r="HM244" i="1"/>
  <c r="HM245" i="1"/>
  <c r="HM230" i="1"/>
  <c r="HM384" i="1"/>
  <c r="HM55" i="1"/>
  <c r="HM385" i="1"/>
  <c r="HM110" i="1"/>
  <c r="HM302" i="1"/>
  <c r="HM283" i="1"/>
  <c r="HM178" i="1"/>
  <c r="HM343" i="1"/>
  <c r="HM246" i="1"/>
  <c r="HM111" i="1"/>
  <c r="HM284" i="1"/>
  <c r="HM56" i="1"/>
  <c r="HM344" i="1"/>
  <c r="HM179" i="1"/>
  <c r="HM180" i="1"/>
  <c r="HM112" i="1"/>
  <c r="HM9" i="1"/>
  <c r="HM57" i="1"/>
  <c r="HM58" i="1"/>
  <c r="HM59" i="1"/>
  <c r="HM181" i="1"/>
  <c r="HM182" i="1"/>
  <c r="HM10" i="1"/>
  <c r="HM183" i="1"/>
  <c r="HM184" i="1"/>
  <c r="HM60" i="1"/>
  <c r="HM231" i="1"/>
  <c r="HM11" i="1"/>
  <c r="HM185" i="1"/>
  <c r="HM247" i="1"/>
  <c r="HM186" i="1"/>
  <c r="HM272" i="1"/>
  <c r="HM113" i="1"/>
  <c r="HM285" i="1"/>
  <c r="HM61" i="1"/>
  <c r="HM187" i="1"/>
  <c r="HM345" i="1"/>
  <c r="HM188" i="1"/>
  <c r="HM248" i="1"/>
  <c r="HM114" i="1"/>
  <c r="HM12" i="1"/>
  <c r="HM125" i="1"/>
  <c r="HM126" i="1"/>
  <c r="HM13" i="1"/>
  <c r="HM249" i="1"/>
  <c r="HM346" i="1"/>
  <c r="HM62" i="1"/>
  <c r="HM189" i="1"/>
  <c r="HM190" i="1"/>
  <c r="HM191" i="1"/>
  <c r="HM192" i="1"/>
  <c r="HM336" i="1"/>
  <c r="HM250" i="1"/>
  <c r="HM251" i="1"/>
  <c r="HM193" i="1"/>
  <c r="HM303" i="1"/>
  <c r="HM386" i="1"/>
  <c r="HM252" i="1"/>
  <c r="HM194" i="1"/>
  <c r="HM253" i="1"/>
  <c r="HM387" i="1"/>
  <c r="HM115" i="1"/>
  <c r="HM347" i="1"/>
  <c r="HM348" i="1"/>
  <c r="HM349" i="1"/>
  <c r="HM388" i="1"/>
  <c r="HM350" i="1"/>
  <c r="HM286" i="1"/>
  <c r="HM195" i="1"/>
  <c r="HM304" i="1"/>
  <c r="HM196" i="1"/>
  <c r="HM276" i="1"/>
  <c r="HM389" i="1"/>
  <c r="HM287" i="1"/>
  <c r="HM143" i="1"/>
  <c r="HM305" i="1"/>
  <c r="HM127" i="1"/>
  <c r="HM63" i="1"/>
  <c r="HM288" i="1"/>
  <c r="HM144" i="1"/>
  <c r="HM128" i="1"/>
  <c r="HM306" i="1"/>
  <c r="HM197" i="1"/>
  <c r="HM64" i="1"/>
  <c r="HM198" i="1"/>
  <c r="HM254" i="1"/>
  <c r="HM199" i="1"/>
  <c r="HM255" i="1"/>
  <c r="HM200" i="1"/>
  <c r="HM201" i="1"/>
  <c r="HM202" i="1"/>
  <c r="HM203" i="1"/>
  <c r="HM390" i="1"/>
  <c r="HM289" i="1"/>
  <c r="HM374" i="1"/>
  <c r="HM129" i="1"/>
  <c r="HM65" i="1"/>
  <c r="HM307" i="1"/>
  <c r="HM308" i="1"/>
  <c r="HM256" i="1"/>
  <c r="HM391" i="1"/>
  <c r="HM392" i="1"/>
  <c r="HM393" i="1"/>
  <c r="HM204" i="1"/>
  <c r="HM351" i="1"/>
  <c r="HM66" i="1"/>
  <c r="HM67" i="1"/>
  <c r="HM205" i="1"/>
  <c r="HM257" i="1"/>
  <c r="HM352" i="1"/>
  <c r="HM68" i="1"/>
  <c r="HM116" i="1"/>
  <c r="HM258" i="1"/>
  <c r="HM309" i="1"/>
  <c r="HM259" i="1"/>
  <c r="HM69" i="1"/>
  <c r="HM206" i="1"/>
  <c r="HM260" i="1"/>
  <c r="HM394" i="1"/>
  <c r="HM290" i="1"/>
  <c r="HM70" i="1"/>
  <c r="HM71" i="1"/>
  <c r="HM353" i="1"/>
  <c r="HM261" i="1"/>
  <c r="HM14" i="1"/>
  <c r="HM277" i="1"/>
  <c r="HM273" i="1"/>
  <c r="HM72" i="1"/>
  <c r="HM395" i="1"/>
  <c r="HM262" i="1"/>
  <c r="HM326" i="1"/>
  <c r="HM15" i="1"/>
  <c r="HM130" i="1"/>
  <c r="HM131" i="1"/>
  <c r="HM396" i="1"/>
  <c r="HM99" i="1"/>
  <c r="HM16" i="1"/>
  <c r="HM17" i="1"/>
  <c r="HM278" i="1"/>
  <c r="HM18" i="1"/>
  <c r="HM207" i="1"/>
  <c r="HM208" i="1"/>
  <c r="HM397" i="1"/>
  <c r="HM132" i="1"/>
  <c r="HM100" i="1"/>
  <c r="HM310" i="1"/>
  <c r="HM209" i="1"/>
  <c r="HM354" i="1"/>
  <c r="HM355" i="1"/>
  <c r="HM73" i="1"/>
  <c r="HM291" i="1"/>
  <c r="HM19" i="1"/>
  <c r="HM210" i="1"/>
  <c r="HM74" i="1"/>
  <c r="HM211" i="1"/>
  <c r="HM75" i="1"/>
  <c r="HM398" i="1"/>
  <c r="HM399" i="1"/>
  <c r="HM356" i="1"/>
  <c r="HM357" i="1"/>
  <c r="HM274" i="1"/>
  <c r="HM212" i="1"/>
  <c r="HM400" i="1"/>
  <c r="HM401" i="1"/>
  <c r="HM358" i="1"/>
  <c r="HM76" i="1"/>
  <c r="HM311" i="1"/>
  <c r="HM77" i="1"/>
  <c r="HM101" i="1"/>
  <c r="HM102" i="1"/>
  <c r="HM133" i="1"/>
  <c r="HM134" i="1"/>
  <c r="HM359" i="1"/>
  <c r="HM20" i="1"/>
  <c r="HM213" i="1"/>
  <c r="HM214" i="1"/>
  <c r="HM117" i="1"/>
  <c r="HM215" i="1"/>
  <c r="HM292" i="1"/>
  <c r="HM78" i="1"/>
  <c r="HM79" i="1"/>
  <c r="HM80" i="1"/>
  <c r="HM263" i="1"/>
  <c r="HM402" i="1"/>
  <c r="HM312" i="1"/>
  <c r="HM360" i="1"/>
  <c r="HM216" i="1"/>
  <c r="HM217" i="1"/>
  <c r="HM403" i="1"/>
  <c r="HM81" i="1"/>
  <c r="HM118" i="1"/>
  <c r="HM293" i="1"/>
  <c r="HM82" i="1"/>
  <c r="HM294" i="1"/>
  <c r="HM295" i="1"/>
  <c r="HM296" i="1"/>
  <c r="HM83" i="1"/>
  <c r="HM218" i="1"/>
  <c r="HM361" i="1"/>
  <c r="HM84" i="1"/>
  <c r="HM219" i="1"/>
  <c r="HM145" i="1"/>
  <c r="HM232" i="1"/>
  <c r="HM85" i="1"/>
  <c r="HM233" i="1"/>
  <c r="HM86" i="1"/>
  <c r="HM87" i="1"/>
  <c r="HM88" i="1"/>
  <c r="HM146" i="1"/>
  <c r="HM89" i="1"/>
  <c r="HM264" i="1"/>
  <c r="HM220" i="1"/>
  <c r="HM90" i="1"/>
  <c r="HM337" i="1"/>
  <c r="HM265" i="1"/>
  <c r="HM234" i="1"/>
  <c r="HM119" i="1"/>
  <c r="HM147" i="1"/>
  <c r="HM297" i="1"/>
  <c r="HM404" i="1"/>
  <c r="HM362" i="1"/>
  <c r="HM221" i="1"/>
  <c r="HM91" i="1"/>
  <c r="HM363" i="1"/>
  <c r="HM313" i="1"/>
  <c r="HM364" i="1"/>
  <c r="HM92" i="1"/>
  <c r="HM120" i="1"/>
  <c r="HM121" i="1"/>
  <c r="HM314" i="1"/>
  <c r="HM222" i="1"/>
  <c r="HM405" i="1"/>
  <c r="HM315" i="1"/>
  <c r="HM316" i="1"/>
  <c r="HM406" i="1"/>
  <c r="HM407" i="1"/>
  <c r="HM298" i="1"/>
  <c r="HM266" i="1"/>
  <c r="HM365" i="1"/>
  <c r="HM135" i="1"/>
  <c r="HM267" i="1"/>
  <c r="HM148" i="1"/>
  <c r="HM223" i="1"/>
  <c r="HM408" i="1"/>
  <c r="HM268" i="1"/>
  <c r="HM409" i="1"/>
  <c r="HM224" i="1"/>
  <c r="HM21" i="1"/>
  <c r="HM410" i="1"/>
  <c r="HM269" i="1"/>
  <c r="HM411" i="1"/>
  <c r="HM270" i="1"/>
  <c r="HM271" i="1"/>
  <c r="HM22" i="1"/>
  <c r="HM366" i="1"/>
  <c r="HM93" i="1"/>
  <c r="HM367" i="1"/>
  <c r="HM412" i="1"/>
  <c r="HM317" i="1"/>
  <c r="HM94" i="1"/>
  <c r="HM375" i="1"/>
  <c r="HM368" i="1"/>
  <c r="HM225" i="1"/>
  <c r="HM226" i="1"/>
  <c r="HM369" i="1"/>
  <c r="HM149" i="1"/>
  <c r="HM23" i="1"/>
  <c r="HM95" i="1"/>
  <c r="HM136" i="1"/>
  <c r="HM227" i="1"/>
  <c r="HM370" i="1"/>
  <c r="HM137" i="1"/>
  <c r="HM25" i="1"/>
  <c r="HM96" i="1"/>
  <c r="HM236" i="1"/>
  <c r="GS26" i="1"/>
  <c r="GS150" i="1"/>
  <c r="GS151" i="1"/>
  <c r="GS152" i="1"/>
  <c r="GS279" i="1"/>
  <c r="GS153" i="1"/>
  <c r="GS103" i="1"/>
  <c r="GS138" i="1"/>
  <c r="GS104" i="1"/>
  <c r="GS2" i="1"/>
  <c r="GS376" i="1"/>
  <c r="GS237" i="1"/>
  <c r="GS299" i="1"/>
  <c r="GS318" i="1"/>
  <c r="GS27" i="1"/>
  <c r="GS154" i="1"/>
  <c r="GS320" i="1"/>
  <c r="GS235" i="1"/>
  <c r="GS228" i="1"/>
  <c r="GS323" i="1"/>
  <c r="GS280" i="1"/>
  <c r="GS28" i="1"/>
  <c r="GS324" i="1"/>
  <c r="GS29" i="1"/>
  <c r="GS238" i="1"/>
  <c r="GS105" i="1"/>
  <c r="GS3" i="1"/>
  <c r="GS97" i="1"/>
  <c r="GS275" i="1"/>
  <c r="GS30" i="1"/>
  <c r="GS31" i="1"/>
  <c r="GS32" i="1"/>
  <c r="GS33" i="1"/>
  <c r="GS34" i="1"/>
  <c r="GS155" i="1"/>
  <c r="GS325" i="1"/>
  <c r="GS156" i="1"/>
  <c r="GS35" i="1"/>
  <c r="GS327" i="1"/>
  <c r="GS157" i="1"/>
  <c r="GS328" i="1"/>
  <c r="GS239" i="1"/>
  <c r="GS158" i="1"/>
  <c r="GS139" i="1"/>
  <c r="GS300" i="1"/>
  <c r="GS240" i="1"/>
  <c r="GS159" i="1"/>
  <c r="GS36" i="1"/>
  <c r="GS37" i="1"/>
  <c r="GS38" i="1"/>
  <c r="GS122" i="1"/>
  <c r="GS160" i="1"/>
  <c r="GS161" i="1"/>
  <c r="GS371" i="1"/>
  <c r="GS329" i="1"/>
  <c r="GS229" i="1"/>
  <c r="GS372" i="1"/>
  <c r="GS162" i="1"/>
  <c r="GS140" i="1"/>
  <c r="GS141" i="1"/>
  <c r="GS377" i="1"/>
  <c r="GS163" i="1"/>
  <c r="GS39" i="1"/>
  <c r="GS164" i="1"/>
  <c r="GS165" i="1"/>
  <c r="GS301" i="1"/>
  <c r="GS40" i="1"/>
  <c r="GS373" i="1"/>
  <c r="GS41" i="1"/>
  <c r="GS378" i="1"/>
  <c r="GS123" i="1"/>
  <c r="GS42" i="1"/>
  <c r="GS166" i="1"/>
  <c r="GS281" i="1"/>
  <c r="GS4" i="1"/>
  <c r="GS330" i="1"/>
  <c r="GS43" i="1"/>
  <c r="GS98" i="1"/>
  <c r="GS167" i="1"/>
  <c r="GS106" i="1"/>
  <c r="GS331" i="1"/>
  <c r="GS282" i="1"/>
  <c r="GS44" i="1"/>
  <c r="GS107" i="1"/>
  <c r="GS45" i="1"/>
  <c r="GS332" i="1"/>
  <c r="GS46" i="1"/>
  <c r="GS5" i="1"/>
  <c r="GS379" i="1"/>
  <c r="GS333" i="1"/>
  <c r="GS380" i="1"/>
  <c r="GS108" i="1"/>
  <c r="GS47" i="1"/>
  <c r="GS168" i="1"/>
  <c r="GS48" i="1"/>
  <c r="GS169" i="1"/>
  <c r="GS142" i="1"/>
  <c r="GS49" i="1"/>
  <c r="GS334" i="1"/>
  <c r="GS241" i="1"/>
  <c r="GS335" i="1"/>
  <c r="GS50" i="1"/>
  <c r="GS338" i="1"/>
  <c r="GS51" i="1"/>
  <c r="GS381" i="1"/>
  <c r="GS52" i="1"/>
  <c r="GS382" i="1"/>
  <c r="GS339" i="1"/>
  <c r="GS109" i="1"/>
  <c r="GS124" i="1"/>
  <c r="GS53" i="1"/>
  <c r="GS242" i="1"/>
  <c r="GS170" i="1"/>
  <c r="GS383" i="1"/>
  <c r="GS340" i="1"/>
  <c r="GS171" i="1"/>
  <c r="GS341" i="1"/>
  <c r="GS172" i="1"/>
  <c r="GS173" i="1"/>
  <c r="GS174" i="1"/>
  <c r="GS6" i="1"/>
  <c r="GS175" i="1"/>
  <c r="GS176" i="1"/>
  <c r="GS7" i="1"/>
  <c r="GS177" i="1"/>
  <c r="GS8" i="1"/>
  <c r="GS54" i="1"/>
  <c r="GS342" i="1"/>
  <c r="GS243" i="1"/>
  <c r="GS244" i="1"/>
  <c r="GS245" i="1"/>
  <c r="GS230" i="1"/>
  <c r="GS384" i="1"/>
  <c r="GS55" i="1"/>
  <c r="GS385" i="1"/>
  <c r="GS110" i="1"/>
  <c r="GS302" i="1"/>
  <c r="GS283" i="1"/>
  <c r="GS178" i="1"/>
  <c r="GS343" i="1"/>
  <c r="GS246" i="1"/>
  <c r="GS111" i="1"/>
  <c r="GS284" i="1"/>
  <c r="GS56" i="1"/>
  <c r="GS344" i="1"/>
  <c r="GS179" i="1"/>
  <c r="GS180" i="1"/>
  <c r="GS112" i="1"/>
  <c r="GS9" i="1"/>
  <c r="GS57" i="1"/>
  <c r="GS58" i="1"/>
  <c r="GS59" i="1"/>
  <c r="GS181" i="1"/>
  <c r="GS182" i="1"/>
  <c r="GS10" i="1"/>
  <c r="GS183" i="1"/>
  <c r="GS184" i="1"/>
  <c r="GS60" i="1"/>
  <c r="GS231" i="1"/>
  <c r="GS11" i="1"/>
  <c r="GS185" i="1"/>
  <c r="GS247" i="1"/>
  <c r="GS186" i="1"/>
  <c r="GS272" i="1"/>
  <c r="GS113" i="1"/>
  <c r="GS285" i="1"/>
  <c r="GS61" i="1"/>
  <c r="GS187" i="1"/>
  <c r="GS345" i="1"/>
  <c r="GS188" i="1"/>
  <c r="GS248" i="1"/>
  <c r="GS114" i="1"/>
  <c r="GS12" i="1"/>
  <c r="GS125" i="1"/>
  <c r="GS126" i="1"/>
  <c r="GS13" i="1"/>
  <c r="GS249" i="1"/>
  <c r="GS346" i="1"/>
  <c r="GS62" i="1"/>
  <c r="GS189" i="1"/>
  <c r="GS190" i="1"/>
  <c r="GS191" i="1"/>
  <c r="GS192" i="1"/>
  <c r="GS336" i="1"/>
  <c r="GS250" i="1"/>
  <c r="GS251" i="1"/>
  <c r="GS193" i="1"/>
  <c r="GS303" i="1"/>
  <c r="GS386" i="1"/>
  <c r="GS252" i="1"/>
  <c r="GS194" i="1"/>
  <c r="GS253" i="1"/>
  <c r="GS387" i="1"/>
  <c r="GS115" i="1"/>
  <c r="GS347" i="1"/>
  <c r="GS348" i="1"/>
  <c r="GS349" i="1"/>
  <c r="GS388" i="1"/>
  <c r="GS350" i="1"/>
  <c r="GS286" i="1"/>
  <c r="GS195" i="1"/>
  <c r="GS304" i="1"/>
  <c r="GS196" i="1"/>
  <c r="GS276" i="1"/>
  <c r="GS389" i="1"/>
  <c r="GS287" i="1"/>
  <c r="GS143" i="1"/>
  <c r="GS305" i="1"/>
  <c r="GS127" i="1"/>
  <c r="GS63" i="1"/>
  <c r="GS288" i="1"/>
  <c r="GS144" i="1"/>
  <c r="GS128" i="1"/>
  <c r="GS306" i="1"/>
  <c r="GS197" i="1"/>
  <c r="GS64" i="1"/>
  <c r="GS198" i="1"/>
  <c r="GS254" i="1"/>
  <c r="GS199" i="1"/>
  <c r="GS255" i="1"/>
  <c r="GS200" i="1"/>
  <c r="GS201" i="1"/>
  <c r="GS202" i="1"/>
  <c r="GS203" i="1"/>
  <c r="GS390" i="1"/>
  <c r="GS289" i="1"/>
  <c r="GS374" i="1"/>
  <c r="GS129" i="1"/>
  <c r="GS65" i="1"/>
  <c r="GS307" i="1"/>
  <c r="GS308" i="1"/>
  <c r="GS256" i="1"/>
  <c r="GS391" i="1"/>
  <c r="GS392" i="1"/>
  <c r="GS393" i="1"/>
  <c r="GS204" i="1"/>
  <c r="GS351" i="1"/>
  <c r="GS66" i="1"/>
  <c r="GS67" i="1"/>
  <c r="GS205" i="1"/>
  <c r="GS257" i="1"/>
  <c r="GS352" i="1"/>
  <c r="GS68" i="1"/>
  <c r="GS116" i="1"/>
  <c r="GS258" i="1"/>
  <c r="GS309" i="1"/>
  <c r="GS259" i="1"/>
  <c r="GS69" i="1"/>
  <c r="GS206" i="1"/>
  <c r="GS260" i="1"/>
  <c r="GS394" i="1"/>
  <c r="GS290" i="1"/>
  <c r="GS70" i="1"/>
  <c r="GS71" i="1"/>
  <c r="GS353" i="1"/>
  <c r="GS261" i="1"/>
  <c r="GS14" i="1"/>
  <c r="GS277" i="1"/>
  <c r="GS273" i="1"/>
  <c r="GS72" i="1"/>
  <c r="GS395" i="1"/>
  <c r="GS262" i="1"/>
  <c r="GS326" i="1"/>
  <c r="GS15" i="1"/>
  <c r="GS130" i="1"/>
  <c r="GS131" i="1"/>
  <c r="GS396" i="1"/>
  <c r="GS99" i="1"/>
  <c r="GS16" i="1"/>
  <c r="GS17" i="1"/>
  <c r="GS278" i="1"/>
  <c r="GS18" i="1"/>
  <c r="GS207" i="1"/>
  <c r="GS208" i="1"/>
  <c r="GS397" i="1"/>
  <c r="GS132" i="1"/>
  <c r="GS100" i="1"/>
  <c r="GS310" i="1"/>
  <c r="GS209" i="1"/>
  <c r="GS354" i="1"/>
  <c r="GS355" i="1"/>
  <c r="GS73" i="1"/>
  <c r="GS291" i="1"/>
  <c r="GS19" i="1"/>
  <c r="GS210" i="1"/>
  <c r="GS74" i="1"/>
  <c r="GS211" i="1"/>
  <c r="GS75" i="1"/>
  <c r="GS398" i="1"/>
  <c r="GS399" i="1"/>
  <c r="GS356" i="1"/>
  <c r="GS357" i="1"/>
  <c r="GS274" i="1"/>
  <c r="GS212" i="1"/>
  <c r="GS400" i="1"/>
  <c r="GS401" i="1"/>
  <c r="GS358" i="1"/>
  <c r="GS76" i="1"/>
  <c r="GS311" i="1"/>
  <c r="GS77" i="1"/>
  <c r="GS101" i="1"/>
  <c r="GS102" i="1"/>
  <c r="GS133" i="1"/>
  <c r="GS134" i="1"/>
  <c r="GS359" i="1"/>
  <c r="GS20" i="1"/>
  <c r="GS213" i="1"/>
  <c r="GS214" i="1"/>
  <c r="GS117" i="1"/>
  <c r="GS215" i="1"/>
  <c r="GS292" i="1"/>
  <c r="GS78" i="1"/>
  <c r="GS79" i="1"/>
  <c r="GS80" i="1"/>
  <c r="GS263" i="1"/>
  <c r="GS402" i="1"/>
  <c r="GS312" i="1"/>
  <c r="GS360" i="1"/>
  <c r="GS216" i="1"/>
  <c r="GS217" i="1"/>
  <c r="GS403" i="1"/>
  <c r="GS81" i="1"/>
  <c r="GS118" i="1"/>
  <c r="GS293" i="1"/>
  <c r="GS82" i="1"/>
  <c r="GS294" i="1"/>
  <c r="GS295" i="1"/>
  <c r="GS296" i="1"/>
  <c r="GS83" i="1"/>
  <c r="GS218" i="1"/>
  <c r="GS361" i="1"/>
  <c r="GS84" i="1"/>
  <c r="GS219" i="1"/>
  <c r="GS145" i="1"/>
  <c r="GS232" i="1"/>
  <c r="GS85" i="1"/>
  <c r="GS233" i="1"/>
  <c r="GS86" i="1"/>
  <c r="GS87" i="1"/>
  <c r="GS88" i="1"/>
  <c r="GS146" i="1"/>
  <c r="GS89" i="1"/>
  <c r="GS264" i="1"/>
  <c r="GS220" i="1"/>
  <c r="GS90" i="1"/>
  <c r="GS337" i="1"/>
  <c r="GS265" i="1"/>
  <c r="GS234" i="1"/>
  <c r="GS119" i="1"/>
  <c r="GS147" i="1"/>
  <c r="GS297" i="1"/>
  <c r="GS404" i="1"/>
  <c r="GS362" i="1"/>
  <c r="GS221" i="1"/>
  <c r="GS91" i="1"/>
  <c r="GS363" i="1"/>
  <c r="GS313" i="1"/>
  <c r="GS364" i="1"/>
  <c r="GS92" i="1"/>
  <c r="GS120" i="1"/>
  <c r="GS121" i="1"/>
  <c r="GS314" i="1"/>
  <c r="GS222" i="1"/>
  <c r="GS405" i="1"/>
  <c r="GS315" i="1"/>
  <c r="GS316" i="1"/>
  <c r="GS406" i="1"/>
  <c r="GS407" i="1"/>
  <c r="GS298" i="1"/>
  <c r="GS266" i="1"/>
  <c r="GS365" i="1"/>
  <c r="GS135" i="1"/>
  <c r="GS267" i="1"/>
  <c r="GS148" i="1"/>
  <c r="GS223" i="1"/>
  <c r="GS408" i="1"/>
  <c r="GS268" i="1"/>
  <c r="GS409" i="1"/>
  <c r="GS224" i="1"/>
  <c r="GS21" i="1"/>
  <c r="GS410" i="1"/>
  <c r="GS269" i="1"/>
  <c r="GS411" i="1"/>
  <c r="GS270" i="1"/>
  <c r="GS271" i="1"/>
  <c r="GS22" i="1"/>
  <c r="GS366" i="1"/>
  <c r="GS93" i="1"/>
  <c r="GS367" i="1"/>
  <c r="GS412" i="1"/>
  <c r="GS317" i="1"/>
  <c r="GS94" i="1"/>
  <c r="GS375" i="1"/>
  <c r="GS368" i="1"/>
  <c r="GS225" i="1"/>
  <c r="GS226" i="1"/>
  <c r="GS369" i="1"/>
  <c r="GS149" i="1"/>
  <c r="GS23" i="1"/>
  <c r="GS95" i="1"/>
  <c r="GS136" i="1"/>
  <c r="GS227" i="1"/>
  <c r="GS370" i="1"/>
  <c r="GS137" i="1"/>
  <c r="GS25" i="1"/>
  <c r="GS96" i="1"/>
  <c r="GS236" i="1"/>
  <c r="FH26" i="1"/>
  <c r="FH150" i="1"/>
  <c r="FH151" i="1"/>
  <c r="FH152" i="1"/>
  <c r="FH279" i="1"/>
  <c r="FH153" i="1"/>
  <c r="FH103" i="1"/>
  <c r="FH138" i="1"/>
  <c r="FH104" i="1"/>
  <c r="FH2" i="1"/>
  <c r="FH376" i="1"/>
  <c r="FH237" i="1"/>
  <c r="FH299" i="1"/>
  <c r="FH318" i="1"/>
  <c r="FH27" i="1"/>
  <c r="FH154" i="1"/>
  <c r="FH320" i="1"/>
  <c r="FH235" i="1"/>
  <c r="FH228" i="1"/>
  <c r="FH323" i="1"/>
  <c r="FH280" i="1"/>
  <c r="FH28" i="1"/>
  <c r="FH324" i="1"/>
  <c r="FH29" i="1"/>
  <c r="FH238" i="1"/>
  <c r="FH105" i="1"/>
  <c r="FH3" i="1"/>
  <c r="FH97" i="1"/>
  <c r="FH275" i="1"/>
  <c r="FH30" i="1"/>
  <c r="FH31" i="1"/>
  <c r="FH32" i="1"/>
  <c r="FH33" i="1"/>
  <c r="FH34" i="1"/>
  <c r="FH155" i="1"/>
  <c r="FH325" i="1"/>
  <c r="FH156" i="1"/>
  <c r="FH35" i="1"/>
  <c r="FH327" i="1"/>
  <c r="FH157" i="1"/>
  <c r="FH328" i="1"/>
  <c r="FH239" i="1"/>
  <c r="FH158" i="1"/>
  <c r="FH139" i="1"/>
  <c r="FH300" i="1"/>
  <c r="FH240" i="1"/>
  <c r="FH159" i="1"/>
  <c r="FH36" i="1"/>
  <c r="FH37" i="1"/>
  <c r="FH38" i="1"/>
  <c r="FH122" i="1"/>
  <c r="FH160" i="1"/>
  <c r="FH161" i="1"/>
  <c r="FH371" i="1"/>
  <c r="FH329" i="1"/>
  <c r="FH229" i="1"/>
  <c r="FH372" i="1"/>
  <c r="FH162" i="1"/>
  <c r="FH140" i="1"/>
  <c r="FH141" i="1"/>
  <c r="FH377" i="1"/>
  <c r="FH163" i="1"/>
  <c r="FH39" i="1"/>
  <c r="FH164" i="1"/>
  <c r="FH165" i="1"/>
  <c r="FH301" i="1"/>
  <c r="FH40" i="1"/>
  <c r="FH373" i="1"/>
  <c r="FH41" i="1"/>
  <c r="FH378" i="1"/>
  <c r="FH123" i="1"/>
  <c r="FH42" i="1"/>
  <c r="FH166" i="1"/>
  <c r="FH281" i="1"/>
  <c r="FH4" i="1"/>
  <c r="FH330" i="1"/>
  <c r="FH43" i="1"/>
  <c r="FH98" i="1"/>
  <c r="FH167" i="1"/>
  <c r="FH106" i="1"/>
  <c r="FH331" i="1"/>
  <c r="FH282" i="1"/>
  <c r="FH44" i="1"/>
  <c r="FH107" i="1"/>
  <c r="FH45" i="1"/>
  <c r="FH332" i="1"/>
  <c r="FH46" i="1"/>
  <c r="FH5" i="1"/>
  <c r="FH379" i="1"/>
  <c r="FH333" i="1"/>
  <c r="FH380" i="1"/>
  <c r="FH108" i="1"/>
  <c r="FH47" i="1"/>
  <c r="FH168" i="1"/>
  <c r="FH48" i="1"/>
  <c r="FH169" i="1"/>
  <c r="FH142" i="1"/>
  <c r="FH49" i="1"/>
  <c r="FH334" i="1"/>
  <c r="FH241" i="1"/>
  <c r="FH335" i="1"/>
  <c r="FH50" i="1"/>
  <c r="FH338" i="1"/>
  <c r="FH51" i="1"/>
  <c r="FH381" i="1"/>
  <c r="FH52" i="1"/>
  <c r="FH382" i="1"/>
  <c r="FH339" i="1"/>
  <c r="FH109" i="1"/>
  <c r="FH124" i="1"/>
  <c r="FH53" i="1"/>
  <c r="FH242" i="1"/>
  <c r="FH170" i="1"/>
  <c r="FH383" i="1"/>
  <c r="FH340" i="1"/>
  <c r="FH171" i="1"/>
  <c r="FH341" i="1"/>
  <c r="FH172" i="1"/>
  <c r="FH173" i="1"/>
  <c r="FH174" i="1"/>
  <c r="FH6" i="1"/>
  <c r="FH175" i="1"/>
  <c r="FH176" i="1"/>
  <c r="FH7" i="1"/>
  <c r="FH177" i="1"/>
  <c r="FH8" i="1"/>
  <c r="FH54" i="1"/>
  <c r="FH342" i="1"/>
  <c r="FH243" i="1"/>
  <c r="FH244" i="1"/>
  <c r="FH245" i="1"/>
  <c r="FH230" i="1"/>
  <c r="FH384" i="1"/>
  <c r="FH55" i="1"/>
  <c r="FH385" i="1"/>
  <c r="FH110" i="1"/>
  <c r="FH302" i="1"/>
  <c r="FH283" i="1"/>
  <c r="FH178" i="1"/>
  <c r="FH343" i="1"/>
  <c r="FH246" i="1"/>
  <c r="FH111" i="1"/>
  <c r="FH284" i="1"/>
  <c r="FH56" i="1"/>
  <c r="FH344" i="1"/>
  <c r="FH179" i="1"/>
  <c r="FH180" i="1"/>
  <c r="FH112" i="1"/>
  <c r="FH9" i="1"/>
  <c r="FH57" i="1"/>
  <c r="FH58" i="1"/>
  <c r="FH59" i="1"/>
  <c r="FH181" i="1"/>
  <c r="FH182" i="1"/>
  <c r="FH10" i="1"/>
  <c r="FH183" i="1"/>
  <c r="FH184" i="1"/>
  <c r="FH60" i="1"/>
  <c r="FH231" i="1"/>
  <c r="FH11" i="1"/>
  <c r="FH185" i="1"/>
  <c r="FH247" i="1"/>
  <c r="FH186" i="1"/>
  <c r="FH272" i="1"/>
  <c r="FH113" i="1"/>
  <c r="FH285" i="1"/>
  <c r="FH61" i="1"/>
  <c r="FH187" i="1"/>
  <c r="FH345" i="1"/>
  <c r="FH188" i="1"/>
  <c r="FH248" i="1"/>
  <c r="FH114" i="1"/>
  <c r="FH12" i="1"/>
  <c r="FH125" i="1"/>
  <c r="FH126" i="1"/>
  <c r="FH13" i="1"/>
  <c r="FH249" i="1"/>
  <c r="FH346" i="1"/>
  <c r="FH62" i="1"/>
  <c r="FH189" i="1"/>
  <c r="FH190" i="1"/>
  <c r="FH191" i="1"/>
  <c r="FH192" i="1"/>
  <c r="FH336" i="1"/>
  <c r="FH250" i="1"/>
  <c r="FH251" i="1"/>
  <c r="FH193" i="1"/>
  <c r="FH303" i="1"/>
  <c r="FH386" i="1"/>
  <c r="FH252" i="1"/>
  <c r="FH194" i="1"/>
  <c r="FH253" i="1"/>
  <c r="FH387" i="1"/>
  <c r="FH115" i="1"/>
  <c r="FH347" i="1"/>
  <c r="FH348" i="1"/>
  <c r="FH349" i="1"/>
  <c r="FH388" i="1"/>
  <c r="FH350" i="1"/>
  <c r="FH286" i="1"/>
  <c r="FH195" i="1"/>
  <c r="FH304" i="1"/>
  <c r="FH196" i="1"/>
  <c r="FH276" i="1"/>
  <c r="FH389" i="1"/>
  <c r="FH287" i="1"/>
  <c r="FH143" i="1"/>
  <c r="FH305" i="1"/>
  <c r="FH127" i="1"/>
  <c r="FH63" i="1"/>
  <c r="FH288" i="1"/>
  <c r="FH144" i="1"/>
  <c r="FH128" i="1"/>
  <c r="FH306" i="1"/>
  <c r="FH197" i="1"/>
  <c r="FH64" i="1"/>
  <c r="FH198" i="1"/>
  <c r="FH254" i="1"/>
  <c r="FH199" i="1"/>
  <c r="FH255" i="1"/>
  <c r="FH200" i="1"/>
  <c r="FH201" i="1"/>
  <c r="FH202" i="1"/>
  <c r="FH203" i="1"/>
  <c r="FH390" i="1"/>
  <c r="FH289" i="1"/>
  <c r="FH374" i="1"/>
  <c r="FH129" i="1"/>
  <c r="FH65" i="1"/>
  <c r="FH307" i="1"/>
  <c r="FH308" i="1"/>
  <c r="FH256" i="1"/>
  <c r="FH391" i="1"/>
  <c r="FH392" i="1"/>
  <c r="FH393" i="1"/>
  <c r="FH204" i="1"/>
  <c r="FH351" i="1"/>
  <c r="FH66" i="1"/>
  <c r="FH67" i="1"/>
  <c r="FH205" i="1"/>
  <c r="FH257" i="1"/>
  <c r="FH352" i="1"/>
  <c r="FH68" i="1"/>
  <c r="FH116" i="1"/>
  <c r="FH258" i="1"/>
  <c r="FH309" i="1"/>
  <c r="FH259" i="1"/>
  <c r="FH69" i="1"/>
  <c r="FH206" i="1"/>
  <c r="FH260" i="1"/>
  <c r="FH394" i="1"/>
  <c r="FH290" i="1"/>
  <c r="FH70" i="1"/>
  <c r="FH71" i="1"/>
  <c r="FH353" i="1"/>
  <c r="FH261" i="1"/>
  <c r="FH14" i="1"/>
  <c r="FH277" i="1"/>
  <c r="FH273" i="1"/>
  <c r="FH72" i="1"/>
  <c r="FH395" i="1"/>
  <c r="FH262" i="1"/>
  <c r="FH326" i="1"/>
  <c r="FH15" i="1"/>
  <c r="FH130" i="1"/>
  <c r="FH131" i="1"/>
  <c r="FH396" i="1"/>
  <c r="FH99" i="1"/>
  <c r="FH16" i="1"/>
  <c r="FH17" i="1"/>
  <c r="FH278" i="1"/>
  <c r="FH18" i="1"/>
  <c r="FH207" i="1"/>
  <c r="FH208" i="1"/>
  <c r="FH397" i="1"/>
  <c r="FH132" i="1"/>
  <c r="FH100" i="1"/>
  <c r="FH310" i="1"/>
  <c r="FH209" i="1"/>
  <c r="FH354" i="1"/>
  <c r="FH355" i="1"/>
  <c r="FH73" i="1"/>
  <c r="FH291" i="1"/>
  <c r="FH19" i="1"/>
  <c r="FH210" i="1"/>
  <c r="FH74" i="1"/>
  <c r="FH211" i="1"/>
  <c r="FH75" i="1"/>
  <c r="FH398" i="1"/>
  <c r="FH399" i="1"/>
  <c r="FH356" i="1"/>
  <c r="FH357" i="1"/>
  <c r="FH274" i="1"/>
  <c r="FH212" i="1"/>
  <c r="FH400" i="1"/>
  <c r="FH401" i="1"/>
  <c r="FH358" i="1"/>
  <c r="FH76" i="1"/>
  <c r="FH311" i="1"/>
  <c r="FH77" i="1"/>
  <c r="FH101" i="1"/>
  <c r="FH102" i="1"/>
  <c r="FH133" i="1"/>
  <c r="FH134" i="1"/>
  <c r="FH359" i="1"/>
  <c r="FH20" i="1"/>
  <c r="FH213" i="1"/>
  <c r="FH214" i="1"/>
  <c r="FH117" i="1"/>
  <c r="FH215" i="1"/>
  <c r="FH292" i="1"/>
  <c r="FH78" i="1"/>
  <c r="FH79" i="1"/>
  <c r="FH80" i="1"/>
  <c r="FH263" i="1"/>
  <c r="FH402" i="1"/>
  <c r="FH312" i="1"/>
  <c r="FH360" i="1"/>
  <c r="FH216" i="1"/>
  <c r="FH217" i="1"/>
  <c r="FH403" i="1"/>
  <c r="FH81" i="1"/>
  <c r="FH118" i="1"/>
  <c r="FH293" i="1"/>
  <c r="FH82" i="1"/>
  <c r="FH294" i="1"/>
  <c r="FH295" i="1"/>
  <c r="FH296" i="1"/>
  <c r="FH83" i="1"/>
  <c r="FH218" i="1"/>
  <c r="FH361" i="1"/>
  <c r="FH84" i="1"/>
  <c r="FH219" i="1"/>
  <c r="FH145" i="1"/>
  <c r="FH232" i="1"/>
  <c r="FH85" i="1"/>
  <c r="FH233" i="1"/>
  <c r="FH86" i="1"/>
  <c r="FH87" i="1"/>
  <c r="FH88" i="1"/>
  <c r="FH146" i="1"/>
  <c r="FH89" i="1"/>
  <c r="FH264" i="1"/>
  <c r="FH220" i="1"/>
  <c r="FH90" i="1"/>
  <c r="FH337" i="1"/>
  <c r="FH265" i="1"/>
  <c r="FH234" i="1"/>
  <c r="FH119" i="1"/>
  <c r="FH147" i="1"/>
  <c r="FH297" i="1"/>
  <c r="FH404" i="1"/>
  <c r="FH362" i="1"/>
  <c r="FH221" i="1"/>
  <c r="FH91" i="1"/>
  <c r="FH363" i="1"/>
  <c r="FH313" i="1"/>
  <c r="FH364" i="1"/>
  <c r="FH92" i="1"/>
  <c r="FH120" i="1"/>
  <c r="FH121" i="1"/>
  <c r="FH314" i="1"/>
  <c r="FH222" i="1"/>
  <c r="FH405" i="1"/>
  <c r="FH315" i="1"/>
  <c r="FH316" i="1"/>
  <c r="FH406" i="1"/>
  <c r="FH407" i="1"/>
  <c r="FH298" i="1"/>
  <c r="FH266" i="1"/>
  <c r="FH365" i="1"/>
  <c r="FH135" i="1"/>
  <c r="FH267" i="1"/>
  <c r="FH148" i="1"/>
  <c r="FH223" i="1"/>
  <c r="FH408" i="1"/>
  <c r="FH268" i="1"/>
  <c r="FH409" i="1"/>
  <c r="FH224" i="1"/>
  <c r="FH21" i="1"/>
  <c r="FH410" i="1"/>
  <c r="FH269" i="1"/>
  <c r="FH411" i="1"/>
  <c r="FH270" i="1"/>
  <c r="FH271" i="1"/>
  <c r="FH22" i="1"/>
  <c r="FH366" i="1"/>
  <c r="FH93" i="1"/>
  <c r="FH367" i="1"/>
  <c r="FH412" i="1"/>
  <c r="FH317" i="1"/>
  <c r="FH94" i="1"/>
  <c r="FH375" i="1"/>
  <c r="FH368" i="1"/>
  <c r="FH225" i="1"/>
  <c r="FH226" i="1"/>
  <c r="FH369" i="1"/>
  <c r="FH149" i="1"/>
  <c r="FH23" i="1"/>
  <c r="FH95" i="1"/>
  <c r="FH136" i="1"/>
  <c r="FH227" i="1"/>
  <c r="FH370" i="1"/>
  <c r="FH137" i="1"/>
  <c r="FH25" i="1"/>
  <c r="FH96" i="1"/>
  <c r="FH236" i="1"/>
  <c r="FN26" i="1"/>
  <c r="FN150" i="1"/>
  <c r="FN151" i="1"/>
  <c r="FN152" i="1"/>
  <c r="FN279" i="1"/>
  <c r="FN153" i="1"/>
  <c r="FN103" i="1"/>
  <c r="FN138" i="1"/>
  <c r="FN104" i="1"/>
  <c r="FN2" i="1"/>
  <c r="FN376" i="1"/>
  <c r="FN237" i="1"/>
  <c r="FN299" i="1"/>
  <c r="FN318" i="1"/>
  <c r="FN27" i="1"/>
  <c r="FN154" i="1"/>
  <c r="FN320" i="1"/>
  <c r="FN235" i="1"/>
  <c r="FN228" i="1"/>
  <c r="FN323" i="1"/>
  <c r="FN280" i="1"/>
  <c r="FN28" i="1"/>
  <c r="FN324" i="1"/>
  <c r="FN29" i="1"/>
  <c r="FN238" i="1"/>
  <c r="FN105" i="1"/>
  <c r="FN3" i="1"/>
  <c r="FN97" i="1"/>
  <c r="FN275" i="1"/>
  <c r="FN30" i="1"/>
  <c r="FN31" i="1"/>
  <c r="FN32" i="1"/>
  <c r="FN33" i="1"/>
  <c r="FN34" i="1"/>
  <c r="FN155" i="1"/>
  <c r="FN325" i="1"/>
  <c r="FN156" i="1"/>
  <c r="FN35" i="1"/>
  <c r="FN327" i="1"/>
  <c r="FN157" i="1"/>
  <c r="FN328" i="1"/>
  <c r="FN239" i="1"/>
  <c r="FN158" i="1"/>
  <c r="FN139" i="1"/>
  <c r="FN300" i="1"/>
  <c r="FN240" i="1"/>
  <c r="FN159" i="1"/>
  <c r="FN36" i="1"/>
  <c r="FN37" i="1"/>
  <c r="FN38" i="1"/>
  <c r="FN122" i="1"/>
  <c r="FN160" i="1"/>
  <c r="FN161" i="1"/>
  <c r="FN371" i="1"/>
  <c r="FN329" i="1"/>
  <c r="FN229" i="1"/>
  <c r="FN372" i="1"/>
  <c r="FN162" i="1"/>
  <c r="FN140" i="1"/>
  <c r="FN141" i="1"/>
  <c r="FN377" i="1"/>
  <c r="FN163" i="1"/>
  <c r="FN39" i="1"/>
  <c r="FN164" i="1"/>
  <c r="FN165" i="1"/>
  <c r="FN301" i="1"/>
  <c r="FN40" i="1"/>
  <c r="FN373" i="1"/>
  <c r="FN41" i="1"/>
  <c r="FN378" i="1"/>
  <c r="FN123" i="1"/>
  <c r="FN42" i="1"/>
  <c r="FN166" i="1"/>
  <c r="FN281" i="1"/>
  <c r="FN4" i="1"/>
  <c r="FN330" i="1"/>
  <c r="FN43" i="1"/>
  <c r="FN98" i="1"/>
  <c r="FN167" i="1"/>
  <c r="FN106" i="1"/>
  <c r="FN331" i="1"/>
  <c r="FN282" i="1"/>
  <c r="FN44" i="1"/>
  <c r="FN107" i="1"/>
  <c r="FN45" i="1"/>
  <c r="FN332" i="1"/>
  <c r="FN46" i="1"/>
  <c r="FN5" i="1"/>
  <c r="FN379" i="1"/>
  <c r="FN333" i="1"/>
  <c r="FN380" i="1"/>
  <c r="FN108" i="1"/>
  <c r="FN47" i="1"/>
  <c r="FN168" i="1"/>
  <c r="FN48" i="1"/>
  <c r="FN169" i="1"/>
  <c r="FN142" i="1"/>
  <c r="FN49" i="1"/>
  <c r="FN334" i="1"/>
  <c r="FN241" i="1"/>
  <c r="FN335" i="1"/>
  <c r="FN50" i="1"/>
  <c r="FN338" i="1"/>
  <c r="FN51" i="1"/>
  <c r="FN381" i="1"/>
  <c r="FN52" i="1"/>
  <c r="FN382" i="1"/>
  <c r="FN339" i="1"/>
  <c r="FN109" i="1"/>
  <c r="FN124" i="1"/>
  <c r="FN53" i="1"/>
  <c r="FN242" i="1"/>
  <c r="FN170" i="1"/>
  <c r="FN383" i="1"/>
  <c r="FN340" i="1"/>
  <c r="FN171" i="1"/>
  <c r="FN341" i="1"/>
  <c r="FN172" i="1"/>
  <c r="FN173" i="1"/>
  <c r="FN174" i="1"/>
  <c r="FN6" i="1"/>
  <c r="FN175" i="1"/>
  <c r="FN176" i="1"/>
  <c r="FN7" i="1"/>
  <c r="FN177" i="1"/>
  <c r="FN8" i="1"/>
  <c r="FN54" i="1"/>
  <c r="FN342" i="1"/>
  <c r="FN243" i="1"/>
  <c r="FN244" i="1"/>
  <c r="FN245" i="1"/>
  <c r="FN230" i="1"/>
  <c r="FN384" i="1"/>
  <c r="FN55" i="1"/>
  <c r="FN385" i="1"/>
  <c r="FN110" i="1"/>
  <c r="FN302" i="1"/>
  <c r="FN283" i="1"/>
  <c r="FN178" i="1"/>
  <c r="FN343" i="1"/>
  <c r="FN246" i="1"/>
  <c r="FN111" i="1"/>
  <c r="FN284" i="1"/>
  <c r="FN56" i="1"/>
  <c r="FN344" i="1"/>
  <c r="FN179" i="1"/>
  <c r="FN180" i="1"/>
  <c r="FN112" i="1"/>
  <c r="FN9" i="1"/>
  <c r="FN57" i="1"/>
  <c r="FN58" i="1"/>
  <c r="FN59" i="1"/>
  <c r="FN181" i="1"/>
  <c r="FN182" i="1"/>
  <c r="FN10" i="1"/>
  <c r="FN183" i="1"/>
  <c r="FN184" i="1"/>
  <c r="FN60" i="1"/>
  <c r="FN231" i="1"/>
  <c r="FN11" i="1"/>
  <c r="FN185" i="1"/>
  <c r="FN247" i="1"/>
  <c r="FN186" i="1"/>
  <c r="FN272" i="1"/>
  <c r="FN113" i="1"/>
  <c r="FN285" i="1"/>
  <c r="FN61" i="1"/>
  <c r="FN187" i="1"/>
  <c r="FN345" i="1"/>
  <c r="FN188" i="1"/>
  <c r="FN248" i="1"/>
  <c r="FN114" i="1"/>
  <c r="FN12" i="1"/>
  <c r="FN125" i="1"/>
  <c r="FN126" i="1"/>
  <c r="FN13" i="1"/>
  <c r="FN249" i="1"/>
  <c r="FN346" i="1"/>
  <c r="FN62" i="1"/>
  <c r="FN189" i="1"/>
  <c r="FN190" i="1"/>
  <c r="FN191" i="1"/>
  <c r="FN192" i="1"/>
  <c r="FN336" i="1"/>
  <c r="FN250" i="1"/>
  <c r="FN251" i="1"/>
  <c r="FN193" i="1"/>
  <c r="FN303" i="1"/>
  <c r="FN386" i="1"/>
  <c r="FN252" i="1"/>
  <c r="FN194" i="1"/>
  <c r="FN253" i="1"/>
  <c r="FN387" i="1"/>
  <c r="FN115" i="1"/>
  <c r="FN347" i="1"/>
  <c r="FN348" i="1"/>
  <c r="FN349" i="1"/>
  <c r="FN388" i="1"/>
  <c r="FN350" i="1"/>
  <c r="FN286" i="1"/>
  <c r="FN195" i="1"/>
  <c r="FN304" i="1"/>
  <c r="FN196" i="1"/>
  <c r="FN276" i="1"/>
  <c r="FN389" i="1"/>
  <c r="FN287" i="1"/>
  <c r="FN143" i="1"/>
  <c r="FN305" i="1"/>
  <c r="FN127" i="1"/>
  <c r="FN63" i="1"/>
  <c r="FN288" i="1"/>
  <c r="FN144" i="1"/>
  <c r="FN128" i="1"/>
  <c r="FN306" i="1"/>
  <c r="FN197" i="1"/>
  <c r="FN64" i="1"/>
  <c r="FN198" i="1"/>
  <c r="FN254" i="1"/>
  <c r="FN199" i="1"/>
  <c r="FN255" i="1"/>
  <c r="FN200" i="1"/>
  <c r="FN201" i="1"/>
  <c r="FN202" i="1"/>
  <c r="FN203" i="1"/>
  <c r="FN390" i="1"/>
  <c r="FN289" i="1"/>
  <c r="FN374" i="1"/>
  <c r="FN129" i="1"/>
  <c r="FN65" i="1"/>
  <c r="FN307" i="1"/>
  <c r="FN308" i="1"/>
  <c r="FN256" i="1"/>
  <c r="FN391" i="1"/>
  <c r="FN392" i="1"/>
  <c r="FN393" i="1"/>
  <c r="FN204" i="1"/>
  <c r="FN351" i="1"/>
  <c r="FN66" i="1"/>
  <c r="FN67" i="1"/>
  <c r="FN205" i="1"/>
  <c r="FN257" i="1"/>
  <c r="FN352" i="1"/>
  <c r="FN68" i="1"/>
  <c r="FN116" i="1"/>
  <c r="FN258" i="1"/>
  <c r="FN309" i="1"/>
  <c r="FN259" i="1"/>
  <c r="FN69" i="1"/>
  <c r="FN206" i="1"/>
  <c r="FN260" i="1"/>
  <c r="FN394" i="1"/>
  <c r="FN290" i="1"/>
  <c r="FN70" i="1"/>
  <c r="FN71" i="1"/>
  <c r="FN353" i="1"/>
  <c r="FN261" i="1"/>
  <c r="FN14" i="1"/>
  <c r="FN277" i="1"/>
  <c r="FN273" i="1"/>
  <c r="FN72" i="1"/>
  <c r="FN395" i="1"/>
  <c r="FN262" i="1"/>
  <c r="FN326" i="1"/>
  <c r="FN15" i="1"/>
  <c r="FN130" i="1"/>
  <c r="FN131" i="1"/>
  <c r="FN396" i="1"/>
  <c r="FN99" i="1"/>
  <c r="FN16" i="1"/>
  <c r="FN17" i="1"/>
  <c r="FN278" i="1"/>
  <c r="FN18" i="1"/>
  <c r="FN207" i="1"/>
  <c r="FN208" i="1"/>
  <c r="FN397" i="1"/>
  <c r="FN132" i="1"/>
  <c r="FN100" i="1"/>
  <c r="FN310" i="1"/>
  <c r="FN209" i="1"/>
  <c r="FN354" i="1"/>
  <c r="FN355" i="1"/>
  <c r="FN73" i="1"/>
  <c r="FN291" i="1"/>
  <c r="FN19" i="1"/>
  <c r="FN210" i="1"/>
  <c r="FN74" i="1"/>
  <c r="FN211" i="1"/>
  <c r="FN75" i="1"/>
  <c r="FN398" i="1"/>
  <c r="FN399" i="1"/>
  <c r="FN356" i="1"/>
  <c r="FN357" i="1"/>
  <c r="FN274" i="1"/>
  <c r="FN212" i="1"/>
  <c r="FN400" i="1"/>
  <c r="FN401" i="1"/>
  <c r="FN358" i="1"/>
  <c r="FN76" i="1"/>
  <c r="FN311" i="1"/>
  <c r="FN77" i="1"/>
  <c r="FN101" i="1"/>
  <c r="FN102" i="1"/>
  <c r="FN133" i="1"/>
  <c r="FN134" i="1"/>
  <c r="FN359" i="1"/>
  <c r="FN20" i="1"/>
  <c r="FN213" i="1"/>
  <c r="FN214" i="1"/>
  <c r="FN117" i="1"/>
  <c r="FN215" i="1"/>
  <c r="FN292" i="1"/>
  <c r="FN78" i="1"/>
  <c r="FN79" i="1"/>
  <c r="FN80" i="1"/>
  <c r="FN263" i="1"/>
  <c r="FN402" i="1"/>
  <c r="FN312" i="1"/>
  <c r="FN360" i="1"/>
  <c r="FN216" i="1"/>
  <c r="FN217" i="1"/>
  <c r="FN403" i="1"/>
  <c r="FN81" i="1"/>
  <c r="FN118" i="1"/>
  <c r="FN293" i="1"/>
  <c r="FN82" i="1"/>
  <c r="FN294" i="1"/>
  <c r="FN295" i="1"/>
  <c r="FN296" i="1"/>
  <c r="FN83" i="1"/>
  <c r="FN218" i="1"/>
  <c r="FN361" i="1"/>
  <c r="FN84" i="1"/>
  <c r="FN219" i="1"/>
  <c r="FN145" i="1"/>
  <c r="FN232" i="1"/>
  <c r="FN85" i="1"/>
  <c r="FN233" i="1"/>
  <c r="FN86" i="1"/>
  <c r="FN87" i="1"/>
  <c r="FN88" i="1"/>
  <c r="FN146" i="1"/>
  <c r="FN89" i="1"/>
  <c r="FN264" i="1"/>
  <c r="FN220" i="1"/>
  <c r="FN90" i="1"/>
  <c r="FN337" i="1"/>
  <c r="FN265" i="1"/>
  <c r="FN234" i="1"/>
  <c r="FN119" i="1"/>
  <c r="FN147" i="1"/>
  <c r="FN297" i="1"/>
  <c r="FN404" i="1"/>
  <c r="FN362" i="1"/>
  <c r="FN221" i="1"/>
  <c r="FN91" i="1"/>
  <c r="FN363" i="1"/>
  <c r="FN313" i="1"/>
  <c r="FN364" i="1"/>
  <c r="FN92" i="1"/>
  <c r="FN120" i="1"/>
  <c r="FN121" i="1"/>
  <c r="FN314" i="1"/>
  <c r="FN222" i="1"/>
  <c r="FN405" i="1"/>
  <c r="FN315" i="1"/>
  <c r="FN316" i="1"/>
  <c r="FN406" i="1"/>
  <c r="FN407" i="1"/>
  <c r="FN298" i="1"/>
  <c r="FN266" i="1"/>
  <c r="FN365" i="1"/>
  <c r="FN135" i="1"/>
  <c r="FN267" i="1"/>
  <c r="FN148" i="1"/>
  <c r="FN223" i="1"/>
  <c r="FN408" i="1"/>
  <c r="FN268" i="1"/>
  <c r="FN409" i="1"/>
  <c r="FN224" i="1"/>
  <c r="FN21" i="1"/>
  <c r="FN410" i="1"/>
  <c r="FN269" i="1"/>
  <c r="FN411" i="1"/>
  <c r="FN270" i="1"/>
  <c r="FN271" i="1"/>
  <c r="FN22" i="1"/>
  <c r="FN366" i="1"/>
  <c r="FN93" i="1"/>
  <c r="FN367" i="1"/>
  <c r="FN412" i="1"/>
  <c r="FN317" i="1"/>
  <c r="FN94" i="1"/>
  <c r="FN375" i="1"/>
  <c r="FN368" i="1"/>
  <c r="FN225" i="1"/>
  <c r="FN226" i="1"/>
  <c r="FN369" i="1"/>
  <c r="FN149" i="1"/>
  <c r="FN23" i="1"/>
  <c r="FN95" i="1"/>
  <c r="FN136" i="1"/>
  <c r="FN227" i="1"/>
  <c r="FN370" i="1"/>
  <c r="FN137" i="1"/>
  <c r="FN25" i="1"/>
  <c r="FN96" i="1"/>
  <c r="FN236" i="1"/>
  <c r="EM26" i="1"/>
  <c r="EM150" i="1"/>
  <c r="EM151" i="1"/>
  <c r="EM152" i="1"/>
  <c r="EM279" i="1"/>
  <c r="EM153" i="1"/>
  <c r="EM103" i="1"/>
  <c r="EM138" i="1"/>
  <c r="EM104" i="1"/>
  <c r="EM2" i="1"/>
  <c r="EM376" i="1"/>
  <c r="EM237" i="1"/>
  <c r="EM299" i="1"/>
  <c r="EM318" i="1"/>
  <c r="EM27" i="1"/>
  <c r="EM154" i="1"/>
  <c r="EM320" i="1"/>
  <c r="EM235" i="1"/>
  <c r="EM228" i="1"/>
  <c r="EM323" i="1"/>
  <c r="EM280" i="1"/>
  <c r="EM28" i="1"/>
  <c r="EM324" i="1"/>
  <c r="EM29" i="1"/>
  <c r="EM238" i="1"/>
  <c r="EM105" i="1"/>
  <c r="EM3" i="1"/>
  <c r="EM97" i="1"/>
  <c r="EM275" i="1"/>
  <c r="EM30" i="1"/>
  <c r="EM31" i="1"/>
  <c r="EM32" i="1"/>
  <c r="EM33" i="1"/>
  <c r="EM34" i="1"/>
  <c r="EM155" i="1"/>
  <c r="EM325" i="1"/>
  <c r="EM156" i="1"/>
  <c r="EM35" i="1"/>
  <c r="EM327" i="1"/>
  <c r="EM157" i="1"/>
  <c r="EM328" i="1"/>
  <c r="EM239" i="1"/>
  <c r="EM158" i="1"/>
  <c r="EM139" i="1"/>
  <c r="EM300" i="1"/>
  <c r="EM240" i="1"/>
  <c r="EM159" i="1"/>
  <c r="EM36" i="1"/>
  <c r="EM37" i="1"/>
  <c r="EM38" i="1"/>
  <c r="EM122" i="1"/>
  <c r="EM160" i="1"/>
  <c r="EM161" i="1"/>
  <c r="EM371" i="1"/>
  <c r="EM329" i="1"/>
  <c r="EM229" i="1"/>
  <c r="EM372" i="1"/>
  <c r="EM162" i="1"/>
  <c r="EM140" i="1"/>
  <c r="EM141" i="1"/>
  <c r="EM377" i="1"/>
  <c r="EM163" i="1"/>
  <c r="EM39" i="1"/>
  <c r="EM164" i="1"/>
  <c r="EM165" i="1"/>
  <c r="EM301" i="1"/>
  <c r="EM40" i="1"/>
  <c r="EM373" i="1"/>
  <c r="EM41" i="1"/>
  <c r="EM378" i="1"/>
  <c r="EM123" i="1"/>
  <c r="EM42" i="1"/>
  <c r="EM166" i="1"/>
  <c r="EM281" i="1"/>
  <c r="EM4" i="1"/>
  <c r="EM330" i="1"/>
  <c r="EM43" i="1"/>
  <c r="EM98" i="1"/>
  <c r="EM167" i="1"/>
  <c r="EM106" i="1"/>
  <c r="EM331" i="1"/>
  <c r="EM282" i="1"/>
  <c r="EM44" i="1"/>
  <c r="EM107" i="1"/>
  <c r="EM45" i="1"/>
  <c r="EM332" i="1"/>
  <c r="EM46" i="1"/>
  <c r="EM5" i="1"/>
  <c r="EM379" i="1"/>
  <c r="EM333" i="1"/>
  <c r="EM380" i="1"/>
  <c r="EM108" i="1"/>
  <c r="EM47" i="1"/>
  <c r="EM168" i="1"/>
  <c r="EM48" i="1"/>
  <c r="EM169" i="1"/>
  <c r="EM142" i="1"/>
  <c r="EM49" i="1"/>
  <c r="EM334" i="1"/>
  <c r="EM241" i="1"/>
  <c r="EM335" i="1"/>
  <c r="EM50" i="1"/>
  <c r="EM338" i="1"/>
  <c r="EM51" i="1"/>
  <c r="EM381" i="1"/>
  <c r="EM52" i="1"/>
  <c r="EM382" i="1"/>
  <c r="EM339" i="1"/>
  <c r="EM109" i="1"/>
  <c r="EM124" i="1"/>
  <c r="EM53" i="1"/>
  <c r="EM242" i="1"/>
  <c r="EM170" i="1"/>
  <c r="EM383" i="1"/>
  <c r="EM340" i="1"/>
  <c r="EM171" i="1"/>
  <c r="EM341" i="1"/>
  <c r="EM172" i="1"/>
  <c r="EM173" i="1"/>
  <c r="EM174" i="1"/>
  <c r="EM6" i="1"/>
  <c r="EM175" i="1"/>
  <c r="EM176" i="1"/>
  <c r="EM7" i="1"/>
  <c r="EM177" i="1"/>
  <c r="EM8" i="1"/>
  <c r="EM54" i="1"/>
  <c r="EM342" i="1"/>
  <c r="EM243" i="1"/>
  <c r="EM244" i="1"/>
  <c r="EM245" i="1"/>
  <c r="EM230" i="1"/>
  <c r="EM384" i="1"/>
  <c r="EM55" i="1"/>
  <c r="EM385" i="1"/>
  <c r="EM110" i="1"/>
  <c r="EM302" i="1"/>
  <c r="EM283" i="1"/>
  <c r="EM178" i="1"/>
  <c r="EM343" i="1"/>
  <c r="EM246" i="1"/>
  <c r="EM111" i="1"/>
  <c r="EM284" i="1"/>
  <c r="EM56" i="1"/>
  <c r="EM344" i="1"/>
  <c r="EM179" i="1"/>
  <c r="EM180" i="1"/>
  <c r="EM112" i="1"/>
  <c r="EM9" i="1"/>
  <c r="EM57" i="1"/>
  <c r="EM58" i="1"/>
  <c r="EM59" i="1"/>
  <c r="EM181" i="1"/>
  <c r="EM182" i="1"/>
  <c r="EM10" i="1"/>
  <c r="EM183" i="1"/>
  <c r="EM184" i="1"/>
  <c r="EM60" i="1"/>
  <c r="EM231" i="1"/>
  <c r="EM11" i="1"/>
  <c r="EM185" i="1"/>
  <c r="EM247" i="1"/>
  <c r="EM186" i="1"/>
  <c r="EM272" i="1"/>
  <c r="EM113" i="1"/>
  <c r="EM285" i="1"/>
  <c r="EM61" i="1"/>
  <c r="EM187" i="1"/>
  <c r="EM345" i="1"/>
  <c r="EM188" i="1"/>
  <c r="EM248" i="1"/>
  <c r="EM114" i="1"/>
  <c r="EM12" i="1"/>
  <c r="EM125" i="1"/>
  <c r="EM126" i="1"/>
  <c r="EM13" i="1"/>
  <c r="EM249" i="1"/>
  <c r="EM346" i="1"/>
  <c r="EM62" i="1"/>
  <c r="EM189" i="1"/>
  <c r="EM190" i="1"/>
  <c r="EM191" i="1"/>
  <c r="EM192" i="1"/>
  <c r="EM336" i="1"/>
  <c r="EM250" i="1"/>
  <c r="EM251" i="1"/>
  <c r="EM193" i="1"/>
  <c r="EM303" i="1"/>
  <c r="EM386" i="1"/>
  <c r="EM252" i="1"/>
  <c r="EM194" i="1"/>
  <c r="EM253" i="1"/>
  <c r="EM387" i="1"/>
  <c r="EM115" i="1"/>
  <c r="EM347" i="1"/>
  <c r="EM348" i="1"/>
  <c r="EM349" i="1"/>
  <c r="EM388" i="1"/>
  <c r="EM350" i="1"/>
  <c r="EM286" i="1"/>
  <c r="EM195" i="1"/>
  <c r="EM304" i="1"/>
  <c r="EM196" i="1"/>
  <c r="EM276" i="1"/>
  <c r="EM389" i="1"/>
  <c r="EM287" i="1"/>
  <c r="EM143" i="1"/>
  <c r="EM305" i="1"/>
  <c r="EM127" i="1"/>
  <c r="EM63" i="1"/>
  <c r="EM288" i="1"/>
  <c r="EM144" i="1"/>
  <c r="EM128" i="1"/>
  <c r="EM306" i="1"/>
  <c r="EM197" i="1"/>
  <c r="EM64" i="1"/>
  <c r="EM198" i="1"/>
  <c r="EM254" i="1"/>
  <c r="EM199" i="1"/>
  <c r="EM255" i="1"/>
  <c r="EM200" i="1"/>
  <c r="EM201" i="1"/>
  <c r="EM202" i="1"/>
  <c r="EM203" i="1"/>
  <c r="EM390" i="1"/>
  <c r="EM289" i="1"/>
  <c r="EM374" i="1"/>
  <c r="EM129" i="1"/>
  <c r="EM65" i="1"/>
  <c r="EM307" i="1"/>
  <c r="EM308" i="1"/>
  <c r="EM256" i="1"/>
  <c r="EM391" i="1"/>
  <c r="EM392" i="1"/>
  <c r="EM393" i="1"/>
  <c r="EM204" i="1"/>
  <c r="EM351" i="1"/>
  <c r="EM66" i="1"/>
  <c r="EM67" i="1"/>
  <c r="EM205" i="1"/>
  <c r="EM257" i="1"/>
  <c r="EM352" i="1"/>
  <c r="EM68" i="1"/>
  <c r="EM116" i="1"/>
  <c r="EM258" i="1"/>
  <c r="EM309" i="1"/>
  <c r="EM259" i="1"/>
  <c r="EM69" i="1"/>
  <c r="EM206" i="1"/>
  <c r="EM260" i="1"/>
  <c r="EM394" i="1"/>
  <c r="EM290" i="1"/>
  <c r="EM70" i="1"/>
  <c r="EM71" i="1"/>
  <c r="EM353" i="1"/>
  <c r="EM261" i="1"/>
  <c r="EM14" i="1"/>
  <c r="EM277" i="1"/>
  <c r="EM273" i="1"/>
  <c r="EM72" i="1"/>
  <c r="EM395" i="1"/>
  <c r="EM262" i="1"/>
  <c r="EM326" i="1"/>
  <c r="EM15" i="1"/>
  <c r="EM130" i="1"/>
  <c r="EM131" i="1"/>
  <c r="EM396" i="1"/>
  <c r="EM99" i="1"/>
  <c r="EM16" i="1"/>
  <c r="EM17" i="1"/>
  <c r="EM278" i="1"/>
  <c r="EM18" i="1"/>
  <c r="EM207" i="1"/>
  <c r="EM208" i="1"/>
  <c r="EM397" i="1"/>
  <c r="EM132" i="1"/>
  <c r="EM100" i="1"/>
  <c r="EM310" i="1"/>
  <c r="EM209" i="1"/>
  <c r="EM354" i="1"/>
  <c r="EM355" i="1"/>
  <c r="EM73" i="1"/>
  <c r="EM291" i="1"/>
  <c r="EM19" i="1"/>
  <c r="EM210" i="1"/>
  <c r="EM74" i="1"/>
  <c r="EM211" i="1"/>
  <c r="EM75" i="1"/>
  <c r="EM398" i="1"/>
  <c r="EM399" i="1"/>
  <c r="EM356" i="1"/>
  <c r="EM357" i="1"/>
  <c r="EM274" i="1"/>
  <c r="EM212" i="1"/>
  <c r="EM400" i="1"/>
  <c r="EM401" i="1"/>
  <c r="EM358" i="1"/>
  <c r="EM76" i="1"/>
  <c r="EM311" i="1"/>
  <c r="EM77" i="1"/>
  <c r="EM101" i="1"/>
  <c r="EM102" i="1"/>
  <c r="EM133" i="1"/>
  <c r="EM134" i="1"/>
  <c r="EM359" i="1"/>
  <c r="EM20" i="1"/>
  <c r="EM213" i="1"/>
  <c r="EM214" i="1"/>
  <c r="EM117" i="1"/>
  <c r="EM215" i="1"/>
  <c r="EM292" i="1"/>
  <c r="EM78" i="1"/>
  <c r="EM79" i="1"/>
  <c r="EM80" i="1"/>
  <c r="EM263" i="1"/>
  <c r="EM402" i="1"/>
  <c r="EM312" i="1"/>
  <c r="EM360" i="1"/>
  <c r="EM216" i="1"/>
  <c r="EM217" i="1"/>
  <c r="EM403" i="1"/>
  <c r="EM81" i="1"/>
  <c r="EM118" i="1"/>
  <c r="EM293" i="1"/>
  <c r="EM82" i="1"/>
  <c r="EM294" i="1"/>
  <c r="EM295" i="1"/>
  <c r="EM296" i="1"/>
  <c r="EM83" i="1"/>
  <c r="EM218" i="1"/>
  <c r="EM361" i="1"/>
  <c r="EM84" i="1"/>
  <c r="EM219" i="1"/>
  <c r="EM145" i="1"/>
  <c r="EM232" i="1"/>
  <c r="EM85" i="1"/>
  <c r="EM233" i="1"/>
  <c r="EM86" i="1"/>
  <c r="EM87" i="1"/>
  <c r="EM88" i="1"/>
  <c r="EM146" i="1"/>
  <c r="EM89" i="1"/>
  <c r="EM264" i="1"/>
  <c r="EM220" i="1"/>
  <c r="EM90" i="1"/>
  <c r="EM337" i="1"/>
  <c r="EM265" i="1"/>
  <c r="EM234" i="1"/>
  <c r="EM119" i="1"/>
  <c r="EM147" i="1"/>
  <c r="EM297" i="1"/>
  <c r="EM404" i="1"/>
  <c r="EM362" i="1"/>
  <c r="EM221" i="1"/>
  <c r="EM91" i="1"/>
  <c r="EM363" i="1"/>
  <c r="EM313" i="1"/>
  <c r="EM364" i="1"/>
  <c r="EM92" i="1"/>
  <c r="EM120" i="1"/>
  <c r="EM121" i="1"/>
  <c r="EM314" i="1"/>
  <c r="EM222" i="1"/>
  <c r="EM405" i="1"/>
  <c r="EM315" i="1"/>
  <c r="EM316" i="1"/>
  <c r="EM406" i="1"/>
  <c r="EM407" i="1"/>
  <c r="EM298" i="1"/>
  <c r="EM266" i="1"/>
  <c r="EM365" i="1"/>
  <c r="EM135" i="1"/>
  <c r="EM267" i="1"/>
  <c r="EM148" i="1"/>
  <c r="EM223" i="1"/>
  <c r="EM408" i="1"/>
  <c r="EM268" i="1"/>
  <c r="EM409" i="1"/>
  <c r="EM224" i="1"/>
  <c r="EM21" i="1"/>
  <c r="EM410" i="1"/>
  <c r="EM269" i="1"/>
  <c r="EM411" i="1"/>
  <c r="EM270" i="1"/>
  <c r="EM271" i="1"/>
  <c r="EM22" i="1"/>
  <c r="EM366" i="1"/>
  <c r="EM93" i="1"/>
  <c r="EM367" i="1"/>
  <c r="EM412" i="1"/>
  <c r="EM317" i="1"/>
  <c r="EM94" i="1"/>
  <c r="EM375" i="1"/>
  <c r="EM368" i="1"/>
  <c r="EM225" i="1"/>
  <c r="EM226" i="1"/>
  <c r="EM369" i="1"/>
  <c r="EM149" i="1"/>
  <c r="EM23" i="1"/>
  <c r="EM95" i="1"/>
  <c r="EM136" i="1"/>
  <c r="EM227" i="1"/>
  <c r="EM370" i="1"/>
  <c r="EM137" i="1"/>
  <c r="EM25" i="1"/>
  <c r="EM96" i="1"/>
  <c r="EM236" i="1"/>
  <c r="ES26" i="1"/>
  <c r="ES150" i="1"/>
  <c r="ES151" i="1"/>
  <c r="ES152" i="1"/>
  <c r="ES279" i="1"/>
  <c r="ES153" i="1"/>
  <c r="ES103" i="1"/>
  <c r="ES138" i="1"/>
  <c r="ES104" i="1"/>
  <c r="ES2" i="1"/>
  <c r="ES376" i="1"/>
  <c r="ES237" i="1"/>
  <c r="ES299" i="1"/>
  <c r="ES318" i="1"/>
  <c r="ES27" i="1"/>
  <c r="ES154" i="1"/>
  <c r="ES320" i="1"/>
  <c r="ES235" i="1"/>
  <c r="ES228" i="1"/>
  <c r="ES323" i="1"/>
  <c r="ES280" i="1"/>
  <c r="ES28" i="1"/>
  <c r="ES324" i="1"/>
  <c r="ES29" i="1"/>
  <c r="ES238" i="1"/>
  <c r="ES105" i="1"/>
  <c r="ES3" i="1"/>
  <c r="ES97" i="1"/>
  <c r="ES275" i="1"/>
  <c r="ES30" i="1"/>
  <c r="ES31" i="1"/>
  <c r="ES32" i="1"/>
  <c r="ES33" i="1"/>
  <c r="ES34" i="1"/>
  <c r="ES155" i="1"/>
  <c r="ES325" i="1"/>
  <c r="ES156" i="1"/>
  <c r="ES35" i="1"/>
  <c r="ES327" i="1"/>
  <c r="ES157" i="1"/>
  <c r="ES328" i="1"/>
  <c r="ES239" i="1"/>
  <c r="ES158" i="1"/>
  <c r="ES139" i="1"/>
  <c r="ES300" i="1"/>
  <c r="ES240" i="1"/>
  <c r="ES159" i="1"/>
  <c r="ES36" i="1"/>
  <c r="ES37" i="1"/>
  <c r="ES38" i="1"/>
  <c r="ES122" i="1"/>
  <c r="ES160" i="1"/>
  <c r="ES161" i="1"/>
  <c r="ES371" i="1"/>
  <c r="ES329" i="1"/>
  <c r="ES229" i="1"/>
  <c r="ES372" i="1"/>
  <c r="ES162" i="1"/>
  <c r="ES140" i="1"/>
  <c r="ES141" i="1"/>
  <c r="ES377" i="1"/>
  <c r="ES163" i="1"/>
  <c r="ES39" i="1"/>
  <c r="ES164" i="1"/>
  <c r="ES165" i="1"/>
  <c r="ES301" i="1"/>
  <c r="ES40" i="1"/>
  <c r="ES373" i="1"/>
  <c r="ES41" i="1"/>
  <c r="ES378" i="1"/>
  <c r="ES123" i="1"/>
  <c r="ES42" i="1"/>
  <c r="ES166" i="1"/>
  <c r="ES281" i="1"/>
  <c r="ES4" i="1"/>
  <c r="ES330" i="1"/>
  <c r="ES43" i="1"/>
  <c r="ES98" i="1"/>
  <c r="ES167" i="1"/>
  <c r="ES106" i="1"/>
  <c r="ES331" i="1"/>
  <c r="ES282" i="1"/>
  <c r="ES44" i="1"/>
  <c r="ES107" i="1"/>
  <c r="ES45" i="1"/>
  <c r="ES332" i="1"/>
  <c r="ES46" i="1"/>
  <c r="ES5" i="1"/>
  <c r="ES379" i="1"/>
  <c r="ES333" i="1"/>
  <c r="ES380" i="1"/>
  <c r="ES108" i="1"/>
  <c r="ES47" i="1"/>
  <c r="ES168" i="1"/>
  <c r="ES48" i="1"/>
  <c r="ES169" i="1"/>
  <c r="ES142" i="1"/>
  <c r="ES49" i="1"/>
  <c r="ES334" i="1"/>
  <c r="ES241" i="1"/>
  <c r="ES335" i="1"/>
  <c r="ES50" i="1"/>
  <c r="ES338" i="1"/>
  <c r="ES51" i="1"/>
  <c r="ES381" i="1"/>
  <c r="ES52" i="1"/>
  <c r="ES382" i="1"/>
  <c r="ES339" i="1"/>
  <c r="ES109" i="1"/>
  <c r="ES124" i="1"/>
  <c r="ES53" i="1"/>
  <c r="ES242" i="1"/>
  <c r="ES170" i="1"/>
  <c r="ES383" i="1"/>
  <c r="ES340" i="1"/>
  <c r="ES171" i="1"/>
  <c r="ES341" i="1"/>
  <c r="ES172" i="1"/>
  <c r="ES173" i="1"/>
  <c r="ES174" i="1"/>
  <c r="ES6" i="1"/>
  <c r="ES175" i="1"/>
  <c r="ES176" i="1"/>
  <c r="ES7" i="1"/>
  <c r="ES177" i="1"/>
  <c r="ES8" i="1"/>
  <c r="ES54" i="1"/>
  <c r="ES342" i="1"/>
  <c r="ES243" i="1"/>
  <c r="ES244" i="1"/>
  <c r="ES245" i="1"/>
  <c r="ES230" i="1"/>
  <c r="ES384" i="1"/>
  <c r="ES55" i="1"/>
  <c r="ES385" i="1"/>
  <c r="ES110" i="1"/>
  <c r="ES302" i="1"/>
  <c r="ES283" i="1"/>
  <c r="ES178" i="1"/>
  <c r="ES343" i="1"/>
  <c r="ES246" i="1"/>
  <c r="ES111" i="1"/>
  <c r="ES284" i="1"/>
  <c r="ES56" i="1"/>
  <c r="ES344" i="1"/>
  <c r="ES179" i="1"/>
  <c r="ES180" i="1"/>
  <c r="ES112" i="1"/>
  <c r="ES9" i="1"/>
  <c r="ES57" i="1"/>
  <c r="ES58" i="1"/>
  <c r="ES59" i="1"/>
  <c r="ES181" i="1"/>
  <c r="ES182" i="1"/>
  <c r="ES10" i="1"/>
  <c r="ES183" i="1"/>
  <c r="ES184" i="1"/>
  <c r="ES60" i="1"/>
  <c r="ES231" i="1"/>
  <c r="ES11" i="1"/>
  <c r="ES185" i="1"/>
  <c r="ES247" i="1"/>
  <c r="ES186" i="1"/>
  <c r="ES272" i="1"/>
  <c r="ES113" i="1"/>
  <c r="ES285" i="1"/>
  <c r="ES61" i="1"/>
  <c r="ES187" i="1"/>
  <c r="ES345" i="1"/>
  <c r="ES188" i="1"/>
  <c r="ES248" i="1"/>
  <c r="ES114" i="1"/>
  <c r="ES12" i="1"/>
  <c r="ES125" i="1"/>
  <c r="ES126" i="1"/>
  <c r="ES13" i="1"/>
  <c r="ES249" i="1"/>
  <c r="ES346" i="1"/>
  <c r="ES62" i="1"/>
  <c r="ES189" i="1"/>
  <c r="ES190" i="1"/>
  <c r="ES191" i="1"/>
  <c r="ES192" i="1"/>
  <c r="ES336" i="1"/>
  <c r="ES250" i="1"/>
  <c r="ES251" i="1"/>
  <c r="ES193" i="1"/>
  <c r="ES303" i="1"/>
  <c r="ES386" i="1"/>
  <c r="ES252" i="1"/>
  <c r="ES194" i="1"/>
  <c r="ES253" i="1"/>
  <c r="ES387" i="1"/>
  <c r="ES115" i="1"/>
  <c r="ES347" i="1"/>
  <c r="ES348" i="1"/>
  <c r="ES349" i="1"/>
  <c r="ES388" i="1"/>
  <c r="ES350" i="1"/>
  <c r="ES286" i="1"/>
  <c r="ES195" i="1"/>
  <c r="ES304" i="1"/>
  <c r="ES196" i="1"/>
  <c r="ES276" i="1"/>
  <c r="ES389" i="1"/>
  <c r="ES287" i="1"/>
  <c r="ES143" i="1"/>
  <c r="ES305" i="1"/>
  <c r="ES127" i="1"/>
  <c r="ES63" i="1"/>
  <c r="ES288" i="1"/>
  <c r="ES144" i="1"/>
  <c r="ES128" i="1"/>
  <c r="ES306" i="1"/>
  <c r="ES197" i="1"/>
  <c r="ES64" i="1"/>
  <c r="ES198" i="1"/>
  <c r="ES254" i="1"/>
  <c r="ES199" i="1"/>
  <c r="ES255" i="1"/>
  <c r="ES200" i="1"/>
  <c r="ES201" i="1"/>
  <c r="ES202" i="1"/>
  <c r="ES203" i="1"/>
  <c r="ES390" i="1"/>
  <c r="ES289" i="1"/>
  <c r="ES374" i="1"/>
  <c r="ES129" i="1"/>
  <c r="ES65" i="1"/>
  <c r="ES307" i="1"/>
  <c r="ES308" i="1"/>
  <c r="ES256" i="1"/>
  <c r="ES391" i="1"/>
  <c r="ES392" i="1"/>
  <c r="ES393" i="1"/>
  <c r="ES204" i="1"/>
  <c r="ES351" i="1"/>
  <c r="ES66" i="1"/>
  <c r="ES67" i="1"/>
  <c r="ES205" i="1"/>
  <c r="ES257" i="1"/>
  <c r="ES352" i="1"/>
  <c r="ES68" i="1"/>
  <c r="ES116" i="1"/>
  <c r="ES258" i="1"/>
  <c r="ES309" i="1"/>
  <c r="ES259" i="1"/>
  <c r="ES69" i="1"/>
  <c r="ES206" i="1"/>
  <c r="ES260" i="1"/>
  <c r="ES394" i="1"/>
  <c r="ES290" i="1"/>
  <c r="ES70" i="1"/>
  <c r="ES71" i="1"/>
  <c r="ES353" i="1"/>
  <c r="ES261" i="1"/>
  <c r="ES14" i="1"/>
  <c r="ES277" i="1"/>
  <c r="ES273" i="1"/>
  <c r="ES72" i="1"/>
  <c r="ES395" i="1"/>
  <c r="ES262" i="1"/>
  <c r="ES326" i="1"/>
  <c r="ES15" i="1"/>
  <c r="ES130" i="1"/>
  <c r="ES131" i="1"/>
  <c r="ES396" i="1"/>
  <c r="ES99" i="1"/>
  <c r="ES16" i="1"/>
  <c r="ES17" i="1"/>
  <c r="ES278" i="1"/>
  <c r="ES18" i="1"/>
  <c r="ES207" i="1"/>
  <c r="ES208" i="1"/>
  <c r="ES397" i="1"/>
  <c r="ES132" i="1"/>
  <c r="ES100" i="1"/>
  <c r="ES310" i="1"/>
  <c r="ES209" i="1"/>
  <c r="ES354" i="1"/>
  <c r="ES355" i="1"/>
  <c r="ES73" i="1"/>
  <c r="ES291" i="1"/>
  <c r="ES19" i="1"/>
  <c r="ES210" i="1"/>
  <c r="ES74" i="1"/>
  <c r="ES211" i="1"/>
  <c r="ES75" i="1"/>
  <c r="ES398" i="1"/>
  <c r="ES399" i="1"/>
  <c r="ES356" i="1"/>
  <c r="ES357" i="1"/>
  <c r="ES274" i="1"/>
  <c r="ES212" i="1"/>
  <c r="ES400" i="1"/>
  <c r="ES401" i="1"/>
  <c r="ES358" i="1"/>
  <c r="ES76" i="1"/>
  <c r="ES311" i="1"/>
  <c r="ES77" i="1"/>
  <c r="ES101" i="1"/>
  <c r="ES102" i="1"/>
  <c r="ES133" i="1"/>
  <c r="ES134" i="1"/>
  <c r="ES359" i="1"/>
  <c r="ES20" i="1"/>
  <c r="ES213" i="1"/>
  <c r="ES214" i="1"/>
  <c r="ES117" i="1"/>
  <c r="ES215" i="1"/>
  <c r="ES292" i="1"/>
  <c r="ES78" i="1"/>
  <c r="ES79" i="1"/>
  <c r="ES80" i="1"/>
  <c r="ES263" i="1"/>
  <c r="ES402" i="1"/>
  <c r="ES312" i="1"/>
  <c r="ES360" i="1"/>
  <c r="ES216" i="1"/>
  <c r="ES217" i="1"/>
  <c r="ES403" i="1"/>
  <c r="ES81" i="1"/>
  <c r="ES118" i="1"/>
  <c r="ES293" i="1"/>
  <c r="ES82" i="1"/>
  <c r="ES294" i="1"/>
  <c r="ES295" i="1"/>
  <c r="ES296" i="1"/>
  <c r="ES83" i="1"/>
  <c r="ES218" i="1"/>
  <c r="ES361" i="1"/>
  <c r="ES84" i="1"/>
  <c r="ES219" i="1"/>
  <c r="ES145" i="1"/>
  <c r="ES232" i="1"/>
  <c r="ES85" i="1"/>
  <c r="ES233" i="1"/>
  <c r="ES86" i="1"/>
  <c r="ES87" i="1"/>
  <c r="ES88" i="1"/>
  <c r="ES146" i="1"/>
  <c r="ES89" i="1"/>
  <c r="ES264" i="1"/>
  <c r="ES220" i="1"/>
  <c r="ES90" i="1"/>
  <c r="ES337" i="1"/>
  <c r="ES265" i="1"/>
  <c r="ES234" i="1"/>
  <c r="ES119" i="1"/>
  <c r="ES147" i="1"/>
  <c r="ES297" i="1"/>
  <c r="ES404" i="1"/>
  <c r="ES362" i="1"/>
  <c r="ES221" i="1"/>
  <c r="ES91" i="1"/>
  <c r="ES363" i="1"/>
  <c r="ES313" i="1"/>
  <c r="ES364" i="1"/>
  <c r="ES92" i="1"/>
  <c r="ES120" i="1"/>
  <c r="ES121" i="1"/>
  <c r="ES314" i="1"/>
  <c r="ES222" i="1"/>
  <c r="ES405" i="1"/>
  <c r="ES315" i="1"/>
  <c r="ES316" i="1"/>
  <c r="ES406" i="1"/>
  <c r="ES407" i="1"/>
  <c r="ES298" i="1"/>
  <c r="ES266" i="1"/>
  <c r="ES365" i="1"/>
  <c r="ES135" i="1"/>
  <c r="ES267" i="1"/>
  <c r="ES148" i="1"/>
  <c r="ES223" i="1"/>
  <c r="ES408" i="1"/>
  <c r="ES268" i="1"/>
  <c r="ES409" i="1"/>
  <c r="ES224" i="1"/>
  <c r="ES21" i="1"/>
  <c r="ES410" i="1"/>
  <c r="ES269" i="1"/>
  <c r="ES411" i="1"/>
  <c r="ES270" i="1"/>
  <c r="ES271" i="1"/>
  <c r="ES22" i="1"/>
  <c r="ES366" i="1"/>
  <c r="ES93" i="1"/>
  <c r="ES367" i="1"/>
  <c r="ES412" i="1"/>
  <c r="ES317" i="1"/>
  <c r="ES94" i="1"/>
  <c r="ES375" i="1"/>
  <c r="ES368" i="1"/>
  <c r="ES225" i="1"/>
  <c r="ES226" i="1"/>
  <c r="ES369" i="1"/>
  <c r="ES149" i="1"/>
  <c r="ES23" i="1"/>
  <c r="ES95" i="1"/>
  <c r="ES136" i="1"/>
  <c r="ES227" i="1"/>
  <c r="ES370" i="1"/>
  <c r="ES137" i="1"/>
  <c r="ES25" i="1"/>
  <c r="ES96" i="1"/>
  <c r="ES236" i="1"/>
  <c r="DR26" i="1"/>
  <c r="DR150" i="1"/>
  <c r="DR151" i="1"/>
  <c r="DR152" i="1"/>
  <c r="DR279" i="1"/>
  <c r="DR153" i="1"/>
  <c r="DR103" i="1"/>
  <c r="DR138" i="1"/>
  <c r="DR104" i="1"/>
  <c r="DR2" i="1"/>
  <c r="DR376" i="1"/>
  <c r="DR237" i="1"/>
  <c r="DR299" i="1"/>
  <c r="DR318" i="1"/>
  <c r="DR27" i="1"/>
  <c r="DR154" i="1"/>
  <c r="DR320" i="1"/>
  <c r="DR235" i="1"/>
  <c r="DR228" i="1"/>
  <c r="DR323" i="1"/>
  <c r="DR280" i="1"/>
  <c r="DR28" i="1"/>
  <c r="DR324" i="1"/>
  <c r="DR29" i="1"/>
  <c r="DR238" i="1"/>
  <c r="DR105" i="1"/>
  <c r="DR3" i="1"/>
  <c r="DR97" i="1"/>
  <c r="DR275" i="1"/>
  <c r="DR30" i="1"/>
  <c r="DR31" i="1"/>
  <c r="DR32" i="1"/>
  <c r="DR33" i="1"/>
  <c r="DR34" i="1"/>
  <c r="DR155" i="1"/>
  <c r="DR325" i="1"/>
  <c r="DR156" i="1"/>
  <c r="DR35" i="1"/>
  <c r="DR327" i="1"/>
  <c r="DR157" i="1"/>
  <c r="DR328" i="1"/>
  <c r="DR239" i="1"/>
  <c r="DR158" i="1"/>
  <c r="DR139" i="1"/>
  <c r="DR300" i="1"/>
  <c r="DR240" i="1"/>
  <c r="DR159" i="1"/>
  <c r="DR36" i="1"/>
  <c r="DR37" i="1"/>
  <c r="DR38" i="1"/>
  <c r="DR122" i="1"/>
  <c r="DR160" i="1"/>
  <c r="DR161" i="1"/>
  <c r="DR371" i="1"/>
  <c r="DR329" i="1"/>
  <c r="DR229" i="1"/>
  <c r="DR372" i="1"/>
  <c r="DR162" i="1"/>
  <c r="DR140" i="1"/>
  <c r="DR141" i="1"/>
  <c r="DR377" i="1"/>
  <c r="DR163" i="1"/>
  <c r="DR39" i="1"/>
  <c r="DR164" i="1"/>
  <c r="DR165" i="1"/>
  <c r="DR301" i="1"/>
  <c r="DR40" i="1"/>
  <c r="DR373" i="1"/>
  <c r="DR41" i="1"/>
  <c r="DR378" i="1"/>
  <c r="DR123" i="1"/>
  <c r="DR42" i="1"/>
  <c r="DR166" i="1"/>
  <c r="DR281" i="1"/>
  <c r="DR4" i="1"/>
  <c r="DR330" i="1"/>
  <c r="DR43" i="1"/>
  <c r="DR98" i="1"/>
  <c r="DR167" i="1"/>
  <c r="DR106" i="1"/>
  <c r="DR331" i="1"/>
  <c r="DR282" i="1"/>
  <c r="DR44" i="1"/>
  <c r="DR107" i="1"/>
  <c r="DR45" i="1"/>
  <c r="DR332" i="1"/>
  <c r="DR46" i="1"/>
  <c r="DR5" i="1"/>
  <c r="DR379" i="1"/>
  <c r="DR333" i="1"/>
  <c r="DR380" i="1"/>
  <c r="DR108" i="1"/>
  <c r="DR47" i="1"/>
  <c r="DR168" i="1"/>
  <c r="DR48" i="1"/>
  <c r="DR169" i="1"/>
  <c r="DR142" i="1"/>
  <c r="DR49" i="1"/>
  <c r="DR334" i="1"/>
  <c r="DR241" i="1"/>
  <c r="DR335" i="1"/>
  <c r="DR50" i="1"/>
  <c r="DR338" i="1"/>
  <c r="DR51" i="1"/>
  <c r="DR381" i="1"/>
  <c r="DR52" i="1"/>
  <c r="DR382" i="1"/>
  <c r="DR339" i="1"/>
  <c r="DR109" i="1"/>
  <c r="DR124" i="1"/>
  <c r="DR53" i="1"/>
  <c r="DR242" i="1"/>
  <c r="DR170" i="1"/>
  <c r="DR383" i="1"/>
  <c r="DR340" i="1"/>
  <c r="DR171" i="1"/>
  <c r="DR341" i="1"/>
  <c r="DR172" i="1"/>
  <c r="DR173" i="1"/>
  <c r="DR174" i="1"/>
  <c r="DR6" i="1"/>
  <c r="DR175" i="1"/>
  <c r="DR176" i="1"/>
  <c r="DR7" i="1"/>
  <c r="DR177" i="1"/>
  <c r="DR8" i="1"/>
  <c r="DR54" i="1"/>
  <c r="DR342" i="1"/>
  <c r="DR243" i="1"/>
  <c r="DR244" i="1"/>
  <c r="DR245" i="1"/>
  <c r="DR230" i="1"/>
  <c r="DR384" i="1"/>
  <c r="DR55" i="1"/>
  <c r="DR385" i="1"/>
  <c r="DR110" i="1"/>
  <c r="DR302" i="1"/>
  <c r="DR283" i="1"/>
  <c r="DR178" i="1"/>
  <c r="DR343" i="1"/>
  <c r="DR246" i="1"/>
  <c r="DR111" i="1"/>
  <c r="DR284" i="1"/>
  <c r="DR56" i="1"/>
  <c r="DR344" i="1"/>
  <c r="DR179" i="1"/>
  <c r="DR180" i="1"/>
  <c r="DR112" i="1"/>
  <c r="DR9" i="1"/>
  <c r="DR57" i="1"/>
  <c r="DR58" i="1"/>
  <c r="DR59" i="1"/>
  <c r="DR181" i="1"/>
  <c r="DR182" i="1"/>
  <c r="DR10" i="1"/>
  <c r="DR183" i="1"/>
  <c r="DR184" i="1"/>
  <c r="DR60" i="1"/>
  <c r="DR231" i="1"/>
  <c r="DR11" i="1"/>
  <c r="DR185" i="1"/>
  <c r="DR247" i="1"/>
  <c r="DR186" i="1"/>
  <c r="DR272" i="1"/>
  <c r="DR113" i="1"/>
  <c r="DR285" i="1"/>
  <c r="DR61" i="1"/>
  <c r="DR187" i="1"/>
  <c r="DR345" i="1"/>
  <c r="DR188" i="1"/>
  <c r="DR248" i="1"/>
  <c r="DR114" i="1"/>
  <c r="DR12" i="1"/>
  <c r="DR125" i="1"/>
  <c r="DR126" i="1"/>
  <c r="DR13" i="1"/>
  <c r="DR249" i="1"/>
  <c r="DR346" i="1"/>
  <c r="DR62" i="1"/>
  <c r="DR189" i="1"/>
  <c r="DR190" i="1"/>
  <c r="DR191" i="1"/>
  <c r="DR192" i="1"/>
  <c r="DR336" i="1"/>
  <c r="DR250" i="1"/>
  <c r="DR251" i="1"/>
  <c r="DR193" i="1"/>
  <c r="DR303" i="1"/>
  <c r="DR386" i="1"/>
  <c r="DR252" i="1"/>
  <c r="DR194" i="1"/>
  <c r="DR253" i="1"/>
  <c r="DR387" i="1"/>
  <c r="DR115" i="1"/>
  <c r="DR347" i="1"/>
  <c r="DR348" i="1"/>
  <c r="DR349" i="1"/>
  <c r="DR388" i="1"/>
  <c r="DR350" i="1"/>
  <c r="DR286" i="1"/>
  <c r="DR195" i="1"/>
  <c r="DR304" i="1"/>
  <c r="DR196" i="1"/>
  <c r="DR276" i="1"/>
  <c r="DR389" i="1"/>
  <c r="DR287" i="1"/>
  <c r="DR143" i="1"/>
  <c r="DR305" i="1"/>
  <c r="DR127" i="1"/>
  <c r="DR63" i="1"/>
  <c r="DR288" i="1"/>
  <c r="DR144" i="1"/>
  <c r="DR128" i="1"/>
  <c r="DR306" i="1"/>
  <c r="DR197" i="1"/>
  <c r="DR64" i="1"/>
  <c r="DR198" i="1"/>
  <c r="DR254" i="1"/>
  <c r="DR199" i="1"/>
  <c r="DR255" i="1"/>
  <c r="DR200" i="1"/>
  <c r="DR201" i="1"/>
  <c r="DR202" i="1"/>
  <c r="DR203" i="1"/>
  <c r="DR390" i="1"/>
  <c r="DR289" i="1"/>
  <c r="DR374" i="1"/>
  <c r="DR129" i="1"/>
  <c r="DR65" i="1"/>
  <c r="DR307" i="1"/>
  <c r="DR308" i="1"/>
  <c r="DR256" i="1"/>
  <c r="DR391" i="1"/>
  <c r="DR392" i="1"/>
  <c r="DR393" i="1"/>
  <c r="DR204" i="1"/>
  <c r="DR351" i="1"/>
  <c r="DR66" i="1"/>
  <c r="DR67" i="1"/>
  <c r="DR205" i="1"/>
  <c r="DR257" i="1"/>
  <c r="DR352" i="1"/>
  <c r="DR68" i="1"/>
  <c r="DR116" i="1"/>
  <c r="DR258" i="1"/>
  <c r="DR309" i="1"/>
  <c r="DR259" i="1"/>
  <c r="DR69" i="1"/>
  <c r="DR206" i="1"/>
  <c r="DR260" i="1"/>
  <c r="DR394" i="1"/>
  <c r="DR290" i="1"/>
  <c r="DR70" i="1"/>
  <c r="DR71" i="1"/>
  <c r="DR353" i="1"/>
  <c r="DR261" i="1"/>
  <c r="DR14" i="1"/>
  <c r="DR277" i="1"/>
  <c r="DR273" i="1"/>
  <c r="DR72" i="1"/>
  <c r="DR395" i="1"/>
  <c r="DR262" i="1"/>
  <c r="DR326" i="1"/>
  <c r="DR15" i="1"/>
  <c r="DR130" i="1"/>
  <c r="DR131" i="1"/>
  <c r="DR396" i="1"/>
  <c r="DR99" i="1"/>
  <c r="DR16" i="1"/>
  <c r="DR17" i="1"/>
  <c r="DR278" i="1"/>
  <c r="DR18" i="1"/>
  <c r="DR207" i="1"/>
  <c r="DR208" i="1"/>
  <c r="DR397" i="1"/>
  <c r="DR132" i="1"/>
  <c r="DR100" i="1"/>
  <c r="DR310" i="1"/>
  <c r="DR209" i="1"/>
  <c r="DR354" i="1"/>
  <c r="DR355" i="1"/>
  <c r="DR73" i="1"/>
  <c r="DR291" i="1"/>
  <c r="DR19" i="1"/>
  <c r="DR210" i="1"/>
  <c r="DR74" i="1"/>
  <c r="DR211" i="1"/>
  <c r="DR75" i="1"/>
  <c r="DR398" i="1"/>
  <c r="DR399" i="1"/>
  <c r="DR356" i="1"/>
  <c r="DR357" i="1"/>
  <c r="DR274" i="1"/>
  <c r="DR212" i="1"/>
  <c r="DR400" i="1"/>
  <c r="DR401" i="1"/>
  <c r="DR358" i="1"/>
  <c r="DR76" i="1"/>
  <c r="DR311" i="1"/>
  <c r="DR77" i="1"/>
  <c r="DR101" i="1"/>
  <c r="DR102" i="1"/>
  <c r="DR133" i="1"/>
  <c r="DR134" i="1"/>
  <c r="DR359" i="1"/>
  <c r="DR20" i="1"/>
  <c r="DR213" i="1"/>
  <c r="DR214" i="1"/>
  <c r="DR117" i="1"/>
  <c r="DR215" i="1"/>
  <c r="DR292" i="1"/>
  <c r="DR78" i="1"/>
  <c r="DR79" i="1"/>
  <c r="DR80" i="1"/>
  <c r="DR263" i="1"/>
  <c r="DR402" i="1"/>
  <c r="DR312" i="1"/>
  <c r="DR360" i="1"/>
  <c r="DR216" i="1"/>
  <c r="DR217" i="1"/>
  <c r="DR403" i="1"/>
  <c r="DR81" i="1"/>
  <c r="DR118" i="1"/>
  <c r="DR293" i="1"/>
  <c r="DR82" i="1"/>
  <c r="DR294" i="1"/>
  <c r="DR295" i="1"/>
  <c r="DR296" i="1"/>
  <c r="DR83" i="1"/>
  <c r="DR218" i="1"/>
  <c r="DR361" i="1"/>
  <c r="DR84" i="1"/>
  <c r="DR219" i="1"/>
  <c r="DR145" i="1"/>
  <c r="DR232" i="1"/>
  <c r="DR85" i="1"/>
  <c r="DR233" i="1"/>
  <c r="DR86" i="1"/>
  <c r="DR87" i="1"/>
  <c r="DR88" i="1"/>
  <c r="DR146" i="1"/>
  <c r="DR89" i="1"/>
  <c r="DR264" i="1"/>
  <c r="DR220" i="1"/>
  <c r="DR90" i="1"/>
  <c r="DR337" i="1"/>
  <c r="DR265" i="1"/>
  <c r="DR234" i="1"/>
  <c r="DR119" i="1"/>
  <c r="DR147" i="1"/>
  <c r="DR297" i="1"/>
  <c r="DR404" i="1"/>
  <c r="DR362" i="1"/>
  <c r="DR221" i="1"/>
  <c r="DR91" i="1"/>
  <c r="DR363" i="1"/>
  <c r="DR313" i="1"/>
  <c r="DR364" i="1"/>
  <c r="DR92" i="1"/>
  <c r="DR120" i="1"/>
  <c r="DR121" i="1"/>
  <c r="DR314" i="1"/>
  <c r="DR222" i="1"/>
  <c r="DR405" i="1"/>
  <c r="DR315" i="1"/>
  <c r="DR316" i="1"/>
  <c r="DR406" i="1"/>
  <c r="DR407" i="1"/>
  <c r="DR298" i="1"/>
  <c r="DR266" i="1"/>
  <c r="DR365" i="1"/>
  <c r="DR135" i="1"/>
  <c r="DR267" i="1"/>
  <c r="DR148" i="1"/>
  <c r="DR223" i="1"/>
  <c r="DR408" i="1"/>
  <c r="DR268" i="1"/>
  <c r="DR409" i="1"/>
  <c r="DR224" i="1"/>
  <c r="DR21" i="1"/>
  <c r="DR410" i="1"/>
  <c r="DR269" i="1"/>
  <c r="DR411" i="1"/>
  <c r="DR270" i="1"/>
  <c r="DR271" i="1"/>
  <c r="DR22" i="1"/>
  <c r="DR366" i="1"/>
  <c r="DR93" i="1"/>
  <c r="DR367" i="1"/>
  <c r="DR412" i="1"/>
  <c r="DR317" i="1"/>
  <c r="DR94" i="1"/>
  <c r="DR375" i="1"/>
  <c r="DR368" i="1"/>
  <c r="DR225" i="1"/>
  <c r="DR226" i="1"/>
  <c r="DR369" i="1"/>
  <c r="DR149" i="1"/>
  <c r="DR23" i="1"/>
  <c r="DR95" i="1"/>
  <c r="DR136" i="1"/>
  <c r="DR227" i="1"/>
  <c r="DR370" i="1"/>
  <c r="DR137" i="1"/>
  <c r="DR25" i="1"/>
  <c r="DR96" i="1"/>
  <c r="DR236" i="1"/>
  <c r="DX26" i="1"/>
  <c r="DX150" i="1"/>
  <c r="DX151" i="1"/>
  <c r="DX152" i="1"/>
  <c r="DX279" i="1"/>
  <c r="DX153" i="1"/>
  <c r="DX103" i="1"/>
  <c r="DX138" i="1"/>
  <c r="DX104" i="1"/>
  <c r="DX2" i="1"/>
  <c r="DX376" i="1"/>
  <c r="DX237" i="1"/>
  <c r="DX299" i="1"/>
  <c r="DX318" i="1"/>
  <c r="DX27" i="1"/>
  <c r="DX154" i="1"/>
  <c r="DX320" i="1"/>
  <c r="DX235" i="1"/>
  <c r="DX228" i="1"/>
  <c r="DX323" i="1"/>
  <c r="DX280" i="1"/>
  <c r="DX28" i="1"/>
  <c r="DX324" i="1"/>
  <c r="DX29" i="1"/>
  <c r="DX238" i="1"/>
  <c r="DX105" i="1"/>
  <c r="DX3" i="1"/>
  <c r="DX97" i="1"/>
  <c r="DX275" i="1"/>
  <c r="DX30" i="1"/>
  <c r="DX31" i="1"/>
  <c r="DX32" i="1"/>
  <c r="DX33" i="1"/>
  <c r="DX34" i="1"/>
  <c r="DX155" i="1"/>
  <c r="DX325" i="1"/>
  <c r="DX156" i="1"/>
  <c r="DX35" i="1"/>
  <c r="DX327" i="1"/>
  <c r="DX157" i="1"/>
  <c r="DX328" i="1"/>
  <c r="DX239" i="1"/>
  <c r="DX158" i="1"/>
  <c r="DX139" i="1"/>
  <c r="DX300" i="1"/>
  <c r="DX240" i="1"/>
  <c r="DX159" i="1"/>
  <c r="DX36" i="1"/>
  <c r="DX37" i="1"/>
  <c r="DX38" i="1"/>
  <c r="DX122" i="1"/>
  <c r="DX160" i="1"/>
  <c r="DX161" i="1"/>
  <c r="DX371" i="1"/>
  <c r="DX329" i="1"/>
  <c r="DX229" i="1"/>
  <c r="DX372" i="1"/>
  <c r="DX162" i="1"/>
  <c r="DX140" i="1"/>
  <c r="DX141" i="1"/>
  <c r="DX377" i="1"/>
  <c r="DX163" i="1"/>
  <c r="DX39" i="1"/>
  <c r="DX164" i="1"/>
  <c r="DX165" i="1"/>
  <c r="DX301" i="1"/>
  <c r="DX40" i="1"/>
  <c r="DX373" i="1"/>
  <c r="DX41" i="1"/>
  <c r="DX378" i="1"/>
  <c r="DX123" i="1"/>
  <c r="DX42" i="1"/>
  <c r="DX166" i="1"/>
  <c r="DX281" i="1"/>
  <c r="DX4" i="1"/>
  <c r="DX330" i="1"/>
  <c r="DX43" i="1"/>
  <c r="DX98" i="1"/>
  <c r="DX167" i="1"/>
  <c r="DX106" i="1"/>
  <c r="DX331" i="1"/>
  <c r="DX282" i="1"/>
  <c r="DX44" i="1"/>
  <c r="DX107" i="1"/>
  <c r="DX45" i="1"/>
  <c r="DX332" i="1"/>
  <c r="DX46" i="1"/>
  <c r="DX5" i="1"/>
  <c r="DX379" i="1"/>
  <c r="DX333" i="1"/>
  <c r="DX380" i="1"/>
  <c r="DX108" i="1"/>
  <c r="DX47" i="1"/>
  <c r="DX168" i="1"/>
  <c r="DX48" i="1"/>
  <c r="DX169" i="1"/>
  <c r="DX142" i="1"/>
  <c r="DX49" i="1"/>
  <c r="DX334" i="1"/>
  <c r="DX241" i="1"/>
  <c r="DX335" i="1"/>
  <c r="DX50" i="1"/>
  <c r="DX338" i="1"/>
  <c r="DX51" i="1"/>
  <c r="DX381" i="1"/>
  <c r="DX52" i="1"/>
  <c r="DX382" i="1"/>
  <c r="DX339" i="1"/>
  <c r="DX109" i="1"/>
  <c r="DX124" i="1"/>
  <c r="DX53" i="1"/>
  <c r="DX242" i="1"/>
  <c r="DX170" i="1"/>
  <c r="DX383" i="1"/>
  <c r="DX340" i="1"/>
  <c r="DX171" i="1"/>
  <c r="DX341" i="1"/>
  <c r="DX172" i="1"/>
  <c r="DX173" i="1"/>
  <c r="DX174" i="1"/>
  <c r="DX6" i="1"/>
  <c r="DX175" i="1"/>
  <c r="DX176" i="1"/>
  <c r="DX7" i="1"/>
  <c r="DX177" i="1"/>
  <c r="DX8" i="1"/>
  <c r="DX54" i="1"/>
  <c r="DX342" i="1"/>
  <c r="DX243" i="1"/>
  <c r="DX244" i="1"/>
  <c r="DX245" i="1"/>
  <c r="DX230" i="1"/>
  <c r="DX384" i="1"/>
  <c r="DX55" i="1"/>
  <c r="DX385" i="1"/>
  <c r="DX110" i="1"/>
  <c r="DX302" i="1"/>
  <c r="DX283" i="1"/>
  <c r="DX178" i="1"/>
  <c r="DX343" i="1"/>
  <c r="DX246" i="1"/>
  <c r="DX111" i="1"/>
  <c r="DX284" i="1"/>
  <c r="DX56" i="1"/>
  <c r="DX344" i="1"/>
  <c r="DX179" i="1"/>
  <c r="DX180" i="1"/>
  <c r="DX112" i="1"/>
  <c r="DX9" i="1"/>
  <c r="DX57" i="1"/>
  <c r="DX58" i="1"/>
  <c r="DX59" i="1"/>
  <c r="DX181" i="1"/>
  <c r="DX182" i="1"/>
  <c r="DX10" i="1"/>
  <c r="DX183" i="1"/>
  <c r="DX184" i="1"/>
  <c r="DX60" i="1"/>
  <c r="DX231" i="1"/>
  <c r="DX11" i="1"/>
  <c r="DX185" i="1"/>
  <c r="DX247" i="1"/>
  <c r="DX186" i="1"/>
  <c r="DX272" i="1"/>
  <c r="DX113" i="1"/>
  <c r="DX285" i="1"/>
  <c r="DX61" i="1"/>
  <c r="DX187" i="1"/>
  <c r="DX345" i="1"/>
  <c r="DX188" i="1"/>
  <c r="DX248" i="1"/>
  <c r="DX114" i="1"/>
  <c r="DX12" i="1"/>
  <c r="DX125" i="1"/>
  <c r="DX126" i="1"/>
  <c r="DX13" i="1"/>
  <c r="DX249" i="1"/>
  <c r="DX346" i="1"/>
  <c r="DX62" i="1"/>
  <c r="DX189" i="1"/>
  <c r="DX190" i="1"/>
  <c r="DX191" i="1"/>
  <c r="DX192" i="1"/>
  <c r="DX336" i="1"/>
  <c r="DX250" i="1"/>
  <c r="DX251" i="1"/>
  <c r="DX193" i="1"/>
  <c r="DX303" i="1"/>
  <c r="DX386" i="1"/>
  <c r="DX252" i="1"/>
  <c r="DX194" i="1"/>
  <c r="DX253" i="1"/>
  <c r="DX387" i="1"/>
  <c r="DX115" i="1"/>
  <c r="DX347" i="1"/>
  <c r="DX348" i="1"/>
  <c r="DX349" i="1"/>
  <c r="DX388" i="1"/>
  <c r="DX350" i="1"/>
  <c r="DX286" i="1"/>
  <c r="DX195" i="1"/>
  <c r="DX304" i="1"/>
  <c r="DX196" i="1"/>
  <c r="DX276" i="1"/>
  <c r="DX389" i="1"/>
  <c r="DX287" i="1"/>
  <c r="DX143" i="1"/>
  <c r="DX305" i="1"/>
  <c r="DX127" i="1"/>
  <c r="DX63" i="1"/>
  <c r="DX288" i="1"/>
  <c r="DX144" i="1"/>
  <c r="DX128" i="1"/>
  <c r="DX306" i="1"/>
  <c r="DX197" i="1"/>
  <c r="DX64" i="1"/>
  <c r="DX198" i="1"/>
  <c r="DX254" i="1"/>
  <c r="DX199" i="1"/>
  <c r="DX255" i="1"/>
  <c r="DX200" i="1"/>
  <c r="DX201" i="1"/>
  <c r="DX202" i="1"/>
  <c r="DX203" i="1"/>
  <c r="DX390" i="1"/>
  <c r="DX289" i="1"/>
  <c r="DX374" i="1"/>
  <c r="DX129" i="1"/>
  <c r="DX65" i="1"/>
  <c r="DX307" i="1"/>
  <c r="DX308" i="1"/>
  <c r="DX256" i="1"/>
  <c r="DX391" i="1"/>
  <c r="DX392" i="1"/>
  <c r="DX393" i="1"/>
  <c r="DX204" i="1"/>
  <c r="DX351" i="1"/>
  <c r="DX66" i="1"/>
  <c r="DX67" i="1"/>
  <c r="DX205" i="1"/>
  <c r="DX257" i="1"/>
  <c r="DX352" i="1"/>
  <c r="DX68" i="1"/>
  <c r="DX116" i="1"/>
  <c r="DX258" i="1"/>
  <c r="DX309" i="1"/>
  <c r="DX259" i="1"/>
  <c r="DX69" i="1"/>
  <c r="DX206" i="1"/>
  <c r="DX260" i="1"/>
  <c r="DX394" i="1"/>
  <c r="DX290" i="1"/>
  <c r="DX70" i="1"/>
  <c r="DX71" i="1"/>
  <c r="DX353" i="1"/>
  <c r="DX261" i="1"/>
  <c r="DX14" i="1"/>
  <c r="DX277" i="1"/>
  <c r="DX273" i="1"/>
  <c r="DX72" i="1"/>
  <c r="DX395" i="1"/>
  <c r="DX262" i="1"/>
  <c r="DX326" i="1"/>
  <c r="DX15" i="1"/>
  <c r="DX130" i="1"/>
  <c r="DX131" i="1"/>
  <c r="DX396" i="1"/>
  <c r="DX99" i="1"/>
  <c r="DX16" i="1"/>
  <c r="DX17" i="1"/>
  <c r="DX278" i="1"/>
  <c r="DX18" i="1"/>
  <c r="DX207" i="1"/>
  <c r="DX208" i="1"/>
  <c r="DX397" i="1"/>
  <c r="DX132" i="1"/>
  <c r="DX100" i="1"/>
  <c r="DX310" i="1"/>
  <c r="DX209" i="1"/>
  <c r="DX354" i="1"/>
  <c r="DX355" i="1"/>
  <c r="DX73" i="1"/>
  <c r="DX291" i="1"/>
  <c r="DX19" i="1"/>
  <c r="DX210" i="1"/>
  <c r="DX74" i="1"/>
  <c r="DX211" i="1"/>
  <c r="DX75" i="1"/>
  <c r="DX398" i="1"/>
  <c r="DX399" i="1"/>
  <c r="DX356" i="1"/>
  <c r="DX357" i="1"/>
  <c r="DX274" i="1"/>
  <c r="DX212" i="1"/>
  <c r="DX400" i="1"/>
  <c r="DX401" i="1"/>
  <c r="DX358" i="1"/>
  <c r="DX76" i="1"/>
  <c r="DX311" i="1"/>
  <c r="DX77" i="1"/>
  <c r="DX101" i="1"/>
  <c r="DX102" i="1"/>
  <c r="DX133" i="1"/>
  <c r="DX134" i="1"/>
  <c r="DX359" i="1"/>
  <c r="DX20" i="1"/>
  <c r="DX213" i="1"/>
  <c r="DX214" i="1"/>
  <c r="DX117" i="1"/>
  <c r="DX215" i="1"/>
  <c r="DX292" i="1"/>
  <c r="DX78" i="1"/>
  <c r="DX79" i="1"/>
  <c r="DX80" i="1"/>
  <c r="DX263" i="1"/>
  <c r="DX402" i="1"/>
  <c r="DX312" i="1"/>
  <c r="DX360" i="1"/>
  <c r="DX216" i="1"/>
  <c r="DX217" i="1"/>
  <c r="DX403" i="1"/>
  <c r="DX81" i="1"/>
  <c r="DX118" i="1"/>
  <c r="DX293" i="1"/>
  <c r="DX82" i="1"/>
  <c r="DX294" i="1"/>
  <c r="DX295" i="1"/>
  <c r="DX296" i="1"/>
  <c r="DX83" i="1"/>
  <c r="DX218" i="1"/>
  <c r="DX361" i="1"/>
  <c r="DX84" i="1"/>
  <c r="DX219" i="1"/>
  <c r="DX145" i="1"/>
  <c r="DX232" i="1"/>
  <c r="DX85" i="1"/>
  <c r="DX233" i="1"/>
  <c r="DX86" i="1"/>
  <c r="DX87" i="1"/>
  <c r="DX88" i="1"/>
  <c r="DX146" i="1"/>
  <c r="DX89" i="1"/>
  <c r="DX264" i="1"/>
  <c r="DX220" i="1"/>
  <c r="DX90" i="1"/>
  <c r="DX337" i="1"/>
  <c r="DX265" i="1"/>
  <c r="DX234" i="1"/>
  <c r="DX119" i="1"/>
  <c r="DX147" i="1"/>
  <c r="DX297" i="1"/>
  <c r="DX404" i="1"/>
  <c r="DX362" i="1"/>
  <c r="DX221" i="1"/>
  <c r="DX91" i="1"/>
  <c r="DX363" i="1"/>
  <c r="DX313" i="1"/>
  <c r="DX364" i="1"/>
  <c r="DX92" i="1"/>
  <c r="DX120" i="1"/>
  <c r="DX121" i="1"/>
  <c r="DX314" i="1"/>
  <c r="DX222" i="1"/>
  <c r="DX405" i="1"/>
  <c r="DX315" i="1"/>
  <c r="DX316" i="1"/>
  <c r="DX406" i="1"/>
  <c r="DX407" i="1"/>
  <c r="DX298" i="1"/>
  <c r="DX266" i="1"/>
  <c r="DX365" i="1"/>
  <c r="DX135" i="1"/>
  <c r="DX267" i="1"/>
  <c r="DX148" i="1"/>
  <c r="DX223" i="1"/>
  <c r="DX408" i="1"/>
  <c r="DX268" i="1"/>
  <c r="DX409" i="1"/>
  <c r="DX224" i="1"/>
  <c r="DX21" i="1"/>
  <c r="DX410" i="1"/>
  <c r="DX269" i="1"/>
  <c r="DX411" i="1"/>
  <c r="DX270" i="1"/>
  <c r="DX271" i="1"/>
  <c r="DX22" i="1"/>
  <c r="DX366" i="1"/>
  <c r="DX93" i="1"/>
  <c r="DX367" i="1"/>
  <c r="DX412" i="1"/>
  <c r="DX317" i="1"/>
  <c r="DX94" i="1"/>
  <c r="DX375" i="1"/>
  <c r="DX368" i="1"/>
  <c r="DX225" i="1"/>
  <c r="DX226" i="1"/>
  <c r="DX369" i="1"/>
  <c r="DX149" i="1"/>
  <c r="DX23" i="1"/>
  <c r="DX95" i="1"/>
  <c r="DX136" i="1"/>
  <c r="DX227" i="1"/>
  <c r="DX370" i="1"/>
  <c r="DX137" i="1"/>
  <c r="DX25" i="1"/>
  <c r="DX96" i="1"/>
  <c r="DX236" i="1"/>
  <c r="CW26" i="1"/>
  <c r="CW150" i="1"/>
  <c r="CW151" i="1"/>
  <c r="CW152" i="1"/>
  <c r="CW279" i="1"/>
  <c r="CW153" i="1"/>
  <c r="CW103" i="1"/>
  <c r="CW138" i="1"/>
  <c r="CW104" i="1"/>
  <c r="CW2" i="1"/>
  <c r="CW376" i="1"/>
  <c r="CW237" i="1"/>
  <c r="CW299" i="1"/>
  <c r="CW318" i="1"/>
  <c r="CW27" i="1"/>
  <c r="CW154" i="1"/>
  <c r="CW320" i="1"/>
  <c r="CW235" i="1"/>
  <c r="CW228" i="1"/>
  <c r="CW323" i="1"/>
  <c r="CW280" i="1"/>
  <c r="CW28" i="1"/>
  <c r="CW324" i="1"/>
  <c r="CW29" i="1"/>
  <c r="CW238" i="1"/>
  <c r="CW105" i="1"/>
  <c r="CW3" i="1"/>
  <c r="CW97" i="1"/>
  <c r="CW275" i="1"/>
  <c r="CW30" i="1"/>
  <c r="CW31" i="1"/>
  <c r="CW32" i="1"/>
  <c r="CW33" i="1"/>
  <c r="CW34" i="1"/>
  <c r="CW155" i="1"/>
  <c r="CW325" i="1"/>
  <c r="CW156" i="1"/>
  <c r="CW35" i="1"/>
  <c r="CW327" i="1"/>
  <c r="CW157" i="1"/>
  <c r="CW328" i="1"/>
  <c r="CW239" i="1"/>
  <c r="CW158" i="1"/>
  <c r="CW139" i="1"/>
  <c r="CW300" i="1"/>
  <c r="CW240" i="1"/>
  <c r="CW159" i="1"/>
  <c r="CW36" i="1"/>
  <c r="CW37" i="1"/>
  <c r="CW38" i="1"/>
  <c r="CW122" i="1"/>
  <c r="CW160" i="1"/>
  <c r="CW161" i="1"/>
  <c r="CW371" i="1"/>
  <c r="CW329" i="1"/>
  <c r="CW229" i="1"/>
  <c r="CW372" i="1"/>
  <c r="CW162" i="1"/>
  <c r="CW140" i="1"/>
  <c r="CW141" i="1"/>
  <c r="CW377" i="1"/>
  <c r="CW163" i="1"/>
  <c r="CW39" i="1"/>
  <c r="CW164" i="1"/>
  <c r="CW165" i="1"/>
  <c r="CW301" i="1"/>
  <c r="CW40" i="1"/>
  <c r="CW373" i="1"/>
  <c r="CW41" i="1"/>
  <c r="CW378" i="1"/>
  <c r="CW123" i="1"/>
  <c r="CW42" i="1"/>
  <c r="CW166" i="1"/>
  <c r="CW281" i="1"/>
  <c r="CW4" i="1"/>
  <c r="CW330" i="1"/>
  <c r="CW43" i="1"/>
  <c r="CW98" i="1"/>
  <c r="CW167" i="1"/>
  <c r="CW106" i="1"/>
  <c r="CW331" i="1"/>
  <c r="CW282" i="1"/>
  <c r="CW44" i="1"/>
  <c r="CW107" i="1"/>
  <c r="CW45" i="1"/>
  <c r="CW332" i="1"/>
  <c r="CW46" i="1"/>
  <c r="CW5" i="1"/>
  <c r="CW379" i="1"/>
  <c r="CW333" i="1"/>
  <c r="CW380" i="1"/>
  <c r="CW108" i="1"/>
  <c r="CW47" i="1"/>
  <c r="CW168" i="1"/>
  <c r="CW48" i="1"/>
  <c r="CW169" i="1"/>
  <c r="CW142" i="1"/>
  <c r="CW49" i="1"/>
  <c r="CW334" i="1"/>
  <c r="CW241" i="1"/>
  <c r="CW335" i="1"/>
  <c r="CW50" i="1"/>
  <c r="CW338" i="1"/>
  <c r="CW51" i="1"/>
  <c r="CW381" i="1"/>
  <c r="CW52" i="1"/>
  <c r="CW382" i="1"/>
  <c r="CW339" i="1"/>
  <c r="CW109" i="1"/>
  <c r="CW124" i="1"/>
  <c r="CW53" i="1"/>
  <c r="CW242" i="1"/>
  <c r="CW170" i="1"/>
  <c r="CW383" i="1"/>
  <c r="CW340" i="1"/>
  <c r="CW171" i="1"/>
  <c r="CW341" i="1"/>
  <c r="CW172" i="1"/>
  <c r="CW173" i="1"/>
  <c r="CW174" i="1"/>
  <c r="CW6" i="1"/>
  <c r="CW175" i="1"/>
  <c r="CW176" i="1"/>
  <c r="CW7" i="1"/>
  <c r="CW177" i="1"/>
  <c r="CW8" i="1"/>
  <c r="CW54" i="1"/>
  <c r="CW342" i="1"/>
  <c r="CW243" i="1"/>
  <c r="CW244" i="1"/>
  <c r="CW245" i="1"/>
  <c r="CW230" i="1"/>
  <c r="CW384" i="1"/>
  <c r="CW55" i="1"/>
  <c r="CW385" i="1"/>
  <c r="CW110" i="1"/>
  <c r="CW302" i="1"/>
  <c r="CW283" i="1"/>
  <c r="CW178" i="1"/>
  <c r="CW343" i="1"/>
  <c r="CW246" i="1"/>
  <c r="CW111" i="1"/>
  <c r="CW284" i="1"/>
  <c r="CW56" i="1"/>
  <c r="CW344" i="1"/>
  <c r="CW179" i="1"/>
  <c r="CW180" i="1"/>
  <c r="CW112" i="1"/>
  <c r="CW9" i="1"/>
  <c r="CW57" i="1"/>
  <c r="CW58" i="1"/>
  <c r="CW59" i="1"/>
  <c r="CW181" i="1"/>
  <c r="CW182" i="1"/>
  <c r="CW10" i="1"/>
  <c r="CW183" i="1"/>
  <c r="CW184" i="1"/>
  <c r="CW60" i="1"/>
  <c r="CW231" i="1"/>
  <c r="CW11" i="1"/>
  <c r="CW185" i="1"/>
  <c r="CW247" i="1"/>
  <c r="CW186" i="1"/>
  <c r="CW272" i="1"/>
  <c r="CW113" i="1"/>
  <c r="CW285" i="1"/>
  <c r="CW61" i="1"/>
  <c r="CW187" i="1"/>
  <c r="CW345" i="1"/>
  <c r="CW188" i="1"/>
  <c r="CW248" i="1"/>
  <c r="CW114" i="1"/>
  <c r="CW12" i="1"/>
  <c r="CW125" i="1"/>
  <c r="CW126" i="1"/>
  <c r="CW13" i="1"/>
  <c r="CW249" i="1"/>
  <c r="CW346" i="1"/>
  <c r="CW62" i="1"/>
  <c r="CW189" i="1"/>
  <c r="CW190" i="1"/>
  <c r="CW191" i="1"/>
  <c r="CW192" i="1"/>
  <c r="CW336" i="1"/>
  <c r="CW250" i="1"/>
  <c r="CW251" i="1"/>
  <c r="CW193" i="1"/>
  <c r="CW303" i="1"/>
  <c r="CW386" i="1"/>
  <c r="CW252" i="1"/>
  <c r="CW194" i="1"/>
  <c r="CW253" i="1"/>
  <c r="CW387" i="1"/>
  <c r="CW115" i="1"/>
  <c r="CW347" i="1"/>
  <c r="CW348" i="1"/>
  <c r="CW349" i="1"/>
  <c r="CW388" i="1"/>
  <c r="CW350" i="1"/>
  <c r="CW286" i="1"/>
  <c r="CW195" i="1"/>
  <c r="CW304" i="1"/>
  <c r="CW196" i="1"/>
  <c r="CW276" i="1"/>
  <c r="CW389" i="1"/>
  <c r="CW287" i="1"/>
  <c r="CW143" i="1"/>
  <c r="CW305" i="1"/>
  <c r="CW127" i="1"/>
  <c r="CW63" i="1"/>
  <c r="CW288" i="1"/>
  <c r="CW144" i="1"/>
  <c r="CW128" i="1"/>
  <c r="CW306" i="1"/>
  <c r="CW197" i="1"/>
  <c r="CW64" i="1"/>
  <c r="CW198" i="1"/>
  <c r="CW254" i="1"/>
  <c r="CW199" i="1"/>
  <c r="CW255" i="1"/>
  <c r="CW200" i="1"/>
  <c r="CW201" i="1"/>
  <c r="CW202" i="1"/>
  <c r="CW203" i="1"/>
  <c r="CW390" i="1"/>
  <c r="CW289" i="1"/>
  <c r="CW374" i="1"/>
  <c r="CW129" i="1"/>
  <c r="CW65" i="1"/>
  <c r="CW307" i="1"/>
  <c r="CW308" i="1"/>
  <c r="CW256" i="1"/>
  <c r="CW391" i="1"/>
  <c r="CW392" i="1"/>
  <c r="CW393" i="1"/>
  <c r="CW204" i="1"/>
  <c r="CW351" i="1"/>
  <c r="CW66" i="1"/>
  <c r="CW67" i="1"/>
  <c r="CW205" i="1"/>
  <c r="CW257" i="1"/>
  <c r="CW352" i="1"/>
  <c r="CW68" i="1"/>
  <c r="CW116" i="1"/>
  <c r="CW258" i="1"/>
  <c r="CW309" i="1"/>
  <c r="CW259" i="1"/>
  <c r="CW69" i="1"/>
  <c r="CW206" i="1"/>
  <c r="CW260" i="1"/>
  <c r="CW394" i="1"/>
  <c r="CW290" i="1"/>
  <c r="CW70" i="1"/>
  <c r="CW71" i="1"/>
  <c r="CW353" i="1"/>
  <c r="CW261" i="1"/>
  <c r="CW14" i="1"/>
  <c r="CW277" i="1"/>
  <c r="CW273" i="1"/>
  <c r="CW72" i="1"/>
  <c r="CW395" i="1"/>
  <c r="CW262" i="1"/>
  <c r="CW326" i="1"/>
  <c r="CW15" i="1"/>
  <c r="CW130" i="1"/>
  <c r="CW131" i="1"/>
  <c r="CW396" i="1"/>
  <c r="CW99" i="1"/>
  <c r="CW16" i="1"/>
  <c r="CW17" i="1"/>
  <c r="CW278" i="1"/>
  <c r="CW18" i="1"/>
  <c r="CW207" i="1"/>
  <c r="CW208" i="1"/>
  <c r="CW397" i="1"/>
  <c r="CW132" i="1"/>
  <c r="CW100" i="1"/>
  <c r="CW310" i="1"/>
  <c r="CW209" i="1"/>
  <c r="CW354" i="1"/>
  <c r="CW355" i="1"/>
  <c r="CW73" i="1"/>
  <c r="CW291" i="1"/>
  <c r="CW19" i="1"/>
  <c r="CW210" i="1"/>
  <c r="CW74" i="1"/>
  <c r="CW211" i="1"/>
  <c r="CW75" i="1"/>
  <c r="CW398" i="1"/>
  <c r="CW399" i="1"/>
  <c r="CW356" i="1"/>
  <c r="CW357" i="1"/>
  <c r="CW274" i="1"/>
  <c r="CW212" i="1"/>
  <c r="CW400" i="1"/>
  <c r="CW401" i="1"/>
  <c r="CW358" i="1"/>
  <c r="CW76" i="1"/>
  <c r="CW311" i="1"/>
  <c r="CW77" i="1"/>
  <c r="CW101" i="1"/>
  <c r="CW102" i="1"/>
  <c r="CW133" i="1"/>
  <c r="CW134" i="1"/>
  <c r="CW359" i="1"/>
  <c r="CW20" i="1"/>
  <c r="CW213" i="1"/>
  <c r="CW214" i="1"/>
  <c r="CW117" i="1"/>
  <c r="CW215" i="1"/>
  <c r="CW292" i="1"/>
  <c r="CW78" i="1"/>
  <c r="CW79" i="1"/>
  <c r="CW80" i="1"/>
  <c r="CW263" i="1"/>
  <c r="CW402" i="1"/>
  <c r="CW312" i="1"/>
  <c r="CW360" i="1"/>
  <c r="CW216" i="1"/>
  <c r="CW217" i="1"/>
  <c r="CW403" i="1"/>
  <c r="CW81" i="1"/>
  <c r="CW118" i="1"/>
  <c r="CW293" i="1"/>
  <c r="CW82" i="1"/>
  <c r="CW294" i="1"/>
  <c r="CW295" i="1"/>
  <c r="CW296" i="1"/>
  <c r="CW83" i="1"/>
  <c r="CW218" i="1"/>
  <c r="CW361" i="1"/>
  <c r="CW84" i="1"/>
  <c r="CW219" i="1"/>
  <c r="CW145" i="1"/>
  <c r="CW232" i="1"/>
  <c r="CW85" i="1"/>
  <c r="CW233" i="1"/>
  <c r="CW86" i="1"/>
  <c r="CW87" i="1"/>
  <c r="CW88" i="1"/>
  <c r="CW146" i="1"/>
  <c r="CW89" i="1"/>
  <c r="CW264" i="1"/>
  <c r="CW220" i="1"/>
  <c r="CW90" i="1"/>
  <c r="CW337" i="1"/>
  <c r="CW265" i="1"/>
  <c r="CW234" i="1"/>
  <c r="CW119" i="1"/>
  <c r="CW147" i="1"/>
  <c r="CW297" i="1"/>
  <c r="CW404" i="1"/>
  <c r="CW362" i="1"/>
  <c r="CW221" i="1"/>
  <c r="CW91" i="1"/>
  <c r="CW363" i="1"/>
  <c r="CW313" i="1"/>
  <c r="CW364" i="1"/>
  <c r="CW92" i="1"/>
  <c r="CW120" i="1"/>
  <c r="CW121" i="1"/>
  <c r="CW314" i="1"/>
  <c r="CW222" i="1"/>
  <c r="CW405" i="1"/>
  <c r="CW315" i="1"/>
  <c r="CW316" i="1"/>
  <c r="CW406" i="1"/>
  <c r="CW407" i="1"/>
  <c r="CW298" i="1"/>
  <c r="CW266" i="1"/>
  <c r="CW365" i="1"/>
  <c r="CW135" i="1"/>
  <c r="CW267" i="1"/>
  <c r="CW148" i="1"/>
  <c r="CW223" i="1"/>
  <c r="CW408" i="1"/>
  <c r="CW268" i="1"/>
  <c r="CW409" i="1"/>
  <c r="CW224" i="1"/>
  <c r="CW21" i="1"/>
  <c r="CW410" i="1"/>
  <c r="CW269" i="1"/>
  <c r="CW411" i="1"/>
  <c r="CW270" i="1"/>
  <c r="CW271" i="1"/>
  <c r="CW22" i="1"/>
  <c r="CW366" i="1"/>
  <c r="CW93" i="1"/>
  <c r="CW367" i="1"/>
  <c r="CW412" i="1"/>
  <c r="CW317" i="1"/>
  <c r="CW94" i="1"/>
  <c r="CW375" i="1"/>
  <c r="CW368" i="1"/>
  <c r="CW225" i="1"/>
  <c r="CW226" i="1"/>
  <c r="CW369" i="1"/>
  <c r="CW149" i="1"/>
  <c r="CW23" i="1"/>
  <c r="CW95" i="1"/>
  <c r="CW136" i="1"/>
  <c r="CW227" i="1"/>
  <c r="CW370" i="1"/>
  <c r="CW137" i="1"/>
  <c r="CW25" i="1"/>
  <c r="CW96" i="1"/>
  <c r="CW236" i="1"/>
  <c r="DC26" i="1"/>
  <c r="DC150" i="1"/>
  <c r="DC151" i="1"/>
  <c r="DC152" i="1"/>
  <c r="DC279" i="1"/>
  <c r="DC153" i="1"/>
  <c r="DC103" i="1"/>
  <c r="DC138" i="1"/>
  <c r="DC104" i="1"/>
  <c r="DC2" i="1"/>
  <c r="DC376" i="1"/>
  <c r="DC237" i="1"/>
  <c r="DC299" i="1"/>
  <c r="DC318" i="1"/>
  <c r="DC27" i="1"/>
  <c r="DC154" i="1"/>
  <c r="DC320" i="1"/>
  <c r="DC235" i="1"/>
  <c r="DC228" i="1"/>
  <c r="DC323" i="1"/>
  <c r="DC280" i="1"/>
  <c r="DC28" i="1"/>
  <c r="DC324" i="1"/>
  <c r="DC29" i="1"/>
  <c r="DC238" i="1"/>
  <c r="DC105" i="1"/>
  <c r="DC3" i="1"/>
  <c r="DC97" i="1"/>
  <c r="DC275" i="1"/>
  <c r="DC30" i="1"/>
  <c r="DC31" i="1"/>
  <c r="DC32" i="1"/>
  <c r="DC33" i="1"/>
  <c r="DC34" i="1"/>
  <c r="DC155" i="1"/>
  <c r="DC325" i="1"/>
  <c r="DC156" i="1"/>
  <c r="DC35" i="1"/>
  <c r="DC327" i="1"/>
  <c r="DC157" i="1"/>
  <c r="DC328" i="1"/>
  <c r="DC239" i="1"/>
  <c r="DC158" i="1"/>
  <c r="DC139" i="1"/>
  <c r="DC300" i="1"/>
  <c r="DC240" i="1"/>
  <c r="DC159" i="1"/>
  <c r="DC36" i="1"/>
  <c r="DC37" i="1"/>
  <c r="DC38" i="1"/>
  <c r="DC122" i="1"/>
  <c r="DC160" i="1"/>
  <c r="DC161" i="1"/>
  <c r="DC371" i="1"/>
  <c r="DC329" i="1"/>
  <c r="DC229" i="1"/>
  <c r="DC372" i="1"/>
  <c r="DC162" i="1"/>
  <c r="DC140" i="1"/>
  <c r="DC141" i="1"/>
  <c r="DC377" i="1"/>
  <c r="DC163" i="1"/>
  <c r="DC39" i="1"/>
  <c r="DC164" i="1"/>
  <c r="DC165" i="1"/>
  <c r="DC301" i="1"/>
  <c r="DC40" i="1"/>
  <c r="DC373" i="1"/>
  <c r="DC41" i="1"/>
  <c r="DC378" i="1"/>
  <c r="DC123" i="1"/>
  <c r="DC42" i="1"/>
  <c r="DC166" i="1"/>
  <c r="DC281" i="1"/>
  <c r="DC4" i="1"/>
  <c r="DC330" i="1"/>
  <c r="DC43" i="1"/>
  <c r="DC98" i="1"/>
  <c r="DC167" i="1"/>
  <c r="DC106" i="1"/>
  <c r="DC331" i="1"/>
  <c r="DC282" i="1"/>
  <c r="DC44" i="1"/>
  <c r="DC107" i="1"/>
  <c r="DC45" i="1"/>
  <c r="DC332" i="1"/>
  <c r="DC46" i="1"/>
  <c r="DC5" i="1"/>
  <c r="DC379" i="1"/>
  <c r="DC333" i="1"/>
  <c r="DC380" i="1"/>
  <c r="DC108" i="1"/>
  <c r="DC47" i="1"/>
  <c r="DC168" i="1"/>
  <c r="DC48" i="1"/>
  <c r="DC169" i="1"/>
  <c r="DC142" i="1"/>
  <c r="DC49" i="1"/>
  <c r="DC334" i="1"/>
  <c r="DC241" i="1"/>
  <c r="DC335" i="1"/>
  <c r="DC50" i="1"/>
  <c r="DC338" i="1"/>
  <c r="DC51" i="1"/>
  <c r="DC381" i="1"/>
  <c r="DC52" i="1"/>
  <c r="DC382" i="1"/>
  <c r="DC339" i="1"/>
  <c r="DC109" i="1"/>
  <c r="DC124" i="1"/>
  <c r="DC53" i="1"/>
  <c r="DC242" i="1"/>
  <c r="DC170" i="1"/>
  <c r="DC383" i="1"/>
  <c r="DC340" i="1"/>
  <c r="DC171" i="1"/>
  <c r="DC341" i="1"/>
  <c r="DC172" i="1"/>
  <c r="DC173" i="1"/>
  <c r="DC174" i="1"/>
  <c r="DC6" i="1"/>
  <c r="DC175" i="1"/>
  <c r="DC176" i="1"/>
  <c r="DC7" i="1"/>
  <c r="DC177" i="1"/>
  <c r="DC8" i="1"/>
  <c r="DC54" i="1"/>
  <c r="DC342" i="1"/>
  <c r="DC243" i="1"/>
  <c r="DC244" i="1"/>
  <c r="DC245" i="1"/>
  <c r="DC230" i="1"/>
  <c r="DC384" i="1"/>
  <c r="DC55" i="1"/>
  <c r="DC385" i="1"/>
  <c r="DC110" i="1"/>
  <c r="DC302" i="1"/>
  <c r="DC283" i="1"/>
  <c r="DC178" i="1"/>
  <c r="DC343" i="1"/>
  <c r="DC246" i="1"/>
  <c r="DC111" i="1"/>
  <c r="DC284" i="1"/>
  <c r="DC56" i="1"/>
  <c r="DC344" i="1"/>
  <c r="DC179" i="1"/>
  <c r="DC180" i="1"/>
  <c r="DC112" i="1"/>
  <c r="DC9" i="1"/>
  <c r="DC57" i="1"/>
  <c r="DC58" i="1"/>
  <c r="DC59" i="1"/>
  <c r="DC181" i="1"/>
  <c r="DC182" i="1"/>
  <c r="DC10" i="1"/>
  <c r="DC183" i="1"/>
  <c r="DC184" i="1"/>
  <c r="DC60" i="1"/>
  <c r="DC231" i="1"/>
  <c r="DC11" i="1"/>
  <c r="DC185" i="1"/>
  <c r="DC247" i="1"/>
  <c r="DC186" i="1"/>
  <c r="DC272" i="1"/>
  <c r="DC113" i="1"/>
  <c r="DC285" i="1"/>
  <c r="DC61" i="1"/>
  <c r="DC187" i="1"/>
  <c r="DC345" i="1"/>
  <c r="DC188" i="1"/>
  <c r="DC248" i="1"/>
  <c r="DC114" i="1"/>
  <c r="DC12" i="1"/>
  <c r="DC125" i="1"/>
  <c r="DC126" i="1"/>
  <c r="DC13" i="1"/>
  <c r="DC249" i="1"/>
  <c r="DC346" i="1"/>
  <c r="DC62" i="1"/>
  <c r="DC189" i="1"/>
  <c r="DC190" i="1"/>
  <c r="DC191" i="1"/>
  <c r="DC192" i="1"/>
  <c r="DC336" i="1"/>
  <c r="DC250" i="1"/>
  <c r="DC251" i="1"/>
  <c r="DC193" i="1"/>
  <c r="DC303" i="1"/>
  <c r="DC386" i="1"/>
  <c r="DC252" i="1"/>
  <c r="DC194" i="1"/>
  <c r="DC253" i="1"/>
  <c r="DC387" i="1"/>
  <c r="DC115" i="1"/>
  <c r="DC347" i="1"/>
  <c r="DC348" i="1"/>
  <c r="DC349" i="1"/>
  <c r="DC388" i="1"/>
  <c r="DC350" i="1"/>
  <c r="DC286" i="1"/>
  <c r="DC195" i="1"/>
  <c r="DC304" i="1"/>
  <c r="DC196" i="1"/>
  <c r="DC276" i="1"/>
  <c r="DC389" i="1"/>
  <c r="DC287" i="1"/>
  <c r="DC143" i="1"/>
  <c r="DC305" i="1"/>
  <c r="DC127" i="1"/>
  <c r="DC63" i="1"/>
  <c r="DC288" i="1"/>
  <c r="DC144" i="1"/>
  <c r="DC128" i="1"/>
  <c r="DC306" i="1"/>
  <c r="DC197" i="1"/>
  <c r="DC64" i="1"/>
  <c r="DC198" i="1"/>
  <c r="DC254" i="1"/>
  <c r="DC199" i="1"/>
  <c r="DC255" i="1"/>
  <c r="DC200" i="1"/>
  <c r="DC201" i="1"/>
  <c r="DC202" i="1"/>
  <c r="DC203" i="1"/>
  <c r="DC390" i="1"/>
  <c r="DC289" i="1"/>
  <c r="DC374" i="1"/>
  <c r="DC129" i="1"/>
  <c r="DC65" i="1"/>
  <c r="DC307" i="1"/>
  <c r="DC308" i="1"/>
  <c r="DC256" i="1"/>
  <c r="DC391" i="1"/>
  <c r="DC392" i="1"/>
  <c r="DC393" i="1"/>
  <c r="DC204" i="1"/>
  <c r="DC351" i="1"/>
  <c r="DC66" i="1"/>
  <c r="DC67" i="1"/>
  <c r="DC205" i="1"/>
  <c r="DC257" i="1"/>
  <c r="DC352" i="1"/>
  <c r="DC68" i="1"/>
  <c r="DC116" i="1"/>
  <c r="DC258" i="1"/>
  <c r="DC309" i="1"/>
  <c r="DC259" i="1"/>
  <c r="DC69" i="1"/>
  <c r="DC206" i="1"/>
  <c r="DC260" i="1"/>
  <c r="DC394" i="1"/>
  <c r="DC290" i="1"/>
  <c r="DC70" i="1"/>
  <c r="DC71" i="1"/>
  <c r="DC353" i="1"/>
  <c r="DC261" i="1"/>
  <c r="DC14" i="1"/>
  <c r="DC277" i="1"/>
  <c r="DC273" i="1"/>
  <c r="DC72" i="1"/>
  <c r="DC395" i="1"/>
  <c r="DC262" i="1"/>
  <c r="DC326" i="1"/>
  <c r="DC15" i="1"/>
  <c r="DC130" i="1"/>
  <c r="DC131" i="1"/>
  <c r="DC396" i="1"/>
  <c r="DC99" i="1"/>
  <c r="DC16" i="1"/>
  <c r="DC17" i="1"/>
  <c r="DC278" i="1"/>
  <c r="DC18" i="1"/>
  <c r="DC207" i="1"/>
  <c r="DC208" i="1"/>
  <c r="DC397" i="1"/>
  <c r="DC132" i="1"/>
  <c r="DC100" i="1"/>
  <c r="DC310" i="1"/>
  <c r="DC209" i="1"/>
  <c r="DC354" i="1"/>
  <c r="DC355" i="1"/>
  <c r="DC73" i="1"/>
  <c r="DC291" i="1"/>
  <c r="DC19" i="1"/>
  <c r="DC210" i="1"/>
  <c r="DC74" i="1"/>
  <c r="DC211" i="1"/>
  <c r="DC75" i="1"/>
  <c r="DC398" i="1"/>
  <c r="DC399" i="1"/>
  <c r="DC356" i="1"/>
  <c r="DC357" i="1"/>
  <c r="DC274" i="1"/>
  <c r="DC212" i="1"/>
  <c r="DC400" i="1"/>
  <c r="DC401" i="1"/>
  <c r="DC358" i="1"/>
  <c r="DC76" i="1"/>
  <c r="DC311" i="1"/>
  <c r="DC77" i="1"/>
  <c r="DC101" i="1"/>
  <c r="DC102" i="1"/>
  <c r="DC133" i="1"/>
  <c r="DC134" i="1"/>
  <c r="DC359" i="1"/>
  <c r="DC20" i="1"/>
  <c r="DC213" i="1"/>
  <c r="DC214" i="1"/>
  <c r="DC117" i="1"/>
  <c r="DC215" i="1"/>
  <c r="DC292" i="1"/>
  <c r="DC78" i="1"/>
  <c r="DC79" i="1"/>
  <c r="DC80" i="1"/>
  <c r="DC263" i="1"/>
  <c r="DC402" i="1"/>
  <c r="DC312" i="1"/>
  <c r="DC360" i="1"/>
  <c r="DC216" i="1"/>
  <c r="DC217" i="1"/>
  <c r="DC403" i="1"/>
  <c r="DC81" i="1"/>
  <c r="DC118" i="1"/>
  <c r="DC293" i="1"/>
  <c r="DC82" i="1"/>
  <c r="DC294" i="1"/>
  <c r="DC295" i="1"/>
  <c r="DC296" i="1"/>
  <c r="DC83" i="1"/>
  <c r="DC218" i="1"/>
  <c r="DC361" i="1"/>
  <c r="DC84" i="1"/>
  <c r="DC219" i="1"/>
  <c r="DC145" i="1"/>
  <c r="DC232" i="1"/>
  <c r="DC85" i="1"/>
  <c r="DC233" i="1"/>
  <c r="DC86" i="1"/>
  <c r="DC87" i="1"/>
  <c r="DC88" i="1"/>
  <c r="DC146" i="1"/>
  <c r="DC89" i="1"/>
  <c r="DC264" i="1"/>
  <c r="DC220" i="1"/>
  <c r="DC90" i="1"/>
  <c r="DC337" i="1"/>
  <c r="DC265" i="1"/>
  <c r="DC234" i="1"/>
  <c r="DC119" i="1"/>
  <c r="DC147" i="1"/>
  <c r="DC297" i="1"/>
  <c r="DC404" i="1"/>
  <c r="DC362" i="1"/>
  <c r="DC221" i="1"/>
  <c r="DC91" i="1"/>
  <c r="DC363" i="1"/>
  <c r="DC313" i="1"/>
  <c r="DC364" i="1"/>
  <c r="DC92" i="1"/>
  <c r="DC120" i="1"/>
  <c r="DC121" i="1"/>
  <c r="DC314" i="1"/>
  <c r="DC222" i="1"/>
  <c r="DC405" i="1"/>
  <c r="DC315" i="1"/>
  <c r="DC316" i="1"/>
  <c r="DC406" i="1"/>
  <c r="DC407" i="1"/>
  <c r="DC298" i="1"/>
  <c r="DC266" i="1"/>
  <c r="DC365" i="1"/>
  <c r="DC135" i="1"/>
  <c r="DC267" i="1"/>
  <c r="DC148" i="1"/>
  <c r="DC223" i="1"/>
  <c r="DC408" i="1"/>
  <c r="DC268" i="1"/>
  <c r="DC409" i="1"/>
  <c r="DC224" i="1"/>
  <c r="DC21" i="1"/>
  <c r="DC410" i="1"/>
  <c r="DC269" i="1"/>
  <c r="DC411" i="1"/>
  <c r="DC270" i="1"/>
  <c r="DC271" i="1"/>
  <c r="DC22" i="1"/>
  <c r="DC366" i="1"/>
  <c r="DC93" i="1"/>
  <c r="DC367" i="1"/>
  <c r="DC412" i="1"/>
  <c r="DC317" i="1"/>
  <c r="DC94" i="1"/>
  <c r="DC375" i="1"/>
  <c r="DC368" i="1"/>
  <c r="DC225" i="1"/>
  <c r="DC226" i="1"/>
  <c r="DC369" i="1"/>
  <c r="DC149" i="1"/>
  <c r="DC23" i="1"/>
  <c r="DC95" i="1"/>
  <c r="DC136" i="1"/>
  <c r="DC227" i="1"/>
  <c r="DC370" i="1"/>
  <c r="DC137" i="1"/>
  <c r="DC25" i="1"/>
  <c r="DC96" i="1"/>
  <c r="DC236" i="1"/>
  <c r="CH26" i="1"/>
  <c r="CH150" i="1"/>
  <c r="CH151" i="1"/>
  <c r="CH152" i="1"/>
  <c r="CH279" i="1"/>
  <c r="CH153" i="1"/>
  <c r="CH103" i="1"/>
  <c r="CH138" i="1"/>
  <c r="CH104" i="1"/>
  <c r="CH2" i="1"/>
  <c r="CH376" i="1"/>
  <c r="CH237" i="1"/>
  <c r="CH299" i="1"/>
  <c r="CH318" i="1"/>
  <c r="CH27" i="1"/>
  <c r="CH154" i="1"/>
  <c r="CH320" i="1"/>
  <c r="CH235" i="1"/>
  <c r="CH228" i="1"/>
  <c r="CH323" i="1"/>
  <c r="CH280" i="1"/>
  <c r="CH28" i="1"/>
  <c r="CH324" i="1"/>
  <c r="CH29" i="1"/>
  <c r="CH238" i="1"/>
  <c r="CH105" i="1"/>
  <c r="CH3" i="1"/>
  <c r="CH97" i="1"/>
  <c r="CH275" i="1"/>
  <c r="CH30" i="1"/>
  <c r="CH31" i="1"/>
  <c r="CH32" i="1"/>
  <c r="CH33" i="1"/>
  <c r="CH34" i="1"/>
  <c r="CH155" i="1"/>
  <c r="CH325" i="1"/>
  <c r="CH156" i="1"/>
  <c r="CH35" i="1"/>
  <c r="CH327" i="1"/>
  <c r="CH157" i="1"/>
  <c r="CH328" i="1"/>
  <c r="CH239" i="1"/>
  <c r="CH158" i="1"/>
  <c r="CH139" i="1"/>
  <c r="CH300" i="1"/>
  <c r="CH240" i="1"/>
  <c r="CH159" i="1"/>
  <c r="CH36" i="1"/>
  <c r="CH37" i="1"/>
  <c r="CH38" i="1"/>
  <c r="CH122" i="1"/>
  <c r="CH160" i="1"/>
  <c r="CH161" i="1"/>
  <c r="CH371" i="1"/>
  <c r="CH329" i="1"/>
  <c r="CH229" i="1"/>
  <c r="CH372" i="1"/>
  <c r="CH162" i="1"/>
  <c r="CH140" i="1"/>
  <c r="CH141" i="1"/>
  <c r="CH377" i="1"/>
  <c r="CH163" i="1"/>
  <c r="CH39" i="1"/>
  <c r="CH164" i="1"/>
  <c r="CH165" i="1"/>
  <c r="CH301" i="1"/>
  <c r="CH40" i="1"/>
  <c r="CH373" i="1"/>
  <c r="CH41" i="1"/>
  <c r="CH378" i="1"/>
  <c r="CH123" i="1"/>
  <c r="CH42" i="1"/>
  <c r="CH166" i="1"/>
  <c r="CH281" i="1"/>
  <c r="CH4" i="1"/>
  <c r="CH330" i="1"/>
  <c r="CH43" i="1"/>
  <c r="CH98" i="1"/>
  <c r="CH167" i="1"/>
  <c r="CH106" i="1"/>
  <c r="CH331" i="1"/>
  <c r="CH282" i="1"/>
  <c r="CH44" i="1"/>
  <c r="CH107" i="1"/>
  <c r="CH45" i="1"/>
  <c r="CH332" i="1"/>
  <c r="CH46" i="1"/>
  <c r="CH5" i="1"/>
  <c r="CH379" i="1"/>
  <c r="CH333" i="1"/>
  <c r="CH380" i="1"/>
  <c r="CH108" i="1"/>
  <c r="CH47" i="1"/>
  <c r="CH168" i="1"/>
  <c r="CH48" i="1"/>
  <c r="CH169" i="1"/>
  <c r="CH142" i="1"/>
  <c r="CH49" i="1"/>
  <c r="CH334" i="1"/>
  <c r="CH241" i="1"/>
  <c r="CH335" i="1"/>
  <c r="CH50" i="1"/>
  <c r="CH338" i="1"/>
  <c r="CH51" i="1"/>
  <c r="CH381" i="1"/>
  <c r="CH52" i="1"/>
  <c r="CH382" i="1"/>
  <c r="CH339" i="1"/>
  <c r="CH109" i="1"/>
  <c r="CH124" i="1"/>
  <c r="CH53" i="1"/>
  <c r="CH242" i="1"/>
  <c r="CH170" i="1"/>
  <c r="CH383" i="1"/>
  <c r="CH340" i="1"/>
  <c r="CH171" i="1"/>
  <c r="CH341" i="1"/>
  <c r="CH172" i="1"/>
  <c r="CH173" i="1"/>
  <c r="CH174" i="1"/>
  <c r="CH6" i="1"/>
  <c r="CH175" i="1"/>
  <c r="CH176" i="1"/>
  <c r="CH7" i="1"/>
  <c r="CH177" i="1"/>
  <c r="CH8" i="1"/>
  <c r="CH54" i="1"/>
  <c r="CH342" i="1"/>
  <c r="CH243" i="1"/>
  <c r="CH244" i="1"/>
  <c r="CH245" i="1"/>
  <c r="CH230" i="1"/>
  <c r="CH384" i="1"/>
  <c r="CH55" i="1"/>
  <c r="CH385" i="1"/>
  <c r="CH110" i="1"/>
  <c r="CH302" i="1"/>
  <c r="CH283" i="1"/>
  <c r="CH178" i="1"/>
  <c r="CH343" i="1"/>
  <c r="CH246" i="1"/>
  <c r="CH111" i="1"/>
  <c r="CH284" i="1"/>
  <c r="CH56" i="1"/>
  <c r="CH344" i="1"/>
  <c r="CH179" i="1"/>
  <c r="CH180" i="1"/>
  <c r="CH112" i="1"/>
  <c r="CH9" i="1"/>
  <c r="CH57" i="1"/>
  <c r="CH58" i="1"/>
  <c r="CH59" i="1"/>
  <c r="CH181" i="1"/>
  <c r="CH182" i="1"/>
  <c r="CH10" i="1"/>
  <c r="CH183" i="1"/>
  <c r="CH184" i="1"/>
  <c r="CH60" i="1"/>
  <c r="CH231" i="1"/>
  <c r="CH11" i="1"/>
  <c r="CH185" i="1"/>
  <c r="CH247" i="1"/>
  <c r="CH186" i="1"/>
  <c r="CH272" i="1"/>
  <c r="CH113" i="1"/>
  <c r="CH285" i="1"/>
  <c r="CH61" i="1"/>
  <c r="CH187" i="1"/>
  <c r="CH345" i="1"/>
  <c r="CH188" i="1"/>
  <c r="CH248" i="1"/>
  <c r="CH114" i="1"/>
  <c r="CH12" i="1"/>
  <c r="CH125" i="1"/>
  <c r="CH126" i="1"/>
  <c r="CH13" i="1"/>
  <c r="CH249" i="1"/>
  <c r="CH346" i="1"/>
  <c r="CH62" i="1"/>
  <c r="CH189" i="1"/>
  <c r="CH190" i="1"/>
  <c r="CH191" i="1"/>
  <c r="CH192" i="1"/>
  <c r="CH336" i="1"/>
  <c r="CH250" i="1"/>
  <c r="CH251" i="1"/>
  <c r="CH193" i="1"/>
  <c r="CH303" i="1"/>
  <c r="CH386" i="1"/>
  <c r="CH252" i="1"/>
  <c r="CH194" i="1"/>
  <c r="CH253" i="1"/>
  <c r="CH387" i="1"/>
  <c r="CH115" i="1"/>
  <c r="CH347" i="1"/>
  <c r="CH348" i="1"/>
  <c r="CH349" i="1"/>
  <c r="CH388" i="1"/>
  <c r="CH350" i="1"/>
  <c r="CH286" i="1"/>
  <c r="CH195" i="1"/>
  <c r="CH304" i="1"/>
  <c r="CH196" i="1"/>
  <c r="CH276" i="1"/>
  <c r="CH389" i="1"/>
  <c r="CH287" i="1"/>
  <c r="CH143" i="1"/>
  <c r="CH305" i="1"/>
  <c r="CH127" i="1"/>
  <c r="CH63" i="1"/>
  <c r="CH288" i="1"/>
  <c r="CH144" i="1"/>
  <c r="CH128" i="1"/>
  <c r="CH306" i="1"/>
  <c r="CH197" i="1"/>
  <c r="CH64" i="1"/>
  <c r="CH198" i="1"/>
  <c r="CH254" i="1"/>
  <c r="CH199" i="1"/>
  <c r="CH255" i="1"/>
  <c r="CH200" i="1"/>
  <c r="CH201" i="1"/>
  <c r="CH202" i="1"/>
  <c r="CH203" i="1"/>
  <c r="CH390" i="1"/>
  <c r="CH289" i="1"/>
  <c r="CH374" i="1"/>
  <c r="CH129" i="1"/>
  <c r="CH65" i="1"/>
  <c r="CH307" i="1"/>
  <c r="CH308" i="1"/>
  <c r="CH256" i="1"/>
  <c r="CH391" i="1"/>
  <c r="CH392" i="1"/>
  <c r="CH393" i="1"/>
  <c r="CH204" i="1"/>
  <c r="CH351" i="1"/>
  <c r="CH66" i="1"/>
  <c r="CH67" i="1"/>
  <c r="CH205" i="1"/>
  <c r="CH257" i="1"/>
  <c r="CH352" i="1"/>
  <c r="CH68" i="1"/>
  <c r="CH116" i="1"/>
  <c r="CH258" i="1"/>
  <c r="CH309" i="1"/>
  <c r="CH259" i="1"/>
  <c r="CH69" i="1"/>
  <c r="CH206" i="1"/>
  <c r="CH260" i="1"/>
  <c r="CH394" i="1"/>
  <c r="CH290" i="1"/>
  <c r="CH70" i="1"/>
  <c r="CH71" i="1"/>
  <c r="CH353" i="1"/>
  <c r="CH261" i="1"/>
  <c r="CH14" i="1"/>
  <c r="CH277" i="1"/>
  <c r="CH273" i="1"/>
  <c r="CH72" i="1"/>
  <c r="CH395" i="1"/>
  <c r="CH262" i="1"/>
  <c r="CH326" i="1"/>
  <c r="CH15" i="1"/>
  <c r="CH130" i="1"/>
  <c r="CH131" i="1"/>
  <c r="CH396" i="1"/>
  <c r="CH99" i="1"/>
  <c r="CH16" i="1"/>
  <c r="CH17" i="1"/>
  <c r="CH278" i="1"/>
  <c r="CH18" i="1"/>
  <c r="CH207" i="1"/>
  <c r="CH208" i="1"/>
  <c r="CH397" i="1"/>
  <c r="CH132" i="1"/>
  <c r="CH100" i="1"/>
  <c r="CH310" i="1"/>
  <c r="CH209" i="1"/>
  <c r="CH354" i="1"/>
  <c r="CH355" i="1"/>
  <c r="CH73" i="1"/>
  <c r="CH291" i="1"/>
  <c r="CH19" i="1"/>
  <c r="CH210" i="1"/>
  <c r="CH74" i="1"/>
  <c r="CH211" i="1"/>
  <c r="CH75" i="1"/>
  <c r="CH398" i="1"/>
  <c r="CH399" i="1"/>
  <c r="CH356" i="1"/>
  <c r="CH357" i="1"/>
  <c r="CH274" i="1"/>
  <c r="CH212" i="1"/>
  <c r="CH400" i="1"/>
  <c r="CH401" i="1"/>
  <c r="CH358" i="1"/>
  <c r="CH76" i="1"/>
  <c r="CH311" i="1"/>
  <c r="CH77" i="1"/>
  <c r="CH101" i="1"/>
  <c r="CH102" i="1"/>
  <c r="CH133" i="1"/>
  <c r="CH134" i="1"/>
  <c r="CH359" i="1"/>
  <c r="CH20" i="1"/>
  <c r="CH213" i="1"/>
  <c r="CH214" i="1"/>
  <c r="CH117" i="1"/>
  <c r="CH215" i="1"/>
  <c r="CH292" i="1"/>
  <c r="CH78" i="1"/>
  <c r="CH79" i="1"/>
  <c r="CH80" i="1"/>
  <c r="CH263" i="1"/>
  <c r="CH402" i="1"/>
  <c r="CH312" i="1"/>
  <c r="CH360" i="1"/>
  <c r="CH216" i="1"/>
  <c r="CH217" i="1"/>
  <c r="CH403" i="1"/>
  <c r="CH81" i="1"/>
  <c r="CH118" i="1"/>
  <c r="CH293" i="1"/>
  <c r="CH82" i="1"/>
  <c r="CH294" i="1"/>
  <c r="CH295" i="1"/>
  <c r="CH296" i="1"/>
  <c r="CH83" i="1"/>
  <c r="CH218" i="1"/>
  <c r="CH361" i="1"/>
  <c r="CH84" i="1"/>
  <c r="CH219" i="1"/>
  <c r="CH145" i="1"/>
  <c r="CH232" i="1"/>
  <c r="CH85" i="1"/>
  <c r="CH233" i="1"/>
  <c r="CH86" i="1"/>
  <c r="CH87" i="1"/>
  <c r="CH88" i="1"/>
  <c r="CH146" i="1"/>
  <c r="CH89" i="1"/>
  <c r="CH264" i="1"/>
  <c r="CH220" i="1"/>
  <c r="CH90" i="1"/>
  <c r="CH337" i="1"/>
  <c r="CH265" i="1"/>
  <c r="CH234" i="1"/>
  <c r="CH119" i="1"/>
  <c r="CH147" i="1"/>
  <c r="CH297" i="1"/>
  <c r="CH404" i="1"/>
  <c r="CH362" i="1"/>
  <c r="CH221" i="1"/>
  <c r="CH91" i="1"/>
  <c r="CH363" i="1"/>
  <c r="CH313" i="1"/>
  <c r="CH364" i="1"/>
  <c r="CH92" i="1"/>
  <c r="CH120" i="1"/>
  <c r="CH121" i="1"/>
  <c r="CH314" i="1"/>
  <c r="CH222" i="1"/>
  <c r="CH405" i="1"/>
  <c r="CH315" i="1"/>
  <c r="CH316" i="1"/>
  <c r="CH406" i="1"/>
  <c r="CH407" i="1"/>
  <c r="CH298" i="1"/>
  <c r="CH266" i="1"/>
  <c r="CH365" i="1"/>
  <c r="CH135" i="1"/>
  <c r="CH267" i="1"/>
  <c r="CH148" i="1"/>
  <c r="CH223" i="1"/>
  <c r="CH408" i="1"/>
  <c r="CH268" i="1"/>
  <c r="CH409" i="1"/>
  <c r="CH224" i="1"/>
  <c r="CH21" i="1"/>
  <c r="CH410" i="1"/>
  <c r="CH269" i="1"/>
  <c r="CH411" i="1"/>
  <c r="CH270" i="1"/>
  <c r="CH271" i="1"/>
  <c r="CH22" i="1"/>
  <c r="CH366" i="1"/>
  <c r="CH93" i="1"/>
  <c r="CH367" i="1"/>
  <c r="CH412" i="1"/>
  <c r="CH317" i="1"/>
  <c r="CH94" i="1"/>
  <c r="CH375" i="1"/>
  <c r="CH368" i="1"/>
  <c r="CH225" i="1"/>
  <c r="CH226" i="1"/>
  <c r="CH369" i="1"/>
  <c r="CH149" i="1"/>
  <c r="CH23" i="1"/>
  <c r="CH95" i="1"/>
  <c r="CH136" i="1"/>
  <c r="CH227" i="1"/>
  <c r="CH370" i="1"/>
  <c r="CH137" i="1"/>
  <c r="CH25" i="1"/>
  <c r="CH96" i="1"/>
  <c r="CH236" i="1"/>
  <c r="CB26" i="1"/>
  <c r="CB150" i="1"/>
  <c r="CB151" i="1"/>
  <c r="CB152" i="1"/>
  <c r="CB279" i="1"/>
  <c r="CB153" i="1"/>
  <c r="CB103" i="1"/>
  <c r="CB138" i="1"/>
  <c r="CB104" i="1"/>
  <c r="CB2" i="1"/>
  <c r="CB376" i="1"/>
  <c r="CB237" i="1"/>
  <c r="CB299" i="1"/>
  <c r="CB318" i="1"/>
  <c r="CB27" i="1"/>
  <c r="CB154" i="1"/>
  <c r="CB320" i="1"/>
  <c r="CB235" i="1"/>
  <c r="CB228" i="1"/>
  <c r="CB323" i="1"/>
  <c r="CB280" i="1"/>
  <c r="CB28" i="1"/>
  <c r="CB324" i="1"/>
  <c r="CB29" i="1"/>
  <c r="CB238" i="1"/>
  <c r="CB105" i="1"/>
  <c r="CB3" i="1"/>
  <c r="CB97" i="1"/>
  <c r="CB275" i="1"/>
  <c r="CB30" i="1"/>
  <c r="CB31" i="1"/>
  <c r="CB32" i="1"/>
  <c r="CB33" i="1"/>
  <c r="CB34" i="1"/>
  <c r="CB155" i="1"/>
  <c r="CB325" i="1"/>
  <c r="CB156" i="1"/>
  <c r="CB35" i="1"/>
  <c r="CB327" i="1"/>
  <c r="CB157" i="1"/>
  <c r="CB328" i="1"/>
  <c r="CB239" i="1"/>
  <c r="CB158" i="1"/>
  <c r="CB139" i="1"/>
  <c r="CB300" i="1"/>
  <c r="CB240" i="1"/>
  <c r="CB159" i="1"/>
  <c r="CB36" i="1"/>
  <c r="CB37" i="1"/>
  <c r="CB38" i="1"/>
  <c r="CB122" i="1"/>
  <c r="CB160" i="1"/>
  <c r="CB161" i="1"/>
  <c r="CB371" i="1"/>
  <c r="CB329" i="1"/>
  <c r="CB229" i="1"/>
  <c r="CB372" i="1"/>
  <c r="CB162" i="1"/>
  <c r="CB140" i="1"/>
  <c r="CB141" i="1"/>
  <c r="CB377" i="1"/>
  <c r="CB163" i="1"/>
  <c r="CB39" i="1"/>
  <c r="CB164" i="1"/>
  <c r="CB165" i="1"/>
  <c r="CB301" i="1"/>
  <c r="CB40" i="1"/>
  <c r="CB373" i="1"/>
  <c r="CB41" i="1"/>
  <c r="CB378" i="1"/>
  <c r="CB123" i="1"/>
  <c r="CB42" i="1"/>
  <c r="CB166" i="1"/>
  <c r="CB281" i="1"/>
  <c r="CB4" i="1"/>
  <c r="CB330" i="1"/>
  <c r="CB43" i="1"/>
  <c r="CB98" i="1"/>
  <c r="CB167" i="1"/>
  <c r="CB106" i="1"/>
  <c r="CB331" i="1"/>
  <c r="CB282" i="1"/>
  <c r="CB44" i="1"/>
  <c r="CB107" i="1"/>
  <c r="CB45" i="1"/>
  <c r="CB332" i="1"/>
  <c r="CB46" i="1"/>
  <c r="CB5" i="1"/>
  <c r="CB379" i="1"/>
  <c r="CB333" i="1"/>
  <c r="CB380" i="1"/>
  <c r="CB108" i="1"/>
  <c r="CB47" i="1"/>
  <c r="CB168" i="1"/>
  <c r="CB48" i="1"/>
  <c r="CB169" i="1"/>
  <c r="CB142" i="1"/>
  <c r="CB49" i="1"/>
  <c r="CB334" i="1"/>
  <c r="CB241" i="1"/>
  <c r="CB335" i="1"/>
  <c r="CB50" i="1"/>
  <c r="CB338" i="1"/>
  <c r="CB51" i="1"/>
  <c r="CB381" i="1"/>
  <c r="CB52" i="1"/>
  <c r="CB382" i="1"/>
  <c r="CB339" i="1"/>
  <c r="CB109" i="1"/>
  <c r="CB124" i="1"/>
  <c r="CB53" i="1"/>
  <c r="CB242" i="1"/>
  <c r="CB170" i="1"/>
  <c r="CB383" i="1"/>
  <c r="CB340" i="1"/>
  <c r="CB171" i="1"/>
  <c r="CB341" i="1"/>
  <c r="CB172" i="1"/>
  <c r="CB173" i="1"/>
  <c r="CB174" i="1"/>
  <c r="CB6" i="1"/>
  <c r="CB175" i="1"/>
  <c r="CB176" i="1"/>
  <c r="CB7" i="1"/>
  <c r="CB177" i="1"/>
  <c r="CB8" i="1"/>
  <c r="CB54" i="1"/>
  <c r="CB342" i="1"/>
  <c r="CB243" i="1"/>
  <c r="CB244" i="1"/>
  <c r="CB245" i="1"/>
  <c r="CB230" i="1"/>
  <c r="CB384" i="1"/>
  <c r="CB55" i="1"/>
  <c r="CB385" i="1"/>
  <c r="CB110" i="1"/>
  <c r="CB302" i="1"/>
  <c r="CB283" i="1"/>
  <c r="CB178" i="1"/>
  <c r="CB343" i="1"/>
  <c r="CB246" i="1"/>
  <c r="CB111" i="1"/>
  <c r="CB284" i="1"/>
  <c r="CB56" i="1"/>
  <c r="CB344" i="1"/>
  <c r="CB179" i="1"/>
  <c r="CB180" i="1"/>
  <c r="CB112" i="1"/>
  <c r="CB9" i="1"/>
  <c r="CB57" i="1"/>
  <c r="CB58" i="1"/>
  <c r="CB59" i="1"/>
  <c r="CB181" i="1"/>
  <c r="CB182" i="1"/>
  <c r="CB10" i="1"/>
  <c r="CB183" i="1"/>
  <c r="CB184" i="1"/>
  <c r="CB60" i="1"/>
  <c r="CB231" i="1"/>
  <c r="CB11" i="1"/>
  <c r="CB185" i="1"/>
  <c r="CB247" i="1"/>
  <c r="CB186" i="1"/>
  <c r="CB272" i="1"/>
  <c r="CB113" i="1"/>
  <c r="CB285" i="1"/>
  <c r="CB61" i="1"/>
  <c r="CB187" i="1"/>
  <c r="CB345" i="1"/>
  <c r="CB188" i="1"/>
  <c r="CB248" i="1"/>
  <c r="CB114" i="1"/>
  <c r="CB12" i="1"/>
  <c r="CB125" i="1"/>
  <c r="CB126" i="1"/>
  <c r="CB13" i="1"/>
  <c r="CB249" i="1"/>
  <c r="CB346" i="1"/>
  <c r="CB62" i="1"/>
  <c r="CB189" i="1"/>
  <c r="CB190" i="1"/>
  <c r="CB191" i="1"/>
  <c r="CB192" i="1"/>
  <c r="CB336" i="1"/>
  <c r="CB250" i="1"/>
  <c r="CB251" i="1"/>
  <c r="CB193" i="1"/>
  <c r="CB303" i="1"/>
  <c r="CB386" i="1"/>
  <c r="CB252" i="1"/>
  <c r="CB194" i="1"/>
  <c r="CB253" i="1"/>
  <c r="CB387" i="1"/>
  <c r="CB115" i="1"/>
  <c r="CB347" i="1"/>
  <c r="CB348" i="1"/>
  <c r="CB349" i="1"/>
  <c r="CB388" i="1"/>
  <c r="CB350" i="1"/>
  <c r="CB286" i="1"/>
  <c r="CB195" i="1"/>
  <c r="CB304" i="1"/>
  <c r="CB196" i="1"/>
  <c r="CB276" i="1"/>
  <c r="CB389" i="1"/>
  <c r="CB287" i="1"/>
  <c r="CB143" i="1"/>
  <c r="CB305" i="1"/>
  <c r="CB127" i="1"/>
  <c r="CB63" i="1"/>
  <c r="CB288" i="1"/>
  <c r="CB144" i="1"/>
  <c r="CB128" i="1"/>
  <c r="CB306" i="1"/>
  <c r="CB197" i="1"/>
  <c r="CB64" i="1"/>
  <c r="CB198" i="1"/>
  <c r="CB254" i="1"/>
  <c r="CB199" i="1"/>
  <c r="CB255" i="1"/>
  <c r="CB200" i="1"/>
  <c r="CB201" i="1"/>
  <c r="CB202" i="1"/>
  <c r="CB203" i="1"/>
  <c r="CB390" i="1"/>
  <c r="CB289" i="1"/>
  <c r="CB374" i="1"/>
  <c r="CB129" i="1"/>
  <c r="CB65" i="1"/>
  <c r="CB307" i="1"/>
  <c r="CB308" i="1"/>
  <c r="CB256" i="1"/>
  <c r="CB391" i="1"/>
  <c r="CB392" i="1"/>
  <c r="CB393" i="1"/>
  <c r="CB204" i="1"/>
  <c r="CB351" i="1"/>
  <c r="CB66" i="1"/>
  <c r="CB67" i="1"/>
  <c r="CB205" i="1"/>
  <c r="CB257" i="1"/>
  <c r="CB352" i="1"/>
  <c r="CB68" i="1"/>
  <c r="CB116" i="1"/>
  <c r="CB258" i="1"/>
  <c r="CB309" i="1"/>
  <c r="CB259" i="1"/>
  <c r="CB69" i="1"/>
  <c r="CB206" i="1"/>
  <c r="CB260" i="1"/>
  <c r="CB394" i="1"/>
  <c r="CB290" i="1"/>
  <c r="CB70" i="1"/>
  <c r="CB71" i="1"/>
  <c r="CB353" i="1"/>
  <c r="CB261" i="1"/>
  <c r="CB14" i="1"/>
  <c r="CB277" i="1"/>
  <c r="CB273" i="1"/>
  <c r="CB72" i="1"/>
  <c r="CB395" i="1"/>
  <c r="CB262" i="1"/>
  <c r="CB326" i="1"/>
  <c r="CB15" i="1"/>
  <c r="CB130" i="1"/>
  <c r="CB131" i="1"/>
  <c r="CB396" i="1"/>
  <c r="CB99" i="1"/>
  <c r="CB16" i="1"/>
  <c r="CB17" i="1"/>
  <c r="CB278" i="1"/>
  <c r="CB18" i="1"/>
  <c r="CB207" i="1"/>
  <c r="CB208" i="1"/>
  <c r="CB397" i="1"/>
  <c r="CB132" i="1"/>
  <c r="CB100" i="1"/>
  <c r="CB310" i="1"/>
  <c r="CB209" i="1"/>
  <c r="CB354" i="1"/>
  <c r="CB355" i="1"/>
  <c r="CB73" i="1"/>
  <c r="CB291" i="1"/>
  <c r="CB19" i="1"/>
  <c r="CB210" i="1"/>
  <c r="CB74" i="1"/>
  <c r="CB211" i="1"/>
  <c r="CB75" i="1"/>
  <c r="CB398" i="1"/>
  <c r="CB399" i="1"/>
  <c r="CB356" i="1"/>
  <c r="CB357" i="1"/>
  <c r="CB274" i="1"/>
  <c r="CB212" i="1"/>
  <c r="CB400" i="1"/>
  <c r="CB401" i="1"/>
  <c r="CB358" i="1"/>
  <c r="CB76" i="1"/>
  <c r="CB311" i="1"/>
  <c r="CB77" i="1"/>
  <c r="CB101" i="1"/>
  <c r="CB102" i="1"/>
  <c r="CB133" i="1"/>
  <c r="CB134" i="1"/>
  <c r="CB359" i="1"/>
  <c r="CB20" i="1"/>
  <c r="CB213" i="1"/>
  <c r="CB214" i="1"/>
  <c r="CB117" i="1"/>
  <c r="CB215" i="1"/>
  <c r="CB292" i="1"/>
  <c r="CB78" i="1"/>
  <c r="CB79" i="1"/>
  <c r="CB80" i="1"/>
  <c r="CB263" i="1"/>
  <c r="CB402" i="1"/>
  <c r="CB312" i="1"/>
  <c r="CB360" i="1"/>
  <c r="CB216" i="1"/>
  <c r="CB217" i="1"/>
  <c r="CB403" i="1"/>
  <c r="CB81" i="1"/>
  <c r="CB118" i="1"/>
  <c r="CB293" i="1"/>
  <c r="CB82" i="1"/>
  <c r="CB294" i="1"/>
  <c r="CB295" i="1"/>
  <c r="CB296" i="1"/>
  <c r="CB83" i="1"/>
  <c r="CB218" i="1"/>
  <c r="CB361" i="1"/>
  <c r="CB84" i="1"/>
  <c r="CB219" i="1"/>
  <c r="CB145" i="1"/>
  <c r="CB232" i="1"/>
  <c r="CB85" i="1"/>
  <c r="CB233" i="1"/>
  <c r="CB86" i="1"/>
  <c r="CB87" i="1"/>
  <c r="CB88" i="1"/>
  <c r="CB146" i="1"/>
  <c r="CB89" i="1"/>
  <c r="CB264" i="1"/>
  <c r="CB220" i="1"/>
  <c r="CB90" i="1"/>
  <c r="CB337" i="1"/>
  <c r="CB265" i="1"/>
  <c r="CB234" i="1"/>
  <c r="CB119" i="1"/>
  <c r="CB147" i="1"/>
  <c r="CB297" i="1"/>
  <c r="CB404" i="1"/>
  <c r="CB362" i="1"/>
  <c r="CB221" i="1"/>
  <c r="CB91" i="1"/>
  <c r="CB363" i="1"/>
  <c r="CB313" i="1"/>
  <c r="CB364" i="1"/>
  <c r="CB92" i="1"/>
  <c r="CB120" i="1"/>
  <c r="CB121" i="1"/>
  <c r="CB314" i="1"/>
  <c r="CB222" i="1"/>
  <c r="CB405" i="1"/>
  <c r="CB315" i="1"/>
  <c r="CB316" i="1"/>
  <c r="CB406" i="1"/>
  <c r="CB407" i="1"/>
  <c r="CB298" i="1"/>
  <c r="CB266" i="1"/>
  <c r="CB365" i="1"/>
  <c r="CB135" i="1"/>
  <c r="CB267" i="1"/>
  <c r="CB148" i="1"/>
  <c r="CB223" i="1"/>
  <c r="CB408" i="1"/>
  <c r="CB268" i="1"/>
  <c r="CB409" i="1"/>
  <c r="CB224" i="1"/>
  <c r="CB21" i="1"/>
  <c r="CB410" i="1"/>
  <c r="CB269" i="1"/>
  <c r="CB411" i="1"/>
  <c r="CB270" i="1"/>
  <c r="CB271" i="1"/>
  <c r="CB22" i="1"/>
  <c r="CB366" i="1"/>
  <c r="CB93" i="1"/>
  <c r="CB367" i="1"/>
  <c r="CB412" i="1"/>
  <c r="CB317" i="1"/>
  <c r="CB94" i="1"/>
  <c r="CB375" i="1"/>
  <c r="CB368" i="1"/>
  <c r="CB225" i="1"/>
  <c r="CB226" i="1"/>
  <c r="CB369" i="1"/>
  <c r="CB149" i="1"/>
  <c r="CB23" i="1"/>
  <c r="CB95" i="1"/>
  <c r="CB136" i="1"/>
  <c r="CB227" i="1"/>
  <c r="CB370" i="1"/>
  <c r="CB137" i="1"/>
  <c r="CB25" i="1"/>
  <c r="CB96" i="1"/>
  <c r="CB236" i="1"/>
  <c r="BM26" i="1"/>
  <c r="BM150" i="1"/>
  <c r="BM151" i="1"/>
  <c r="BM152" i="1"/>
  <c r="BM279" i="1"/>
  <c r="BM153" i="1"/>
  <c r="BM103" i="1"/>
  <c r="BM138" i="1"/>
  <c r="BM104" i="1"/>
  <c r="BM2" i="1"/>
  <c r="BM376" i="1"/>
  <c r="BM237" i="1"/>
  <c r="BM299" i="1"/>
  <c r="BM318" i="1"/>
  <c r="BM27" i="1"/>
  <c r="BM154" i="1"/>
  <c r="BM320" i="1"/>
  <c r="BM235" i="1"/>
  <c r="BM228" i="1"/>
  <c r="BM323" i="1"/>
  <c r="BM280" i="1"/>
  <c r="BM28" i="1"/>
  <c r="BM324" i="1"/>
  <c r="BM29" i="1"/>
  <c r="BM238" i="1"/>
  <c r="BM105" i="1"/>
  <c r="BM3" i="1"/>
  <c r="BM97" i="1"/>
  <c r="BM275" i="1"/>
  <c r="BM30" i="1"/>
  <c r="BM31" i="1"/>
  <c r="BM32" i="1"/>
  <c r="BM33" i="1"/>
  <c r="BM34" i="1"/>
  <c r="BM155" i="1"/>
  <c r="BM325" i="1"/>
  <c r="BM156" i="1"/>
  <c r="BM35" i="1"/>
  <c r="BM327" i="1"/>
  <c r="BM157" i="1"/>
  <c r="BM328" i="1"/>
  <c r="BM239" i="1"/>
  <c r="BM158" i="1"/>
  <c r="BM139" i="1"/>
  <c r="BM300" i="1"/>
  <c r="BM240" i="1"/>
  <c r="BM159" i="1"/>
  <c r="BM36" i="1"/>
  <c r="BM37" i="1"/>
  <c r="BM38" i="1"/>
  <c r="BM122" i="1"/>
  <c r="BM160" i="1"/>
  <c r="BM161" i="1"/>
  <c r="BM371" i="1"/>
  <c r="BM329" i="1"/>
  <c r="BM229" i="1"/>
  <c r="BM372" i="1"/>
  <c r="BM162" i="1"/>
  <c r="BM140" i="1"/>
  <c r="BM141" i="1"/>
  <c r="BM377" i="1"/>
  <c r="BM163" i="1"/>
  <c r="BM39" i="1"/>
  <c r="BM164" i="1"/>
  <c r="BM165" i="1"/>
  <c r="BM301" i="1"/>
  <c r="BM40" i="1"/>
  <c r="BM373" i="1"/>
  <c r="BM41" i="1"/>
  <c r="BM378" i="1"/>
  <c r="BM123" i="1"/>
  <c r="BM42" i="1"/>
  <c r="BM166" i="1"/>
  <c r="BM281" i="1"/>
  <c r="BM4" i="1"/>
  <c r="BM330" i="1"/>
  <c r="BM43" i="1"/>
  <c r="BM98" i="1"/>
  <c r="BM167" i="1"/>
  <c r="BM106" i="1"/>
  <c r="BM331" i="1"/>
  <c r="BM282" i="1"/>
  <c r="BM44" i="1"/>
  <c r="BM107" i="1"/>
  <c r="BM45" i="1"/>
  <c r="BM332" i="1"/>
  <c r="BM46" i="1"/>
  <c r="BM5" i="1"/>
  <c r="BM379" i="1"/>
  <c r="BM333" i="1"/>
  <c r="BM380" i="1"/>
  <c r="BM108" i="1"/>
  <c r="BM47" i="1"/>
  <c r="BM168" i="1"/>
  <c r="BM48" i="1"/>
  <c r="BM169" i="1"/>
  <c r="BM142" i="1"/>
  <c r="BM49" i="1"/>
  <c r="BM334" i="1"/>
  <c r="BM241" i="1"/>
  <c r="BM335" i="1"/>
  <c r="BM50" i="1"/>
  <c r="BM338" i="1"/>
  <c r="BM51" i="1"/>
  <c r="BM381" i="1"/>
  <c r="BM52" i="1"/>
  <c r="BM382" i="1"/>
  <c r="BM339" i="1"/>
  <c r="BM109" i="1"/>
  <c r="BM124" i="1"/>
  <c r="BM53" i="1"/>
  <c r="BM242" i="1"/>
  <c r="BM170" i="1"/>
  <c r="BM383" i="1"/>
  <c r="BM340" i="1"/>
  <c r="BM171" i="1"/>
  <c r="BM341" i="1"/>
  <c r="BM172" i="1"/>
  <c r="BM173" i="1"/>
  <c r="BM174" i="1"/>
  <c r="BM6" i="1"/>
  <c r="BM175" i="1"/>
  <c r="BM176" i="1"/>
  <c r="BM7" i="1"/>
  <c r="BM177" i="1"/>
  <c r="BM8" i="1"/>
  <c r="BM54" i="1"/>
  <c r="BM342" i="1"/>
  <c r="BM243" i="1"/>
  <c r="BM244" i="1"/>
  <c r="BM245" i="1"/>
  <c r="BM230" i="1"/>
  <c r="BM384" i="1"/>
  <c r="BM55" i="1"/>
  <c r="BM385" i="1"/>
  <c r="BM110" i="1"/>
  <c r="BM302" i="1"/>
  <c r="BM283" i="1"/>
  <c r="BM178" i="1"/>
  <c r="BM343" i="1"/>
  <c r="BM246" i="1"/>
  <c r="BM111" i="1"/>
  <c r="BM284" i="1"/>
  <c r="BM56" i="1"/>
  <c r="BM344" i="1"/>
  <c r="BM179" i="1"/>
  <c r="BM180" i="1"/>
  <c r="BM112" i="1"/>
  <c r="BM9" i="1"/>
  <c r="BM57" i="1"/>
  <c r="BM58" i="1"/>
  <c r="BM59" i="1"/>
  <c r="BM181" i="1"/>
  <c r="BM182" i="1"/>
  <c r="BM10" i="1"/>
  <c r="BM183" i="1"/>
  <c r="BM184" i="1"/>
  <c r="BM60" i="1"/>
  <c r="BM231" i="1"/>
  <c r="BM11" i="1"/>
  <c r="BM185" i="1"/>
  <c r="BM247" i="1"/>
  <c r="BM186" i="1"/>
  <c r="BM272" i="1"/>
  <c r="BM113" i="1"/>
  <c r="BM285" i="1"/>
  <c r="BM61" i="1"/>
  <c r="BM187" i="1"/>
  <c r="BM345" i="1"/>
  <c r="BM188" i="1"/>
  <c r="BM248" i="1"/>
  <c r="BM114" i="1"/>
  <c r="BM12" i="1"/>
  <c r="BM125" i="1"/>
  <c r="BM126" i="1"/>
  <c r="BM13" i="1"/>
  <c r="BM249" i="1"/>
  <c r="BM346" i="1"/>
  <c r="BM62" i="1"/>
  <c r="BM189" i="1"/>
  <c r="BM190" i="1"/>
  <c r="BM191" i="1"/>
  <c r="BM192" i="1"/>
  <c r="BM336" i="1"/>
  <c r="BM250" i="1"/>
  <c r="BM251" i="1"/>
  <c r="BM193" i="1"/>
  <c r="BM303" i="1"/>
  <c r="BM386" i="1"/>
  <c r="BM252" i="1"/>
  <c r="BM194" i="1"/>
  <c r="BM253" i="1"/>
  <c r="BM387" i="1"/>
  <c r="BM115" i="1"/>
  <c r="BM347" i="1"/>
  <c r="BM348" i="1"/>
  <c r="BM349" i="1"/>
  <c r="BM388" i="1"/>
  <c r="BM350" i="1"/>
  <c r="BM286" i="1"/>
  <c r="BM195" i="1"/>
  <c r="BM304" i="1"/>
  <c r="BM196" i="1"/>
  <c r="BM276" i="1"/>
  <c r="BM389" i="1"/>
  <c r="BM287" i="1"/>
  <c r="BM143" i="1"/>
  <c r="BM305" i="1"/>
  <c r="BM127" i="1"/>
  <c r="BM63" i="1"/>
  <c r="BM288" i="1"/>
  <c r="BM144" i="1"/>
  <c r="BM128" i="1"/>
  <c r="BM306" i="1"/>
  <c r="BM197" i="1"/>
  <c r="BM64" i="1"/>
  <c r="BM198" i="1"/>
  <c r="BM254" i="1"/>
  <c r="BM199" i="1"/>
  <c r="BM255" i="1"/>
  <c r="BM200" i="1"/>
  <c r="BM201" i="1"/>
  <c r="BM202" i="1"/>
  <c r="BM203" i="1"/>
  <c r="BM390" i="1"/>
  <c r="BM289" i="1"/>
  <c r="BM374" i="1"/>
  <c r="BM129" i="1"/>
  <c r="BM65" i="1"/>
  <c r="BM307" i="1"/>
  <c r="BM308" i="1"/>
  <c r="BM256" i="1"/>
  <c r="BM391" i="1"/>
  <c r="BM392" i="1"/>
  <c r="BM393" i="1"/>
  <c r="BM204" i="1"/>
  <c r="BM351" i="1"/>
  <c r="BM66" i="1"/>
  <c r="BM67" i="1"/>
  <c r="BM205" i="1"/>
  <c r="BM257" i="1"/>
  <c r="BM352" i="1"/>
  <c r="BM68" i="1"/>
  <c r="BM116" i="1"/>
  <c r="BM258" i="1"/>
  <c r="BM309" i="1"/>
  <c r="BM259" i="1"/>
  <c r="BM69" i="1"/>
  <c r="BM206" i="1"/>
  <c r="BM260" i="1"/>
  <c r="BM394" i="1"/>
  <c r="BM290" i="1"/>
  <c r="BM70" i="1"/>
  <c r="BM71" i="1"/>
  <c r="BM353" i="1"/>
  <c r="BM261" i="1"/>
  <c r="BM14" i="1"/>
  <c r="BM277" i="1"/>
  <c r="BM273" i="1"/>
  <c r="BM72" i="1"/>
  <c r="BM395" i="1"/>
  <c r="BM262" i="1"/>
  <c r="BM326" i="1"/>
  <c r="BM15" i="1"/>
  <c r="BM130" i="1"/>
  <c r="BM131" i="1"/>
  <c r="BM396" i="1"/>
  <c r="BM99" i="1"/>
  <c r="BM16" i="1"/>
  <c r="BM17" i="1"/>
  <c r="BM278" i="1"/>
  <c r="BM18" i="1"/>
  <c r="BM207" i="1"/>
  <c r="BM208" i="1"/>
  <c r="BM397" i="1"/>
  <c r="BM132" i="1"/>
  <c r="BM100" i="1"/>
  <c r="BM310" i="1"/>
  <c r="BM209" i="1"/>
  <c r="BM354" i="1"/>
  <c r="BM355" i="1"/>
  <c r="BM73" i="1"/>
  <c r="BM291" i="1"/>
  <c r="BM19" i="1"/>
  <c r="BM210" i="1"/>
  <c r="BM74" i="1"/>
  <c r="BM211" i="1"/>
  <c r="BM75" i="1"/>
  <c r="BM398" i="1"/>
  <c r="BM399" i="1"/>
  <c r="BM356" i="1"/>
  <c r="BM357" i="1"/>
  <c r="BM274" i="1"/>
  <c r="BM212" i="1"/>
  <c r="BM400" i="1"/>
  <c r="BM401" i="1"/>
  <c r="BM358" i="1"/>
  <c r="BM76" i="1"/>
  <c r="BM311" i="1"/>
  <c r="BM77" i="1"/>
  <c r="BM101" i="1"/>
  <c r="BM102" i="1"/>
  <c r="BM133" i="1"/>
  <c r="BM134" i="1"/>
  <c r="BM359" i="1"/>
  <c r="BM20" i="1"/>
  <c r="BM213" i="1"/>
  <c r="BM214" i="1"/>
  <c r="BM117" i="1"/>
  <c r="BM215" i="1"/>
  <c r="BM292" i="1"/>
  <c r="BM78" i="1"/>
  <c r="BM79" i="1"/>
  <c r="BM80" i="1"/>
  <c r="BM263" i="1"/>
  <c r="BM402" i="1"/>
  <c r="BM312" i="1"/>
  <c r="BM360" i="1"/>
  <c r="BM216" i="1"/>
  <c r="BM217" i="1"/>
  <c r="BM403" i="1"/>
  <c r="BM81" i="1"/>
  <c r="BM118" i="1"/>
  <c r="BM293" i="1"/>
  <c r="BM82" i="1"/>
  <c r="BM294" i="1"/>
  <c r="BM295" i="1"/>
  <c r="BM296" i="1"/>
  <c r="BM83" i="1"/>
  <c r="BM218" i="1"/>
  <c r="BM361" i="1"/>
  <c r="BM84" i="1"/>
  <c r="BM219" i="1"/>
  <c r="BM145" i="1"/>
  <c r="BM232" i="1"/>
  <c r="BM85" i="1"/>
  <c r="BM233" i="1"/>
  <c r="BM86" i="1"/>
  <c r="BM87" i="1"/>
  <c r="BM88" i="1"/>
  <c r="BM146" i="1"/>
  <c r="BM89" i="1"/>
  <c r="BM264" i="1"/>
  <c r="BM220" i="1"/>
  <c r="BM90" i="1"/>
  <c r="BM337" i="1"/>
  <c r="BM265" i="1"/>
  <c r="BM234" i="1"/>
  <c r="BM119" i="1"/>
  <c r="BM147" i="1"/>
  <c r="BM297" i="1"/>
  <c r="BM404" i="1"/>
  <c r="BM362" i="1"/>
  <c r="BM221" i="1"/>
  <c r="BM91" i="1"/>
  <c r="BM363" i="1"/>
  <c r="BM313" i="1"/>
  <c r="BM364" i="1"/>
  <c r="BM92" i="1"/>
  <c r="BM120" i="1"/>
  <c r="BM121" i="1"/>
  <c r="BM314" i="1"/>
  <c r="BM222" i="1"/>
  <c r="BM405" i="1"/>
  <c r="BM315" i="1"/>
  <c r="BM316" i="1"/>
  <c r="BM406" i="1"/>
  <c r="BM407" i="1"/>
  <c r="BM298" i="1"/>
  <c r="BM266" i="1"/>
  <c r="BM365" i="1"/>
  <c r="BM135" i="1"/>
  <c r="BM267" i="1"/>
  <c r="BM148" i="1"/>
  <c r="BM223" i="1"/>
  <c r="BM408" i="1"/>
  <c r="BM268" i="1"/>
  <c r="BM409" i="1"/>
  <c r="BM224" i="1"/>
  <c r="BM21" i="1"/>
  <c r="BM410" i="1"/>
  <c r="BM269" i="1"/>
  <c r="BM411" i="1"/>
  <c r="BM270" i="1"/>
  <c r="BM271" i="1"/>
  <c r="BM22" i="1"/>
  <c r="BM366" i="1"/>
  <c r="BM93" i="1"/>
  <c r="BM367" i="1"/>
  <c r="BM412" i="1"/>
  <c r="BM317" i="1"/>
  <c r="BM94" i="1"/>
  <c r="BM375" i="1"/>
  <c r="BM368" i="1"/>
  <c r="BM225" i="1"/>
  <c r="BM226" i="1"/>
  <c r="BM369" i="1"/>
  <c r="BM149" i="1"/>
  <c r="BM23" i="1"/>
  <c r="BM95" i="1"/>
  <c r="BM136" i="1"/>
  <c r="BM227" i="1"/>
  <c r="BM370" i="1"/>
  <c r="BM137" i="1"/>
  <c r="BM25" i="1"/>
  <c r="BM96" i="1"/>
  <c r="BM236" i="1"/>
  <c r="BG26" i="1"/>
  <c r="BG150" i="1"/>
  <c r="BG151" i="1"/>
  <c r="BG152" i="1"/>
  <c r="BG279" i="1"/>
  <c r="BG153" i="1"/>
  <c r="BG103" i="1"/>
  <c r="BG138" i="1"/>
  <c r="BG104" i="1"/>
  <c r="BG2" i="1"/>
  <c r="BG376" i="1"/>
  <c r="BG237" i="1"/>
  <c r="BG299" i="1"/>
  <c r="BG318" i="1"/>
  <c r="BG27" i="1"/>
  <c r="BG154" i="1"/>
  <c r="BG320" i="1"/>
  <c r="BG235" i="1"/>
  <c r="BG228" i="1"/>
  <c r="BG323" i="1"/>
  <c r="BG280" i="1"/>
  <c r="BG28" i="1"/>
  <c r="BG324" i="1"/>
  <c r="BG29" i="1"/>
  <c r="BG238" i="1"/>
  <c r="BG105" i="1"/>
  <c r="BG3" i="1"/>
  <c r="BG97" i="1"/>
  <c r="BG275" i="1"/>
  <c r="BG30" i="1"/>
  <c r="BG31" i="1"/>
  <c r="BG32" i="1"/>
  <c r="BG33" i="1"/>
  <c r="BG34" i="1"/>
  <c r="BG155" i="1"/>
  <c r="BG325" i="1"/>
  <c r="BG156" i="1"/>
  <c r="BG35" i="1"/>
  <c r="BG327" i="1"/>
  <c r="BG157" i="1"/>
  <c r="BG328" i="1"/>
  <c r="BG239" i="1"/>
  <c r="BG158" i="1"/>
  <c r="BG139" i="1"/>
  <c r="BG300" i="1"/>
  <c r="BG240" i="1"/>
  <c r="BG159" i="1"/>
  <c r="BG36" i="1"/>
  <c r="BG37" i="1"/>
  <c r="BG38" i="1"/>
  <c r="BG122" i="1"/>
  <c r="BG160" i="1"/>
  <c r="BG161" i="1"/>
  <c r="BG371" i="1"/>
  <c r="BG329" i="1"/>
  <c r="BG229" i="1"/>
  <c r="BG372" i="1"/>
  <c r="BG162" i="1"/>
  <c r="BG140" i="1"/>
  <c r="BG141" i="1"/>
  <c r="BG377" i="1"/>
  <c r="BG163" i="1"/>
  <c r="BG39" i="1"/>
  <c r="BG164" i="1"/>
  <c r="BG165" i="1"/>
  <c r="BG301" i="1"/>
  <c r="BG40" i="1"/>
  <c r="BG373" i="1"/>
  <c r="BG41" i="1"/>
  <c r="BG378" i="1"/>
  <c r="BG123" i="1"/>
  <c r="BG42" i="1"/>
  <c r="BG166" i="1"/>
  <c r="BG281" i="1"/>
  <c r="BG4" i="1"/>
  <c r="BG330" i="1"/>
  <c r="BG43" i="1"/>
  <c r="BG98" i="1"/>
  <c r="BG167" i="1"/>
  <c r="BG106" i="1"/>
  <c r="BG331" i="1"/>
  <c r="BG282" i="1"/>
  <c r="BG44" i="1"/>
  <c r="BG107" i="1"/>
  <c r="BG45" i="1"/>
  <c r="BG332" i="1"/>
  <c r="BG46" i="1"/>
  <c r="BG5" i="1"/>
  <c r="BG379" i="1"/>
  <c r="BG333" i="1"/>
  <c r="BG380" i="1"/>
  <c r="BG108" i="1"/>
  <c r="BG47" i="1"/>
  <c r="BG168" i="1"/>
  <c r="BG48" i="1"/>
  <c r="BG169" i="1"/>
  <c r="BG142" i="1"/>
  <c r="BG49" i="1"/>
  <c r="BG334" i="1"/>
  <c r="BG241" i="1"/>
  <c r="BG335" i="1"/>
  <c r="BG50" i="1"/>
  <c r="BG338" i="1"/>
  <c r="BG51" i="1"/>
  <c r="BG381" i="1"/>
  <c r="BG52" i="1"/>
  <c r="BG382" i="1"/>
  <c r="BG339" i="1"/>
  <c r="BG109" i="1"/>
  <c r="BG124" i="1"/>
  <c r="BG53" i="1"/>
  <c r="BG242" i="1"/>
  <c r="BG170" i="1"/>
  <c r="BG383" i="1"/>
  <c r="BG340" i="1"/>
  <c r="BG171" i="1"/>
  <c r="BG341" i="1"/>
  <c r="BG172" i="1"/>
  <c r="BG173" i="1"/>
  <c r="BG174" i="1"/>
  <c r="BG6" i="1"/>
  <c r="BG175" i="1"/>
  <c r="BG176" i="1"/>
  <c r="BG7" i="1"/>
  <c r="BG177" i="1"/>
  <c r="BG8" i="1"/>
  <c r="BG54" i="1"/>
  <c r="BG342" i="1"/>
  <c r="BG243" i="1"/>
  <c r="BG244" i="1"/>
  <c r="BG245" i="1"/>
  <c r="BG230" i="1"/>
  <c r="BG384" i="1"/>
  <c r="BG55" i="1"/>
  <c r="BG385" i="1"/>
  <c r="BG110" i="1"/>
  <c r="BG302" i="1"/>
  <c r="BG283" i="1"/>
  <c r="BG178" i="1"/>
  <c r="BG343" i="1"/>
  <c r="BG246" i="1"/>
  <c r="BG111" i="1"/>
  <c r="BG284" i="1"/>
  <c r="BG56" i="1"/>
  <c r="BG344" i="1"/>
  <c r="BG179" i="1"/>
  <c r="BG180" i="1"/>
  <c r="BG112" i="1"/>
  <c r="BG9" i="1"/>
  <c r="BG57" i="1"/>
  <c r="BG58" i="1"/>
  <c r="BG59" i="1"/>
  <c r="BG181" i="1"/>
  <c r="BG182" i="1"/>
  <c r="BG10" i="1"/>
  <c r="BG183" i="1"/>
  <c r="BG184" i="1"/>
  <c r="BG60" i="1"/>
  <c r="BG231" i="1"/>
  <c r="BG11" i="1"/>
  <c r="BG185" i="1"/>
  <c r="BG247" i="1"/>
  <c r="BG186" i="1"/>
  <c r="BG272" i="1"/>
  <c r="BG113" i="1"/>
  <c r="BG285" i="1"/>
  <c r="BG61" i="1"/>
  <c r="BG187" i="1"/>
  <c r="BG345" i="1"/>
  <c r="BG188" i="1"/>
  <c r="BG248" i="1"/>
  <c r="BG114" i="1"/>
  <c r="BG12" i="1"/>
  <c r="BG125" i="1"/>
  <c r="BG126" i="1"/>
  <c r="BG13" i="1"/>
  <c r="BG249" i="1"/>
  <c r="BG346" i="1"/>
  <c r="BG62" i="1"/>
  <c r="BG189" i="1"/>
  <c r="BG190" i="1"/>
  <c r="BG191" i="1"/>
  <c r="BG192" i="1"/>
  <c r="BG336" i="1"/>
  <c r="BG250" i="1"/>
  <c r="BG251" i="1"/>
  <c r="BG193" i="1"/>
  <c r="BG303" i="1"/>
  <c r="BG386" i="1"/>
  <c r="BG252" i="1"/>
  <c r="BG194" i="1"/>
  <c r="BG253" i="1"/>
  <c r="BG387" i="1"/>
  <c r="BG115" i="1"/>
  <c r="BG347" i="1"/>
  <c r="BG348" i="1"/>
  <c r="BG349" i="1"/>
  <c r="BG388" i="1"/>
  <c r="BG350" i="1"/>
  <c r="BG286" i="1"/>
  <c r="BG195" i="1"/>
  <c r="BG304" i="1"/>
  <c r="BG196" i="1"/>
  <c r="BG276" i="1"/>
  <c r="BG389" i="1"/>
  <c r="BG287" i="1"/>
  <c r="BG143" i="1"/>
  <c r="BG305" i="1"/>
  <c r="BG127" i="1"/>
  <c r="BG63" i="1"/>
  <c r="BG288" i="1"/>
  <c r="BG144" i="1"/>
  <c r="BG128" i="1"/>
  <c r="BG306" i="1"/>
  <c r="BG197" i="1"/>
  <c r="BG64" i="1"/>
  <c r="BG198" i="1"/>
  <c r="BG254" i="1"/>
  <c r="BG199" i="1"/>
  <c r="BG255" i="1"/>
  <c r="BG200" i="1"/>
  <c r="BG201" i="1"/>
  <c r="BG202" i="1"/>
  <c r="BG203" i="1"/>
  <c r="BG390" i="1"/>
  <c r="BG289" i="1"/>
  <c r="BG374" i="1"/>
  <c r="BG129" i="1"/>
  <c r="BG65" i="1"/>
  <c r="BG307" i="1"/>
  <c r="BG308" i="1"/>
  <c r="BG256" i="1"/>
  <c r="BG391" i="1"/>
  <c r="BG392" i="1"/>
  <c r="BG393" i="1"/>
  <c r="BG204" i="1"/>
  <c r="BG351" i="1"/>
  <c r="BG66" i="1"/>
  <c r="BG67" i="1"/>
  <c r="BG205" i="1"/>
  <c r="BG257" i="1"/>
  <c r="BG352" i="1"/>
  <c r="BG68" i="1"/>
  <c r="BG116" i="1"/>
  <c r="BG258" i="1"/>
  <c r="BG309" i="1"/>
  <c r="BG259" i="1"/>
  <c r="BG69" i="1"/>
  <c r="BG206" i="1"/>
  <c r="BG260" i="1"/>
  <c r="BG394" i="1"/>
  <c r="BG290" i="1"/>
  <c r="BG70" i="1"/>
  <c r="BG71" i="1"/>
  <c r="BG353" i="1"/>
  <c r="BG261" i="1"/>
  <c r="BG14" i="1"/>
  <c r="BG277" i="1"/>
  <c r="BG273" i="1"/>
  <c r="BG72" i="1"/>
  <c r="BG395" i="1"/>
  <c r="BG262" i="1"/>
  <c r="BG326" i="1"/>
  <c r="BG15" i="1"/>
  <c r="BG130" i="1"/>
  <c r="BG131" i="1"/>
  <c r="BG396" i="1"/>
  <c r="BG99" i="1"/>
  <c r="BG16" i="1"/>
  <c r="BG17" i="1"/>
  <c r="BG278" i="1"/>
  <c r="BG18" i="1"/>
  <c r="BG207" i="1"/>
  <c r="BG208" i="1"/>
  <c r="BG397" i="1"/>
  <c r="BG132" i="1"/>
  <c r="BG100" i="1"/>
  <c r="BG310" i="1"/>
  <c r="BG209" i="1"/>
  <c r="BG354" i="1"/>
  <c r="BG355" i="1"/>
  <c r="BG73" i="1"/>
  <c r="BG291" i="1"/>
  <c r="BG19" i="1"/>
  <c r="BG210" i="1"/>
  <c r="BG74" i="1"/>
  <c r="BG211" i="1"/>
  <c r="BG75" i="1"/>
  <c r="BG398" i="1"/>
  <c r="BG399" i="1"/>
  <c r="BG356" i="1"/>
  <c r="BG357" i="1"/>
  <c r="BG274" i="1"/>
  <c r="BG212" i="1"/>
  <c r="BG400" i="1"/>
  <c r="BG401" i="1"/>
  <c r="BG358" i="1"/>
  <c r="BG76" i="1"/>
  <c r="BG311" i="1"/>
  <c r="BG77" i="1"/>
  <c r="BG101" i="1"/>
  <c r="BG102" i="1"/>
  <c r="BG133" i="1"/>
  <c r="BG134" i="1"/>
  <c r="BG359" i="1"/>
  <c r="BG20" i="1"/>
  <c r="BG213" i="1"/>
  <c r="BG214" i="1"/>
  <c r="BG117" i="1"/>
  <c r="BG215" i="1"/>
  <c r="BG292" i="1"/>
  <c r="BG78" i="1"/>
  <c r="BG79" i="1"/>
  <c r="BG80" i="1"/>
  <c r="BG263" i="1"/>
  <c r="BG402" i="1"/>
  <c r="BG312" i="1"/>
  <c r="BG360" i="1"/>
  <c r="BG216" i="1"/>
  <c r="BG217" i="1"/>
  <c r="BG403" i="1"/>
  <c r="BG81" i="1"/>
  <c r="BG118" i="1"/>
  <c r="BG293" i="1"/>
  <c r="BG82" i="1"/>
  <c r="BG294" i="1"/>
  <c r="BG295" i="1"/>
  <c r="BG296" i="1"/>
  <c r="BG83" i="1"/>
  <c r="BG218" i="1"/>
  <c r="BG361" i="1"/>
  <c r="BG84" i="1"/>
  <c r="BG219" i="1"/>
  <c r="BG145" i="1"/>
  <c r="BG232" i="1"/>
  <c r="BG85" i="1"/>
  <c r="BG233" i="1"/>
  <c r="BG86" i="1"/>
  <c r="BG87" i="1"/>
  <c r="BG88" i="1"/>
  <c r="BG146" i="1"/>
  <c r="BG89" i="1"/>
  <c r="BG264" i="1"/>
  <c r="BG220" i="1"/>
  <c r="BG90" i="1"/>
  <c r="BG337" i="1"/>
  <c r="BG265" i="1"/>
  <c r="BG234" i="1"/>
  <c r="BG119" i="1"/>
  <c r="BG147" i="1"/>
  <c r="BG297" i="1"/>
  <c r="BG404" i="1"/>
  <c r="BG362" i="1"/>
  <c r="BG221" i="1"/>
  <c r="BG91" i="1"/>
  <c r="BG363" i="1"/>
  <c r="BG313" i="1"/>
  <c r="BG364" i="1"/>
  <c r="BG92" i="1"/>
  <c r="BG120" i="1"/>
  <c r="BG121" i="1"/>
  <c r="BG314" i="1"/>
  <c r="BG222" i="1"/>
  <c r="BG405" i="1"/>
  <c r="BG315" i="1"/>
  <c r="BG316" i="1"/>
  <c r="BG406" i="1"/>
  <c r="BG407" i="1"/>
  <c r="BG298" i="1"/>
  <c r="BG266" i="1"/>
  <c r="BG365" i="1"/>
  <c r="BG135" i="1"/>
  <c r="BG267" i="1"/>
  <c r="BG148" i="1"/>
  <c r="BG223" i="1"/>
  <c r="BG408" i="1"/>
  <c r="BG268" i="1"/>
  <c r="BG409" i="1"/>
  <c r="BG224" i="1"/>
  <c r="BG21" i="1"/>
  <c r="BG410" i="1"/>
  <c r="BG269" i="1"/>
  <c r="BG411" i="1"/>
  <c r="BG270" i="1"/>
  <c r="BG271" i="1"/>
  <c r="BG22" i="1"/>
  <c r="BG366" i="1"/>
  <c r="BG93" i="1"/>
  <c r="BG367" i="1"/>
  <c r="BG412" i="1"/>
  <c r="BG317" i="1"/>
  <c r="BG94" i="1"/>
  <c r="BG375" i="1"/>
  <c r="BG368" i="1"/>
  <c r="BG225" i="1"/>
  <c r="BG226" i="1"/>
  <c r="BG369" i="1"/>
  <c r="BG149" i="1"/>
  <c r="BG23" i="1"/>
  <c r="BG95" i="1"/>
  <c r="BG136" i="1"/>
  <c r="BG227" i="1"/>
  <c r="BG370" i="1"/>
  <c r="BG137" i="1"/>
  <c r="BG25" i="1"/>
  <c r="BG96" i="1"/>
  <c r="BG236" i="1"/>
  <c r="AR26" i="1"/>
  <c r="AR150" i="1"/>
  <c r="AR151" i="1"/>
  <c r="AR152" i="1"/>
  <c r="AR279" i="1"/>
  <c r="AR153" i="1"/>
  <c r="AR103" i="1"/>
  <c r="AR138" i="1"/>
  <c r="AR104" i="1"/>
  <c r="AR2" i="1"/>
  <c r="AR376" i="1"/>
  <c r="AR237" i="1"/>
  <c r="AR299" i="1"/>
  <c r="AR318" i="1"/>
  <c r="AR27" i="1"/>
  <c r="AR154" i="1"/>
  <c r="AR320" i="1"/>
  <c r="AR235" i="1"/>
  <c r="AR228" i="1"/>
  <c r="AR323" i="1"/>
  <c r="AR280" i="1"/>
  <c r="AR28" i="1"/>
  <c r="AR324" i="1"/>
  <c r="AR29" i="1"/>
  <c r="AR238" i="1"/>
  <c r="AR105" i="1"/>
  <c r="AR3" i="1"/>
  <c r="AR97" i="1"/>
  <c r="AR275" i="1"/>
  <c r="AR30" i="1"/>
  <c r="AR31" i="1"/>
  <c r="AR32" i="1"/>
  <c r="AR33" i="1"/>
  <c r="AR34" i="1"/>
  <c r="AR155" i="1"/>
  <c r="AR325" i="1"/>
  <c r="AR156" i="1"/>
  <c r="AR35" i="1"/>
  <c r="AR327" i="1"/>
  <c r="AR157" i="1"/>
  <c r="AR328" i="1"/>
  <c r="AR239" i="1"/>
  <c r="AR158" i="1"/>
  <c r="AR139" i="1"/>
  <c r="AR300" i="1"/>
  <c r="AR240" i="1"/>
  <c r="AR159" i="1"/>
  <c r="AR36" i="1"/>
  <c r="AR37" i="1"/>
  <c r="AR38" i="1"/>
  <c r="AR122" i="1"/>
  <c r="AR160" i="1"/>
  <c r="AR161" i="1"/>
  <c r="AR371" i="1"/>
  <c r="AR329" i="1"/>
  <c r="AR229" i="1"/>
  <c r="AR372" i="1"/>
  <c r="AR162" i="1"/>
  <c r="AR140" i="1"/>
  <c r="AR141" i="1"/>
  <c r="AR377" i="1"/>
  <c r="AR163" i="1"/>
  <c r="AR39" i="1"/>
  <c r="AR164" i="1"/>
  <c r="AR165" i="1"/>
  <c r="AR301" i="1"/>
  <c r="AR40" i="1"/>
  <c r="AR373" i="1"/>
  <c r="AR41" i="1"/>
  <c r="AR378" i="1"/>
  <c r="AR123" i="1"/>
  <c r="AR42" i="1"/>
  <c r="AR166" i="1"/>
  <c r="AR281" i="1"/>
  <c r="AR4" i="1"/>
  <c r="AR330" i="1"/>
  <c r="AR43" i="1"/>
  <c r="AR98" i="1"/>
  <c r="AR167" i="1"/>
  <c r="AR106" i="1"/>
  <c r="AR331" i="1"/>
  <c r="AR282" i="1"/>
  <c r="AR44" i="1"/>
  <c r="AR107" i="1"/>
  <c r="AR45" i="1"/>
  <c r="AR332" i="1"/>
  <c r="AR46" i="1"/>
  <c r="AR5" i="1"/>
  <c r="AR379" i="1"/>
  <c r="AR333" i="1"/>
  <c r="AR380" i="1"/>
  <c r="AR108" i="1"/>
  <c r="AR47" i="1"/>
  <c r="AR168" i="1"/>
  <c r="AR48" i="1"/>
  <c r="AR169" i="1"/>
  <c r="AR142" i="1"/>
  <c r="AR49" i="1"/>
  <c r="AR334" i="1"/>
  <c r="AR241" i="1"/>
  <c r="AR335" i="1"/>
  <c r="AR50" i="1"/>
  <c r="AR338" i="1"/>
  <c r="AR51" i="1"/>
  <c r="AR381" i="1"/>
  <c r="AR52" i="1"/>
  <c r="AR382" i="1"/>
  <c r="AR339" i="1"/>
  <c r="AR109" i="1"/>
  <c r="AR124" i="1"/>
  <c r="AR53" i="1"/>
  <c r="AR242" i="1"/>
  <c r="AR170" i="1"/>
  <c r="AR383" i="1"/>
  <c r="AR340" i="1"/>
  <c r="AR171" i="1"/>
  <c r="AR341" i="1"/>
  <c r="AR172" i="1"/>
  <c r="AR173" i="1"/>
  <c r="AR174" i="1"/>
  <c r="AR6" i="1"/>
  <c r="AR175" i="1"/>
  <c r="AR176" i="1"/>
  <c r="AR7" i="1"/>
  <c r="AR177" i="1"/>
  <c r="AR8" i="1"/>
  <c r="AR54" i="1"/>
  <c r="AR342" i="1"/>
  <c r="AR243" i="1"/>
  <c r="AR244" i="1"/>
  <c r="AR245" i="1"/>
  <c r="AR230" i="1"/>
  <c r="AR384" i="1"/>
  <c r="AR55" i="1"/>
  <c r="AR385" i="1"/>
  <c r="AR110" i="1"/>
  <c r="AR302" i="1"/>
  <c r="AR283" i="1"/>
  <c r="AR178" i="1"/>
  <c r="AR343" i="1"/>
  <c r="AR246" i="1"/>
  <c r="AR111" i="1"/>
  <c r="AR284" i="1"/>
  <c r="AR56" i="1"/>
  <c r="AR344" i="1"/>
  <c r="AR179" i="1"/>
  <c r="AR180" i="1"/>
  <c r="AR112" i="1"/>
  <c r="AR9" i="1"/>
  <c r="AR57" i="1"/>
  <c r="AR58" i="1"/>
  <c r="AR59" i="1"/>
  <c r="AR181" i="1"/>
  <c r="AR182" i="1"/>
  <c r="AR10" i="1"/>
  <c r="AR183" i="1"/>
  <c r="AR184" i="1"/>
  <c r="AR60" i="1"/>
  <c r="AR231" i="1"/>
  <c r="AR11" i="1"/>
  <c r="AR185" i="1"/>
  <c r="AR247" i="1"/>
  <c r="AR186" i="1"/>
  <c r="AR272" i="1"/>
  <c r="AR113" i="1"/>
  <c r="AR285" i="1"/>
  <c r="AR61" i="1"/>
  <c r="AR187" i="1"/>
  <c r="AR345" i="1"/>
  <c r="AR188" i="1"/>
  <c r="AR248" i="1"/>
  <c r="AR114" i="1"/>
  <c r="AR12" i="1"/>
  <c r="AR125" i="1"/>
  <c r="AR126" i="1"/>
  <c r="AR13" i="1"/>
  <c r="AR249" i="1"/>
  <c r="AR346" i="1"/>
  <c r="AR62" i="1"/>
  <c r="AR189" i="1"/>
  <c r="AR190" i="1"/>
  <c r="AR191" i="1"/>
  <c r="AR192" i="1"/>
  <c r="AR336" i="1"/>
  <c r="AR250" i="1"/>
  <c r="AR251" i="1"/>
  <c r="AR193" i="1"/>
  <c r="AR303" i="1"/>
  <c r="AR386" i="1"/>
  <c r="AR252" i="1"/>
  <c r="AR194" i="1"/>
  <c r="AR253" i="1"/>
  <c r="AR387" i="1"/>
  <c r="AR115" i="1"/>
  <c r="AR347" i="1"/>
  <c r="AR348" i="1"/>
  <c r="AR349" i="1"/>
  <c r="AR388" i="1"/>
  <c r="AR350" i="1"/>
  <c r="AR286" i="1"/>
  <c r="AR195" i="1"/>
  <c r="AR304" i="1"/>
  <c r="AR196" i="1"/>
  <c r="AR276" i="1"/>
  <c r="AR389" i="1"/>
  <c r="AR287" i="1"/>
  <c r="AR143" i="1"/>
  <c r="AR305" i="1"/>
  <c r="AR127" i="1"/>
  <c r="AR63" i="1"/>
  <c r="AR288" i="1"/>
  <c r="AR144" i="1"/>
  <c r="AR128" i="1"/>
  <c r="AR306" i="1"/>
  <c r="AR197" i="1"/>
  <c r="AR64" i="1"/>
  <c r="AR198" i="1"/>
  <c r="AR254" i="1"/>
  <c r="AR199" i="1"/>
  <c r="AR255" i="1"/>
  <c r="AR200" i="1"/>
  <c r="AR201" i="1"/>
  <c r="AR202" i="1"/>
  <c r="AR203" i="1"/>
  <c r="AR390" i="1"/>
  <c r="AR289" i="1"/>
  <c r="AR374" i="1"/>
  <c r="AR129" i="1"/>
  <c r="AR65" i="1"/>
  <c r="AR307" i="1"/>
  <c r="AR308" i="1"/>
  <c r="AR256" i="1"/>
  <c r="AR391" i="1"/>
  <c r="AR392" i="1"/>
  <c r="AR393" i="1"/>
  <c r="AR204" i="1"/>
  <c r="AR351" i="1"/>
  <c r="AR66" i="1"/>
  <c r="AR67" i="1"/>
  <c r="AR205" i="1"/>
  <c r="AR257" i="1"/>
  <c r="AR352" i="1"/>
  <c r="AR68" i="1"/>
  <c r="AR116" i="1"/>
  <c r="AR258" i="1"/>
  <c r="AR309" i="1"/>
  <c r="AR259" i="1"/>
  <c r="AR69" i="1"/>
  <c r="AR206" i="1"/>
  <c r="AR260" i="1"/>
  <c r="AR394" i="1"/>
  <c r="AR290" i="1"/>
  <c r="AR70" i="1"/>
  <c r="AR71" i="1"/>
  <c r="AR353" i="1"/>
  <c r="AR261" i="1"/>
  <c r="AR14" i="1"/>
  <c r="AR277" i="1"/>
  <c r="AR273" i="1"/>
  <c r="AR72" i="1"/>
  <c r="AR395" i="1"/>
  <c r="AR262" i="1"/>
  <c r="AR326" i="1"/>
  <c r="AR15" i="1"/>
  <c r="AR130" i="1"/>
  <c r="AR131" i="1"/>
  <c r="AR396" i="1"/>
  <c r="AR99" i="1"/>
  <c r="AR16" i="1"/>
  <c r="AR17" i="1"/>
  <c r="AR278" i="1"/>
  <c r="AR18" i="1"/>
  <c r="AR207" i="1"/>
  <c r="AR208" i="1"/>
  <c r="AR397" i="1"/>
  <c r="AR132" i="1"/>
  <c r="AR100" i="1"/>
  <c r="AR310" i="1"/>
  <c r="AR209" i="1"/>
  <c r="AR354" i="1"/>
  <c r="AR355" i="1"/>
  <c r="AR73" i="1"/>
  <c r="AR291" i="1"/>
  <c r="AR19" i="1"/>
  <c r="AR210" i="1"/>
  <c r="AR74" i="1"/>
  <c r="AR211" i="1"/>
  <c r="AR75" i="1"/>
  <c r="AR398" i="1"/>
  <c r="AR399" i="1"/>
  <c r="AR356" i="1"/>
  <c r="AR357" i="1"/>
  <c r="AR274" i="1"/>
  <c r="AR212" i="1"/>
  <c r="AR400" i="1"/>
  <c r="AR401" i="1"/>
  <c r="AR358" i="1"/>
  <c r="AR76" i="1"/>
  <c r="AR311" i="1"/>
  <c r="AR77" i="1"/>
  <c r="AR101" i="1"/>
  <c r="AR102" i="1"/>
  <c r="AR133" i="1"/>
  <c r="AR134" i="1"/>
  <c r="AR359" i="1"/>
  <c r="AR20" i="1"/>
  <c r="AR213" i="1"/>
  <c r="AR214" i="1"/>
  <c r="AR117" i="1"/>
  <c r="AR215" i="1"/>
  <c r="AR292" i="1"/>
  <c r="AR78" i="1"/>
  <c r="AR79" i="1"/>
  <c r="AR80" i="1"/>
  <c r="AR263" i="1"/>
  <c r="AR402" i="1"/>
  <c r="AR312" i="1"/>
  <c r="AR360" i="1"/>
  <c r="AR216" i="1"/>
  <c r="AR217" i="1"/>
  <c r="AR403" i="1"/>
  <c r="AR81" i="1"/>
  <c r="AR118" i="1"/>
  <c r="AR293" i="1"/>
  <c r="AR82" i="1"/>
  <c r="AR294" i="1"/>
  <c r="AR295" i="1"/>
  <c r="AR296" i="1"/>
  <c r="AR83" i="1"/>
  <c r="AR218" i="1"/>
  <c r="AR361" i="1"/>
  <c r="AR84" i="1"/>
  <c r="AR219" i="1"/>
  <c r="AR145" i="1"/>
  <c r="AR232" i="1"/>
  <c r="AR85" i="1"/>
  <c r="AR233" i="1"/>
  <c r="AR86" i="1"/>
  <c r="AR87" i="1"/>
  <c r="AR88" i="1"/>
  <c r="AR146" i="1"/>
  <c r="AR89" i="1"/>
  <c r="AR264" i="1"/>
  <c r="AR220" i="1"/>
  <c r="AR90" i="1"/>
  <c r="AR337" i="1"/>
  <c r="AR265" i="1"/>
  <c r="AR234" i="1"/>
  <c r="AR119" i="1"/>
  <c r="AR147" i="1"/>
  <c r="AR297" i="1"/>
  <c r="AR404" i="1"/>
  <c r="AR362" i="1"/>
  <c r="AR221" i="1"/>
  <c r="AR91" i="1"/>
  <c r="AR363" i="1"/>
  <c r="AR313" i="1"/>
  <c r="AR364" i="1"/>
  <c r="AR92" i="1"/>
  <c r="AR120" i="1"/>
  <c r="AR121" i="1"/>
  <c r="AR314" i="1"/>
  <c r="AR222" i="1"/>
  <c r="AR405" i="1"/>
  <c r="AR315" i="1"/>
  <c r="AR316" i="1"/>
  <c r="AR406" i="1"/>
  <c r="AR407" i="1"/>
  <c r="AR298" i="1"/>
  <c r="AR266" i="1"/>
  <c r="AR365" i="1"/>
  <c r="AR135" i="1"/>
  <c r="AR267" i="1"/>
  <c r="AR148" i="1"/>
  <c r="AR223" i="1"/>
  <c r="AR408" i="1"/>
  <c r="AR268" i="1"/>
  <c r="AR409" i="1"/>
  <c r="AR224" i="1"/>
  <c r="AR21" i="1"/>
  <c r="AR410" i="1"/>
  <c r="AR269" i="1"/>
  <c r="AR411" i="1"/>
  <c r="AR270" i="1"/>
  <c r="AR271" i="1"/>
  <c r="AR22" i="1"/>
  <c r="AR366" i="1"/>
  <c r="AR93" i="1"/>
  <c r="AR367" i="1"/>
  <c r="AR412" i="1"/>
  <c r="AR317" i="1"/>
  <c r="AR94" i="1"/>
  <c r="AR375" i="1"/>
  <c r="AR368" i="1"/>
  <c r="AR225" i="1"/>
  <c r="AR226" i="1"/>
  <c r="AR369" i="1"/>
  <c r="AR149" i="1"/>
  <c r="AR23" i="1"/>
  <c r="AR95" i="1"/>
  <c r="AR136" i="1"/>
  <c r="AR227" i="1"/>
  <c r="AR370" i="1"/>
  <c r="AR137" i="1"/>
  <c r="AR25" i="1"/>
  <c r="AR96" i="1"/>
  <c r="AR236" i="1"/>
  <c r="AL26" i="1"/>
  <c r="AL150" i="1"/>
  <c r="AL151" i="1"/>
  <c r="AL152" i="1"/>
  <c r="AL279" i="1"/>
  <c r="AL153" i="1"/>
  <c r="AL103" i="1"/>
  <c r="AL138" i="1"/>
  <c r="AL104" i="1"/>
  <c r="AL2" i="1"/>
  <c r="AL376" i="1"/>
  <c r="AL237" i="1"/>
  <c r="AL299" i="1"/>
  <c r="AL318" i="1"/>
  <c r="AL27" i="1"/>
  <c r="AL154" i="1"/>
  <c r="AL320" i="1"/>
  <c r="AL235" i="1"/>
  <c r="AL228" i="1"/>
  <c r="AL323" i="1"/>
  <c r="AL280" i="1"/>
  <c r="AL28" i="1"/>
  <c r="AL324" i="1"/>
  <c r="AL29" i="1"/>
  <c r="AL238" i="1"/>
  <c r="AL105" i="1"/>
  <c r="AL3" i="1"/>
  <c r="AL97" i="1"/>
  <c r="AL275" i="1"/>
  <c r="AL30" i="1"/>
  <c r="AL31" i="1"/>
  <c r="AL32" i="1"/>
  <c r="AL33" i="1"/>
  <c r="AL34" i="1"/>
  <c r="AL155" i="1"/>
  <c r="AL325" i="1"/>
  <c r="AL156" i="1"/>
  <c r="AL35" i="1"/>
  <c r="AL327" i="1"/>
  <c r="AL157" i="1"/>
  <c r="AL328" i="1"/>
  <c r="AL239" i="1"/>
  <c r="AL158" i="1"/>
  <c r="AL139" i="1"/>
  <c r="AL300" i="1"/>
  <c r="AL240" i="1"/>
  <c r="AL159" i="1"/>
  <c r="AL36" i="1"/>
  <c r="AL37" i="1"/>
  <c r="AL38" i="1"/>
  <c r="AL122" i="1"/>
  <c r="AL160" i="1"/>
  <c r="AL161" i="1"/>
  <c r="AL371" i="1"/>
  <c r="AL329" i="1"/>
  <c r="AL229" i="1"/>
  <c r="AL372" i="1"/>
  <c r="AL162" i="1"/>
  <c r="AL140" i="1"/>
  <c r="AL141" i="1"/>
  <c r="AL377" i="1"/>
  <c r="AL163" i="1"/>
  <c r="AL39" i="1"/>
  <c r="AL164" i="1"/>
  <c r="AL165" i="1"/>
  <c r="AL301" i="1"/>
  <c r="AL40" i="1"/>
  <c r="AL373" i="1"/>
  <c r="AL41" i="1"/>
  <c r="AL378" i="1"/>
  <c r="AL123" i="1"/>
  <c r="AL42" i="1"/>
  <c r="AL166" i="1"/>
  <c r="AL281" i="1"/>
  <c r="AL4" i="1"/>
  <c r="AL330" i="1"/>
  <c r="AL43" i="1"/>
  <c r="AL98" i="1"/>
  <c r="AL167" i="1"/>
  <c r="AL106" i="1"/>
  <c r="AL331" i="1"/>
  <c r="AL282" i="1"/>
  <c r="AL44" i="1"/>
  <c r="AL107" i="1"/>
  <c r="AL45" i="1"/>
  <c r="AL332" i="1"/>
  <c r="AL46" i="1"/>
  <c r="AL5" i="1"/>
  <c r="AL379" i="1"/>
  <c r="AL333" i="1"/>
  <c r="AL380" i="1"/>
  <c r="AL108" i="1"/>
  <c r="AL47" i="1"/>
  <c r="AL168" i="1"/>
  <c r="AL48" i="1"/>
  <c r="AL169" i="1"/>
  <c r="AL142" i="1"/>
  <c r="AL49" i="1"/>
  <c r="AL334" i="1"/>
  <c r="AL241" i="1"/>
  <c r="AL335" i="1"/>
  <c r="AL50" i="1"/>
  <c r="AL338" i="1"/>
  <c r="AL51" i="1"/>
  <c r="AL381" i="1"/>
  <c r="AL52" i="1"/>
  <c r="AL382" i="1"/>
  <c r="AL339" i="1"/>
  <c r="AL109" i="1"/>
  <c r="AL124" i="1"/>
  <c r="AL53" i="1"/>
  <c r="AL242" i="1"/>
  <c r="AL170" i="1"/>
  <c r="AL383" i="1"/>
  <c r="AL340" i="1"/>
  <c r="AL171" i="1"/>
  <c r="AL341" i="1"/>
  <c r="AL172" i="1"/>
  <c r="AL173" i="1"/>
  <c r="AL174" i="1"/>
  <c r="AL6" i="1"/>
  <c r="AL175" i="1"/>
  <c r="AL176" i="1"/>
  <c r="AL7" i="1"/>
  <c r="AL177" i="1"/>
  <c r="AL8" i="1"/>
  <c r="AL54" i="1"/>
  <c r="AL342" i="1"/>
  <c r="AL243" i="1"/>
  <c r="AL244" i="1"/>
  <c r="AL245" i="1"/>
  <c r="AL230" i="1"/>
  <c r="AL384" i="1"/>
  <c r="AL55" i="1"/>
  <c r="AL385" i="1"/>
  <c r="AL110" i="1"/>
  <c r="AL302" i="1"/>
  <c r="AL283" i="1"/>
  <c r="AL178" i="1"/>
  <c r="AL343" i="1"/>
  <c r="AL246" i="1"/>
  <c r="AL111" i="1"/>
  <c r="AL284" i="1"/>
  <c r="AL56" i="1"/>
  <c r="AL344" i="1"/>
  <c r="AL179" i="1"/>
  <c r="AL180" i="1"/>
  <c r="AL112" i="1"/>
  <c r="AL9" i="1"/>
  <c r="AL57" i="1"/>
  <c r="AL58" i="1"/>
  <c r="AL59" i="1"/>
  <c r="AL181" i="1"/>
  <c r="AL182" i="1"/>
  <c r="AL10" i="1"/>
  <c r="AL183" i="1"/>
  <c r="AL184" i="1"/>
  <c r="AL60" i="1"/>
  <c r="AL231" i="1"/>
  <c r="AL11" i="1"/>
  <c r="AL185" i="1"/>
  <c r="AL247" i="1"/>
  <c r="AL186" i="1"/>
  <c r="AL272" i="1"/>
  <c r="AL113" i="1"/>
  <c r="AL285" i="1"/>
  <c r="AL61" i="1"/>
  <c r="AL187" i="1"/>
  <c r="AL345" i="1"/>
  <c r="AL188" i="1"/>
  <c r="AL248" i="1"/>
  <c r="AL114" i="1"/>
  <c r="AL12" i="1"/>
  <c r="AL125" i="1"/>
  <c r="AL126" i="1"/>
  <c r="AL13" i="1"/>
  <c r="AL249" i="1"/>
  <c r="AL346" i="1"/>
  <c r="AL62" i="1"/>
  <c r="AL189" i="1"/>
  <c r="AL190" i="1"/>
  <c r="AL191" i="1"/>
  <c r="AL192" i="1"/>
  <c r="AL336" i="1"/>
  <c r="AL250" i="1"/>
  <c r="AL251" i="1"/>
  <c r="AL193" i="1"/>
  <c r="AL303" i="1"/>
  <c r="AL386" i="1"/>
  <c r="AL252" i="1"/>
  <c r="AL194" i="1"/>
  <c r="AL253" i="1"/>
  <c r="AL387" i="1"/>
  <c r="AL115" i="1"/>
  <c r="AL347" i="1"/>
  <c r="AL348" i="1"/>
  <c r="AL349" i="1"/>
  <c r="AL388" i="1"/>
  <c r="AL350" i="1"/>
  <c r="AL286" i="1"/>
  <c r="AL195" i="1"/>
  <c r="AL304" i="1"/>
  <c r="AL196" i="1"/>
  <c r="AL276" i="1"/>
  <c r="AL389" i="1"/>
  <c r="AL287" i="1"/>
  <c r="AL143" i="1"/>
  <c r="AL305" i="1"/>
  <c r="AL127" i="1"/>
  <c r="AL63" i="1"/>
  <c r="AL288" i="1"/>
  <c r="AL144" i="1"/>
  <c r="AL128" i="1"/>
  <c r="AL306" i="1"/>
  <c r="AL197" i="1"/>
  <c r="AL64" i="1"/>
  <c r="AL198" i="1"/>
  <c r="AL254" i="1"/>
  <c r="AL199" i="1"/>
  <c r="AL255" i="1"/>
  <c r="AL200" i="1"/>
  <c r="AL201" i="1"/>
  <c r="AL202" i="1"/>
  <c r="AL203" i="1"/>
  <c r="AL390" i="1"/>
  <c r="AL289" i="1"/>
  <c r="AL374" i="1"/>
  <c r="AL129" i="1"/>
  <c r="AL65" i="1"/>
  <c r="AL307" i="1"/>
  <c r="AL308" i="1"/>
  <c r="AL256" i="1"/>
  <c r="AL391" i="1"/>
  <c r="AL392" i="1"/>
  <c r="AL393" i="1"/>
  <c r="AL204" i="1"/>
  <c r="AL351" i="1"/>
  <c r="AL66" i="1"/>
  <c r="AL67" i="1"/>
  <c r="AL205" i="1"/>
  <c r="AL257" i="1"/>
  <c r="AL352" i="1"/>
  <c r="AL68" i="1"/>
  <c r="AL116" i="1"/>
  <c r="AL258" i="1"/>
  <c r="AL309" i="1"/>
  <c r="AL259" i="1"/>
  <c r="AL69" i="1"/>
  <c r="AL206" i="1"/>
  <c r="AL260" i="1"/>
  <c r="AL394" i="1"/>
  <c r="AL290" i="1"/>
  <c r="AL70" i="1"/>
  <c r="AL71" i="1"/>
  <c r="AL353" i="1"/>
  <c r="AL261" i="1"/>
  <c r="AL14" i="1"/>
  <c r="AL277" i="1"/>
  <c r="AL273" i="1"/>
  <c r="AL72" i="1"/>
  <c r="AL395" i="1"/>
  <c r="AL262" i="1"/>
  <c r="AL326" i="1"/>
  <c r="AL15" i="1"/>
  <c r="AL130" i="1"/>
  <c r="AL131" i="1"/>
  <c r="AL396" i="1"/>
  <c r="AL99" i="1"/>
  <c r="AL16" i="1"/>
  <c r="AL17" i="1"/>
  <c r="AL278" i="1"/>
  <c r="AL18" i="1"/>
  <c r="AL207" i="1"/>
  <c r="AL208" i="1"/>
  <c r="AL397" i="1"/>
  <c r="AL132" i="1"/>
  <c r="AL100" i="1"/>
  <c r="AL310" i="1"/>
  <c r="AL209" i="1"/>
  <c r="AL354" i="1"/>
  <c r="AL355" i="1"/>
  <c r="AL73" i="1"/>
  <c r="AL291" i="1"/>
  <c r="AL19" i="1"/>
  <c r="AL210" i="1"/>
  <c r="AL74" i="1"/>
  <c r="AL211" i="1"/>
  <c r="AL75" i="1"/>
  <c r="AL398" i="1"/>
  <c r="AL399" i="1"/>
  <c r="AL356" i="1"/>
  <c r="AL357" i="1"/>
  <c r="AL274" i="1"/>
  <c r="AL212" i="1"/>
  <c r="AL400" i="1"/>
  <c r="AL401" i="1"/>
  <c r="AL358" i="1"/>
  <c r="AL76" i="1"/>
  <c r="AL311" i="1"/>
  <c r="AL77" i="1"/>
  <c r="AL101" i="1"/>
  <c r="AL102" i="1"/>
  <c r="AL133" i="1"/>
  <c r="AL134" i="1"/>
  <c r="AL359" i="1"/>
  <c r="AL20" i="1"/>
  <c r="AL213" i="1"/>
  <c r="AL214" i="1"/>
  <c r="AL117" i="1"/>
  <c r="AL215" i="1"/>
  <c r="AL292" i="1"/>
  <c r="AL78" i="1"/>
  <c r="AL79" i="1"/>
  <c r="AL80" i="1"/>
  <c r="AL263" i="1"/>
  <c r="AL402" i="1"/>
  <c r="AL312" i="1"/>
  <c r="AL360" i="1"/>
  <c r="AL216" i="1"/>
  <c r="AL217" i="1"/>
  <c r="AL403" i="1"/>
  <c r="AL81" i="1"/>
  <c r="AL118" i="1"/>
  <c r="AL293" i="1"/>
  <c r="AL82" i="1"/>
  <c r="AL294" i="1"/>
  <c r="AL295" i="1"/>
  <c r="AL296" i="1"/>
  <c r="AL83" i="1"/>
  <c r="AL218" i="1"/>
  <c r="AL361" i="1"/>
  <c r="AL84" i="1"/>
  <c r="AL219" i="1"/>
  <c r="AL145" i="1"/>
  <c r="AL232" i="1"/>
  <c r="AL85" i="1"/>
  <c r="AL233" i="1"/>
  <c r="AL86" i="1"/>
  <c r="AL87" i="1"/>
  <c r="AL88" i="1"/>
  <c r="AL146" i="1"/>
  <c r="AL89" i="1"/>
  <c r="AL264" i="1"/>
  <c r="AL220" i="1"/>
  <c r="AL90" i="1"/>
  <c r="AL337" i="1"/>
  <c r="AL265" i="1"/>
  <c r="AL234" i="1"/>
  <c r="AL119" i="1"/>
  <c r="AL147" i="1"/>
  <c r="AL297" i="1"/>
  <c r="AL404" i="1"/>
  <c r="AL362" i="1"/>
  <c r="AL221" i="1"/>
  <c r="AL91" i="1"/>
  <c r="AL363" i="1"/>
  <c r="AL313" i="1"/>
  <c r="AL364" i="1"/>
  <c r="AL92" i="1"/>
  <c r="AL120" i="1"/>
  <c r="AL121" i="1"/>
  <c r="AL314" i="1"/>
  <c r="AL222" i="1"/>
  <c r="AL405" i="1"/>
  <c r="AL315" i="1"/>
  <c r="AL316" i="1"/>
  <c r="AL406" i="1"/>
  <c r="AL407" i="1"/>
  <c r="AL298" i="1"/>
  <c r="AL266" i="1"/>
  <c r="AL365" i="1"/>
  <c r="AL135" i="1"/>
  <c r="AL267" i="1"/>
  <c r="AL148" i="1"/>
  <c r="AL223" i="1"/>
  <c r="AL408" i="1"/>
  <c r="AL268" i="1"/>
  <c r="AL409" i="1"/>
  <c r="AL224" i="1"/>
  <c r="AL21" i="1"/>
  <c r="AL410" i="1"/>
  <c r="AL269" i="1"/>
  <c r="AL411" i="1"/>
  <c r="AL270" i="1"/>
  <c r="AL271" i="1"/>
  <c r="AL22" i="1"/>
  <c r="AL366" i="1"/>
  <c r="AL93" i="1"/>
  <c r="AL367" i="1"/>
  <c r="AL412" i="1"/>
  <c r="AL317" i="1"/>
  <c r="AL94" i="1"/>
  <c r="AL375" i="1"/>
  <c r="AL368" i="1"/>
  <c r="AL225" i="1"/>
  <c r="AL226" i="1"/>
  <c r="AL369" i="1"/>
  <c r="AL149" i="1"/>
  <c r="AL23" i="1"/>
  <c r="AL95" i="1"/>
  <c r="AL136" i="1"/>
  <c r="AL227" i="1"/>
  <c r="AL370" i="1"/>
  <c r="AL137" i="1"/>
  <c r="AL25" i="1"/>
  <c r="AL96" i="1"/>
  <c r="AL236" i="1"/>
  <c r="Q26" i="1"/>
  <c r="Q150" i="1"/>
  <c r="Q151" i="1"/>
  <c r="Q152" i="1"/>
  <c r="Q279" i="1"/>
  <c r="Q153" i="1"/>
  <c r="Q103" i="1"/>
  <c r="Q138" i="1"/>
  <c r="Q104" i="1"/>
  <c r="Q2" i="1"/>
  <c r="Q376" i="1"/>
  <c r="Q237" i="1"/>
  <c r="Q299" i="1"/>
  <c r="Q318" i="1"/>
  <c r="Q27" i="1"/>
  <c r="Q154" i="1"/>
  <c r="Q320" i="1"/>
  <c r="Q235" i="1"/>
  <c r="Q228" i="1"/>
  <c r="Q323" i="1"/>
  <c r="Q280" i="1"/>
  <c r="Q28" i="1"/>
  <c r="Q324" i="1"/>
  <c r="Q29" i="1"/>
  <c r="Q238" i="1"/>
  <c r="Q105" i="1"/>
  <c r="Q3" i="1"/>
  <c r="Q97" i="1"/>
  <c r="Q275" i="1"/>
  <c r="Q30" i="1"/>
  <c r="Q31" i="1"/>
  <c r="Q32" i="1"/>
  <c r="Q33" i="1"/>
  <c r="Q34" i="1"/>
  <c r="Q155" i="1"/>
  <c r="Q325" i="1"/>
  <c r="Q156" i="1"/>
  <c r="Q35" i="1"/>
  <c r="Q327" i="1"/>
  <c r="Q157" i="1"/>
  <c r="Q328" i="1"/>
  <c r="Q239" i="1"/>
  <c r="Q158" i="1"/>
  <c r="Q139" i="1"/>
  <c r="Q300" i="1"/>
  <c r="Q240" i="1"/>
  <c r="Q159" i="1"/>
  <c r="Q36" i="1"/>
  <c r="Q37" i="1"/>
  <c r="Q38" i="1"/>
  <c r="Q122" i="1"/>
  <c r="Q160" i="1"/>
  <c r="Q161" i="1"/>
  <c r="Q371" i="1"/>
  <c r="Q329" i="1"/>
  <c r="Q229" i="1"/>
  <c r="Q372" i="1"/>
  <c r="Q162" i="1"/>
  <c r="Q140" i="1"/>
  <c r="Q141" i="1"/>
  <c r="Q377" i="1"/>
  <c r="Q163" i="1"/>
  <c r="Q39" i="1"/>
  <c r="Q164" i="1"/>
  <c r="Q165" i="1"/>
  <c r="Q301" i="1"/>
  <c r="Q40" i="1"/>
  <c r="Q373" i="1"/>
  <c r="Q41" i="1"/>
  <c r="Q378" i="1"/>
  <c r="Q123" i="1"/>
  <c r="Q42" i="1"/>
  <c r="Q166" i="1"/>
  <c r="Q281" i="1"/>
  <c r="Q4" i="1"/>
  <c r="Q330" i="1"/>
  <c r="Q43" i="1"/>
  <c r="Q98" i="1"/>
  <c r="Q167" i="1"/>
  <c r="Q106" i="1"/>
  <c r="Q331" i="1"/>
  <c r="Q282" i="1"/>
  <c r="Q44" i="1"/>
  <c r="Q107" i="1"/>
  <c r="Q45" i="1"/>
  <c r="Q332" i="1"/>
  <c r="Q46" i="1"/>
  <c r="Q5" i="1"/>
  <c r="Q379" i="1"/>
  <c r="Q333" i="1"/>
  <c r="Q380" i="1"/>
  <c r="Q108" i="1"/>
  <c r="Q47" i="1"/>
  <c r="Q168" i="1"/>
  <c r="Q48" i="1"/>
  <c r="Q169" i="1"/>
  <c r="Q142" i="1"/>
  <c r="Q49" i="1"/>
  <c r="Q334" i="1"/>
  <c r="Q241" i="1"/>
  <c r="Q335" i="1"/>
  <c r="Q50" i="1"/>
  <c r="Q338" i="1"/>
  <c r="Q51" i="1"/>
  <c r="Q381" i="1"/>
  <c r="Q52" i="1"/>
  <c r="Q382" i="1"/>
  <c r="Q339" i="1"/>
  <c r="Q109" i="1"/>
  <c r="Q124" i="1"/>
  <c r="Q53" i="1"/>
  <c r="Q242" i="1"/>
  <c r="Q170" i="1"/>
  <c r="Q383" i="1"/>
  <c r="Q340" i="1"/>
  <c r="Q171" i="1"/>
  <c r="Q341" i="1"/>
  <c r="Q172" i="1"/>
  <c r="Q173" i="1"/>
  <c r="Q174" i="1"/>
  <c r="Q6" i="1"/>
  <c r="Q175" i="1"/>
  <c r="Q176" i="1"/>
  <c r="Q7" i="1"/>
  <c r="Q177" i="1"/>
  <c r="Q8" i="1"/>
  <c r="Q54" i="1"/>
  <c r="Q342" i="1"/>
  <c r="Q243" i="1"/>
  <c r="Q244" i="1"/>
  <c r="Q245" i="1"/>
  <c r="Q230" i="1"/>
  <c r="Q384" i="1"/>
  <c r="Q55" i="1"/>
  <c r="Q385" i="1"/>
  <c r="Q110" i="1"/>
  <c r="Q302" i="1"/>
  <c r="Q283" i="1"/>
  <c r="Q178" i="1"/>
  <c r="Q343" i="1"/>
  <c r="Q246" i="1"/>
  <c r="Q111" i="1"/>
  <c r="Q284" i="1"/>
  <c r="Q56" i="1"/>
  <c r="Q344" i="1"/>
  <c r="Q179" i="1"/>
  <c r="Q180" i="1"/>
  <c r="Q112" i="1"/>
  <c r="Q9" i="1"/>
  <c r="Q57" i="1"/>
  <c r="Q58" i="1"/>
  <c r="Q59" i="1"/>
  <c r="Q181" i="1"/>
  <c r="Q182" i="1"/>
  <c r="Q10" i="1"/>
  <c r="Q183" i="1"/>
  <c r="Q184" i="1"/>
  <c r="Q60" i="1"/>
  <c r="Q231" i="1"/>
  <c r="Q11" i="1"/>
  <c r="Q185" i="1"/>
  <c r="Q247" i="1"/>
  <c r="Q186" i="1"/>
  <c r="Q272" i="1"/>
  <c r="Q113" i="1"/>
  <c r="Q285" i="1"/>
  <c r="Q61" i="1"/>
  <c r="Q187" i="1"/>
  <c r="Q345" i="1"/>
  <c r="Q188" i="1"/>
  <c r="Q248" i="1"/>
  <c r="Q114" i="1"/>
  <c r="Q12" i="1"/>
  <c r="Q125" i="1"/>
  <c r="Q126" i="1"/>
  <c r="Q13" i="1"/>
  <c r="Q249" i="1"/>
  <c r="Q346" i="1"/>
  <c r="Q62" i="1"/>
  <c r="Q189" i="1"/>
  <c r="Q190" i="1"/>
  <c r="Q191" i="1"/>
  <c r="Q192" i="1"/>
  <c r="Q336" i="1"/>
  <c r="Q250" i="1"/>
  <c r="Q251" i="1"/>
  <c r="Q193" i="1"/>
  <c r="Q303" i="1"/>
  <c r="Q386" i="1"/>
  <c r="Q252" i="1"/>
  <c r="Q194" i="1"/>
  <c r="Q253" i="1"/>
  <c r="Q387" i="1"/>
  <c r="Q115" i="1"/>
  <c r="Q347" i="1"/>
  <c r="Q348" i="1"/>
  <c r="Q349" i="1"/>
  <c r="Q388" i="1"/>
  <c r="Q350" i="1"/>
  <c r="Q286" i="1"/>
  <c r="Q195" i="1"/>
  <c r="Q304" i="1"/>
  <c r="Q196" i="1"/>
  <c r="Q276" i="1"/>
  <c r="Q389" i="1"/>
  <c r="Q287" i="1"/>
  <c r="Q143" i="1"/>
  <c r="Q305" i="1"/>
  <c r="Q127" i="1"/>
  <c r="Q63" i="1"/>
  <c r="Q288" i="1"/>
  <c r="Q144" i="1"/>
  <c r="Q128" i="1"/>
  <c r="Q306" i="1"/>
  <c r="Q197" i="1"/>
  <c r="Q64" i="1"/>
  <c r="Q198" i="1"/>
  <c r="Q254" i="1"/>
  <c r="Q199" i="1"/>
  <c r="Q255" i="1"/>
  <c r="Q200" i="1"/>
  <c r="Q201" i="1"/>
  <c r="Q202" i="1"/>
  <c r="Q203" i="1"/>
  <c r="Q390" i="1"/>
  <c r="Q289" i="1"/>
  <c r="Q374" i="1"/>
  <c r="Q129" i="1"/>
  <c r="Q65" i="1"/>
  <c r="Q307" i="1"/>
  <c r="Q308" i="1"/>
  <c r="Q256" i="1"/>
  <c r="Q391" i="1"/>
  <c r="Q392" i="1"/>
  <c r="Q393" i="1"/>
  <c r="Q204" i="1"/>
  <c r="Q351" i="1"/>
  <c r="Q66" i="1"/>
  <c r="Q67" i="1"/>
  <c r="Q205" i="1"/>
  <c r="Q257" i="1"/>
  <c r="Q352" i="1"/>
  <c r="Q68" i="1"/>
  <c r="Q116" i="1"/>
  <c r="Q258" i="1"/>
  <c r="Q309" i="1"/>
  <c r="Q259" i="1"/>
  <c r="Q69" i="1"/>
  <c r="Q206" i="1"/>
  <c r="Q260" i="1"/>
  <c r="Q394" i="1"/>
  <c r="Q290" i="1"/>
  <c r="Q70" i="1"/>
  <c r="Q71" i="1"/>
  <c r="Q353" i="1"/>
  <c r="Q261" i="1"/>
  <c r="Q14" i="1"/>
  <c r="Q277" i="1"/>
  <c r="Q273" i="1"/>
  <c r="Q72" i="1"/>
  <c r="Q395" i="1"/>
  <c r="Q262" i="1"/>
  <c r="Q326" i="1"/>
  <c r="Q15" i="1"/>
  <c r="Q130" i="1"/>
  <c r="Q131" i="1"/>
  <c r="Q396" i="1"/>
  <c r="Q99" i="1"/>
  <c r="Q16" i="1"/>
  <c r="Q17" i="1"/>
  <c r="Q278" i="1"/>
  <c r="Q18" i="1"/>
  <c r="Q207" i="1"/>
  <c r="Q208" i="1"/>
  <c r="Q397" i="1"/>
  <c r="Q132" i="1"/>
  <c r="Q100" i="1"/>
  <c r="Q310" i="1"/>
  <c r="Q209" i="1"/>
  <c r="Q354" i="1"/>
  <c r="Q355" i="1"/>
  <c r="Q73" i="1"/>
  <c r="Q291" i="1"/>
  <c r="Q19" i="1"/>
  <c r="Q210" i="1"/>
  <c r="Q74" i="1"/>
  <c r="Q211" i="1"/>
  <c r="Q75" i="1"/>
  <c r="Q398" i="1"/>
  <c r="Q399" i="1"/>
  <c r="Q356" i="1"/>
  <c r="Q357" i="1"/>
  <c r="Q274" i="1"/>
  <c r="Q212" i="1"/>
  <c r="Q400" i="1"/>
  <c r="Q401" i="1"/>
  <c r="Q358" i="1"/>
  <c r="Q76" i="1"/>
  <c r="Q311" i="1"/>
  <c r="Q77" i="1"/>
  <c r="Q101" i="1"/>
  <c r="Q102" i="1"/>
  <c r="Q133" i="1"/>
  <c r="Q134" i="1"/>
  <c r="Q359" i="1"/>
  <c r="Q20" i="1"/>
  <c r="Q213" i="1"/>
  <c r="Q214" i="1"/>
  <c r="Q117" i="1"/>
  <c r="Q215" i="1"/>
  <c r="Q292" i="1"/>
  <c r="Q78" i="1"/>
  <c r="Q79" i="1"/>
  <c r="Q80" i="1"/>
  <c r="Q263" i="1"/>
  <c r="Q402" i="1"/>
  <c r="Q312" i="1"/>
  <c r="Q360" i="1"/>
  <c r="Q216" i="1"/>
  <c r="Q217" i="1"/>
  <c r="Q403" i="1"/>
  <c r="Q81" i="1"/>
  <c r="Q118" i="1"/>
  <c r="Q293" i="1"/>
  <c r="Q82" i="1"/>
  <c r="Q294" i="1"/>
  <c r="Q295" i="1"/>
  <c r="Q296" i="1"/>
  <c r="Q83" i="1"/>
  <c r="Q218" i="1"/>
  <c r="Q361" i="1"/>
  <c r="Q84" i="1"/>
  <c r="Q219" i="1"/>
  <c r="Q145" i="1"/>
  <c r="Q232" i="1"/>
  <c r="Q85" i="1"/>
  <c r="Q233" i="1"/>
  <c r="Q86" i="1"/>
  <c r="Q87" i="1"/>
  <c r="Q88" i="1"/>
  <c r="Q146" i="1"/>
  <c r="Q89" i="1"/>
  <c r="Q264" i="1"/>
  <c r="Q220" i="1"/>
  <c r="Q90" i="1"/>
  <c r="Q337" i="1"/>
  <c r="Q265" i="1"/>
  <c r="Q234" i="1"/>
  <c r="Q119" i="1"/>
  <c r="Q147" i="1"/>
  <c r="Q297" i="1"/>
  <c r="Q404" i="1"/>
  <c r="Q362" i="1"/>
  <c r="Q221" i="1"/>
  <c r="Q91" i="1"/>
  <c r="Q363" i="1"/>
  <c r="Q313" i="1"/>
  <c r="Q364" i="1"/>
  <c r="Q92" i="1"/>
  <c r="Q120" i="1"/>
  <c r="Q121" i="1"/>
  <c r="Q314" i="1"/>
  <c r="Q222" i="1"/>
  <c r="Q405" i="1"/>
  <c r="Q315" i="1"/>
  <c r="Q316" i="1"/>
  <c r="Q406" i="1"/>
  <c r="Q407" i="1"/>
  <c r="Q298" i="1"/>
  <c r="Q266" i="1"/>
  <c r="Q365" i="1"/>
  <c r="Q135" i="1"/>
  <c r="Q267" i="1"/>
  <c r="Q148" i="1"/>
  <c r="Q223" i="1"/>
  <c r="Q408" i="1"/>
  <c r="Q268" i="1"/>
  <c r="Q409" i="1"/>
  <c r="Q224" i="1"/>
  <c r="Q21" i="1"/>
  <c r="Q410" i="1"/>
  <c r="Q269" i="1"/>
  <c r="Q411" i="1"/>
  <c r="Q270" i="1"/>
  <c r="Q271" i="1"/>
  <c r="Q22" i="1"/>
  <c r="Q366" i="1"/>
  <c r="Q93" i="1"/>
  <c r="Q367" i="1"/>
  <c r="Q412" i="1"/>
  <c r="Q317" i="1"/>
  <c r="Q94" i="1"/>
  <c r="Q375" i="1"/>
  <c r="Q368" i="1"/>
  <c r="Q225" i="1"/>
  <c r="Q226" i="1"/>
  <c r="Q369" i="1"/>
  <c r="Q149" i="1"/>
  <c r="Q23" i="1"/>
  <c r="Q95" i="1"/>
  <c r="Q136" i="1"/>
  <c r="Q227" i="1"/>
  <c r="Q370" i="1"/>
  <c r="Q137" i="1"/>
  <c r="Q25" i="1"/>
  <c r="Q96" i="1"/>
  <c r="Q236" i="1"/>
  <c r="W26" i="1"/>
  <c r="W150" i="1"/>
  <c r="W151" i="1"/>
  <c r="W152" i="1"/>
  <c r="W279" i="1"/>
  <c r="W153" i="1"/>
  <c r="W103" i="1"/>
  <c r="W138" i="1"/>
  <c r="W104" i="1"/>
  <c r="W2" i="1"/>
  <c r="W376" i="1"/>
  <c r="W237" i="1"/>
  <c r="W299" i="1"/>
  <c r="W318" i="1"/>
  <c r="W27" i="1"/>
  <c r="W154" i="1"/>
  <c r="W320" i="1"/>
  <c r="W235" i="1"/>
  <c r="W228" i="1"/>
  <c r="W323" i="1"/>
  <c r="W280" i="1"/>
  <c r="W28" i="1"/>
  <c r="W324" i="1"/>
  <c r="W29" i="1"/>
  <c r="W238" i="1"/>
  <c r="W105" i="1"/>
  <c r="W3" i="1"/>
  <c r="W97" i="1"/>
  <c r="W275" i="1"/>
  <c r="W30" i="1"/>
  <c r="W31" i="1"/>
  <c r="W32" i="1"/>
  <c r="W33" i="1"/>
  <c r="W34" i="1"/>
  <c r="W155" i="1"/>
  <c r="W325" i="1"/>
  <c r="W156" i="1"/>
  <c r="W35" i="1"/>
  <c r="W327" i="1"/>
  <c r="W157" i="1"/>
  <c r="W328" i="1"/>
  <c r="W239" i="1"/>
  <c r="W158" i="1"/>
  <c r="W139" i="1"/>
  <c r="W300" i="1"/>
  <c r="W240" i="1"/>
  <c r="W159" i="1"/>
  <c r="W36" i="1"/>
  <c r="W37" i="1"/>
  <c r="W38" i="1"/>
  <c r="W122" i="1"/>
  <c r="W160" i="1"/>
  <c r="W161" i="1"/>
  <c r="W371" i="1"/>
  <c r="W329" i="1"/>
  <c r="W229" i="1"/>
  <c r="W372" i="1"/>
  <c r="W162" i="1"/>
  <c r="W140" i="1"/>
  <c r="W141" i="1"/>
  <c r="W377" i="1"/>
  <c r="W163" i="1"/>
  <c r="W39" i="1"/>
  <c r="W164" i="1"/>
  <c r="W165" i="1"/>
  <c r="W301" i="1"/>
  <c r="W40" i="1"/>
  <c r="W373" i="1"/>
  <c r="W41" i="1"/>
  <c r="W378" i="1"/>
  <c r="W123" i="1"/>
  <c r="W42" i="1"/>
  <c r="W166" i="1"/>
  <c r="W281" i="1"/>
  <c r="W4" i="1"/>
  <c r="W330" i="1"/>
  <c r="W43" i="1"/>
  <c r="W98" i="1"/>
  <c r="W167" i="1"/>
  <c r="W106" i="1"/>
  <c r="W331" i="1"/>
  <c r="W282" i="1"/>
  <c r="W44" i="1"/>
  <c r="W107" i="1"/>
  <c r="W45" i="1"/>
  <c r="W332" i="1"/>
  <c r="W46" i="1"/>
  <c r="W5" i="1"/>
  <c r="W379" i="1"/>
  <c r="W333" i="1"/>
  <c r="W380" i="1"/>
  <c r="W108" i="1"/>
  <c r="W47" i="1"/>
  <c r="W168" i="1"/>
  <c r="W48" i="1"/>
  <c r="W169" i="1"/>
  <c r="W142" i="1"/>
  <c r="W49" i="1"/>
  <c r="W334" i="1"/>
  <c r="W241" i="1"/>
  <c r="W335" i="1"/>
  <c r="W50" i="1"/>
  <c r="W338" i="1"/>
  <c r="W51" i="1"/>
  <c r="W381" i="1"/>
  <c r="W52" i="1"/>
  <c r="W382" i="1"/>
  <c r="W339" i="1"/>
  <c r="W109" i="1"/>
  <c r="W124" i="1"/>
  <c r="W53" i="1"/>
  <c r="W242" i="1"/>
  <c r="W170" i="1"/>
  <c r="W383" i="1"/>
  <c r="W340" i="1"/>
  <c r="W171" i="1"/>
  <c r="W341" i="1"/>
  <c r="W172" i="1"/>
  <c r="W173" i="1"/>
  <c r="W174" i="1"/>
  <c r="W6" i="1"/>
  <c r="W175" i="1"/>
  <c r="W176" i="1"/>
  <c r="W7" i="1"/>
  <c r="W177" i="1"/>
  <c r="W8" i="1"/>
  <c r="W54" i="1"/>
  <c r="W342" i="1"/>
  <c r="W243" i="1"/>
  <c r="W244" i="1"/>
  <c r="W245" i="1"/>
  <c r="W230" i="1"/>
  <c r="W384" i="1"/>
  <c r="W55" i="1"/>
  <c r="W385" i="1"/>
  <c r="W110" i="1"/>
  <c r="W302" i="1"/>
  <c r="W283" i="1"/>
  <c r="W178" i="1"/>
  <c r="W343" i="1"/>
  <c r="W246" i="1"/>
  <c r="W111" i="1"/>
  <c r="W284" i="1"/>
  <c r="W56" i="1"/>
  <c r="W344" i="1"/>
  <c r="W179" i="1"/>
  <c r="W180" i="1"/>
  <c r="W112" i="1"/>
  <c r="W9" i="1"/>
  <c r="W57" i="1"/>
  <c r="W58" i="1"/>
  <c r="W59" i="1"/>
  <c r="W181" i="1"/>
  <c r="W182" i="1"/>
  <c r="W10" i="1"/>
  <c r="W183" i="1"/>
  <c r="W184" i="1"/>
  <c r="W60" i="1"/>
  <c r="W231" i="1"/>
  <c r="W11" i="1"/>
  <c r="W185" i="1"/>
  <c r="W247" i="1"/>
  <c r="W186" i="1"/>
  <c r="W272" i="1"/>
  <c r="W113" i="1"/>
  <c r="W285" i="1"/>
  <c r="W61" i="1"/>
  <c r="W187" i="1"/>
  <c r="W345" i="1"/>
  <c r="W188" i="1"/>
  <c r="W248" i="1"/>
  <c r="W114" i="1"/>
  <c r="W12" i="1"/>
  <c r="W125" i="1"/>
  <c r="W126" i="1"/>
  <c r="W13" i="1"/>
  <c r="W249" i="1"/>
  <c r="W346" i="1"/>
  <c r="W62" i="1"/>
  <c r="W189" i="1"/>
  <c r="W190" i="1"/>
  <c r="W191" i="1"/>
  <c r="W192" i="1"/>
  <c r="W336" i="1"/>
  <c r="W250" i="1"/>
  <c r="W251" i="1"/>
  <c r="W193" i="1"/>
  <c r="W303" i="1"/>
  <c r="W386" i="1"/>
  <c r="W252" i="1"/>
  <c r="W194" i="1"/>
  <c r="W253" i="1"/>
  <c r="W387" i="1"/>
  <c r="W115" i="1"/>
  <c r="W347" i="1"/>
  <c r="W348" i="1"/>
  <c r="W349" i="1"/>
  <c r="W388" i="1"/>
  <c r="W350" i="1"/>
  <c r="W286" i="1"/>
  <c r="W195" i="1"/>
  <c r="W304" i="1"/>
  <c r="W196" i="1"/>
  <c r="W276" i="1"/>
  <c r="W389" i="1"/>
  <c r="W287" i="1"/>
  <c r="W143" i="1"/>
  <c r="W305" i="1"/>
  <c r="W127" i="1"/>
  <c r="W63" i="1"/>
  <c r="W288" i="1"/>
  <c r="W144" i="1"/>
  <c r="W128" i="1"/>
  <c r="W306" i="1"/>
  <c r="W197" i="1"/>
  <c r="W64" i="1"/>
  <c r="W198" i="1"/>
  <c r="W254" i="1"/>
  <c r="W199" i="1"/>
  <c r="W255" i="1"/>
  <c r="W200" i="1"/>
  <c r="W201" i="1"/>
  <c r="W202" i="1"/>
  <c r="W203" i="1"/>
  <c r="W390" i="1"/>
  <c r="W289" i="1"/>
  <c r="W374" i="1"/>
  <c r="W129" i="1"/>
  <c r="W65" i="1"/>
  <c r="W307" i="1"/>
  <c r="W308" i="1"/>
  <c r="W256" i="1"/>
  <c r="W391" i="1"/>
  <c r="W392" i="1"/>
  <c r="W393" i="1"/>
  <c r="W204" i="1"/>
  <c r="W351" i="1"/>
  <c r="W66" i="1"/>
  <c r="W67" i="1"/>
  <c r="W205" i="1"/>
  <c r="W257" i="1"/>
  <c r="W352" i="1"/>
  <c r="W68" i="1"/>
  <c r="W116" i="1"/>
  <c r="W258" i="1"/>
  <c r="W309" i="1"/>
  <c r="W259" i="1"/>
  <c r="W69" i="1"/>
  <c r="W206" i="1"/>
  <c r="W260" i="1"/>
  <c r="W394" i="1"/>
  <c r="W290" i="1"/>
  <c r="W70" i="1"/>
  <c r="W71" i="1"/>
  <c r="W353" i="1"/>
  <c r="W261" i="1"/>
  <c r="W14" i="1"/>
  <c r="W277" i="1"/>
  <c r="W273" i="1"/>
  <c r="W72" i="1"/>
  <c r="W395" i="1"/>
  <c r="W262" i="1"/>
  <c r="W326" i="1"/>
  <c r="W15" i="1"/>
  <c r="W130" i="1"/>
  <c r="W131" i="1"/>
  <c r="W396" i="1"/>
  <c r="W99" i="1"/>
  <c r="W16" i="1"/>
  <c r="W17" i="1"/>
  <c r="W278" i="1"/>
  <c r="W18" i="1"/>
  <c r="W207" i="1"/>
  <c r="W208" i="1"/>
  <c r="W397" i="1"/>
  <c r="W132" i="1"/>
  <c r="W100" i="1"/>
  <c r="W310" i="1"/>
  <c r="W209" i="1"/>
  <c r="W354" i="1"/>
  <c r="W355" i="1"/>
  <c r="W73" i="1"/>
  <c r="W291" i="1"/>
  <c r="W19" i="1"/>
  <c r="W210" i="1"/>
  <c r="W74" i="1"/>
  <c r="W211" i="1"/>
  <c r="W75" i="1"/>
  <c r="W398" i="1"/>
  <c r="W399" i="1"/>
  <c r="W356" i="1"/>
  <c r="W357" i="1"/>
  <c r="W274" i="1"/>
  <c r="W212" i="1"/>
  <c r="W400" i="1"/>
  <c r="W401" i="1"/>
  <c r="W358" i="1"/>
  <c r="W76" i="1"/>
  <c r="W311" i="1"/>
  <c r="W77" i="1"/>
  <c r="W101" i="1"/>
  <c r="W102" i="1"/>
  <c r="W133" i="1"/>
  <c r="W134" i="1"/>
  <c r="W359" i="1"/>
  <c r="W20" i="1"/>
  <c r="W213" i="1"/>
  <c r="W214" i="1"/>
  <c r="W117" i="1"/>
  <c r="W215" i="1"/>
  <c r="W292" i="1"/>
  <c r="W78" i="1"/>
  <c r="W79" i="1"/>
  <c r="W80" i="1"/>
  <c r="W263" i="1"/>
  <c r="W402" i="1"/>
  <c r="W312" i="1"/>
  <c r="W360" i="1"/>
  <c r="W216" i="1"/>
  <c r="W217" i="1"/>
  <c r="W403" i="1"/>
  <c r="W81" i="1"/>
  <c r="W118" i="1"/>
  <c r="W293" i="1"/>
  <c r="W82" i="1"/>
  <c r="W294" i="1"/>
  <c r="W295" i="1"/>
  <c r="W296" i="1"/>
  <c r="W83" i="1"/>
  <c r="W218" i="1"/>
  <c r="W361" i="1"/>
  <c r="W84" i="1"/>
  <c r="W219" i="1"/>
  <c r="W145" i="1"/>
  <c r="W232" i="1"/>
  <c r="W85" i="1"/>
  <c r="W233" i="1"/>
  <c r="W86" i="1"/>
  <c r="W87" i="1"/>
  <c r="W88" i="1"/>
  <c r="W146" i="1"/>
  <c r="W89" i="1"/>
  <c r="W264" i="1"/>
  <c r="W220" i="1"/>
  <c r="W90" i="1"/>
  <c r="W337" i="1"/>
  <c r="W265" i="1"/>
  <c r="W234" i="1"/>
  <c r="W119" i="1"/>
  <c r="W147" i="1"/>
  <c r="W297" i="1"/>
  <c r="W404" i="1"/>
  <c r="W362" i="1"/>
  <c r="W221" i="1"/>
  <c r="W91" i="1"/>
  <c r="W363" i="1"/>
  <c r="W313" i="1"/>
  <c r="W364" i="1"/>
  <c r="W92" i="1"/>
  <c r="W120" i="1"/>
  <c r="W121" i="1"/>
  <c r="W314" i="1"/>
  <c r="W222" i="1"/>
  <c r="W405" i="1"/>
  <c r="W315" i="1"/>
  <c r="W316" i="1"/>
  <c r="W406" i="1"/>
  <c r="W407" i="1"/>
  <c r="W298" i="1"/>
  <c r="W266" i="1"/>
  <c r="W365" i="1"/>
  <c r="W135" i="1"/>
  <c r="W267" i="1"/>
  <c r="W148" i="1"/>
  <c r="W223" i="1"/>
  <c r="W408" i="1"/>
  <c r="W268" i="1"/>
  <c r="W409" i="1"/>
  <c r="W224" i="1"/>
  <c r="W21" i="1"/>
  <c r="W410" i="1"/>
  <c r="W269" i="1"/>
  <c r="W411" i="1"/>
  <c r="W270" i="1"/>
  <c r="W271" i="1"/>
  <c r="W22" i="1"/>
  <c r="W366" i="1"/>
  <c r="W93" i="1"/>
  <c r="W367" i="1"/>
  <c r="W412" i="1"/>
  <c r="W317" i="1"/>
  <c r="W94" i="1"/>
  <c r="W375" i="1"/>
  <c r="W368" i="1"/>
  <c r="W225" i="1"/>
  <c r="W226" i="1"/>
  <c r="W369" i="1"/>
  <c r="W149" i="1"/>
  <c r="W23" i="1"/>
  <c r="W95" i="1"/>
  <c r="W136" i="1"/>
  <c r="W227" i="1"/>
  <c r="W370" i="1"/>
  <c r="W137" i="1"/>
  <c r="W25" i="1"/>
  <c r="W96" i="1"/>
  <c r="W236" i="1"/>
  <c r="X236" i="1"/>
  <c r="R124" i="1"/>
  <c r="S124" i="1"/>
  <c r="T124" i="1"/>
  <c r="U124" i="1"/>
  <c r="V124" i="1"/>
  <c r="X124" i="1"/>
  <c r="Y124" i="1"/>
  <c r="AM124" i="1"/>
  <c r="AN124" i="1"/>
  <c r="AO124" i="1"/>
  <c r="AP124" i="1"/>
  <c r="AQ124" i="1"/>
  <c r="AS124" i="1"/>
  <c r="AT124" i="1"/>
  <c r="BH124" i="1"/>
  <c r="BI124" i="1"/>
  <c r="BJ124" i="1"/>
  <c r="BK124" i="1"/>
  <c r="BL124" i="1"/>
  <c r="BN124" i="1"/>
  <c r="BO124" i="1"/>
  <c r="CC124" i="1"/>
  <c r="CD124" i="1"/>
  <c r="CE124" i="1"/>
  <c r="CF124" i="1"/>
  <c r="CG124" i="1"/>
  <c r="CI124" i="1"/>
  <c r="CJ124" i="1"/>
  <c r="CX124" i="1"/>
  <c r="CY124" i="1"/>
  <c r="CZ124" i="1"/>
  <c r="DA124" i="1"/>
  <c r="DB124" i="1"/>
  <c r="DD124" i="1"/>
  <c r="DE124" i="1"/>
  <c r="DS124" i="1"/>
  <c r="DT124" i="1"/>
  <c r="DU124" i="1"/>
  <c r="DV124" i="1"/>
  <c r="DW124" i="1"/>
  <c r="DY124" i="1"/>
  <c r="DZ124" i="1"/>
  <c r="EN124" i="1"/>
  <c r="EO124" i="1"/>
  <c r="EP124" i="1"/>
  <c r="EQ124" i="1"/>
  <c r="ER124" i="1"/>
  <c r="ET124" i="1"/>
  <c r="EU124" i="1"/>
  <c r="FI124" i="1"/>
  <c r="FJ124" i="1"/>
  <c r="FK124" i="1"/>
  <c r="FL124" i="1"/>
  <c r="FM124" i="1"/>
  <c r="FO124" i="1"/>
  <c r="FP124" i="1"/>
  <c r="GT124" i="1"/>
  <c r="GU124" i="1"/>
  <c r="GV124" i="1"/>
  <c r="GW124" i="1"/>
  <c r="GX124" i="1"/>
  <c r="GY124" i="1"/>
  <c r="GZ124" i="1"/>
  <c r="HA124" i="1"/>
  <c r="HB124" i="1"/>
  <c r="HC124" i="1"/>
  <c r="HN124" i="1"/>
  <c r="HJ124" i="1" s="1"/>
  <c r="HO124" i="1"/>
  <c r="HP124" i="1"/>
  <c r="HQ124" i="1"/>
  <c r="HR124" i="1"/>
  <c r="HS124" i="1"/>
  <c r="HT124" i="1"/>
  <c r="HU124" i="1"/>
  <c r="HV124" i="1"/>
  <c r="HW124" i="1"/>
  <c r="IH124" i="1"/>
  <c r="II124" i="1"/>
  <c r="IJ124" i="1"/>
  <c r="IK124" i="1"/>
  <c r="IL124" i="1"/>
  <c r="IM124" i="1"/>
  <c r="IN124" i="1"/>
  <c r="IO124" i="1"/>
  <c r="IP124" i="1"/>
  <c r="IQ124" i="1"/>
  <c r="IR124" i="1"/>
  <c r="JC124" i="1"/>
  <c r="IY124" i="1" s="1"/>
  <c r="JD124" i="1"/>
  <c r="JE124" i="1"/>
  <c r="JF124" i="1"/>
  <c r="JG124" i="1"/>
  <c r="JH124" i="1"/>
  <c r="JI124" i="1"/>
  <c r="JJ124" i="1"/>
  <c r="JK124" i="1"/>
  <c r="JL124" i="1"/>
  <c r="JM124" i="1"/>
  <c r="JX124" i="1"/>
  <c r="JY124" i="1"/>
  <c r="JZ124" i="1"/>
  <c r="KA124" i="1"/>
  <c r="KB124" i="1"/>
  <c r="KC124" i="1"/>
  <c r="KD124" i="1"/>
  <c r="KE124" i="1"/>
  <c r="KF124" i="1"/>
  <c r="KG124" i="1"/>
  <c r="KH124" i="1"/>
  <c r="KS124" i="1"/>
  <c r="KO124" i="1" s="1"/>
  <c r="KT124" i="1"/>
  <c r="KU124" i="1"/>
  <c r="KV124" i="1"/>
  <c r="KW124" i="1"/>
  <c r="KX124" i="1"/>
  <c r="KY124" i="1"/>
  <c r="KZ124" i="1"/>
  <c r="LA124" i="1"/>
  <c r="LB124" i="1"/>
  <c r="LC124" i="1"/>
  <c r="R91" i="1"/>
  <c r="S91" i="1"/>
  <c r="T91" i="1"/>
  <c r="U91" i="1"/>
  <c r="V91" i="1"/>
  <c r="X91" i="1"/>
  <c r="Y91" i="1"/>
  <c r="AM91" i="1"/>
  <c r="AN91" i="1"/>
  <c r="AO91" i="1"/>
  <c r="AP91" i="1"/>
  <c r="AQ91" i="1"/>
  <c r="AS91" i="1"/>
  <c r="AT91" i="1"/>
  <c r="BH91" i="1"/>
  <c r="BI91" i="1"/>
  <c r="BJ91" i="1"/>
  <c r="BK91" i="1"/>
  <c r="BL91" i="1"/>
  <c r="BN91" i="1"/>
  <c r="BO91" i="1"/>
  <c r="CC91" i="1"/>
  <c r="CD91" i="1"/>
  <c r="CE91" i="1"/>
  <c r="CF91" i="1"/>
  <c r="CG91" i="1"/>
  <c r="CI91" i="1"/>
  <c r="CJ91" i="1"/>
  <c r="CX91" i="1"/>
  <c r="CY91" i="1"/>
  <c r="CZ91" i="1"/>
  <c r="DA91" i="1"/>
  <c r="DB91" i="1"/>
  <c r="DD91" i="1"/>
  <c r="DE91" i="1"/>
  <c r="DS91" i="1"/>
  <c r="DT91" i="1"/>
  <c r="DU91" i="1"/>
  <c r="DV91" i="1"/>
  <c r="DW91" i="1"/>
  <c r="DY91" i="1"/>
  <c r="DZ91" i="1"/>
  <c r="EN91" i="1"/>
  <c r="EO91" i="1"/>
  <c r="EP91" i="1"/>
  <c r="EQ91" i="1"/>
  <c r="ER91" i="1"/>
  <c r="ET91" i="1"/>
  <c r="EU91" i="1"/>
  <c r="FI91" i="1"/>
  <c r="FJ91" i="1"/>
  <c r="FK91" i="1"/>
  <c r="FL91" i="1"/>
  <c r="FM91" i="1"/>
  <c r="FO91" i="1"/>
  <c r="FP91" i="1"/>
  <c r="GT91" i="1"/>
  <c r="GU91" i="1"/>
  <c r="GV91" i="1"/>
  <c r="GW91" i="1"/>
  <c r="GX91" i="1"/>
  <c r="GY91" i="1"/>
  <c r="GZ91" i="1"/>
  <c r="HA91" i="1"/>
  <c r="HB91" i="1"/>
  <c r="HC91" i="1"/>
  <c r="HN91" i="1"/>
  <c r="HO91" i="1"/>
  <c r="HP91" i="1"/>
  <c r="HQ91" i="1"/>
  <c r="HR91" i="1"/>
  <c r="HS91" i="1"/>
  <c r="HT91" i="1"/>
  <c r="HU91" i="1"/>
  <c r="HV91" i="1"/>
  <c r="HW91" i="1"/>
  <c r="IH91" i="1"/>
  <c r="II91" i="1"/>
  <c r="IJ91" i="1"/>
  <c r="IK91" i="1"/>
  <c r="IL91" i="1"/>
  <c r="IM91" i="1"/>
  <c r="IN91" i="1"/>
  <c r="IO91" i="1"/>
  <c r="IP91" i="1"/>
  <c r="IQ91" i="1"/>
  <c r="IR91" i="1"/>
  <c r="JC91" i="1"/>
  <c r="IY91" i="1" s="1"/>
  <c r="JD91" i="1"/>
  <c r="JE91" i="1"/>
  <c r="JF91" i="1"/>
  <c r="JG91" i="1"/>
  <c r="JH91" i="1"/>
  <c r="JI91" i="1"/>
  <c r="JJ91" i="1"/>
  <c r="JK91" i="1"/>
  <c r="JL91" i="1"/>
  <c r="JM91" i="1"/>
  <c r="JX91" i="1"/>
  <c r="JY91" i="1"/>
  <c r="JZ91" i="1"/>
  <c r="KA91" i="1"/>
  <c r="KB91" i="1"/>
  <c r="KC91" i="1"/>
  <c r="KD91" i="1"/>
  <c r="KE91" i="1"/>
  <c r="KF91" i="1"/>
  <c r="KG91" i="1"/>
  <c r="KH91" i="1"/>
  <c r="KS91" i="1"/>
  <c r="KO91" i="1" s="1"/>
  <c r="KT91" i="1"/>
  <c r="KU91" i="1"/>
  <c r="KV91" i="1"/>
  <c r="KW91" i="1"/>
  <c r="KX91" i="1"/>
  <c r="KY91" i="1"/>
  <c r="KZ91" i="1"/>
  <c r="LA91" i="1"/>
  <c r="LB91" i="1"/>
  <c r="LC91" i="1"/>
  <c r="KS369" i="1"/>
  <c r="KO369" i="1" s="1"/>
  <c r="FR415" i="1"/>
  <c r="EW415" i="1"/>
  <c r="EB415" i="1"/>
  <c r="DG415" i="1"/>
  <c r="CL415" i="1"/>
  <c r="BQ415" i="1"/>
  <c r="AV415" i="1"/>
  <c r="AM105" i="1"/>
  <c r="AM26" i="1"/>
  <c r="AM150" i="1"/>
  <c r="AM151" i="1"/>
  <c r="AM152" i="1"/>
  <c r="AM279" i="1"/>
  <c r="AM153" i="1"/>
  <c r="AM103" i="1"/>
  <c r="AM138" i="1"/>
  <c r="AM104" i="1"/>
  <c r="AM2" i="1"/>
  <c r="AM376" i="1"/>
  <c r="AM237" i="1"/>
  <c r="AM299" i="1"/>
  <c r="AM318" i="1"/>
  <c r="AM27" i="1"/>
  <c r="AM154" i="1"/>
  <c r="AM320" i="1"/>
  <c r="AM235" i="1"/>
  <c r="AM228" i="1"/>
  <c r="AM323" i="1"/>
  <c r="AM280" i="1"/>
  <c r="AM28" i="1"/>
  <c r="AM324" i="1"/>
  <c r="AM29" i="1"/>
  <c r="AM238" i="1"/>
  <c r="AM97" i="1"/>
  <c r="AM3" i="1"/>
  <c r="AM275" i="1"/>
  <c r="AM30" i="1"/>
  <c r="AM31" i="1"/>
  <c r="AM32" i="1"/>
  <c r="AM33" i="1"/>
  <c r="AM34" i="1"/>
  <c r="AM155" i="1"/>
  <c r="AM325" i="1"/>
  <c r="AM156" i="1"/>
  <c r="AM35" i="1"/>
  <c r="AM327" i="1"/>
  <c r="AM157" i="1"/>
  <c r="AM328" i="1"/>
  <c r="AM239" i="1"/>
  <c r="AM158" i="1"/>
  <c r="AM139" i="1"/>
  <c r="AM300" i="1"/>
  <c r="AM240" i="1"/>
  <c r="AM159" i="1"/>
  <c r="AM36" i="1"/>
  <c r="AM37" i="1"/>
  <c r="AM38" i="1"/>
  <c r="AM122" i="1"/>
  <c r="AM160" i="1"/>
  <c r="AM161" i="1"/>
  <c r="AM371" i="1"/>
  <c r="AM329" i="1"/>
  <c r="AM229" i="1"/>
  <c r="AM372" i="1"/>
  <c r="AM162" i="1"/>
  <c r="AM140" i="1"/>
  <c r="AM141" i="1"/>
  <c r="AM377" i="1"/>
  <c r="AM163" i="1"/>
  <c r="AM39" i="1"/>
  <c r="AM164" i="1"/>
  <c r="AM165" i="1"/>
  <c r="AM301" i="1"/>
  <c r="AM40" i="1"/>
  <c r="AM373" i="1"/>
  <c r="AM41" i="1"/>
  <c r="AM378" i="1"/>
  <c r="AM123" i="1"/>
  <c r="AM42" i="1"/>
  <c r="AM166" i="1"/>
  <c r="AM281" i="1"/>
  <c r="AM4" i="1"/>
  <c r="AM330" i="1"/>
  <c r="AM43" i="1"/>
  <c r="AM98" i="1"/>
  <c r="AM167" i="1"/>
  <c r="AM106" i="1"/>
  <c r="AM331" i="1"/>
  <c r="AM282" i="1"/>
  <c r="AM44" i="1"/>
  <c r="AM107" i="1"/>
  <c r="AM45" i="1"/>
  <c r="AM332" i="1"/>
  <c r="AM46" i="1"/>
  <c r="AM5" i="1"/>
  <c r="AM379" i="1"/>
  <c r="AM333" i="1"/>
  <c r="AM380" i="1"/>
  <c r="AM108" i="1"/>
  <c r="AM47" i="1"/>
  <c r="AM168" i="1"/>
  <c r="AM48" i="1"/>
  <c r="AM169" i="1"/>
  <c r="AM142" i="1"/>
  <c r="AM49" i="1"/>
  <c r="AM334" i="1"/>
  <c r="AM241" i="1"/>
  <c r="AM335" i="1"/>
  <c r="AM50" i="1"/>
  <c r="AM338" i="1"/>
  <c r="AM51" i="1"/>
  <c r="AM381" i="1"/>
  <c r="AM52" i="1"/>
  <c r="AM382" i="1"/>
  <c r="AM339" i="1"/>
  <c r="AM109" i="1"/>
  <c r="AM53" i="1"/>
  <c r="AM242" i="1"/>
  <c r="AM170" i="1"/>
  <c r="AM383" i="1"/>
  <c r="AM340" i="1"/>
  <c r="AM171" i="1"/>
  <c r="AM341" i="1"/>
  <c r="AM172" i="1"/>
  <c r="AM173" i="1"/>
  <c r="AM174" i="1"/>
  <c r="AM6" i="1"/>
  <c r="AM175" i="1"/>
  <c r="AM176" i="1"/>
  <c r="AM7" i="1"/>
  <c r="AM177" i="1"/>
  <c r="AM8" i="1"/>
  <c r="AM54" i="1"/>
  <c r="AM342" i="1"/>
  <c r="AM243" i="1"/>
  <c r="AM244" i="1"/>
  <c r="AM245" i="1"/>
  <c r="AM230" i="1"/>
  <c r="AM384" i="1"/>
  <c r="AM55" i="1"/>
  <c r="AM385" i="1"/>
  <c r="AM110" i="1"/>
  <c r="AM302" i="1"/>
  <c r="AM283" i="1"/>
  <c r="AM178" i="1"/>
  <c r="AM343" i="1"/>
  <c r="AM246" i="1"/>
  <c r="AM111" i="1"/>
  <c r="AM284" i="1"/>
  <c r="AM56" i="1"/>
  <c r="AM344" i="1"/>
  <c r="AM179" i="1"/>
  <c r="AM180" i="1"/>
  <c r="AM112" i="1"/>
  <c r="AM9" i="1"/>
  <c r="AM57" i="1"/>
  <c r="AM58" i="1"/>
  <c r="AM59" i="1"/>
  <c r="AM181" i="1"/>
  <c r="AM182" i="1"/>
  <c r="AM10" i="1"/>
  <c r="AM183" i="1"/>
  <c r="AM184" i="1"/>
  <c r="AM60" i="1"/>
  <c r="AM231" i="1"/>
  <c r="AM11" i="1"/>
  <c r="AM185" i="1"/>
  <c r="AM247" i="1"/>
  <c r="AM186" i="1"/>
  <c r="AM272" i="1"/>
  <c r="AM113" i="1"/>
  <c r="AM285" i="1"/>
  <c r="AM61" i="1"/>
  <c r="AM187" i="1"/>
  <c r="AM345" i="1"/>
  <c r="AM188" i="1"/>
  <c r="AM248" i="1"/>
  <c r="AM114" i="1"/>
  <c r="AM12" i="1"/>
  <c r="AM125" i="1"/>
  <c r="AM126" i="1"/>
  <c r="AM13" i="1"/>
  <c r="AM249" i="1"/>
  <c r="AM346" i="1"/>
  <c r="AM62" i="1"/>
  <c r="AM189" i="1"/>
  <c r="AM190" i="1"/>
  <c r="AM191" i="1"/>
  <c r="AM192" i="1"/>
  <c r="AM336" i="1"/>
  <c r="AM250" i="1"/>
  <c r="AM251" i="1"/>
  <c r="AM193" i="1"/>
  <c r="AM303" i="1"/>
  <c r="AM386" i="1"/>
  <c r="AM252" i="1"/>
  <c r="AM194" i="1"/>
  <c r="AM253" i="1"/>
  <c r="AM387" i="1"/>
  <c r="AM115" i="1"/>
  <c r="AM347" i="1"/>
  <c r="AM348" i="1"/>
  <c r="AM349" i="1"/>
  <c r="AM388" i="1"/>
  <c r="AM350" i="1"/>
  <c r="AM286" i="1"/>
  <c r="AM195" i="1"/>
  <c r="AM304" i="1"/>
  <c r="AM196" i="1"/>
  <c r="AM276" i="1"/>
  <c r="AM389" i="1"/>
  <c r="AM287" i="1"/>
  <c r="AM143" i="1"/>
  <c r="AM305" i="1"/>
  <c r="AM127" i="1"/>
  <c r="AM63" i="1"/>
  <c r="AM288" i="1"/>
  <c r="AM144" i="1"/>
  <c r="AM128" i="1"/>
  <c r="AM306" i="1"/>
  <c r="AM197" i="1"/>
  <c r="AM64" i="1"/>
  <c r="AM198" i="1"/>
  <c r="AM254" i="1"/>
  <c r="AM199" i="1"/>
  <c r="AM255" i="1"/>
  <c r="AM200" i="1"/>
  <c r="AM201" i="1"/>
  <c r="AM202" i="1"/>
  <c r="AM203" i="1"/>
  <c r="AM390" i="1"/>
  <c r="AM289" i="1"/>
  <c r="AM374" i="1"/>
  <c r="AM129" i="1"/>
  <c r="AM65" i="1"/>
  <c r="AM307" i="1"/>
  <c r="AM308" i="1"/>
  <c r="AM256" i="1"/>
  <c r="AM391" i="1"/>
  <c r="AM392" i="1"/>
  <c r="AM393" i="1"/>
  <c r="AM204" i="1"/>
  <c r="AM351" i="1"/>
  <c r="AM66" i="1"/>
  <c r="AM67" i="1"/>
  <c r="AM205" i="1"/>
  <c r="AM257" i="1"/>
  <c r="AM352" i="1"/>
  <c r="AM68" i="1"/>
  <c r="AM116" i="1"/>
  <c r="AM258" i="1"/>
  <c r="AM309" i="1"/>
  <c r="AM259" i="1"/>
  <c r="AM69" i="1"/>
  <c r="AM206" i="1"/>
  <c r="AM260" i="1"/>
  <c r="AM394" i="1"/>
  <c r="AM290" i="1"/>
  <c r="AM70" i="1"/>
  <c r="AM71" i="1"/>
  <c r="AM353" i="1"/>
  <c r="AM261" i="1"/>
  <c r="AM14" i="1"/>
  <c r="AM277" i="1"/>
  <c r="AM273" i="1"/>
  <c r="AM72" i="1"/>
  <c r="AM395" i="1"/>
  <c r="AM262" i="1"/>
  <c r="AM326" i="1"/>
  <c r="AM15" i="1"/>
  <c r="AM130" i="1"/>
  <c r="AM131" i="1"/>
  <c r="AM396" i="1"/>
  <c r="AM99" i="1"/>
  <c r="AM16" i="1"/>
  <c r="AM17" i="1"/>
  <c r="AM278" i="1"/>
  <c r="AM18" i="1"/>
  <c r="AM207" i="1"/>
  <c r="AM208" i="1"/>
  <c r="AM397" i="1"/>
  <c r="AM132" i="1"/>
  <c r="AM100" i="1"/>
  <c r="AM310" i="1"/>
  <c r="AM209" i="1"/>
  <c r="AM354" i="1"/>
  <c r="AM355" i="1"/>
  <c r="AM73" i="1"/>
  <c r="AM291" i="1"/>
  <c r="AM19" i="1"/>
  <c r="AM210" i="1"/>
  <c r="AM74" i="1"/>
  <c r="AM211" i="1"/>
  <c r="AM75" i="1"/>
  <c r="AM398" i="1"/>
  <c r="AM399" i="1"/>
  <c r="AM356" i="1"/>
  <c r="AM357" i="1"/>
  <c r="AM274" i="1"/>
  <c r="AM212" i="1"/>
  <c r="AM400" i="1"/>
  <c r="AM401" i="1"/>
  <c r="AM358" i="1"/>
  <c r="AM76" i="1"/>
  <c r="AM311" i="1"/>
  <c r="AM77" i="1"/>
  <c r="AM101" i="1"/>
  <c r="AM102" i="1"/>
  <c r="AM133" i="1"/>
  <c r="AM134" i="1"/>
  <c r="AM359" i="1"/>
  <c r="AM20" i="1"/>
  <c r="AM213" i="1"/>
  <c r="AM214" i="1"/>
  <c r="AM117" i="1"/>
  <c r="AM215" i="1"/>
  <c r="AM292" i="1"/>
  <c r="AM78" i="1"/>
  <c r="AM79" i="1"/>
  <c r="AM80" i="1"/>
  <c r="AM263" i="1"/>
  <c r="AM402" i="1"/>
  <c r="AM312" i="1"/>
  <c r="AM360" i="1"/>
  <c r="AM216" i="1"/>
  <c r="AM217" i="1"/>
  <c r="AM403" i="1"/>
  <c r="AM81" i="1"/>
  <c r="AM118" i="1"/>
  <c r="AM293" i="1"/>
  <c r="AM82" i="1"/>
  <c r="AM294" i="1"/>
  <c r="AM295" i="1"/>
  <c r="AM296" i="1"/>
  <c r="AM83" i="1"/>
  <c r="AM218" i="1"/>
  <c r="AM361" i="1"/>
  <c r="AM84" i="1"/>
  <c r="AM219" i="1"/>
  <c r="AM145" i="1"/>
  <c r="AM232" i="1"/>
  <c r="AM85" i="1"/>
  <c r="AM233" i="1"/>
  <c r="AM86" i="1"/>
  <c r="AM87" i="1"/>
  <c r="AM88" i="1"/>
  <c r="AM146" i="1"/>
  <c r="AM89" i="1"/>
  <c r="AM264" i="1"/>
  <c r="AM220" i="1"/>
  <c r="AM90" i="1"/>
  <c r="AM337" i="1"/>
  <c r="AM265" i="1"/>
  <c r="AM234" i="1"/>
  <c r="AM119" i="1"/>
  <c r="AM147" i="1"/>
  <c r="AM297" i="1"/>
  <c r="AM404" i="1"/>
  <c r="AM362" i="1"/>
  <c r="AM221" i="1"/>
  <c r="AM363" i="1"/>
  <c r="AM313" i="1"/>
  <c r="AM364" i="1"/>
  <c r="AM92" i="1"/>
  <c r="AM120" i="1"/>
  <c r="AM121" i="1"/>
  <c r="AM314" i="1"/>
  <c r="AM222" i="1"/>
  <c r="AM405" i="1"/>
  <c r="AM315" i="1"/>
  <c r="AM316" i="1"/>
  <c r="AM406" i="1"/>
  <c r="AM407" i="1"/>
  <c r="AM298" i="1"/>
  <c r="AM266" i="1"/>
  <c r="AM365" i="1"/>
  <c r="AM135" i="1"/>
  <c r="AM267" i="1"/>
  <c r="AM148" i="1"/>
  <c r="AM223" i="1"/>
  <c r="AM408" i="1"/>
  <c r="AM268" i="1"/>
  <c r="AM409" i="1"/>
  <c r="AM224" i="1"/>
  <c r="AM21" i="1"/>
  <c r="AM410" i="1"/>
  <c r="AM269" i="1"/>
  <c r="AM411" i="1"/>
  <c r="AM270" i="1"/>
  <c r="AM271" i="1"/>
  <c r="AM22" i="1"/>
  <c r="AM366" i="1"/>
  <c r="AM93" i="1"/>
  <c r="AM367" i="1"/>
  <c r="AM412" i="1"/>
  <c r="AM317" i="1"/>
  <c r="AM94" i="1"/>
  <c r="AM375" i="1"/>
  <c r="AM368" i="1"/>
  <c r="AM225" i="1"/>
  <c r="AM226" i="1"/>
  <c r="AM369" i="1"/>
  <c r="AM149" i="1"/>
  <c r="AM23" i="1"/>
  <c r="AM95" i="1"/>
  <c r="AM136" i="1"/>
  <c r="AM227" i="1"/>
  <c r="AM370" i="1"/>
  <c r="AM137" i="1"/>
  <c r="AM25" i="1"/>
  <c r="AM96" i="1"/>
  <c r="AM236" i="1"/>
  <c r="AN236" i="1"/>
  <c r="R206" i="1"/>
  <c r="S206" i="1"/>
  <c r="T206" i="1"/>
  <c r="U206" i="1"/>
  <c r="V206" i="1"/>
  <c r="X206" i="1"/>
  <c r="Y206" i="1"/>
  <c r="AN206" i="1"/>
  <c r="AO206" i="1"/>
  <c r="AP206" i="1"/>
  <c r="AQ206" i="1"/>
  <c r="AS206" i="1"/>
  <c r="AT206" i="1"/>
  <c r="BH206" i="1"/>
  <c r="BI206" i="1"/>
  <c r="BJ206" i="1"/>
  <c r="BK206" i="1"/>
  <c r="BL206" i="1"/>
  <c r="BN206" i="1"/>
  <c r="BO206" i="1"/>
  <c r="CC206" i="1"/>
  <c r="CD206" i="1"/>
  <c r="CE206" i="1"/>
  <c r="CF206" i="1"/>
  <c r="CG206" i="1"/>
  <c r="CI206" i="1"/>
  <c r="CJ206" i="1"/>
  <c r="CX206" i="1"/>
  <c r="CY206" i="1"/>
  <c r="CZ206" i="1"/>
  <c r="DA206" i="1"/>
  <c r="DB206" i="1"/>
  <c r="DD206" i="1"/>
  <c r="DE206" i="1"/>
  <c r="DS206" i="1"/>
  <c r="DT206" i="1"/>
  <c r="DU206" i="1"/>
  <c r="DV206" i="1"/>
  <c r="DW206" i="1"/>
  <c r="DY206" i="1"/>
  <c r="DZ206" i="1"/>
  <c r="EN206" i="1"/>
  <c r="EO206" i="1"/>
  <c r="EP206" i="1"/>
  <c r="EQ206" i="1"/>
  <c r="ER206" i="1"/>
  <c r="ET206" i="1"/>
  <c r="EU206" i="1"/>
  <c r="FI206" i="1"/>
  <c r="FJ206" i="1"/>
  <c r="FK206" i="1"/>
  <c r="FL206" i="1"/>
  <c r="FM206" i="1"/>
  <c r="FO206" i="1"/>
  <c r="FP206" i="1"/>
  <c r="GT206" i="1"/>
  <c r="GU206" i="1"/>
  <c r="GV206" i="1"/>
  <c r="GW206" i="1"/>
  <c r="GX206" i="1"/>
  <c r="GY206" i="1"/>
  <c r="GZ206" i="1"/>
  <c r="HA206" i="1"/>
  <c r="HB206" i="1"/>
  <c r="HC206" i="1"/>
  <c r="HN206" i="1"/>
  <c r="HO206" i="1"/>
  <c r="HP206" i="1"/>
  <c r="HQ206" i="1"/>
  <c r="HR206" i="1"/>
  <c r="HS206" i="1"/>
  <c r="HT206" i="1"/>
  <c r="HU206" i="1"/>
  <c r="HV206" i="1"/>
  <c r="HW206" i="1"/>
  <c r="IH206" i="1"/>
  <c r="II206" i="1"/>
  <c r="IJ206" i="1"/>
  <c r="IK206" i="1"/>
  <c r="IL206" i="1"/>
  <c r="IM206" i="1"/>
  <c r="IN206" i="1"/>
  <c r="IO206" i="1"/>
  <c r="IP206" i="1"/>
  <c r="IQ206" i="1"/>
  <c r="IR206" i="1"/>
  <c r="JC206" i="1"/>
  <c r="IY206" i="1" s="1"/>
  <c r="JD206" i="1"/>
  <c r="JE206" i="1"/>
  <c r="JF206" i="1"/>
  <c r="JG206" i="1"/>
  <c r="JH206" i="1"/>
  <c r="JI206" i="1"/>
  <c r="JJ206" i="1"/>
  <c r="JK206" i="1"/>
  <c r="JL206" i="1"/>
  <c r="JM206" i="1"/>
  <c r="JX206" i="1"/>
  <c r="JY206" i="1"/>
  <c r="JZ206" i="1"/>
  <c r="KA206" i="1"/>
  <c r="KB206" i="1"/>
  <c r="KC206" i="1"/>
  <c r="KD206" i="1"/>
  <c r="KE206" i="1"/>
  <c r="KF206" i="1"/>
  <c r="KG206" i="1"/>
  <c r="KH206" i="1"/>
  <c r="KS206" i="1"/>
  <c r="KO206" i="1" s="1"/>
  <c r="KT206" i="1"/>
  <c r="KU206" i="1"/>
  <c r="KV206" i="1"/>
  <c r="KW206" i="1"/>
  <c r="KX206" i="1"/>
  <c r="KY206" i="1"/>
  <c r="KZ206" i="1"/>
  <c r="LA206" i="1"/>
  <c r="LB206" i="1"/>
  <c r="LC206" i="1"/>
  <c r="R204" i="1"/>
  <c r="S204" i="1"/>
  <c r="T204" i="1"/>
  <c r="U204" i="1"/>
  <c r="V204" i="1"/>
  <c r="X204" i="1"/>
  <c r="Y204" i="1"/>
  <c r="AN204" i="1"/>
  <c r="AO204" i="1"/>
  <c r="AP204" i="1"/>
  <c r="AQ204" i="1"/>
  <c r="AS204" i="1"/>
  <c r="AT204" i="1"/>
  <c r="BH204" i="1"/>
  <c r="BI204" i="1"/>
  <c r="BJ204" i="1"/>
  <c r="BK204" i="1"/>
  <c r="BL204" i="1"/>
  <c r="BN204" i="1"/>
  <c r="BO204" i="1"/>
  <c r="CC204" i="1"/>
  <c r="CD204" i="1"/>
  <c r="CE204" i="1"/>
  <c r="CF204" i="1"/>
  <c r="CG204" i="1"/>
  <c r="CI204" i="1"/>
  <c r="CJ204" i="1"/>
  <c r="CX204" i="1"/>
  <c r="CY204" i="1"/>
  <c r="CZ204" i="1"/>
  <c r="DA204" i="1"/>
  <c r="DB204" i="1"/>
  <c r="DD204" i="1"/>
  <c r="DE204" i="1"/>
  <c r="DS204" i="1"/>
  <c r="DT204" i="1"/>
  <c r="DU204" i="1"/>
  <c r="DV204" i="1"/>
  <c r="DW204" i="1"/>
  <c r="DY204" i="1"/>
  <c r="DZ204" i="1"/>
  <c r="EN204" i="1"/>
  <c r="EO204" i="1"/>
  <c r="EP204" i="1"/>
  <c r="EQ204" i="1"/>
  <c r="ER204" i="1"/>
  <c r="ET204" i="1"/>
  <c r="EU204" i="1"/>
  <c r="FI204" i="1"/>
  <c r="FJ204" i="1"/>
  <c r="FK204" i="1"/>
  <c r="FL204" i="1"/>
  <c r="FM204" i="1"/>
  <c r="FO204" i="1"/>
  <c r="FP204" i="1"/>
  <c r="GT204" i="1"/>
  <c r="GU204" i="1"/>
  <c r="GV204" i="1"/>
  <c r="GW204" i="1"/>
  <c r="GX204" i="1"/>
  <c r="GY204" i="1"/>
  <c r="GZ204" i="1"/>
  <c r="HA204" i="1"/>
  <c r="HB204" i="1"/>
  <c r="HC204" i="1"/>
  <c r="HN204" i="1"/>
  <c r="HO204" i="1"/>
  <c r="HP204" i="1"/>
  <c r="HQ204" i="1"/>
  <c r="HR204" i="1"/>
  <c r="HS204" i="1"/>
  <c r="HT204" i="1"/>
  <c r="HU204" i="1"/>
  <c r="HV204" i="1"/>
  <c r="HW204" i="1"/>
  <c r="IH204" i="1"/>
  <c r="II204" i="1"/>
  <c r="IJ204" i="1"/>
  <c r="IK204" i="1"/>
  <c r="IL204" i="1"/>
  <c r="IM204" i="1"/>
  <c r="IN204" i="1"/>
  <c r="IO204" i="1"/>
  <c r="IP204" i="1"/>
  <c r="IQ204" i="1"/>
  <c r="IR204" i="1"/>
  <c r="JC204" i="1"/>
  <c r="IY204" i="1" s="1"/>
  <c r="JD204" i="1"/>
  <c r="JE204" i="1"/>
  <c r="JF204" i="1"/>
  <c r="JG204" i="1"/>
  <c r="JH204" i="1"/>
  <c r="JI204" i="1"/>
  <c r="JJ204" i="1"/>
  <c r="JK204" i="1"/>
  <c r="JL204" i="1"/>
  <c r="JM204" i="1"/>
  <c r="JX204" i="1"/>
  <c r="JY204" i="1"/>
  <c r="JZ204" i="1"/>
  <c r="KA204" i="1"/>
  <c r="KB204" i="1"/>
  <c r="KC204" i="1"/>
  <c r="KD204" i="1"/>
  <c r="KE204" i="1"/>
  <c r="KF204" i="1"/>
  <c r="KG204" i="1"/>
  <c r="KH204" i="1"/>
  <c r="KS204" i="1"/>
  <c r="KI204" i="1" s="1"/>
  <c r="KT204" i="1"/>
  <c r="KU204" i="1"/>
  <c r="KV204" i="1"/>
  <c r="KW204" i="1"/>
  <c r="KX204" i="1"/>
  <c r="KY204" i="1"/>
  <c r="KZ204" i="1"/>
  <c r="LA204" i="1"/>
  <c r="LB204" i="1"/>
  <c r="LC204" i="1"/>
  <c r="R158" i="1"/>
  <c r="S158" i="1"/>
  <c r="T158" i="1"/>
  <c r="U158" i="1"/>
  <c r="V158" i="1"/>
  <c r="X158" i="1"/>
  <c r="Y158" i="1"/>
  <c r="AN158" i="1"/>
  <c r="AO158" i="1"/>
  <c r="AP158" i="1"/>
  <c r="AQ158" i="1"/>
  <c r="AS158" i="1"/>
  <c r="AT158" i="1"/>
  <c r="BH158" i="1"/>
  <c r="BI158" i="1"/>
  <c r="BJ158" i="1"/>
  <c r="BK158" i="1"/>
  <c r="BL158" i="1"/>
  <c r="BN158" i="1"/>
  <c r="BO158" i="1"/>
  <c r="CC158" i="1"/>
  <c r="CD158" i="1"/>
  <c r="CE158" i="1"/>
  <c r="CF158" i="1"/>
  <c r="CG158" i="1"/>
  <c r="CI158" i="1"/>
  <c r="CJ158" i="1"/>
  <c r="CX158" i="1"/>
  <c r="CY158" i="1"/>
  <c r="CZ158" i="1"/>
  <c r="DA158" i="1"/>
  <c r="DB158" i="1"/>
  <c r="DD158" i="1"/>
  <c r="DE158" i="1"/>
  <c r="DS158" i="1"/>
  <c r="DT158" i="1"/>
  <c r="DU158" i="1"/>
  <c r="DV158" i="1"/>
  <c r="DW158" i="1"/>
  <c r="DY158" i="1"/>
  <c r="DZ158" i="1"/>
  <c r="EN158" i="1"/>
  <c r="EO158" i="1"/>
  <c r="EP158" i="1"/>
  <c r="EQ158" i="1"/>
  <c r="ER158" i="1"/>
  <c r="ET158" i="1"/>
  <c r="EU158" i="1"/>
  <c r="FI158" i="1"/>
  <c r="FJ158" i="1"/>
  <c r="FK158" i="1"/>
  <c r="FL158" i="1"/>
  <c r="FM158" i="1"/>
  <c r="FO158" i="1"/>
  <c r="FP158" i="1"/>
  <c r="GT158" i="1"/>
  <c r="GU158" i="1"/>
  <c r="GV158" i="1"/>
  <c r="GW158" i="1"/>
  <c r="GX158" i="1"/>
  <c r="GY158" i="1"/>
  <c r="GZ158" i="1"/>
  <c r="HA158" i="1"/>
  <c r="HB158" i="1"/>
  <c r="HC158" i="1"/>
  <c r="HN158" i="1"/>
  <c r="HO158" i="1"/>
  <c r="HP158" i="1"/>
  <c r="HQ158" i="1"/>
  <c r="HR158" i="1"/>
  <c r="HS158" i="1"/>
  <c r="HT158" i="1"/>
  <c r="HU158" i="1"/>
  <c r="HV158" i="1"/>
  <c r="HW158" i="1"/>
  <c r="IH158" i="1"/>
  <c r="II158" i="1"/>
  <c r="IJ158" i="1"/>
  <c r="IK158" i="1"/>
  <c r="IL158" i="1"/>
  <c r="IM158" i="1"/>
  <c r="IN158" i="1"/>
  <c r="IO158" i="1"/>
  <c r="IP158" i="1"/>
  <c r="IQ158" i="1"/>
  <c r="IR158" i="1"/>
  <c r="JC158" i="1"/>
  <c r="IY158" i="1" s="1"/>
  <c r="JD158" i="1"/>
  <c r="JE158" i="1"/>
  <c r="JF158" i="1"/>
  <c r="JG158" i="1"/>
  <c r="JH158" i="1"/>
  <c r="JI158" i="1"/>
  <c r="JJ158" i="1"/>
  <c r="JK158" i="1"/>
  <c r="JL158" i="1"/>
  <c r="JM158" i="1"/>
  <c r="JX158" i="1"/>
  <c r="JY158" i="1"/>
  <c r="JZ158" i="1"/>
  <c r="KA158" i="1"/>
  <c r="KB158" i="1"/>
  <c r="KC158" i="1"/>
  <c r="KD158" i="1"/>
  <c r="KE158" i="1"/>
  <c r="KF158" i="1"/>
  <c r="KG158" i="1"/>
  <c r="KH158" i="1"/>
  <c r="KS158" i="1"/>
  <c r="KO158" i="1" s="1"/>
  <c r="KT158" i="1"/>
  <c r="KU158" i="1"/>
  <c r="KV158" i="1"/>
  <c r="KW158" i="1"/>
  <c r="KX158" i="1"/>
  <c r="KY158" i="1"/>
  <c r="KZ158" i="1"/>
  <c r="LA158" i="1"/>
  <c r="LB158" i="1"/>
  <c r="LC158" i="1"/>
  <c r="R367" i="1"/>
  <c r="S367" i="1"/>
  <c r="T367" i="1"/>
  <c r="U367" i="1"/>
  <c r="V367" i="1"/>
  <c r="X367" i="1"/>
  <c r="Y367" i="1"/>
  <c r="AN367" i="1"/>
  <c r="AO367" i="1"/>
  <c r="AP367" i="1"/>
  <c r="AQ367" i="1"/>
  <c r="AS367" i="1"/>
  <c r="AT367" i="1"/>
  <c r="BH367" i="1"/>
  <c r="BI367" i="1"/>
  <c r="BJ367" i="1"/>
  <c r="BK367" i="1"/>
  <c r="BL367" i="1"/>
  <c r="BN367" i="1"/>
  <c r="BO367" i="1"/>
  <c r="CC367" i="1"/>
  <c r="CD367" i="1"/>
  <c r="CE367" i="1"/>
  <c r="CF367" i="1"/>
  <c r="CG367" i="1"/>
  <c r="CI367" i="1"/>
  <c r="CJ367" i="1"/>
  <c r="CX367" i="1"/>
  <c r="CY367" i="1"/>
  <c r="CZ367" i="1"/>
  <c r="DA367" i="1"/>
  <c r="DB367" i="1"/>
  <c r="DD367" i="1"/>
  <c r="DE367" i="1"/>
  <c r="DS367" i="1"/>
  <c r="DT367" i="1"/>
  <c r="DU367" i="1"/>
  <c r="DV367" i="1"/>
  <c r="DW367" i="1"/>
  <c r="DY367" i="1"/>
  <c r="DZ367" i="1"/>
  <c r="EN367" i="1"/>
  <c r="EO367" i="1"/>
  <c r="EP367" i="1"/>
  <c r="EQ367" i="1"/>
  <c r="ER367" i="1"/>
  <c r="ET367" i="1"/>
  <c r="EU367" i="1"/>
  <c r="FI367" i="1"/>
  <c r="FJ367" i="1"/>
  <c r="FK367" i="1"/>
  <c r="FL367" i="1"/>
  <c r="FM367" i="1"/>
  <c r="FO367" i="1"/>
  <c r="FP367" i="1"/>
  <c r="GT367" i="1"/>
  <c r="GU367" i="1"/>
  <c r="GV367" i="1"/>
  <c r="GW367" i="1"/>
  <c r="GX367" i="1"/>
  <c r="GY367" i="1"/>
  <c r="GZ367" i="1"/>
  <c r="HA367" i="1"/>
  <c r="HB367" i="1"/>
  <c r="HC367" i="1"/>
  <c r="HN367" i="1"/>
  <c r="HO367" i="1"/>
  <c r="HP367" i="1"/>
  <c r="HQ367" i="1"/>
  <c r="HR367" i="1"/>
  <c r="HS367" i="1"/>
  <c r="HT367" i="1"/>
  <c r="HU367" i="1"/>
  <c r="HV367" i="1"/>
  <c r="HW367" i="1"/>
  <c r="IH367" i="1"/>
  <c r="II367" i="1"/>
  <c r="IJ367" i="1"/>
  <c r="IK367" i="1"/>
  <c r="IL367" i="1"/>
  <c r="IM367" i="1"/>
  <c r="IN367" i="1"/>
  <c r="IO367" i="1"/>
  <c r="IP367" i="1"/>
  <c r="IQ367" i="1"/>
  <c r="IR367" i="1"/>
  <c r="JC367" i="1"/>
  <c r="IY367" i="1" s="1"/>
  <c r="JD367" i="1"/>
  <c r="JE367" i="1"/>
  <c r="JF367" i="1"/>
  <c r="JG367" i="1"/>
  <c r="JH367" i="1"/>
  <c r="JI367" i="1"/>
  <c r="JJ367" i="1"/>
  <c r="JK367" i="1"/>
  <c r="JL367" i="1"/>
  <c r="JM367" i="1"/>
  <c r="JX367" i="1"/>
  <c r="JY367" i="1"/>
  <c r="JZ367" i="1"/>
  <c r="KA367" i="1"/>
  <c r="KB367" i="1"/>
  <c r="KC367" i="1"/>
  <c r="KD367" i="1"/>
  <c r="KE367" i="1"/>
  <c r="KF367" i="1"/>
  <c r="KG367" i="1"/>
  <c r="KH367" i="1"/>
  <c r="KS367" i="1"/>
  <c r="KO367" i="1" s="1"/>
  <c r="KT367" i="1"/>
  <c r="KU367" i="1"/>
  <c r="KV367" i="1"/>
  <c r="KW367" i="1"/>
  <c r="KX367" i="1"/>
  <c r="KY367" i="1"/>
  <c r="KZ367" i="1"/>
  <c r="LA367" i="1"/>
  <c r="LB367" i="1"/>
  <c r="LC367" i="1"/>
  <c r="R90" i="1"/>
  <c r="S90" i="1"/>
  <c r="T90" i="1"/>
  <c r="U90" i="1"/>
  <c r="V90" i="1"/>
  <c r="X90" i="1"/>
  <c r="Y90" i="1"/>
  <c r="AN90" i="1"/>
  <c r="AO90" i="1"/>
  <c r="AP90" i="1"/>
  <c r="AQ90" i="1"/>
  <c r="AS90" i="1"/>
  <c r="AT90" i="1"/>
  <c r="BH90" i="1"/>
  <c r="BI90" i="1"/>
  <c r="BJ90" i="1"/>
  <c r="BK90" i="1"/>
  <c r="BL90" i="1"/>
  <c r="BN90" i="1"/>
  <c r="BO90" i="1"/>
  <c r="CC90" i="1"/>
  <c r="CD90" i="1"/>
  <c r="CE90" i="1"/>
  <c r="CF90" i="1"/>
  <c r="CG90" i="1"/>
  <c r="CI90" i="1"/>
  <c r="CJ90" i="1"/>
  <c r="CX90" i="1"/>
  <c r="CY90" i="1"/>
  <c r="CZ90" i="1"/>
  <c r="DA90" i="1"/>
  <c r="DB90" i="1"/>
  <c r="DD90" i="1"/>
  <c r="DE90" i="1"/>
  <c r="DS90" i="1"/>
  <c r="DT90" i="1"/>
  <c r="DU90" i="1"/>
  <c r="DV90" i="1"/>
  <c r="DW90" i="1"/>
  <c r="DY90" i="1"/>
  <c r="DZ90" i="1"/>
  <c r="EN90" i="1"/>
  <c r="EO90" i="1"/>
  <c r="EP90" i="1"/>
  <c r="EQ90" i="1"/>
  <c r="ER90" i="1"/>
  <c r="ET90" i="1"/>
  <c r="EU90" i="1"/>
  <c r="FI90" i="1"/>
  <c r="FJ90" i="1"/>
  <c r="FK90" i="1"/>
  <c r="FL90" i="1"/>
  <c r="FM90" i="1"/>
  <c r="FO90" i="1"/>
  <c r="FP90" i="1"/>
  <c r="GT90" i="1"/>
  <c r="GU90" i="1"/>
  <c r="GV90" i="1"/>
  <c r="GW90" i="1"/>
  <c r="GX90" i="1"/>
  <c r="GY90" i="1"/>
  <c r="GZ90" i="1"/>
  <c r="HA90" i="1"/>
  <c r="HB90" i="1"/>
  <c r="HC90" i="1"/>
  <c r="HN90" i="1"/>
  <c r="HO90" i="1"/>
  <c r="HP90" i="1"/>
  <c r="HQ90" i="1"/>
  <c r="HR90" i="1"/>
  <c r="HS90" i="1"/>
  <c r="HT90" i="1"/>
  <c r="HU90" i="1"/>
  <c r="HV90" i="1"/>
  <c r="HW90" i="1"/>
  <c r="IH90" i="1"/>
  <c r="II90" i="1"/>
  <c r="IJ90" i="1"/>
  <c r="IK90" i="1"/>
  <c r="IL90" i="1"/>
  <c r="IM90" i="1"/>
  <c r="IN90" i="1"/>
  <c r="IO90" i="1"/>
  <c r="IP90" i="1"/>
  <c r="IQ90" i="1"/>
  <c r="IR90" i="1"/>
  <c r="JC90" i="1"/>
  <c r="IY90" i="1" s="1"/>
  <c r="JD90" i="1"/>
  <c r="JE90" i="1"/>
  <c r="JF90" i="1"/>
  <c r="JG90" i="1"/>
  <c r="JH90" i="1"/>
  <c r="JI90" i="1"/>
  <c r="JJ90" i="1"/>
  <c r="JK90" i="1"/>
  <c r="JL90" i="1"/>
  <c r="JM90" i="1"/>
  <c r="JX90" i="1"/>
  <c r="JY90" i="1"/>
  <c r="JZ90" i="1"/>
  <c r="KA90" i="1"/>
  <c r="KB90" i="1"/>
  <c r="KC90" i="1"/>
  <c r="KD90" i="1"/>
  <c r="KE90" i="1"/>
  <c r="KF90" i="1"/>
  <c r="KG90" i="1"/>
  <c r="KH90" i="1"/>
  <c r="KS90" i="1"/>
  <c r="KO90" i="1" s="1"/>
  <c r="KT90" i="1"/>
  <c r="KU90" i="1"/>
  <c r="KV90" i="1"/>
  <c r="KW90" i="1"/>
  <c r="KX90" i="1"/>
  <c r="KY90" i="1"/>
  <c r="KZ90" i="1"/>
  <c r="LA90" i="1"/>
  <c r="LB90" i="1"/>
  <c r="LC90" i="1"/>
  <c r="R361" i="1"/>
  <c r="S361" i="1"/>
  <c r="T361" i="1"/>
  <c r="U361" i="1"/>
  <c r="V361" i="1"/>
  <c r="X361" i="1"/>
  <c r="Y361" i="1"/>
  <c r="AN361" i="1"/>
  <c r="AO361" i="1"/>
  <c r="AP361" i="1"/>
  <c r="AQ361" i="1"/>
  <c r="AS361" i="1"/>
  <c r="AT361" i="1"/>
  <c r="BH361" i="1"/>
  <c r="BI361" i="1"/>
  <c r="BJ361" i="1"/>
  <c r="BK361" i="1"/>
  <c r="BL361" i="1"/>
  <c r="BN361" i="1"/>
  <c r="BO361" i="1"/>
  <c r="CC361" i="1"/>
  <c r="CD361" i="1"/>
  <c r="CE361" i="1"/>
  <c r="CF361" i="1"/>
  <c r="CG361" i="1"/>
  <c r="CI361" i="1"/>
  <c r="CJ361" i="1"/>
  <c r="CX361" i="1"/>
  <c r="CY361" i="1"/>
  <c r="CZ361" i="1"/>
  <c r="DA361" i="1"/>
  <c r="DB361" i="1"/>
  <c r="DD361" i="1"/>
  <c r="DE361" i="1"/>
  <c r="DS361" i="1"/>
  <c r="DT361" i="1"/>
  <c r="DU361" i="1"/>
  <c r="DV361" i="1"/>
  <c r="DW361" i="1"/>
  <c r="DY361" i="1"/>
  <c r="DZ361" i="1"/>
  <c r="EN361" i="1"/>
  <c r="EO361" i="1"/>
  <c r="EP361" i="1"/>
  <c r="EQ361" i="1"/>
  <c r="ER361" i="1"/>
  <c r="ET361" i="1"/>
  <c r="EU361" i="1"/>
  <c r="FI361" i="1"/>
  <c r="FJ361" i="1"/>
  <c r="FK361" i="1"/>
  <c r="FL361" i="1"/>
  <c r="FM361" i="1"/>
  <c r="FO361" i="1"/>
  <c r="FP361" i="1"/>
  <c r="GT361" i="1"/>
  <c r="GU361" i="1"/>
  <c r="GV361" i="1"/>
  <c r="GW361" i="1"/>
  <c r="GX361" i="1"/>
  <c r="GY361" i="1"/>
  <c r="GZ361" i="1"/>
  <c r="HA361" i="1"/>
  <c r="HB361" i="1"/>
  <c r="HC361" i="1"/>
  <c r="HN361" i="1"/>
  <c r="HO361" i="1"/>
  <c r="HP361" i="1"/>
  <c r="HQ361" i="1"/>
  <c r="HR361" i="1"/>
  <c r="HS361" i="1"/>
  <c r="HT361" i="1"/>
  <c r="HU361" i="1"/>
  <c r="HV361" i="1"/>
  <c r="HW361" i="1"/>
  <c r="IH361" i="1"/>
  <c r="II361" i="1"/>
  <c r="IJ361" i="1"/>
  <c r="IK361" i="1"/>
  <c r="IL361" i="1"/>
  <c r="IM361" i="1"/>
  <c r="IN361" i="1"/>
  <c r="IO361" i="1"/>
  <c r="IP361" i="1"/>
  <c r="IQ361" i="1"/>
  <c r="IR361" i="1"/>
  <c r="JC361" i="1"/>
  <c r="IY361" i="1" s="1"/>
  <c r="JD361" i="1"/>
  <c r="JE361" i="1"/>
  <c r="JF361" i="1"/>
  <c r="JG361" i="1"/>
  <c r="JH361" i="1"/>
  <c r="JI361" i="1"/>
  <c r="JJ361" i="1"/>
  <c r="JK361" i="1"/>
  <c r="JL361" i="1"/>
  <c r="JM361" i="1"/>
  <c r="JX361" i="1"/>
  <c r="JY361" i="1"/>
  <c r="JZ361" i="1"/>
  <c r="KA361" i="1"/>
  <c r="KB361" i="1"/>
  <c r="KC361" i="1"/>
  <c r="KD361" i="1"/>
  <c r="KE361" i="1"/>
  <c r="KF361" i="1"/>
  <c r="KG361" i="1"/>
  <c r="KH361" i="1"/>
  <c r="KS361" i="1"/>
  <c r="KO361" i="1" s="1"/>
  <c r="KT361" i="1"/>
  <c r="KU361" i="1"/>
  <c r="KV361" i="1"/>
  <c r="KW361" i="1"/>
  <c r="KX361" i="1"/>
  <c r="KY361" i="1"/>
  <c r="KZ361" i="1"/>
  <c r="LA361" i="1"/>
  <c r="LB361" i="1"/>
  <c r="LC361" i="1"/>
  <c r="R75" i="1"/>
  <c r="S75" i="1"/>
  <c r="T75" i="1"/>
  <c r="U75" i="1"/>
  <c r="V75" i="1"/>
  <c r="X75" i="1"/>
  <c r="Y75" i="1"/>
  <c r="AN75" i="1"/>
  <c r="AO75" i="1"/>
  <c r="AP75" i="1"/>
  <c r="AQ75" i="1"/>
  <c r="AS75" i="1"/>
  <c r="AT75" i="1"/>
  <c r="BH75" i="1"/>
  <c r="BI75" i="1"/>
  <c r="BJ75" i="1"/>
  <c r="BK75" i="1"/>
  <c r="BL75" i="1"/>
  <c r="BN75" i="1"/>
  <c r="BO75" i="1"/>
  <c r="CC75" i="1"/>
  <c r="CD75" i="1"/>
  <c r="CE75" i="1"/>
  <c r="CF75" i="1"/>
  <c r="CG75" i="1"/>
  <c r="CI75" i="1"/>
  <c r="CJ75" i="1"/>
  <c r="CX75" i="1"/>
  <c r="CY75" i="1"/>
  <c r="CZ75" i="1"/>
  <c r="DA75" i="1"/>
  <c r="DB75" i="1"/>
  <c r="DD75" i="1"/>
  <c r="DE75" i="1"/>
  <c r="DS75" i="1"/>
  <c r="DT75" i="1"/>
  <c r="DU75" i="1"/>
  <c r="DV75" i="1"/>
  <c r="DW75" i="1"/>
  <c r="DY75" i="1"/>
  <c r="DZ75" i="1"/>
  <c r="EN75" i="1"/>
  <c r="EO75" i="1"/>
  <c r="EP75" i="1"/>
  <c r="EQ75" i="1"/>
  <c r="ER75" i="1"/>
  <c r="ET75" i="1"/>
  <c r="EU75" i="1"/>
  <c r="FI75" i="1"/>
  <c r="FJ75" i="1"/>
  <c r="FK75" i="1"/>
  <c r="FL75" i="1"/>
  <c r="FM75" i="1"/>
  <c r="FO75" i="1"/>
  <c r="FP75" i="1"/>
  <c r="GT75" i="1"/>
  <c r="GU75" i="1"/>
  <c r="GV75" i="1"/>
  <c r="GW75" i="1"/>
  <c r="GX75" i="1"/>
  <c r="GY75" i="1"/>
  <c r="GZ75" i="1"/>
  <c r="HA75" i="1"/>
  <c r="HB75" i="1"/>
  <c r="HC75" i="1"/>
  <c r="HN75" i="1"/>
  <c r="HO75" i="1"/>
  <c r="HP75" i="1"/>
  <c r="HQ75" i="1"/>
  <c r="HR75" i="1"/>
  <c r="HS75" i="1"/>
  <c r="HT75" i="1"/>
  <c r="HU75" i="1"/>
  <c r="HV75" i="1"/>
  <c r="HW75" i="1"/>
  <c r="IH75" i="1"/>
  <c r="II75" i="1"/>
  <c r="IJ75" i="1"/>
  <c r="IK75" i="1"/>
  <c r="IL75" i="1"/>
  <c r="IM75" i="1"/>
  <c r="IN75" i="1"/>
  <c r="IO75" i="1"/>
  <c r="IP75" i="1"/>
  <c r="IQ75" i="1"/>
  <c r="IR75" i="1"/>
  <c r="JC75" i="1"/>
  <c r="IY75" i="1" s="1"/>
  <c r="JD75" i="1"/>
  <c r="JE75" i="1"/>
  <c r="JF75" i="1"/>
  <c r="JG75" i="1"/>
  <c r="JH75" i="1"/>
  <c r="JI75" i="1"/>
  <c r="JJ75" i="1"/>
  <c r="JK75" i="1"/>
  <c r="JL75" i="1"/>
  <c r="JM75" i="1"/>
  <c r="JX75" i="1"/>
  <c r="JY75" i="1"/>
  <c r="JZ75" i="1"/>
  <c r="KA75" i="1"/>
  <c r="KB75" i="1"/>
  <c r="KC75" i="1"/>
  <c r="KD75" i="1"/>
  <c r="KE75" i="1"/>
  <c r="KF75" i="1"/>
  <c r="KG75" i="1"/>
  <c r="KH75" i="1"/>
  <c r="KS75" i="1"/>
  <c r="KO75" i="1" s="1"/>
  <c r="KT75" i="1"/>
  <c r="KU75" i="1"/>
  <c r="KV75" i="1"/>
  <c r="KW75" i="1"/>
  <c r="KX75" i="1"/>
  <c r="KY75" i="1"/>
  <c r="KZ75" i="1"/>
  <c r="LA75" i="1"/>
  <c r="LB75" i="1"/>
  <c r="LC75" i="1"/>
  <c r="R68" i="1"/>
  <c r="S68" i="1"/>
  <c r="T68" i="1"/>
  <c r="U68" i="1"/>
  <c r="V68" i="1"/>
  <c r="X68" i="1"/>
  <c r="Y68" i="1"/>
  <c r="AN68" i="1"/>
  <c r="AO68" i="1"/>
  <c r="AP68" i="1"/>
  <c r="AQ68" i="1"/>
  <c r="AS68" i="1"/>
  <c r="AT68" i="1"/>
  <c r="BH68" i="1"/>
  <c r="BI68" i="1"/>
  <c r="BJ68" i="1"/>
  <c r="BK68" i="1"/>
  <c r="BL68" i="1"/>
  <c r="BN68" i="1"/>
  <c r="BO68" i="1"/>
  <c r="CC68" i="1"/>
  <c r="CD68" i="1"/>
  <c r="CE68" i="1"/>
  <c r="CF68" i="1"/>
  <c r="CG68" i="1"/>
  <c r="CI68" i="1"/>
  <c r="CJ68" i="1"/>
  <c r="CX68" i="1"/>
  <c r="CY68" i="1"/>
  <c r="CZ68" i="1"/>
  <c r="DA68" i="1"/>
  <c r="DB68" i="1"/>
  <c r="DD68" i="1"/>
  <c r="DE68" i="1"/>
  <c r="DS68" i="1"/>
  <c r="DT68" i="1"/>
  <c r="DU68" i="1"/>
  <c r="DV68" i="1"/>
  <c r="DW68" i="1"/>
  <c r="DY68" i="1"/>
  <c r="DZ68" i="1"/>
  <c r="EN68" i="1"/>
  <c r="EO68" i="1"/>
  <c r="EP68" i="1"/>
  <c r="EQ68" i="1"/>
  <c r="ER68" i="1"/>
  <c r="ET68" i="1"/>
  <c r="EU68" i="1"/>
  <c r="FI68" i="1"/>
  <c r="FJ68" i="1"/>
  <c r="FK68" i="1"/>
  <c r="FL68" i="1"/>
  <c r="FM68" i="1"/>
  <c r="FO68" i="1"/>
  <c r="FP68" i="1"/>
  <c r="GT68" i="1"/>
  <c r="GU68" i="1"/>
  <c r="GV68" i="1"/>
  <c r="GW68" i="1"/>
  <c r="GX68" i="1"/>
  <c r="GY68" i="1"/>
  <c r="GZ68" i="1"/>
  <c r="HA68" i="1"/>
  <c r="HB68" i="1"/>
  <c r="HC68" i="1"/>
  <c r="HN68" i="1"/>
  <c r="HO68" i="1"/>
  <c r="HP68" i="1"/>
  <c r="HQ68" i="1"/>
  <c r="HR68" i="1"/>
  <c r="HS68" i="1"/>
  <c r="HT68" i="1"/>
  <c r="HU68" i="1"/>
  <c r="HV68" i="1"/>
  <c r="HW68" i="1"/>
  <c r="IH68" i="1"/>
  <c r="II68" i="1"/>
  <c r="IJ68" i="1"/>
  <c r="IK68" i="1"/>
  <c r="IL68" i="1"/>
  <c r="IM68" i="1"/>
  <c r="IN68" i="1"/>
  <c r="IO68" i="1"/>
  <c r="IP68" i="1"/>
  <c r="IQ68" i="1"/>
  <c r="IR68" i="1"/>
  <c r="JC68" i="1"/>
  <c r="IY68" i="1" s="1"/>
  <c r="JD68" i="1"/>
  <c r="JE68" i="1"/>
  <c r="JF68" i="1"/>
  <c r="JG68" i="1"/>
  <c r="JH68" i="1"/>
  <c r="JI68" i="1"/>
  <c r="JJ68" i="1"/>
  <c r="JK68" i="1"/>
  <c r="JL68" i="1"/>
  <c r="JM68" i="1"/>
  <c r="JX68" i="1"/>
  <c r="JY68" i="1"/>
  <c r="JZ68" i="1"/>
  <c r="KA68" i="1"/>
  <c r="KB68" i="1"/>
  <c r="KC68" i="1"/>
  <c r="KD68" i="1"/>
  <c r="KE68" i="1"/>
  <c r="KF68" i="1"/>
  <c r="KG68" i="1"/>
  <c r="KH68" i="1"/>
  <c r="KS68" i="1"/>
  <c r="KO68" i="1" s="1"/>
  <c r="KT68" i="1"/>
  <c r="KU68" i="1"/>
  <c r="KV68" i="1"/>
  <c r="KW68" i="1"/>
  <c r="KX68" i="1"/>
  <c r="KY68" i="1"/>
  <c r="KZ68" i="1"/>
  <c r="LA68" i="1"/>
  <c r="LB68" i="1"/>
  <c r="LC68" i="1"/>
  <c r="R346" i="1"/>
  <c r="S346" i="1"/>
  <c r="T346" i="1"/>
  <c r="U346" i="1"/>
  <c r="V346" i="1"/>
  <c r="X346" i="1"/>
  <c r="Y346" i="1"/>
  <c r="AN346" i="1"/>
  <c r="AO346" i="1"/>
  <c r="AP346" i="1"/>
  <c r="AQ346" i="1"/>
  <c r="AS346" i="1"/>
  <c r="AT346" i="1"/>
  <c r="BH346" i="1"/>
  <c r="BI346" i="1"/>
  <c r="BJ346" i="1"/>
  <c r="BK346" i="1"/>
  <c r="BL346" i="1"/>
  <c r="BN346" i="1"/>
  <c r="BO346" i="1"/>
  <c r="CC346" i="1"/>
  <c r="CD346" i="1"/>
  <c r="CE346" i="1"/>
  <c r="CF346" i="1"/>
  <c r="CG346" i="1"/>
  <c r="CI346" i="1"/>
  <c r="CJ346" i="1"/>
  <c r="CX346" i="1"/>
  <c r="CY346" i="1"/>
  <c r="CZ346" i="1"/>
  <c r="DA346" i="1"/>
  <c r="DB346" i="1"/>
  <c r="DD346" i="1"/>
  <c r="DE346" i="1"/>
  <c r="DS346" i="1"/>
  <c r="DT346" i="1"/>
  <c r="DU346" i="1"/>
  <c r="DV346" i="1"/>
  <c r="DW346" i="1"/>
  <c r="DY346" i="1"/>
  <c r="DZ346" i="1"/>
  <c r="EN346" i="1"/>
  <c r="EO346" i="1"/>
  <c r="EP346" i="1"/>
  <c r="EQ346" i="1"/>
  <c r="ER346" i="1"/>
  <c r="ET346" i="1"/>
  <c r="EU346" i="1"/>
  <c r="FI346" i="1"/>
  <c r="FJ346" i="1"/>
  <c r="FK346" i="1"/>
  <c r="FL346" i="1"/>
  <c r="FM346" i="1"/>
  <c r="FO346" i="1"/>
  <c r="FP346" i="1"/>
  <c r="GT346" i="1"/>
  <c r="GU346" i="1"/>
  <c r="GV346" i="1"/>
  <c r="GW346" i="1"/>
  <c r="GX346" i="1"/>
  <c r="GY346" i="1"/>
  <c r="GZ346" i="1"/>
  <c r="HA346" i="1"/>
  <c r="HB346" i="1"/>
  <c r="HC346" i="1"/>
  <c r="HN346" i="1"/>
  <c r="HO346" i="1"/>
  <c r="HP346" i="1"/>
  <c r="HQ346" i="1"/>
  <c r="HR346" i="1"/>
  <c r="HS346" i="1"/>
  <c r="HT346" i="1"/>
  <c r="HU346" i="1"/>
  <c r="HV346" i="1"/>
  <c r="HW346" i="1"/>
  <c r="IH346" i="1"/>
  <c r="II346" i="1"/>
  <c r="IJ346" i="1"/>
  <c r="IK346" i="1"/>
  <c r="IL346" i="1"/>
  <c r="IM346" i="1"/>
  <c r="IN346" i="1"/>
  <c r="IO346" i="1"/>
  <c r="IP346" i="1"/>
  <c r="IQ346" i="1"/>
  <c r="IR346" i="1"/>
  <c r="JC346" i="1"/>
  <c r="IY346" i="1" s="1"/>
  <c r="JD346" i="1"/>
  <c r="JE346" i="1"/>
  <c r="JF346" i="1"/>
  <c r="JG346" i="1"/>
  <c r="JH346" i="1"/>
  <c r="JI346" i="1"/>
  <c r="JJ346" i="1"/>
  <c r="JK346" i="1"/>
  <c r="JL346" i="1"/>
  <c r="JM346" i="1"/>
  <c r="JX346" i="1"/>
  <c r="JY346" i="1"/>
  <c r="JZ346" i="1"/>
  <c r="KA346" i="1"/>
  <c r="KB346" i="1"/>
  <c r="KC346" i="1"/>
  <c r="KD346" i="1"/>
  <c r="KE346" i="1"/>
  <c r="KF346" i="1"/>
  <c r="KG346" i="1"/>
  <c r="KH346" i="1"/>
  <c r="KS346" i="1"/>
  <c r="KO346" i="1" s="1"/>
  <c r="KT346" i="1"/>
  <c r="KU346" i="1"/>
  <c r="KV346" i="1"/>
  <c r="KW346" i="1"/>
  <c r="KX346" i="1"/>
  <c r="KY346" i="1"/>
  <c r="KZ346" i="1"/>
  <c r="LA346" i="1"/>
  <c r="LB346" i="1"/>
  <c r="LC346" i="1"/>
  <c r="R285" i="1"/>
  <c r="S285" i="1"/>
  <c r="T285" i="1"/>
  <c r="U285" i="1"/>
  <c r="V285" i="1"/>
  <c r="X285" i="1"/>
  <c r="Y285" i="1"/>
  <c r="AN285" i="1"/>
  <c r="AO285" i="1"/>
  <c r="AP285" i="1"/>
  <c r="AQ285" i="1"/>
  <c r="AS285" i="1"/>
  <c r="AT285" i="1"/>
  <c r="BH285" i="1"/>
  <c r="BI285" i="1"/>
  <c r="BJ285" i="1"/>
  <c r="BK285" i="1"/>
  <c r="BL285" i="1"/>
  <c r="BN285" i="1"/>
  <c r="BO285" i="1"/>
  <c r="CC285" i="1"/>
  <c r="CD285" i="1"/>
  <c r="CE285" i="1"/>
  <c r="CF285" i="1"/>
  <c r="CG285" i="1"/>
  <c r="CI285" i="1"/>
  <c r="CJ285" i="1"/>
  <c r="CX285" i="1"/>
  <c r="CY285" i="1"/>
  <c r="CZ285" i="1"/>
  <c r="DA285" i="1"/>
  <c r="DB285" i="1"/>
  <c r="DD285" i="1"/>
  <c r="DE285" i="1"/>
  <c r="DS285" i="1"/>
  <c r="DT285" i="1"/>
  <c r="DU285" i="1"/>
  <c r="DV285" i="1"/>
  <c r="DW285" i="1"/>
  <c r="DY285" i="1"/>
  <c r="DZ285" i="1"/>
  <c r="EN285" i="1"/>
  <c r="EO285" i="1"/>
  <c r="EP285" i="1"/>
  <c r="EQ285" i="1"/>
  <c r="ER285" i="1"/>
  <c r="ET285" i="1"/>
  <c r="EU285" i="1"/>
  <c r="FI285" i="1"/>
  <c r="FJ285" i="1"/>
  <c r="FK285" i="1"/>
  <c r="FL285" i="1"/>
  <c r="FM285" i="1"/>
  <c r="FO285" i="1"/>
  <c r="FP285" i="1"/>
  <c r="GT285" i="1"/>
  <c r="GU285" i="1"/>
  <c r="GV285" i="1"/>
  <c r="GW285" i="1"/>
  <c r="GX285" i="1"/>
  <c r="GY285" i="1"/>
  <c r="GZ285" i="1"/>
  <c r="HA285" i="1"/>
  <c r="HB285" i="1"/>
  <c r="HC285" i="1"/>
  <c r="HN285" i="1"/>
  <c r="HD285" i="1" s="1"/>
  <c r="HO285" i="1"/>
  <c r="HP285" i="1"/>
  <c r="HQ285" i="1"/>
  <c r="HR285" i="1"/>
  <c r="HS285" i="1"/>
  <c r="HT285" i="1"/>
  <c r="HU285" i="1"/>
  <c r="HV285" i="1"/>
  <c r="HW285" i="1"/>
  <c r="IH285" i="1"/>
  <c r="II285" i="1"/>
  <c r="IJ285" i="1"/>
  <c r="IK285" i="1"/>
  <c r="IL285" i="1"/>
  <c r="IM285" i="1"/>
  <c r="IN285" i="1"/>
  <c r="IO285" i="1"/>
  <c r="IP285" i="1"/>
  <c r="IQ285" i="1"/>
  <c r="IR285" i="1"/>
  <c r="JC285" i="1"/>
  <c r="IY285" i="1" s="1"/>
  <c r="JD285" i="1"/>
  <c r="JE285" i="1"/>
  <c r="JF285" i="1"/>
  <c r="JG285" i="1"/>
  <c r="JH285" i="1"/>
  <c r="JI285" i="1"/>
  <c r="JJ285" i="1"/>
  <c r="JK285" i="1"/>
  <c r="JL285" i="1"/>
  <c r="JM285" i="1"/>
  <c r="JX285" i="1"/>
  <c r="JY285" i="1"/>
  <c r="JZ285" i="1"/>
  <c r="KA285" i="1"/>
  <c r="KB285" i="1"/>
  <c r="KC285" i="1"/>
  <c r="KD285" i="1"/>
  <c r="KE285" i="1"/>
  <c r="KF285" i="1"/>
  <c r="KG285" i="1"/>
  <c r="KH285" i="1"/>
  <c r="KS285" i="1"/>
  <c r="KO285" i="1" s="1"/>
  <c r="KT285" i="1"/>
  <c r="KU285" i="1"/>
  <c r="KV285" i="1"/>
  <c r="KW285" i="1"/>
  <c r="KX285" i="1"/>
  <c r="KY285" i="1"/>
  <c r="KZ285" i="1"/>
  <c r="LA285" i="1"/>
  <c r="LB285" i="1"/>
  <c r="LC285" i="1"/>
  <c r="R298" i="1"/>
  <c r="S298" i="1"/>
  <c r="T298" i="1"/>
  <c r="U298" i="1"/>
  <c r="V298" i="1"/>
  <c r="X298" i="1"/>
  <c r="Y298" i="1"/>
  <c r="AN298" i="1"/>
  <c r="AO298" i="1"/>
  <c r="AP298" i="1"/>
  <c r="AQ298" i="1"/>
  <c r="AS298" i="1"/>
  <c r="AT298" i="1"/>
  <c r="BH298" i="1"/>
  <c r="BI298" i="1"/>
  <c r="BJ298" i="1"/>
  <c r="BK298" i="1"/>
  <c r="BL298" i="1"/>
  <c r="BN298" i="1"/>
  <c r="BO298" i="1"/>
  <c r="CC298" i="1"/>
  <c r="CD298" i="1"/>
  <c r="CE298" i="1"/>
  <c r="CF298" i="1"/>
  <c r="CG298" i="1"/>
  <c r="CI298" i="1"/>
  <c r="CJ298" i="1"/>
  <c r="CX298" i="1"/>
  <c r="CY298" i="1"/>
  <c r="CZ298" i="1"/>
  <c r="DA298" i="1"/>
  <c r="DB298" i="1"/>
  <c r="DD298" i="1"/>
  <c r="DE298" i="1"/>
  <c r="DS298" i="1"/>
  <c r="DT298" i="1"/>
  <c r="DU298" i="1"/>
  <c r="DV298" i="1"/>
  <c r="DW298" i="1"/>
  <c r="DY298" i="1"/>
  <c r="DZ298" i="1"/>
  <c r="EN298" i="1"/>
  <c r="EO298" i="1"/>
  <c r="EP298" i="1"/>
  <c r="EQ298" i="1"/>
  <c r="ER298" i="1"/>
  <c r="ET298" i="1"/>
  <c r="EU298" i="1"/>
  <c r="FI298" i="1"/>
  <c r="FJ298" i="1"/>
  <c r="FK298" i="1"/>
  <c r="FL298" i="1"/>
  <c r="FM298" i="1"/>
  <c r="FO298" i="1"/>
  <c r="FP298" i="1"/>
  <c r="GT298" i="1"/>
  <c r="GU298" i="1"/>
  <c r="GV298" i="1"/>
  <c r="GW298" i="1"/>
  <c r="GX298" i="1"/>
  <c r="GY298" i="1"/>
  <c r="GZ298" i="1"/>
  <c r="HA298" i="1"/>
  <c r="HB298" i="1"/>
  <c r="HC298" i="1"/>
  <c r="HN298" i="1"/>
  <c r="HO298" i="1"/>
  <c r="HP298" i="1"/>
  <c r="HQ298" i="1"/>
  <c r="HR298" i="1"/>
  <c r="HS298" i="1"/>
  <c r="HT298" i="1"/>
  <c r="HU298" i="1"/>
  <c r="HV298" i="1"/>
  <c r="HW298" i="1"/>
  <c r="IH298" i="1"/>
  <c r="II298" i="1"/>
  <c r="IJ298" i="1"/>
  <c r="IK298" i="1"/>
  <c r="IL298" i="1"/>
  <c r="IM298" i="1"/>
  <c r="IN298" i="1"/>
  <c r="IO298" i="1"/>
  <c r="IP298" i="1"/>
  <c r="IQ298" i="1"/>
  <c r="IR298" i="1"/>
  <c r="JC298" i="1"/>
  <c r="IY298" i="1" s="1"/>
  <c r="JD298" i="1"/>
  <c r="JE298" i="1"/>
  <c r="JF298" i="1"/>
  <c r="JG298" i="1"/>
  <c r="JH298" i="1"/>
  <c r="JI298" i="1"/>
  <c r="JJ298" i="1"/>
  <c r="JK298" i="1"/>
  <c r="JL298" i="1"/>
  <c r="JM298" i="1"/>
  <c r="JX298" i="1"/>
  <c r="JY298" i="1"/>
  <c r="JZ298" i="1"/>
  <c r="KA298" i="1"/>
  <c r="KB298" i="1"/>
  <c r="KC298" i="1"/>
  <c r="KD298" i="1"/>
  <c r="KE298" i="1"/>
  <c r="KF298" i="1"/>
  <c r="KG298" i="1"/>
  <c r="KH298" i="1"/>
  <c r="KS298" i="1"/>
  <c r="KO298" i="1" s="1"/>
  <c r="KT298" i="1"/>
  <c r="KU298" i="1"/>
  <c r="KV298" i="1"/>
  <c r="KW298" i="1"/>
  <c r="KX298" i="1"/>
  <c r="KY298" i="1"/>
  <c r="KZ298" i="1"/>
  <c r="LA298" i="1"/>
  <c r="LB298" i="1"/>
  <c r="LC298" i="1"/>
  <c r="R341" i="1"/>
  <c r="S341" i="1"/>
  <c r="T341" i="1"/>
  <c r="U341" i="1"/>
  <c r="V341" i="1"/>
  <c r="X341" i="1"/>
  <c r="Y341" i="1"/>
  <c r="AN341" i="1"/>
  <c r="AO341" i="1"/>
  <c r="AP341" i="1"/>
  <c r="AQ341" i="1"/>
  <c r="AS341" i="1"/>
  <c r="AT341" i="1"/>
  <c r="BH341" i="1"/>
  <c r="BI341" i="1"/>
  <c r="BJ341" i="1"/>
  <c r="BK341" i="1"/>
  <c r="BL341" i="1"/>
  <c r="BN341" i="1"/>
  <c r="BO341" i="1"/>
  <c r="CC341" i="1"/>
  <c r="CD341" i="1"/>
  <c r="CE341" i="1"/>
  <c r="CF341" i="1"/>
  <c r="CG341" i="1"/>
  <c r="CI341" i="1"/>
  <c r="CJ341" i="1"/>
  <c r="CX341" i="1"/>
  <c r="CY341" i="1"/>
  <c r="CZ341" i="1"/>
  <c r="DA341" i="1"/>
  <c r="DB341" i="1"/>
  <c r="DD341" i="1"/>
  <c r="DE341" i="1"/>
  <c r="DS341" i="1"/>
  <c r="DT341" i="1"/>
  <c r="DU341" i="1"/>
  <c r="DV341" i="1"/>
  <c r="DW341" i="1"/>
  <c r="DY341" i="1"/>
  <c r="DZ341" i="1"/>
  <c r="EN341" i="1"/>
  <c r="EO341" i="1"/>
  <c r="EP341" i="1"/>
  <c r="EQ341" i="1"/>
  <c r="ER341" i="1"/>
  <c r="ET341" i="1"/>
  <c r="EU341" i="1"/>
  <c r="FI341" i="1"/>
  <c r="FJ341" i="1"/>
  <c r="FK341" i="1"/>
  <c r="FL341" i="1"/>
  <c r="FM341" i="1"/>
  <c r="FO341" i="1"/>
  <c r="FP341" i="1"/>
  <c r="GT341" i="1"/>
  <c r="GU341" i="1"/>
  <c r="GV341" i="1"/>
  <c r="GW341" i="1"/>
  <c r="GX341" i="1"/>
  <c r="GY341" i="1"/>
  <c r="GZ341" i="1"/>
  <c r="HA341" i="1"/>
  <c r="HB341" i="1"/>
  <c r="HC341" i="1"/>
  <c r="HN341" i="1"/>
  <c r="HO341" i="1"/>
  <c r="HP341" i="1"/>
  <c r="HQ341" i="1"/>
  <c r="HR341" i="1"/>
  <c r="HS341" i="1"/>
  <c r="HT341" i="1"/>
  <c r="HU341" i="1"/>
  <c r="HV341" i="1"/>
  <c r="HW341" i="1"/>
  <c r="IH341" i="1"/>
  <c r="II341" i="1"/>
  <c r="IJ341" i="1"/>
  <c r="IK341" i="1"/>
  <c r="IL341" i="1"/>
  <c r="IM341" i="1"/>
  <c r="IN341" i="1"/>
  <c r="IO341" i="1"/>
  <c r="IP341" i="1"/>
  <c r="IQ341" i="1"/>
  <c r="IR341" i="1"/>
  <c r="JC341" i="1"/>
  <c r="IY341" i="1" s="1"/>
  <c r="JD341" i="1"/>
  <c r="JE341" i="1"/>
  <c r="JF341" i="1"/>
  <c r="JG341" i="1"/>
  <c r="JH341" i="1"/>
  <c r="JI341" i="1"/>
  <c r="JJ341" i="1"/>
  <c r="JK341" i="1"/>
  <c r="JL341" i="1"/>
  <c r="JM341" i="1"/>
  <c r="JX341" i="1"/>
  <c r="JY341" i="1"/>
  <c r="JZ341" i="1"/>
  <c r="KA341" i="1"/>
  <c r="KB341" i="1"/>
  <c r="KC341" i="1"/>
  <c r="KD341" i="1"/>
  <c r="KE341" i="1"/>
  <c r="KF341" i="1"/>
  <c r="KG341" i="1"/>
  <c r="KH341" i="1"/>
  <c r="KS341" i="1"/>
  <c r="KO341" i="1" s="1"/>
  <c r="KT341" i="1"/>
  <c r="KU341" i="1"/>
  <c r="KV341" i="1"/>
  <c r="KW341" i="1"/>
  <c r="KX341" i="1"/>
  <c r="KY341" i="1"/>
  <c r="KZ341" i="1"/>
  <c r="LA341" i="1"/>
  <c r="LB341" i="1"/>
  <c r="LC341" i="1"/>
  <c r="AA415" i="1"/>
  <c r="R325" i="1"/>
  <c r="S325" i="1"/>
  <c r="T325" i="1"/>
  <c r="U325" i="1"/>
  <c r="V325" i="1"/>
  <c r="X325" i="1"/>
  <c r="Y325" i="1"/>
  <c r="AN325" i="1"/>
  <c r="AO325" i="1"/>
  <c r="AP325" i="1"/>
  <c r="AQ325" i="1"/>
  <c r="AS325" i="1"/>
  <c r="AT325" i="1"/>
  <c r="BH325" i="1"/>
  <c r="BI325" i="1"/>
  <c r="BJ325" i="1"/>
  <c r="BK325" i="1"/>
  <c r="BL325" i="1"/>
  <c r="BN325" i="1"/>
  <c r="BO325" i="1"/>
  <c r="CC325" i="1"/>
  <c r="CD325" i="1"/>
  <c r="CE325" i="1"/>
  <c r="CF325" i="1"/>
  <c r="CG325" i="1"/>
  <c r="CI325" i="1"/>
  <c r="CJ325" i="1"/>
  <c r="CX325" i="1"/>
  <c r="CY325" i="1"/>
  <c r="CZ325" i="1"/>
  <c r="DA325" i="1"/>
  <c r="DB325" i="1"/>
  <c r="DD325" i="1"/>
  <c r="DE325" i="1"/>
  <c r="DS325" i="1"/>
  <c r="DT325" i="1"/>
  <c r="DU325" i="1"/>
  <c r="DV325" i="1"/>
  <c r="DW325" i="1"/>
  <c r="DY325" i="1"/>
  <c r="DZ325" i="1"/>
  <c r="EN325" i="1"/>
  <c r="EO325" i="1"/>
  <c r="EP325" i="1"/>
  <c r="EQ325" i="1"/>
  <c r="ER325" i="1"/>
  <c r="ET325" i="1"/>
  <c r="EU325" i="1"/>
  <c r="FI325" i="1"/>
  <c r="FJ325" i="1"/>
  <c r="FK325" i="1"/>
  <c r="FL325" i="1"/>
  <c r="FM325" i="1"/>
  <c r="FO325" i="1"/>
  <c r="FP325" i="1"/>
  <c r="GT325" i="1"/>
  <c r="GU325" i="1"/>
  <c r="GV325" i="1"/>
  <c r="GW325" i="1"/>
  <c r="GX325" i="1"/>
  <c r="GY325" i="1"/>
  <c r="GZ325" i="1"/>
  <c r="HA325" i="1"/>
  <c r="HB325" i="1"/>
  <c r="HC325" i="1"/>
  <c r="HN325" i="1"/>
  <c r="HO325" i="1"/>
  <c r="HP325" i="1"/>
  <c r="HQ325" i="1"/>
  <c r="HR325" i="1"/>
  <c r="HS325" i="1"/>
  <c r="HT325" i="1"/>
  <c r="HU325" i="1"/>
  <c r="HV325" i="1"/>
  <c r="HW325" i="1"/>
  <c r="IH325" i="1"/>
  <c r="II325" i="1"/>
  <c r="IJ325" i="1"/>
  <c r="IK325" i="1"/>
  <c r="IL325" i="1"/>
  <c r="IM325" i="1"/>
  <c r="IN325" i="1"/>
  <c r="IO325" i="1"/>
  <c r="IP325" i="1"/>
  <c r="IQ325" i="1"/>
  <c r="IR325" i="1"/>
  <c r="JC325" i="1"/>
  <c r="IY325" i="1" s="1"/>
  <c r="JD325" i="1"/>
  <c r="JE325" i="1"/>
  <c r="JF325" i="1"/>
  <c r="JG325" i="1"/>
  <c r="JH325" i="1"/>
  <c r="JI325" i="1"/>
  <c r="JJ325" i="1"/>
  <c r="JK325" i="1"/>
  <c r="JL325" i="1"/>
  <c r="JM325" i="1"/>
  <c r="JX325" i="1"/>
  <c r="JY325" i="1"/>
  <c r="JZ325" i="1"/>
  <c r="KA325" i="1"/>
  <c r="KB325" i="1"/>
  <c r="KC325" i="1"/>
  <c r="KD325" i="1"/>
  <c r="KE325" i="1"/>
  <c r="KF325" i="1"/>
  <c r="KG325" i="1"/>
  <c r="KH325" i="1"/>
  <c r="KS325" i="1"/>
  <c r="KO325" i="1" s="1"/>
  <c r="KT325" i="1"/>
  <c r="KU325" i="1"/>
  <c r="KV325" i="1"/>
  <c r="KW325" i="1"/>
  <c r="KX325" i="1"/>
  <c r="KY325" i="1"/>
  <c r="KZ325" i="1"/>
  <c r="LA325" i="1"/>
  <c r="LB325" i="1"/>
  <c r="LC325" i="1"/>
  <c r="R29" i="1"/>
  <c r="S29" i="1"/>
  <c r="T29" i="1"/>
  <c r="U29" i="1"/>
  <c r="V29" i="1"/>
  <c r="X29" i="1"/>
  <c r="Y29" i="1"/>
  <c r="AN29" i="1"/>
  <c r="AO29" i="1"/>
  <c r="AP29" i="1"/>
  <c r="AQ29" i="1"/>
  <c r="AS29" i="1"/>
  <c r="AT29" i="1"/>
  <c r="BH29" i="1"/>
  <c r="BI29" i="1"/>
  <c r="BJ29" i="1"/>
  <c r="BK29" i="1"/>
  <c r="BL29" i="1"/>
  <c r="BN29" i="1"/>
  <c r="BO29" i="1"/>
  <c r="CC29" i="1"/>
  <c r="CD29" i="1"/>
  <c r="CE29" i="1"/>
  <c r="CF29" i="1"/>
  <c r="CG29" i="1"/>
  <c r="CI29" i="1"/>
  <c r="CJ29" i="1"/>
  <c r="CX29" i="1"/>
  <c r="CY29" i="1"/>
  <c r="CZ29" i="1"/>
  <c r="DA29" i="1"/>
  <c r="DB29" i="1"/>
  <c r="DD29" i="1"/>
  <c r="DE29" i="1"/>
  <c r="DS29" i="1"/>
  <c r="DT29" i="1"/>
  <c r="DU29" i="1"/>
  <c r="DV29" i="1"/>
  <c r="DW29" i="1"/>
  <c r="DY29" i="1"/>
  <c r="DZ29" i="1"/>
  <c r="EN29" i="1"/>
  <c r="EO29" i="1"/>
  <c r="EP29" i="1"/>
  <c r="EQ29" i="1"/>
  <c r="ER29" i="1"/>
  <c r="ET29" i="1"/>
  <c r="EU29" i="1"/>
  <c r="FI29" i="1"/>
  <c r="FJ29" i="1"/>
  <c r="FK29" i="1"/>
  <c r="FL29" i="1"/>
  <c r="FM29" i="1"/>
  <c r="FO29" i="1"/>
  <c r="FP29" i="1"/>
  <c r="GT29" i="1"/>
  <c r="GU29" i="1"/>
  <c r="GV29" i="1"/>
  <c r="GW29" i="1"/>
  <c r="GX29" i="1"/>
  <c r="GY29" i="1"/>
  <c r="GZ29" i="1"/>
  <c r="HA29" i="1"/>
  <c r="HB29" i="1"/>
  <c r="HC29" i="1"/>
  <c r="HN29" i="1"/>
  <c r="HO29" i="1"/>
  <c r="HP29" i="1"/>
  <c r="HQ29" i="1"/>
  <c r="HR29" i="1"/>
  <c r="HS29" i="1"/>
  <c r="HT29" i="1"/>
  <c r="HU29" i="1"/>
  <c r="HV29" i="1"/>
  <c r="HW29" i="1"/>
  <c r="IH29" i="1"/>
  <c r="II29" i="1"/>
  <c r="IJ29" i="1"/>
  <c r="IK29" i="1"/>
  <c r="IL29" i="1"/>
  <c r="IM29" i="1"/>
  <c r="IN29" i="1"/>
  <c r="IO29" i="1"/>
  <c r="IP29" i="1"/>
  <c r="IQ29" i="1"/>
  <c r="IR29" i="1"/>
  <c r="JC29" i="1"/>
  <c r="IY29" i="1" s="1"/>
  <c r="JD29" i="1"/>
  <c r="JE29" i="1"/>
  <c r="JF29" i="1"/>
  <c r="JG29" i="1"/>
  <c r="JH29" i="1"/>
  <c r="JI29" i="1"/>
  <c r="JJ29" i="1"/>
  <c r="JK29" i="1"/>
  <c r="JL29" i="1"/>
  <c r="JM29" i="1"/>
  <c r="JX29" i="1"/>
  <c r="JY29" i="1"/>
  <c r="JZ29" i="1"/>
  <c r="KA29" i="1"/>
  <c r="KB29" i="1"/>
  <c r="KC29" i="1"/>
  <c r="KD29" i="1"/>
  <c r="KE29" i="1"/>
  <c r="KF29" i="1"/>
  <c r="KG29" i="1"/>
  <c r="KH29" i="1"/>
  <c r="KS29" i="1"/>
  <c r="KO29" i="1" s="1"/>
  <c r="KT29" i="1"/>
  <c r="KU29" i="1"/>
  <c r="KV29" i="1"/>
  <c r="KW29" i="1"/>
  <c r="KX29" i="1"/>
  <c r="KY29" i="1"/>
  <c r="KZ29" i="1"/>
  <c r="LA29" i="1"/>
  <c r="LB29" i="1"/>
  <c r="LC29" i="1"/>
  <c r="R324" i="1"/>
  <c r="S324" i="1"/>
  <c r="T324" i="1"/>
  <c r="U324" i="1"/>
  <c r="V324" i="1"/>
  <c r="X324" i="1"/>
  <c r="Y324" i="1"/>
  <c r="AN324" i="1"/>
  <c r="AO324" i="1"/>
  <c r="AP324" i="1"/>
  <c r="AQ324" i="1"/>
  <c r="AS324" i="1"/>
  <c r="AT324" i="1"/>
  <c r="BH324" i="1"/>
  <c r="BI324" i="1"/>
  <c r="BJ324" i="1"/>
  <c r="BK324" i="1"/>
  <c r="BL324" i="1"/>
  <c r="BN324" i="1"/>
  <c r="BO324" i="1"/>
  <c r="CC324" i="1"/>
  <c r="CD324" i="1"/>
  <c r="CE324" i="1"/>
  <c r="CF324" i="1"/>
  <c r="CG324" i="1"/>
  <c r="CI324" i="1"/>
  <c r="CJ324" i="1"/>
  <c r="CX324" i="1"/>
  <c r="CY324" i="1"/>
  <c r="CZ324" i="1"/>
  <c r="DA324" i="1"/>
  <c r="DB324" i="1"/>
  <c r="DD324" i="1"/>
  <c r="DE324" i="1"/>
  <c r="DS324" i="1"/>
  <c r="DT324" i="1"/>
  <c r="DU324" i="1"/>
  <c r="DV324" i="1"/>
  <c r="DW324" i="1"/>
  <c r="DY324" i="1"/>
  <c r="DZ324" i="1"/>
  <c r="EN324" i="1"/>
  <c r="EO324" i="1"/>
  <c r="EP324" i="1"/>
  <c r="EQ324" i="1"/>
  <c r="ER324" i="1"/>
  <c r="ET324" i="1"/>
  <c r="EU324" i="1"/>
  <c r="FI324" i="1"/>
  <c r="FJ324" i="1"/>
  <c r="FK324" i="1"/>
  <c r="FL324" i="1"/>
  <c r="FM324" i="1"/>
  <c r="FO324" i="1"/>
  <c r="FP324" i="1"/>
  <c r="GT324" i="1"/>
  <c r="GU324" i="1"/>
  <c r="GV324" i="1"/>
  <c r="GW324" i="1"/>
  <c r="GX324" i="1"/>
  <c r="GY324" i="1"/>
  <c r="GZ324" i="1"/>
  <c r="HA324" i="1"/>
  <c r="HB324" i="1"/>
  <c r="HC324" i="1"/>
  <c r="HN324" i="1"/>
  <c r="HO324" i="1"/>
  <c r="HP324" i="1"/>
  <c r="HQ324" i="1"/>
  <c r="HR324" i="1"/>
  <c r="HS324" i="1"/>
  <c r="HT324" i="1"/>
  <c r="HU324" i="1"/>
  <c r="HV324" i="1"/>
  <c r="HW324" i="1"/>
  <c r="IH324" i="1"/>
  <c r="II324" i="1"/>
  <c r="IJ324" i="1"/>
  <c r="IK324" i="1"/>
  <c r="IL324" i="1"/>
  <c r="IM324" i="1"/>
  <c r="IN324" i="1"/>
  <c r="IO324" i="1"/>
  <c r="IP324" i="1"/>
  <c r="IQ324" i="1"/>
  <c r="IR324" i="1"/>
  <c r="JC324" i="1"/>
  <c r="IY324" i="1" s="1"/>
  <c r="JD324" i="1"/>
  <c r="JE324" i="1"/>
  <c r="JF324" i="1"/>
  <c r="JG324" i="1"/>
  <c r="JH324" i="1"/>
  <c r="JI324" i="1"/>
  <c r="JJ324" i="1"/>
  <c r="JK324" i="1"/>
  <c r="JL324" i="1"/>
  <c r="JM324" i="1"/>
  <c r="JX324" i="1"/>
  <c r="JY324" i="1"/>
  <c r="JZ324" i="1"/>
  <c r="KA324" i="1"/>
  <c r="KB324" i="1"/>
  <c r="KC324" i="1"/>
  <c r="KD324" i="1"/>
  <c r="KE324" i="1"/>
  <c r="KF324" i="1"/>
  <c r="KG324" i="1"/>
  <c r="KH324" i="1"/>
  <c r="KS324" i="1"/>
  <c r="KO324" i="1" s="1"/>
  <c r="KT324" i="1"/>
  <c r="KU324" i="1"/>
  <c r="KV324" i="1"/>
  <c r="KW324" i="1"/>
  <c r="KX324" i="1"/>
  <c r="KY324" i="1"/>
  <c r="KZ324" i="1"/>
  <c r="LA324" i="1"/>
  <c r="LB324" i="1"/>
  <c r="LC324" i="1"/>
  <c r="R366" i="1"/>
  <c r="S366" i="1"/>
  <c r="T366" i="1"/>
  <c r="U366" i="1"/>
  <c r="V366" i="1"/>
  <c r="X366" i="1"/>
  <c r="Y366" i="1"/>
  <c r="AN366" i="1"/>
  <c r="AO366" i="1"/>
  <c r="AP366" i="1"/>
  <c r="AQ366" i="1"/>
  <c r="AS366" i="1"/>
  <c r="AT366" i="1"/>
  <c r="BH366" i="1"/>
  <c r="BI366" i="1"/>
  <c r="BJ366" i="1"/>
  <c r="BK366" i="1"/>
  <c r="BL366" i="1"/>
  <c r="BN366" i="1"/>
  <c r="BO366" i="1"/>
  <c r="CC366" i="1"/>
  <c r="CD366" i="1"/>
  <c r="CE366" i="1"/>
  <c r="CF366" i="1"/>
  <c r="CG366" i="1"/>
  <c r="CI366" i="1"/>
  <c r="CJ366" i="1"/>
  <c r="CX366" i="1"/>
  <c r="CY366" i="1"/>
  <c r="CZ366" i="1"/>
  <c r="DA366" i="1"/>
  <c r="DB366" i="1"/>
  <c r="DD366" i="1"/>
  <c r="DE366" i="1"/>
  <c r="DS366" i="1"/>
  <c r="DT366" i="1"/>
  <c r="DU366" i="1"/>
  <c r="DV366" i="1"/>
  <c r="DW366" i="1"/>
  <c r="DY366" i="1"/>
  <c r="DZ366" i="1"/>
  <c r="EN366" i="1"/>
  <c r="EO366" i="1"/>
  <c r="EP366" i="1"/>
  <c r="EQ366" i="1"/>
  <c r="ER366" i="1"/>
  <c r="ET366" i="1"/>
  <c r="EU366" i="1"/>
  <c r="FI366" i="1"/>
  <c r="FJ366" i="1"/>
  <c r="FK366" i="1"/>
  <c r="FL366" i="1"/>
  <c r="FM366" i="1"/>
  <c r="FO366" i="1"/>
  <c r="FP366" i="1"/>
  <c r="GT366" i="1"/>
  <c r="GU366" i="1"/>
  <c r="GV366" i="1"/>
  <c r="GW366" i="1"/>
  <c r="GX366" i="1"/>
  <c r="GY366" i="1"/>
  <c r="GZ366" i="1"/>
  <c r="HA366" i="1"/>
  <c r="HB366" i="1"/>
  <c r="HC366" i="1"/>
  <c r="HN366" i="1"/>
  <c r="HO366" i="1"/>
  <c r="HP366" i="1"/>
  <c r="HQ366" i="1"/>
  <c r="HR366" i="1"/>
  <c r="HS366" i="1"/>
  <c r="HT366" i="1"/>
  <c r="HU366" i="1"/>
  <c r="HV366" i="1"/>
  <c r="HW366" i="1"/>
  <c r="IH366" i="1"/>
  <c r="II366" i="1"/>
  <c r="IJ366" i="1"/>
  <c r="IK366" i="1"/>
  <c r="IL366" i="1"/>
  <c r="IM366" i="1"/>
  <c r="IN366" i="1"/>
  <c r="IO366" i="1"/>
  <c r="IP366" i="1"/>
  <c r="IQ366" i="1"/>
  <c r="IR366" i="1"/>
  <c r="JC366" i="1"/>
  <c r="IY366" i="1" s="1"/>
  <c r="JD366" i="1"/>
  <c r="JE366" i="1"/>
  <c r="JF366" i="1"/>
  <c r="JG366" i="1"/>
  <c r="JH366" i="1"/>
  <c r="JI366" i="1"/>
  <c r="JJ366" i="1"/>
  <c r="JK366" i="1"/>
  <c r="JL366" i="1"/>
  <c r="JM366" i="1"/>
  <c r="JX366" i="1"/>
  <c r="JY366" i="1"/>
  <c r="JZ366" i="1"/>
  <c r="KA366" i="1"/>
  <c r="KB366" i="1"/>
  <c r="KC366" i="1"/>
  <c r="KD366" i="1"/>
  <c r="KE366" i="1"/>
  <c r="KF366" i="1"/>
  <c r="KG366" i="1"/>
  <c r="KH366" i="1"/>
  <c r="KS366" i="1"/>
  <c r="KO366" i="1" s="1"/>
  <c r="KT366" i="1"/>
  <c r="KU366" i="1"/>
  <c r="KV366" i="1"/>
  <c r="KW366" i="1"/>
  <c r="KX366" i="1"/>
  <c r="KY366" i="1"/>
  <c r="KZ366" i="1"/>
  <c r="LA366" i="1"/>
  <c r="LB366" i="1"/>
  <c r="LC366" i="1"/>
  <c r="R365" i="1"/>
  <c r="S365" i="1"/>
  <c r="T365" i="1"/>
  <c r="U365" i="1"/>
  <c r="V365" i="1"/>
  <c r="X365" i="1"/>
  <c r="Y365" i="1"/>
  <c r="AN365" i="1"/>
  <c r="AO365" i="1"/>
  <c r="AP365" i="1"/>
  <c r="AQ365" i="1"/>
  <c r="AS365" i="1"/>
  <c r="AT365" i="1"/>
  <c r="BH365" i="1"/>
  <c r="BI365" i="1"/>
  <c r="BJ365" i="1"/>
  <c r="BK365" i="1"/>
  <c r="BL365" i="1"/>
  <c r="BN365" i="1"/>
  <c r="BO365" i="1"/>
  <c r="CC365" i="1"/>
  <c r="CD365" i="1"/>
  <c r="CE365" i="1"/>
  <c r="CF365" i="1"/>
  <c r="CG365" i="1"/>
  <c r="CI365" i="1"/>
  <c r="CJ365" i="1"/>
  <c r="CX365" i="1"/>
  <c r="CY365" i="1"/>
  <c r="CZ365" i="1"/>
  <c r="DA365" i="1"/>
  <c r="DB365" i="1"/>
  <c r="DD365" i="1"/>
  <c r="DE365" i="1"/>
  <c r="DS365" i="1"/>
  <c r="DT365" i="1"/>
  <c r="DU365" i="1"/>
  <c r="DV365" i="1"/>
  <c r="DW365" i="1"/>
  <c r="DY365" i="1"/>
  <c r="DZ365" i="1"/>
  <c r="EN365" i="1"/>
  <c r="EO365" i="1"/>
  <c r="EP365" i="1"/>
  <c r="EQ365" i="1"/>
  <c r="ER365" i="1"/>
  <c r="ET365" i="1"/>
  <c r="EU365" i="1"/>
  <c r="FI365" i="1"/>
  <c r="FJ365" i="1"/>
  <c r="FK365" i="1"/>
  <c r="FL365" i="1"/>
  <c r="FM365" i="1"/>
  <c r="FO365" i="1"/>
  <c r="FP365" i="1"/>
  <c r="GT365" i="1"/>
  <c r="GU365" i="1"/>
  <c r="GV365" i="1"/>
  <c r="GW365" i="1"/>
  <c r="GX365" i="1"/>
  <c r="GY365" i="1"/>
  <c r="GZ365" i="1"/>
  <c r="HA365" i="1"/>
  <c r="HB365" i="1"/>
  <c r="HC365" i="1"/>
  <c r="HN365" i="1"/>
  <c r="HO365" i="1"/>
  <c r="HP365" i="1"/>
  <c r="HQ365" i="1"/>
  <c r="HR365" i="1"/>
  <c r="HS365" i="1"/>
  <c r="HT365" i="1"/>
  <c r="HU365" i="1"/>
  <c r="HV365" i="1"/>
  <c r="HW365" i="1"/>
  <c r="IH365" i="1"/>
  <c r="II365" i="1"/>
  <c r="IJ365" i="1"/>
  <c r="IK365" i="1"/>
  <c r="IL365" i="1"/>
  <c r="IM365" i="1"/>
  <c r="IN365" i="1"/>
  <c r="IO365" i="1"/>
  <c r="IP365" i="1"/>
  <c r="IQ365" i="1"/>
  <c r="IR365" i="1"/>
  <c r="JC365" i="1"/>
  <c r="IY365" i="1" s="1"/>
  <c r="JD365" i="1"/>
  <c r="JE365" i="1"/>
  <c r="JF365" i="1"/>
  <c r="JG365" i="1"/>
  <c r="JH365" i="1"/>
  <c r="JI365" i="1"/>
  <c r="JJ365" i="1"/>
  <c r="JK365" i="1"/>
  <c r="JL365" i="1"/>
  <c r="JM365" i="1"/>
  <c r="JX365" i="1"/>
  <c r="JY365" i="1"/>
  <c r="JZ365" i="1"/>
  <c r="KA365" i="1"/>
  <c r="KB365" i="1"/>
  <c r="KC365" i="1"/>
  <c r="KD365" i="1"/>
  <c r="KE365" i="1"/>
  <c r="KF365" i="1"/>
  <c r="KG365" i="1"/>
  <c r="KH365" i="1"/>
  <c r="KS365" i="1"/>
  <c r="KO365" i="1" s="1"/>
  <c r="KT365" i="1"/>
  <c r="KU365" i="1"/>
  <c r="KV365" i="1"/>
  <c r="KW365" i="1"/>
  <c r="KX365" i="1"/>
  <c r="KY365" i="1"/>
  <c r="KZ365" i="1"/>
  <c r="LA365" i="1"/>
  <c r="LB365" i="1"/>
  <c r="LC365" i="1"/>
  <c r="R76" i="1"/>
  <c r="S76" i="1"/>
  <c r="T76" i="1"/>
  <c r="U76" i="1"/>
  <c r="V76" i="1"/>
  <c r="X76" i="1"/>
  <c r="Y76" i="1"/>
  <c r="AN76" i="1"/>
  <c r="AO76" i="1"/>
  <c r="AP76" i="1"/>
  <c r="AQ76" i="1"/>
  <c r="AS76" i="1"/>
  <c r="AT76" i="1"/>
  <c r="BH76" i="1"/>
  <c r="BI76" i="1"/>
  <c r="BJ76" i="1"/>
  <c r="BK76" i="1"/>
  <c r="BL76" i="1"/>
  <c r="BN76" i="1"/>
  <c r="BO76" i="1"/>
  <c r="CC76" i="1"/>
  <c r="CD76" i="1"/>
  <c r="CE76" i="1"/>
  <c r="CF76" i="1"/>
  <c r="CG76" i="1"/>
  <c r="CI76" i="1"/>
  <c r="CJ76" i="1"/>
  <c r="CX76" i="1"/>
  <c r="CY76" i="1"/>
  <c r="CZ76" i="1"/>
  <c r="DA76" i="1"/>
  <c r="DB76" i="1"/>
  <c r="DD76" i="1"/>
  <c r="DE76" i="1"/>
  <c r="DS76" i="1"/>
  <c r="DT76" i="1"/>
  <c r="DU76" i="1"/>
  <c r="DV76" i="1"/>
  <c r="DW76" i="1"/>
  <c r="DY76" i="1"/>
  <c r="DZ76" i="1"/>
  <c r="EN76" i="1"/>
  <c r="EO76" i="1"/>
  <c r="EP76" i="1"/>
  <c r="EQ76" i="1"/>
  <c r="ER76" i="1"/>
  <c r="ET76" i="1"/>
  <c r="EU76" i="1"/>
  <c r="FI76" i="1"/>
  <c r="FJ76" i="1"/>
  <c r="FK76" i="1"/>
  <c r="FL76" i="1"/>
  <c r="FM76" i="1"/>
  <c r="FO76" i="1"/>
  <c r="FP76" i="1"/>
  <c r="GT76" i="1"/>
  <c r="GU76" i="1"/>
  <c r="GV76" i="1"/>
  <c r="GW76" i="1"/>
  <c r="GX76" i="1"/>
  <c r="GY76" i="1"/>
  <c r="GZ76" i="1"/>
  <c r="HA76" i="1"/>
  <c r="HB76" i="1"/>
  <c r="HC76" i="1"/>
  <c r="HN76" i="1"/>
  <c r="HO76" i="1"/>
  <c r="HP76" i="1"/>
  <c r="HQ76" i="1"/>
  <c r="HR76" i="1"/>
  <c r="HS76" i="1"/>
  <c r="HT76" i="1"/>
  <c r="HU76" i="1"/>
  <c r="HV76" i="1"/>
  <c r="HW76" i="1"/>
  <c r="IH76" i="1"/>
  <c r="II76" i="1"/>
  <c r="IJ76" i="1"/>
  <c r="IK76" i="1"/>
  <c r="IL76" i="1"/>
  <c r="IM76" i="1"/>
  <c r="IN76" i="1"/>
  <c r="IO76" i="1"/>
  <c r="IP76" i="1"/>
  <c r="IQ76" i="1"/>
  <c r="IR76" i="1"/>
  <c r="JC76" i="1"/>
  <c r="IY76" i="1" s="1"/>
  <c r="JD76" i="1"/>
  <c r="JE76" i="1"/>
  <c r="JF76" i="1"/>
  <c r="JG76" i="1"/>
  <c r="JH76" i="1"/>
  <c r="JI76" i="1"/>
  <c r="JJ76" i="1"/>
  <c r="JK76" i="1"/>
  <c r="JL76" i="1"/>
  <c r="JM76" i="1"/>
  <c r="JX76" i="1"/>
  <c r="JY76" i="1"/>
  <c r="JZ76" i="1"/>
  <c r="KA76" i="1"/>
  <c r="KB76" i="1"/>
  <c r="KC76" i="1"/>
  <c r="KD76" i="1"/>
  <c r="KE76" i="1"/>
  <c r="KF76" i="1"/>
  <c r="KG76" i="1"/>
  <c r="KH76" i="1"/>
  <c r="KS76" i="1"/>
  <c r="KO76" i="1" s="1"/>
  <c r="KT76" i="1"/>
  <c r="KU76" i="1"/>
  <c r="KV76" i="1"/>
  <c r="KW76" i="1"/>
  <c r="KX76" i="1"/>
  <c r="KY76" i="1"/>
  <c r="KZ76" i="1"/>
  <c r="LA76" i="1"/>
  <c r="LB76" i="1"/>
  <c r="LC76" i="1"/>
  <c r="R339" i="1"/>
  <c r="S339" i="1"/>
  <c r="T339" i="1"/>
  <c r="U339" i="1"/>
  <c r="V339" i="1"/>
  <c r="X339" i="1"/>
  <c r="Y339" i="1"/>
  <c r="AN339" i="1"/>
  <c r="AO339" i="1"/>
  <c r="AP339" i="1"/>
  <c r="AQ339" i="1"/>
  <c r="AS339" i="1"/>
  <c r="AT339" i="1"/>
  <c r="BH339" i="1"/>
  <c r="BI339" i="1"/>
  <c r="BJ339" i="1"/>
  <c r="BK339" i="1"/>
  <c r="BL339" i="1"/>
  <c r="BN339" i="1"/>
  <c r="BO339" i="1"/>
  <c r="CC339" i="1"/>
  <c r="CD339" i="1"/>
  <c r="CE339" i="1"/>
  <c r="CF339" i="1"/>
  <c r="CG339" i="1"/>
  <c r="CI339" i="1"/>
  <c r="CJ339" i="1"/>
  <c r="CX339" i="1"/>
  <c r="CY339" i="1"/>
  <c r="CZ339" i="1"/>
  <c r="DA339" i="1"/>
  <c r="DB339" i="1"/>
  <c r="DD339" i="1"/>
  <c r="DE339" i="1"/>
  <c r="DS339" i="1"/>
  <c r="DT339" i="1"/>
  <c r="DU339" i="1"/>
  <c r="DV339" i="1"/>
  <c r="DW339" i="1"/>
  <c r="DY339" i="1"/>
  <c r="DZ339" i="1"/>
  <c r="EN339" i="1"/>
  <c r="EO339" i="1"/>
  <c r="EP339" i="1"/>
  <c r="EQ339" i="1"/>
  <c r="ER339" i="1"/>
  <c r="ET339" i="1"/>
  <c r="EU339" i="1"/>
  <c r="FI339" i="1"/>
  <c r="FJ339" i="1"/>
  <c r="FK339" i="1"/>
  <c r="FL339" i="1"/>
  <c r="FM339" i="1"/>
  <c r="FO339" i="1"/>
  <c r="FP339" i="1"/>
  <c r="GT339" i="1"/>
  <c r="GU339" i="1"/>
  <c r="GV339" i="1"/>
  <c r="GW339" i="1"/>
  <c r="GX339" i="1"/>
  <c r="GY339" i="1"/>
  <c r="GZ339" i="1"/>
  <c r="HA339" i="1"/>
  <c r="HB339" i="1"/>
  <c r="HC339" i="1"/>
  <c r="HN339" i="1"/>
  <c r="HO339" i="1"/>
  <c r="HP339" i="1"/>
  <c r="HQ339" i="1"/>
  <c r="HR339" i="1"/>
  <c r="HS339" i="1"/>
  <c r="HT339" i="1"/>
  <c r="HU339" i="1"/>
  <c r="HV339" i="1"/>
  <c r="HW339" i="1"/>
  <c r="IH339" i="1"/>
  <c r="II339" i="1"/>
  <c r="IJ339" i="1"/>
  <c r="IK339" i="1"/>
  <c r="IL339" i="1"/>
  <c r="IM339" i="1"/>
  <c r="IN339" i="1"/>
  <c r="IO339" i="1"/>
  <c r="IP339" i="1"/>
  <c r="IQ339" i="1"/>
  <c r="IR339" i="1"/>
  <c r="JC339" i="1"/>
  <c r="IY339" i="1" s="1"/>
  <c r="JD339" i="1"/>
  <c r="JE339" i="1"/>
  <c r="JF339" i="1"/>
  <c r="JG339" i="1"/>
  <c r="JH339" i="1"/>
  <c r="JI339" i="1"/>
  <c r="JJ339" i="1"/>
  <c r="JK339" i="1"/>
  <c r="JL339" i="1"/>
  <c r="JM339" i="1"/>
  <c r="JX339" i="1"/>
  <c r="JY339" i="1"/>
  <c r="JZ339" i="1"/>
  <c r="KA339" i="1"/>
  <c r="KB339" i="1"/>
  <c r="KC339" i="1"/>
  <c r="KD339" i="1"/>
  <c r="KE339" i="1"/>
  <c r="KF339" i="1"/>
  <c r="KG339" i="1"/>
  <c r="KH339" i="1"/>
  <c r="KS339" i="1"/>
  <c r="KO339" i="1" s="1"/>
  <c r="KT339" i="1"/>
  <c r="KU339" i="1"/>
  <c r="KV339" i="1"/>
  <c r="KW339" i="1"/>
  <c r="KX339" i="1"/>
  <c r="KY339" i="1"/>
  <c r="KZ339" i="1"/>
  <c r="LA339" i="1"/>
  <c r="LB339" i="1"/>
  <c r="LC339" i="1"/>
  <c r="R333" i="1"/>
  <c r="S333" i="1"/>
  <c r="T333" i="1"/>
  <c r="U333" i="1"/>
  <c r="V333" i="1"/>
  <c r="Y333" i="1"/>
  <c r="AN333" i="1"/>
  <c r="AO333" i="1"/>
  <c r="AP333" i="1"/>
  <c r="AQ333" i="1"/>
  <c r="AS333" i="1"/>
  <c r="AT333" i="1"/>
  <c r="BH333" i="1"/>
  <c r="BI333" i="1"/>
  <c r="BJ333" i="1"/>
  <c r="BK333" i="1"/>
  <c r="BL333" i="1"/>
  <c r="BN333" i="1"/>
  <c r="BO333" i="1"/>
  <c r="CC333" i="1"/>
  <c r="CD333" i="1"/>
  <c r="CE333" i="1"/>
  <c r="CF333" i="1"/>
  <c r="CG333" i="1"/>
  <c r="CI333" i="1"/>
  <c r="CJ333" i="1"/>
  <c r="CX333" i="1"/>
  <c r="CY333" i="1"/>
  <c r="CZ333" i="1"/>
  <c r="DA333" i="1"/>
  <c r="DB333" i="1"/>
  <c r="DD333" i="1"/>
  <c r="DE333" i="1"/>
  <c r="DS333" i="1"/>
  <c r="DT333" i="1"/>
  <c r="DU333" i="1"/>
  <c r="DV333" i="1"/>
  <c r="DW333" i="1"/>
  <c r="DY333" i="1"/>
  <c r="DZ333" i="1"/>
  <c r="EN333" i="1"/>
  <c r="EO333" i="1"/>
  <c r="EP333" i="1"/>
  <c r="EQ333" i="1"/>
  <c r="ER333" i="1"/>
  <c r="ET333" i="1"/>
  <c r="EU333" i="1"/>
  <c r="FI333" i="1"/>
  <c r="FJ333" i="1"/>
  <c r="FK333" i="1"/>
  <c r="FL333" i="1"/>
  <c r="FM333" i="1"/>
  <c r="FO333" i="1"/>
  <c r="FP333" i="1"/>
  <c r="GT333" i="1"/>
  <c r="GU333" i="1"/>
  <c r="GV333" i="1"/>
  <c r="GW333" i="1"/>
  <c r="GX333" i="1"/>
  <c r="GY333" i="1"/>
  <c r="GZ333" i="1"/>
  <c r="HA333" i="1"/>
  <c r="HB333" i="1"/>
  <c r="HC333" i="1"/>
  <c r="HN333" i="1"/>
  <c r="HO333" i="1"/>
  <c r="HP333" i="1"/>
  <c r="HQ333" i="1"/>
  <c r="HR333" i="1"/>
  <c r="HS333" i="1"/>
  <c r="HT333" i="1"/>
  <c r="HU333" i="1"/>
  <c r="HV333" i="1"/>
  <c r="HW333" i="1"/>
  <c r="IH333" i="1"/>
  <c r="II333" i="1"/>
  <c r="IJ333" i="1"/>
  <c r="IK333" i="1"/>
  <c r="IL333" i="1"/>
  <c r="IM333" i="1"/>
  <c r="IN333" i="1"/>
  <c r="IO333" i="1"/>
  <c r="IP333" i="1"/>
  <c r="IQ333" i="1"/>
  <c r="IR333" i="1"/>
  <c r="JC333" i="1"/>
  <c r="IY333" i="1" s="1"/>
  <c r="JD333" i="1"/>
  <c r="JE333" i="1"/>
  <c r="JF333" i="1"/>
  <c r="JG333" i="1"/>
  <c r="JH333" i="1"/>
  <c r="JI333" i="1"/>
  <c r="JJ333" i="1"/>
  <c r="JK333" i="1"/>
  <c r="JL333" i="1"/>
  <c r="JM333" i="1"/>
  <c r="JX333" i="1"/>
  <c r="JY333" i="1"/>
  <c r="JZ333" i="1"/>
  <c r="KA333" i="1"/>
  <c r="KB333" i="1"/>
  <c r="KC333" i="1"/>
  <c r="KD333" i="1"/>
  <c r="KE333" i="1"/>
  <c r="KF333" i="1"/>
  <c r="KG333" i="1"/>
  <c r="KH333" i="1"/>
  <c r="KS333" i="1"/>
  <c r="KO333" i="1" s="1"/>
  <c r="KT333" i="1"/>
  <c r="KU333" i="1"/>
  <c r="KV333" i="1"/>
  <c r="KW333" i="1"/>
  <c r="KX333" i="1"/>
  <c r="KY333" i="1"/>
  <c r="KZ333" i="1"/>
  <c r="LA333" i="1"/>
  <c r="LB333" i="1"/>
  <c r="LC333" i="1"/>
  <c r="R320" i="1"/>
  <c r="S320" i="1"/>
  <c r="T320" i="1"/>
  <c r="U320" i="1"/>
  <c r="V320" i="1"/>
  <c r="X320" i="1"/>
  <c r="Y320" i="1"/>
  <c r="AN320" i="1"/>
  <c r="AO320" i="1"/>
  <c r="AP320" i="1"/>
  <c r="AQ320" i="1"/>
  <c r="AS320" i="1"/>
  <c r="AT320" i="1"/>
  <c r="BH320" i="1"/>
  <c r="BI320" i="1"/>
  <c r="BJ320" i="1"/>
  <c r="BK320" i="1"/>
  <c r="BL320" i="1"/>
  <c r="BN320" i="1"/>
  <c r="BO320" i="1"/>
  <c r="CC320" i="1"/>
  <c r="CD320" i="1"/>
  <c r="CE320" i="1"/>
  <c r="CF320" i="1"/>
  <c r="CG320" i="1"/>
  <c r="CI320" i="1"/>
  <c r="CJ320" i="1"/>
  <c r="CX320" i="1"/>
  <c r="CY320" i="1"/>
  <c r="CZ320" i="1"/>
  <c r="DA320" i="1"/>
  <c r="DB320" i="1"/>
  <c r="DD320" i="1"/>
  <c r="DE320" i="1"/>
  <c r="DS320" i="1"/>
  <c r="DT320" i="1"/>
  <c r="DU320" i="1"/>
  <c r="DV320" i="1"/>
  <c r="DW320" i="1"/>
  <c r="DY320" i="1"/>
  <c r="DZ320" i="1"/>
  <c r="EN320" i="1"/>
  <c r="EO320" i="1"/>
  <c r="EP320" i="1"/>
  <c r="EQ320" i="1"/>
  <c r="ER320" i="1"/>
  <c r="ET320" i="1"/>
  <c r="EU320" i="1"/>
  <c r="FI320" i="1"/>
  <c r="FJ320" i="1"/>
  <c r="FK320" i="1"/>
  <c r="FL320" i="1"/>
  <c r="FM320" i="1"/>
  <c r="FO320" i="1"/>
  <c r="FP320" i="1"/>
  <c r="GT320" i="1"/>
  <c r="GU320" i="1"/>
  <c r="GV320" i="1"/>
  <c r="GW320" i="1"/>
  <c r="GX320" i="1"/>
  <c r="GY320" i="1"/>
  <c r="GZ320" i="1"/>
  <c r="HA320" i="1"/>
  <c r="HB320" i="1"/>
  <c r="HC320" i="1"/>
  <c r="HN320" i="1"/>
  <c r="HO320" i="1"/>
  <c r="HP320" i="1"/>
  <c r="HQ320" i="1"/>
  <c r="HR320" i="1"/>
  <c r="HS320" i="1"/>
  <c r="HT320" i="1"/>
  <c r="HU320" i="1"/>
  <c r="HV320" i="1"/>
  <c r="HW320" i="1"/>
  <c r="IH320" i="1"/>
  <c r="II320" i="1"/>
  <c r="IJ320" i="1"/>
  <c r="IK320" i="1"/>
  <c r="IL320" i="1"/>
  <c r="IM320" i="1"/>
  <c r="IN320" i="1"/>
  <c r="IO320" i="1"/>
  <c r="IP320" i="1"/>
  <c r="IQ320" i="1"/>
  <c r="IR320" i="1"/>
  <c r="JC320" i="1"/>
  <c r="IY320" i="1" s="1"/>
  <c r="JD320" i="1"/>
  <c r="JE320" i="1"/>
  <c r="JF320" i="1"/>
  <c r="JG320" i="1"/>
  <c r="JH320" i="1"/>
  <c r="JI320" i="1"/>
  <c r="JJ320" i="1"/>
  <c r="JK320" i="1"/>
  <c r="JL320" i="1"/>
  <c r="JM320" i="1"/>
  <c r="JX320" i="1"/>
  <c r="JY320" i="1"/>
  <c r="JZ320" i="1"/>
  <c r="KA320" i="1"/>
  <c r="KB320" i="1"/>
  <c r="KC320" i="1"/>
  <c r="KD320" i="1"/>
  <c r="KE320" i="1"/>
  <c r="KF320" i="1"/>
  <c r="KG320" i="1"/>
  <c r="KH320" i="1"/>
  <c r="KS320" i="1"/>
  <c r="KO320" i="1" s="1"/>
  <c r="KT320" i="1"/>
  <c r="KU320" i="1"/>
  <c r="KV320" i="1"/>
  <c r="KW320" i="1"/>
  <c r="KX320" i="1"/>
  <c r="KY320" i="1"/>
  <c r="KZ320" i="1"/>
  <c r="LA320" i="1"/>
  <c r="LB320" i="1"/>
  <c r="LC320" i="1"/>
  <c r="FP270" i="1"/>
  <c r="FP11" i="1"/>
  <c r="R161" i="1"/>
  <c r="S161" i="1"/>
  <c r="T161" i="1"/>
  <c r="U161" i="1"/>
  <c r="V161" i="1"/>
  <c r="X161" i="1"/>
  <c r="Y161" i="1"/>
  <c r="AN161" i="1"/>
  <c r="AO161" i="1"/>
  <c r="AP161" i="1"/>
  <c r="AQ161" i="1"/>
  <c r="AS161" i="1"/>
  <c r="AT161" i="1"/>
  <c r="BH161" i="1"/>
  <c r="BI161" i="1"/>
  <c r="BJ161" i="1"/>
  <c r="BK161" i="1"/>
  <c r="BL161" i="1"/>
  <c r="BN161" i="1"/>
  <c r="BO161" i="1"/>
  <c r="CC161" i="1"/>
  <c r="CD161" i="1"/>
  <c r="CE161" i="1"/>
  <c r="CF161" i="1"/>
  <c r="CG161" i="1"/>
  <c r="CI161" i="1"/>
  <c r="CJ161" i="1"/>
  <c r="CX161" i="1"/>
  <c r="CY161" i="1"/>
  <c r="CZ161" i="1"/>
  <c r="DA161" i="1"/>
  <c r="DB161" i="1"/>
  <c r="DD161" i="1"/>
  <c r="DE161" i="1"/>
  <c r="DS161" i="1"/>
  <c r="DT161" i="1"/>
  <c r="DU161" i="1"/>
  <c r="DV161" i="1"/>
  <c r="DW161" i="1"/>
  <c r="DY161" i="1"/>
  <c r="DZ161" i="1"/>
  <c r="EN161" i="1"/>
  <c r="EO161" i="1"/>
  <c r="EP161" i="1"/>
  <c r="EQ161" i="1"/>
  <c r="ER161" i="1"/>
  <c r="ET161" i="1"/>
  <c r="EU161" i="1"/>
  <c r="FI161" i="1"/>
  <c r="FJ161" i="1"/>
  <c r="FK161" i="1"/>
  <c r="FL161" i="1"/>
  <c r="FM161" i="1"/>
  <c r="FO161" i="1"/>
  <c r="FP161" i="1"/>
  <c r="GT161" i="1"/>
  <c r="GU161" i="1"/>
  <c r="GV161" i="1"/>
  <c r="GW161" i="1"/>
  <c r="GX161" i="1"/>
  <c r="GY161" i="1"/>
  <c r="GZ161" i="1"/>
  <c r="HA161" i="1"/>
  <c r="HB161" i="1"/>
  <c r="HC161" i="1"/>
  <c r="HN161" i="1"/>
  <c r="HO161" i="1"/>
  <c r="HP161" i="1"/>
  <c r="HQ161" i="1"/>
  <c r="HR161" i="1"/>
  <c r="HS161" i="1"/>
  <c r="HT161" i="1"/>
  <c r="HU161" i="1"/>
  <c r="HV161" i="1"/>
  <c r="HW161" i="1"/>
  <c r="IH161" i="1"/>
  <c r="II161" i="1"/>
  <c r="IJ161" i="1"/>
  <c r="IK161" i="1"/>
  <c r="IL161" i="1"/>
  <c r="IM161" i="1"/>
  <c r="IN161" i="1"/>
  <c r="IO161" i="1"/>
  <c r="IP161" i="1"/>
  <c r="IQ161" i="1"/>
  <c r="IR161" i="1"/>
  <c r="JC161" i="1"/>
  <c r="IY161" i="1" s="1"/>
  <c r="JD161" i="1"/>
  <c r="JE161" i="1"/>
  <c r="JF161" i="1"/>
  <c r="JG161" i="1"/>
  <c r="JH161" i="1"/>
  <c r="JI161" i="1"/>
  <c r="JJ161" i="1"/>
  <c r="JK161" i="1"/>
  <c r="JL161" i="1"/>
  <c r="JM161" i="1"/>
  <c r="JX161" i="1"/>
  <c r="JY161" i="1"/>
  <c r="JZ161" i="1"/>
  <c r="KA161" i="1"/>
  <c r="KB161" i="1"/>
  <c r="KC161" i="1"/>
  <c r="KD161" i="1"/>
  <c r="KE161" i="1"/>
  <c r="KF161" i="1"/>
  <c r="KG161" i="1"/>
  <c r="KH161" i="1"/>
  <c r="KS161" i="1"/>
  <c r="KO161" i="1" s="1"/>
  <c r="KT161" i="1"/>
  <c r="KU161" i="1"/>
  <c r="KV161" i="1"/>
  <c r="KW161" i="1"/>
  <c r="KX161" i="1"/>
  <c r="KY161" i="1"/>
  <c r="KZ161" i="1"/>
  <c r="LA161" i="1"/>
  <c r="LB161" i="1"/>
  <c r="LC161" i="1"/>
  <c r="DK436" i="1"/>
  <c r="DJ436" i="1"/>
  <c r="DI436" i="1"/>
  <c r="DH436" i="1"/>
  <c r="DG436" i="1"/>
  <c r="DK435" i="1"/>
  <c r="DJ435" i="1"/>
  <c r="DI435" i="1"/>
  <c r="DH435" i="1"/>
  <c r="DG435" i="1"/>
  <c r="CP436" i="1"/>
  <c r="CO436" i="1"/>
  <c r="CN436" i="1"/>
  <c r="CM436" i="1"/>
  <c r="CL436" i="1"/>
  <c r="CP435" i="1"/>
  <c r="CO435" i="1"/>
  <c r="CN435" i="1"/>
  <c r="CM435" i="1"/>
  <c r="CL435" i="1"/>
  <c r="BU436" i="1"/>
  <c r="BT436" i="1"/>
  <c r="BS436" i="1"/>
  <c r="BR436" i="1"/>
  <c r="BQ436" i="1"/>
  <c r="BU435" i="1"/>
  <c r="BT435" i="1"/>
  <c r="BS435" i="1"/>
  <c r="BR435" i="1"/>
  <c r="BQ435" i="1"/>
  <c r="AW436" i="1"/>
  <c r="AX436" i="1"/>
  <c r="AY436" i="1"/>
  <c r="AZ436" i="1"/>
  <c r="AV436" i="1"/>
  <c r="AV435" i="1"/>
  <c r="AX435" i="1"/>
  <c r="AY435" i="1"/>
  <c r="AZ435" i="1"/>
  <c r="AW435" i="1"/>
  <c r="GO24" i="1" l="1"/>
  <c r="HI24" i="1"/>
  <c r="GN24" i="1"/>
  <c r="IC24" i="1"/>
  <c r="JS24" i="1"/>
  <c r="IX24" i="1"/>
  <c r="IB24" i="1"/>
  <c r="KN24" i="1"/>
  <c r="JR24" i="1"/>
  <c r="IW24" i="1"/>
  <c r="KM24" i="1"/>
  <c r="JQ24" i="1"/>
  <c r="IV24" i="1"/>
  <c r="GM24" i="1"/>
  <c r="KL24" i="1"/>
  <c r="JV24" i="1"/>
  <c r="KK24" i="1"/>
  <c r="JN24" i="1"/>
  <c r="HL24" i="1"/>
  <c r="HG24" i="1"/>
  <c r="HE24" i="1"/>
  <c r="ID24" i="1"/>
  <c r="IA24" i="1"/>
  <c r="GR24" i="1"/>
  <c r="IF24" i="1"/>
  <c r="HY24" i="1"/>
  <c r="GK24" i="1"/>
  <c r="GP24" i="1"/>
  <c r="HX24" i="1"/>
  <c r="GJ24" i="1"/>
  <c r="HH24" i="1"/>
  <c r="HD24" i="1"/>
  <c r="HJ24" i="1"/>
  <c r="JP24" i="1"/>
  <c r="JU24" i="1"/>
  <c r="IY24" i="1"/>
  <c r="IZ24" i="1"/>
  <c r="KJ24" i="1"/>
  <c r="JT24" i="1"/>
  <c r="IU24" i="1"/>
  <c r="IE24" i="1"/>
  <c r="HK24" i="1"/>
  <c r="GQ24" i="1"/>
  <c r="KQ24" i="1"/>
  <c r="KI24" i="1"/>
  <c r="JO24" i="1"/>
  <c r="IT24" i="1"/>
  <c r="HZ24" i="1"/>
  <c r="HF24" i="1"/>
  <c r="GL24" i="1"/>
  <c r="KP24" i="1"/>
  <c r="JA24" i="1"/>
  <c r="EV417" i="1"/>
  <c r="IA319" i="1"/>
  <c r="HX322" i="1"/>
  <c r="IB321" i="1"/>
  <c r="HG321" i="1"/>
  <c r="GR321" i="1"/>
  <c r="JN339" i="1"/>
  <c r="GN322" i="1"/>
  <c r="KM321" i="1"/>
  <c r="JP321" i="1"/>
  <c r="JA321" i="1"/>
  <c r="KN322" i="1"/>
  <c r="IW322" i="1"/>
  <c r="IB322" i="1"/>
  <c r="HG322" i="1"/>
  <c r="GR322" i="1"/>
  <c r="KK321" i="1"/>
  <c r="IW321" i="1"/>
  <c r="IF321" i="1"/>
  <c r="IC319" i="1"/>
  <c r="HH319" i="1"/>
  <c r="GM319" i="1"/>
  <c r="KL322" i="1"/>
  <c r="JA322" i="1"/>
  <c r="IF322" i="1"/>
  <c r="GJ322" i="1"/>
  <c r="GN321" i="1"/>
  <c r="IA321" i="1"/>
  <c r="HL321" i="1"/>
  <c r="HH321" i="1"/>
  <c r="KM319" i="1"/>
  <c r="JQ319" i="1"/>
  <c r="JQ322" i="1"/>
  <c r="IA322" i="1"/>
  <c r="HL322" i="1"/>
  <c r="KN321" i="1"/>
  <c r="JQ321" i="1"/>
  <c r="IV321" i="1"/>
  <c r="IC321" i="1"/>
  <c r="HI321" i="1"/>
  <c r="IX319" i="1"/>
  <c r="JS322" i="1"/>
  <c r="JU322" i="1"/>
  <c r="HH322" i="1"/>
  <c r="HD322" i="1"/>
  <c r="GM322" i="1"/>
  <c r="KL321" i="1"/>
  <c r="JR321" i="1"/>
  <c r="IX321" i="1"/>
  <c r="GO321" i="1"/>
  <c r="GM321" i="1"/>
  <c r="R321" i="1"/>
  <c r="JU321" i="1"/>
  <c r="AM321" i="1"/>
  <c r="BO321" i="1"/>
  <c r="JC321" i="1"/>
  <c r="IT321" i="1" s="1"/>
  <c r="BG321" i="1"/>
  <c r="BP427" i="1" s="1"/>
  <c r="HN321" i="1"/>
  <c r="HE321" i="1" s="1"/>
  <c r="BN321" i="1"/>
  <c r="CC321" i="1"/>
  <c r="CI321" i="1"/>
  <c r="CH321" i="1"/>
  <c r="KS321" i="1"/>
  <c r="KO321" i="1" s="1"/>
  <c r="DS321" i="1"/>
  <c r="DY321" i="1"/>
  <c r="GT321" i="1"/>
  <c r="GK321" i="1" s="1"/>
  <c r="DX321" i="1"/>
  <c r="HX321" i="1"/>
  <c r="HM321" i="1"/>
  <c r="HM418" i="1" s="1"/>
  <c r="EM321" i="1"/>
  <c r="EV423" i="1" s="1"/>
  <c r="ET321" i="1"/>
  <c r="FI321" i="1"/>
  <c r="FO321" i="1"/>
  <c r="FN321" i="1"/>
  <c r="HD319" i="1"/>
  <c r="HY319" i="1"/>
  <c r="IZ319" i="1"/>
  <c r="JP322" i="1"/>
  <c r="JT321" i="1"/>
  <c r="IU321" i="1"/>
  <c r="IE321" i="1"/>
  <c r="JR319" i="1"/>
  <c r="JN319" i="1"/>
  <c r="IW319" i="1"/>
  <c r="IY319" i="1"/>
  <c r="IB319" i="1"/>
  <c r="HX319" i="1"/>
  <c r="HG319" i="1"/>
  <c r="KK322" i="1"/>
  <c r="IV322" i="1"/>
  <c r="KQ321" i="1"/>
  <c r="JS321" i="1"/>
  <c r="JO321" i="1"/>
  <c r="ID321" i="1"/>
  <c r="HZ321" i="1"/>
  <c r="HF321" i="1"/>
  <c r="GL321" i="1"/>
  <c r="JV321" i="1"/>
  <c r="JN321" i="1"/>
  <c r="HY321" i="1"/>
  <c r="KL319" i="1"/>
  <c r="HI319" i="1"/>
  <c r="HE319" i="1"/>
  <c r="GN319" i="1"/>
  <c r="GJ319" i="1"/>
  <c r="KM322" i="1"/>
  <c r="KQ322" i="1"/>
  <c r="JR322" i="1"/>
  <c r="JN322" i="1"/>
  <c r="IX322" i="1"/>
  <c r="IZ322" i="1"/>
  <c r="IC322" i="1"/>
  <c r="HY322" i="1"/>
  <c r="HI322" i="1"/>
  <c r="HE322" i="1"/>
  <c r="GO322" i="1"/>
  <c r="GK322" i="1"/>
  <c r="JP319" i="1"/>
  <c r="KJ322" i="1"/>
  <c r="JT322" i="1"/>
  <c r="IU322" i="1"/>
  <c r="IE322" i="1"/>
  <c r="HK322" i="1"/>
  <c r="GQ322" i="1"/>
  <c r="KK319" i="1"/>
  <c r="JV319" i="1"/>
  <c r="IV319" i="1"/>
  <c r="KI322" i="1"/>
  <c r="JO322" i="1"/>
  <c r="IT322" i="1"/>
  <c r="ID322" i="1"/>
  <c r="HZ322" i="1"/>
  <c r="HJ322" i="1"/>
  <c r="HF322" i="1"/>
  <c r="GP322" i="1"/>
  <c r="GL322" i="1"/>
  <c r="KN319" i="1"/>
  <c r="JS319" i="1"/>
  <c r="JU319" i="1"/>
  <c r="JA319" i="1"/>
  <c r="IF319" i="1"/>
  <c r="HL319" i="1"/>
  <c r="GR319" i="1"/>
  <c r="KP322" i="1"/>
  <c r="JV322" i="1"/>
  <c r="IS322" i="1"/>
  <c r="KQ319" i="1"/>
  <c r="GO319" i="1"/>
  <c r="GK319" i="1"/>
  <c r="KJ319" i="1"/>
  <c r="JT319" i="1"/>
  <c r="IU319" i="1"/>
  <c r="IE319" i="1"/>
  <c r="KI319" i="1"/>
  <c r="JO319" i="1"/>
  <c r="IT319" i="1"/>
  <c r="ID319" i="1"/>
  <c r="HZ319" i="1"/>
  <c r="HJ319" i="1"/>
  <c r="HF319" i="1"/>
  <c r="GP319" i="1"/>
  <c r="GL319" i="1"/>
  <c r="GQ319" i="1"/>
  <c r="JN325" i="1"/>
  <c r="KP319" i="1"/>
  <c r="IS319" i="1"/>
  <c r="HK319" i="1"/>
  <c r="JN75" i="1"/>
  <c r="JN29" i="1"/>
  <c r="HD158" i="1"/>
  <c r="HD361" i="1"/>
  <c r="HD91" i="1"/>
  <c r="ID333" i="1"/>
  <c r="BP438" i="1"/>
  <c r="BP437" i="1" s="1"/>
  <c r="HX367" i="1"/>
  <c r="HX161" i="1"/>
  <c r="HX320" i="1"/>
  <c r="HJ204" i="1"/>
  <c r="JW418" i="1"/>
  <c r="Z423" i="1"/>
  <c r="CK423" i="1"/>
  <c r="IG418" i="1"/>
  <c r="DF416" i="1"/>
  <c r="GS418" i="1"/>
  <c r="CK416" i="1"/>
  <c r="AU423" i="1"/>
  <c r="FQ423" i="1"/>
  <c r="EA423" i="1"/>
  <c r="DF438" i="1"/>
  <c r="DF437" i="1" s="1"/>
  <c r="DF423" i="1"/>
  <c r="CK438" i="1"/>
  <c r="CK437" i="1" s="1"/>
  <c r="KO204" i="1"/>
  <c r="KI91" i="1"/>
  <c r="KI361" i="1"/>
  <c r="KI158" i="1"/>
  <c r="KI333" i="1"/>
  <c r="Z416" i="1"/>
  <c r="FQ416" i="1"/>
  <c r="KI367" i="1"/>
  <c r="KI161" i="1"/>
  <c r="KI320" i="1"/>
  <c r="AU416" i="1"/>
  <c r="DF427" i="1"/>
  <c r="AU427" i="1"/>
  <c r="DF425" i="1"/>
  <c r="EV416" i="1"/>
  <c r="KI366" i="1"/>
  <c r="KI68" i="1"/>
  <c r="AU425" i="1"/>
  <c r="DF424" i="1"/>
  <c r="EA416" i="1"/>
  <c r="KI124" i="1"/>
  <c r="AU424" i="1"/>
  <c r="FQ427" i="1"/>
  <c r="DF417" i="1"/>
  <c r="KI369" i="1"/>
  <c r="CK427" i="1"/>
  <c r="FQ425" i="1"/>
  <c r="KI75" i="1"/>
  <c r="KI339" i="1"/>
  <c r="KI325" i="1"/>
  <c r="KI29" i="1"/>
  <c r="Z427" i="1"/>
  <c r="CK425" i="1"/>
  <c r="EA427" i="1"/>
  <c r="FQ424" i="1"/>
  <c r="KI365" i="1"/>
  <c r="KI324" i="1"/>
  <c r="Z425" i="1"/>
  <c r="CK424" i="1"/>
  <c r="EA425" i="1"/>
  <c r="CK417" i="1"/>
  <c r="KI76" i="1"/>
  <c r="KI346" i="1"/>
  <c r="KI285" i="1"/>
  <c r="Z424" i="1"/>
  <c r="EA424" i="1"/>
  <c r="KI298" i="1"/>
  <c r="KI90" i="1"/>
  <c r="KI206" i="1"/>
  <c r="KI341" i="1"/>
  <c r="BP416" i="1"/>
  <c r="BP417" i="1"/>
  <c r="EA417" i="1"/>
  <c r="FQ417" i="1"/>
  <c r="AU438" i="1"/>
  <c r="AU437" i="1" s="1"/>
  <c r="AU417" i="1"/>
  <c r="Z417" i="1"/>
  <c r="ID365" i="1"/>
  <c r="ID324" i="1"/>
  <c r="JT75" i="1"/>
  <c r="JT339" i="1"/>
  <c r="JT325" i="1"/>
  <c r="JT29" i="1"/>
  <c r="JT365" i="1"/>
  <c r="JT324" i="1"/>
  <c r="JT76" i="1"/>
  <c r="JT346" i="1"/>
  <c r="JT285" i="1"/>
  <c r="JT298" i="1"/>
  <c r="JT90" i="1"/>
  <c r="JT206" i="1"/>
  <c r="JT341" i="1"/>
  <c r="JT204" i="1"/>
  <c r="JT91" i="1"/>
  <c r="JT361" i="1"/>
  <c r="JT158" i="1"/>
  <c r="JT333" i="1"/>
  <c r="JT367" i="1"/>
  <c r="JT161" i="1"/>
  <c r="JT320" i="1"/>
  <c r="JT366" i="1"/>
  <c r="JT68" i="1"/>
  <c r="JT124" i="1"/>
  <c r="JN365" i="1"/>
  <c r="JN324" i="1"/>
  <c r="JN76" i="1"/>
  <c r="JN346" i="1"/>
  <c r="JN285" i="1"/>
  <c r="JN298" i="1"/>
  <c r="JN90" i="1"/>
  <c r="JN206" i="1"/>
  <c r="JN341" i="1"/>
  <c r="JN204" i="1"/>
  <c r="JN91" i="1"/>
  <c r="JN361" i="1"/>
  <c r="JN158" i="1"/>
  <c r="JN333" i="1"/>
  <c r="JN367" i="1"/>
  <c r="JN161" i="1"/>
  <c r="JN320" i="1"/>
  <c r="JN366" i="1"/>
  <c r="JN68" i="1"/>
  <c r="JN124" i="1"/>
  <c r="HJ324" i="1"/>
  <c r="HJ365" i="1"/>
  <c r="IS75" i="1"/>
  <c r="IS339" i="1"/>
  <c r="IS325" i="1"/>
  <c r="IS29" i="1"/>
  <c r="IS365" i="1"/>
  <c r="IS324" i="1"/>
  <c r="IS76" i="1"/>
  <c r="IS346" i="1"/>
  <c r="IS285" i="1"/>
  <c r="IS298" i="1"/>
  <c r="IS90" i="1"/>
  <c r="IS206" i="1"/>
  <c r="IS341" i="1"/>
  <c r="IS204" i="1"/>
  <c r="IS91" i="1"/>
  <c r="IS361" i="1"/>
  <c r="IS158" i="1"/>
  <c r="IS333" i="1"/>
  <c r="IS367" i="1"/>
  <c r="IS161" i="1"/>
  <c r="IS320" i="1"/>
  <c r="IS366" i="1"/>
  <c r="IS68" i="1"/>
  <c r="IS124" i="1"/>
  <c r="HX339" i="1"/>
  <c r="ID298" i="1"/>
  <c r="ID90" i="1"/>
  <c r="ID206" i="1"/>
  <c r="ID341" i="1"/>
  <c r="HX29" i="1"/>
  <c r="HX325" i="1"/>
  <c r="HX365" i="1"/>
  <c r="HX324" i="1"/>
  <c r="ID76" i="1"/>
  <c r="ID346" i="1"/>
  <c r="ID285" i="1"/>
  <c r="ID204" i="1"/>
  <c r="ID91" i="1"/>
  <c r="ID361" i="1"/>
  <c r="ID158" i="1"/>
  <c r="ID367" i="1"/>
  <c r="ID161" i="1"/>
  <c r="ID320" i="1"/>
  <c r="ID366" i="1"/>
  <c r="ID68" i="1"/>
  <c r="ID124" i="1"/>
  <c r="ID75" i="1"/>
  <c r="ID339" i="1"/>
  <c r="ID325" i="1"/>
  <c r="ID29" i="1"/>
  <c r="HX75" i="1"/>
  <c r="HX76" i="1"/>
  <c r="HX346" i="1"/>
  <c r="HX285" i="1"/>
  <c r="HX298" i="1"/>
  <c r="HX90" i="1"/>
  <c r="HX206" i="1"/>
  <c r="HX341" i="1"/>
  <c r="HX204" i="1"/>
  <c r="HX91" i="1"/>
  <c r="HX361" i="1"/>
  <c r="HX158" i="1"/>
  <c r="HX333" i="1"/>
  <c r="HX366" i="1"/>
  <c r="HX68" i="1"/>
  <c r="HX124" i="1"/>
  <c r="HD76" i="1"/>
  <c r="HD365" i="1"/>
  <c r="HD324" i="1"/>
  <c r="HJ76" i="1"/>
  <c r="HJ346" i="1"/>
  <c r="HJ285" i="1"/>
  <c r="HJ298" i="1"/>
  <c r="HJ90" i="1"/>
  <c r="HJ206" i="1"/>
  <c r="HJ341" i="1"/>
  <c r="HD204" i="1"/>
  <c r="HJ91" i="1"/>
  <c r="HJ361" i="1"/>
  <c r="HJ158" i="1"/>
  <c r="HJ333" i="1"/>
  <c r="HJ367" i="1"/>
  <c r="HJ161" i="1"/>
  <c r="HJ320" i="1"/>
  <c r="HJ366" i="1"/>
  <c r="HJ68" i="1"/>
  <c r="HD124" i="1"/>
  <c r="HJ75" i="1"/>
  <c r="HJ339" i="1"/>
  <c r="HJ325" i="1"/>
  <c r="HJ29" i="1"/>
  <c r="HD346" i="1"/>
  <c r="HD75" i="1"/>
  <c r="HD339" i="1"/>
  <c r="HD325" i="1"/>
  <c r="HD29" i="1"/>
  <c r="HD298" i="1"/>
  <c r="HD90" i="1"/>
  <c r="HD206" i="1"/>
  <c r="HD341" i="1"/>
  <c r="HD333" i="1"/>
  <c r="HD367" i="1"/>
  <c r="HD161" i="1"/>
  <c r="HD320" i="1"/>
  <c r="HD366" i="1"/>
  <c r="HD68" i="1"/>
  <c r="GP204" i="1"/>
  <c r="GP91" i="1"/>
  <c r="GP361" i="1"/>
  <c r="GP158" i="1"/>
  <c r="GP333" i="1"/>
  <c r="GP367" i="1"/>
  <c r="GP161" i="1"/>
  <c r="GP320" i="1"/>
  <c r="GP366" i="1"/>
  <c r="GP68" i="1"/>
  <c r="GP124" i="1"/>
  <c r="GP75" i="1"/>
  <c r="GP339" i="1"/>
  <c r="GP325" i="1"/>
  <c r="GP29" i="1"/>
  <c r="GJ75" i="1"/>
  <c r="GP365" i="1"/>
  <c r="GP324" i="1"/>
  <c r="GJ339" i="1"/>
  <c r="GP76" i="1"/>
  <c r="GP346" i="1"/>
  <c r="GP285" i="1"/>
  <c r="GJ325" i="1"/>
  <c r="GP298" i="1"/>
  <c r="GP90" i="1"/>
  <c r="GP206" i="1"/>
  <c r="GP341" i="1"/>
  <c r="GJ29" i="1"/>
  <c r="GJ365" i="1"/>
  <c r="GJ324" i="1"/>
  <c r="GJ76" i="1"/>
  <c r="GJ346" i="1"/>
  <c r="GJ285" i="1"/>
  <c r="GJ298" i="1"/>
  <c r="GJ90" i="1"/>
  <c r="GJ206" i="1"/>
  <c r="GJ341" i="1"/>
  <c r="GJ204" i="1"/>
  <c r="GJ91" i="1"/>
  <c r="GJ361" i="1"/>
  <c r="GJ158" i="1"/>
  <c r="GJ333" i="1"/>
  <c r="GJ367" i="1"/>
  <c r="GJ161" i="1"/>
  <c r="GJ320" i="1"/>
  <c r="GJ366" i="1"/>
  <c r="GJ68" i="1"/>
  <c r="GJ124" i="1"/>
  <c r="HE91" i="1"/>
  <c r="GM91" i="1"/>
  <c r="GM124" i="1"/>
  <c r="IF91" i="1"/>
  <c r="GO124" i="1"/>
  <c r="IA91" i="1"/>
  <c r="HI91" i="1"/>
  <c r="JS124" i="1"/>
  <c r="HI124" i="1"/>
  <c r="JR124" i="1"/>
  <c r="IV91" i="1"/>
  <c r="IW91" i="1"/>
  <c r="IW124" i="1"/>
  <c r="IB124" i="1"/>
  <c r="HZ124" i="1"/>
  <c r="KM91" i="1"/>
  <c r="KM124" i="1"/>
  <c r="IC91" i="1"/>
  <c r="GK124" i="1"/>
  <c r="IZ124" i="1"/>
  <c r="KQ124" i="1"/>
  <c r="GR91" i="1"/>
  <c r="GO91" i="1"/>
  <c r="HH91" i="1"/>
  <c r="GN124" i="1"/>
  <c r="JS91" i="1"/>
  <c r="HF91" i="1"/>
  <c r="IC124" i="1"/>
  <c r="HG124" i="1"/>
  <c r="GR124" i="1"/>
  <c r="KL91" i="1"/>
  <c r="IF124" i="1"/>
  <c r="JV124" i="1"/>
  <c r="JA124" i="1"/>
  <c r="JQ91" i="1"/>
  <c r="GL124" i="1"/>
  <c r="HY124" i="1"/>
  <c r="IE124" i="1"/>
  <c r="GQ124" i="1"/>
  <c r="KP124" i="1"/>
  <c r="KK124" i="1"/>
  <c r="KJ124" i="1"/>
  <c r="HK124" i="1"/>
  <c r="IU124" i="1"/>
  <c r="HE124" i="1"/>
  <c r="JP124" i="1"/>
  <c r="JO124" i="1"/>
  <c r="JU124" i="1"/>
  <c r="IT124" i="1"/>
  <c r="HZ91" i="1"/>
  <c r="JQ124" i="1"/>
  <c r="IA124" i="1"/>
  <c r="KN91" i="1"/>
  <c r="IX91" i="1"/>
  <c r="HL124" i="1"/>
  <c r="GN91" i="1"/>
  <c r="KN124" i="1"/>
  <c r="IX124" i="1"/>
  <c r="HH124" i="1"/>
  <c r="HY91" i="1"/>
  <c r="HG91" i="1"/>
  <c r="GK91" i="1"/>
  <c r="KL124" i="1"/>
  <c r="IV124" i="1"/>
  <c r="HF124" i="1"/>
  <c r="JR91" i="1"/>
  <c r="IB91" i="1"/>
  <c r="KK91" i="1"/>
  <c r="JV91" i="1"/>
  <c r="KJ91" i="1"/>
  <c r="GL91" i="1"/>
  <c r="GQ91" i="1"/>
  <c r="IU91" i="1"/>
  <c r="IT91" i="1"/>
  <c r="JP91" i="1"/>
  <c r="JO91" i="1"/>
  <c r="JU91" i="1"/>
  <c r="IE91" i="1"/>
  <c r="HL91" i="1"/>
  <c r="KQ91" i="1"/>
  <c r="JA91" i="1"/>
  <c r="HK91" i="1"/>
  <c r="KP91" i="1"/>
  <c r="IZ91" i="1"/>
  <c r="IC206" i="1"/>
  <c r="HI206" i="1"/>
  <c r="HH206" i="1"/>
  <c r="KK206" i="1"/>
  <c r="JS206" i="1"/>
  <c r="GO206" i="1"/>
  <c r="GL206" i="1"/>
  <c r="HG206" i="1"/>
  <c r="JV206" i="1"/>
  <c r="IV206" i="1"/>
  <c r="KM206" i="1"/>
  <c r="JR206" i="1"/>
  <c r="GN206" i="1"/>
  <c r="JQ206" i="1"/>
  <c r="IU206" i="1"/>
  <c r="IA206" i="1"/>
  <c r="IW206" i="1"/>
  <c r="IB206" i="1"/>
  <c r="KN206" i="1"/>
  <c r="IX206" i="1"/>
  <c r="JU206" i="1"/>
  <c r="IE206" i="1"/>
  <c r="KP206" i="1"/>
  <c r="IT206" i="1"/>
  <c r="HK206" i="1"/>
  <c r="GR206" i="1"/>
  <c r="HF206" i="1"/>
  <c r="GQ206" i="1"/>
  <c r="KQ206" i="1"/>
  <c r="KJ206" i="1"/>
  <c r="JA206" i="1"/>
  <c r="KL206" i="1"/>
  <c r="IF206" i="1"/>
  <c r="HE206" i="1"/>
  <c r="GM206" i="1"/>
  <c r="IZ206" i="1"/>
  <c r="GK206" i="1"/>
  <c r="JP206" i="1"/>
  <c r="HZ206" i="1"/>
  <c r="HL206" i="1"/>
  <c r="JO206" i="1"/>
  <c r="HY206" i="1"/>
  <c r="JS204" i="1"/>
  <c r="IA204" i="1"/>
  <c r="IB204" i="1"/>
  <c r="IT158" i="1"/>
  <c r="JR204" i="1"/>
  <c r="GR204" i="1"/>
  <c r="HI204" i="1"/>
  <c r="KN204" i="1"/>
  <c r="IX204" i="1"/>
  <c r="KL204" i="1"/>
  <c r="IE204" i="1"/>
  <c r="GO204" i="1"/>
  <c r="JQ204" i="1"/>
  <c r="KJ204" i="1"/>
  <c r="IC204" i="1"/>
  <c r="HE204" i="1"/>
  <c r="GN204" i="1"/>
  <c r="IF204" i="1"/>
  <c r="GK204" i="1"/>
  <c r="KM204" i="1"/>
  <c r="GM204" i="1"/>
  <c r="KK204" i="1"/>
  <c r="GL204" i="1"/>
  <c r="GQ204" i="1"/>
  <c r="HH204" i="1"/>
  <c r="IW204" i="1"/>
  <c r="IV204" i="1"/>
  <c r="HG204" i="1"/>
  <c r="HF204" i="1"/>
  <c r="JV204" i="1"/>
  <c r="IU204" i="1"/>
  <c r="JU204" i="1"/>
  <c r="IT204" i="1"/>
  <c r="JP204" i="1"/>
  <c r="HZ204" i="1"/>
  <c r="HL204" i="1"/>
  <c r="KQ204" i="1"/>
  <c r="JO204" i="1"/>
  <c r="JA204" i="1"/>
  <c r="HY204" i="1"/>
  <c r="HK204" i="1"/>
  <c r="KP204" i="1"/>
  <c r="IZ204" i="1"/>
  <c r="IC158" i="1"/>
  <c r="JS158" i="1"/>
  <c r="GO158" i="1"/>
  <c r="HI158" i="1"/>
  <c r="IW158" i="1"/>
  <c r="KM158" i="1"/>
  <c r="JA158" i="1"/>
  <c r="KJ158" i="1"/>
  <c r="IZ158" i="1"/>
  <c r="HG158" i="1"/>
  <c r="IB158" i="1"/>
  <c r="IA158" i="1"/>
  <c r="HZ158" i="1"/>
  <c r="HY158" i="1"/>
  <c r="IF158" i="1"/>
  <c r="IE158" i="1"/>
  <c r="GN158" i="1"/>
  <c r="GM158" i="1"/>
  <c r="GR158" i="1"/>
  <c r="KL158" i="1"/>
  <c r="KQ158" i="1"/>
  <c r="GQ158" i="1"/>
  <c r="KP158" i="1"/>
  <c r="KK158" i="1"/>
  <c r="HL158" i="1"/>
  <c r="IU158" i="1"/>
  <c r="HF158" i="1"/>
  <c r="HK158" i="1"/>
  <c r="HE158" i="1"/>
  <c r="JR158" i="1"/>
  <c r="JQ158" i="1"/>
  <c r="IV158" i="1"/>
  <c r="JP158" i="1"/>
  <c r="JU158" i="1"/>
  <c r="JO158" i="1"/>
  <c r="JV158" i="1"/>
  <c r="GL158" i="1"/>
  <c r="GK158" i="1"/>
  <c r="KN158" i="1"/>
  <c r="IX158" i="1"/>
  <c r="HH158" i="1"/>
  <c r="KJ367" i="1"/>
  <c r="IF367" i="1"/>
  <c r="JV367" i="1"/>
  <c r="GM367" i="1"/>
  <c r="JA90" i="1"/>
  <c r="IC90" i="1"/>
  <c r="JQ367" i="1"/>
  <c r="KP367" i="1"/>
  <c r="GO367" i="1"/>
  <c r="IB367" i="1"/>
  <c r="HY367" i="1"/>
  <c r="GQ367" i="1"/>
  <c r="GL367" i="1"/>
  <c r="KL367" i="1"/>
  <c r="KN367" i="1"/>
  <c r="GN367" i="1"/>
  <c r="HE367" i="1"/>
  <c r="HF367" i="1"/>
  <c r="JA367" i="1"/>
  <c r="HI367" i="1"/>
  <c r="IX367" i="1"/>
  <c r="JP367" i="1"/>
  <c r="HZ367" i="1"/>
  <c r="HH367" i="1"/>
  <c r="GL90" i="1"/>
  <c r="KM367" i="1"/>
  <c r="JU367" i="1"/>
  <c r="IW367" i="1"/>
  <c r="HG367" i="1"/>
  <c r="IU367" i="1"/>
  <c r="JS367" i="1"/>
  <c r="IZ367" i="1"/>
  <c r="IA367" i="1"/>
  <c r="GK367" i="1"/>
  <c r="IE367" i="1"/>
  <c r="HL367" i="1"/>
  <c r="KQ367" i="1"/>
  <c r="JO367" i="1"/>
  <c r="IV367" i="1"/>
  <c r="IC367" i="1"/>
  <c r="HK367" i="1"/>
  <c r="GR367" i="1"/>
  <c r="IX90" i="1"/>
  <c r="GN90" i="1"/>
  <c r="IT367" i="1"/>
  <c r="IX361" i="1"/>
  <c r="JO90" i="1"/>
  <c r="KK367" i="1"/>
  <c r="JR367" i="1"/>
  <c r="IF361" i="1"/>
  <c r="HL90" i="1"/>
  <c r="KJ90" i="1"/>
  <c r="KN90" i="1"/>
  <c r="HK90" i="1"/>
  <c r="IA90" i="1"/>
  <c r="IF90" i="1"/>
  <c r="GO90" i="1"/>
  <c r="KQ90" i="1"/>
  <c r="KL90" i="1"/>
  <c r="IZ90" i="1"/>
  <c r="HH90" i="1"/>
  <c r="HG90" i="1"/>
  <c r="IV90" i="1"/>
  <c r="JU90" i="1"/>
  <c r="HY90" i="1"/>
  <c r="IE90" i="1"/>
  <c r="IZ361" i="1"/>
  <c r="IB361" i="1"/>
  <c r="KK90" i="1"/>
  <c r="IT90" i="1"/>
  <c r="HE90" i="1"/>
  <c r="JR90" i="1"/>
  <c r="JQ90" i="1"/>
  <c r="GR90" i="1"/>
  <c r="GK90" i="1"/>
  <c r="JP90" i="1"/>
  <c r="IW90" i="1"/>
  <c r="KP90" i="1"/>
  <c r="IU90" i="1"/>
  <c r="IB90" i="1"/>
  <c r="HI90" i="1"/>
  <c r="GQ90" i="1"/>
  <c r="JV90" i="1"/>
  <c r="GR361" i="1"/>
  <c r="KM90" i="1"/>
  <c r="HZ90" i="1"/>
  <c r="JS90" i="1"/>
  <c r="HF90" i="1"/>
  <c r="GM90" i="1"/>
  <c r="JQ361" i="1"/>
  <c r="HY361" i="1"/>
  <c r="IA361" i="1"/>
  <c r="GK361" i="1"/>
  <c r="GL361" i="1"/>
  <c r="KL361" i="1"/>
  <c r="GM361" i="1"/>
  <c r="KM361" i="1"/>
  <c r="KN361" i="1"/>
  <c r="HF361" i="1"/>
  <c r="HE361" i="1"/>
  <c r="JV361" i="1"/>
  <c r="JU361" i="1"/>
  <c r="IE361" i="1"/>
  <c r="HG361" i="1"/>
  <c r="IU361" i="1"/>
  <c r="GO361" i="1"/>
  <c r="KK361" i="1"/>
  <c r="HL361" i="1"/>
  <c r="GN361" i="1"/>
  <c r="KJ361" i="1"/>
  <c r="JS361" i="1"/>
  <c r="HK361" i="1"/>
  <c r="KQ361" i="1"/>
  <c r="JR361" i="1"/>
  <c r="HZ361" i="1"/>
  <c r="HI361" i="1"/>
  <c r="HH361" i="1"/>
  <c r="JP361" i="1"/>
  <c r="IW361" i="1"/>
  <c r="JO361" i="1"/>
  <c r="IV361" i="1"/>
  <c r="IC361" i="1"/>
  <c r="KP361" i="1"/>
  <c r="GQ361" i="1"/>
  <c r="IT361" i="1"/>
  <c r="JA361" i="1"/>
  <c r="IC68" i="1"/>
  <c r="IT75" i="1"/>
  <c r="JV75" i="1"/>
  <c r="KN68" i="1"/>
  <c r="JA75" i="1"/>
  <c r="JR75" i="1"/>
  <c r="KL75" i="1"/>
  <c r="HG75" i="1"/>
  <c r="IB75" i="1"/>
  <c r="IA75" i="1"/>
  <c r="HY75" i="1"/>
  <c r="IF75" i="1"/>
  <c r="KN75" i="1"/>
  <c r="GL75" i="1"/>
  <c r="KJ75" i="1"/>
  <c r="IX75" i="1"/>
  <c r="JU75" i="1"/>
  <c r="HH75" i="1"/>
  <c r="KM75" i="1"/>
  <c r="HF75" i="1"/>
  <c r="GO75" i="1"/>
  <c r="HE75" i="1"/>
  <c r="GN75" i="1"/>
  <c r="KK75" i="1"/>
  <c r="JS75" i="1"/>
  <c r="IZ75" i="1"/>
  <c r="HL75" i="1"/>
  <c r="GM75" i="1"/>
  <c r="IE75" i="1"/>
  <c r="JQ75" i="1"/>
  <c r="HZ75" i="1"/>
  <c r="HI75" i="1"/>
  <c r="GK75" i="1"/>
  <c r="JP75" i="1"/>
  <c r="IW75" i="1"/>
  <c r="KQ75" i="1"/>
  <c r="JO75" i="1"/>
  <c r="IV75" i="1"/>
  <c r="IC75" i="1"/>
  <c r="HK75" i="1"/>
  <c r="GR75" i="1"/>
  <c r="KP75" i="1"/>
  <c r="IU75" i="1"/>
  <c r="GQ75" i="1"/>
  <c r="IZ68" i="1"/>
  <c r="HI346" i="1"/>
  <c r="HE68" i="1"/>
  <c r="GN68" i="1"/>
  <c r="IA68" i="1"/>
  <c r="KQ68" i="1"/>
  <c r="GR68" i="1"/>
  <c r="KJ68" i="1"/>
  <c r="IV68" i="1"/>
  <c r="HH68" i="1"/>
  <c r="JO68" i="1"/>
  <c r="IX68" i="1"/>
  <c r="HY68" i="1"/>
  <c r="HG68" i="1"/>
  <c r="KM68" i="1"/>
  <c r="JU68" i="1"/>
  <c r="IE68" i="1"/>
  <c r="GO68" i="1"/>
  <c r="IC346" i="1"/>
  <c r="KK68" i="1"/>
  <c r="JA68" i="1"/>
  <c r="HK68" i="1"/>
  <c r="JR68" i="1"/>
  <c r="HL68" i="1"/>
  <c r="GL68" i="1"/>
  <c r="JQ68" i="1"/>
  <c r="IF68" i="1"/>
  <c r="GK68" i="1"/>
  <c r="JP68" i="1"/>
  <c r="IW68" i="1"/>
  <c r="JR346" i="1"/>
  <c r="KP68" i="1"/>
  <c r="IU68" i="1"/>
  <c r="IB68" i="1"/>
  <c r="HI68" i="1"/>
  <c r="GQ68" i="1"/>
  <c r="JV68" i="1"/>
  <c r="IT68" i="1"/>
  <c r="IX285" i="1"/>
  <c r="JO346" i="1"/>
  <c r="HZ68" i="1"/>
  <c r="KN346" i="1"/>
  <c r="KL68" i="1"/>
  <c r="JS68" i="1"/>
  <c r="HF68" i="1"/>
  <c r="GM68" i="1"/>
  <c r="JS346" i="1"/>
  <c r="IZ346" i="1"/>
  <c r="IX346" i="1"/>
  <c r="JV346" i="1"/>
  <c r="IA346" i="1"/>
  <c r="IF346" i="1"/>
  <c r="KL346" i="1"/>
  <c r="GL346" i="1"/>
  <c r="GM346" i="1"/>
  <c r="GK346" i="1"/>
  <c r="KJ346" i="1"/>
  <c r="HF346" i="1"/>
  <c r="IV346" i="1"/>
  <c r="HH346" i="1"/>
  <c r="KK346" i="1"/>
  <c r="IB346" i="1"/>
  <c r="JQ346" i="1"/>
  <c r="JA346" i="1"/>
  <c r="GO346" i="1"/>
  <c r="JU346" i="1"/>
  <c r="HE346" i="1"/>
  <c r="IU346" i="1"/>
  <c r="JP346" i="1"/>
  <c r="IW346" i="1"/>
  <c r="IE346" i="1"/>
  <c r="HL346" i="1"/>
  <c r="KQ346" i="1"/>
  <c r="HK346" i="1"/>
  <c r="GR346" i="1"/>
  <c r="JP285" i="1"/>
  <c r="GO285" i="1"/>
  <c r="KP346" i="1"/>
  <c r="GQ346" i="1"/>
  <c r="HL298" i="1"/>
  <c r="JU285" i="1"/>
  <c r="IT346" i="1"/>
  <c r="KM346" i="1"/>
  <c r="HZ346" i="1"/>
  <c r="HG346" i="1"/>
  <c r="GN346" i="1"/>
  <c r="HY346" i="1"/>
  <c r="IU285" i="1"/>
  <c r="IW285" i="1"/>
  <c r="KN285" i="1"/>
  <c r="IT285" i="1"/>
  <c r="JA285" i="1"/>
  <c r="KL285" i="1"/>
  <c r="JO285" i="1"/>
  <c r="KQ285" i="1"/>
  <c r="KK285" i="1"/>
  <c r="IC285" i="1"/>
  <c r="GM285" i="1"/>
  <c r="HZ285" i="1"/>
  <c r="HY285" i="1"/>
  <c r="GQ285" i="1"/>
  <c r="IF285" i="1"/>
  <c r="KJ285" i="1"/>
  <c r="HH285" i="1"/>
  <c r="IZ285" i="1"/>
  <c r="HF285" i="1"/>
  <c r="IE285" i="1"/>
  <c r="HK285" i="1"/>
  <c r="GN285" i="1"/>
  <c r="KM285" i="1"/>
  <c r="JS285" i="1"/>
  <c r="HE285" i="1"/>
  <c r="IZ298" i="1"/>
  <c r="JQ285" i="1"/>
  <c r="JV285" i="1"/>
  <c r="HG285" i="1"/>
  <c r="KP285" i="1"/>
  <c r="IV285" i="1"/>
  <c r="HI285" i="1"/>
  <c r="IA285" i="1"/>
  <c r="IF298" i="1"/>
  <c r="JR285" i="1"/>
  <c r="IB285" i="1"/>
  <c r="GL285" i="1"/>
  <c r="GK285" i="1"/>
  <c r="HL285" i="1"/>
  <c r="GO298" i="1"/>
  <c r="GR285" i="1"/>
  <c r="JS298" i="1"/>
  <c r="HE298" i="1"/>
  <c r="IT298" i="1"/>
  <c r="JO298" i="1"/>
  <c r="HY298" i="1"/>
  <c r="KM298" i="1"/>
  <c r="KP298" i="1"/>
  <c r="IU298" i="1"/>
  <c r="IB298" i="1"/>
  <c r="GM298" i="1"/>
  <c r="KL298" i="1"/>
  <c r="JQ298" i="1"/>
  <c r="JA298" i="1"/>
  <c r="GL298" i="1"/>
  <c r="KJ298" i="1"/>
  <c r="HK298" i="1"/>
  <c r="HF298" i="1"/>
  <c r="KN298" i="1"/>
  <c r="IW298" i="1"/>
  <c r="HH298" i="1"/>
  <c r="IX298" i="1"/>
  <c r="HG298" i="1"/>
  <c r="GK298" i="1"/>
  <c r="KQ298" i="1"/>
  <c r="GR298" i="1"/>
  <c r="JR298" i="1"/>
  <c r="GQ298" i="1"/>
  <c r="JP298" i="1"/>
  <c r="KK298" i="1"/>
  <c r="JV298" i="1"/>
  <c r="IC298" i="1"/>
  <c r="IA298" i="1"/>
  <c r="IV298" i="1"/>
  <c r="HZ298" i="1"/>
  <c r="GN298" i="1"/>
  <c r="JU298" i="1"/>
  <c r="IE298" i="1"/>
  <c r="HI298" i="1"/>
  <c r="IB341" i="1"/>
  <c r="GO341" i="1"/>
  <c r="GN341" i="1"/>
  <c r="HK341" i="1"/>
  <c r="JR341" i="1"/>
  <c r="HY341" i="1"/>
  <c r="KM341" i="1"/>
  <c r="GL341" i="1"/>
  <c r="GK341" i="1"/>
  <c r="JA341" i="1"/>
  <c r="IV341" i="1"/>
  <c r="JQ341" i="1"/>
  <c r="IZ341" i="1"/>
  <c r="JU341" i="1"/>
  <c r="HH341" i="1"/>
  <c r="KN341" i="1"/>
  <c r="IU341" i="1"/>
  <c r="HG341" i="1"/>
  <c r="IT341" i="1"/>
  <c r="HE341" i="1"/>
  <c r="KK341" i="1"/>
  <c r="JS341" i="1"/>
  <c r="IC341" i="1"/>
  <c r="GM341" i="1"/>
  <c r="KJ341" i="1"/>
  <c r="IA341" i="1"/>
  <c r="HI341" i="1"/>
  <c r="JV341" i="1"/>
  <c r="IX341" i="1"/>
  <c r="IF341" i="1"/>
  <c r="GR341" i="1"/>
  <c r="HF341" i="1"/>
  <c r="JP341" i="1"/>
  <c r="IW341" i="1"/>
  <c r="IE341" i="1"/>
  <c r="HL341" i="1"/>
  <c r="KL341" i="1"/>
  <c r="KQ341" i="1"/>
  <c r="JO341" i="1"/>
  <c r="KP341" i="1"/>
  <c r="GQ341" i="1"/>
  <c r="HZ341" i="1"/>
  <c r="GN325" i="1"/>
  <c r="IX325" i="1"/>
  <c r="JV325" i="1"/>
  <c r="JR325" i="1"/>
  <c r="IA325" i="1"/>
  <c r="IB325" i="1"/>
  <c r="IF325" i="1"/>
  <c r="HY325" i="1"/>
  <c r="KL325" i="1"/>
  <c r="GL325" i="1"/>
  <c r="KJ325" i="1"/>
  <c r="IT325" i="1"/>
  <c r="JA325" i="1"/>
  <c r="HE325" i="1"/>
  <c r="HG325" i="1"/>
  <c r="HE29" i="1"/>
  <c r="KN325" i="1"/>
  <c r="JU325" i="1"/>
  <c r="HH325" i="1"/>
  <c r="IE325" i="1"/>
  <c r="KM325" i="1"/>
  <c r="HF325" i="1"/>
  <c r="GO325" i="1"/>
  <c r="KK325" i="1"/>
  <c r="JS325" i="1"/>
  <c r="IZ325" i="1"/>
  <c r="HL325" i="1"/>
  <c r="GM325" i="1"/>
  <c r="JQ325" i="1"/>
  <c r="HZ325" i="1"/>
  <c r="HI325" i="1"/>
  <c r="GK325" i="1"/>
  <c r="JP325" i="1"/>
  <c r="IW325" i="1"/>
  <c r="KQ325" i="1"/>
  <c r="JO325" i="1"/>
  <c r="IV325" i="1"/>
  <c r="IC325" i="1"/>
  <c r="HK325" i="1"/>
  <c r="GR325" i="1"/>
  <c r="KP325" i="1"/>
  <c r="IU325" i="1"/>
  <c r="GQ325" i="1"/>
  <c r="JV29" i="1"/>
  <c r="JO29" i="1"/>
  <c r="IE29" i="1"/>
  <c r="IC29" i="1"/>
  <c r="IA29" i="1"/>
  <c r="IF29" i="1"/>
  <c r="GO29" i="1"/>
  <c r="GR29" i="1"/>
  <c r="GK29" i="1"/>
  <c r="GL29" i="1"/>
  <c r="KK29" i="1"/>
  <c r="KJ29" i="1"/>
  <c r="IZ29" i="1"/>
  <c r="HI29" i="1"/>
  <c r="IX29" i="1"/>
  <c r="KM29" i="1"/>
  <c r="IU29" i="1"/>
  <c r="HG29" i="1"/>
  <c r="JU29" i="1"/>
  <c r="KQ29" i="1"/>
  <c r="JR29" i="1"/>
  <c r="IT29" i="1"/>
  <c r="HK29" i="1"/>
  <c r="GN29" i="1"/>
  <c r="HY29" i="1"/>
  <c r="JA29" i="1"/>
  <c r="HL29" i="1"/>
  <c r="HH29" i="1"/>
  <c r="JQ29" i="1"/>
  <c r="IB29" i="1"/>
  <c r="KN29" i="1"/>
  <c r="JP29" i="1"/>
  <c r="IW29" i="1"/>
  <c r="IV29" i="1"/>
  <c r="KP29" i="1"/>
  <c r="GQ29" i="1"/>
  <c r="IX324" i="1"/>
  <c r="KN324" i="1"/>
  <c r="HZ29" i="1"/>
  <c r="KL29" i="1"/>
  <c r="JS29" i="1"/>
  <c r="HF29" i="1"/>
  <c r="GM29" i="1"/>
  <c r="IZ366" i="1"/>
  <c r="JS366" i="1"/>
  <c r="GO366" i="1"/>
  <c r="HE324" i="1"/>
  <c r="JO324" i="1"/>
  <c r="HY324" i="1"/>
  <c r="HH324" i="1"/>
  <c r="IA324" i="1"/>
  <c r="IF324" i="1"/>
  <c r="GL324" i="1"/>
  <c r="GN324" i="1"/>
  <c r="GR324" i="1"/>
  <c r="GK324" i="1"/>
  <c r="KK324" i="1"/>
  <c r="KJ324" i="1"/>
  <c r="IV324" i="1"/>
  <c r="JA324" i="1"/>
  <c r="KM324" i="1"/>
  <c r="JU324" i="1"/>
  <c r="HG324" i="1"/>
  <c r="IE324" i="1"/>
  <c r="GO324" i="1"/>
  <c r="KQ324" i="1"/>
  <c r="JR324" i="1"/>
  <c r="IC324" i="1"/>
  <c r="HK324" i="1"/>
  <c r="IZ324" i="1"/>
  <c r="HL324" i="1"/>
  <c r="JQ324" i="1"/>
  <c r="HZ324" i="1"/>
  <c r="JP324" i="1"/>
  <c r="IW324" i="1"/>
  <c r="KP324" i="1"/>
  <c r="IU324" i="1"/>
  <c r="IB324" i="1"/>
  <c r="HI324" i="1"/>
  <c r="GQ324" i="1"/>
  <c r="JV324" i="1"/>
  <c r="IT324" i="1"/>
  <c r="JU366" i="1"/>
  <c r="KL324" i="1"/>
  <c r="JS324" i="1"/>
  <c r="HF324" i="1"/>
  <c r="GM324" i="1"/>
  <c r="HH366" i="1"/>
  <c r="IV366" i="1"/>
  <c r="GK366" i="1"/>
  <c r="GM366" i="1"/>
  <c r="HZ366" i="1"/>
  <c r="IA366" i="1"/>
  <c r="GR366" i="1"/>
  <c r="IX366" i="1"/>
  <c r="HG366" i="1"/>
  <c r="KN366" i="1"/>
  <c r="JO366" i="1"/>
  <c r="HY366" i="1"/>
  <c r="IF366" i="1"/>
  <c r="KM366" i="1"/>
  <c r="HF366" i="1"/>
  <c r="KM365" i="1"/>
  <c r="IZ365" i="1"/>
  <c r="IC365" i="1"/>
  <c r="KL366" i="1"/>
  <c r="JA366" i="1"/>
  <c r="IC366" i="1"/>
  <c r="HE366" i="1"/>
  <c r="GN366" i="1"/>
  <c r="KJ366" i="1"/>
  <c r="HK366" i="1"/>
  <c r="KQ366" i="1"/>
  <c r="JQ366" i="1"/>
  <c r="JR365" i="1"/>
  <c r="HH365" i="1"/>
  <c r="JP366" i="1"/>
  <c r="IW366" i="1"/>
  <c r="IE366" i="1"/>
  <c r="HL366" i="1"/>
  <c r="KP366" i="1"/>
  <c r="IU366" i="1"/>
  <c r="IB366" i="1"/>
  <c r="HI366" i="1"/>
  <c r="GQ366" i="1"/>
  <c r="GN365" i="1"/>
  <c r="JV366" i="1"/>
  <c r="IT366" i="1"/>
  <c r="KN365" i="1"/>
  <c r="GM365" i="1"/>
  <c r="KK366" i="1"/>
  <c r="JR366" i="1"/>
  <c r="GL366" i="1"/>
  <c r="KK365" i="1"/>
  <c r="HG365" i="1"/>
  <c r="GO365" i="1"/>
  <c r="JU365" i="1"/>
  <c r="HK365" i="1"/>
  <c r="IA365" i="1"/>
  <c r="HY365" i="1"/>
  <c r="GL365" i="1"/>
  <c r="KJ365" i="1"/>
  <c r="JQ365" i="1"/>
  <c r="IF365" i="1"/>
  <c r="JP365" i="1"/>
  <c r="IX365" i="1"/>
  <c r="HE365" i="1"/>
  <c r="JV365" i="1"/>
  <c r="IW365" i="1"/>
  <c r="IV365" i="1"/>
  <c r="GK365" i="1"/>
  <c r="IE365" i="1"/>
  <c r="HL365" i="1"/>
  <c r="KQ365" i="1"/>
  <c r="JO365" i="1"/>
  <c r="GR365" i="1"/>
  <c r="KP365" i="1"/>
  <c r="IU365" i="1"/>
  <c r="IB365" i="1"/>
  <c r="HI365" i="1"/>
  <c r="GQ365" i="1"/>
  <c r="IT365" i="1"/>
  <c r="JQ339" i="1"/>
  <c r="GO339" i="1"/>
  <c r="HZ365" i="1"/>
  <c r="KL365" i="1"/>
  <c r="JS365" i="1"/>
  <c r="JA365" i="1"/>
  <c r="HF365" i="1"/>
  <c r="IX76" i="1"/>
  <c r="KK339" i="1"/>
  <c r="HI339" i="1"/>
  <c r="GO76" i="1"/>
  <c r="KL339" i="1"/>
  <c r="IZ76" i="1"/>
  <c r="HH76" i="1"/>
  <c r="HE76" i="1"/>
  <c r="IU76" i="1"/>
  <c r="KK76" i="1"/>
  <c r="HY76" i="1"/>
  <c r="IB76" i="1"/>
  <c r="IF76" i="1"/>
  <c r="GR76" i="1"/>
  <c r="KJ76" i="1"/>
  <c r="HG76" i="1"/>
  <c r="JO339" i="1"/>
  <c r="KN76" i="1"/>
  <c r="JU76" i="1"/>
  <c r="IE76" i="1"/>
  <c r="KM76" i="1"/>
  <c r="JA76" i="1"/>
  <c r="HK76" i="1"/>
  <c r="GN76" i="1"/>
  <c r="KQ76" i="1"/>
  <c r="JR76" i="1"/>
  <c r="IA76" i="1"/>
  <c r="HL76" i="1"/>
  <c r="GL76" i="1"/>
  <c r="JQ76" i="1"/>
  <c r="HZ76" i="1"/>
  <c r="HI76" i="1"/>
  <c r="GK76" i="1"/>
  <c r="JO76" i="1"/>
  <c r="IV76" i="1"/>
  <c r="IC76" i="1"/>
  <c r="KP76" i="1"/>
  <c r="GQ76" i="1"/>
  <c r="JV76" i="1"/>
  <c r="IT76" i="1"/>
  <c r="JP76" i="1"/>
  <c r="KL76" i="1"/>
  <c r="JS76" i="1"/>
  <c r="HF76" i="1"/>
  <c r="GM76" i="1"/>
  <c r="IW76" i="1"/>
  <c r="JS339" i="1"/>
  <c r="IZ339" i="1"/>
  <c r="HH333" i="1"/>
  <c r="IX339" i="1"/>
  <c r="JA339" i="1"/>
  <c r="GM339" i="1"/>
  <c r="IE339" i="1"/>
  <c r="GL339" i="1"/>
  <c r="GK339" i="1"/>
  <c r="HF339" i="1"/>
  <c r="HE339" i="1"/>
  <c r="IU339" i="1"/>
  <c r="IC339" i="1"/>
  <c r="KJ339" i="1"/>
  <c r="IB339" i="1"/>
  <c r="HL339" i="1"/>
  <c r="GO333" i="1"/>
  <c r="KQ339" i="1"/>
  <c r="JR339" i="1"/>
  <c r="IA339" i="1"/>
  <c r="HK339" i="1"/>
  <c r="HY339" i="1"/>
  <c r="KN339" i="1"/>
  <c r="IV339" i="1"/>
  <c r="IF339" i="1"/>
  <c r="HH339" i="1"/>
  <c r="GR339" i="1"/>
  <c r="KP339" i="1"/>
  <c r="GQ339" i="1"/>
  <c r="JV339" i="1"/>
  <c r="IT339" i="1"/>
  <c r="KM339" i="1"/>
  <c r="JU339" i="1"/>
  <c r="HZ339" i="1"/>
  <c r="HG339" i="1"/>
  <c r="GN339" i="1"/>
  <c r="JP339" i="1"/>
  <c r="IW339" i="1"/>
  <c r="IZ333" i="1"/>
  <c r="IX333" i="1"/>
  <c r="IU333" i="1"/>
  <c r="KK333" i="1"/>
  <c r="HY333" i="1"/>
  <c r="IB333" i="1"/>
  <c r="IF333" i="1"/>
  <c r="GR333" i="1"/>
  <c r="KJ333" i="1"/>
  <c r="HG333" i="1"/>
  <c r="HE333" i="1"/>
  <c r="KN333" i="1"/>
  <c r="JU333" i="1"/>
  <c r="IE333" i="1"/>
  <c r="KM333" i="1"/>
  <c r="JA333" i="1"/>
  <c r="HK333" i="1"/>
  <c r="GN333" i="1"/>
  <c r="KQ333" i="1"/>
  <c r="JR333" i="1"/>
  <c r="IA333" i="1"/>
  <c r="HL333" i="1"/>
  <c r="GL333" i="1"/>
  <c r="JQ333" i="1"/>
  <c r="HZ333" i="1"/>
  <c r="HI333" i="1"/>
  <c r="GK333" i="1"/>
  <c r="JP333" i="1"/>
  <c r="IW333" i="1"/>
  <c r="JO333" i="1"/>
  <c r="IV333" i="1"/>
  <c r="IC333" i="1"/>
  <c r="KP333" i="1"/>
  <c r="GQ333" i="1"/>
  <c r="IX320" i="1"/>
  <c r="JV333" i="1"/>
  <c r="IT333" i="1"/>
  <c r="KL333" i="1"/>
  <c r="JS333" i="1"/>
  <c r="HF333" i="1"/>
  <c r="GM333" i="1"/>
  <c r="JV320" i="1"/>
  <c r="KQ320" i="1"/>
  <c r="GL320" i="1"/>
  <c r="GR320" i="1"/>
  <c r="GK320" i="1"/>
  <c r="JR320" i="1"/>
  <c r="IE320" i="1"/>
  <c r="GN320" i="1"/>
  <c r="IU320" i="1"/>
  <c r="IC320" i="1"/>
  <c r="HE320" i="1"/>
  <c r="GM320" i="1"/>
  <c r="IB320" i="1"/>
  <c r="KM320" i="1"/>
  <c r="JU320" i="1"/>
  <c r="IV320" i="1"/>
  <c r="HF320" i="1"/>
  <c r="KL320" i="1"/>
  <c r="JA320" i="1"/>
  <c r="HL320" i="1"/>
  <c r="KK320" i="1"/>
  <c r="IZ320" i="1"/>
  <c r="HK320" i="1"/>
  <c r="KJ320" i="1"/>
  <c r="JS320" i="1"/>
  <c r="IF320" i="1"/>
  <c r="HI320" i="1"/>
  <c r="JQ320" i="1"/>
  <c r="HY320" i="1"/>
  <c r="HG320" i="1"/>
  <c r="JP320" i="1"/>
  <c r="IW320" i="1"/>
  <c r="JO320" i="1"/>
  <c r="KP320" i="1"/>
  <c r="GQ320" i="1"/>
  <c r="KN320" i="1"/>
  <c r="IT320" i="1"/>
  <c r="IA320" i="1"/>
  <c r="HH320" i="1"/>
  <c r="GO320" i="1"/>
  <c r="HZ320" i="1"/>
  <c r="IX161" i="1"/>
  <c r="CP438" i="1"/>
  <c r="CP437" i="1" s="1"/>
  <c r="KK161" i="1"/>
  <c r="JS161" i="1"/>
  <c r="HI161" i="1"/>
  <c r="GL161" i="1"/>
  <c r="IB161" i="1"/>
  <c r="KQ161" i="1"/>
  <c r="IC161" i="1"/>
  <c r="HH161" i="1"/>
  <c r="GM161" i="1"/>
  <c r="KN161" i="1"/>
  <c r="JR161" i="1"/>
  <c r="IA161" i="1"/>
  <c r="HF161" i="1"/>
  <c r="GK161" i="1"/>
  <c r="JQ161" i="1"/>
  <c r="IV161" i="1"/>
  <c r="HE161" i="1"/>
  <c r="JV161" i="1"/>
  <c r="IU161" i="1"/>
  <c r="HY161" i="1"/>
  <c r="HL161" i="1"/>
  <c r="JO161" i="1"/>
  <c r="IT161" i="1"/>
  <c r="IE161" i="1"/>
  <c r="KJ161" i="1"/>
  <c r="JU161" i="1"/>
  <c r="GO161" i="1"/>
  <c r="KM161" i="1"/>
  <c r="IW161" i="1"/>
  <c r="HG161" i="1"/>
  <c r="GN161" i="1"/>
  <c r="KL161" i="1"/>
  <c r="JA161" i="1"/>
  <c r="HK161" i="1"/>
  <c r="GR161" i="1"/>
  <c r="JP161" i="1"/>
  <c r="KP161" i="1"/>
  <c r="IZ161" i="1"/>
  <c r="GQ161" i="1"/>
  <c r="HZ161" i="1"/>
  <c r="IF161" i="1"/>
  <c r="BU438" i="1"/>
  <c r="BU437" i="1" s="1"/>
  <c r="BQ438" i="1"/>
  <c r="BQ437" i="1" s="1"/>
  <c r="BT438" i="1"/>
  <c r="BT437" i="1" s="1"/>
  <c r="CL438" i="1"/>
  <c r="CL437" i="1" s="1"/>
  <c r="DJ438" i="1"/>
  <c r="DJ437" i="1" s="1"/>
  <c r="DK438" i="1"/>
  <c r="DK437" i="1" s="1"/>
  <c r="AV438" i="1"/>
  <c r="AV437" i="1" s="1"/>
  <c r="BR438" i="1"/>
  <c r="BR437" i="1" s="1"/>
  <c r="CO438" i="1"/>
  <c r="CO437" i="1" s="1"/>
  <c r="DH438" i="1"/>
  <c r="DH437" i="1" s="1"/>
  <c r="DG438" i="1"/>
  <c r="DG437" i="1" s="1"/>
  <c r="DI438" i="1"/>
  <c r="DI437" i="1" s="1"/>
  <c r="CM438" i="1"/>
  <c r="CM437" i="1" s="1"/>
  <c r="CN438" i="1"/>
  <c r="CN437" i="1" s="1"/>
  <c r="BS438" i="1"/>
  <c r="BS437" i="1" s="1"/>
  <c r="AW438" i="1"/>
  <c r="AW437" i="1" s="1"/>
  <c r="AZ438" i="1"/>
  <c r="AZ437" i="1" s="1"/>
  <c r="AY438" i="1"/>
  <c r="AY437" i="1" s="1"/>
  <c r="AX438" i="1"/>
  <c r="AX437" i="1" s="1"/>
  <c r="BP423" i="1" l="1"/>
  <c r="EV424" i="1"/>
  <c r="EV427" i="1"/>
  <c r="BP424" i="1"/>
  <c r="EV425" i="1"/>
  <c r="BP425" i="1"/>
  <c r="KI321" i="1"/>
  <c r="HK321" i="1"/>
  <c r="HD321" i="1"/>
  <c r="HJ321" i="1"/>
  <c r="IZ321" i="1"/>
  <c r="IS321" i="1"/>
  <c r="IY321" i="1"/>
  <c r="KP321" i="1"/>
  <c r="KJ321" i="1"/>
  <c r="GQ321" i="1"/>
  <c r="GP321" i="1"/>
  <c r="GJ321" i="1"/>
  <c r="FQ426" i="1"/>
  <c r="FQ428" i="1" s="1"/>
  <c r="EA426" i="1"/>
  <c r="EA428" i="1" s="1"/>
  <c r="Z429" i="1"/>
  <c r="Z426" i="1"/>
  <c r="Z428" i="1" s="1"/>
  <c r="AU426" i="1"/>
  <c r="AU428" i="1" s="1"/>
  <c r="CK429" i="1"/>
  <c r="DF426" i="1"/>
  <c r="DF428" i="1" s="1"/>
  <c r="CK426" i="1"/>
  <c r="CK428" i="1" s="1"/>
  <c r="AU429" i="1"/>
  <c r="EA429" i="1"/>
  <c r="DF429" i="1"/>
  <c r="FQ429" i="1"/>
  <c r="KU81" i="1"/>
  <c r="KV81" i="1"/>
  <c r="KW81" i="1"/>
  <c r="KX81" i="1"/>
  <c r="KY81" i="1"/>
  <c r="KT81" i="1"/>
  <c r="JZ81" i="1"/>
  <c r="KA81" i="1"/>
  <c r="KB81" i="1"/>
  <c r="KC81" i="1"/>
  <c r="KD81" i="1"/>
  <c r="JY81" i="1"/>
  <c r="FM81" i="1"/>
  <c r="FL81" i="1"/>
  <c r="FK81" i="1"/>
  <c r="FJ81" i="1"/>
  <c r="KS26" i="1"/>
  <c r="KS150" i="1"/>
  <c r="KS151" i="1"/>
  <c r="KS152" i="1"/>
  <c r="KS279" i="1"/>
  <c r="KS153" i="1"/>
  <c r="KS103" i="1"/>
  <c r="KS138" i="1"/>
  <c r="KS104" i="1"/>
  <c r="KS2" i="1"/>
  <c r="KS376" i="1"/>
  <c r="KS237" i="1"/>
  <c r="KS299" i="1"/>
  <c r="KS318" i="1"/>
  <c r="KS27" i="1"/>
  <c r="KS154" i="1"/>
  <c r="KS235" i="1"/>
  <c r="KS228" i="1"/>
  <c r="KS323" i="1"/>
  <c r="KS280" i="1"/>
  <c r="KS28" i="1"/>
  <c r="KS238" i="1"/>
  <c r="KS105" i="1"/>
  <c r="KS97" i="1"/>
  <c r="KS3" i="1"/>
  <c r="KS275" i="1"/>
  <c r="KS30" i="1"/>
  <c r="KS31" i="1"/>
  <c r="KS32" i="1"/>
  <c r="KS33" i="1"/>
  <c r="KS34" i="1"/>
  <c r="KS155" i="1"/>
  <c r="KS156" i="1"/>
  <c r="KS35" i="1"/>
  <c r="KS327" i="1"/>
  <c r="KS157" i="1"/>
  <c r="KS328" i="1"/>
  <c r="KS239" i="1"/>
  <c r="KS139" i="1"/>
  <c r="KS300" i="1"/>
  <c r="KS240" i="1"/>
  <c r="KS159" i="1"/>
  <c r="KS36" i="1"/>
  <c r="KS37" i="1"/>
  <c r="KS38" i="1"/>
  <c r="KS122" i="1"/>
  <c r="KS160" i="1"/>
  <c r="KS371" i="1"/>
  <c r="KS329" i="1"/>
  <c r="KS229" i="1"/>
  <c r="KS372" i="1"/>
  <c r="KS162" i="1"/>
  <c r="KS140" i="1"/>
  <c r="KS141" i="1"/>
  <c r="KS265" i="1"/>
  <c r="KS377" i="1"/>
  <c r="KS163" i="1"/>
  <c r="KS39" i="1"/>
  <c r="KS164" i="1"/>
  <c r="KS165" i="1"/>
  <c r="KS301" i="1"/>
  <c r="KS40" i="1"/>
  <c r="KS210" i="1"/>
  <c r="KS373" i="1"/>
  <c r="KS41" i="1"/>
  <c r="KS378" i="1"/>
  <c r="KS123" i="1"/>
  <c r="KS42" i="1"/>
  <c r="KS166" i="1"/>
  <c r="KS281" i="1"/>
  <c r="KS4" i="1"/>
  <c r="KS330" i="1"/>
  <c r="KS43" i="1"/>
  <c r="KS98" i="1"/>
  <c r="KS167" i="1"/>
  <c r="KS106" i="1"/>
  <c r="KS113" i="1"/>
  <c r="KS331" i="1"/>
  <c r="KS282" i="1"/>
  <c r="KS44" i="1"/>
  <c r="KS107" i="1"/>
  <c r="KS45" i="1"/>
  <c r="KS332" i="1"/>
  <c r="KS46" i="1"/>
  <c r="KS5" i="1"/>
  <c r="KS379" i="1"/>
  <c r="KS380" i="1"/>
  <c r="KS108" i="1"/>
  <c r="KS251" i="1"/>
  <c r="KS47" i="1"/>
  <c r="KS168" i="1"/>
  <c r="KS48" i="1"/>
  <c r="KS169" i="1"/>
  <c r="KS142" i="1"/>
  <c r="KS49" i="1"/>
  <c r="KS334" i="1"/>
  <c r="KS241" i="1"/>
  <c r="KS335" i="1"/>
  <c r="KS50" i="1"/>
  <c r="KS338" i="1"/>
  <c r="KS51" i="1"/>
  <c r="KS381" i="1"/>
  <c r="KS52" i="1"/>
  <c r="KS382" i="1"/>
  <c r="KS109" i="1"/>
  <c r="KS53" i="1"/>
  <c r="KS242" i="1"/>
  <c r="KS170" i="1"/>
  <c r="KS383" i="1"/>
  <c r="KS340" i="1"/>
  <c r="KS171" i="1"/>
  <c r="KS172" i="1"/>
  <c r="KS173" i="1"/>
  <c r="KS174" i="1"/>
  <c r="KS6" i="1"/>
  <c r="KS175" i="1"/>
  <c r="KS176" i="1"/>
  <c r="KS7" i="1"/>
  <c r="KS177" i="1"/>
  <c r="KS8" i="1"/>
  <c r="KS54" i="1"/>
  <c r="KS342" i="1"/>
  <c r="KS243" i="1"/>
  <c r="KS244" i="1"/>
  <c r="KS245" i="1"/>
  <c r="KS230" i="1"/>
  <c r="KS384" i="1"/>
  <c r="KS55" i="1"/>
  <c r="KS385" i="1"/>
  <c r="KS110" i="1"/>
  <c r="KS302" i="1"/>
  <c r="KS283" i="1"/>
  <c r="KS178" i="1"/>
  <c r="KS343" i="1"/>
  <c r="KS246" i="1"/>
  <c r="KS111" i="1"/>
  <c r="KS284" i="1"/>
  <c r="KS56" i="1"/>
  <c r="KS344" i="1"/>
  <c r="KS179" i="1"/>
  <c r="KS180" i="1"/>
  <c r="KS112" i="1"/>
  <c r="KS9" i="1"/>
  <c r="KS57" i="1"/>
  <c r="KS58" i="1"/>
  <c r="KS59" i="1"/>
  <c r="KS181" i="1"/>
  <c r="KS182" i="1"/>
  <c r="KS10" i="1"/>
  <c r="KS183" i="1"/>
  <c r="KS184" i="1"/>
  <c r="KS60" i="1"/>
  <c r="KS231" i="1"/>
  <c r="KS11" i="1"/>
  <c r="KS185" i="1"/>
  <c r="KS247" i="1"/>
  <c r="KS186" i="1"/>
  <c r="KS272" i="1"/>
  <c r="KS61" i="1"/>
  <c r="KS187" i="1"/>
  <c r="KS345" i="1"/>
  <c r="KS188" i="1"/>
  <c r="KS248" i="1"/>
  <c r="KS114" i="1"/>
  <c r="KS12" i="1"/>
  <c r="KS125" i="1"/>
  <c r="KS126" i="1"/>
  <c r="KS13" i="1"/>
  <c r="KS249" i="1"/>
  <c r="KS62" i="1"/>
  <c r="KS189" i="1"/>
  <c r="KS190" i="1"/>
  <c r="KS191" i="1"/>
  <c r="KS192" i="1"/>
  <c r="KS336" i="1"/>
  <c r="KS250" i="1"/>
  <c r="KS193" i="1"/>
  <c r="KS303" i="1"/>
  <c r="KS386" i="1"/>
  <c r="KS252" i="1"/>
  <c r="KS194" i="1"/>
  <c r="KS387" i="1"/>
  <c r="KS253" i="1"/>
  <c r="KS115" i="1"/>
  <c r="KS347" i="1"/>
  <c r="KS348" i="1"/>
  <c r="KS349" i="1"/>
  <c r="KS388" i="1"/>
  <c r="KS350" i="1"/>
  <c r="KS286" i="1"/>
  <c r="KS195" i="1"/>
  <c r="KS304" i="1"/>
  <c r="KS196" i="1"/>
  <c r="KS276" i="1"/>
  <c r="KS389" i="1"/>
  <c r="KS287" i="1"/>
  <c r="KS143" i="1"/>
  <c r="KS305" i="1"/>
  <c r="KS127" i="1"/>
  <c r="KS63" i="1"/>
  <c r="KS288" i="1"/>
  <c r="KS144" i="1"/>
  <c r="KS128" i="1"/>
  <c r="KS306" i="1"/>
  <c r="KS197" i="1"/>
  <c r="KS64" i="1"/>
  <c r="KS198" i="1"/>
  <c r="KS254" i="1"/>
  <c r="KS199" i="1"/>
  <c r="KS255" i="1"/>
  <c r="KS200" i="1"/>
  <c r="KS201" i="1"/>
  <c r="KS202" i="1"/>
  <c r="KS203" i="1"/>
  <c r="KS390" i="1"/>
  <c r="KS289" i="1"/>
  <c r="KS374" i="1"/>
  <c r="KS129" i="1"/>
  <c r="KS65" i="1"/>
  <c r="KS307" i="1"/>
  <c r="KS308" i="1"/>
  <c r="KS256" i="1"/>
  <c r="KS391" i="1"/>
  <c r="KS392" i="1"/>
  <c r="KS393" i="1"/>
  <c r="KS351" i="1"/>
  <c r="KS66" i="1"/>
  <c r="KS67" i="1"/>
  <c r="KS205" i="1"/>
  <c r="KS257" i="1"/>
  <c r="KS352" i="1"/>
  <c r="KS116" i="1"/>
  <c r="KS258" i="1"/>
  <c r="KS309" i="1"/>
  <c r="KS259" i="1"/>
  <c r="KS69" i="1"/>
  <c r="KS260" i="1"/>
  <c r="KS394" i="1"/>
  <c r="KS293" i="1"/>
  <c r="KS290" i="1"/>
  <c r="KS70" i="1"/>
  <c r="KS71" i="1"/>
  <c r="KS353" i="1"/>
  <c r="KS261" i="1"/>
  <c r="KS14" i="1"/>
  <c r="KS277" i="1"/>
  <c r="KS273" i="1"/>
  <c r="KS72" i="1"/>
  <c r="KS395" i="1"/>
  <c r="KS262" i="1"/>
  <c r="KS326" i="1"/>
  <c r="KS15" i="1"/>
  <c r="KS130" i="1"/>
  <c r="KS131" i="1"/>
  <c r="KS396" i="1"/>
  <c r="KS99" i="1"/>
  <c r="KS16" i="1"/>
  <c r="KS17" i="1"/>
  <c r="KS278" i="1"/>
  <c r="KS18" i="1"/>
  <c r="KS207" i="1"/>
  <c r="KS208" i="1"/>
  <c r="KS397" i="1"/>
  <c r="KS132" i="1"/>
  <c r="KS100" i="1"/>
  <c r="KS310" i="1"/>
  <c r="KS209" i="1"/>
  <c r="KS354" i="1"/>
  <c r="KS355" i="1"/>
  <c r="KS291" i="1"/>
  <c r="KS19" i="1"/>
  <c r="KS74" i="1"/>
  <c r="KS211" i="1"/>
  <c r="KS398" i="1"/>
  <c r="KS399" i="1"/>
  <c r="KS356" i="1"/>
  <c r="KS357" i="1"/>
  <c r="KS274" i="1"/>
  <c r="KS212" i="1"/>
  <c r="KS400" i="1"/>
  <c r="KS401" i="1"/>
  <c r="KS358" i="1"/>
  <c r="KS311" i="1"/>
  <c r="KS77" i="1"/>
  <c r="KS101" i="1"/>
  <c r="KS102" i="1"/>
  <c r="KS133" i="1"/>
  <c r="KS134" i="1"/>
  <c r="KS359" i="1"/>
  <c r="KS20" i="1"/>
  <c r="KS213" i="1"/>
  <c r="KS214" i="1"/>
  <c r="KS117" i="1"/>
  <c r="KS215" i="1"/>
  <c r="KS292" i="1"/>
  <c r="KS78" i="1"/>
  <c r="KS79" i="1"/>
  <c r="KS80" i="1"/>
  <c r="KS263" i="1"/>
  <c r="KS402" i="1"/>
  <c r="KS312" i="1"/>
  <c r="KS360" i="1"/>
  <c r="KS216" i="1"/>
  <c r="KS217" i="1"/>
  <c r="KS403" i="1"/>
  <c r="KS81" i="1"/>
  <c r="KS118" i="1"/>
  <c r="KS82" i="1"/>
  <c r="KS294" i="1"/>
  <c r="KS295" i="1"/>
  <c r="KS296" i="1"/>
  <c r="KS73" i="1"/>
  <c r="KS83" i="1"/>
  <c r="KS218" i="1"/>
  <c r="KS84" i="1"/>
  <c r="KS219" i="1"/>
  <c r="KS145" i="1"/>
  <c r="KS232" i="1"/>
  <c r="KS85" i="1"/>
  <c r="KS233" i="1"/>
  <c r="KS86" i="1"/>
  <c r="KS87" i="1"/>
  <c r="KS88" i="1"/>
  <c r="KS146" i="1"/>
  <c r="KS89" i="1"/>
  <c r="KS264" i="1"/>
  <c r="KS220" i="1"/>
  <c r="KS337" i="1"/>
  <c r="KS234" i="1"/>
  <c r="KS119" i="1"/>
  <c r="KS147" i="1"/>
  <c r="KS297" i="1"/>
  <c r="KS404" i="1"/>
  <c r="KS362" i="1"/>
  <c r="KS221" i="1"/>
  <c r="KS363" i="1"/>
  <c r="KS313" i="1"/>
  <c r="KS364" i="1"/>
  <c r="KS92" i="1"/>
  <c r="KS120" i="1"/>
  <c r="KS121" i="1"/>
  <c r="KS314" i="1"/>
  <c r="KS222" i="1"/>
  <c r="KS405" i="1"/>
  <c r="KS315" i="1"/>
  <c r="KS316" i="1"/>
  <c r="KS406" i="1"/>
  <c r="KS407" i="1"/>
  <c r="KS266" i="1"/>
  <c r="KS135" i="1"/>
  <c r="KS267" i="1"/>
  <c r="KS148" i="1"/>
  <c r="KS223" i="1"/>
  <c r="KS408" i="1"/>
  <c r="KS268" i="1"/>
  <c r="KS409" i="1"/>
  <c r="KS224" i="1"/>
  <c r="KS21" i="1"/>
  <c r="KS410" i="1"/>
  <c r="KS269" i="1"/>
  <c r="KS411" i="1"/>
  <c r="KS270" i="1"/>
  <c r="KS271" i="1"/>
  <c r="KS22" i="1"/>
  <c r="KS93" i="1"/>
  <c r="KS412" i="1"/>
  <c r="KS317" i="1"/>
  <c r="KS94" i="1"/>
  <c r="KS375" i="1"/>
  <c r="KS368" i="1"/>
  <c r="KS225" i="1"/>
  <c r="KS226" i="1"/>
  <c r="KS149" i="1"/>
  <c r="KS23" i="1"/>
  <c r="KS95" i="1"/>
  <c r="KS136" i="1"/>
  <c r="KS227" i="1"/>
  <c r="KS370" i="1"/>
  <c r="KS137" i="1"/>
  <c r="KS25" i="1"/>
  <c r="KS96" i="1"/>
  <c r="KS236" i="1"/>
  <c r="JX26" i="1"/>
  <c r="JX150" i="1"/>
  <c r="JX151" i="1"/>
  <c r="JX152" i="1"/>
  <c r="JX279" i="1"/>
  <c r="JX153" i="1"/>
  <c r="JX103" i="1"/>
  <c r="JX138" i="1"/>
  <c r="JX104" i="1"/>
  <c r="JX2" i="1"/>
  <c r="JX376" i="1"/>
  <c r="JX237" i="1"/>
  <c r="JX299" i="1"/>
  <c r="JX318" i="1"/>
  <c r="JX27" i="1"/>
  <c r="JX154" i="1"/>
  <c r="JX235" i="1"/>
  <c r="JX228" i="1"/>
  <c r="JX323" i="1"/>
  <c r="JX280" i="1"/>
  <c r="JX28" i="1"/>
  <c r="JX238" i="1"/>
  <c r="JX105" i="1"/>
  <c r="JX97" i="1"/>
  <c r="JX3" i="1"/>
  <c r="JX275" i="1"/>
  <c r="JX30" i="1"/>
  <c r="JX31" i="1"/>
  <c r="JX32" i="1"/>
  <c r="JX33" i="1"/>
  <c r="JX34" i="1"/>
  <c r="JX155" i="1"/>
  <c r="JX156" i="1"/>
  <c r="JX35" i="1"/>
  <c r="JX327" i="1"/>
  <c r="JX157" i="1"/>
  <c r="JX328" i="1"/>
  <c r="JX239" i="1"/>
  <c r="JX139" i="1"/>
  <c r="JX300" i="1"/>
  <c r="JX240" i="1"/>
  <c r="JX159" i="1"/>
  <c r="JX36" i="1"/>
  <c r="JX37" i="1"/>
  <c r="JX38" i="1"/>
  <c r="JX122" i="1"/>
  <c r="JX160" i="1"/>
  <c r="JX371" i="1"/>
  <c r="JX329" i="1"/>
  <c r="JX229" i="1"/>
  <c r="JX372" i="1"/>
  <c r="JX162" i="1"/>
  <c r="JX140" i="1"/>
  <c r="JX141" i="1"/>
  <c r="JX265" i="1"/>
  <c r="JX377" i="1"/>
  <c r="JX163" i="1"/>
  <c r="JX39" i="1"/>
  <c r="JX164" i="1"/>
  <c r="JX165" i="1"/>
  <c r="JX301" i="1"/>
  <c r="JX40" i="1"/>
  <c r="JX210" i="1"/>
  <c r="JX373" i="1"/>
  <c r="JX41" i="1"/>
  <c r="JX378" i="1"/>
  <c r="JX123" i="1"/>
  <c r="JX42" i="1"/>
  <c r="JX166" i="1"/>
  <c r="JX281" i="1"/>
  <c r="JX4" i="1"/>
  <c r="JX330" i="1"/>
  <c r="JX43" i="1"/>
  <c r="JX98" i="1"/>
  <c r="JX167" i="1"/>
  <c r="JX106" i="1"/>
  <c r="JX113" i="1"/>
  <c r="JX331" i="1"/>
  <c r="JX282" i="1"/>
  <c r="JX44" i="1"/>
  <c r="JX107" i="1"/>
  <c r="JX45" i="1"/>
  <c r="JX332" i="1"/>
  <c r="JX46" i="1"/>
  <c r="JX5" i="1"/>
  <c r="JX379" i="1"/>
  <c r="JX380" i="1"/>
  <c r="JX108" i="1"/>
  <c r="JX251" i="1"/>
  <c r="JX47" i="1"/>
  <c r="JX168" i="1"/>
  <c r="JX48" i="1"/>
  <c r="JX169" i="1"/>
  <c r="JX142" i="1"/>
  <c r="JX49" i="1"/>
  <c r="JX334" i="1"/>
  <c r="JX241" i="1"/>
  <c r="JX335" i="1"/>
  <c r="JX50" i="1"/>
  <c r="JX338" i="1"/>
  <c r="JX51" i="1"/>
  <c r="JX381" i="1"/>
  <c r="JX52" i="1"/>
  <c r="JX382" i="1"/>
  <c r="JX109" i="1"/>
  <c r="JX53" i="1"/>
  <c r="JX242" i="1"/>
  <c r="JX170" i="1"/>
  <c r="JX383" i="1"/>
  <c r="JX340" i="1"/>
  <c r="JX171" i="1"/>
  <c r="JX172" i="1"/>
  <c r="JX173" i="1"/>
  <c r="JX174" i="1"/>
  <c r="JX6" i="1"/>
  <c r="JX175" i="1"/>
  <c r="JX176" i="1"/>
  <c r="JX7" i="1"/>
  <c r="JX177" i="1"/>
  <c r="JX8" i="1"/>
  <c r="JX54" i="1"/>
  <c r="JX342" i="1"/>
  <c r="JX243" i="1"/>
  <c r="JX244" i="1"/>
  <c r="JX245" i="1"/>
  <c r="JX230" i="1"/>
  <c r="JX384" i="1"/>
  <c r="JX55" i="1"/>
  <c r="JX385" i="1"/>
  <c r="JX110" i="1"/>
  <c r="JX302" i="1"/>
  <c r="JX283" i="1"/>
  <c r="JX178" i="1"/>
  <c r="JX343" i="1"/>
  <c r="JX246" i="1"/>
  <c r="JX111" i="1"/>
  <c r="JX284" i="1"/>
  <c r="JX56" i="1"/>
  <c r="JX344" i="1"/>
  <c r="JX179" i="1"/>
  <c r="JX180" i="1"/>
  <c r="JX112" i="1"/>
  <c r="JX9" i="1"/>
  <c r="JX57" i="1"/>
  <c r="JX58" i="1"/>
  <c r="JX59" i="1"/>
  <c r="JX181" i="1"/>
  <c r="JX182" i="1"/>
  <c r="JX10" i="1"/>
  <c r="JX183" i="1"/>
  <c r="JX184" i="1"/>
  <c r="JX60" i="1"/>
  <c r="JX231" i="1"/>
  <c r="JX11" i="1"/>
  <c r="JX185" i="1"/>
  <c r="JX247" i="1"/>
  <c r="JX186" i="1"/>
  <c r="JX272" i="1"/>
  <c r="JX61" i="1"/>
  <c r="JX187" i="1"/>
  <c r="JX345" i="1"/>
  <c r="JX188" i="1"/>
  <c r="JX248" i="1"/>
  <c r="JX114" i="1"/>
  <c r="JX12" i="1"/>
  <c r="JX125" i="1"/>
  <c r="JX126" i="1"/>
  <c r="JX13" i="1"/>
  <c r="JX249" i="1"/>
  <c r="JX62" i="1"/>
  <c r="JX189" i="1"/>
  <c r="JX190" i="1"/>
  <c r="JX191" i="1"/>
  <c r="JX192" i="1"/>
  <c r="JX336" i="1"/>
  <c r="JX250" i="1"/>
  <c r="JX193" i="1"/>
  <c r="JX303" i="1"/>
  <c r="JX386" i="1"/>
  <c r="JX252" i="1"/>
  <c r="JX194" i="1"/>
  <c r="JX387" i="1"/>
  <c r="JX253" i="1"/>
  <c r="JX115" i="1"/>
  <c r="JX347" i="1"/>
  <c r="JX348" i="1"/>
  <c r="JX349" i="1"/>
  <c r="JX388" i="1"/>
  <c r="JX350" i="1"/>
  <c r="JX286" i="1"/>
  <c r="JX195" i="1"/>
  <c r="JX304" i="1"/>
  <c r="JX196" i="1"/>
  <c r="JX276" i="1"/>
  <c r="JX389" i="1"/>
  <c r="JX287" i="1"/>
  <c r="JX143" i="1"/>
  <c r="JX305" i="1"/>
  <c r="JX127" i="1"/>
  <c r="JX63" i="1"/>
  <c r="JX288" i="1"/>
  <c r="JX144" i="1"/>
  <c r="JX128" i="1"/>
  <c r="JX306" i="1"/>
  <c r="JX197" i="1"/>
  <c r="JX64" i="1"/>
  <c r="JX198" i="1"/>
  <c r="JX254" i="1"/>
  <c r="JX199" i="1"/>
  <c r="JX255" i="1"/>
  <c r="JX200" i="1"/>
  <c r="JX201" i="1"/>
  <c r="JX202" i="1"/>
  <c r="JX203" i="1"/>
  <c r="JX390" i="1"/>
  <c r="JX289" i="1"/>
  <c r="JX374" i="1"/>
  <c r="JX129" i="1"/>
  <c r="JX65" i="1"/>
  <c r="JX307" i="1"/>
  <c r="JX308" i="1"/>
  <c r="JX256" i="1"/>
  <c r="JX391" i="1"/>
  <c r="JX392" i="1"/>
  <c r="JX393" i="1"/>
  <c r="JX351" i="1"/>
  <c r="JX66" i="1"/>
  <c r="JX67" i="1"/>
  <c r="JX205" i="1"/>
  <c r="JX257" i="1"/>
  <c r="JX352" i="1"/>
  <c r="JX116" i="1"/>
  <c r="JX258" i="1"/>
  <c r="JX309" i="1"/>
  <c r="JX259" i="1"/>
  <c r="JX69" i="1"/>
  <c r="JX260" i="1"/>
  <c r="JX394" i="1"/>
  <c r="JX293" i="1"/>
  <c r="JX290" i="1"/>
  <c r="JX70" i="1"/>
  <c r="JX71" i="1"/>
  <c r="JX353" i="1"/>
  <c r="JX261" i="1"/>
  <c r="JX14" i="1"/>
  <c r="JX277" i="1"/>
  <c r="JX273" i="1"/>
  <c r="JX72" i="1"/>
  <c r="JX395" i="1"/>
  <c r="JX262" i="1"/>
  <c r="JX326" i="1"/>
  <c r="JX15" i="1"/>
  <c r="JX130" i="1"/>
  <c r="JX131" i="1"/>
  <c r="JX396" i="1"/>
  <c r="JX99" i="1"/>
  <c r="JX16" i="1"/>
  <c r="JX17" i="1"/>
  <c r="JX278" i="1"/>
  <c r="JX18" i="1"/>
  <c r="JX207" i="1"/>
  <c r="JX208" i="1"/>
  <c r="JX397" i="1"/>
  <c r="JX132" i="1"/>
  <c r="JX100" i="1"/>
  <c r="JX310" i="1"/>
  <c r="JX209" i="1"/>
  <c r="JX354" i="1"/>
  <c r="JX355" i="1"/>
  <c r="JX291" i="1"/>
  <c r="JX19" i="1"/>
  <c r="JX74" i="1"/>
  <c r="JX211" i="1"/>
  <c r="JX398" i="1"/>
  <c r="JX399" i="1"/>
  <c r="JX356" i="1"/>
  <c r="JX357" i="1"/>
  <c r="JX274" i="1"/>
  <c r="JX212" i="1"/>
  <c r="JX400" i="1"/>
  <c r="JX401" i="1"/>
  <c r="JX358" i="1"/>
  <c r="JX311" i="1"/>
  <c r="JX77" i="1"/>
  <c r="JX101" i="1"/>
  <c r="JX102" i="1"/>
  <c r="JX133" i="1"/>
  <c r="JX134" i="1"/>
  <c r="JX359" i="1"/>
  <c r="JX20" i="1"/>
  <c r="JX213" i="1"/>
  <c r="JX214" i="1"/>
  <c r="JX117" i="1"/>
  <c r="JX215" i="1"/>
  <c r="JX292" i="1"/>
  <c r="JX78" i="1"/>
  <c r="JX79" i="1"/>
  <c r="JX80" i="1"/>
  <c r="JX263" i="1"/>
  <c r="JX402" i="1"/>
  <c r="JX312" i="1"/>
  <c r="JX360" i="1"/>
  <c r="JX216" i="1"/>
  <c r="JX217" i="1"/>
  <c r="JX403" i="1"/>
  <c r="JX81" i="1"/>
  <c r="JX118" i="1"/>
  <c r="JX82" i="1"/>
  <c r="JX294" i="1"/>
  <c r="JX295" i="1"/>
  <c r="JX296" i="1"/>
  <c r="JX73" i="1"/>
  <c r="JX83" i="1"/>
  <c r="JX218" i="1"/>
  <c r="JX84" i="1"/>
  <c r="JX219" i="1"/>
  <c r="JX145" i="1"/>
  <c r="JX232" i="1"/>
  <c r="JX85" i="1"/>
  <c r="JX233" i="1"/>
  <c r="JX86" i="1"/>
  <c r="JX87" i="1"/>
  <c r="JX88" i="1"/>
  <c r="JX146" i="1"/>
  <c r="JX89" i="1"/>
  <c r="JX264" i="1"/>
  <c r="JX220" i="1"/>
  <c r="JX337" i="1"/>
  <c r="JX234" i="1"/>
  <c r="JX119" i="1"/>
  <c r="JX147" i="1"/>
  <c r="JX297" i="1"/>
  <c r="JX404" i="1"/>
  <c r="JX362" i="1"/>
  <c r="JX221" i="1"/>
  <c r="JX363" i="1"/>
  <c r="JX313" i="1"/>
  <c r="JX364" i="1"/>
  <c r="JX92" i="1"/>
  <c r="JX120" i="1"/>
  <c r="JX121" i="1"/>
  <c r="JX314" i="1"/>
  <c r="JX222" i="1"/>
  <c r="JX405" i="1"/>
  <c r="JX315" i="1"/>
  <c r="JX316" i="1"/>
  <c r="JX406" i="1"/>
  <c r="JX407" i="1"/>
  <c r="JX266" i="1"/>
  <c r="JX135" i="1"/>
  <c r="JX267" i="1"/>
  <c r="JX148" i="1"/>
  <c r="JX223" i="1"/>
  <c r="JX408" i="1"/>
  <c r="JX268" i="1"/>
  <c r="JX409" i="1"/>
  <c r="JX224" i="1"/>
  <c r="JX21" i="1"/>
  <c r="JX410" i="1"/>
  <c r="JX269" i="1"/>
  <c r="JX411" i="1"/>
  <c r="JX270" i="1"/>
  <c r="JX271" i="1"/>
  <c r="JX22" i="1"/>
  <c r="JX93" i="1"/>
  <c r="JX412" i="1"/>
  <c r="JX317" i="1"/>
  <c r="JX94" i="1"/>
  <c r="JX375" i="1"/>
  <c r="JX368" i="1"/>
  <c r="JX225" i="1"/>
  <c r="JX226" i="1"/>
  <c r="JX369" i="1"/>
  <c r="JX149" i="1"/>
  <c r="JX23" i="1"/>
  <c r="JX95" i="1"/>
  <c r="JX136" i="1"/>
  <c r="JX227" i="1"/>
  <c r="JX370" i="1"/>
  <c r="JX137" i="1"/>
  <c r="JX25" i="1"/>
  <c r="JX96" i="1"/>
  <c r="JX236" i="1"/>
  <c r="JC26" i="1"/>
  <c r="JC150" i="1"/>
  <c r="JC151" i="1"/>
  <c r="JC152" i="1"/>
  <c r="JC279" i="1"/>
  <c r="JC153" i="1"/>
  <c r="JC103" i="1"/>
  <c r="JC138" i="1"/>
  <c r="JC104" i="1"/>
  <c r="JC2" i="1"/>
  <c r="JC376" i="1"/>
  <c r="JC237" i="1"/>
  <c r="JC299" i="1"/>
  <c r="JC318" i="1"/>
  <c r="JC27" i="1"/>
  <c r="JC154" i="1"/>
  <c r="JC235" i="1"/>
  <c r="JC228" i="1"/>
  <c r="JC323" i="1"/>
  <c r="JC280" i="1"/>
  <c r="JC28" i="1"/>
  <c r="JC238" i="1"/>
  <c r="JC105" i="1"/>
  <c r="JC97" i="1"/>
  <c r="JC3" i="1"/>
  <c r="JC275" i="1"/>
  <c r="JC30" i="1"/>
  <c r="JC31" i="1"/>
  <c r="JC32" i="1"/>
  <c r="JC33" i="1"/>
  <c r="JC34" i="1"/>
  <c r="JC155" i="1"/>
  <c r="JC156" i="1"/>
  <c r="JC35" i="1"/>
  <c r="JC327" i="1"/>
  <c r="JC157" i="1"/>
  <c r="JC328" i="1"/>
  <c r="JC239" i="1"/>
  <c r="JC139" i="1"/>
  <c r="JC300" i="1"/>
  <c r="JC240" i="1"/>
  <c r="JC159" i="1"/>
  <c r="JC36" i="1"/>
  <c r="JC37" i="1"/>
  <c r="JC38" i="1"/>
  <c r="JC122" i="1"/>
  <c r="JC160" i="1"/>
  <c r="JC371" i="1"/>
  <c r="JC329" i="1"/>
  <c r="JC229" i="1"/>
  <c r="JC372" i="1"/>
  <c r="JC162" i="1"/>
  <c r="JC140" i="1"/>
  <c r="JC141" i="1"/>
  <c r="JC265" i="1"/>
  <c r="JC377" i="1"/>
  <c r="JC163" i="1"/>
  <c r="JC39" i="1"/>
  <c r="JC164" i="1"/>
  <c r="JC165" i="1"/>
  <c r="JC301" i="1"/>
  <c r="JC40" i="1"/>
  <c r="JC210" i="1"/>
  <c r="JC373" i="1"/>
  <c r="JC41" i="1"/>
  <c r="JC378" i="1"/>
  <c r="JC123" i="1"/>
  <c r="JC42" i="1"/>
  <c r="JC166" i="1"/>
  <c r="JC281" i="1"/>
  <c r="JC4" i="1"/>
  <c r="JC330" i="1"/>
  <c r="JC43" i="1"/>
  <c r="JC98" i="1"/>
  <c r="JC167" i="1"/>
  <c r="JC106" i="1"/>
  <c r="JC113" i="1"/>
  <c r="JC331" i="1"/>
  <c r="JC282" i="1"/>
  <c r="JC44" i="1"/>
  <c r="JC107" i="1"/>
  <c r="JC45" i="1"/>
  <c r="JC332" i="1"/>
  <c r="JC46" i="1"/>
  <c r="JC5" i="1"/>
  <c r="JC379" i="1"/>
  <c r="JC380" i="1"/>
  <c r="JC108" i="1"/>
  <c r="JC251" i="1"/>
  <c r="JC47" i="1"/>
  <c r="JC168" i="1"/>
  <c r="JC48" i="1"/>
  <c r="JC169" i="1"/>
  <c r="JC142" i="1"/>
  <c r="JC49" i="1"/>
  <c r="JC334" i="1"/>
  <c r="JC241" i="1"/>
  <c r="JC335" i="1"/>
  <c r="JC50" i="1"/>
  <c r="JC338" i="1"/>
  <c r="JC51" i="1"/>
  <c r="JC381" i="1"/>
  <c r="JC52" i="1"/>
  <c r="JC382" i="1"/>
  <c r="JC109" i="1"/>
  <c r="JC53" i="1"/>
  <c r="JC242" i="1"/>
  <c r="JC170" i="1"/>
  <c r="JC383" i="1"/>
  <c r="JC340" i="1"/>
  <c r="JC171" i="1"/>
  <c r="JC172" i="1"/>
  <c r="JC173" i="1"/>
  <c r="JC174" i="1"/>
  <c r="JC6" i="1"/>
  <c r="JC175" i="1"/>
  <c r="JC176" i="1"/>
  <c r="JC7" i="1"/>
  <c r="JC177" i="1"/>
  <c r="JC8" i="1"/>
  <c r="JC54" i="1"/>
  <c r="JC342" i="1"/>
  <c r="JC243" i="1"/>
  <c r="JC244" i="1"/>
  <c r="JC245" i="1"/>
  <c r="JC230" i="1"/>
  <c r="JC384" i="1"/>
  <c r="JC55" i="1"/>
  <c r="JC385" i="1"/>
  <c r="JC110" i="1"/>
  <c r="JC302" i="1"/>
  <c r="JC283" i="1"/>
  <c r="JC178" i="1"/>
  <c r="JC343" i="1"/>
  <c r="JC246" i="1"/>
  <c r="JC111" i="1"/>
  <c r="JC284" i="1"/>
  <c r="JC56" i="1"/>
  <c r="JC344" i="1"/>
  <c r="JC179" i="1"/>
  <c r="JC180" i="1"/>
  <c r="JC112" i="1"/>
  <c r="JC9" i="1"/>
  <c r="JC57" i="1"/>
  <c r="JC58" i="1"/>
  <c r="JC59" i="1"/>
  <c r="JC181" i="1"/>
  <c r="JC182" i="1"/>
  <c r="JC10" i="1"/>
  <c r="JC183" i="1"/>
  <c r="JC184" i="1"/>
  <c r="JC60" i="1"/>
  <c r="JC231" i="1"/>
  <c r="JC11" i="1"/>
  <c r="JC185" i="1"/>
  <c r="JC247" i="1"/>
  <c r="JC186" i="1"/>
  <c r="JC272" i="1"/>
  <c r="JC61" i="1"/>
  <c r="JC187" i="1"/>
  <c r="JC345" i="1"/>
  <c r="JC188" i="1"/>
  <c r="JC248" i="1"/>
  <c r="JC114" i="1"/>
  <c r="JC12" i="1"/>
  <c r="JC125" i="1"/>
  <c r="JC126" i="1"/>
  <c r="JC13" i="1"/>
  <c r="JC249" i="1"/>
  <c r="JC62" i="1"/>
  <c r="JC189" i="1"/>
  <c r="JC190" i="1"/>
  <c r="JC191" i="1"/>
  <c r="JC192" i="1"/>
  <c r="JC336" i="1"/>
  <c r="JC250" i="1"/>
  <c r="JC193" i="1"/>
  <c r="JC303" i="1"/>
  <c r="JC386" i="1"/>
  <c r="JC252" i="1"/>
  <c r="JC194" i="1"/>
  <c r="JC387" i="1"/>
  <c r="JC253" i="1"/>
  <c r="JC115" i="1"/>
  <c r="JC347" i="1"/>
  <c r="JC348" i="1"/>
  <c r="JC349" i="1"/>
  <c r="JC388" i="1"/>
  <c r="JC350" i="1"/>
  <c r="JC286" i="1"/>
  <c r="JC195" i="1"/>
  <c r="JC304" i="1"/>
  <c r="JC196" i="1"/>
  <c r="JC276" i="1"/>
  <c r="JC389" i="1"/>
  <c r="JC287" i="1"/>
  <c r="JC143" i="1"/>
  <c r="JC305" i="1"/>
  <c r="JC127" i="1"/>
  <c r="JC63" i="1"/>
  <c r="JC288" i="1"/>
  <c r="JC144" i="1"/>
  <c r="JC128" i="1"/>
  <c r="JC306" i="1"/>
  <c r="JC197" i="1"/>
  <c r="JC64" i="1"/>
  <c r="JC198" i="1"/>
  <c r="JC254" i="1"/>
  <c r="JC199" i="1"/>
  <c r="JC255" i="1"/>
  <c r="JC200" i="1"/>
  <c r="JC201" i="1"/>
  <c r="JC202" i="1"/>
  <c r="JC203" i="1"/>
  <c r="JC390" i="1"/>
  <c r="JC289" i="1"/>
  <c r="JC374" i="1"/>
  <c r="JC129" i="1"/>
  <c r="JC65" i="1"/>
  <c r="JC307" i="1"/>
  <c r="JC308" i="1"/>
  <c r="JC256" i="1"/>
  <c r="JC391" i="1"/>
  <c r="JC392" i="1"/>
  <c r="JC393" i="1"/>
  <c r="JC351" i="1"/>
  <c r="JC66" i="1"/>
  <c r="JC67" i="1"/>
  <c r="JC205" i="1"/>
  <c r="JC257" i="1"/>
  <c r="JC352" i="1"/>
  <c r="JC116" i="1"/>
  <c r="JC258" i="1"/>
  <c r="JC309" i="1"/>
  <c r="JC259" i="1"/>
  <c r="JC69" i="1"/>
  <c r="JC260" i="1"/>
  <c r="JC394" i="1"/>
  <c r="JC293" i="1"/>
  <c r="JC290" i="1"/>
  <c r="JC70" i="1"/>
  <c r="JC71" i="1"/>
  <c r="JC353" i="1"/>
  <c r="JC261" i="1"/>
  <c r="JC14" i="1"/>
  <c r="JC277" i="1"/>
  <c r="JC273" i="1"/>
  <c r="JC72" i="1"/>
  <c r="JC395" i="1"/>
  <c r="JC262" i="1"/>
  <c r="JC326" i="1"/>
  <c r="JC15" i="1"/>
  <c r="JC130" i="1"/>
  <c r="JC131" i="1"/>
  <c r="JC396" i="1"/>
  <c r="JC99" i="1"/>
  <c r="JC16" i="1"/>
  <c r="JC17" i="1"/>
  <c r="JC278" i="1"/>
  <c r="JC18" i="1"/>
  <c r="JC207" i="1"/>
  <c r="JC208" i="1"/>
  <c r="JC397" i="1"/>
  <c r="JC132" i="1"/>
  <c r="JC100" i="1"/>
  <c r="JC310" i="1"/>
  <c r="JC209" i="1"/>
  <c r="JC354" i="1"/>
  <c r="JC355" i="1"/>
  <c r="JC291" i="1"/>
  <c r="JC19" i="1"/>
  <c r="JC74" i="1"/>
  <c r="JC211" i="1"/>
  <c r="JC398" i="1"/>
  <c r="JC399" i="1"/>
  <c r="JC356" i="1"/>
  <c r="JC357" i="1"/>
  <c r="JC274" i="1"/>
  <c r="JC212" i="1"/>
  <c r="JC400" i="1"/>
  <c r="JC401" i="1"/>
  <c r="JC358" i="1"/>
  <c r="JC311" i="1"/>
  <c r="JC77" i="1"/>
  <c r="JC101" i="1"/>
  <c r="JC102" i="1"/>
  <c r="JC133" i="1"/>
  <c r="JC134" i="1"/>
  <c r="JC359" i="1"/>
  <c r="JC20" i="1"/>
  <c r="JC213" i="1"/>
  <c r="JC214" i="1"/>
  <c r="JC117" i="1"/>
  <c r="JC215" i="1"/>
  <c r="JC292" i="1"/>
  <c r="JC78" i="1"/>
  <c r="JC79" i="1"/>
  <c r="JC80" i="1"/>
  <c r="JC263" i="1"/>
  <c r="JC402" i="1"/>
  <c r="JC312" i="1"/>
  <c r="JC360" i="1"/>
  <c r="JC216" i="1"/>
  <c r="JC217" i="1"/>
  <c r="JC403" i="1"/>
  <c r="JC81" i="1"/>
  <c r="JC118" i="1"/>
  <c r="JC82" i="1"/>
  <c r="JC294" i="1"/>
  <c r="JC295" i="1"/>
  <c r="JC296" i="1"/>
  <c r="JC73" i="1"/>
  <c r="JC83" i="1"/>
  <c r="JC218" i="1"/>
  <c r="JC84" i="1"/>
  <c r="JC219" i="1"/>
  <c r="JC145" i="1"/>
  <c r="JC232" i="1"/>
  <c r="JC85" i="1"/>
  <c r="JC233" i="1"/>
  <c r="JC86" i="1"/>
  <c r="JC87" i="1"/>
  <c r="JC88" i="1"/>
  <c r="JC146" i="1"/>
  <c r="JC89" i="1"/>
  <c r="JC264" i="1"/>
  <c r="JC220" i="1"/>
  <c r="JC337" i="1"/>
  <c r="JC234" i="1"/>
  <c r="JC119" i="1"/>
  <c r="JC147" i="1"/>
  <c r="JC297" i="1"/>
  <c r="JC404" i="1"/>
  <c r="JC362" i="1"/>
  <c r="JC221" i="1"/>
  <c r="JC363" i="1"/>
  <c r="JC313" i="1"/>
  <c r="JC364" i="1"/>
  <c r="JC92" i="1"/>
  <c r="JC120" i="1"/>
  <c r="JC121" i="1"/>
  <c r="JC314" i="1"/>
  <c r="JC222" i="1"/>
  <c r="JC405" i="1"/>
  <c r="JC315" i="1"/>
  <c r="JC316" i="1"/>
  <c r="JC406" i="1"/>
  <c r="JC407" i="1"/>
  <c r="JC266" i="1"/>
  <c r="JC135" i="1"/>
  <c r="JC267" i="1"/>
  <c r="JC148" i="1"/>
  <c r="JC223" i="1"/>
  <c r="JC408" i="1"/>
  <c r="JC268" i="1"/>
  <c r="JC409" i="1"/>
  <c r="JC224" i="1"/>
  <c r="JC21" i="1"/>
  <c r="JC410" i="1"/>
  <c r="JC269" i="1"/>
  <c r="JC411" i="1"/>
  <c r="JC270" i="1"/>
  <c r="JC271" i="1"/>
  <c r="JC22" i="1"/>
  <c r="JC93" i="1"/>
  <c r="JC412" i="1"/>
  <c r="JC317" i="1"/>
  <c r="JC94" i="1"/>
  <c r="JC375" i="1"/>
  <c r="JC368" i="1"/>
  <c r="JC225" i="1"/>
  <c r="JC226" i="1"/>
  <c r="JC369" i="1"/>
  <c r="JC149" i="1"/>
  <c r="JC23" i="1"/>
  <c r="JC95" i="1"/>
  <c r="JC136" i="1"/>
  <c r="JC227" i="1"/>
  <c r="JC370" i="1"/>
  <c r="JC137" i="1"/>
  <c r="JC25" i="1"/>
  <c r="JC96" i="1"/>
  <c r="JC236" i="1"/>
  <c r="GT26" i="1"/>
  <c r="GT150" i="1"/>
  <c r="GT151" i="1"/>
  <c r="GT152" i="1"/>
  <c r="GT279" i="1"/>
  <c r="GT153" i="1"/>
  <c r="GT103" i="1"/>
  <c r="GT138" i="1"/>
  <c r="GT104" i="1"/>
  <c r="GT2" i="1"/>
  <c r="GT376" i="1"/>
  <c r="GT237" i="1"/>
  <c r="GT299" i="1"/>
  <c r="GT318" i="1"/>
  <c r="GT27" i="1"/>
  <c r="GT154" i="1"/>
  <c r="GT235" i="1"/>
  <c r="GT228" i="1"/>
  <c r="GT323" i="1"/>
  <c r="GT280" i="1"/>
  <c r="GT28" i="1"/>
  <c r="GT238" i="1"/>
  <c r="GT105" i="1"/>
  <c r="GT97" i="1"/>
  <c r="GT3" i="1"/>
  <c r="GT275" i="1"/>
  <c r="GT30" i="1"/>
  <c r="GT31" i="1"/>
  <c r="GT32" i="1"/>
  <c r="GT33" i="1"/>
  <c r="GT34" i="1"/>
  <c r="GT155" i="1"/>
  <c r="GT156" i="1"/>
  <c r="GT35" i="1"/>
  <c r="GT327" i="1"/>
  <c r="GT157" i="1"/>
  <c r="GT328" i="1"/>
  <c r="GT239" i="1"/>
  <c r="GT139" i="1"/>
  <c r="GT300" i="1"/>
  <c r="GT240" i="1"/>
  <c r="GT159" i="1"/>
  <c r="GT36" i="1"/>
  <c r="GT37" i="1"/>
  <c r="GT38" i="1"/>
  <c r="GT122" i="1"/>
  <c r="GT160" i="1"/>
  <c r="GT371" i="1"/>
  <c r="GT329" i="1"/>
  <c r="GT229" i="1"/>
  <c r="GT372" i="1"/>
  <c r="GT162" i="1"/>
  <c r="GT140" i="1"/>
  <c r="GT141" i="1"/>
  <c r="GT265" i="1"/>
  <c r="GT377" i="1"/>
  <c r="GT163" i="1"/>
  <c r="GT39" i="1"/>
  <c r="GT164" i="1"/>
  <c r="GT165" i="1"/>
  <c r="GT301" i="1"/>
  <c r="GT40" i="1"/>
  <c r="GT210" i="1"/>
  <c r="GT373" i="1"/>
  <c r="GT41" i="1"/>
  <c r="GT378" i="1"/>
  <c r="GT123" i="1"/>
  <c r="GT42" i="1"/>
  <c r="GT166" i="1"/>
  <c r="GT281" i="1"/>
  <c r="GT4" i="1"/>
  <c r="GT330" i="1"/>
  <c r="GT43" i="1"/>
  <c r="GT98" i="1"/>
  <c r="GT167" i="1"/>
  <c r="GT106" i="1"/>
  <c r="GT113" i="1"/>
  <c r="GT331" i="1"/>
  <c r="GT282" i="1"/>
  <c r="GT44" i="1"/>
  <c r="GT107" i="1"/>
  <c r="GT45" i="1"/>
  <c r="GT332" i="1"/>
  <c r="GT46" i="1"/>
  <c r="GT5" i="1"/>
  <c r="GT379" i="1"/>
  <c r="GT380" i="1"/>
  <c r="GT108" i="1"/>
  <c r="GT251" i="1"/>
  <c r="GT47" i="1"/>
  <c r="GT168" i="1"/>
  <c r="GT48" i="1"/>
  <c r="GT169" i="1"/>
  <c r="GT142" i="1"/>
  <c r="GT49" i="1"/>
  <c r="GT334" i="1"/>
  <c r="GT241" i="1"/>
  <c r="GT335" i="1"/>
  <c r="GT50" i="1"/>
  <c r="GT338" i="1"/>
  <c r="GT51" i="1"/>
  <c r="GT381" i="1"/>
  <c r="GT52" i="1"/>
  <c r="GT382" i="1"/>
  <c r="GT109" i="1"/>
  <c r="GT53" i="1"/>
  <c r="GT242" i="1"/>
  <c r="GT170" i="1"/>
  <c r="GT383" i="1"/>
  <c r="GT340" i="1"/>
  <c r="GT171" i="1"/>
  <c r="GT172" i="1"/>
  <c r="GT173" i="1"/>
  <c r="GT174" i="1"/>
  <c r="GT6" i="1"/>
  <c r="GT175" i="1"/>
  <c r="GT176" i="1"/>
  <c r="GT7" i="1"/>
  <c r="GT177" i="1"/>
  <c r="GT8" i="1"/>
  <c r="GT54" i="1"/>
  <c r="GT342" i="1"/>
  <c r="GT243" i="1"/>
  <c r="GT244" i="1"/>
  <c r="GT245" i="1"/>
  <c r="GT230" i="1"/>
  <c r="GT384" i="1"/>
  <c r="GT55" i="1"/>
  <c r="GT385" i="1"/>
  <c r="GT110" i="1"/>
  <c r="GT302" i="1"/>
  <c r="GT283" i="1"/>
  <c r="GT178" i="1"/>
  <c r="GT343" i="1"/>
  <c r="GT246" i="1"/>
  <c r="GT111" i="1"/>
  <c r="GT284" i="1"/>
  <c r="GT56" i="1"/>
  <c r="GT344" i="1"/>
  <c r="GT179" i="1"/>
  <c r="GT180" i="1"/>
  <c r="GT112" i="1"/>
  <c r="GT9" i="1"/>
  <c r="GT57" i="1"/>
  <c r="GT58" i="1"/>
  <c r="GT59" i="1"/>
  <c r="GT181" i="1"/>
  <c r="GT182" i="1"/>
  <c r="GT10" i="1"/>
  <c r="GT183" i="1"/>
  <c r="GT184" i="1"/>
  <c r="GT60" i="1"/>
  <c r="GT231" i="1"/>
  <c r="GT11" i="1"/>
  <c r="GT185" i="1"/>
  <c r="GT247" i="1"/>
  <c r="GT186" i="1"/>
  <c r="GT272" i="1"/>
  <c r="GT61" i="1"/>
  <c r="GT187" i="1"/>
  <c r="GT345" i="1"/>
  <c r="GT188" i="1"/>
  <c r="GT248" i="1"/>
  <c r="GT114" i="1"/>
  <c r="GT12" i="1"/>
  <c r="GT125" i="1"/>
  <c r="GT126" i="1"/>
  <c r="GT13" i="1"/>
  <c r="GT249" i="1"/>
  <c r="GT62" i="1"/>
  <c r="GT189" i="1"/>
  <c r="GT190" i="1"/>
  <c r="GT191" i="1"/>
  <c r="GT192" i="1"/>
  <c r="GT336" i="1"/>
  <c r="GT250" i="1"/>
  <c r="GT193" i="1"/>
  <c r="GT303" i="1"/>
  <c r="GT386" i="1"/>
  <c r="GT252" i="1"/>
  <c r="GT194" i="1"/>
  <c r="GT387" i="1"/>
  <c r="GT253" i="1"/>
  <c r="GT115" i="1"/>
  <c r="GT347" i="1"/>
  <c r="GT348" i="1"/>
  <c r="GT349" i="1"/>
  <c r="GT388" i="1"/>
  <c r="GT350" i="1"/>
  <c r="GT286" i="1"/>
  <c r="GT195" i="1"/>
  <c r="GT304" i="1"/>
  <c r="GT196" i="1"/>
  <c r="GT276" i="1"/>
  <c r="GT389" i="1"/>
  <c r="GT287" i="1"/>
  <c r="GT143" i="1"/>
  <c r="GT305" i="1"/>
  <c r="GT127" i="1"/>
  <c r="GT63" i="1"/>
  <c r="GT288" i="1"/>
  <c r="GT144" i="1"/>
  <c r="GT128" i="1"/>
  <c r="GT306" i="1"/>
  <c r="GT197" i="1"/>
  <c r="GT64" i="1"/>
  <c r="GT198" i="1"/>
  <c r="GT254" i="1"/>
  <c r="GT199" i="1"/>
  <c r="GT255" i="1"/>
  <c r="GT200" i="1"/>
  <c r="GT201" i="1"/>
  <c r="GT202" i="1"/>
  <c r="GT203" i="1"/>
  <c r="GT390" i="1"/>
  <c r="GT289" i="1"/>
  <c r="GT374" i="1"/>
  <c r="GT129" i="1"/>
  <c r="GT65" i="1"/>
  <c r="GT307" i="1"/>
  <c r="GT308" i="1"/>
  <c r="GT256" i="1"/>
  <c r="GT391" i="1"/>
  <c r="GT392" i="1"/>
  <c r="GT393" i="1"/>
  <c r="GT351" i="1"/>
  <c r="GT66" i="1"/>
  <c r="GT67" i="1"/>
  <c r="GT205" i="1"/>
  <c r="GT257" i="1"/>
  <c r="GT352" i="1"/>
  <c r="GT116" i="1"/>
  <c r="GT258" i="1"/>
  <c r="GT309" i="1"/>
  <c r="GT259" i="1"/>
  <c r="GT69" i="1"/>
  <c r="GT260" i="1"/>
  <c r="GT394" i="1"/>
  <c r="GT293" i="1"/>
  <c r="GT290" i="1"/>
  <c r="GT70" i="1"/>
  <c r="GT71" i="1"/>
  <c r="GT353" i="1"/>
  <c r="GT261" i="1"/>
  <c r="GT14" i="1"/>
  <c r="GT277" i="1"/>
  <c r="GT273" i="1"/>
  <c r="GT72" i="1"/>
  <c r="GT395" i="1"/>
  <c r="GT262" i="1"/>
  <c r="GT326" i="1"/>
  <c r="GT15" i="1"/>
  <c r="GT130" i="1"/>
  <c r="GT131" i="1"/>
  <c r="GT396" i="1"/>
  <c r="GT99" i="1"/>
  <c r="GT16" i="1"/>
  <c r="GT17" i="1"/>
  <c r="GT278" i="1"/>
  <c r="GT18" i="1"/>
  <c r="GT207" i="1"/>
  <c r="GT208" i="1"/>
  <c r="GT397" i="1"/>
  <c r="GT132" i="1"/>
  <c r="GT100" i="1"/>
  <c r="GT310" i="1"/>
  <c r="GT209" i="1"/>
  <c r="GT354" i="1"/>
  <c r="GT355" i="1"/>
  <c r="GT291" i="1"/>
  <c r="GT19" i="1"/>
  <c r="GT74" i="1"/>
  <c r="GT211" i="1"/>
  <c r="GT398" i="1"/>
  <c r="GT399" i="1"/>
  <c r="GT356" i="1"/>
  <c r="GT357" i="1"/>
  <c r="GT274" i="1"/>
  <c r="GT212" i="1"/>
  <c r="GT400" i="1"/>
  <c r="GT401" i="1"/>
  <c r="GT358" i="1"/>
  <c r="GT311" i="1"/>
  <c r="GT77" i="1"/>
  <c r="GT101" i="1"/>
  <c r="GT102" i="1"/>
  <c r="GT133" i="1"/>
  <c r="GT134" i="1"/>
  <c r="GT359" i="1"/>
  <c r="GT20" i="1"/>
  <c r="GT213" i="1"/>
  <c r="GT214" i="1"/>
  <c r="GT117" i="1"/>
  <c r="GT215" i="1"/>
  <c r="GT292" i="1"/>
  <c r="GT78" i="1"/>
  <c r="GT79" i="1"/>
  <c r="GT80" i="1"/>
  <c r="GT263" i="1"/>
  <c r="GT402" i="1"/>
  <c r="GT312" i="1"/>
  <c r="GT360" i="1"/>
  <c r="GT216" i="1"/>
  <c r="GT217" i="1"/>
  <c r="GT403" i="1"/>
  <c r="GT81" i="1"/>
  <c r="GT118" i="1"/>
  <c r="GT82" i="1"/>
  <c r="GT294" i="1"/>
  <c r="GT295" i="1"/>
  <c r="GT296" i="1"/>
  <c r="GT73" i="1"/>
  <c r="GT83" i="1"/>
  <c r="GT218" i="1"/>
  <c r="GT84" i="1"/>
  <c r="GT219" i="1"/>
  <c r="GT145" i="1"/>
  <c r="GT232" i="1"/>
  <c r="GT85" i="1"/>
  <c r="GT233" i="1"/>
  <c r="GT86" i="1"/>
  <c r="GT87" i="1"/>
  <c r="GT88" i="1"/>
  <c r="GT146" i="1"/>
  <c r="GT89" i="1"/>
  <c r="GT264" i="1"/>
  <c r="GT220" i="1"/>
  <c r="GT337" i="1"/>
  <c r="GT234" i="1"/>
  <c r="GT119" i="1"/>
  <c r="GT147" i="1"/>
  <c r="GT297" i="1"/>
  <c r="GT404" i="1"/>
  <c r="GT362" i="1"/>
  <c r="GT221" i="1"/>
  <c r="GT363" i="1"/>
  <c r="GT313" i="1"/>
  <c r="GT364" i="1"/>
  <c r="GT92" i="1"/>
  <c r="GT120" i="1"/>
  <c r="GT121" i="1"/>
  <c r="GT314" i="1"/>
  <c r="GT222" i="1"/>
  <c r="GT405" i="1"/>
  <c r="GT315" i="1"/>
  <c r="GT316" i="1"/>
  <c r="GT406" i="1"/>
  <c r="GT407" i="1"/>
  <c r="GT266" i="1"/>
  <c r="GT135" i="1"/>
  <c r="GT267" i="1"/>
  <c r="GT148" i="1"/>
  <c r="GT223" i="1"/>
  <c r="GT408" i="1"/>
  <c r="GT268" i="1"/>
  <c r="GT409" i="1"/>
  <c r="GT224" i="1"/>
  <c r="GT21" i="1"/>
  <c r="GT410" i="1"/>
  <c r="GT269" i="1"/>
  <c r="GT411" i="1"/>
  <c r="GT270" i="1"/>
  <c r="GT271" i="1"/>
  <c r="GT22" i="1"/>
  <c r="GT93" i="1"/>
  <c r="GT412" i="1"/>
  <c r="GT317" i="1"/>
  <c r="GT94" i="1"/>
  <c r="GT375" i="1"/>
  <c r="GT368" i="1"/>
  <c r="GT225" i="1"/>
  <c r="GT226" i="1"/>
  <c r="GT369" i="1"/>
  <c r="GT149" i="1"/>
  <c r="GT23" i="1"/>
  <c r="GT95" i="1"/>
  <c r="GT136" i="1"/>
  <c r="GT227" i="1"/>
  <c r="GT370" i="1"/>
  <c r="GT137" i="1"/>
  <c r="GT25" i="1"/>
  <c r="GT96" i="1"/>
  <c r="GT236" i="1"/>
  <c r="HN26" i="1"/>
  <c r="HN150" i="1"/>
  <c r="HN151" i="1"/>
  <c r="HN152" i="1"/>
  <c r="HN279" i="1"/>
  <c r="HN153" i="1"/>
  <c r="HN103" i="1"/>
  <c r="HN138" i="1"/>
  <c r="HN104" i="1"/>
  <c r="HN2" i="1"/>
  <c r="HN376" i="1"/>
  <c r="HN237" i="1"/>
  <c r="HN299" i="1"/>
  <c r="HN318" i="1"/>
  <c r="HN27" i="1"/>
  <c r="HN154" i="1"/>
  <c r="HN235" i="1"/>
  <c r="HN228" i="1"/>
  <c r="HN323" i="1"/>
  <c r="HN280" i="1"/>
  <c r="HN28" i="1"/>
  <c r="HN238" i="1"/>
  <c r="HN105" i="1"/>
  <c r="HN97" i="1"/>
  <c r="HN3" i="1"/>
  <c r="HN275" i="1"/>
  <c r="HN30" i="1"/>
  <c r="HN31" i="1"/>
  <c r="HN32" i="1"/>
  <c r="HN33" i="1"/>
  <c r="HN34" i="1"/>
  <c r="HN155" i="1"/>
  <c r="HN156" i="1"/>
  <c r="HN35" i="1"/>
  <c r="HN327" i="1"/>
  <c r="HN157" i="1"/>
  <c r="HN328" i="1"/>
  <c r="HN239" i="1"/>
  <c r="HN139" i="1"/>
  <c r="HN300" i="1"/>
  <c r="HN240" i="1"/>
  <c r="HN159" i="1"/>
  <c r="HN36" i="1"/>
  <c r="HN37" i="1"/>
  <c r="HN38" i="1"/>
  <c r="HN122" i="1"/>
  <c r="HN160" i="1"/>
  <c r="HN371" i="1"/>
  <c r="HN329" i="1"/>
  <c r="HN229" i="1"/>
  <c r="HN372" i="1"/>
  <c r="HN162" i="1"/>
  <c r="HN140" i="1"/>
  <c r="HN141" i="1"/>
  <c r="HN265" i="1"/>
  <c r="HN377" i="1"/>
  <c r="HN163" i="1"/>
  <c r="HN39" i="1"/>
  <c r="HN164" i="1"/>
  <c r="HN165" i="1"/>
  <c r="HN301" i="1"/>
  <c r="HN40" i="1"/>
  <c r="HN210" i="1"/>
  <c r="HN373" i="1"/>
  <c r="HN41" i="1"/>
  <c r="HN378" i="1"/>
  <c r="HN123" i="1"/>
  <c r="HN42" i="1"/>
  <c r="HN166" i="1"/>
  <c r="HN281" i="1"/>
  <c r="HN4" i="1"/>
  <c r="HN330" i="1"/>
  <c r="HN43" i="1"/>
  <c r="HN98" i="1"/>
  <c r="HN167" i="1"/>
  <c r="HN106" i="1"/>
  <c r="HN113" i="1"/>
  <c r="HN331" i="1"/>
  <c r="HN282" i="1"/>
  <c r="HN44" i="1"/>
  <c r="HN107" i="1"/>
  <c r="HN45" i="1"/>
  <c r="HN332" i="1"/>
  <c r="HN46" i="1"/>
  <c r="HN5" i="1"/>
  <c r="HN379" i="1"/>
  <c r="HN380" i="1"/>
  <c r="HN108" i="1"/>
  <c r="HN251" i="1"/>
  <c r="HN47" i="1"/>
  <c r="HN168" i="1"/>
  <c r="HN48" i="1"/>
  <c r="HN169" i="1"/>
  <c r="HN142" i="1"/>
  <c r="HN49" i="1"/>
  <c r="HN334" i="1"/>
  <c r="HN241" i="1"/>
  <c r="HN335" i="1"/>
  <c r="HN50" i="1"/>
  <c r="HN338" i="1"/>
  <c r="HN51" i="1"/>
  <c r="HN381" i="1"/>
  <c r="HN52" i="1"/>
  <c r="HN382" i="1"/>
  <c r="HN109" i="1"/>
  <c r="HN53" i="1"/>
  <c r="HN242" i="1"/>
  <c r="HN170" i="1"/>
  <c r="HN383" i="1"/>
  <c r="HN340" i="1"/>
  <c r="HN171" i="1"/>
  <c r="HN172" i="1"/>
  <c r="HN173" i="1"/>
  <c r="HN174" i="1"/>
  <c r="HN6" i="1"/>
  <c r="HN175" i="1"/>
  <c r="HN176" i="1"/>
  <c r="HN7" i="1"/>
  <c r="HN177" i="1"/>
  <c r="HN8" i="1"/>
  <c r="HN54" i="1"/>
  <c r="HN342" i="1"/>
  <c r="HN243" i="1"/>
  <c r="HN244" i="1"/>
  <c r="HN245" i="1"/>
  <c r="HN230" i="1"/>
  <c r="HN384" i="1"/>
  <c r="HN55" i="1"/>
  <c r="HN385" i="1"/>
  <c r="HN110" i="1"/>
  <c r="HN302" i="1"/>
  <c r="HN283" i="1"/>
  <c r="HN178" i="1"/>
  <c r="HN343" i="1"/>
  <c r="HN246" i="1"/>
  <c r="HN111" i="1"/>
  <c r="HN284" i="1"/>
  <c r="HN56" i="1"/>
  <c r="HN344" i="1"/>
  <c r="HN179" i="1"/>
  <c r="HN180" i="1"/>
  <c r="HN112" i="1"/>
  <c r="HN9" i="1"/>
  <c r="HN57" i="1"/>
  <c r="HN58" i="1"/>
  <c r="HN59" i="1"/>
  <c r="HN181" i="1"/>
  <c r="HN182" i="1"/>
  <c r="HN10" i="1"/>
  <c r="HN183" i="1"/>
  <c r="HN184" i="1"/>
  <c r="HN60" i="1"/>
  <c r="HN231" i="1"/>
  <c r="HN11" i="1"/>
  <c r="HN185" i="1"/>
  <c r="HN247" i="1"/>
  <c r="HN186" i="1"/>
  <c r="HN272" i="1"/>
  <c r="HN61" i="1"/>
  <c r="HN187" i="1"/>
  <c r="HN345" i="1"/>
  <c r="HN188" i="1"/>
  <c r="HN248" i="1"/>
  <c r="HN114" i="1"/>
  <c r="HN12" i="1"/>
  <c r="HN125" i="1"/>
  <c r="HN126" i="1"/>
  <c r="HN13" i="1"/>
  <c r="HN249" i="1"/>
  <c r="HN62" i="1"/>
  <c r="HN189" i="1"/>
  <c r="HN190" i="1"/>
  <c r="HN191" i="1"/>
  <c r="HN192" i="1"/>
  <c r="HN336" i="1"/>
  <c r="HN250" i="1"/>
  <c r="HN193" i="1"/>
  <c r="HN303" i="1"/>
  <c r="HN386" i="1"/>
  <c r="HN252" i="1"/>
  <c r="HN194" i="1"/>
  <c r="HN387" i="1"/>
  <c r="HN253" i="1"/>
  <c r="HN115" i="1"/>
  <c r="HN347" i="1"/>
  <c r="HN348" i="1"/>
  <c r="HN349" i="1"/>
  <c r="HN388" i="1"/>
  <c r="HN350" i="1"/>
  <c r="HN286" i="1"/>
  <c r="HN195" i="1"/>
  <c r="HN304" i="1"/>
  <c r="HN196" i="1"/>
  <c r="HN276" i="1"/>
  <c r="HN389" i="1"/>
  <c r="HN287" i="1"/>
  <c r="HN143" i="1"/>
  <c r="HN305" i="1"/>
  <c r="HN127" i="1"/>
  <c r="HN63" i="1"/>
  <c r="HN288" i="1"/>
  <c r="HN144" i="1"/>
  <c r="HN128" i="1"/>
  <c r="HN306" i="1"/>
  <c r="HN197" i="1"/>
  <c r="HN64" i="1"/>
  <c r="HN198" i="1"/>
  <c r="HN254" i="1"/>
  <c r="HN199" i="1"/>
  <c r="HN255" i="1"/>
  <c r="HN200" i="1"/>
  <c r="HN201" i="1"/>
  <c r="HN202" i="1"/>
  <c r="HN203" i="1"/>
  <c r="HN390" i="1"/>
  <c r="HN289" i="1"/>
  <c r="HN374" i="1"/>
  <c r="HN129" i="1"/>
  <c r="HN65" i="1"/>
  <c r="HN307" i="1"/>
  <c r="HN308" i="1"/>
  <c r="HN256" i="1"/>
  <c r="HN391" i="1"/>
  <c r="HN392" i="1"/>
  <c r="HN393" i="1"/>
  <c r="HN351" i="1"/>
  <c r="HN66" i="1"/>
  <c r="HN67" i="1"/>
  <c r="HN205" i="1"/>
  <c r="HN257" i="1"/>
  <c r="HN352" i="1"/>
  <c r="HN116" i="1"/>
  <c r="HN258" i="1"/>
  <c r="HN309" i="1"/>
  <c r="HN259" i="1"/>
  <c r="HN69" i="1"/>
  <c r="HN260" i="1"/>
  <c r="HN394" i="1"/>
  <c r="HN293" i="1"/>
  <c r="HN290" i="1"/>
  <c r="HN70" i="1"/>
  <c r="HN71" i="1"/>
  <c r="HN353" i="1"/>
  <c r="HN261" i="1"/>
  <c r="HN14" i="1"/>
  <c r="HN277" i="1"/>
  <c r="HN273" i="1"/>
  <c r="HN72" i="1"/>
  <c r="HN395" i="1"/>
  <c r="HN262" i="1"/>
  <c r="HN326" i="1"/>
  <c r="HN15" i="1"/>
  <c r="HN130" i="1"/>
  <c r="HN131" i="1"/>
  <c r="HN396" i="1"/>
  <c r="HN99" i="1"/>
  <c r="HN16" i="1"/>
  <c r="HN17" i="1"/>
  <c r="HN278" i="1"/>
  <c r="HN18" i="1"/>
  <c r="HN207" i="1"/>
  <c r="HN208" i="1"/>
  <c r="HN397" i="1"/>
  <c r="HN132" i="1"/>
  <c r="HN100" i="1"/>
  <c r="HN310" i="1"/>
  <c r="HN209" i="1"/>
  <c r="HN354" i="1"/>
  <c r="HN355" i="1"/>
  <c r="HN291" i="1"/>
  <c r="HN19" i="1"/>
  <c r="HN74" i="1"/>
  <c r="HN211" i="1"/>
  <c r="HN398" i="1"/>
  <c r="HN399" i="1"/>
  <c r="HN356" i="1"/>
  <c r="HN357" i="1"/>
  <c r="HN274" i="1"/>
  <c r="HN212" i="1"/>
  <c r="HN400" i="1"/>
  <c r="HN401" i="1"/>
  <c r="HN358" i="1"/>
  <c r="HN311" i="1"/>
  <c r="HN77" i="1"/>
  <c r="HN101" i="1"/>
  <c r="HN102" i="1"/>
  <c r="HN133" i="1"/>
  <c r="HN134" i="1"/>
  <c r="HN359" i="1"/>
  <c r="HN20" i="1"/>
  <c r="HN213" i="1"/>
  <c r="HN214" i="1"/>
  <c r="HN117" i="1"/>
  <c r="HN215" i="1"/>
  <c r="HN292" i="1"/>
  <c r="HN78" i="1"/>
  <c r="HN79" i="1"/>
  <c r="HN80" i="1"/>
  <c r="HN263" i="1"/>
  <c r="HN402" i="1"/>
  <c r="HN312" i="1"/>
  <c r="HN360" i="1"/>
  <c r="HN216" i="1"/>
  <c r="HN217" i="1"/>
  <c r="HN403" i="1"/>
  <c r="HN81" i="1"/>
  <c r="HN118" i="1"/>
  <c r="HN82" i="1"/>
  <c r="HN294" i="1"/>
  <c r="HN295" i="1"/>
  <c r="HN296" i="1"/>
  <c r="HN73" i="1"/>
  <c r="HN83" i="1"/>
  <c r="HN218" i="1"/>
  <c r="HN84" i="1"/>
  <c r="HN219" i="1"/>
  <c r="HN145" i="1"/>
  <c r="HN232" i="1"/>
  <c r="HN85" i="1"/>
  <c r="HN233" i="1"/>
  <c r="HN86" i="1"/>
  <c r="HN87" i="1"/>
  <c r="HN88" i="1"/>
  <c r="HN146" i="1"/>
  <c r="HN89" i="1"/>
  <c r="HN264" i="1"/>
  <c r="HN220" i="1"/>
  <c r="HN337" i="1"/>
  <c r="HN234" i="1"/>
  <c r="HN119" i="1"/>
  <c r="HN147" i="1"/>
  <c r="HN297" i="1"/>
  <c r="HN404" i="1"/>
  <c r="HN362" i="1"/>
  <c r="HN221" i="1"/>
  <c r="HN363" i="1"/>
  <c r="HN313" i="1"/>
  <c r="HN364" i="1"/>
  <c r="HN92" i="1"/>
  <c r="HN120" i="1"/>
  <c r="HN121" i="1"/>
  <c r="HN314" i="1"/>
  <c r="HN222" i="1"/>
  <c r="HN405" i="1"/>
  <c r="HN315" i="1"/>
  <c r="HN316" i="1"/>
  <c r="HN406" i="1"/>
  <c r="HN407" i="1"/>
  <c r="HN266" i="1"/>
  <c r="HN135" i="1"/>
  <c r="HN267" i="1"/>
  <c r="HN148" i="1"/>
  <c r="HN223" i="1"/>
  <c r="HN408" i="1"/>
  <c r="HN268" i="1"/>
  <c r="HN409" i="1"/>
  <c r="HN224" i="1"/>
  <c r="HN21" i="1"/>
  <c r="HN410" i="1"/>
  <c r="HN269" i="1"/>
  <c r="HN411" i="1"/>
  <c r="HN270" i="1"/>
  <c r="HN271" i="1"/>
  <c r="HN22" i="1"/>
  <c r="HN93" i="1"/>
  <c r="HN412" i="1"/>
  <c r="HN317" i="1"/>
  <c r="HN94" i="1"/>
  <c r="HN375" i="1"/>
  <c r="HN368" i="1"/>
  <c r="HN225" i="1"/>
  <c r="HN226" i="1"/>
  <c r="HN369" i="1"/>
  <c r="HN149" i="1"/>
  <c r="HN23" i="1"/>
  <c r="HN95" i="1"/>
  <c r="HN136" i="1"/>
  <c r="HN227" i="1"/>
  <c r="HN370" i="1"/>
  <c r="HN137" i="1"/>
  <c r="HN25" i="1"/>
  <c r="HN96" i="1"/>
  <c r="HN236" i="1"/>
  <c r="IH26" i="1"/>
  <c r="IH150" i="1"/>
  <c r="IH151" i="1"/>
  <c r="IH152" i="1"/>
  <c r="IH279" i="1"/>
  <c r="IH153" i="1"/>
  <c r="IH103" i="1"/>
  <c r="IH138" i="1"/>
  <c r="IH104" i="1"/>
  <c r="IH2" i="1"/>
  <c r="IH376" i="1"/>
  <c r="IH237" i="1"/>
  <c r="IH299" i="1"/>
  <c r="IH318" i="1"/>
  <c r="IH27" i="1"/>
  <c r="IH154" i="1"/>
  <c r="IH235" i="1"/>
  <c r="IH228" i="1"/>
  <c r="IH323" i="1"/>
  <c r="IH280" i="1"/>
  <c r="IH28" i="1"/>
  <c r="IH238" i="1"/>
  <c r="IH105" i="1"/>
  <c r="IH97" i="1"/>
  <c r="IH3" i="1"/>
  <c r="IH275" i="1"/>
  <c r="IH30" i="1"/>
  <c r="IH31" i="1"/>
  <c r="IH32" i="1"/>
  <c r="IH33" i="1"/>
  <c r="IH34" i="1"/>
  <c r="IH155" i="1"/>
  <c r="IH156" i="1"/>
  <c r="IH35" i="1"/>
  <c r="IH327" i="1"/>
  <c r="IH157" i="1"/>
  <c r="IH328" i="1"/>
  <c r="IH239" i="1"/>
  <c r="IH139" i="1"/>
  <c r="IH300" i="1"/>
  <c r="IH240" i="1"/>
  <c r="IH159" i="1"/>
  <c r="IH36" i="1"/>
  <c r="IH37" i="1"/>
  <c r="IH38" i="1"/>
  <c r="IH122" i="1"/>
  <c r="IH160" i="1"/>
  <c r="IH371" i="1"/>
  <c r="IH329" i="1"/>
  <c r="IH229" i="1"/>
  <c r="IH372" i="1"/>
  <c r="IH162" i="1"/>
  <c r="IH140" i="1"/>
  <c r="IH141" i="1"/>
  <c r="IH265" i="1"/>
  <c r="IH377" i="1"/>
  <c r="IH163" i="1"/>
  <c r="IH39" i="1"/>
  <c r="IH164" i="1"/>
  <c r="IH165" i="1"/>
  <c r="IH301" i="1"/>
  <c r="IH40" i="1"/>
  <c r="IH210" i="1"/>
  <c r="IH373" i="1"/>
  <c r="IH41" i="1"/>
  <c r="IH378" i="1"/>
  <c r="IH123" i="1"/>
  <c r="IH42" i="1"/>
  <c r="IH166" i="1"/>
  <c r="IH281" i="1"/>
  <c r="IH4" i="1"/>
  <c r="IH330" i="1"/>
  <c r="IH43" i="1"/>
  <c r="IH98" i="1"/>
  <c r="IH167" i="1"/>
  <c r="IH106" i="1"/>
  <c r="IH113" i="1"/>
  <c r="IH331" i="1"/>
  <c r="IH282" i="1"/>
  <c r="IH44" i="1"/>
  <c r="IH107" i="1"/>
  <c r="IH45" i="1"/>
  <c r="IH332" i="1"/>
  <c r="IH46" i="1"/>
  <c r="IH5" i="1"/>
  <c r="IH379" i="1"/>
  <c r="IH380" i="1"/>
  <c r="IH108" i="1"/>
  <c r="IH251" i="1"/>
  <c r="IH47" i="1"/>
  <c r="IH168" i="1"/>
  <c r="IH48" i="1"/>
  <c r="IH169" i="1"/>
  <c r="IH142" i="1"/>
  <c r="IH49" i="1"/>
  <c r="IH334" i="1"/>
  <c r="IH241" i="1"/>
  <c r="IH335" i="1"/>
  <c r="IH50" i="1"/>
  <c r="IH338" i="1"/>
  <c r="IH51" i="1"/>
  <c r="IH381" i="1"/>
  <c r="IH52" i="1"/>
  <c r="IH382" i="1"/>
  <c r="IH109" i="1"/>
  <c r="IH53" i="1"/>
  <c r="IH242" i="1"/>
  <c r="IH170" i="1"/>
  <c r="IH383" i="1"/>
  <c r="IH340" i="1"/>
  <c r="IH171" i="1"/>
  <c r="IH172" i="1"/>
  <c r="IH173" i="1"/>
  <c r="IH174" i="1"/>
  <c r="IH6" i="1"/>
  <c r="IH175" i="1"/>
  <c r="IH176" i="1"/>
  <c r="IH7" i="1"/>
  <c r="IH177" i="1"/>
  <c r="IH8" i="1"/>
  <c r="IH54" i="1"/>
  <c r="IH342" i="1"/>
  <c r="IH243" i="1"/>
  <c r="IH244" i="1"/>
  <c r="IH245" i="1"/>
  <c r="IH230" i="1"/>
  <c r="IH384" i="1"/>
  <c r="IH55" i="1"/>
  <c r="IH385" i="1"/>
  <c r="IH110" i="1"/>
  <c r="IH302" i="1"/>
  <c r="IH283" i="1"/>
  <c r="IH178" i="1"/>
  <c r="IH343" i="1"/>
  <c r="IH246" i="1"/>
  <c r="IH111" i="1"/>
  <c r="IH284" i="1"/>
  <c r="IH56" i="1"/>
  <c r="IH344" i="1"/>
  <c r="IH179" i="1"/>
  <c r="IH180" i="1"/>
  <c r="IH112" i="1"/>
  <c r="IH9" i="1"/>
  <c r="IH57" i="1"/>
  <c r="IH58" i="1"/>
  <c r="IH59" i="1"/>
  <c r="IH181" i="1"/>
  <c r="IH182" i="1"/>
  <c r="IH10" i="1"/>
  <c r="IH183" i="1"/>
  <c r="IH184" i="1"/>
  <c r="IH60" i="1"/>
  <c r="IH231" i="1"/>
  <c r="IH11" i="1"/>
  <c r="IH185" i="1"/>
  <c r="IH247" i="1"/>
  <c r="IH186" i="1"/>
  <c r="IH272" i="1"/>
  <c r="IH61" i="1"/>
  <c r="IH187" i="1"/>
  <c r="IH345" i="1"/>
  <c r="IH188" i="1"/>
  <c r="IH248" i="1"/>
  <c r="IH114" i="1"/>
  <c r="IH12" i="1"/>
  <c r="IH125" i="1"/>
  <c r="IH126" i="1"/>
  <c r="IH13" i="1"/>
  <c r="IH249" i="1"/>
  <c r="IH62" i="1"/>
  <c r="IH189" i="1"/>
  <c r="IH190" i="1"/>
  <c r="IH191" i="1"/>
  <c r="IH192" i="1"/>
  <c r="IH336" i="1"/>
  <c r="IH250" i="1"/>
  <c r="IH193" i="1"/>
  <c r="IH303" i="1"/>
  <c r="IH386" i="1"/>
  <c r="IH252" i="1"/>
  <c r="IH194" i="1"/>
  <c r="IH387" i="1"/>
  <c r="IH253" i="1"/>
  <c r="IH115" i="1"/>
  <c r="IH347" i="1"/>
  <c r="IH348" i="1"/>
  <c r="IH349" i="1"/>
  <c r="IH388" i="1"/>
  <c r="IH350" i="1"/>
  <c r="IH286" i="1"/>
  <c r="IH195" i="1"/>
  <c r="IH304" i="1"/>
  <c r="IH196" i="1"/>
  <c r="IH276" i="1"/>
  <c r="IH389" i="1"/>
  <c r="IH287" i="1"/>
  <c r="IH143" i="1"/>
  <c r="IH305" i="1"/>
  <c r="IH127" i="1"/>
  <c r="IH63" i="1"/>
  <c r="IH288" i="1"/>
  <c r="IH144" i="1"/>
  <c r="IH128" i="1"/>
  <c r="IH306" i="1"/>
  <c r="IH197" i="1"/>
  <c r="IH64" i="1"/>
  <c r="IH198" i="1"/>
  <c r="IH254" i="1"/>
  <c r="IH199" i="1"/>
  <c r="IH255" i="1"/>
  <c r="IH200" i="1"/>
  <c r="IH201" i="1"/>
  <c r="IH202" i="1"/>
  <c r="IH203" i="1"/>
  <c r="IH390" i="1"/>
  <c r="IH289" i="1"/>
  <c r="IH374" i="1"/>
  <c r="IH129" i="1"/>
  <c r="IH65" i="1"/>
  <c r="IH307" i="1"/>
  <c r="IH308" i="1"/>
  <c r="IH256" i="1"/>
  <c r="IH391" i="1"/>
  <c r="IH392" i="1"/>
  <c r="IH393" i="1"/>
  <c r="IH351" i="1"/>
  <c r="IH66" i="1"/>
  <c r="IH67" i="1"/>
  <c r="IH205" i="1"/>
  <c r="IH257" i="1"/>
  <c r="IH352" i="1"/>
  <c r="IH116" i="1"/>
  <c r="IH258" i="1"/>
  <c r="IH309" i="1"/>
  <c r="IH259" i="1"/>
  <c r="IH69" i="1"/>
  <c r="IH260" i="1"/>
  <c r="IH394" i="1"/>
  <c r="IH293" i="1"/>
  <c r="IH290" i="1"/>
  <c r="IH70" i="1"/>
  <c r="IH71" i="1"/>
  <c r="IH353" i="1"/>
  <c r="IH261" i="1"/>
  <c r="IH14" i="1"/>
  <c r="IH277" i="1"/>
  <c r="IH273" i="1"/>
  <c r="IH72" i="1"/>
  <c r="IH395" i="1"/>
  <c r="IH262" i="1"/>
  <c r="IH326" i="1"/>
  <c r="IH15" i="1"/>
  <c r="IH130" i="1"/>
  <c r="IH131" i="1"/>
  <c r="IH396" i="1"/>
  <c r="IH99" i="1"/>
  <c r="IH16" i="1"/>
  <c r="IH17" i="1"/>
  <c r="IH278" i="1"/>
  <c r="IH18" i="1"/>
  <c r="IH207" i="1"/>
  <c r="IH208" i="1"/>
  <c r="IH397" i="1"/>
  <c r="IH132" i="1"/>
  <c r="IH100" i="1"/>
  <c r="IH310" i="1"/>
  <c r="IH209" i="1"/>
  <c r="IH354" i="1"/>
  <c r="IH355" i="1"/>
  <c r="IH291" i="1"/>
  <c r="IH19" i="1"/>
  <c r="IH74" i="1"/>
  <c r="IH211" i="1"/>
  <c r="IH398" i="1"/>
  <c r="IH399" i="1"/>
  <c r="IH356" i="1"/>
  <c r="IH357" i="1"/>
  <c r="IH274" i="1"/>
  <c r="IH212" i="1"/>
  <c r="IH400" i="1"/>
  <c r="IH401" i="1"/>
  <c r="IH358" i="1"/>
  <c r="IH311" i="1"/>
  <c r="IH77" i="1"/>
  <c r="IH101" i="1"/>
  <c r="IH102" i="1"/>
  <c r="IH133" i="1"/>
  <c r="IH134" i="1"/>
  <c r="IH359" i="1"/>
  <c r="IH20" i="1"/>
  <c r="IH213" i="1"/>
  <c r="IH214" i="1"/>
  <c r="IH117" i="1"/>
  <c r="IH215" i="1"/>
  <c r="IH292" i="1"/>
  <c r="IH78" i="1"/>
  <c r="IH79" i="1"/>
  <c r="IH80" i="1"/>
  <c r="IH263" i="1"/>
  <c r="IH402" i="1"/>
  <c r="IH312" i="1"/>
  <c r="IH360" i="1"/>
  <c r="IH216" i="1"/>
  <c r="IH217" i="1"/>
  <c r="IH403" i="1"/>
  <c r="IH81" i="1"/>
  <c r="IH118" i="1"/>
  <c r="IH82" i="1"/>
  <c r="IH294" i="1"/>
  <c r="IH295" i="1"/>
  <c r="IH296" i="1"/>
  <c r="IH73" i="1"/>
  <c r="IH83" i="1"/>
  <c r="IH218" i="1"/>
  <c r="IH84" i="1"/>
  <c r="IH219" i="1"/>
  <c r="IH145" i="1"/>
  <c r="IH232" i="1"/>
  <c r="IH85" i="1"/>
  <c r="IH233" i="1"/>
  <c r="IH86" i="1"/>
  <c r="IH87" i="1"/>
  <c r="IH88" i="1"/>
  <c r="IH146" i="1"/>
  <c r="IH89" i="1"/>
  <c r="IH264" i="1"/>
  <c r="IH220" i="1"/>
  <c r="IH337" i="1"/>
  <c r="IH234" i="1"/>
  <c r="IH119" i="1"/>
  <c r="IH147" i="1"/>
  <c r="IH297" i="1"/>
  <c r="IH404" i="1"/>
  <c r="IH362" i="1"/>
  <c r="IH221" i="1"/>
  <c r="IH363" i="1"/>
  <c r="IH313" i="1"/>
  <c r="IH364" i="1"/>
  <c r="IH92" i="1"/>
  <c r="IH120" i="1"/>
  <c r="IH121" i="1"/>
  <c r="IH314" i="1"/>
  <c r="IH222" i="1"/>
  <c r="IH405" i="1"/>
  <c r="IH315" i="1"/>
  <c r="IH316" i="1"/>
  <c r="IH406" i="1"/>
  <c r="IH407" i="1"/>
  <c r="IH266" i="1"/>
  <c r="IH135" i="1"/>
  <c r="IH267" i="1"/>
  <c r="IH148" i="1"/>
  <c r="IH223" i="1"/>
  <c r="IH408" i="1"/>
  <c r="IH268" i="1"/>
  <c r="IH409" i="1"/>
  <c r="IH224" i="1"/>
  <c r="IH21" i="1"/>
  <c r="IH410" i="1"/>
  <c r="IH269" i="1"/>
  <c r="IH411" i="1"/>
  <c r="IH270" i="1"/>
  <c r="IH271" i="1"/>
  <c r="IH22" i="1"/>
  <c r="IH93" i="1"/>
  <c r="IH412" i="1"/>
  <c r="IH317" i="1"/>
  <c r="IH94" i="1"/>
  <c r="IH375" i="1"/>
  <c r="IH368" i="1"/>
  <c r="IH225" i="1"/>
  <c r="IH226" i="1"/>
  <c r="IH369" i="1"/>
  <c r="IH149" i="1"/>
  <c r="IH23" i="1"/>
  <c r="IH95" i="1"/>
  <c r="IH136" i="1"/>
  <c r="IH227" i="1"/>
  <c r="IH370" i="1"/>
  <c r="IH137" i="1"/>
  <c r="IH25" i="1"/>
  <c r="IH96" i="1"/>
  <c r="IH236" i="1"/>
  <c r="FI26" i="1"/>
  <c r="FI150" i="1"/>
  <c r="FI151" i="1"/>
  <c r="FI152" i="1"/>
  <c r="FI279" i="1"/>
  <c r="FI153" i="1"/>
  <c r="FI103" i="1"/>
  <c r="FI138" i="1"/>
  <c r="FI104" i="1"/>
  <c r="FI2" i="1"/>
  <c r="FI376" i="1"/>
  <c r="FI237" i="1"/>
  <c r="FI299" i="1"/>
  <c r="FI318" i="1"/>
  <c r="FI27" i="1"/>
  <c r="FI154" i="1"/>
  <c r="FI235" i="1"/>
  <c r="FI228" i="1"/>
  <c r="FI323" i="1"/>
  <c r="FI280" i="1"/>
  <c r="FI28" i="1"/>
  <c r="FI238" i="1"/>
  <c r="FI105" i="1"/>
  <c r="FI97" i="1"/>
  <c r="FI3" i="1"/>
  <c r="FI275" i="1"/>
  <c r="FI30" i="1"/>
  <c r="FI31" i="1"/>
  <c r="FI32" i="1"/>
  <c r="FI33" i="1"/>
  <c r="FI34" i="1"/>
  <c r="FI155" i="1"/>
  <c r="FI156" i="1"/>
  <c r="FI35" i="1"/>
  <c r="FI327" i="1"/>
  <c r="FI157" i="1"/>
  <c r="FI328" i="1"/>
  <c r="FI239" i="1"/>
  <c r="FI139" i="1"/>
  <c r="FI300" i="1"/>
  <c r="FI240" i="1"/>
  <c r="FI159" i="1"/>
  <c r="FI36" i="1"/>
  <c r="FI37" i="1"/>
  <c r="FI38" i="1"/>
  <c r="FI122" i="1"/>
  <c r="FI160" i="1"/>
  <c r="FI371" i="1"/>
  <c r="FI329" i="1"/>
  <c r="FI229" i="1"/>
  <c r="FI372" i="1"/>
  <c r="FI162" i="1"/>
  <c r="FI140" i="1"/>
  <c r="FI141" i="1"/>
  <c r="FI265" i="1"/>
  <c r="FI377" i="1"/>
  <c r="FI163" i="1"/>
  <c r="FI39" i="1"/>
  <c r="FI164" i="1"/>
  <c r="FI165" i="1"/>
  <c r="FI301" i="1"/>
  <c r="FI40" i="1"/>
  <c r="FI210" i="1"/>
  <c r="FI373" i="1"/>
  <c r="FI41" i="1"/>
  <c r="FI378" i="1"/>
  <c r="FI123" i="1"/>
  <c r="FI42" i="1"/>
  <c r="FI166" i="1"/>
  <c r="FI281" i="1"/>
  <c r="FI4" i="1"/>
  <c r="FI330" i="1"/>
  <c r="FI43" i="1"/>
  <c r="FI98" i="1"/>
  <c r="FI167" i="1"/>
  <c r="FI106" i="1"/>
  <c r="FI113" i="1"/>
  <c r="FI331" i="1"/>
  <c r="FI282" i="1"/>
  <c r="FI44" i="1"/>
  <c r="FI107" i="1"/>
  <c r="FI45" i="1"/>
  <c r="FI332" i="1"/>
  <c r="FI46" i="1"/>
  <c r="FI5" i="1"/>
  <c r="FI379" i="1"/>
  <c r="FI380" i="1"/>
  <c r="FI108" i="1"/>
  <c r="FI251" i="1"/>
  <c r="FI47" i="1"/>
  <c r="FI168" i="1"/>
  <c r="FI48" i="1"/>
  <c r="FI169" i="1"/>
  <c r="FI142" i="1"/>
  <c r="FI49" i="1"/>
  <c r="FI334" i="1"/>
  <c r="FI241" i="1"/>
  <c r="FI335" i="1"/>
  <c r="FI50" i="1"/>
  <c r="FI338" i="1"/>
  <c r="FI51" i="1"/>
  <c r="FI381" i="1"/>
  <c r="FI52" i="1"/>
  <c r="FI382" i="1"/>
  <c r="FI109" i="1"/>
  <c r="FI53" i="1"/>
  <c r="FI242" i="1"/>
  <c r="FI170" i="1"/>
  <c r="FI383" i="1"/>
  <c r="FI340" i="1"/>
  <c r="FI171" i="1"/>
  <c r="FI172" i="1"/>
  <c r="FI173" i="1"/>
  <c r="FI174" i="1"/>
  <c r="FI6" i="1"/>
  <c r="FI175" i="1"/>
  <c r="FI176" i="1"/>
  <c r="FI7" i="1"/>
  <c r="FI177" i="1"/>
  <c r="FI8" i="1"/>
  <c r="FI54" i="1"/>
  <c r="FI342" i="1"/>
  <c r="FI243" i="1"/>
  <c r="FI244" i="1"/>
  <c r="FI245" i="1"/>
  <c r="FI230" i="1"/>
  <c r="FI384" i="1"/>
  <c r="FI55" i="1"/>
  <c r="FI385" i="1"/>
  <c r="FI110" i="1"/>
  <c r="FI302" i="1"/>
  <c r="FI283" i="1"/>
  <c r="FI178" i="1"/>
  <c r="FI343" i="1"/>
  <c r="FI246" i="1"/>
  <c r="FI111" i="1"/>
  <c r="FI284" i="1"/>
  <c r="FI56" i="1"/>
  <c r="FI344" i="1"/>
  <c r="FI179" i="1"/>
  <c r="FI180" i="1"/>
  <c r="FI112" i="1"/>
  <c r="FI9" i="1"/>
  <c r="FI57" i="1"/>
  <c r="FI58" i="1"/>
  <c r="FI59" i="1"/>
  <c r="FI181" i="1"/>
  <c r="FI182" i="1"/>
  <c r="FI10" i="1"/>
  <c r="FI183" i="1"/>
  <c r="FI184" i="1"/>
  <c r="FI60" i="1"/>
  <c r="FI231" i="1"/>
  <c r="FI11" i="1"/>
  <c r="FI185" i="1"/>
  <c r="FI247" i="1"/>
  <c r="FI186" i="1"/>
  <c r="FI272" i="1"/>
  <c r="FI61" i="1"/>
  <c r="FI187" i="1"/>
  <c r="FI345" i="1"/>
  <c r="FI188" i="1"/>
  <c r="FI248" i="1"/>
  <c r="FI114" i="1"/>
  <c r="FI12" i="1"/>
  <c r="FI125" i="1"/>
  <c r="FI126" i="1"/>
  <c r="FI13" i="1"/>
  <c r="FI249" i="1"/>
  <c r="FI62" i="1"/>
  <c r="FI189" i="1"/>
  <c r="FI190" i="1"/>
  <c r="FI191" i="1"/>
  <c r="FI192" i="1"/>
  <c r="FI336" i="1"/>
  <c r="FI250" i="1"/>
  <c r="FI193" i="1"/>
  <c r="FI303" i="1"/>
  <c r="FI386" i="1"/>
  <c r="FI252" i="1"/>
  <c r="FI194" i="1"/>
  <c r="FI387" i="1"/>
  <c r="FI253" i="1"/>
  <c r="FI115" i="1"/>
  <c r="FI347" i="1"/>
  <c r="FI348" i="1"/>
  <c r="FI349" i="1"/>
  <c r="FI388" i="1"/>
  <c r="FI350" i="1"/>
  <c r="FI286" i="1"/>
  <c r="FI195" i="1"/>
  <c r="FI304" i="1"/>
  <c r="FI196" i="1"/>
  <c r="FI276" i="1"/>
  <c r="FI389" i="1"/>
  <c r="FI287" i="1"/>
  <c r="FI143" i="1"/>
  <c r="FI305" i="1"/>
  <c r="FI127" i="1"/>
  <c r="FI63" i="1"/>
  <c r="FI288" i="1"/>
  <c r="FI144" i="1"/>
  <c r="FI128" i="1"/>
  <c r="FI306" i="1"/>
  <c r="FI197" i="1"/>
  <c r="FI64" i="1"/>
  <c r="FI198" i="1"/>
  <c r="FI254" i="1"/>
  <c r="FI199" i="1"/>
  <c r="FI255" i="1"/>
  <c r="FI200" i="1"/>
  <c r="FI201" i="1"/>
  <c r="FI202" i="1"/>
  <c r="FI203" i="1"/>
  <c r="FI390" i="1"/>
  <c r="FI289" i="1"/>
  <c r="FI374" i="1"/>
  <c r="FI129" i="1"/>
  <c r="FI65" i="1"/>
  <c r="FI307" i="1"/>
  <c r="FI308" i="1"/>
  <c r="FI256" i="1"/>
  <c r="FI391" i="1"/>
  <c r="FI392" i="1"/>
  <c r="FI393" i="1"/>
  <c r="FI351" i="1"/>
  <c r="FI66" i="1"/>
  <c r="FI67" i="1"/>
  <c r="FI205" i="1"/>
  <c r="FI257" i="1"/>
  <c r="FI352" i="1"/>
  <c r="FI116" i="1"/>
  <c r="FI258" i="1"/>
  <c r="FI309" i="1"/>
  <c r="FI259" i="1"/>
  <c r="FI69" i="1"/>
  <c r="FI260" i="1"/>
  <c r="FI394" i="1"/>
  <c r="FI293" i="1"/>
  <c r="FI290" i="1"/>
  <c r="FI70" i="1"/>
  <c r="FI71" i="1"/>
  <c r="FI353" i="1"/>
  <c r="FI261" i="1"/>
  <c r="FI14" i="1"/>
  <c r="FI277" i="1"/>
  <c r="FI273" i="1"/>
  <c r="FI72" i="1"/>
  <c r="FI395" i="1"/>
  <c r="FI262" i="1"/>
  <c r="FI326" i="1"/>
  <c r="FI15" i="1"/>
  <c r="FI130" i="1"/>
  <c r="FI131" i="1"/>
  <c r="FI396" i="1"/>
  <c r="FI99" i="1"/>
  <c r="FI16" i="1"/>
  <c r="FI17" i="1"/>
  <c r="FI278" i="1"/>
  <c r="FI18" i="1"/>
  <c r="FI207" i="1"/>
  <c r="FI208" i="1"/>
  <c r="FI397" i="1"/>
  <c r="FI132" i="1"/>
  <c r="FI100" i="1"/>
  <c r="FI310" i="1"/>
  <c r="FI209" i="1"/>
  <c r="FI354" i="1"/>
  <c r="FI355" i="1"/>
  <c r="FI291" i="1"/>
  <c r="FI19" i="1"/>
  <c r="FI74" i="1"/>
  <c r="FI211" i="1"/>
  <c r="FI398" i="1"/>
  <c r="FI399" i="1"/>
  <c r="FI356" i="1"/>
  <c r="FI357" i="1"/>
  <c r="FI274" i="1"/>
  <c r="FI212" i="1"/>
  <c r="FI400" i="1"/>
  <c r="FI401" i="1"/>
  <c r="FI358" i="1"/>
  <c r="FI311" i="1"/>
  <c r="FI77" i="1"/>
  <c r="FI101" i="1"/>
  <c r="FI102" i="1"/>
  <c r="FI133" i="1"/>
  <c r="FI134" i="1"/>
  <c r="FI359" i="1"/>
  <c r="FI20" i="1"/>
  <c r="FI213" i="1"/>
  <c r="FI214" i="1"/>
  <c r="FI117" i="1"/>
  <c r="FI215" i="1"/>
  <c r="FI292" i="1"/>
  <c r="FI78" i="1"/>
  <c r="FI79" i="1"/>
  <c r="FI80" i="1"/>
  <c r="FI263" i="1"/>
  <c r="FI402" i="1"/>
  <c r="FI312" i="1"/>
  <c r="FI360" i="1"/>
  <c r="FI216" i="1"/>
  <c r="FI217" i="1"/>
  <c r="FI403" i="1"/>
  <c r="FI81" i="1"/>
  <c r="FI118" i="1"/>
  <c r="FI82" i="1"/>
  <c r="FI294" i="1"/>
  <c r="FI295" i="1"/>
  <c r="FI296" i="1"/>
  <c r="FI73" i="1"/>
  <c r="FI83" i="1"/>
  <c r="FI218" i="1"/>
  <c r="FI84" i="1"/>
  <c r="FI219" i="1"/>
  <c r="FI145" i="1"/>
  <c r="FI232" i="1"/>
  <c r="FI85" i="1"/>
  <c r="FI233" i="1"/>
  <c r="FI86" i="1"/>
  <c r="FI87" i="1"/>
  <c r="FI88" i="1"/>
  <c r="FI146" i="1"/>
  <c r="FI89" i="1"/>
  <c r="FI264" i="1"/>
  <c r="FI220" i="1"/>
  <c r="FI337" i="1"/>
  <c r="FI234" i="1"/>
  <c r="FI119" i="1"/>
  <c r="FI147" i="1"/>
  <c r="FI297" i="1"/>
  <c r="FI404" i="1"/>
  <c r="FI362" i="1"/>
  <c r="FI221" i="1"/>
  <c r="FI363" i="1"/>
  <c r="FI313" i="1"/>
  <c r="FI364" i="1"/>
  <c r="FI92" i="1"/>
  <c r="FI120" i="1"/>
  <c r="FI121" i="1"/>
  <c r="FI314" i="1"/>
  <c r="FI222" i="1"/>
  <c r="FI405" i="1"/>
  <c r="FI315" i="1"/>
  <c r="FI316" i="1"/>
  <c r="FI406" i="1"/>
  <c r="FI407" i="1"/>
  <c r="FI266" i="1"/>
  <c r="FI135" i="1"/>
  <c r="FI267" i="1"/>
  <c r="FI148" i="1"/>
  <c r="FI223" i="1"/>
  <c r="FI408" i="1"/>
  <c r="FI268" i="1"/>
  <c r="FI409" i="1"/>
  <c r="FI224" i="1"/>
  <c r="FI21" i="1"/>
  <c r="FI410" i="1"/>
  <c r="FI269" i="1"/>
  <c r="FI411" i="1"/>
  <c r="FI270" i="1"/>
  <c r="FI271" i="1"/>
  <c r="FI22" i="1"/>
  <c r="FI93" i="1"/>
  <c r="FI412" i="1"/>
  <c r="FI317" i="1"/>
  <c r="FI94" i="1"/>
  <c r="FI375" i="1"/>
  <c r="FI368" i="1"/>
  <c r="FI225" i="1"/>
  <c r="FI226" i="1"/>
  <c r="FI369" i="1"/>
  <c r="FI149" i="1"/>
  <c r="FI23" i="1"/>
  <c r="FI95" i="1"/>
  <c r="FI136" i="1"/>
  <c r="FI227" i="1"/>
  <c r="FI370" i="1"/>
  <c r="FI137" i="1"/>
  <c r="FI25" i="1"/>
  <c r="FI96" i="1"/>
  <c r="FI236" i="1"/>
  <c r="FJ236" i="1"/>
  <c r="FO26" i="1"/>
  <c r="FO150" i="1"/>
  <c r="FO151" i="1"/>
  <c r="FO152" i="1"/>
  <c r="FO279" i="1"/>
  <c r="FO153" i="1"/>
  <c r="FO103" i="1"/>
  <c r="FO138" i="1"/>
  <c r="FO104" i="1"/>
  <c r="FO2" i="1"/>
  <c r="FO376" i="1"/>
  <c r="FO237" i="1"/>
  <c r="FO299" i="1"/>
  <c r="FO318" i="1"/>
  <c r="FO27" i="1"/>
  <c r="FO154" i="1"/>
  <c r="FO235" i="1"/>
  <c r="FO228" i="1"/>
  <c r="FO323" i="1"/>
  <c r="FO280" i="1"/>
  <c r="FO28" i="1"/>
  <c r="FO238" i="1"/>
  <c r="FO105" i="1"/>
  <c r="FO97" i="1"/>
  <c r="FO3" i="1"/>
  <c r="FO275" i="1"/>
  <c r="FO30" i="1"/>
  <c r="FO31" i="1"/>
  <c r="FO32" i="1"/>
  <c r="FO33" i="1"/>
  <c r="FO34" i="1"/>
  <c r="FO155" i="1"/>
  <c r="FO156" i="1"/>
  <c r="FO35" i="1"/>
  <c r="FO327" i="1"/>
  <c r="FO157" i="1"/>
  <c r="FO328" i="1"/>
  <c r="FO239" i="1"/>
  <c r="FO139" i="1"/>
  <c r="FO300" i="1"/>
  <c r="FO240" i="1"/>
  <c r="FO159" i="1"/>
  <c r="FO36" i="1"/>
  <c r="FO37" i="1"/>
  <c r="FO38" i="1"/>
  <c r="FO122" i="1"/>
  <c r="FO160" i="1"/>
  <c r="FO371" i="1"/>
  <c r="FO329" i="1"/>
  <c r="FO229" i="1"/>
  <c r="FO372" i="1"/>
  <c r="FO162" i="1"/>
  <c r="FO140" i="1"/>
  <c r="FO141" i="1"/>
  <c r="FO265" i="1"/>
  <c r="FO377" i="1"/>
  <c r="FO163" i="1"/>
  <c r="FO39" i="1"/>
  <c r="FO164" i="1"/>
  <c r="FO165" i="1"/>
  <c r="FO301" i="1"/>
  <c r="FO40" i="1"/>
  <c r="FO210" i="1"/>
  <c r="FO373" i="1"/>
  <c r="FO41" i="1"/>
  <c r="FO378" i="1"/>
  <c r="FO123" i="1"/>
  <c r="FO42" i="1"/>
  <c r="FO166" i="1"/>
  <c r="FO281" i="1"/>
  <c r="FO4" i="1"/>
  <c r="FO330" i="1"/>
  <c r="FO43" i="1"/>
  <c r="FO98" i="1"/>
  <c r="FO167" i="1"/>
  <c r="FO106" i="1"/>
  <c r="FO113" i="1"/>
  <c r="FO331" i="1"/>
  <c r="FO282" i="1"/>
  <c r="FO44" i="1"/>
  <c r="FO107" i="1"/>
  <c r="FO45" i="1"/>
  <c r="FO332" i="1"/>
  <c r="FO46" i="1"/>
  <c r="FO5" i="1"/>
  <c r="FO379" i="1"/>
  <c r="FO380" i="1"/>
  <c r="FO108" i="1"/>
  <c r="FO251" i="1"/>
  <c r="FO47" i="1"/>
  <c r="FO168" i="1"/>
  <c r="FO48" i="1"/>
  <c r="FO169" i="1"/>
  <c r="FO142" i="1"/>
  <c r="FO49" i="1"/>
  <c r="FO334" i="1"/>
  <c r="FO241" i="1"/>
  <c r="FO335" i="1"/>
  <c r="FO50" i="1"/>
  <c r="FO338" i="1"/>
  <c r="FO51" i="1"/>
  <c r="FO381" i="1"/>
  <c r="FO52" i="1"/>
  <c r="FO382" i="1"/>
  <c r="FO109" i="1"/>
  <c r="FO53" i="1"/>
  <c r="FO242" i="1"/>
  <c r="FO170" i="1"/>
  <c r="FO383" i="1"/>
  <c r="FO340" i="1"/>
  <c r="FO171" i="1"/>
  <c r="FO172" i="1"/>
  <c r="FO173" i="1"/>
  <c r="FO174" i="1"/>
  <c r="FO6" i="1"/>
  <c r="FO175" i="1"/>
  <c r="FO176" i="1"/>
  <c r="FO7" i="1"/>
  <c r="FO177" i="1"/>
  <c r="FO8" i="1"/>
  <c r="FO54" i="1"/>
  <c r="FO342" i="1"/>
  <c r="FO243" i="1"/>
  <c r="FO244" i="1"/>
  <c r="FO245" i="1"/>
  <c r="FO230" i="1"/>
  <c r="FO384" i="1"/>
  <c r="FO55" i="1"/>
  <c r="FO385" i="1"/>
  <c r="FO110" i="1"/>
  <c r="FO302" i="1"/>
  <c r="FO283" i="1"/>
  <c r="FO178" i="1"/>
  <c r="FO343" i="1"/>
  <c r="FO246" i="1"/>
  <c r="FO111" i="1"/>
  <c r="FO284" i="1"/>
  <c r="FO56" i="1"/>
  <c r="FO344" i="1"/>
  <c r="FO179" i="1"/>
  <c r="FO180" i="1"/>
  <c r="FO112" i="1"/>
  <c r="FO9" i="1"/>
  <c r="FO57" i="1"/>
  <c r="FO58" i="1"/>
  <c r="FO59" i="1"/>
  <c r="FO181" i="1"/>
  <c r="FO182" i="1"/>
  <c r="FO10" i="1"/>
  <c r="FO183" i="1"/>
  <c r="FO184" i="1"/>
  <c r="FO60" i="1"/>
  <c r="FO231" i="1"/>
  <c r="FO11" i="1"/>
  <c r="FO185" i="1"/>
  <c r="FO247" i="1"/>
  <c r="FO186" i="1"/>
  <c r="FO272" i="1"/>
  <c r="FO61" i="1"/>
  <c r="FO187" i="1"/>
  <c r="FO345" i="1"/>
  <c r="FO188" i="1"/>
  <c r="FO248" i="1"/>
  <c r="FO114" i="1"/>
  <c r="FO12" i="1"/>
  <c r="FO125" i="1"/>
  <c r="FO126" i="1"/>
  <c r="FO13" i="1"/>
  <c r="FO249" i="1"/>
  <c r="FO62" i="1"/>
  <c r="FO189" i="1"/>
  <c r="FO190" i="1"/>
  <c r="FO191" i="1"/>
  <c r="FO192" i="1"/>
  <c r="FO336" i="1"/>
  <c r="FO250" i="1"/>
  <c r="FO193" i="1"/>
  <c r="FO303" i="1"/>
  <c r="FO386" i="1"/>
  <c r="FO252" i="1"/>
  <c r="FO194" i="1"/>
  <c r="FO387" i="1"/>
  <c r="FO253" i="1"/>
  <c r="FO115" i="1"/>
  <c r="FO347" i="1"/>
  <c r="FO348" i="1"/>
  <c r="FO349" i="1"/>
  <c r="FO388" i="1"/>
  <c r="FO350" i="1"/>
  <c r="FO286" i="1"/>
  <c r="FO195" i="1"/>
  <c r="FO304" i="1"/>
  <c r="FO196" i="1"/>
  <c r="FO276" i="1"/>
  <c r="FO389" i="1"/>
  <c r="FO287" i="1"/>
  <c r="FO143" i="1"/>
  <c r="FO305" i="1"/>
  <c r="FO127" i="1"/>
  <c r="FO63" i="1"/>
  <c r="FO288" i="1"/>
  <c r="FO144" i="1"/>
  <c r="FO128" i="1"/>
  <c r="FO306" i="1"/>
  <c r="FO197" i="1"/>
  <c r="FO64" i="1"/>
  <c r="FO198" i="1"/>
  <c r="FO254" i="1"/>
  <c r="FO199" i="1"/>
  <c r="FO255" i="1"/>
  <c r="FO200" i="1"/>
  <c r="FO201" i="1"/>
  <c r="FO202" i="1"/>
  <c r="FO203" i="1"/>
  <c r="FO390" i="1"/>
  <c r="FO289" i="1"/>
  <c r="FO374" i="1"/>
  <c r="FO129" i="1"/>
  <c r="FO65" i="1"/>
  <c r="FO307" i="1"/>
  <c r="FO308" i="1"/>
  <c r="FO256" i="1"/>
  <c r="FO391" i="1"/>
  <c r="FO392" i="1"/>
  <c r="FO393" i="1"/>
  <c r="FO351" i="1"/>
  <c r="FO66" i="1"/>
  <c r="FO67" i="1"/>
  <c r="FO205" i="1"/>
  <c r="FO257" i="1"/>
  <c r="FO352" i="1"/>
  <c r="FO116" i="1"/>
  <c r="FO258" i="1"/>
  <c r="FO309" i="1"/>
  <c r="FO259" i="1"/>
  <c r="FO69" i="1"/>
  <c r="FO260" i="1"/>
  <c r="FO394" i="1"/>
  <c r="FO293" i="1"/>
  <c r="FO290" i="1"/>
  <c r="FO70" i="1"/>
  <c r="FO71" i="1"/>
  <c r="FO353" i="1"/>
  <c r="FO261" i="1"/>
  <c r="FO14" i="1"/>
  <c r="FO277" i="1"/>
  <c r="FO273" i="1"/>
  <c r="FO72" i="1"/>
  <c r="FO395" i="1"/>
  <c r="FO262" i="1"/>
  <c r="FO326" i="1"/>
  <c r="FO15" i="1"/>
  <c r="FO130" i="1"/>
  <c r="FO131" i="1"/>
  <c r="FO396" i="1"/>
  <c r="FO99" i="1"/>
  <c r="FO16" i="1"/>
  <c r="FO17" i="1"/>
  <c r="FO278" i="1"/>
  <c r="FO18" i="1"/>
  <c r="FO207" i="1"/>
  <c r="FO208" i="1"/>
  <c r="FO397" i="1"/>
  <c r="FO132" i="1"/>
  <c r="FO100" i="1"/>
  <c r="FO310" i="1"/>
  <c r="FO209" i="1"/>
  <c r="FO354" i="1"/>
  <c r="FO355" i="1"/>
  <c r="FO291" i="1"/>
  <c r="FO19" i="1"/>
  <c r="FO74" i="1"/>
  <c r="FO211" i="1"/>
  <c r="FO398" i="1"/>
  <c r="FO399" i="1"/>
  <c r="FO356" i="1"/>
  <c r="FO357" i="1"/>
  <c r="FO274" i="1"/>
  <c r="FO212" i="1"/>
  <c r="FO400" i="1"/>
  <c r="FO401" i="1"/>
  <c r="FO358" i="1"/>
  <c r="FO311" i="1"/>
  <c r="FO77" i="1"/>
  <c r="FO101" i="1"/>
  <c r="FO102" i="1"/>
  <c r="FO133" i="1"/>
  <c r="FO134" i="1"/>
  <c r="FO359" i="1"/>
  <c r="FO20" i="1"/>
  <c r="FO213" i="1"/>
  <c r="FO214" i="1"/>
  <c r="FO117" i="1"/>
  <c r="FO215" i="1"/>
  <c r="FO292" i="1"/>
  <c r="FO78" i="1"/>
  <c r="FO79" i="1"/>
  <c r="FO80" i="1"/>
  <c r="FO263" i="1"/>
  <c r="FO402" i="1"/>
  <c r="FO312" i="1"/>
  <c r="FO360" i="1"/>
  <c r="FO216" i="1"/>
  <c r="FO217" i="1"/>
  <c r="FO403" i="1"/>
  <c r="FO81" i="1"/>
  <c r="FO118" i="1"/>
  <c r="FO82" i="1"/>
  <c r="FO294" i="1"/>
  <c r="FO295" i="1"/>
  <c r="FO296" i="1"/>
  <c r="FO73" i="1"/>
  <c r="FO83" i="1"/>
  <c r="FO218" i="1"/>
  <c r="FO84" i="1"/>
  <c r="FO219" i="1"/>
  <c r="FO145" i="1"/>
  <c r="FO232" i="1"/>
  <c r="FO85" i="1"/>
  <c r="FO233" i="1"/>
  <c r="FO86" i="1"/>
  <c r="FO87" i="1"/>
  <c r="FO88" i="1"/>
  <c r="FO146" i="1"/>
  <c r="FO89" i="1"/>
  <c r="FO264" i="1"/>
  <c r="FO220" i="1"/>
  <c r="FO337" i="1"/>
  <c r="FO234" i="1"/>
  <c r="FO119" i="1"/>
  <c r="FO147" i="1"/>
  <c r="FO297" i="1"/>
  <c r="FO404" i="1"/>
  <c r="FO362" i="1"/>
  <c r="FO221" i="1"/>
  <c r="FO363" i="1"/>
  <c r="FO313" i="1"/>
  <c r="FO364" i="1"/>
  <c r="FO92" i="1"/>
  <c r="FO120" i="1"/>
  <c r="FO121" i="1"/>
  <c r="FO314" i="1"/>
  <c r="FO222" i="1"/>
  <c r="FO405" i="1"/>
  <c r="FO315" i="1"/>
  <c r="FO316" i="1"/>
  <c r="FO406" i="1"/>
  <c r="FO407" i="1"/>
  <c r="FO266" i="1"/>
  <c r="FO135" i="1"/>
  <c r="FO267" i="1"/>
  <c r="FO148" i="1"/>
  <c r="FO223" i="1"/>
  <c r="FO408" i="1"/>
  <c r="FO268" i="1"/>
  <c r="FO409" i="1"/>
  <c r="FO224" i="1"/>
  <c r="FO21" i="1"/>
  <c r="FO410" i="1"/>
  <c r="FO269" i="1"/>
  <c r="FO411" i="1"/>
  <c r="FO270" i="1"/>
  <c r="FO271" i="1"/>
  <c r="FO22" i="1"/>
  <c r="FO93" i="1"/>
  <c r="FO412" i="1"/>
  <c r="FO317" i="1"/>
  <c r="FO94" i="1"/>
  <c r="FO375" i="1"/>
  <c r="FO368" i="1"/>
  <c r="FO225" i="1"/>
  <c r="FO226" i="1"/>
  <c r="FO369" i="1"/>
  <c r="FO149" i="1"/>
  <c r="FO23" i="1"/>
  <c r="FO95" i="1"/>
  <c r="FO136" i="1"/>
  <c r="FO227" i="1"/>
  <c r="FO370" i="1"/>
  <c r="FO137" i="1"/>
  <c r="FO25" i="1"/>
  <c r="FO96" i="1"/>
  <c r="FO236" i="1"/>
  <c r="FP236" i="1"/>
  <c r="EN168" i="1"/>
  <c r="EN26" i="1"/>
  <c r="EN150" i="1"/>
  <c r="EN151" i="1"/>
  <c r="EN152" i="1"/>
  <c r="EN279" i="1"/>
  <c r="EN153" i="1"/>
  <c r="EN103" i="1"/>
  <c r="EN138" i="1"/>
  <c r="EN104" i="1"/>
  <c r="EN2" i="1"/>
  <c r="EN376" i="1"/>
  <c r="EN237" i="1"/>
  <c r="EN299" i="1"/>
  <c r="EN318" i="1"/>
  <c r="EN27" i="1"/>
  <c r="EN154" i="1"/>
  <c r="EN235" i="1"/>
  <c r="EN228" i="1"/>
  <c r="EN323" i="1"/>
  <c r="EN280" i="1"/>
  <c r="EN28" i="1"/>
  <c r="EN238" i="1"/>
  <c r="EN105" i="1"/>
  <c r="EN97" i="1"/>
  <c r="EN3" i="1"/>
  <c r="EN275" i="1"/>
  <c r="EN30" i="1"/>
  <c r="EN31" i="1"/>
  <c r="EN32" i="1"/>
  <c r="EN33" i="1"/>
  <c r="EN34" i="1"/>
  <c r="EN155" i="1"/>
  <c r="EN156" i="1"/>
  <c r="EN35" i="1"/>
  <c r="EN327" i="1"/>
  <c r="EN157" i="1"/>
  <c r="EN328" i="1"/>
  <c r="EN239" i="1"/>
  <c r="EN139" i="1"/>
  <c r="EN300" i="1"/>
  <c r="EN240" i="1"/>
  <c r="EN159" i="1"/>
  <c r="EN36" i="1"/>
  <c r="EN37" i="1"/>
  <c r="EN38" i="1"/>
  <c r="EN122" i="1"/>
  <c r="EN160" i="1"/>
  <c r="EN371" i="1"/>
  <c r="EN329" i="1"/>
  <c r="EN229" i="1"/>
  <c r="EN372" i="1"/>
  <c r="EN162" i="1"/>
  <c r="EN140" i="1"/>
  <c r="EN141" i="1"/>
  <c r="EN265" i="1"/>
  <c r="EN377" i="1"/>
  <c r="EN163" i="1"/>
  <c r="EN39" i="1"/>
  <c r="EN164" i="1"/>
  <c r="EN165" i="1"/>
  <c r="EN301" i="1"/>
  <c r="EN40" i="1"/>
  <c r="EN210" i="1"/>
  <c r="EN373" i="1"/>
  <c r="EN41" i="1"/>
  <c r="EN378" i="1"/>
  <c r="EN123" i="1"/>
  <c r="EN42" i="1"/>
  <c r="EN166" i="1"/>
  <c r="EN281" i="1"/>
  <c r="EN4" i="1"/>
  <c r="EN330" i="1"/>
  <c r="EN43" i="1"/>
  <c r="EN98" i="1"/>
  <c r="EN167" i="1"/>
  <c r="EN106" i="1"/>
  <c r="EN113" i="1"/>
  <c r="EN331" i="1"/>
  <c r="EN282" i="1"/>
  <c r="EN44" i="1"/>
  <c r="EN107" i="1"/>
  <c r="EN45" i="1"/>
  <c r="EN332" i="1"/>
  <c r="EN46" i="1"/>
  <c r="EN5" i="1"/>
  <c r="EN379" i="1"/>
  <c r="EN380" i="1"/>
  <c r="EN108" i="1"/>
  <c r="EN251" i="1"/>
  <c r="EN47" i="1"/>
  <c r="EN48" i="1"/>
  <c r="EN169" i="1"/>
  <c r="EN142" i="1"/>
  <c r="EN49" i="1"/>
  <c r="EN334" i="1"/>
  <c r="EN241" i="1"/>
  <c r="EN335" i="1"/>
  <c r="EN50" i="1"/>
  <c r="EN338" i="1"/>
  <c r="EN51" i="1"/>
  <c r="EN381" i="1"/>
  <c r="EN52" i="1"/>
  <c r="EN382" i="1"/>
  <c r="EN109" i="1"/>
  <c r="EN53" i="1"/>
  <c r="EN242" i="1"/>
  <c r="EN170" i="1"/>
  <c r="EN383" i="1"/>
  <c r="EN340" i="1"/>
  <c r="EN171" i="1"/>
  <c r="EN172" i="1"/>
  <c r="EN173" i="1"/>
  <c r="EN174" i="1"/>
  <c r="EN6" i="1"/>
  <c r="EN175" i="1"/>
  <c r="EN176" i="1"/>
  <c r="EN7" i="1"/>
  <c r="EN177" i="1"/>
  <c r="EN8" i="1"/>
  <c r="EN54" i="1"/>
  <c r="EN342" i="1"/>
  <c r="EN243" i="1"/>
  <c r="EN244" i="1"/>
  <c r="EN245" i="1"/>
  <c r="EN230" i="1"/>
  <c r="EN384" i="1"/>
  <c r="EN55" i="1"/>
  <c r="EN385" i="1"/>
  <c r="EN110" i="1"/>
  <c r="EN302" i="1"/>
  <c r="EN283" i="1"/>
  <c r="EN178" i="1"/>
  <c r="EN343" i="1"/>
  <c r="EN246" i="1"/>
  <c r="EN111" i="1"/>
  <c r="EN284" i="1"/>
  <c r="EN56" i="1"/>
  <c r="EN344" i="1"/>
  <c r="EN179" i="1"/>
  <c r="EN180" i="1"/>
  <c r="EN112" i="1"/>
  <c r="EN9" i="1"/>
  <c r="EN57" i="1"/>
  <c r="EN58" i="1"/>
  <c r="EN59" i="1"/>
  <c r="EN181" i="1"/>
  <c r="EN182" i="1"/>
  <c r="EN10" i="1"/>
  <c r="EN183" i="1"/>
  <c r="EN184" i="1"/>
  <c r="EN60" i="1"/>
  <c r="EN231" i="1"/>
  <c r="EN11" i="1"/>
  <c r="EN185" i="1"/>
  <c r="EN247" i="1"/>
  <c r="EN186" i="1"/>
  <c r="EN272" i="1"/>
  <c r="EN61" i="1"/>
  <c r="EN187" i="1"/>
  <c r="EN345" i="1"/>
  <c r="EN188" i="1"/>
  <c r="EN248" i="1"/>
  <c r="EN114" i="1"/>
  <c r="EN12" i="1"/>
  <c r="EN125" i="1"/>
  <c r="EN126" i="1"/>
  <c r="EN13" i="1"/>
  <c r="EN249" i="1"/>
  <c r="EN62" i="1"/>
  <c r="EN189" i="1"/>
  <c r="EN190" i="1"/>
  <c r="EN191" i="1"/>
  <c r="EN192" i="1"/>
  <c r="EN336" i="1"/>
  <c r="EN250" i="1"/>
  <c r="EN193" i="1"/>
  <c r="EN303" i="1"/>
  <c r="EN386" i="1"/>
  <c r="EN252" i="1"/>
  <c r="EN194" i="1"/>
  <c r="EN387" i="1"/>
  <c r="EN253" i="1"/>
  <c r="EN115" i="1"/>
  <c r="EN347" i="1"/>
  <c r="EN348" i="1"/>
  <c r="EN349" i="1"/>
  <c r="EN388" i="1"/>
  <c r="EN350" i="1"/>
  <c r="EN286" i="1"/>
  <c r="EN195" i="1"/>
  <c r="EN304" i="1"/>
  <c r="EN196" i="1"/>
  <c r="EN276" i="1"/>
  <c r="EN389" i="1"/>
  <c r="EN287" i="1"/>
  <c r="EN143" i="1"/>
  <c r="EN305" i="1"/>
  <c r="EN127" i="1"/>
  <c r="EN63" i="1"/>
  <c r="EN288" i="1"/>
  <c r="EN144" i="1"/>
  <c r="EN128" i="1"/>
  <c r="EN306" i="1"/>
  <c r="EN197" i="1"/>
  <c r="EN64" i="1"/>
  <c r="EN198" i="1"/>
  <c r="EN254" i="1"/>
  <c r="EN199" i="1"/>
  <c r="EN255" i="1"/>
  <c r="EN200" i="1"/>
  <c r="EN201" i="1"/>
  <c r="EN202" i="1"/>
  <c r="EN203" i="1"/>
  <c r="EN390" i="1"/>
  <c r="EN289" i="1"/>
  <c r="EN374" i="1"/>
  <c r="EN129" i="1"/>
  <c r="EN65" i="1"/>
  <c r="EN307" i="1"/>
  <c r="EN308" i="1"/>
  <c r="EN256" i="1"/>
  <c r="EN391" i="1"/>
  <c r="EN392" i="1"/>
  <c r="EN393" i="1"/>
  <c r="EN351" i="1"/>
  <c r="EN66" i="1"/>
  <c r="EN67" i="1"/>
  <c r="EN205" i="1"/>
  <c r="EN257" i="1"/>
  <c r="EN352" i="1"/>
  <c r="EN116" i="1"/>
  <c r="EN258" i="1"/>
  <c r="EN309" i="1"/>
  <c r="EN259" i="1"/>
  <c r="EN69" i="1"/>
  <c r="EN260" i="1"/>
  <c r="EN394" i="1"/>
  <c r="EN293" i="1"/>
  <c r="EN290" i="1"/>
  <c r="EN70" i="1"/>
  <c r="EN71" i="1"/>
  <c r="EN353" i="1"/>
  <c r="EN261" i="1"/>
  <c r="EN14" i="1"/>
  <c r="EN277" i="1"/>
  <c r="EN273" i="1"/>
  <c r="EN72" i="1"/>
  <c r="EN395" i="1"/>
  <c r="EN262" i="1"/>
  <c r="EN326" i="1"/>
  <c r="EN15" i="1"/>
  <c r="EN130" i="1"/>
  <c r="EN131" i="1"/>
  <c r="EN396" i="1"/>
  <c r="EN99" i="1"/>
  <c r="EN16" i="1"/>
  <c r="EN17" i="1"/>
  <c r="EN278" i="1"/>
  <c r="EN18" i="1"/>
  <c r="EN207" i="1"/>
  <c r="EN208" i="1"/>
  <c r="EN397" i="1"/>
  <c r="EN132" i="1"/>
  <c r="EN100" i="1"/>
  <c r="EN310" i="1"/>
  <c r="EN209" i="1"/>
  <c r="EN354" i="1"/>
  <c r="EN355" i="1"/>
  <c r="EN291" i="1"/>
  <c r="EN19" i="1"/>
  <c r="EN74" i="1"/>
  <c r="EN211" i="1"/>
  <c r="EN398" i="1"/>
  <c r="EN399" i="1"/>
  <c r="EN356" i="1"/>
  <c r="EN357" i="1"/>
  <c r="EN274" i="1"/>
  <c r="EN212" i="1"/>
  <c r="EN400" i="1"/>
  <c r="EN401" i="1"/>
  <c r="EN358" i="1"/>
  <c r="EN311" i="1"/>
  <c r="EN77" i="1"/>
  <c r="EN101" i="1"/>
  <c r="EN102" i="1"/>
  <c r="EN133" i="1"/>
  <c r="EN134" i="1"/>
  <c r="EN359" i="1"/>
  <c r="EN20" i="1"/>
  <c r="EN213" i="1"/>
  <c r="EN214" i="1"/>
  <c r="EN117" i="1"/>
  <c r="EN215" i="1"/>
  <c r="EN292" i="1"/>
  <c r="EN78" i="1"/>
  <c r="EN79" i="1"/>
  <c r="EN80" i="1"/>
  <c r="EN263" i="1"/>
  <c r="EN402" i="1"/>
  <c r="EN312" i="1"/>
  <c r="EN360" i="1"/>
  <c r="EN216" i="1"/>
  <c r="EN217" i="1"/>
  <c r="EN403" i="1"/>
  <c r="EN81" i="1"/>
  <c r="EN118" i="1"/>
  <c r="EN82" i="1"/>
  <c r="EN294" i="1"/>
  <c r="EN295" i="1"/>
  <c r="EN296" i="1"/>
  <c r="EN73" i="1"/>
  <c r="EN83" i="1"/>
  <c r="EN218" i="1"/>
  <c r="EN84" i="1"/>
  <c r="EN219" i="1"/>
  <c r="EN145" i="1"/>
  <c r="EN232" i="1"/>
  <c r="EN85" i="1"/>
  <c r="EN233" i="1"/>
  <c r="EN86" i="1"/>
  <c r="EN87" i="1"/>
  <c r="EN88" i="1"/>
  <c r="EN146" i="1"/>
  <c r="EN89" i="1"/>
  <c r="EN264" i="1"/>
  <c r="EN220" i="1"/>
  <c r="EN337" i="1"/>
  <c r="EN234" i="1"/>
  <c r="EN119" i="1"/>
  <c r="EN147" i="1"/>
  <c r="EN297" i="1"/>
  <c r="EN404" i="1"/>
  <c r="EN362" i="1"/>
  <c r="EN221" i="1"/>
  <c r="EN363" i="1"/>
  <c r="EN313" i="1"/>
  <c r="EN364" i="1"/>
  <c r="EN92" i="1"/>
  <c r="EN120" i="1"/>
  <c r="EN121" i="1"/>
  <c r="EN314" i="1"/>
  <c r="EN222" i="1"/>
  <c r="EN405" i="1"/>
  <c r="EN315" i="1"/>
  <c r="EN316" i="1"/>
  <c r="EN406" i="1"/>
  <c r="EN407" i="1"/>
  <c r="EN266" i="1"/>
  <c r="EN135" i="1"/>
  <c r="EN267" i="1"/>
  <c r="EN148" i="1"/>
  <c r="EN223" i="1"/>
  <c r="EN408" i="1"/>
  <c r="EN268" i="1"/>
  <c r="EN409" i="1"/>
  <c r="EN224" i="1"/>
  <c r="EN21" i="1"/>
  <c r="EN410" i="1"/>
  <c r="EN269" i="1"/>
  <c r="EN411" i="1"/>
  <c r="EN270" i="1"/>
  <c r="EN271" i="1"/>
  <c r="EN22" i="1"/>
  <c r="EN93" i="1"/>
  <c r="EN412" i="1"/>
  <c r="EN317" i="1"/>
  <c r="EN94" i="1"/>
  <c r="EN375" i="1"/>
  <c r="EN368" i="1"/>
  <c r="EN225" i="1"/>
  <c r="EN226" i="1"/>
  <c r="EN369" i="1"/>
  <c r="EN149" i="1"/>
  <c r="EN23" i="1"/>
  <c r="EN95" i="1"/>
  <c r="EN136" i="1"/>
  <c r="EN227" i="1"/>
  <c r="EN370" i="1"/>
  <c r="EN137" i="1"/>
  <c r="EN25" i="1"/>
  <c r="EN96" i="1"/>
  <c r="EN236" i="1"/>
  <c r="EO236" i="1"/>
  <c r="ET26" i="1"/>
  <c r="ET150" i="1"/>
  <c r="ET151" i="1"/>
  <c r="ET152" i="1"/>
  <c r="ET279" i="1"/>
  <c r="ET153" i="1"/>
  <c r="ET103" i="1"/>
  <c r="ET138" i="1"/>
  <c r="ET104" i="1"/>
  <c r="ET2" i="1"/>
  <c r="ET376" i="1"/>
  <c r="ET237" i="1"/>
  <c r="ET299" i="1"/>
  <c r="ET318" i="1"/>
  <c r="ET27" i="1"/>
  <c r="ET154" i="1"/>
  <c r="ET235" i="1"/>
  <c r="ET228" i="1"/>
  <c r="ET323" i="1"/>
  <c r="ET280" i="1"/>
  <c r="ET28" i="1"/>
  <c r="ET238" i="1"/>
  <c r="ET105" i="1"/>
  <c r="ET97" i="1"/>
  <c r="ET3" i="1"/>
  <c r="ET275" i="1"/>
  <c r="ET30" i="1"/>
  <c r="ET31" i="1"/>
  <c r="ET32" i="1"/>
  <c r="ET33" i="1"/>
  <c r="ET34" i="1"/>
  <c r="ET155" i="1"/>
  <c r="ET156" i="1"/>
  <c r="ET35" i="1"/>
  <c r="ET327" i="1"/>
  <c r="ET157" i="1"/>
  <c r="ET328" i="1"/>
  <c r="ET239" i="1"/>
  <c r="ET139" i="1"/>
  <c r="ET300" i="1"/>
  <c r="ET240" i="1"/>
  <c r="ET159" i="1"/>
  <c r="ET36" i="1"/>
  <c r="ET37" i="1"/>
  <c r="ET38" i="1"/>
  <c r="ET122" i="1"/>
  <c r="ET160" i="1"/>
  <c r="ET371" i="1"/>
  <c r="ET329" i="1"/>
  <c r="ET229" i="1"/>
  <c r="ET372" i="1"/>
  <c r="ET162" i="1"/>
  <c r="ET140" i="1"/>
  <c r="ET141" i="1"/>
  <c r="ET265" i="1"/>
  <c r="ET377" i="1"/>
  <c r="ET163" i="1"/>
  <c r="ET39" i="1"/>
  <c r="ET164" i="1"/>
  <c r="ET165" i="1"/>
  <c r="ET301" i="1"/>
  <c r="ET40" i="1"/>
  <c r="ET210" i="1"/>
  <c r="ET373" i="1"/>
  <c r="ET41" i="1"/>
  <c r="ET378" i="1"/>
  <c r="ET123" i="1"/>
  <c r="ET42" i="1"/>
  <c r="ET166" i="1"/>
  <c r="ET281" i="1"/>
  <c r="ET4" i="1"/>
  <c r="ET330" i="1"/>
  <c r="ET43" i="1"/>
  <c r="ET98" i="1"/>
  <c r="ET167" i="1"/>
  <c r="ET106" i="1"/>
  <c r="ET113" i="1"/>
  <c r="ET331" i="1"/>
  <c r="ET282" i="1"/>
  <c r="ET44" i="1"/>
  <c r="ET107" i="1"/>
  <c r="ET45" i="1"/>
  <c r="ET332" i="1"/>
  <c r="ET46" i="1"/>
  <c r="ET5" i="1"/>
  <c r="ET379" i="1"/>
  <c r="ET380" i="1"/>
  <c r="ET108" i="1"/>
  <c r="ET251" i="1"/>
  <c r="ET47" i="1"/>
  <c r="ET168" i="1"/>
  <c r="ET48" i="1"/>
  <c r="ET169" i="1"/>
  <c r="ET142" i="1"/>
  <c r="ET49" i="1"/>
  <c r="ET334" i="1"/>
  <c r="ET241" i="1"/>
  <c r="ET335" i="1"/>
  <c r="ET50" i="1"/>
  <c r="ET338" i="1"/>
  <c r="ET51" i="1"/>
  <c r="ET381" i="1"/>
  <c r="ET52" i="1"/>
  <c r="ET382" i="1"/>
  <c r="ET109" i="1"/>
  <c r="ET53" i="1"/>
  <c r="ET242" i="1"/>
  <c r="ET170" i="1"/>
  <c r="ET383" i="1"/>
  <c r="ET340" i="1"/>
  <c r="ET171" i="1"/>
  <c r="ET172" i="1"/>
  <c r="ET173" i="1"/>
  <c r="ET174" i="1"/>
  <c r="ET6" i="1"/>
  <c r="ET175" i="1"/>
  <c r="ET176" i="1"/>
  <c r="ET7" i="1"/>
  <c r="ET177" i="1"/>
  <c r="ET8" i="1"/>
  <c r="ET54" i="1"/>
  <c r="ET342" i="1"/>
  <c r="ET243" i="1"/>
  <c r="ET244" i="1"/>
  <c r="ET245" i="1"/>
  <c r="ET230" i="1"/>
  <c r="ET384" i="1"/>
  <c r="ET55" i="1"/>
  <c r="ET385" i="1"/>
  <c r="ET110" i="1"/>
  <c r="ET302" i="1"/>
  <c r="ET283" i="1"/>
  <c r="ET178" i="1"/>
  <c r="ET343" i="1"/>
  <c r="ET246" i="1"/>
  <c r="ET111" i="1"/>
  <c r="ET284" i="1"/>
  <c r="ET56" i="1"/>
  <c r="ET344" i="1"/>
  <c r="ET179" i="1"/>
  <c r="ET180" i="1"/>
  <c r="ET112" i="1"/>
  <c r="ET9" i="1"/>
  <c r="ET57" i="1"/>
  <c r="ET58" i="1"/>
  <c r="ET59" i="1"/>
  <c r="ET181" i="1"/>
  <c r="ET182" i="1"/>
  <c r="ET10" i="1"/>
  <c r="ET183" i="1"/>
  <c r="ET184" i="1"/>
  <c r="ET60" i="1"/>
  <c r="ET231" i="1"/>
  <c r="ET11" i="1"/>
  <c r="ET185" i="1"/>
  <c r="ET247" i="1"/>
  <c r="ET186" i="1"/>
  <c r="ET272" i="1"/>
  <c r="ET61" i="1"/>
  <c r="ET187" i="1"/>
  <c r="ET345" i="1"/>
  <c r="ET188" i="1"/>
  <c r="ET248" i="1"/>
  <c r="ET114" i="1"/>
  <c r="ET12" i="1"/>
  <c r="ET125" i="1"/>
  <c r="ET126" i="1"/>
  <c r="ET13" i="1"/>
  <c r="ET249" i="1"/>
  <c r="ET62" i="1"/>
  <c r="ET189" i="1"/>
  <c r="ET190" i="1"/>
  <c r="ET191" i="1"/>
  <c r="ET192" i="1"/>
  <c r="ET336" i="1"/>
  <c r="ET250" i="1"/>
  <c r="ET193" i="1"/>
  <c r="ET303" i="1"/>
  <c r="ET386" i="1"/>
  <c r="ET252" i="1"/>
  <c r="ET194" i="1"/>
  <c r="ET387" i="1"/>
  <c r="ET253" i="1"/>
  <c r="ET115" i="1"/>
  <c r="ET347" i="1"/>
  <c r="ET348" i="1"/>
  <c r="ET349" i="1"/>
  <c r="ET388" i="1"/>
  <c r="ET350" i="1"/>
  <c r="ET286" i="1"/>
  <c r="ET195" i="1"/>
  <c r="ET304" i="1"/>
  <c r="ET196" i="1"/>
  <c r="ET276" i="1"/>
  <c r="ET389" i="1"/>
  <c r="ET287" i="1"/>
  <c r="ET143" i="1"/>
  <c r="ET305" i="1"/>
  <c r="ET127" i="1"/>
  <c r="ET63" i="1"/>
  <c r="ET288" i="1"/>
  <c r="ET144" i="1"/>
  <c r="ET128" i="1"/>
  <c r="ET306" i="1"/>
  <c r="ET197" i="1"/>
  <c r="ET64" i="1"/>
  <c r="ET198" i="1"/>
  <c r="ET254" i="1"/>
  <c r="ET199" i="1"/>
  <c r="ET255" i="1"/>
  <c r="ET200" i="1"/>
  <c r="ET201" i="1"/>
  <c r="ET202" i="1"/>
  <c r="ET203" i="1"/>
  <c r="ET390" i="1"/>
  <c r="ET289" i="1"/>
  <c r="ET374" i="1"/>
  <c r="ET129" i="1"/>
  <c r="ET65" i="1"/>
  <c r="ET307" i="1"/>
  <c r="ET308" i="1"/>
  <c r="ET256" i="1"/>
  <c r="ET391" i="1"/>
  <c r="ET392" i="1"/>
  <c r="ET393" i="1"/>
  <c r="ET351" i="1"/>
  <c r="ET66" i="1"/>
  <c r="ET67" i="1"/>
  <c r="ET205" i="1"/>
  <c r="ET257" i="1"/>
  <c r="ET352" i="1"/>
  <c r="ET116" i="1"/>
  <c r="ET258" i="1"/>
  <c r="ET309" i="1"/>
  <c r="ET259" i="1"/>
  <c r="ET69" i="1"/>
  <c r="ET260" i="1"/>
  <c r="ET394" i="1"/>
  <c r="ET293" i="1"/>
  <c r="ET290" i="1"/>
  <c r="ET70" i="1"/>
  <c r="ET71" i="1"/>
  <c r="ET353" i="1"/>
  <c r="ET261" i="1"/>
  <c r="ET14" i="1"/>
  <c r="ET277" i="1"/>
  <c r="ET273" i="1"/>
  <c r="ET72" i="1"/>
  <c r="ET395" i="1"/>
  <c r="ET262" i="1"/>
  <c r="ET326" i="1"/>
  <c r="ET15" i="1"/>
  <c r="ET130" i="1"/>
  <c r="ET131" i="1"/>
  <c r="ET396" i="1"/>
  <c r="ET99" i="1"/>
  <c r="ET16" i="1"/>
  <c r="ET17" i="1"/>
  <c r="ET278" i="1"/>
  <c r="ET18" i="1"/>
  <c r="ET207" i="1"/>
  <c r="ET208" i="1"/>
  <c r="ET397" i="1"/>
  <c r="ET132" i="1"/>
  <c r="ET100" i="1"/>
  <c r="ET310" i="1"/>
  <c r="ET209" i="1"/>
  <c r="ET354" i="1"/>
  <c r="ET355" i="1"/>
  <c r="ET291" i="1"/>
  <c r="ET19" i="1"/>
  <c r="ET74" i="1"/>
  <c r="ET211" i="1"/>
  <c r="ET398" i="1"/>
  <c r="ET399" i="1"/>
  <c r="ET356" i="1"/>
  <c r="ET357" i="1"/>
  <c r="ET274" i="1"/>
  <c r="ET212" i="1"/>
  <c r="ET400" i="1"/>
  <c r="ET401" i="1"/>
  <c r="ET358" i="1"/>
  <c r="ET311" i="1"/>
  <c r="ET77" i="1"/>
  <c r="ET101" i="1"/>
  <c r="ET102" i="1"/>
  <c r="ET133" i="1"/>
  <c r="ET134" i="1"/>
  <c r="ET359" i="1"/>
  <c r="ET20" i="1"/>
  <c r="ET213" i="1"/>
  <c r="ET214" i="1"/>
  <c r="ET117" i="1"/>
  <c r="ET215" i="1"/>
  <c r="ET292" i="1"/>
  <c r="ET78" i="1"/>
  <c r="ET79" i="1"/>
  <c r="ET80" i="1"/>
  <c r="ET263" i="1"/>
  <c r="ET402" i="1"/>
  <c r="ET312" i="1"/>
  <c r="ET360" i="1"/>
  <c r="ET216" i="1"/>
  <c r="ET217" i="1"/>
  <c r="ET403" i="1"/>
  <c r="ET81" i="1"/>
  <c r="ET118" i="1"/>
  <c r="ET82" i="1"/>
  <c r="ET294" i="1"/>
  <c r="ET295" i="1"/>
  <c r="ET296" i="1"/>
  <c r="ET73" i="1"/>
  <c r="ET83" i="1"/>
  <c r="ET218" i="1"/>
  <c r="ET84" i="1"/>
  <c r="ET219" i="1"/>
  <c r="ET145" i="1"/>
  <c r="ET232" i="1"/>
  <c r="ET85" i="1"/>
  <c r="ET233" i="1"/>
  <c r="ET86" i="1"/>
  <c r="ET87" i="1"/>
  <c r="ET88" i="1"/>
  <c r="ET146" i="1"/>
  <c r="ET89" i="1"/>
  <c r="ET264" i="1"/>
  <c r="ET220" i="1"/>
  <c r="ET337" i="1"/>
  <c r="ET234" i="1"/>
  <c r="ET119" i="1"/>
  <c r="ET147" i="1"/>
  <c r="ET297" i="1"/>
  <c r="ET404" i="1"/>
  <c r="ET362" i="1"/>
  <c r="ET221" i="1"/>
  <c r="ET363" i="1"/>
  <c r="ET313" i="1"/>
  <c r="ET364" i="1"/>
  <c r="ET92" i="1"/>
  <c r="ET120" i="1"/>
  <c r="ET121" i="1"/>
  <c r="ET314" i="1"/>
  <c r="ET222" i="1"/>
  <c r="ET405" i="1"/>
  <c r="ET315" i="1"/>
  <c r="ET316" i="1"/>
  <c r="ET406" i="1"/>
  <c r="ET407" i="1"/>
  <c r="ET266" i="1"/>
  <c r="ET135" i="1"/>
  <c r="ET267" i="1"/>
  <c r="ET148" i="1"/>
  <c r="ET223" i="1"/>
  <c r="ET408" i="1"/>
  <c r="ET268" i="1"/>
  <c r="ET409" i="1"/>
  <c r="ET224" i="1"/>
  <c r="ET21" i="1"/>
  <c r="ET410" i="1"/>
  <c r="ET269" i="1"/>
  <c r="ET411" i="1"/>
  <c r="ET270" i="1"/>
  <c r="ET271" i="1"/>
  <c r="ET22" i="1"/>
  <c r="ET93" i="1"/>
  <c r="ET412" i="1"/>
  <c r="ET317" i="1"/>
  <c r="ET94" i="1"/>
  <c r="ET375" i="1"/>
  <c r="ET368" i="1"/>
  <c r="ET225" i="1"/>
  <c r="ET226" i="1"/>
  <c r="ET369" i="1"/>
  <c r="ET149" i="1"/>
  <c r="ET23" i="1"/>
  <c r="ET95" i="1"/>
  <c r="ET136" i="1"/>
  <c r="ET227" i="1"/>
  <c r="ET370" i="1"/>
  <c r="ET137" i="1"/>
  <c r="ET25" i="1"/>
  <c r="ET96" i="1"/>
  <c r="ET236" i="1"/>
  <c r="EU236" i="1"/>
  <c r="DS33" i="1"/>
  <c r="DT236" i="1"/>
  <c r="DS26" i="1"/>
  <c r="DS150" i="1"/>
  <c r="DS151" i="1"/>
  <c r="DS152" i="1"/>
  <c r="DS279" i="1"/>
  <c r="DS153" i="1"/>
  <c r="DS103" i="1"/>
  <c r="DS138" i="1"/>
  <c r="DS104" i="1"/>
  <c r="DS2" i="1"/>
  <c r="DS376" i="1"/>
  <c r="DS237" i="1"/>
  <c r="DS299" i="1"/>
  <c r="DS318" i="1"/>
  <c r="DS27" i="1"/>
  <c r="DS154" i="1"/>
  <c r="DS235" i="1"/>
  <c r="DS228" i="1"/>
  <c r="DS323" i="1"/>
  <c r="DS280" i="1"/>
  <c r="DS28" i="1"/>
  <c r="DS238" i="1"/>
  <c r="DS105" i="1"/>
  <c r="DS97" i="1"/>
  <c r="DS3" i="1"/>
  <c r="DS275" i="1"/>
  <c r="DS30" i="1"/>
  <c r="DS31" i="1"/>
  <c r="DS32" i="1"/>
  <c r="DS34" i="1"/>
  <c r="DS155" i="1"/>
  <c r="DS156" i="1"/>
  <c r="DS35" i="1"/>
  <c r="DS327" i="1"/>
  <c r="DS157" i="1"/>
  <c r="DS328" i="1"/>
  <c r="DS239" i="1"/>
  <c r="DS139" i="1"/>
  <c r="DS300" i="1"/>
  <c r="DS240" i="1"/>
  <c r="DS159" i="1"/>
  <c r="DS36" i="1"/>
  <c r="DS37" i="1"/>
  <c r="DS38" i="1"/>
  <c r="DS122" i="1"/>
  <c r="DS160" i="1"/>
  <c r="DS371" i="1"/>
  <c r="DS329" i="1"/>
  <c r="DS229" i="1"/>
  <c r="DS372" i="1"/>
  <c r="DS162" i="1"/>
  <c r="DS140" i="1"/>
  <c r="DS141" i="1"/>
  <c r="DS265" i="1"/>
  <c r="DS377" i="1"/>
  <c r="DS163" i="1"/>
  <c r="DS39" i="1"/>
  <c r="DS164" i="1"/>
  <c r="DS165" i="1"/>
  <c r="DS301" i="1"/>
  <c r="DS40" i="1"/>
  <c r="DS210" i="1"/>
  <c r="DS373" i="1"/>
  <c r="DS41" i="1"/>
  <c r="DS378" i="1"/>
  <c r="DS123" i="1"/>
  <c r="DS42" i="1"/>
  <c r="DS166" i="1"/>
  <c r="DS281" i="1"/>
  <c r="DS4" i="1"/>
  <c r="DS330" i="1"/>
  <c r="DS43" i="1"/>
  <c r="DS98" i="1"/>
  <c r="DS167" i="1"/>
  <c r="DS106" i="1"/>
  <c r="DS113" i="1"/>
  <c r="DS331" i="1"/>
  <c r="DS282" i="1"/>
  <c r="DS44" i="1"/>
  <c r="DS107" i="1"/>
  <c r="DS45" i="1"/>
  <c r="DS332" i="1"/>
  <c r="DS46" i="1"/>
  <c r="DS5" i="1"/>
  <c r="DS379" i="1"/>
  <c r="DS380" i="1"/>
  <c r="DS108" i="1"/>
  <c r="DS251" i="1"/>
  <c r="DS47" i="1"/>
  <c r="DS168" i="1"/>
  <c r="DS48" i="1"/>
  <c r="DS169" i="1"/>
  <c r="DS142" i="1"/>
  <c r="DS49" i="1"/>
  <c r="DS334" i="1"/>
  <c r="DS241" i="1"/>
  <c r="DS335" i="1"/>
  <c r="DS50" i="1"/>
  <c r="DS338" i="1"/>
  <c r="DS51" i="1"/>
  <c r="DS381" i="1"/>
  <c r="DS52" i="1"/>
  <c r="DS382" i="1"/>
  <c r="DS109" i="1"/>
  <c r="DS53" i="1"/>
  <c r="DS242" i="1"/>
  <c r="DS170" i="1"/>
  <c r="DS383" i="1"/>
  <c r="DS340" i="1"/>
  <c r="DS171" i="1"/>
  <c r="DS172" i="1"/>
  <c r="DS173" i="1"/>
  <c r="DS174" i="1"/>
  <c r="DS6" i="1"/>
  <c r="DS175" i="1"/>
  <c r="DS176" i="1"/>
  <c r="DS7" i="1"/>
  <c r="DS177" i="1"/>
  <c r="DS8" i="1"/>
  <c r="DS54" i="1"/>
  <c r="DS342" i="1"/>
  <c r="DS243" i="1"/>
  <c r="DS244" i="1"/>
  <c r="DS245" i="1"/>
  <c r="DS230" i="1"/>
  <c r="DS384" i="1"/>
  <c r="DS55" i="1"/>
  <c r="DS385" i="1"/>
  <c r="DS110" i="1"/>
  <c r="DS302" i="1"/>
  <c r="DS283" i="1"/>
  <c r="DS178" i="1"/>
  <c r="DS343" i="1"/>
  <c r="DS246" i="1"/>
  <c r="DS111" i="1"/>
  <c r="DS284" i="1"/>
  <c r="DS56" i="1"/>
  <c r="DS344" i="1"/>
  <c r="DS179" i="1"/>
  <c r="DS180" i="1"/>
  <c r="DS112" i="1"/>
  <c r="DS9" i="1"/>
  <c r="DS57" i="1"/>
  <c r="DS58" i="1"/>
  <c r="DS59" i="1"/>
  <c r="DS181" i="1"/>
  <c r="DS182" i="1"/>
  <c r="DS10" i="1"/>
  <c r="DS183" i="1"/>
  <c r="DS184" i="1"/>
  <c r="DS60" i="1"/>
  <c r="DS231" i="1"/>
  <c r="DS11" i="1"/>
  <c r="DS185" i="1"/>
  <c r="DS247" i="1"/>
  <c r="DS186" i="1"/>
  <c r="DS272" i="1"/>
  <c r="DS61" i="1"/>
  <c r="DS187" i="1"/>
  <c r="DS345" i="1"/>
  <c r="DS188" i="1"/>
  <c r="DS248" i="1"/>
  <c r="DS114" i="1"/>
  <c r="DS12" i="1"/>
  <c r="DS125" i="1"/>
  <c r="DS126" i="1"/>
  <c r="DS13" i="1"/>
  <c r="DS249" i="1"/>
  <c r="DS62" i="1"/>
  <c r="DS189" i="1"/>
  <c r="DS190" i="1"/>
  <c r="DS191" i="1"/>
  <c r="DS192" i="1"/>
  <c r="DS336" i="1"/>
  <c r="DS250" i="1"/>
  <c r="DS193" i="1"/>
  <c r="DS303" i="1"/>
  <c r="DS386" i="1"/>
  <c r="DS252" i="1"/>
  <c r="DS194" i="1"/>
  <c r="DS387" i="1"/>
  <c r="DS253" i="1"/>
  <c r="DS115" i="1"/>
  <c r="DS347" i="1"/>
  <c r="DS348" i="1"/>
  <c r="DS349" i="1"/>
  <c r="DS388" i="1"/>
  <c r="DS350" i="1"/>
  <c r="DS286" i="1"/>
  <c r="DS195" i="1"/>
  <c r="DS304" i="1"/>
  <c r="DS196" i="1"/>
  <c r="DS276" i="1"/>
  <c r="DS389" i="1"/>
  <c r="DS287" i="1"/>
  <c r="DS143" i="1"/>
  <c r="DS305" i="1"/>
  <c r="DS127" i="1"/>
  <c r="DS63" i="1"/>
  <c r="DS288" i="1"/>
  <c r="DS144" i="1"/>
  <c r="DS128" i="1"/>
  <c r="DS306" i="1"/>
  <c r="DS197" i="1"/>
  <c r="DS64" i="1"/>
  <c r="DS198" i="1"/>
  <c r="DS254" i="1"/>
  <c r="DS199" i="1"/>
  <c r="DS255" i="1"/>
  <c r="DS200" i="1"/>
  <c r="DS201" i="1"/>
  <c r="DS202" i="1"/>
  <c r="DS203" i="1"/>
  <c r="DS390" i="1"/>
  <c r="DS289" i="1"/>
  <c r="DS374" i="1"/>
  <c r="DS129" i="1"/>
  <c r="DS65" i="1"/>
  <c r="DS307" i="1"/>
  <c r="DS308" i="1"/>
  <c r="DS256" i="1"/>
  <c r="DS391" i="1"/>
  <c r="DS392" i="1"/>
  <c r="DS393" i="1"/>
  <c r="DS351" i="1"/>
  <c r="DS66" i="1"/>
  <c r="DS67" i="1"/>
  <c r="DS205" i="1"/>
  <c r="DS257" i="1"/>
  <c r="DS352" i="1"/>
  <c r="DS116" i="1"/>
  <c r="DS258" i="1"/>
  <c r="DS309" i="1"/>
  <c r="DS259" i="1"/>
  <c r="DS69" i="1"/>
  <c r="DS260" i="1"/>
  <c r="DS394" i="1"/>
  <c r="DS293" i="1"/>
  <c r="DS290" i="1"/>
  <c r="DS70" i="1"/>
  <c r="DS71" i="1"/>
  <c r="DS353" i="1"/>
  <c r="DS261" i="1"/>
  <c r="DS14" i="1"/>
  <c r="DS277" i="1"/>
  <c r="DS273" i="1"/>
  <c r="DS72" i="1"/>
  <c r="DS395" i="1"/>
  <c r="DS262" i="1"/>
  <c r="DS326" i="1"/>
  <c r="DS15" i="1"/>
  <c r="DS130" i="1"/>
  <c r="DS131" i="1"/>
  <c r="DS396" i="1"/>
  <c r="DS99" i="1"/>
  <c r="DS16" i="1"/>
  <c r="DS17" i="1"/>
  <c r="DS278" i="1"/>
  <c r="DS18" i="1"/>
  <c r="DS207" i="1"/>
  <c r="DS208" i="1"/>
  <c r="DS397" i="1"/>
  <c r="DS132" i="1"/>
  <c r="DS100" i="1"/>
  <c r="DS310" i="1"/>
  <c r="DS209" i="1"/>
  <c r="DS354" i="1"/>
  <c r="DS355" i="1"/>
  <c r="DS291" i="1"/>
  <c r="DS19" i="1"/>
  <c r="DS74" i="1"/>
  <c r="DS211" i="1"/>
  <c r="DS398" i="1"/>
  <c r="DS399" i="1"/>
  <c r="DS356" i="1"/>
  <c r="DS357" i="1"/>
  <c r="DS274" i="1"/>
  <c r="DS212" i="1"/>
  <c r="DS400" i="1"/>
  <c r="DS401" i="1"/>
  <c r="DS358" i="1"/>
  <c r="DS311" i="1"/>
  <c r="DS77" i="1"/>
  <c r="DS101" i="1"/>
  <c r="DS102" i="1"/>
  <c r="DS133" i="1"/>
  <c r="DS134" i="1"/>
  <c r="DS359" i="1"/>
  <c r="DS20" i="1"/>
  <c r="DS213" i="1"/>
  <c r="DS214" i="1"/>
  <c r="DS117" i="1"/>
  <c r="DS215" i="1"/>
  <c r="DS292" i="1"/>
  <c r="DS78" i="1"/>
  <c r="DS79" i="1"/>
  <c r="DS80" i="1"/>
  <c r="DS263" i="1"/>
  <c r="DS402" i="1"/>
  <c r="DS312" i="1"/>
  <c r="DS360" i="1"/>
  <c r="DS216" i="1"/>
  <c r="DS217" i="1"/>
  <c r="DS403" i="1"/>
  <c r="DS81" i="1"/>
  <c r="DS118" i="1"/>
  <c r="DS82" i="1"/>
  <c r="DS294" i="1"/>
  <c r="DS295" i="1"/>
  <c r="DS296" i="1"/>
  <c r="DS73" i="1"/>
  <c r="DS83" i="1"/>
  <c r="DS218" i="1"/>
  <c r="DS84" i="1"/>
  <c r="DS219" i="1"/>
  <c r="DS145" i="1"/>
  <c r="DS232" i="1"/>
  <c r="DS85" i="1"/>
  <c r="DS233" i="1"/>
  <c r="DS86" i="1"/>
  <c r="DS87" i="1"/>
  <c r="DS88" i="1"/>
  <c r="DS146" i="1"/>
  <c r="DS89" i="1"/>
  <c r="DS264" i="1"/>
  <c r="DS220" i="1"/>
  <c r="DS337" i="1"/>
  <c r="DS234" i="1"/>
  <c r="DS119" i="1"/>
  <c r="DS147" i="1"/>
  <c r="DS297" i="1"/>
  <c r="DS404" i="1"/>
  <c r="DS362" i="1"/>
  <c r="DS221" i="1"/>
  <c r="DS363" i="1"/>
  <c r="DS313" i="1"/>
  <c r="DS364" i="1"/>
  <c r="DS92" i="1"/>
  <c r="DS120" i="1"/>
  <c r="DS121" i="1"/>
  <c r="DS314" i="1"/>
  <c r="DS222" i="1"/>
  <c r="DS405" i="1"/>
  <c r="DS315" i="1"/>
  <c r="DS316" i="1"/>
  <c r="DS406" i="1"/>
  <c r="DS407" i="1"/>
  <c r="DS266" i="1"/>
  <c r="DS135" i="1"/>
  <c r="DS267" i="1"/>
  <c r="DS148" i="1"/>
  <c r="DS223" i="1"/>
  <c r="DS408" i="1"/>
  <c r="DS268" i="1"/>
  <c r="DS409" i="1"/>
  <c r="DS224" i="1"/>
  <c r="DS21" i="1"/>
  <c r="DS410" i="1"/>
  <c r="DS269" i="1"/>
  <c r="DS411" i="1"/>
  <c r="DS270" i="1"/>
  <c r="DS271" i="1"/>
  <c r="DS22" i="1"/>
  <c r="DS93" i="1"/>
  <c r="DS412" i="1"/>
  <c r="DS317" i="1"/>
  <c r="DS94" i="1"/>
  <c r="DS375" i="1"/>
  <c r="DS368" i="1"/>
  <c r="DS225" i="1"/>
  <c r="DS226" i="1"/>
  <c r="DS369" i="1"/>
  <c r="DS149" i="1"/>
  <c r="DS23" i="1"/>
  <c r="DS95" i="1"/>
  <c r="DS136" i="1"/>
  <c r="DS227" i="1"/>
  <c r="DS370" i="1"/>
  <c r="DS137" i="1"/>
  <c r="DS25" i="1"/>
  <c r="DS96" i="1"/>
  <c r="DS236" i="1"/>
  <c r="DY26" i="1"/>
  <c r="DY150" i="1"/>
  <c r="DY151" i="1"/>
  <c r="DY152" i="1"/>
  <c r="DY279" i="1"/>
  <c r="DY153" i="1"/>
  <c r="DY103" i="1"/>
  <c r="DY138" i="1"/>
  <c r="DY104" i="1"/>
  <c r="DY2" i="1"/>
  <c r="DY376" i="1"/>
  <c r="DY237" i="1"/>
  <c r="DY299" i="1"/>
  <c r="DY318" i="1"/>
  <c r="DY27" i="1"/>
  <c r="DY154" i="1"/>
  <c r="DY235" i="1"/>
  <c r="DY228" i="1"/>
  <c r="DY323" i="1"/>
  <c r="DY280" i="1"/>
  <c r="DY28" i="1"/>
  <c r="DY238" i="1"/>
  <c r="DY105" i="1"/>
  <c r="DY97" i="1"/>
  <c r="DY3" i="1"/>
  <c r="DY275" i="1"/>
  <c r="DY30" i="1"/>
  <c r="DY31" i="1"/>
  <c r="DY32" i="1"/>
  <c r="DY33" i="1"/>
  <c r="DY34" i="1"/>
  <c r="DY155" i="1"/>
  <c r="DY156" i="1"/>
  <c r="DY35" i="1"/>
  <c r="DY327" i="1"/>
  <c r="DY157" i="1"/>
  <c r="DY328" i="1"/>
  <c r="DY239" i="1"/>
  <c r="DY139" i="1"/>
  <c r="DY300" i="1"/>
  <c r="DY240" i="1"/>
  <c r="DY159" i="1"/>
  <c r="DY36" i="1"/>
  <c r="DY37" i="1"/>
  <c r="DY38" i="1"/>
  <c r="DY122" i="1"/>
  <c r="DY160" i="1"/>
  <c r="DY371" i="1"/>
  <c r="DY329" i="1"/>
  <c r="DY229" i="1"/>
  <c r="DY372" i="1"/>
  <c r="DY162" i="1"/>
  <c r="DY140" i="1"/>
  <c r="DY141" i="1"/>
  <c r="DY265" i="1"/>
  <c r="DY377" i="1"/>
  <c r="DY163" i="1"/>
  <c r="DY39" i="1"/>
  <c r="DY164" i="1"/>
  <c r="DY165" i="1"/>
  <c r="DY301" i="1"/>
  <c r="DY40" i="1"/>
  <c r="DY210" i="1"/>
  <c r="DY373" i="1"/>
  <c r="DY41" i="1"/>
  <c r="DY378" i="1"/>
  <c r="DY123" i="1"/>
  <c r="DY42" i="1"/>
  <c r="DY166" i="1"/>
  <c r="DY281" i="1"/>
  <c r="DY4" i="1"/>
  <c r="DY330" i="1"/>
  <c r="DY43" i="1"/>
  <c r="DY98" i="1"/>
  <c r="DY167" i="1"/>
  <c r="DY106" i="1"/>
  <c r="DY113" i="1"/>
  <c r="DY331" i="1"/>
  <c r="DY282" i="1"/>
  <c r="DY44" i="1"/>
  <c r="DY107" i="1"/>
  <c r="DY45" i="1"/>
  <c r="DY332" i="1"/>
  <c r="DY46" i="1"/>
  <c r="DY5" i="1"/>
  <c r="DY379" i="1"/>
  <c r="DY380" i="1"/>
  <c r="DY108" i="1"/>
  <c r="DY251" i="1"/>
  <c r="DY47" i="1"/>
  <c r="DY168" i="1"/>
  <c r="DY48" i="1"/>
  <c r="DY169" i="1"/>
  <c r="DY142" i="1"/>
  <c r="DY49" i="1"/>
  <c r="DY334" i="1"/>
  <c r="DY241" i="1"/>
  <c r="DY335" i="1"/>
  <c r="DY50" i="1"/>
  <c r="DY338" i="1"/>
  <c r="DY51" i="1"/>
  <c r="DY381" i="1"/>
  <c r="DY52" i="1"/>
  <c r="DY382" i="1"/>
  <c r="DY109" i="1"/>
  <c r="DY53" i="1"/>
  <c r="DY242" i="1"/>
  <c r="DY170" i="1"/>
  <c r="DY383" i="1"/>
  <c r="DY340" i="1"/>
  <c r="DY171" i="1"/>
  <c r="DY172" i="1"/>
  <c r="DY173" i="1"/>
  <c r="DY174" i="1"/>
  <c r="DY6" i="1"/>
  <c r="DY175" i="1"/>
  <c r="DY176" i="1"/>
  <c r="DY7" i="1"/>
  <c r="DY177" i="1"/>
  <c r="DY8" i="1"/>
  <c r="DY54" i="1"/>
  <c r="DY342" i="1"/>
  <c r="DY243" i="1"/>
  <c r="DY244" i="1"/>
  <c r="DY245" i="1"/>
  <c r="DY230" i="1"/>
  <c r="DY384" i="1"/>
  <c r="DY55" i="1"/>
  <c r="DY385" i="1"/>
  <c r="DY110" i="1"/>
  <c r="DY302" i="1"/>
  <c r="DY283" i="1"/>
  <c r="DY178" i="1"/>
  <c r="DY343" i="1"/>
  <c r="DY246" i="1"/>
  <c r="DY111" i="1"/>
  <c r="DY284" i="1"/>
  <c r="DY56" i="1"/>
  <c r="DY344" i="1"/>
  <c r="DY179" i="1"/>
  <c r="DY180" i="1"/>
  <c r="DY112" i="1"/>
  <c r="DY9" i="1"/>
  <c r="DY57" i="1"/>
  <c r="DY58" i="1"/>
  <c r="DY59" i="1"/>
  <c r="DY181" i="1"/>
  <c r="DY182" i="1"/>
  <c r="DY10" i="1"/>
  <c r="DY183" i="1"/>
  <c r="DY184" i="1"/>
  <c r="DY60" i="1"/>
  <c r="DY231" i="1"/>
  <c r="DY11" i="1"/>
  <c r="DY185" i="1"/>
  <c r="DY247" i="1"/>
  <c r="DY186" i="1"/>
  <c r="DY272" i="1"/>
  <c r="DY61" i="1"/>
  <c r="DY187" i="1"/>
  <c r="DY345" i="1"/>
  <c r="DY188" i="1"/>
  <c r="DY248" i="1"/>
  <c r="DY114" i="1"/>
  <c r="DY12" i="1"/>
  <c r="DY125" i="1"/>
  <c r="DY126" i="1"/>
  <c r="DY13" i="1"/>
  <c r="DY249" i="1"/>
  <c r="DY62" i="1"/>
  <c r="DY189" i="1"/>
  <c r="DY190" i="1"/>
  <c r="DY191" i="1"/>
  <c r="DY192" i="1"/>
  <c r="DY336" i="1"/>
  <c r="DY250" i="1"/>
  <c r="DY193" i="1"/>
  <c r="DY303" i="1"/>
  <c r="DY386" i="1"/>
  <c r="DY252" i="1"/>
  <c r="DY194" i="1"/>
  <c r="DY387" i="1"/>
  <c r="DY253" i="1"/>
  <c r="DY115" i="1"/>
  <c r="DY347" i="1"/>
  <c r="DY348" i="1"/>
  <c r="DY349" i="1"/>
  <c r="DY388" i="1"/>
  <c r="DY350" i="1"/>
  <c r="DY286" i="1"/>
  <c r="DY195" i="1"/>
  <c r="DY304" i="1"/>
  <c r="DY196" i="1"/>
  <c r="DY276" i="1"/>
  <c r="DY389" i="1"/>
  <c r="DY287" i="1"/>
  <c r="DY143" i="1"/>
  <c r="DY305" i="1"/>
  <c r="DY127" i="1"/>
  <c r="DY63" i="1"/>
  <c r="DY288" i="1"/>
  <c r="DY144" i="1"/>
  <c r="DY128" i="1"/>
  <c r="DY306" i="1"/>
  <c r="DY197" i="1"/>
  <c r="DY64" i="1"/>
  <c r="DY198" i="1"/>
  <c r="DY254" i="1"/>
  <c r="DY199" i="1"/>
  <c r="DY255" i="1"/>
  <c r="DY200" i="1"/>
  <c r="DY201" i="1"/>
  <c r="DY202" i="1"/>
  <c r="DY203" i="1"/>
  <c r="DY390" i="1"/>
  <c r="DY289" i="1"/>
  <c r="DY374" i="1"/>
  <c r="DY129" i="1"/>
  <c r="DY65" i="1"/>
  <c r="DY307" i="1"/>
  <c r="DY308" i="1"/>
  <c r="DY256" i="1"/>
  <c r="DY391" i="1"/>
  <c r="DY392" i="1"/>
  <c r="DY393" i="1"/>
  <c r="DY351" i="1"/>
  <c r="DY66" i="1"/>
  <c r="DY67" i="1"/>
  <c r="DY205" i="1"/>
  <c r="DY257" i="1"/>
  <c r="DY352" i="1"/>
  <c r="DY116" i="1"/>
  <c r="DY258" i="1"/>
  <c r="DY309" i="1"/>
  <c r="DY259" i="1"/>
  <c r="DY69" i="1"/>
  <c r="DY260" i="1"/>
  <c r="DY394" i="1"/>
  <c r="DY293" i="1"/>
  <c r="DY290" i="1"/>
  <c r="DY70" i="1"/>
  <c r="DY71" i="1"/>
  <c r="DY353" i="1"/>
  <c r="DY261" i="1"/>
  <c r="DY14" i="1"/>
  <c r="DY277" i="1"/>
  <c r="DY273" i="1"/>
  <c r="DY72" i="1"/>
  <c r="DY395" i="1"/>
  <c r="DY262" i="1"/>
  <c r="DY326" i="1"/>
  <c r="DY15" i="1"/>
  <c r="DY130" i="1"/>
  <c r="DY131" i="1"/>
  <c r="DY396" i="1"/>
  <c r="DY99" i="1"/>
  <c r="DY16" i="1"/>
  <c r="DY17" i="1"/>
  <c r="DY278" i="1"/>
  <c r="DY18" i="1"/>
  <c r="DY207" i="1"/>
  <c r="DY208" i="1"/>
  <c r="DY397" i="1"/>
  <c r="DY132" i="1"/>
  <c r="DY100" i="1"/>
  <c r="DY310" i="1"/>
  <c r="DY209" i="1"/>
  <c r="DY354" i="1"/>
  <c r="DY355" i="1"/>
  <c r="DY291" i="1"/>
  <c r="DY19" i="1"/>
  <c r="DY74" i="1"/>
  <c r="DY211" i="1"/>
  <c r="DY398" i="1"/>
  <c r="DY399" i="1"/>
  <c r="DY356" i="1"/>
  <c r="DY357" i="1"/>
  <c r="DY274" i="1"/>
  <c r="DY212" i="1"/>
  <c r="DY400" i="1"/>
  <c r="DY401" i="1"/>
  <c r="DY358" i="1"/>
  <c r="DY311" i="1"/>
  <c r="DY77" i="1"/>
  <c r="DY101" i="1"/>
  <c r="DY102" i="1"/>
  <c r="DY133" i="1"/>
  <c r="DY134" i="1"/>
  <c r="DY359" i="1"/>
  <c r="DY20" i="1"/>
  <c r="DY213" i="1"/>
  <c r="DY214" i="1"/>
  <c r="DY117" i="1"/>
  <c r="DY215" i="1"/>
  <c r="DY292" i="1"/>
  <c r="DY78" i="1"/>
  <c r="DY79" i="1"/>
  <c r="DY80" i="1"/>
  <c r="DY263" i="1"/>
  <c r="DY402" i="1"/>
  <c r="DY312" i="1"/>
  <c r="DY360" i="1"/>
  <c r="DY216" i="1"/>
  <c r="DY217" i="1"/>
  <c r="DY403" i="1"/>
  <c r="DY81" i="1"/>
  <c r="DY118" i="1"/>
  <c r="DY82" i="1"/>
  <c r="DY294" i="1"/>
  <c r="DY295" i="1"/>
  <c r="DY296" i="1"/>
  <c r="DY73" i="1"/>
  <c r="DY83" i="1"/>
  <c r="DY218" i="1"/>
  <c r="DY84" i="1"/>
  <c r="DY219" i="1"/>
  <c r="DY145" i="1"/>
  <c r="DY232" i="1"/>
  <c r="DY85" i="1"/>
  <c r="DY233" i="1"/>
  <c r="DY86" i="1"/>
  <c r="DY87" i="1"/>
  <c r="DY88" i="1"/>
  <c r="DY146" i="1"/>
  <c r="DY89" i="1"/>
  <c r="DY264" i="1"/>
  <c r="DY220" i="1"/>
  <c r="DY337" i="1"/>
  <c r="DY234" i="1"/>
  <c r="DY119" i="1"/>
  <c r="DY147" i="1"/>
  <c r="DY297" i="1"/>
  <c r="DY404" i="1"/>
  <c r="DY362" i="1"/>
  <c r="DY221" i="1"/>
  <c r="DY363" i="1"/>
  <c r="DY313" i="1"/>
  <c r="DY364" i="1"/>
  <c r="DY92" i="1"/>
  <c r="DY120" i="1"/>
  <c r="DY121" i="1"/>
  <c r="DY314" i="1"/>
  <c r="DY222" i="1"/>
  <c r="DY405" i="1"/>
  <c r="DY315" i="1"/>
  <c r="DY316" i="1"/>
  <c r="DY406" i="1"/>
  <c r="DY407" i="1"/>
  <c r="DY266" i="1"/>
  <c r="DY135" i="1"/>
  <c r="DY267" i="1"/>
  <c r="DY148" i="1"/>
  <c r="DY223" i="1"/>
  <c r="DY408" i="1"/>
  <c r="DY268" i="1"/>
  <c r="DY409" i="1"/>
  <c r="DY224" i="1"/>
  <c r="DY21" i="1"/>
  <c r="DY410" i="1"/>
  <c r="DY269" i="1"/>
  <c r="DY411" i="1"/>
  <c r="DY270" i="1"/>
  <c r="DY271" i="1"/>
  <c r="DY22" i="1"/>
  <c r="DY93" i="1"/>
  <c r="DY412" i="1"/>
  <c r="DY317" i="1"/>
  <c r="DY94" i="1"/>
  <c r="DY375" i="1"/>
  <c r="DY368" i="1"/>
  <c r="DY225" i="1"/>
  <c r="DY226" i="1"/>
  <c r="DY369" i="1"/>
  <c r="DY149" i="1"/>
  <c r="DY23" i="1"/>
  <c r="DY95" i="1"/>
  <c r="DY136" i="1"/>
  <c r="DY227" i="1"/>
  <c r="DY370" i="1"/>
  <c r="DY137" i="1"/>
  <c r="DY25" i="1"/>
  <c r="DY96" i="1"/>
  <c r="DY236" i="1"/>
  <c r="DZ236" i="1"/>
  <c r="CX371" i="1"/>
  <c r="CX275" i="1"/>
  <c r="CX299" i="1"/>
  <c r="CX27" i="1"/>
  <c r="CX26" i="1"/>
  <c r="CX150" i="1"/>
  <c r="CX151" i="1"/>
  <c r="CX152" i="1"/>
  <c r="CX279" i="1"/>
  <c r="CX153" i="1"/>
  <c r="CX103" i="1"/>
  <c r="CX138" i="1"/>
  <c r="CX104" i="1"/>
  <c r="CX2" i="1"/>
  <c r="CX376" i="1"/>
  <c r="CX237" i="1"/>
  <c r="CX318" i="1"/>
  <c r="CX154" i="1"/>
  <c r="CX235" i="1"/>
  <c r="CX228" i="1"/>
  <c r="CX323" i="1"/>
  <c r="CX280" i="1"/>
  <c r="CX28" i="1"/>
  <c r="CX238" i="1"/>
  <c r="CX105" i="1"/>
  <c r="CX97" i="1"/>
  <c r="CX3" i="1"/>
  <c r="CX30" i="1"/>
  <c r="CX31" i="1"/>
  <c r="CX32" i="1"/>
  <c r="CX33" i="1"/>
  <c r="CX34" i="1"/>
  <c r="CX155" i="1"/>
  <c r="CX156" i="1"/>
  <c r="CX35" i="1"/>
  <c r="CX327" i="1"/>
  <c r="CX157" i="1"/>
  <c r="CX328" i="1"/>
  <c r="CX239" i="1"/>
  <c r="CX139" i="1"/>
  <c r="CX300" i="1"/>
  <c r="CX240" i="1"/>
  <c r="CX159" i="1"/>
  <c r="CX36" i="1"/>
  <c r="CX37" i="1"/>
  <c r="CX38" i="1"/>
  <c r="CX122" i="1"/>
  <c r="CX160" i="1"/>
  <c r="CX329" i="1"/>
  <c r="CX229" i="1"/>
  <c r="CX372" i="1"/>
  <c r="CX162" i="1"/>
  <c r="CX140" i="1"/>
  <c r="CX141" i="1"/>
  <c r="CX265" i="1"/>
  <c r="CX377" i="1"/>
  <c r="CX163" i="1"/>
  <c r="CX39" i="1"/>
  <c r="CX164" i="1"/>
  <c r="CX165" i="1"/>
  <c r="CX301" i="1"/>
  <c r="CX40" i="1"/>
  <c r="CX210" i="1"/>
  <c r="CX373" i="1"/>
  <c r="CX41" i="1"/>
  <c r="CX378" i="1"/>
  <c r="CX123" i="1"/>
  <c r="CX42" i="1"/>
  <c r="CX166" i="1"/>
  <c r="CX281" i="1"/>
  <c r="CX4" i="1"/>
  <c r="CX330" i="1"/>
  <c r="CX43" i="1"/>
  <c r="CX98" i="1"/>
  <c r="CX167" i="1"/>
  <c r="CX106" i="1"/>
  <c r="CX113" i="1"/>
  <c r="CX331" i="1"/>
  <c r="CX282" i="1"/>
  <c r="CX44" i="1"/>
  <c r="CX107" i="1"/>
  <c r="CX45" i="1"/>
  <c r="CX332" i="1"/>
  <c r="CX46" i="1"/>
  <c r="CX5" i="1"/>
  <c r="CX379" i="1"/>
  <c r="CX380" i="1"/>
  <c r="CX108" i="1"/>
  <c r="CX251" i="1"/>
  <c r="CX47" i="1"/>
  <c r="CX168" i="1"/>
  <c r="CX48" i="1"/>
  <c r="CX169" i="1"/>
  <c r="CX142" i="1"/>
  <c r="CX49" i="1"/>
  <c r="CX334" i="1"/>
  <c r="CX241" i="1"/>
  <c r="CX335" i="1"/>
  <c r="CX50" i="1"/>
  <c r="CX338" i="1"/>
  <c r="CX51" i="1"/>
  <c r="CX381" i="1"/>
  <c r="CX52" i="1"/>
  <c r="CX382" i="1"/>
  <c r="CX109" i="1"/>
  <c r="CX53" i="1"/>
  <c r="CX242" i="1"/>
  <c r="CX170" i="1"/>
  <c r="CX383" i="1"/>
  <c r="CX340" i="1"/>
  <c r="CX171" i="1"/>
  <c r="CX172" i="1"/>
  <c r="CX173" i="1"/>
  <c r="CX174" i="1"/>
  <c r="CX6" i="1"/>
  <c r="CX175" i="1"/>
  <c r="CX176" i="1"/>
  <c r="CX7" i="1"/>
  <c r="CX177" i="1"/>
  <c r="CX8" i="1"/>
  <c r="CX54" i="1"/>
  <c r="CX342" i="1"/>
  <c r="CX243" i="1"/>
  <c r="CX244" i="1"/>
  <c r="CX245" i="1"/>
  <c r="CX230" i="1"/>
  <c r="CX384" i="1"/>
  <c r="CX55" i="1"/>
  <c r="CX385" i="1"/>
  <c r="CX110" i="1"/>
  <c r="CX302" i="1"/>
  <c r="CX283" i="1"/>
  <c r="CX178" i="1"/>
  <c r="CX343" i="1"/>
  <c r="CX246" i="1"/>
  <c r="CX111" i="1"/>
  <c r="CX284" i="1"/>
  <c r="CX56" i="1"/>
  <c r="CX344" i="1"/>
  <c r="CX179" i="1"/>
  <c r="CX180" i="1"/>
  <c r="CX112" i="1"/>
  <c r="CX9" i="1"/>
  <c r="CX57" i="1"/>
  <c r="CX58" i="1"/>
  <c r="CX59" i="1"/>
  <c r="CX181" i="1"/>
  <c r="CX182" i="1"/>
  <c r="CX10" i="1"/>
  <c r="CX183" i="1"/>
  <c r="CX184" i="1"/>
  <c r="CX60" i="1"/>
  <c r="CX231" i="1"/>
  <c r="CX11" i="1"/>
  <c r="CX185" i="1"/>
  <c r="CX247" i="1"/>
  <c r="CX186" i="1"/>
  <c r="CX272" i="1"/>
  <c r="CX61" i="1"/>
  <c r="CX187" i="1"/>
  <c r="CX345" i="1"/>
  <c r="CX188" i="1"/>
  <c r="CX248" i="1"/>
  <c r="CX114" i="1"/>
  <c r="CX12" i="1"/>
  <c r="CX125" i="1"/>
  <c r="CX126" i="1"/>
  <c r="CX13" i="1"/>
  <c r="CX249" i="1"/>
  <c r="CX62" i="1"/>
  <c r="CX189" i="1"/>
  <c r="CX190" i="1"/>
  <c r="CX191" i="1"/>
  <c r="CX192" i="1"/>
  <c r="CX336" i="1"/>
  <c r="CX250" i="1"/>
  <c r="CX193" i="1"/>
  <c r="CX303" i="1"/>
  <c r="CX386" i="1"/>
  <c r="CX252" i="1"/>
  <c r="CX194" i="1"/>
  <c r="CX387" i="1"/>
  <c r="CX253" i="1"/>
  <c r="CX115" i="1"/>
  <c r="CX347" i="1"/>
  <c r="CX348" i="1"/>
  <c r="CX349" i="1"/>
  <c r="CX388" i="1"/>
  <c r="CX350" i="1"/>
  <c r="CX286" i="1"/>
  <c r="CX195" i="1"/>
  <c r="CX304" i="1"/>
  <c r="CX196" i="1"/>
  <c r="CX276" i="1"/>
  <c r="CX389" i="1"/>
  <c r="CX287" i="1"/>
  <c r="CX143" i="1"/>
  <c r="CX305" i="1"/>
  <c r="CX127" i="1"/>
  <c r="CX63" i="1"/>
  <c r="CX288" i="1"/>
  <c r="CX144" i="1"/>
  <c r="CX128" i="1"/>
  <c r="CX306" i="1"/>
  <c r="CX197" i="1"/>
  <c r="CX64" i="1"/>
  <c r="CX198" i="1"/>
  <c r="CX254" i="1"/>
  <c r="CX199" i="1"/>
  <c r="CX255" i="1"/>
  <c r="CX200" i="1"/>
  <c r="CX201" i="1"/>
  <c r="CX202" i="1"/>
  <c r="CX203" i="1"/>
  <c r="CX390" i="1"/>
  <c r="CX289" i="1"/>
  <c r="CX374" i="1"/>
  <c r="CX129" i="1"/>
  <c r="CX65" i="1"/>
  <c r="CX307" i="1"/>
  <c r="CX308" i="1"/>
  <c r="CX256" i="1"/>
  <c r="CX391" i="1"/>
  <c r="CX392" i="1"/>
  <c r="CX393" i="1"/>
  <c r="CX351" i="1"/>
  <c r="CX66" i="1"/>
  <c r="CX67" i="1"/>
  <c r="CX205" i="1"/>
  <c r="CX257" i="1"/>
  <c r="CX352" i="1"/>
  <c r="CX116" i="1"/>
  <c r="CX258" i="1"/>
  <c r="CX309" i="1"/>
  <c r="CX259" i="1"/>
  <c r="CX69" i="1"/>
  <c r="CX260" i="1"/>
  <c r="CX394" i="1"/>
  <c r="CX293" i="1"/>
  <c r="CX290" i="1"/>
  <c r="CX70" i="1"/>
  <c r="CX71" i="1"/>
  <c r="CX353" i="1"/>
  <c r="CX261" i="1"/>
  <c r="CX14" i="1"/>
  <c r="CX277" i="1"/>
  <c r="CX273" i="1"/>
  <c r="CX72" i="1"/>
  <c r="CX395" i="1"/>
  <c r="CX262" i="1"/>
  <c r="CX326" i="1"/>
  <c r="CX15" i="1"/>
  <c r="CX130" i="1"/>
  <c r="CX131" i="1"/>
  <c r="CX396" i="1"/>
  <c r="CX99" i="1"/>
  <c r="CX16" i="1"/>
  <c r="CX17" i="1"/>
  <c r="CX278" i="1"/>
  <c r="CX18" i="1"/>
  <c r="CX207" i="1"/>
  <c r="CX208" i="1"/>
  <c r="CX397" i="1"/>
  <c r="CX132" i="1"/>
  <c r="CX100" i="1"/>
  <c r="CX310" i="1"/>
  <c r="CX209" i="1"/>
  <c r="CX354" i="1"/>
  <c r="CX355" i="1"/>
  <c r="CX291" i="1"/>
  <c r="CX19" i="1"/>
  <c r="CX74" i="1"/>
  <c r="CX211" i="1"/>
  <c r="CX398" i="1"/>
  <c r="CX399" i="1"/>
  <c r="CX356" i="1"/>
  <c r="CX357" i="1"/>
  <c r="CX274" i="1"/>
  <c r="CX212" i="1"/>
  <c r="CX400" i="1"/>
  <c r="CX401" i="1"/>
  <c r="CX358" i="1"/>
  <c r="CX311" i="1"/>
  <c r="CX77" i="1"/>
  <c r="CX101" i="1"/>
  <c r="CX102" i="1"/>
  <c r="CX133" i="1"/>
  <c r="CX134" i="1"/>
  <c r="CX359" i="1"/>
  <c r="CX20" i="1"/>
  <c r="CX213" i="1"/>
  <c r="CX214" i="1"/>
  <c r="CX117" i="1"/>
  <c r="CX215" i="1"/>
  <c r="CX292" i="1"/>
  <c r="CX78" i="1"/>
  <c r="CX79" i="1"/>
  <c r="CX80" i="1"/>
  <c r="CX263" i="1"/>
  <c r="CX402" i="1"/>
  <c r="CX312" i="1"/>
  <c r="CX360" i="1"/>
  <c r="CX216" i="1"/>
  <c r="CX217" i="1"/>
  <c r="CX403" i="1"/>
  <c r="CX81" i="1"/>
  <c r="CX118" i="1"/>
  <c r="CX82" i="1"/>
  <c r="CX294" i="1"/>
  <c r="CX295" i="1"/>
  <c r="CX296" i="1"/>
  <c r="CX73" i="1"/>
  <c r="CX83" i="1"/>
  <c r="CX218" i="1"/>
  <c r="CX84" i="1"/>
  <c r="CX219" i="1"/>
  <c r="CX145" i="1"/>
  <c r="CX232" i="1"/>
  <c r="CX85" i="1"/>
  <c r="CX233" i="1"/>
  <c r="CX86" i="1"/>
  <c r="CX87" i="1"/>
  <c r="CX88" i="1"/>
  <c r="CX146" i="1"/>
  <c r="CX89" i="1"/>
  <c r="CX264" i="1"/>
  <c r="CX220" i="1"/>
  <c r="CX337" i="1"/>
  <c r="CX234" i="1"/>
  <c r="CX119" i="1"/>
  <c r="CX147" i="1"/>
  <c r="CX297" i="1"/>
  <c r="CX404" i="1"/>
  <c r="CX362" i="1"/>
  <c r="CX221" i="1"/>
  <c r="CX363" i="1"/>
  <c r="CX313" i="1"/>
  <c r="CX364" i="1"/>
  <c r="CX92" i="1"/>
  <c r="CX120" i="1"/>
  <c r="CX121" i="1"/>
  <c r="CX314" i="1"/>
  <c r="CX222" i="1"/>
  <c r="CX405" i="1"/>
  <c r="CX315" i="1"/>
  <c r="CX316" i="1"/>
  <c r="CX406" i="1"/>
  <c r="CX407" i="1"/>
  <c r="CX266" i="1"/>
  <c r="CX135" i="1"/>
  <c r="CX267" i="1"/>
  <c r="CX148" i="1"/>
  <c r="CX223" i="1"/>
  <c r="CX408" i="1"/>
  <c r="CX268" i="1"/>
  <c r="CX409" i="1"/>
  <c r="CX224" i="1"/>
  <c r="CX21" i="1"/>
  <c r="CX410" i="1"/>
  <c r="CX269" i="1"/>
  <c r="CX411" i="1"/>
  <c r="CX270" i="1"/>
  <c r="CX271" i="1"/>
  <c r="CX22" i="1"/>
  <c r="CX93" i="1"/>
  <c r="CX412" i="1"/>
  <c r="CX317" i="1"/>
  <c r="CX94" i="1"/>
  <c r="CX375" i="1"/>
  <c r="CX368" i="1"/>
  <c r="CX225" i="1"/>
  <c r="CX226" i="1"/>
  <c r="CX369" i="1"/>
  <c r="CX149" i="1"/>
  <c r="CX23" i="1"/>
  <c r="CX95" i="1"/>
  <c r="CX136" i="1"/>
  <c r="CX227" i="1"/>
  <c r="CX370" i="1"/>
  <c r="CX137" i="1"/>
  <c r="CX25" i="1"/>
  <c r="CX96" i="1"/>
  <c r="CY236" i="1"/>
  <c r="CX236" i="1"/>
  <c r="DD28" i="1"/>
  <c r="DD26" i="1"/>
  <c r="DD150" i="1"/>
  <c r="DD151" i="1"/>
  <c r="DD152" i="1"/>
  <c r="DD279" i="1"/>
  <c r="DD153" i="1"/>
  <c r="DD103" i="1"/>
  <c r="DD138" i="1"/>
  <c r="DD104" i="1"/>
  <c r="DD2" i="1"/>
  <c r="DD376" i="1"/>
  <c r="DD237" i="1"/>
  <c r="DD299" i="1"/>
  <c r="DD318" i="1"/>
  <c r="DD27" i="1"/>
  <c r="DD154" i="1"/>
  <c r="DD235" i="1"/>
  <c r="DD228" i="1"/>
  <c r="DD323" i="1"/>
  <c r="DD280" i="1"/>
  <c r="DD238" i="1"/>
  <c r="DD105" i="1"/>
  <c r="DD97" i="1"/>
  <c r="DD3" i="1"/>
  <c r="DD275" i="1"/>
  <c r="DD30" i="1"/>
  <c r="DD31" i="1"/>
  <c r="DD32" i="1"/>
  <c r="DD33" i="1"/>
  <c r="DD34" i="1"/>
  <c r="DD155" i="1"/>
  <c r="DD156" i="1"/>
  <c r="DD35" i="1"/>
  <c r="DD327" i="1"/>
  <c r="DD157" i="1"/>
  <c r="DD328" i="1"/>
  <c r="DD239" i="1"/>
  <c r="DD139" i="1"/>
  <c r="DD300" i="1"/>
  <c r="DD240" i="1"/>
  <c r="DD159" i="1"/>
  <c r="DD36" i="1"/>
  <c r="DD37" i="1"/>
  <c r="DD38" i="1"/>
  <c r="DD122" i="1"/>
  <c r="DD160" i="1"/>
  <c r="DD371" i="1"/>
  <c r="DD329" i="1"/>
  <c r="DD229" i="1"/>
  <c r="DD372" i="1"/>
  <c r="DD162" i="1"/>
  <c r="DD140" i="1"/>
  <c r="DD141" i="1"/>
  <c r="DD265" i="1"/>
  <c r="DD377" i="1"/>
  <c r="DD163" i="1"/>
  <c r="DD39" i="1"/>
  <c r="DD164" i="1"/>
  <c r="DD165" i="1"/>
  <c r="DD301" i="1"/>
  <c r="DD40" i="1"/>
  <c r="DD210" i="1"/>
  <c r="DD373" i="1"/>
  <c r="DD41" i="1"/>
  <c r="DD378" i="1"/>
  <c r="DD123" i="1"/>
  <c r="DD42" i="1"/>
  <c r="DD166" i="1"/>
  <c r="DD281" i="1"/>
  <c r="DD4" i="1"/>
  <c r="DD330" i="1"/>
  <c r="DD43" i="1"/>
  <c r="DD98" i="1"/>
  <c r="DD167" i="1"/>
  <c r="DD106" i="1"/>
  <c r="DD113" i="1"/>
  <c r="DD331" i="1"/>
  <c r="DD282" i="1"/>
  <c r="DD44" i="1"/>
  <c r="DD107" i="1"/>
  <c r="DD45" i="1"/>
  <c r="DD332" i="1"/>
  <c r="DD46" i="1"/>
  <c r="DD5" i="1"/>
  <c r="DD379" i="1"/>
  <c r="DD380" i="1"/>
  <c r="DD108" i="1"/>
  <c r="DD251" i="1"/>
  <c r="DD47" i="1"/>
  <c r="DD168" i="1"/>
  <c r="DD48" i="1"/>
  <c r="DD169" i="1"/>
  <c r="DD142" i="1"/>
  <c r="DD49" i="1"/>
  <c r="DD334" i="1"/>
  <c r="DD241" i="1"/>
  <c r="DD335" i="1"/>
  <c r="DD50" i="1"/>
  <c r="DD338" i="1"/>
  <c r="DD51" i="1"/>
  <c r="DD381" i="1"/>
  <c r="DD52" i="1"/>
  <c r="DD382" i="1"/>
  <c r="DD109" i="1"/>
  <c r="DD53" i="1"/>
  <c r="DD242" i="1"/>
  <c r="DD170" i="1"/>
  <c r="DD383" i="1"/>
  <c r="DD340" i="1"/>
  <c r="DD171" i="1"/>
  <c r="DD172" i="1"/>
  <c r="DD173" i="1"/>
  <c r="DD174" i="1"/>
  <c r="DD6" i="1"/>
  <c r="DD175" i="1"/>
  <c r="DD176" i="1"/>
  <c r="DD7" i="1"/>
  <c r="DD177" i="1"/>
  <c r="DD8" i="1"/>
  <c r="DD54" i="1"/>
  <c r="DD342" i="1"/>
  <c r="DD243" i="1"/>
  <c r="DD244" i="1"/>
  <c r="DD245" i="1"/>
  <c r="DD230" i="1"/>
  <c r="DD384" i="1"/>
  <c r="DD55" i="1"/>
  <c r="DD385" i="1"/>
  <c r="DD110" i="1"/>
  <c r="DD302" i="1"/>
  <c r="DD283" i="1"/>
  <c r="DD178" i="1"/>
  <c r="DD343" i="1"/>
  <c r="DD246" i="1"/>
  <c r="DD111" i="1"/>
  <c r="DD284" i="1"/>
  <c r="DD56" i="1"/>
  <c r="DD344" i="1"/>
  <c r="DD179" i="1"/>
  <c r="DD180" i="1"/>
  <c r="DD112" i="1"/>
  <c r="DD9" i="1"/>
  <c r="DD57" i="1"/>
  <c r="DD58" i="1"/>
  <c r="DD59" i="1"/>
  <c r="DD181" i="1"/>
  <c r="DD182" i="1"/>
  <c r="DD10" i="1"/>
  <c r="DD183" i="1"/>
  <c r="DD184" i="1"/>
  <c r="DD60" i="1"/>
  <c r="DD231" i="1"/>
  <c r="DD11" i="1"/>
  <c r="DD185" i="1"/>
  <c r="DD247" i="1"/>
  <c r="DD186" i="1"/>
  <c r="DD272" i="1"/>
  <c r="DD61" i="1"/>
  <c r="DD187" i="1"/>
  <c r="DD345" i="1"/>
  <c r="DD188" i="1"/>
  <c r="DD248" i="1"/>
  <c r="DD114" i="1"/>
  <c r="DD12" i="1"/>
  <c r="DD125" i="1"/>
  <c r="DD126" i="1"/>
  <c r="DD13" i="1"/>
  <c r="DD249" i="1"/>
  <c r="DD62" i="1"/>
  <c r="DD189" i="1"/>
  <c r="DD190" i="1"/>
  <c r="DD191" i="1"/>
  <c r="DD192" i="1"/>
  <c r="DD336" i="1"/>
  <c r="DD250" i="1"/>
  <c r="DD193" i="1"/>
  <c r="DD303" i="1"/>
  <c r="DD386" i="1"/>
  <c r="DD252" i="1"/>
  <c r="DD194" i="1"/>
  <c r="DD387" i="1"/>
  <c r="DD253" i="1"/>
  <c r="DD115" i="1"/>
  <c r="DD347" i="1"/>
  <c r="DD348" i="1"/>
  <c r="DD349" i="1"/>
  <c r="DD388" i="1"/>
  <c r="DD350" i="1"/>
  <c r="DD286" i="1"/>
  <c r="DD195" i="1"/>
  <c r="DD304" i="1"/>
  <c r="DD196" i="1"/>
  <c r="DD276" i="1"/>
  <c r="DD389" i="1"/>
  <c r="DD287" i="1"/>
  <c r="DD143" i="1"/>
  <c r="DD305" i="1"/>
  <c r="DD127" i="1"/>
  <c r="DD63" i="1"/>
  <c r="DD288" i="1"/>
  <c r="DD144" i="1"/>
  <c r="DD128" i="1"/>
  <c r="DD306" i="1"/>
  <c r="DD197" i="1"/>
  <c r="DD64" i="1"/>
  <c r="DD198" i="1"/>
  <c r="DD254" i="1"/>
  <c r="DD199" i="1"/>
  <c r="DD255" i="1"/>
  <c r="DD200" i="1"/>
  <c r="DD201" i="1"/>
  <c r="DD202" i="1"/>
  <c r="DD203" i="1"/>
  <c r="DD390" i="1"/>
  <c r="DD289" i="1"/>
  <c r="DD374" i="1"/>
  <c r="DD129" i="1"/>
  <c r="DD65" i="1"/>
  <c r="DD307" i="1"/>
  <c r="DD308" i="1"/>
  <c r="DD256" i="1"/>
  <c r="DD391" i="1"/>
  <c r="DD392" i="1"/>
  <c r="DD393" i="1"/>
  <c r="DD351" i="1"/>
  <c r="DD66" i="1"/>
  <c r="DD67" i="1"/>
  <c r="DD205" i="1"/>
  <c r="DD257" i="1"/>
  <c r="DD352" i="1"/>
  <c r="DD116" i="1"/>
  <c r="DD258" i="1"/>
  <c r="DD309" i="1"/>
  <c r="DD259" i="1"/>
  <c r="DD69" i="1"/>
  <c r="DD260" i="1"/>
  <c r="DD394" i="1"/>
  <c r="DD293" i="1"/>
  <c r="DD290" i="1"/>
  <c r="DD70" i="1"/>
  <c r="DD71" i="1"/>
  <c r="DD353" i="1"/>
  <c r="DD261" i="1"/>
  <c r="DD14" i="1"/>
  <c r="DD277" i="1"/>
  <c r="DD273" i="1"/>
  <c r="DD72" i="1"/>
  <c r="DD395" i="1"/>
  <c r="DD262" i="1"/>
  <c r="DD326" i="1"/>
  <c r="DD15" i="1"/>
  <c r="DD130" i="1"/>
  <c r="DD131" i="1"/>
  <c r="DD396" i="1"/>
  <c r="DD99" i="1"/>
  <c r="DD16" i="1"/>
  <c r="DD17" i="1"/>
  <c r="DD278" i="1"/>
  <c r="DD18" i="1"/>
  <c r="DD207" i="1"/>
  <c r="DD208" i="1"/>
  <c r="DD397" i="1"/>
  <c r="DD132" i="1"/>
  <c r="DD100" i="1"/>
  <c r="DD310" i="1"/>
  <c r="DD209" i="1"/>
  <c r="DD354" i="1"/>
  <c r="DD355" i="1"/>
  <c r="DD291" i="1"/>
  <c r="DD19" i="1"/>
  <c r="DD74" i="1"/>
  <c r="DD211" i="1"/>
  <c r="DD398" i="1"/>
  <c r="DD399" i="1"/>
  <c r="DD356" i="1"/>
  <c r="DD357" i="1"/>
  <c r="DD274" i="1"/>
  <c r="DD212" i="1"/>
  <c r="DD400" i="1"/>
  <c r="DD401" i="1"/>
  <c r="DD358" i="1"/>
  <c r="DD311" i="1"/>
  <c r="DD77" i="1"/>
  <c r="DD101" i="1"/>
  <c r="DD102" i="1"/>
  <c r="DD133" i="1"/>
  <c r="DD134" i="1"/>
  <c r="DD359" i="1"/>
  <c r="DD20" i="1"/>
  <c r="DD213" i="1"/>
  <c r="DD214" i="1"/>
  <c r="DD117" i="1"/>
  <c r="DD215" i="1"/>
  <c r="DD292" i="1"/>
  <c r="DD78" i="1"/>
  <c r="DD79" i="1"/>
  <c r="DD80" i="1"/>
  <c r="DD263" i="1"/>
  <c r="DD402" i="1"/>
  <c r="DD312" i="1"/>
  <c r="DD360" i="1"/>
  <c r="DD216" i="1"/>
  <c r="DD217" i="1"/>
  <c r="DD403" i="1"/>
  <c r="DD81" i="1"/>
  <c r="DD118" i="1"/>
  <c r="DD82" i="1"/>
  <c r="DD294" i="1"/>
  <c r="DD295" i="1"/>
  <c r="DD296" i="1"/>
  <c r="DD73" i="1"/>
  <c r="DD83" i="1"/>
  <c r="DD218" i="1"/>
  <c r="DD84" i="1"/>
  <c r="DD219" i="1"/>
  <c r="DD145" i="1"/>
  <c r="DD232" i="1"/>
  <c r="DD85" i="1"/>
  <c r="DD233" i="1"/>
  <c r="DD86" i="1"/>
  <c r="DD87" i="1"/>
  <c r="DD88" i="1"/>
  <c r="DD146" i="1"/>
  <c r="DD89" i="1"/>
  <c r="DD264" i="1"/>
  <c r="DD220" i="1"/>
  <c r="DD337" i="1"/>
  <c r="DD234" i="1"/>
  <c r="DD119" i="1"/>
  <c r="DD147" i="1"/>
  <c r="DD297" i="1"/>
  <c r="DD404" i="1"/>
  <c r="DD362" i="1"/>
  <c r="DD221" i="1"/>
  <c r="DD363" i="1"/>
  <c r="DD313" i="1"/>
  <c r="DD364" i="1"/>
  <c r="DD92" i="1"/>
  <c r="DD120" i="1"/>
  <c r="DD121" i="1"/>
  <c r="DD314" i="1"/>
  <c r="DD222" i="1"/>
  <c r="DD405" i="1"/>
  <c r="DD315" i="1"/>
  <c r="DD316" i="1"/>
  <c r="DD406" i="1"/>
  <c r="DD407" i="1"/>
  <c r="DD266" i="1"/>
  <c r="DD135" i="1"/>
  <c r="DD267" i="1"/>
  <c r="DD148" i="1"/>
  <c r="DD223" i="1"/>
  <c r="DD408" i="1"/>
  <c r="DD268" i="1"/>
  <c r="DD409" i="1"/>
  <c r="DD224" i="1"/>
  <c r="DD21" i="1"/>
  <c r="DD410" i="1"/>
  <c r="DD269" i="1"/>
  <c r="DD411" i="1"/>
  <c r="DD270" i="1"/>
  <c r="DD271" i="1"/>
  <c r="DD22" i="1"/>
  <c r="DD93" i="1"/>
  <c r="DD412" i="1"/>
  <c r="DD317" i="1"/>
  <c r="DD94" i="1"/>
  <c r="DD375" i="1"/>
  <c r="DD368" i="1"/>
  <c r="DD225" i="1"/>
  <c r="DD226" i="1"/>
  <c r="DD369" i="1"/>
  <c r="DD149" i="1"/>
  <c r="DD23" i="1"/>
  <c r="DD95" i="1"/>
  <c r="DD136" i="1"/>
  <c r="DD227" i="1"/>
  <c r="DD370" i="1"/>
  <c r="DD137" i="1"/>
  <c r="DD25" i="1"/>
  <c r="DD96" i="1"/>
  <c r="DE236" i="1"/>
  <c r="DD236" i="1"/>
  <c r="CC2" i="1"/>
  <c r="CC237" i="1"/>
  <c r="CC104" i="1"/>
  <c r="CC26" i="1"/>
  <c r="CC150" i="1"/>
  <c r="CC151" i="1"/>
  <c r="CC152" i="1"/>
  <c r="CC279" i="1"/>
  <c r="CC153" i="1"/>
  <c r="CC103" i="1"/>
  <c r="CC138" i="1"/>
  <c r="CC376" i="1"/>
  <c r="CC299" i="1"/>
  <c r="CC318" i="1"/>
  <c r="CC27" i="1"/>
  <c r="CC154" i="1"/>
  <c r="CC235" i="1"/>
  <c r="CC228" i="1"/>
  <c r="CC323" i="1"/>
  <c r="CC280" i="1"/>
  <c r="CC28" i="1"/>
  <c r="CC238" i="1"/>
  <c r="CC105" i="1"/>
  <c r="CC97" i="1"/>
  <c r="CC3" i="1"/>
  <c r="CC275" i="1"/>
  <c r="CC30" i="1"/>
  <c r="CC31" i="1"/>
  <c r="CC32" i="1"/>
  <c r="CC33" i="1"/>
  <c r="CC34" i="1"/>
  <c r="CC155" i="1"/>
  <c r="CC156" i="1"/>
  <c r="CC35" i="1"/>
  <c r="CC327" i="1"/>
  <c r="CC157" i="1"/>
  <c r="CC328" i="1"/>
  <c r="CC239" i="1"/>
  <c r="CC139" i="1"/>
  <c r="CC300" i="1"/>
  <c r="CC240" i="1"/>
  <c r="CC159" i="1"/>
  <c r="CC36" i="1"/>
  <c r="CC37" i="1"/>
  <c r="CC38" i="1"/>
  <c r="CC122" i="1"/>
  <c r="CC160" i="1"/>
  <c r="CC371" i="1"/>
  <c r="CC329" i="1"/>
  <c r="CC229" i="1"/>
  <c r="CC372" i="1"/>
  <c r="CC162" i="1"/>
  <c r="CC140" i="1"/>
  <c r="CC141" i="1"/>
  <c r="CC265" i="1"/>
  <c r="CC377" i="1"/>
  <c r="CC163" i="1"/>
  <c r="CC39" i="1"/>
  <c r="CC164" i="1"/>
  <c r="CC165" i="1"/>
  <c r="CC301" i="1"/>
  <c r="CC40" i="1"/>
  <c r="CC210" i="1"/>
  <c r="CC373" i="1"/>
  <c r="CC41" i="1"/>
  <c r="CC378" i="1"/>
  <c r="CC123" i="1"/>
  <c r="CC42" i="1"/>
  <c r="CC166" i="1"/>
  <c r="CC281" i="1"/>
  <c r="CC4" i="1"/>
  <c r="CC330" i="1"/>
  <c r="CC43" i="1"/>
  <c r="CC98" i="1"/>
  <c r="CC167" i="1"/>
  <c r="CC106" i="1"/>
  <c r="CC113" i="1"/>
  <c r="CC331" i="1"/>
  <c r="CC282" i="1"/>
  <c r="CC44" i="1"/>
  <c r="CC107" i="1"/>
  <c r="CC45" i="1"/>
  <c r="CC332" i="1"/>
  <c r="CC46" i="1"/>
  <c r="CC5" i="1"/>
  <c r="CC379" i="1"/>
  <c r="CC380" i="1"/>
  <c r="CC108" i="1"/>
  <c r="CC251" i="1"/>
  <c r="CC47" i="1"/>
  <c r="CC168" i="1"/>
  <c r="CC48" i="1"/>
  <c r="CC169" i="1"/>
  <c r="CC142" i="1"/>
  <c r="CC49" i="1"/>
  <c r="CC334" i="1"/>
  <c r="CC241" i="1"/>
  <c r="CC335" i="1"/>
  <c r="CC50" i="1"/>
  <c r="CC338" i="1"/>
  <c r="CC51" i="1"/>
  <c r="CC381" i="1"/>
  <c r="CC52" i="1"/>
  <c r="CC382" i="1"/>
  <c r="CC109" i="1"/>
  <c r="CC53" i="1"/>
  <c r="CC242" i="1"/>
  <c r="CC170" i="1"/>
  <c r="CC383" i="1"/>
  <c r="CC340" i="1"/>
  <c r="CC171" i="1"/>
  <c r="CC172" i="1"/>
  <c r="CC173" i="1"/>
  <c r="CC174" i="1"/>
  <c r="CC6" i="1"/>
  <c r="CC175" i="1"/>
  <c r="CC176" i="1"/>
  <c r="CC7" i="1"/>
  <c r="CC177" i="1"/>
  <c r="CC8" i="1"/>
  <c r="CC54" i="1"/>
  <c r="CC342" i="1"/>
  <c r="CC243" i="1"/>
  <c r="CC244" i="1"/>
  <c r="CC245" i="1"/>
  <c r="CC230" i="1"/>
  <c r="CC384" i="1"/>
  <c r="CC55" i="1"/>
  <c r="CC385" i="1"/>
  <c r="CC110" i="1"/>
  <c r="CC302" i="1"/>
  <c r="CC283" i="1"/>
  <c r="CC178" i="1"/>
  <c r="CC343" i="1"/>
  <c r="CC246" i="1"/>
  <c r="CC111" i="1"/>
  <c r="CC284" i="1"/>
  <c r="CC56" i="1"/>
  <c r="CC344" i="1"/>
  <c r="CC179" i="1"/>
  <c r="CC180" i="1"/>
  <c r="CC112" i="1"/>
  <c r="CC9" i="1"/>
  <c r="CC57" i="1"/>
  <c r="CC58" i="1"/>
  <c r="CC59" i="1"/>
  <c r="CC181" i="1"/>
  <c r="CC182" i="1"/>
  <c r="CC10" i="1"/>
  <c r="CC183" i="1"/>
  <c r="CC184" i="1"/>
  <c r="CC60" i="1"/>
  <c r="CC231" i="1"/>
  <c r="CC11" i="1"/>
  <c r="CC185" i="1"/>
  <c r="CC247" i="1"/>
  <c r="CC186" i="1"/>
  <c r="CC272" i="1"/>
  <c r="CC61" i="1"/>
  <c r="CC187" i="1"/>
  <c r="CC345" i="1"/>
  <c r="CC188" i="1"/>
  <c r="CC248" i="1"/>
  <c r="CC114" i="1"/>
  <c r="CC12" i="1"/>
  <c r="CC125" i="1"/>
  <c r="CC126" i="1"/>
  <c r="CC13" i="1"/>
  <c r="CC249" i="1"/>
  <c r="CC62" i="1"/>
  <c r="CC189" i="1"/>
  <c r="CC190" i="1"/>
  <c r="CC191" i="1"/>
  <c r="CC192" i="1"/>
  <c r="CC336" i="1"/>
  <c r="CC250" i="1"/>
  <c r="CC193" i="1"/>
  <c r="CC303" i="1"/>
  <c r="CC386" i="1"/>
  <c r="CC252" i="1"/>
  <c r="CC194" i="1"/>
  <c r="CC387" i="1"/>
  <c r="CC253" i="1"/>
  <c r="CC115" i="1"/>
  <c r="CC347" i="1"/>
  <c r="CC348" i="1"/>
  <c r="CC349" i="1"/>
  <c r="CC388" i="1"/>
  <c r="CC350" i="1"/>
  <c r="CC286" i="1"/>
  <c r="CC195" i="1"/>
  <c r="CC304" i="1"/>
  <c r="CC196" i="1"/>
  <c r="CC276" i="1"/>
  <c r="CC389" i="1"/>
  <c r="CC287" i="1"/>
  <c r="CC143" i="1"/>
  <c r="CC305" i="1"/>
  <c r="CC127" i="1"/>
  <c r="CC63" i="1"/>
  <c r="CC288" i="1"/>
  <c r="CC144" i="1"/>
  <c r="CC128" i="1"/>
  <c r="CC306" i="1"/>
  <c r="CC197" i="1"/>
  <c r="CC64" i="1"/>
  <c r="CC198" i="1"/>
  <c r="CC254" i="1"/>
  <c r="CC199" i="1"/>
  <c r="CC255" i="1"/>
  <c r="CC200" i="1"/>
  <c r="CC201" i="1"/>
  <c r="CC202" i="1"/>
  <c r="CC203" i="1"/>
  <c r="CC390" i="1"/>
  <c r="CC289" i="1"/>
  <c r="CC374" i="1"/>
  <c r="CC129" i="1"/>
  <c r="CC65" i="1"/>
  <c r="CC307" i="1"/>
  <c r="CC308" i="1"/>
  <c r="CC256" i="1"/>
  <c r="CC391" i="1"/>
  <c r="CC392" i="1"/>
  <c r="CC393" i="1"/>
  <c r="CC351" i="1"/>
  <c r="CC66" i="1"/>
  <c r="CC67" i="1"/>
  <c r="CC205" i="1"/>
  <c r="CC257" i="1"/>
  <c r="CC352" i="1"/>
  <c r="CC116" i="1"/>
  <c r="CC258" i="1"/>
  <c r="CC309" i="1"/>
  <c r="CC259" i="1"/>
  <c r="CC69" i="1"/>
  <c r="CC260" i="1"/>
  <c r="CC394" i="1"/>
  <c r="CC293" i="1"/>
  <c r="CC290" i="1"/>
  <c r="CC70" i="1"/>
  <c r="CC71" i="1"/>
  <c r="CC353" i="1"/>
  <c r="CC261" i="1"/>
  <c r="CC14" i="1"/>
  <c r="CC277" i="1"/>
  <c r="CC273" i="1"/>
  <c r="CC72" i="1"/>
  <c r="CC395" i="1"/>
  <c r="CC262" i="1"/>
  <c r="CC326" i="1"/>
  <c r="CC15" i="1"/>
  <c r="CC130" i="1"/>
  <c r="CC131" i="1"/>
  <c r="CC396" i="1"/>
  <c r="CC99" i="1"/>
  <c r="CC16" i="1"/>
  <c r="CC17" i="1"/>
  <c r="CC278" i="1"/>
  <c r="CC18" i="1"/>
  <c r="CC207" i="1"/>
  <c r="CC208" i="1"/>
  <c r="CC397" i="1"/>
  <c r="CC132" i="1"/>
  <c r="CC100" i="1"/>
  <c r="CC310" i="1"/>
  <c r="CC209" i="1"/>
  <c r="CC354" i="1"/>
  <c r="CC355" i="1"/>
  <c r="CC291" i="1"/>
  <c r="CC19" i="1"/>
  <c r="CC74" i="1"/>
  <c r="CC211" i="1"/>
  <c r="CC398" i="1"/>
  <c r="CC399" i="1"/>
  <c r="CC356" i="1"/>
  <c r="CC357" i="1"/>
  <c r="CC274" i="1"/>
  <c r="CC212" i="1"/>
  <c r="CC400" i="1"/>
  <c r="CC401" i="1"/>
  <c r="CC358" i="1"/>
  <c r="CC311" i="1"/>
  <c r="CC77" i="1"/>
  <c r="CC101" i="1"/>
  <c r="CC102" i="1"/>
  <c r="CC133" i="1"/>
  <c r="CC134" i="1"/>
  <c r="CC359" i="1"/>
  <c r="CC20" i="1"/>
  <c r="CC213" i="1"/>
  <c r="CC214" i="1"/>
  <c r="CC117" i="1"/>
  <c r="CC215" i="1"/>
  <c r="CC292" i="1"/>
  <c r="CC78" i="1"/>
  <c r="CC79" i="1"/>
  <c r="CC80" i="1"/>
  <c r="CC263" i="1"/>
  <c r="CC402" i="1"/>
  <c r="CC312" i="1"/>
  <c r="CC360" i="1"/>
  <c r="CC216" i="1"/>
  <c r="CC217" i="1"/>
  <c r="CC403" i="1"/>
  <c r="CC81" i="1"/>
  <c r="CC118" i="1"/>
  <c r="CC82" i="1"/>
  <c r="CC294" i="1"/>
  <c r="CC295" i="1"/>
  <c r="CC296" i="1"/>
  <c r="CC73" i="1"/>
  <c r="CC83" i="1"/>
  <c r="CC218" i="1"/>
  <c r="CC84" i="1"/>
  <c r="CC219" i="1"/>
  <c r="CC145" i="1"/>
  <c r="CC232" i="1"/>
  <c r="CC85" i="1"/>
  <c r="CC233" i="1"/>
  <c r="CC86" i="1"/>
  <c r="CC87" i="1"/>
  <c r="CC88" i="1"/>
  <c r="CC146" i="1"/>
  <c r="CC89" i="1"/>
  <c r="CC264" i="1"/>
  <c r="CC220" i="1"/>
  <c r="CC337" i="1"/>
  <c r="CC234" i="1"/>
  <c r="CC119" i="1"/>
  <c r="CC147" i="1"/>
  <c r="CC297" i="1"/>
  <c r="CC404" i="1"/>
  <c r="CC362" i="1"/>
  <c r="CC221" i="1"/>
  <c r="CC363" i="1"/>
  <c r="CC313" i="1"/>
  <c r="CC364" i="1"/>
  <c r="CC92" i="1"/>
  <c r="CC120" i="1"/>
  <c r="CC121" i="1"/>
  <c r="CC314" i="1"/>
  <c r="CC222" i="1"/>
  <c r="CC405" i="1"/>
  <c r="CC315" i="1"/>
  <c r="CC316" i="1"/>
  <c r="CC406" i="1"/>
  <c r="CC407" i="1"/>
  <c r="CC266" i="1"/>
  <c r="CC135" i="1"/>
  <c r="CC267" i="1"/>
  <c r="CC148" i="1"/>
  <c r="CC223" i="1"/>
  <c r="CC408" i="1"/>
  <c r="CC268" i="1"/>
  <c r="CC409" i="1"/>
  <c r="CC224" i="1"/>
  <c r="CC21" i="1"/>
  <c r="CC410" i="1"/>
  <c r="CC269" i="1"/>
  <c r="CC411" i="1"/>
  <c r="CC270" i="1"/>
  <c r="CC271" i="1"/>
  <c r="CC22" i="1"/>
  <c r="CC93" i="1"/>
  <c r="CC412" i="1"/>
  <c r="CC317" i="1"/>
  <c r="CC94" i="1"/>
  <c r="CC375" i="1"/>
  <c r="CC368" i="1"/>
  <c r="CC225" i="1"/>
  <c r="CC226" i="1"/>
  <c r="CC369" i="1"/>
  <c r="CC149" i="1"/>
  <c r="CC23" i="1"/>
  <c r="CC95" i="1"/>
  <c r="CC136" i="1"/>
  <c r="CC227" i="1"/>
  <c r="CC370" i="1"/>
  <c r="CC137" i="1"/>
  <c r="CC25" i="1"/>
  <c r="CC96" i="1"/>
  <c r="CC236" i="1"/>
  <c r="CD236" i="1"/>
  <c r="BH138" i="1"/>
  <c r="BH237" i="1"/>
  <c r="BH26" i="1"/>
  <c r="BH150" i="1"/>
  <c r="BH151" i="1"/>
  <c r="BH152" i="1"/>
  <c r="BH279" i="1"/>
  <c r="BH153" i="1"/>
  <c r="BH103" i="1"/>
  <c r="BH104" i="1"/>
  <c r="BH2" i="1"/>
  <c r="BH376" i="1"/>
  <c r="BH299" i="1"/>
  <c r="BH318" i="1"/>
  <c r="BH27" i="1"/>
  <c r="BH154" i="1"/>
  <c r="BH235" i="1"/>
  <c r="BH228" i="1"/>
  <c r="BH323" i="1"/>
  <c r="BH280" i="1"/>
  <c r="BH28" i="1"/>
  <c r="BH238" i="1"/>
  <c r="BH105" i="1"/>
  <c r="BH97" i="1"/>
  <c r="BH3" i="1"/>
  <c r="BH275" i="1"/>
  <c r="BH30" i="1"/>
  <c r="BH31" i="1"/>
  <c r="BH32" i="1"/>
  <c r="BH33" i="1"/>
  <c r="BH34" i="1"/>
  <c r="BH155" i="1"/>
  <c r="BH156" i="1"/>
  <c r="BH35" i="1"/>
  <c r="BH327" i="1"/>
  <c r="BH157" i="1"/>
  <c r="BH328" i="1"/>
  <c r="BH239" i="1"/>
  <c r="BH139" i="1"/>
  <c r="BH300" i="1"/>
  <c r="BH240" i="1"/>
  <c r="BH159" i="1"/>
  <c r="BH36" i="1"/>
  <c r="BH37" i="1"/>
  <c r="BH38" i="1"/>
  <c r="BH122" i="1"/>
  <c r="BH160" i="1"/>
  <c r="BH371" i="1"/>
  <c r="BH329" i="1"/>
  <c r="BH229" i="1"/>
  <c r="BH372" i="1"/>
  <c r="BH162" i="1"/>
  <c r="BH140" i="1"/>
  <c r="BH141" i="1"/>
  <c r="BH265" i="1"/>
  <c r="BH377" i="1"/>
  <c r="BH163" i="1"/>
  <c r="BH39" i="1"/>
  <c r="BH164" i="1"/>
  <c r="BH165" i="1"/>
  <c r="BH301" i="1"/>
  <c r="BH40" i="1"/>
  <c r="BH210" i="1"/>
  <c r="BH373" i="1"/>
  <c r="BH41" i="1"/>
  <c r="BH378" i="1"/>
  <c r="BH123" i="1"/>
  <c r="BH42" i="1"/>
  <c r="BH166" i="1"/>
  <c r="BH281" i="1"/>
  <c r="BH4" i="1"/>
  <c r="BH330" i="1"/>
  <c r="BH43" i="1"/>
  <c r="BH98" i="1"/>
  <c r="BH167" i="1"/>
  <c r="BH106" i="1"/>
  <c r="BH113" i="1"/>
  <c r="BH331" i="1"/>
  <c r="BH282" i="1"/>
  <c r="BH44" i="1"/>
  <c r="BH107" i="1"/>
  <c r="BH45" i="1"/>
  <c r="BH332" i="1"/>
  <c r="BH46" i="1"/>
  <c r="BH5" i="1"/>
  <c r="BH379" i="1"/>
  <c r="BH380" i="1"/>
  <c r="BH108" i="1"/>
  <c r="BH251" i="1"/>
  <c r="BH47" i="1"/>
  <c r="BH168" i="1"/>
  <c r="BH48" i="1"/>
  <c r="BH169" i="1"/>
  <c r="BH142" i="1"/>
  <c r="BH49" i="1"/>
  <c r="BH334" i="1"/>
  <c r="BH241" i="1"/>
  <c r="BH335" i="1"/>
  <c r="BH50" i="1"/>
  <c r="BH338" i="1"/>
  <c r="BH51" i="1"/>
  <c r="BH381" i="1"/>
  <c r="BH52" i="1"/>
  <c r="BH382" i="1"/>
  <c r="BH109" i="1"/>
  <c r="BH53" i="1"/>
  <c r="BH242" i="1"/>
  <c r="BH170" i="1"/>
  <c r="BH383" i="1"/>
  <c r="BH340" i="1"/>
  <c r="BH171" i="1"/>
  <c r="BH172" i="1"/>
  <c r="BH173" i="1"/>
  <c r="BH174" i="1"/>
  <c r="BH6" i="1"/>
  <c r="BH175" i="1"/>
  <c r="BH176" i="1"/>
  <c r="BH7" i="1"/>
  <c r="BH177" i="1"/>
  <c r="BH8" i="1"/>
  <c r="BH54" i="1"/>
  <c r="BH342" i="1"/>
  <c r="BH243" i="1"/>
  <c r="BH244" i="1"/>
  <c r="BH245" i="1"/>
  <c r="BH230" i="1"/>
  <c r="BH384" i="1"/>
  <c r="BH55" i="1"/>
  <c r="BH385" i="1"/>
  <c r="BH110" i="1"/>
  <c r="BH302" i="1"/>
  <c r="BH283" i="1"/>
  <c r="BH178" i="1"/>
  <c r="BH343" i="1"/>
  <c r="BH246" i="1"/>
  <c r="BH111" i="1"/>
  <c r="BH284" i="1"/>
  <c r="BH56" i="1"/>
  <c r="BH344" i="1"/>
  <c r="BH179" i="1"/>
  <c r="BH180" i="1"/>
  <c r="BH112" i="1"/>
  <c r="BH9" i="1"/>
  <c r="BH57" i="1"/>
  <c r="BH58" i="1"/>
  <c r="BH59" i="1"/>
  <c r="BH181" i="1"/>
  <c r="BH182" i="1"/>
  <c r="BH10" i="1"/>
  <c r="BH183" i="1"/>
  <c r="BH184" i="1"/>
  <c r="BH60" i="1"/>
  <c r="BH231" i="1"/>
  <c r="BH11" i="1"/>
  <c r="BH185" i="1"/>
  <c r="BH247" i="1"/>
  <c r="BH186" i="1"/>
  <c r="BH272" i="1"/>
  <c r="BH61" i="1"/>
  <c r="BH187" i="1"/>
  <c r="BH345" i="1"/>
  <c r="BH188" i="1"/>
  <c r="BH248" i="1"/>
  <c r="BH114" i="1"/>
  <c r="BH12" i="1"/>
  <c r="BH125" i="1"/>
  <c r="BH126" i="1"/>
  <c r="BH13" i="1"/>
  <c r="BH249" i="1"/>
  <c r="BH62" i="1"/>
  <c r="BH189" i="1"/>
  <c r="BH190" i="1"/>
  <c r="BH191" i="1"/>
  <c r="BH192" i="1"/>
  <c r="BH336" i="1"/>
  <c r="BH250" i="1"/>
  <c r="BH193" i="1"/>
  <c r="BH303" i="1"/>
  <c r="BH386" i="1"/>
  <c r="BH252" i="1"/>
  <c r="BH194" i="1"/>
  <c r="BH387" i="1"/>
  <c r="BH253" i="1"/>
  <c r="BH115" i="1"/>
  <c r="BH347" i="1"/>
  <c r="BH348" i="1"/>
  <c r="BH349" i="1"/>
  <c r="BH388" i="1"/>
  <c r="BH350" i="1"/>
  <c r="BH286" i="1"/>
  <c r="BH195" i="1"/>
  <c r="BH304" i="1"/>
  <c r="BH196" i="1"/>
  <c r="BH276" i="1"/>
  <c r="BH389" i="1"/>
  <c r="BH287" i="1"/>
  <c r="BH143" i="1"/>
  <c r="BH305" i="1"/>
  <c r="BH127" i="1"/>
  <c r="BH63" i="1"/>
  <c r="BH288" i="1"/>
  <c r="BH144" i="1"/>
  <c r="BH128" i="1"/>
  <c r="BH306" i="1"/>
  <c r="BH197" i="1"/>
  <c r="BH64" i="1"/>
  <c r="BH198" i="1"/>
  <c r="BH254" i="1"/>
  <c r="BH199" i="1"/>
  <c r="BH255" i="1"/>
  <c r="BH200" i="1"/>
  <c r="BH201" i="1"/>
  <c r="BH202" i="1"/>
  <c r="BH203" i="1"/>
  <c r="BH390" i="1"/>
  <c r="BH289" i="1"/>
  <c r="BH374" i="1"/>
  <c r="BH129" i="1"/>
  <c r="BH65" i="1"/>
  <c r="BH307" i="1"/>
  <c r="BH308" i="1"/>
  <c r="BH256" i="1"/>
  <c r="BH391" i="1"/>
  <c r="BH392" i="1"/>
  <c r="BH393" i="1"/>
  <c r="BH351" i="1"/>
  <c r="BH66" i="1"/>
  <c r="BH67" i="1"/>
  <c r="BH205" i="1"/>
  <c r="BH257" i="1"/>
  <c r="BH352" i="1"/>
  <c r="BH116" i="1"/>
  <c r="BH258" i="1"/>
  <c r="BH309" i="1"/>
  <c r="BH259" i="1"/>
  <c r="BH69" i="1"/>
  <c r="BH260" i="1"/>
  <c r="BH394" i="1"/>
  <c r="BH293" i="1"/>
  <c r="BH290" i="1"/>
  <c r="BH70" i="1"/>
  <c r="BH71" i="1"/>
  <c r="BH353" i="1"/>
  <c r="BH261" i="1"/>
  <c r="BH14" i="1"/>
  <c r="BH277" i="1"/>
  <c r="BH273" i="1"/>
  <c r="BH72" i="1"/>
  <c r="BH395" i="1"/>
  <c r="BH262" i="1"/>
  <c r="BH326" i="1"/>
  <c r="BH15" i="1"/>
  <c r="BH130" i="1"/>
  <c r="BH131" i="1"/>
  <c r="BH396" i="1"/>
  <c r="BH99" i="1"/>
  <c r="BH16" i="1"/>
  <c r="BH17" i="1"/>
  <c r="BH278" i="1"/>
  <c r="BH18" i="1"/>
  <c r="BH207" i="1"/>
  <c r="BH208" i="1"/>
  <c r="BH397" i="1"/>
  <c r="BH132" i="1"/>
  <c r="BH100" i="1"/>
  <c r="BH310" i="1"/>
  <c r="BH209" i="1"/>
  <c r="BH354" i="1"/>
  <c r="BH355" i="1"/>
  <c r="BH291" i="1"/>
  <c r="BH19" i="1"/>
  <c r="BH74" i="1"/>
  <c r="BH211" i="1"/>
  <c r="BH398" i="1"/>
  <c r="BH399" i="1"/>
  <c r="BH356" i="1"/>
  <c r="BH357" i="1"/>
  <c r="BH274" i="1"/>
  <c r="BH212" i="1"/>
  <c r="BH400" i="1"/>
  <c r="BH401" i="1"/>
  <c r="BH358" i="1"/>
  <c r="BH311" i="1"/>
  <c r="BH77" i="1"/>
  <c r="BH101" i="1"/>
  <c r="BH102" i="1"/>
  <c r="BH133" i="1"/>
  <c r="BH134" i="1"/>
  <c r="BH359" i="1"/>
  <c r="BH20" i="1"/>
  <c r="BH213" i="1"/>
  <c r="BH214" i="1"/>
  <c r="BH117" i="1"/>
  <c r="BH215" i="1"/>
  <c r="BH292" i="1"/>
  <c r="BH78" i="1"/>
  <c r="BH79" i="1"/>
  <c r="BH80" i="1"/>
  <c r="BH263" i="1"/>
  <c r="BH402" i="1"/>
  <c r="BH312" i="1"/>
  <c r="BH360" i="1"/>
  <c r="BH216" i="1"/>
  <c r="BH217" i="1"/>
  <c r="BH403" i="1"/>
  <c r="BH81" i="1"/>
  <c r="BH118" i="1"/>
  <c r="BH82" i="1"/>
  <c r="BH294" i="1"/>
  <c r="BH295" i="1"/>
  <c r="BH296" i="1"/>
  <c r="BH73" i="1"/>
  <c r="BH83" i="1"/>
  <c r="BH218" i="1"/>
  <c r="BH84" i="1"/>
  <c r="BH219" i="1"/>
  <c r="BH145" i="1"/>
  <c r="BH232" i="1"/>
  <c r="BH85" i="1"/>
  <c r="BH233" i="1"/>
  <c r="BH86" i="1"/>
  <c r="BH87" i="1"/>
  <c r="BH88" i="1"/>
  <c r="BH146" i="1"/>
  <c r="BH89" i="1"/>
  <c r="BH264" i="1"/>
  <c r="BH220" i="1"/>
  <c r="BH337" i="1"/>
  <c r="BH234" i="1"/>
  <c r="BH119" i="1"/>
  <c r="BH147" i="1"/>
  <c r="BH297" i="1"/>
  <c r="BH404" i="1"/>
  <c r="BH362" i="1"/>
  <c r="BH221" i="1"/>
  <c r="BH363" i="1"/>
  <c r="BH313" i="1"/>
  <c r="BH364" i="1"/>
  <c r="BH92" i="1"/>
  <c r="BH120" i="1"/>
  <c r="BH121" i="1"/>
  <c r="BH314" i="1"/>
  <c r="BH222" i="1"/>
  <c r="BH405" i="1"/>
  <c r="BH315" i="1"/>
  <c r="BH316" i="1"/>
  <c r="BH406" i="1"/>
  <c r="BH407" i="1"/>
  <c r="BH266" i="1"/>
  <c r="BH135" i="1"/>
  <c r="BH267" i="1"/>
  <c r="BH148" i="1"/>
  <c r="BH223" i="1"/>
  <c r="BH408" i="1"/>
  <c r="BH268" i="1"/>
  <c r="BH409" i="1"/>
  <c r="BH224" i="1"/>
  <c r="BH21" i="1"/>
  <c r="BH410" i="1"/>
  <c r="BH269" i="1"/>
  <c r="BH411" i="1"/>
  <c r="BH270" i="1"/>
  <c r="BH271" i="1"/>
  <c r="BH22" i="1"/>
  <c r="BH93" i="1"/>
  <c r="BH412" i="1"/>
  <c r="BH317" i="1"/>
  <c r="BH94" i="1"/>
  <c r="BH375" i="1"/>
  <c r="BH368" i="1"/>
  <c r="BH225" i="1"/>
  <c r="BH226" i="1"/>
  <c r="BH369" i="1"/>
  <c r="BH149" i="1"/>
  <c r="BH23" i="1"/>
  <c r="BH95" i="1"/>
  <c r="BH136" i="1"/>
  <c r="BH227" i="1"/>
  <c r="BH370" i="1"/>
  <c r="BH137" i="1"/>
  <c r="BH25" i="1"/>
  <c r="BH96" i="1"/>
  <c r="BH236" i="1"/>
  <c r="BI236" i="1"/>
  <c r="CI32" i="1"/>
  <c r="CI153" i="1"/>
  <c r="CI26" i="1"/>
  <c r="CI150" i="1"/>
  <c r="CI151" i="1"/>
  <c r="CI152" i="1"/>
  <c r="CI279" i="1"/>
  <c r="CI103" i="1"/>
  <c r="CI138" i="1"/>
  <c r="CI104" i="1"/>
  <c r="CI2" i="1"/>
  <c r="CI376" i="1"/>
  <c r="CI237" i="1"/>
  <c r="CI299" i="1"/>
  <c r="CI318" i="1"/>
  <c r="CI27" i="1"/>
  <c r="CI154" i="1"/>
  <c r="CI235" i="1"/>
  <c r="CI228" i="1"/>
  <c r="CI323" i="1"/>
  <c r="CI280" i="1"/>
  <c r="CI28" i="1"/>
  <c r="CI238" i="1"/>
  <c r="CI105" i="1"/>
  <c r="CI97" i="1"/>
  <c r="CI3" i="1"/>
  <c r="CI275" i="1"/>
  <c r="CI30" i="1"/>
  <c r="CI31" i="1"/>
  <c r="CI33" i="1"/>
  <c r="CI34" i="1"/>
  <c r="CI155" i="1"/>
  <c r="CI156" i="1"/>
  <c r="CI35" i="1"/>
  <c r="CI327" i="1"/>
  <c r="CI157" i="1"/>
  <c r="CI328" i="1"/>
  <c r="CI239" i="1"/>
  <c r="CI139" i="1"/>
  <c r="CI300" i="1"/>
  <c r="CI240" i="1"/>
  <c r="CI159" i="1"/>
  <c r="CI36" i="1"/>
  <c r="CI37" i="1"/>
  <c r="CI38" i="1"/>
  <c r="CI122" i="1"/>
  <c r="CI160" i="1"/>
  <c r="CI371" i="1"/>
  <c r="CI329" i="1"/>
  <c r="CI229" i="1"/>
  <c r="CI372" i="1"/>
  <c r="CI162" i="1"/>
  <c r="CI140" i="1"/>
  <c r="CI141" i="1"/>
  <c r="CI265" i="1"/>
  <c r="CI377" i="1"/>
  <c r="CI163" i="1"/>
  <c r="CI39" i="1"/>
  <c r="CI164" i="1"/>
  <c r="CI165" i="1"/>
  <c r="CI301" i="1"/>
  <c r="CI40" i="1"/>
  <c r="CI210" i="1"/>
  <c r="CI373" i="1"/>
  <c r="CI41" i="1"/>
  <c r="CI378" i="1"/>
  <c r="CI123" i="1"/>
  <c r="CI42" i="1"/>
  <c r="CI166" i="1"/>
  <c r="CI281" i="1"/>
  <c r="CI4" i="1"/>
  <c r="CI330" i="1"/>
  <c r="CI43" i="1"/>
  <c r="CI98" i="1"/>
  <c r="CI167" i="1"/>
  <c r="CI106" i="1"/>
  <c r="CI113" i="1"/>
  <c r="CI331" i="1"/>
  <c r="CI282" i="1"/>
  <c r="CI44" i="1"/>
  <c r="CI107" i="1"/>
  <c r="CI45" i="1"/>
  <c r="CI332" i="1"/>
  <c r="CI46" i="1"/>
  <c r="CI5" i="1"/>
  <c r="CI379" i="1"/>
  <c r="CI380" i="1"/>
  <c r="CI108" i="1"/>
  <c r="CI251" i="1"/>
  <c r="CI47" i="1"/>
  <c r="CI168" i="1"/>
  <c r="CI48" i="1"/>
  <c r="CI169" i="1"/>
  <c r="CI142" i="1"/>
  <c r="CI49" i="1"/>
  <c r="CI334" i="1"/>
  <c r="CI241" i="1"/>
  <c r="CI335" i="1"/>
  <c r="CI50" i="1"/>
  <c r="CI338" i="1"/>
  <c r="CI51" i="1"/>
  <c r="CI381" i="1"/>
  <c r="CI52" i="1"/>
  <c r="CI382" i="1"/>
  <c r="CI109" i="1"/>
  <c r="CI53" i="1"/>
  <c r="CI242" i="1"/>
  <c r="CI170" i="1"/>
  <c r="CI383" i="1"/>
  <c r="CI340" i="1"/>
  <c r="CI171" i="1"/>
  <c r="CI172" i="1"/>
  <c r="CI173" i="1"/>
  <c r="CI174" i="1"/>
  <c r="CI6" i="1"/>
  <c r="CI175" i="1"/>
  <c r="CI176" i="1"/>
  <c r="CI7" i="1"/>
  <c r="CI177" i="1"/>
  <c r="CI8" i="1"/>
  <c r="CI54" i="1"/>
  <c r="CI342" i="1"/>
  <c r="CI243" i="1"/>
  <c r="CI244" i="1"/>
  <c r="CI245" i="1"/>
  <c r="CI230" i="1"/>
  <c r="CI384" i="1"/>
  <c r="CI55" i="1"/>
  <c r="CI385" i="1"/>
  <c r="CI110" i="1"/>
  <c r="CI302" i="1"/>
  <c r="CI283" i="1"/>
  <c r="CI178" i="1"/>
  <c r="CI343" i="1"/>
  <c r="CI246" i="1"/>
  <c r="CI111" i="1"/>
  <c r="CI284" i="1"/>
  <c r="CI56" i="1"/>
  <c r="CI344" i="1"/>
  <c r="CI179" i="1"/>
  <c r="CI180" i="1"/>
  <c r="CI112" i="1"/>
  <c r="CI9" i="1"/>
  <c r="CI57" i="1"/>
  <c r="CI58" i="1"/>
  <c r="CI59" i="1"/>
  <c r="CI181" i="1"/>
  <c r="CI182" i="1"/>
  <c r="CI10" i="1"/>
  <c r="CI183" i="1"/>
  <c r="CI184" i="1"/>
  <c r="CI60" i="1"/>
  <c r="CI231" i="1"/>
  <c r="CI11" i="1"/>
  <c r="CI185" i="1"/>
  <c r="CI247" i="1"/>
  <c r="CI186" i="1"/>
  <c r="CI272" i="1"/>
  <c r="CI61" i="1"/>
  <c r="CI187" i="1"/>
  <c r="CI345" i="1"/>
  <c r="CI188" i="1"/>
  <c r="CI248" i="1"/>
  <c r="CI114" i="1"/>
  <c r="CI12" i="1"/>
  <c r="CI125" i="1"/>
  <c r="CI126" i="1"/>
  <c r="CI13" i="1"/>
  <c r="CI249" i="1"/>
  <c r="CI62" i="1"/>
  <c r="CI189" i="1"/>
  <c r="CI190" i="1"/>
  <c r="CI191" i="1"/>
  <c r="CI192" i="1"/>
  <c r="CI336" i="1"/>
  <c r="CI250" i="1"/>
  <c r="CI193" i="1"/>
  <c r="CI303" i="1"/>
  <c r="CI386" i="1"/>
  <c r="CI252" i="1"/>
  <c r="CI194" i="1"/>
  <c r="CI387" i="1"/>
  <c r="CI253" i="1"/>
  <c r="CI115" i="1"/>
  <c r="CI347" i="1"/>
  <c r="CI348" i="1"/>
  <c r="CI349" i="1"/>
  <c r="CI388" i="1"/>
  <c r="CI350" i="1"/>
  <c r="CI286" i="1"/>
  <c r="CI195" i="1"/>
  <c r="CI304" i="1"/>
  <c r="CI196" i="1"/>
  <c r="CI276" i="1"/>
  <c r="CI389" i="1"/>
  <c r="CI287" i="1"/>
  <c r="CI143" i="1"/>
  <c r="CI305" i="1"/>
  <c r="CI127" i="1"/>
  <c r="CI63" i="1"/>
  <c r="CI288" i="1"/>
  <c r="CI144" i="1"/>
  <c r="CI128" i="1"/>
  <c r="CI306" i="1"/>
  <c r="CI197" i="1"/>
  <c r="CI64" i="1"/>
  <c r="CI198" i="1"/>
  <c r="CI254" i="1"/>
  <c r="CI199" i="1"/>
  <c r="CI255" i="1"/>
  <c r="CI200" i="1"/>
  <c r="CI201" i="1"/>
  <c r="CI202" i="1"/>
  <c r="CI203" i="1"/>
  <c r="CI390" i="1"/>
  <c r="CI289" i="1"/>
  <c r="CI374" i="1"/>
  <c r="CI129" i="1"/>
  <c r="CI65" i="1"/>
  <c r="CI307" i="1"/>
  <c r="CI308" i="1"/>
  <c r="CI256" i="1"/>
  <c r="CI391" i="1"/>
  <c r="CI392" i="1"/>
  <c r="CI393" i="1"/>
  <c r="CI351" i="1"/>
  <c r="CI66" i="1"/>
  <c r="CI67" i="1"/>
  <c r="CI205" i="1"/>
  <c r="CI257" i="1"/>
  <c r="CI352" i="1"/>
  <c r="CI116" i="1"/>
  <c r="CI258" i="1"/>
  <c r="CI309" i="1"/>
  <c r="CI259" i="1"/>
  <c r="CI69" i="1"/>
  <c r="CI260" i="1"/>
  <c r="CI394" i="1"/>
  <c r="CI293" i="1"/>
  <c r="CI290" i="1"/>
  <c r="CI70" i="1"/>
  <c r="CI71" i="1"/>
  <c r="CI353" i="1"/>
  <c r="CI261" i="1"/>
  <c r="CI14" i="1"/>
  <c r="CI277" i="1"/>
  <c r="CI273" i="1"/>
  <c r="CI72" i="1"/>
  <c r="CI395" i="1"/>
  <c r="CI262" i="1"/>
  <c r="CI326" i="1"/>
  <c r="CI15" i="1"/>
  <c r="CI130" i="1"/>
  <c r="CI131" i="1"/>
  <c r="CI396" i="1"/>
  <c r="CI99" i="1"/>
  <c r="CI16" i="1"/>
  <c r="CI17" i="1"/>
  <c r="CI278" i="1"/>
  <c r="CI18" i="1"/>
  <c r="CI207" i="1"/>
  <c r="CI208" i="1"/>
  <c r="CI397" i="1"/>
  <c r="CI132" i="1"/>
  <c r="CI100" i="1"/>
  <c r="CI310" i="1"/>
  <c r="CI209" i="1"/>
  <c r="CI354" i="1"/>
  <c r="CI355" i="1"/>
  <c r="CI291" i="1"/>
  <c r="CI19" i="1"/>
  <c r="CI74" i="1"/>
  <c r="CI211" i="1"/>
  <c r="CI398" i="1"/>
  <c r="CI399" i="1"/>
  <c r="CI356" i="1"/>
  <c r="CI357" i="1"/>
  <c r="CI274" i="1"/>
  <c r="CI212" i="1"/>
  <c r="CI400" i="1"/>
  <c r="CI401" i="1"/>
  <c r="CI358" i="1"/>
  <c r="CI311" i="1"/>
  <c r="CI77" i="1"/>
  <c r="CI101" i="1"/>
  <c r="CI102" i="1"/>
  <c r="CI133" i="1"/>
  <c r="CI134" i="1"/>
  <c r="CI359" i="1"/>
  <c r="CI20" i="1"/>
  <c r="CI213" i="1"/>
  <c r="CI214" i="1"/>
  <c r="CI117" i="1"/>
  <c r="CI215" i="1"/>
  <c r="CI292" i="1"/>
  <c r="CI78" i="1"/>
  <c r="CI79" i="1"/>
  <c r="CI80" i="1"/>
  <c r="CI263" i="1"/>
  <c r="CI402" i="1"/>
  <c r="CI312" i="1"/>
  <c r="CI360" i="1"/>
  <c r="CI216" i="1"/>
  <c r="CI217" i="1"/>
  <c r="CI403" i="1"/>
  <c r="CI81" i="1"/>
  <c r="CI118" i="1"/>
  <c r="CI82" i="1"/>
  <c r="CI294" i="1"/>
  <c r="CI295" i="1"/>
  <c r="CI296" i="1"/>
  <c r="CI73" i="1"/>
  <c r="CI83" i="1"/>
  <c r="CI218" i="1"/>
  <c r="CI84" i="1"/>
  <c r="CI219" i="1"/>
  <c r="CI145" i="1"/>
  <c r="CI232" i="1"/>
  <c r="CI85" i="1"/>
  <c r="CI233" i="1"/>
  <c r="CI86" i="1"/>
  <c r="CI87" i="1"/>
  <c r="CI88" i="1"/>
  <c r="CI146" i="1"/>
  <c r="CI89" i="1"/>
  <c r="CI264" i="1"/>
  <c r="CI220" i="1"/>
  <c r="CI337" i="1"/>
  <c r="CI234" i="1"/>
  <c r="CI119" i="1"/>
  <c r="CI147" i="1"/>
  <c r="CI297" i="1"/>
  <c r="CI404" i="1"/>
  <c r="CI362" i="1"/>
  <c r="CI221" i="1"/>
  <c r="CI363" i="1"/>
  <c r="CI313" i="1"/>
  <c r="CI364" i="1"/>
  <c r="CI92" i="1"/>
  <c r="CI120" i="1"/>
  <c r="CI121" i="1"/>
  <c r="CI314" i="1"/>
  <c r="CI222" i="1"/>
  <c r="CI405" i="1"/>
  <c r="CI315" i="1"/>
  <c r="CI316" i="1"/>
  <c r="CI406" i="1"/>
  <c r="CI407" i="1"/>
  <c r="CI266" i="1"/>
  <c r="CI135" i="1"/>
  <c r="CI267" i="1"/>
  <c r="CI148" i="1"/>
  <c r="CI223" i="1"/>
  <c r="CI408" i="1"/>
  <c r="CI268" i="1"/>
  <c r="CI409" i="1"/>
  <c r="CI224" i="1"/>
  <c r="CI21" i="1"/>
  <c r="CI410" i="1"/>
  <c r="CI269" i="1"/>
  <c r="CI411" i="1"/>
  <c r="CI270" i="1"/>
  <c r="CI271" i="1"/>
  <c r="CI22" i="1"/>
  <c r="CI93" i="1"/>
  <c r="CI412" i="1"/>
  <c r="CI317" i="1"/>
  <c r="CI94" i="1"/>
  <c r="CI375" i="1"/>
  <c r="CI368" i="1"/>
  <c r="CI225" i="1"/>
  <c r="CI226" i="1"/>
  <c r="CI369" i="1"/>
  <c r="CI149" i="1"/>
  <c r="CI23" i="1"/>
  <c r="CI95" i="1"/>
  <c r="CI136" i="1"/>
  <c r="CI227" i="1"/>
  <c r="CI370" i="1"/>
  <c r="CI137" i="1"/>
  <c r="CI25" i="1"/>
  <c r="CI96" i="1"/>
  <c r="CI236" i="1"/>
  <c r="CJ236" i="1"/>
  <c r="BN265" i="1"/>
  <c r="BN239" i="1"/>
  <c r="BL240" i="1"/>
  <c r="BN26" i="1"/>
  <c r="BN150" i="1"/>
  <c r="BN151" i="1"/>
  <c r="BN152" i="1"/>
  <c r="BN279" i="1"/>
  <c r="BN153" i="1"/>
  <c r="BN103" i="1"/>
  <c r="BN138" i="1"/>
  <c r="BN104" i="1"/>
  <c r="BN2" i="1"/>
  <c r="BN376" i="1"/>
  <c r="BN237" i="1"/>
  <c r="BN299" i="1"/>
  <c r="BN318" i="1"/>
  <c r="BN27" i="1"/>
  <c r="BN154" i="1"/>
  <c r="BN235" i="1"/>
  <c r="BN228" i="1"/>
  <c r="BN323" i="1"/>
  <c r="BN280" i="1"/>
  <c r="BN28" i="1"/>
  <c r="BN238" i="1"/>
  <c r="BN105" i="1"/>
  <c r="BN97" i="1"/>
  <c r="BN3" i="1"/>
  <c r="BN275" i="1"/>
  <c r="BN30" i="1"/>
  <c r="BN31" i="1"/>
  <c r="BN32" i="1"/>
  <c r="BN33" i="1"/>
  <c r="BN34" i="1"/>
  <c r="BN155" i="1"/>
  <c r="BN156" i="1"/>
  <c r="BN35" i="1"/>
  <c r="BN327" i="1"/>
  <c r="BN157" i="1"/>
  <c r="BN328" i="1"/>
  <c r="BN139" i="1"/>
  <c r="BN300" i="1"/>
  <c r="BN240" i="1"/>
  <c r="BN159" i="1"/>
  <c r="BN36" i="1"/>
  <c r="BN37" i="1"/>
  <c r="BN38" i="1"/>
  <c r="BN122" i="1"/>
  <c r="BN160" i="1"/>
  <c r="BN371" i="1"/>
  <c r="BN329" i="1"/>
  <c r="BN229" i="1"/>
  <c r="BN372" i="1"/>
  <c r="BN162" i="1"/>
  <c r="BN140" i="1"/>
  <c r="BN141" i="1"/>
  <c r="BN377" i="1"/>
  <c r="BN163" i="1"/>
  <c r="BN39" i="1"/>
  <c r="BN164" i="1"/>
  <c r="BN165" i="1"/>
  <c r="BN301" i="1"/>
  <c r="BN40" i="1"/>
  <c r="BN210" i="1"/>
  <c r="BN373" i="1"/>
  <c r="BN41" i="1"/>
  <c r="BN378" i="1"/>
  <c r="BN123" i="1"/>
  <c r="BN42" i="1"/>
  <c r="BN166" i="1"/>
  <c r="BN281" i="1"/>
  <c r="BN4" i="1"/>
  <c r="BN330" i="1"/>
  <c r="BN43" i="1"/>
  <c r="BN98" i="1"/>
  <c r="BN167" i="1"/>
  <c r="BN106" i="1"/>
  <c r="BN113" i="1"/>
  <c r="BN331" i="1"/>
  <c r="BN282" i="1"/>
  <c r="BN44" i="1"/>
  <c r="BN107" i="1"/>
  <c r="BN45" i="1"/>
  <c r="BN332" i="1"/>
  <c r="BN46" i="1"/>
  <c r="BN5" i="1"/>
  <c r="BN379" i="1"/>
  <c r="BN380" i="1"/>
  <c r="BN108" i="1"/>
  <c r="BN251" i="1"/>
  <c r="BN47" i="1"/>
  <c r="BN168" i="1"/>
  <c r="BN48" i="1"/>
  <c r="BN169" i="1"/>
  <c r="BN142" i="1"/>
  <c r="BN49" i="1"/>
  <c r="BN334" i="1"/>
  <c r="BN241" i="1"/>
  <c r="BN335" i="1"/>
  <c r="BN50" i="1"/>
  <c r="BN338" i="1"/>
  <c r="BN51" i="1"/>
  <c r="BN381" i="1"/>
  <c r="BN52" i="1"/>
  <c r="BN382" i="1"/>
  <c r="BN109" i="1"/>
  <c r="BN53" i="1"/>
  <c r="BN242" i="1"/>
  <c r="BN170" i="1"/>
  <c r="BN383" i="1"/>
  <c r="BN340" i="1"/>
  <c r="BN171" i="1"/>
  <c r="BN172" i="1"/>
  <c r="BN173" i="1"/>
  <c r="BN174" i="1"/>
  <c r="BN6" i="1"/>
  <c r="BN175" i="1"/>
  <c r="BN176" i="1"/>
  <c r="BN7" i="1"/>
  <c r="BN177" i="1"/>
  <c r="BN8" i="1"/>
  <c r="BN54" i="1"/>
  <c r="BN342" i="1"/>
  <c r="BN243" i="1"/>
  <c r="BN244" i="1"/>
  <c r="BN245" i="1"/>
  <c r="BN230" i="1"/>
  <c r="BN384" i="1"/>
  <c r="BN55" i="1"/>
  <c r="BN385" i="1"/>
  <c r="BN110" i="1"/>
  <c r="BN302" i="1"/>
  <c r="BN283" i="1"/>
  <c r="BN178" i="1"/>
  <c r="BN343" i="1"/>
  <c r="BN246" i="1"/>
  <c r="BN111" i="1"/>
  <c r="BN284" i="1"/>
  <c r="BN56" i="1"/>
  <c r="BN344" i="1"/>
  <c r="BN179" i="1"/>
  <c r="BN180" i="1"/>
  <c r="BN112" i="1"/>
  <c r="BN9" i="1"/>
  <c r="BN57" i="1"/>
  <c r="BN58" i="1"/>
  <c r="BN59" i="1"/>
  <c r="BN181" i="1"/>
  <c r="BN182" i="1"/>
  <c r="BN10" i="1"/>
  <c r="BN183" i="1"/>
  <c r="BN184" i="1"/>
  <c r="BN60" i="1"/>
  <c r="BN231" i="1"/>
  <c r="BN11" i="1"/>
  <c r="BN185" i="1"/>
  <c r="BN247" i="1"/>
  <c r="BN186" i="1"/>
  <c r="BN272" i="1"/>
  <c r="BN61" i="1"/>
  <c r="BN187" i="1"/>
  <c r="BN345" i="1"/>
  <c r="BN188" i="1"/>
  <c r="BN248" i="1"/>
  <c r="BN114" i="1"/>
  <c r="BN12" i="1"/>
  <c r="BN125" i="1"/>
  <c r="BN126" i="1"/>
  <c r="BN13" i="1"/>
  <c r="BN249" i="1"/>
  <c r="BN62" i="1"/>
  <c r="BN189" i="1"/>
  <c r="BN190" i="1"/>
  <c r="BN191" i="1"/>
  <c r="BN192" i="1"/>
  <c r="BN336" i="1"/>
  <c r="BN250" i="1"/>
  <c r="BN193" i="1"/>
  <c r="BN303" i="1"/>
  <c r="BN386" i="1"/>
  <c r="BN252" i="1"/>
  <c r="BN194" i="1"/>
  <c r="BN387" i="1"/>
  <c r="BN253" i="1"/>
  <c r="BN115" i="1"/>
  <c r="BN347" i="1"/>
  <c r="BN348" i="1"/>
  <c r="BN349" i="1"/>
  <c r="BN388" i="1"/>
  <c r="BN350" i="1"/>
  <c r="BN286" i="1"/>
  <c r="BN195" i="1"/>
  <c r="BN304" i="1"/>
  <c r="BN196" i="1"/>
  <c r="BN276" i="1"/>
  <c r="BN389" i="1"/>
  <c r="BN287" i="1"/>
  <c r="BN143" i="1"/>
  <c r="BN305" i="1"/>
  <c r="BN127" i="1"/>
  <c r="BN63" i="1"/>
  <c r="BN288" i="1"/>
  <c r="BN144" i="1"/>
  <c r="BN128" i="1"/>
  <c r="BN306" i="1"/>
  <c r="BN197" i="1"/>
  <c r="BN64" i="1"/>
  <c r="BN198" i="1"/>
  <c r="BN254" i="1"/>
  <c r="BN199" i="1"/>
  <c r="BN255" i="1"/>
  <c r="BN200" i="1"/>
  <c r="BN201" i="1"/>
  <c r="BN202" i="1"/>
  <c r="BN203" i="1"/>
  <c r="BN390" i="1"/>
  <c r="BN289" i="1"/>
  <c r="BN374" i="1"/>
  <c r="BN129" i="1"/>
  <c r="BN65" i="1"/>
  <c r="BN307" i="1"/>
  <c r="BN308" i="1"/>
  <c r="BN256" i="1"/>
  <c r="BN391" i="1"/>
  <c r="BN392" i="1"/>
  <c r="BN393" i="1"/>
  <c r="BN351" i="1"/>
  <c r="BN66" i="1"/>
  <c r="BN67" i="1"/>
  <c r="BN205" i="1"/>
  <c r="BN257" i="1"/>
  <c r="BN352" i="1"/>
  <c r="BN116" i="1"/>
  <c r="BN258" i="1"/>
  <c r="BN309" i="1"/>
  <c r="BN259" i="1"/>
  <c r="BN69" i="1"/>
  <c r="BN260" i="1"/>
  <c r="BN394" i="1"/>
  <c r="BN293" i="1"/>
  <c r="BN290" i="1"/>
  <c r="BN70" i="1"/>
  <c r="BN71" i="1"/>
  <c r="BN353" i="1"/>
  <c r="BN261" i="1"/>
  <c r="BN14" i="1"/>
  <c r="BN277" i="1"/>
  <c r="BN273" i="1"/>
  <c r="BN72" i="1"/>
  <c r="BN395" i="1"/>
  <c r="BN262" i="1"/>
  <c r="BN326" i="1"/>
  <c r="BN15" i="1"/>
  <c r="BN130" i="1"/>
  <c r="BN131" i="1"/>
  <c r="BN396" i="1"/>
  <c r="BN99" i="1"/>
  <c r="BN16" i="1"/>
  <c r="BN17" i="1"/>
  <c r="BN278" i="1"/>
  <c r="BN18" i="1"/>
  <c r="BN207" i="1"/>
  <c r="BN208" i="1"/>
  <c r="BN397" i="1"/>
  <c r="BN132" i="1"/>
  <c r="BN100" i="1"/>
  <c r="BN310" i="1"/>
  <c r="BN209" i="1"/>
  <c r="BN354" i="1"/>
  <c r="BN355" i="1"/>
  <c r="BN291" i="1"/>
  <c r="BN19" i="1"/>
  <c r="BN74" i="1"/>
  <c r="BN211" i="1"/>
  <c r="BN398" i="1"/>
  <c r="BN399" i="1"/>
  <c r="BN356" i="1"/>
  <c r="BN357" i="1"/>
  <c r="BN274" i="1"/>
  <c r="BN212" i="1"/>
  <c r="BN400" i="1"/>
  <c r="BN401" i="1"/>
  <c r="BN358" i="1"/>
  <c r="BN311" i="1"/>
  <c r="BN77" i="1"/>
  <c r="BN101" i="1"/>
  <c r="BN102" i="1"/>
  <c r="BN133" i="1"/>
  <c r="BN134" i="1"/>
  <c r="BN359" i="1"/>
  <c r="BN20" i="1"/>
  <c r="BN213" i="1"/>
  <c r="BN214" i="1"/>
  <c r="BN117" i="1"/>
  <c r="BN215" i="1"/>
  <c r="BN292" i="1"/>
  <c r="BN78" i="1"/>
  <c r="BN79" i="1"/>
  <c r="BN80" i="1"/>
  <c r="BN263" i="1"/>
  <c r="BN402" i="1"/>
  <c r="BN312" i="1"/>
  <c r="BN360" i="1"/>
  <c r="BN216" i="1"/>
  <c r="BN217" i="1"/>
  <c r="BN403" i="1"/>
  <c r="BN81" i="1"/>
  <c r="BN118" i="1"/>
  <c r="BN82" i="1"/>
  <c r="BN294" i="1"/>
  <c r="BN295" i="1"/>
  <c r="BN296" i="1"/>
  <c r="BN73" i="1"/>
  <c r="BN83" i="1"/>
  <c r="BN218" i="1"/>
  <c r="BN84" i="1"/>
  <c r="BN219" i="1"/>
  <c r="BN145" i="1"/>
  <c r="BN232" i="1"/>
  <c r="BN85" i="1"/>
  <c r="BN233" i="1"/>
  <c r="BN86" i="1"/>
  <c r="BN87" i="1"/>
  <c r="BN88" i="1"/>
  <c r="BN146" i="1"/>
  <c r="BN89" i="1"/>
  <c r="BN264" i="1"/>
  <c r="BN220" i="1"/>
  <c r="BN337" i="1"/>
  <c r="BN234" i="1"/>
  <c r="BN119" i="1"/>
  <c r="BN147" i="1"/>
  <c r="BN297" i="1"/>
  <c r="BN404" i="1"/>
  <c r="BN362" i="1"/>
  <c r="BN221" i="1"/>
  <c r="BN363" i="1"/>
  <c r="BN313" i="1"/>
  <c r="BN364" i="1"/>
  <c r="BN92" i="1"/>
  <c r="BN120" i="1"/>
  <c r="BN121" i="1"/>
  <c r="BN314" i="1"/>
  <c r="BN222" i="1"/>
  <c r="BN405" i="1"/>
  <c r="BN315" i="1"/>
  <c r="BN316" i="1"/>
  <c r="BN406" i="1"/>
  <c r="BN407" i="1"/>
  <c r="BN266" i="1"/>
  <c r="BN135" i="1"/>
  <c r="BN267" i="1"/>
  <c r="BN148" i="1"/>
  <c r="BN223" i="1"/>
  <c r="BN408" i="1"/>
  <c r="BN268" i="1"/>
  <c r="BN409" i="1"/>
  <c r="BN224" i="1"/>
  <c r="BN21" i="1"/>
  <c r="BN410" i="1"/>
  <c r="BN269" i="1"/>
  <c r="BN411" i="1"/>
  <c r="BN270" i="1"/>
  <c r="BN271" i="1"/>
  <c r="BN22" i="1"/>
  <c r="BN93" i="1"/>
  <c r="BN412" i="1"/>
  <c r="BN317" i="1"/>
  <c r="BN94" i="1"/>
  <c r="BN375" i="1"/>
  <c r="BN368" i="1"/>
  <c r="BN225" i="1"/>
  <c r="BN226" i="1"/>
  <c r="BN369" i="1"/>
  <c r="BN149" i="1"/>
  <c r="BN23" i="1"/>
  <c r="BN95" i="1"/>
  <c r="BN136" i="1"/>
  <c r="BN227" i="1"/>
  <c r="BN370" i="1"/>
  <c r="BN137" i="1"/>
  <c r="BN25" i="1"/>
  <c r="BN96" i="1"/>
  <c r="BN236" i="1"/>
  <c r="BO236" i="1"/>
  <c r="Y236" i="1"/>
  <c r="AT236" i="1"/>
  <c r="AS236" i="1"/>
  <c r="AS26" i="1"/>
  <c r="AS150" i="1"/>
  <c r="AS151" i="1"/>
  <c r="AS152" i="1"/>
  <c r="AS279" i="1"/>
  <c r="AS153" i="1"/>
  <c r="AS103" i="1"/>
  <c r="AS138" i="1"/>
  <c r="AS104" i="1"/>
  <c r="AS2" i="1"/>
  <c r="AS376" i="1"/>
  <c r="AS237" i="1"/>
  <c r="AS299" i="1"/>
  <c r="AS318" i="1"/>
  <c r="AS27" i="1"/>
  <c r="AS154" i="1"/>
  <c r="AS235" i="1"/>
  <c r="AS228" i="1"/>
  <c r="AS323" i="1"/>
  <c r="AS280" i="1"/>
  <c r="AS28" i="1"/>
  <c r="AS238" i="1"/>
  <c r="AS105" i="1"/>
  <c r="AS97" i="1"/>
  <c r="AS3" i="1"/>
  <c r="AS275" i="1"/>
  <c r="AS30" i="1"/>
  <c r="AS31" i="1"/>
  <c r="AS32" i="1"/>
  <c r="AS33" i="1"/>
  <c r="AS34" i="1"/>
  <c r="AS155" i="1"/>
  <c r="AS156" i="1"/>
  <c r="AS35" i="1"/>
  <c r="AS327" i="1"/>
  <c r="AS157" i="1"/>
  <c r="AS328" i="1"/>
  <c r="AS239" i="1"/>
  <c r="AS139" i="1"/>
  <c r="AS300" i="1"/>
  <c r="AS240" i="1"/>
  <c r="AS159" i="1"/>
  <c r="AS36" i="1"/>
  <c r="AS37" i="1"/>
  <c r="AS38" i="1"/>
  <c r="AS122" i="1"/>
  <c r="AS160" i="1"/>
  <c r="AS371" i="1"/>
  <c r="AS329" i="1"/>
  <c r="AS229" i="1"/>
  <c r="AS372" i="1"/>
  <c r="AS162" i="1"/>
  <c r="AS140" i="1"/>
  <c r="AS141" i="1"/>
  <c r="AS265" i="1"/>
  <c r="AS377" i="1"/>
  <c r="AS163" i="1"/>
  <c r="AS39" i="1"/>
  <c r="AS164" i="1"/>
  <c r="AS165" i="1"/>
  <c r="AS301" i="1"/>
  <c r="AS40" i="1"/>
  <c r="AS210" i="1"/>
  <c r="AS373" i="1"/>
  <c r="AS41" i="1"/>
  <c r="AS378" i="1"/>
  <c r="AS123" i="1"/>
  <c r="AS42" i="1"/>
  <c r="AS166" i="1"/>
  <c r="AS281" i="1"/>
  <c r="AS4" i="1"/>
  <c r="AS330" i="1"/>
  <c r="AS43" i="1"/>
  <c r="AS98" i="1"/>
  <c r="AS167" i="1"/>
  <c r="AS106" i="1"/>
  <c r="AS113" i="1"/>
  <c r="AS331" i="1"/>
  <c r="AS282" i="1"/>
  <c r="AS44" i="1"/>
  <c r="AS107" i="1"/>
  <c r="AS45" i="1"/>
  <c r="AS332" i="1"/>
  <c r="AS46" i="1"/>
  <c r="AS5" i="1"/>
  <c r="AS379" i="1"/>
  <c r="AS380" i="1"/>
  <c r="AS108" i="1"/>
  <c r="AS251" i="1"/>
  <c r="AS47" i="1"/>
  <c r="AS168" i="1"/>
  <c r="AS48" i="1"/>
  <c r="AS169" i="1"/>
  <c r="AS142" i="1"/>
  <c r="AS49" i="1"/>
  <c r="AS334" i="1"/>
  <c r="AS241" i="1"/>
  <c r="AS335" i="1"/>
  <c r="AS50" i="1"/>
  <c r="AS338" i="1"/>
  <c r="AS51" i="1"/>
  <c r="AS381" i="1"/>
  <c r="AS52" i="1"/>
  <c r="AS382" i="1"/>
  <c r="AS109" i="1"/>
  <c r="AS53" i="1"/>
  <c r="AS242" i="1"/>
  <c r="AS170" i="1"/>
  <c r="AS383" i="1"/>
  <c r="AS340" i="1"/>
  <c r="AS171" i="1"/>
  <c r="AS172" i="1"/>
  <c r="AS173" i="1"/>
  <c r="AS174" i="1"/>
  <c r="AS6" i="1"/>
  <c r="AS175" i="1"/>
  <c r="AS176" i="1"/>
  <c r="AS7" i="1"/>
  <c r="AS177" i="1"/>
  <c r="AS8" i="1"/>
  <c r="AS54" i="1"/>
  <c r="AS342" i="1"/>
  <c r="AS243" i="1"/>
  <c r="AS244" i="1"/>
  <c r="AS245" i="1"/>
  <c r="AS230" i="1"/>
  <c r="AS384" i="1"/>
  <c r="AS55" i="1"/>
  <c r="AS385" i="1"/>
  <c r="AS110" i="1"/>
  <c r="AS302" i="1"/>
  <c r="AS283" i="1"/>
  <c r="AS178" i="1"/>
  <c r="AS343" i="1"/>
  <c r="AS246" i="1"/>
  <c r="AS111" i="1"/>
  <c r="AS284" i="1"/>
  <c r="AS56" i="1"/>
  <c r="AS344" i="1"/>
  <c r="AS179" i="1"/>
  <c r="AS180" i="1"/>
  <c r="AS112" i="1"/>
  <c r="AS9" i="1"/>
  <c r="AS57" i="1"/>
  <c r="AS58" i="1"/>
  <c r="AS59" i="1"/>
  <c r="AS181" i="1"/>
  <c r="AS182" i="1"/>
  <c r="AS10" i="1"/>
  <c r="AS183" i="1"/>
  <c r="AS184" i="1"/>
  <c r="AS60" i="1"/>
  <c r="AS231" i="1"/>
  <c r="AS11" i="1"/>
  <c r="AS185" i="1"/>
  <c r="AS247" i="1"/>
  <c r="AS186" i="1"/>
  <c r="AS272" i="1"/>
  <c r="AS61" i="1"/>
  <c r="AS187" i="1"/>
  <c r="AS345" i="1"/>
  <c r="AS188" i="1"/>
  <c r="AS248" i="1"/>
  <c r="AS114" i="1"/>
  <c r="AS12" i="1"/>
  <c r="AS125" i="1"/>
  <c r="AS126" i="1"/>
  <c r="AS13" i="1"/>
  <c r="AS249" i="1"/>
  <c r="AS62" i="1"/>
  <c r="AS189" i="1"/>
  <c r="AS190" i="1"/>
  <c r="AS191" i="1"/>
  <c r="AS192" i="1"/>
  <c r="AS336" i="1"/>
  <c r="AS250" i="1"/>
  <c r="AS193" i="1"/>
  <c r="AS303" i="1"/>
  <c r="AS386" i="1"/>
  <c r="AS252" i="1"/>
  <c r="AS194" i="1"/>
  <c r="AS387" i="1"/>
  <c r="AS253" i="1"/>
  <c r="AS115" i="1"/>
  <c r="AS347" i="1"/>
  <c r="AS348" i="1"/>
  <c r="AS349" i="1"/>
  <c r="AS388" i="1"/>
  <c r="AS350" i="1"/>
  <c r="AS286" i="1"/>
  <c r="AS195" i="1"/>
  <c r="AS304" i="1"/>
  <c r="AS196" i="1"/>
  <c r="AS276" i="1"/>
  <c r="AS389" i="1"/>
  <c r="AS287" i="1"/>
  <c r="AS143" i="1"/>
  <c r="AS305" i="1"/>
  <c r="AS127" i="1"/>
  <c r="AS63" i="1"/>
  <c r="AS288" i="1"/>
  <c r="AS144" i="1"/>
  <c r="AS128" i="1"/>
  <c r="AS306" i="1"/>
  <c r="AS197" i="1"/>
  <c r="AS64" i="1"/>
  <c r="AS198" i="1"/>
  <c r="AS254" i="1"/>
  <c r="AS199" i="1"/>
  <c r="AS255" i="1"/>
  <c r="AS200" i="1"/>
  <c r="AS201" i="1"/>
  <c r="AS202" i="1"/>
  <c r="AS203" i="1"/>
  <c r="AS390" i="1"/>
  <c r="AS289" i="1"/>
  <c r="AS374" i="1"/>
  <c r="AS129" i="1"/>
  <c r="AS65" i="1"/>
  <c r="AS307" i="1"/>
  <c r="AS308" i="1"/>
  <c r="AS256" i="1"/>
  <c r="AS391" i="1"/>
  <c r="AS392" i="1"/>
  <c r="AS393" i="1"/>
  <c r="AS351" i="1"/>
  <c r="AS66" i="1"/>
  <c r="AS67" i="1"/>
  <c r="AS205" i="1"/>
  <c r="AS257" i="1"/>
  <c r="AS352" i="1"/>
  <c r="AS116" i="1"/>
  <c r="AS258" i="1"/>
  <c r="AS309" i="1"/>
  <c r="AS259" i="1"/>
  <c r="AS69" i="1"/>
  <c r="AS260" i="1"/>
  <c r="AS394" i="1"/>
  <c r="AS293" i="1"/>
  <c r="AS290" i="1"/>
  <c r="AS70" i="1"/>
  <c r="AS71" i="1"/>
  <c r="AS353" i="1"/>
  <c r="AS261" i="1"/>
  <c r="AS14" i="1"/>
  <c r="AS277" i="1"/>
  <c r="AS273" i="1"/>
  <c r="AS72" i="1"/>
  <c r="AS395" i="1"/>
  <c r="AS262" i="1"/>
  <c r="AS326" i="1"/>
  <c r="AS15" i="1"/>
  <c r="AS130" i="1"/>
  <c r="AS131" i="1"/>
  <c r="AS396" i="1"/>
  <c r="AS99" i="1"/>
  <c r="AS16" i="1"/>
  <c r="AS17" i="1"/>
  <c r="AS278" i="1"/>
  <c r="AS18" i="1"/>
  <c r="AS207" i="1"/>
  <c r="AS208" i="1"/>
  <c r="AS397" i="1"/>
  <c r="AS132" i="1"/>
  <c r="AS100" i="1"/>
  <c r="AS310" i="1"/>
  <c r="AS209" i="1"/>
  <c r="AS354" i="1"/>
  <c r="AS355" i="1"/>
  <c r="AS291" i="1"/>
  <c r="AS19" i="1"/>
  <c r="AS74" i="1"/>
  <c r="AS211" i="1"/>
  <c r="AS398" i="1"/>
  <c r="AS399" i="1"/>
  <c r="AS356" i="1"/>
  <c r="AS357" i="1"/>
  <c r="AS274" i="1"/>
  <c r="AS212" i="1"/>
  <c r="AS400" i="1"/>
  <c r="AS401" i="1"/>
  <c r="AS358" i="1"/>
  <c r="AS311" i="1"/>
  <c r="AS77" i="1"/>
  <c r="AS101" i="1"/>
  <c r="AS102" i="1"/>
  <c r="AS133" i="1"/>
  <c r="AS134" i="1"/>
  <c r="AS359" i="1"/>
  <c r="AS20" i="1"/>
  <c r="AS213" i="1"/>
  <c r="AS214" i="1"/>
  <c r="AS117" i="1"/>
  <c r="AS215" i="1"/>
  <c r="AS292" i="1"/>
  <c r="AS78" i="1"/>
  <c r="AS79" i="1"/>
  <c r="AS80" i="1"/>
  <c r="AS263" i="1"/>
  <c r="AS402" i="1"/>
  <c r="AS312" i="1"/>
  <c r="AS360" i="1"/>
  <c r="AS216" i="1"/>
  <c r="AS217" i="1"/>
  <c r="AS403" i="1"/>
  <c r="AS81" i="1"/>
  <c r="AS118" i="1"/>
  <c r="AS82" i="1"/>
  <c r="AS294" i="1"/>
  <c r="AS295" i="1"/>
  <c r="AS296" i="1"/>
  <c r="AS73" i="1"/>
  <c r="AS83" i="1"/>
  <c r="AS218" i="1"/>
  <c r="AS84" i="1"/>
  <c r="AS219" i="1"/>
  <c r="AS145" i="1"/>
  <c r="AS232" i="1"/>
  <c r="AS85" i="1"/>
  <c r="AS233" i="1"/>
  <c r="AS86" i="1"/>
  <c r="AS87" i="1"/>
  <c r="AS88" i="1"/>
  <c r="AS146" i="1"/>
  <c r="AS89" i="1"/>
  <c r="AS264" i="1"/>
  <c r="AS220" i="1"/>
  <c r="AS337" i="1"/>
  <c r="AS234" i="1"/>
  <c r="AS119" i="1"/>
  <c r="AS147" i="1"/>
  <c r="AS297" i="1"/>
  <c r="AS404" i="1"/>
  <c r="AS362" i="1"/>
  <c r="AS221" i="1"/>
  <c r="AS363" i="1"/>
  <c r="AS313" i="1"/>
  <c r="AS364" i="1"/>
  <c r="AS92" i="1"/>
  <c r="AS120" i="1"/>
  <c r="AS121" i="1"/>
  <c r="AS314" i="1"/>
  <c r="AS222" i="1"/>
  <c r="AS405" i="1"/>
  <c r="AS315" i="1"/>
  <c r="AS316" i="1"/>
  <c r="AS406" i="1"/>
  <c r="AS407" i="1"/>
  <c r="AS266" i="1"/>
  <c r="AS135" i="1"/>
  <c r="AS267" i="1"/>
  <c r="AS148" i="1"/>
  <c r="AS223" i="1"/>
  <c r="AS408" i="1"/>
  <c r="AS268" i="1"/>
  <c r="AS409" i="1"/>
  <c r="AS224" i="1"/>
  <c r="AS21" i="1"/>
  <c r="AS410" i="1"/>
  <c r="AS269" i="1"/>
  <c r="AS411" i="1"/>
  <c r="AS270" i="1"/>
  <c r="AS271" i="1"/>
  <c r="AS22" i="1"/>
  <c r="AS93" i="1"/>
  <c r="AS412" i="1"/>
  <c r="AS317" i="1"/>
  <c r="AS94" i="1"/>
  <c r="AS375" i="1"/>
  <c r="AS368" i="1"/>
  <c r="AS225" i="1"/>
  <c r="AS226" i="1"/>
  <c r="AS369" i="1"/>
  <c r="AS149" i="1"/>
  <c r="AS23" i="1"/>
  <c r="AS95" i="1"/>
  <c r="AS136" i="1"/>
  <c r="AS227" i="1"/>
  <c r="AS370" i="1"/>
  <c r="AS137" i="1"/>
  <c r="AS25" i="1"/>
  <c r="AS96" i="1"/>
  <c r="Y151" i="1"/>
  <c r="X151" i="1"/>
  <c r="X26" i="1"/>
  <c r="X150" i="1"/>
  <c r="X152" i="1"/>
  <c r="X279" i="1"/>
  <c r="X153" i="1"/>
  <c r="X103" i="1"/>
  <c r="X138" i="1"/>
  <c r="X104" i="1"/>
  <c r="X2" i="1"/>
  <c r="X376" i="1"/>
  <c r="X237" i="1"/>
  <c r="X299" i="1"/>
  <c r="X318" i="1"/>
  <c r="X27" i="1"/>
  <c r="X154" i="1"/>
  <c r="X235" i="1"/>
  <c r="X228" i="1"/>
  <c r="X323" i="1"/>
  <c r="X280" i="1"/>
  <c r="X28" i="1"/>
  <c r="X238" i="1"/>
  <c r="X105" i="1"/>
  <c r="X97" i="1"/>
  <c r="X3" i="1"/>
  <c r="X275" i="1"/>
  <c r="X30" i="1"/>
  <c r="X31" i="1"/>
  <c r="X32" i="1"/>
  <c r="X33" i="1"/>
  <c r="X34" i="1"/>
  <c r="X155" i="1"/>
  <c r="X156" i="1"/>
  <c r="X35" i="1"/>
  <c r="X327" i="1"/>
  <c r="X157" i="1"/>
  <c r="X328" i="1"/>
  <c r="X239" i="1"/>
  <c r="X139" i="1"/>
  <c r="X300" i="1"/>
  <c r="X240" i="1"/>
  <c r="X159" i="1"/>
  <c r="X36" i="1"/>
  <c r="X37" i="1"/>
  <c r="X38" i="1"/>
  <c r="X122" i="1"/>
  <c r="X160" i="1"/>
  <c r="X371" i="1"/>
  <c r="X329" i="1"/>
  <c r="X229" i="1"/>
  <c r="X372" i="1"/>
  <c r="X162" i="1"/>
  <c r="X140" i="1"/>
  <c r="X141" i="1"/>
  <c r="X265" i="1"/>
  <c r="X377" i="1"/>
  <c r="X163" i="1"/>
  <c r="X39" i="1"/>
  <c r="X164" i="1"/>
  <c r="X165" i="1"/>
  <c r="X301" i="1"/>
  <c r="X40" i="1"/>
  <c r="X210" i="1"/>
  <c r="X373" i="1"/>
  <c r="X41" i="1"/>
  <c r="X378" i="1"/>
  <c r="X123" i="1"/>
  <c r="X42" i="1"/>
  <c r="X166" i="1"/>
  <c r="X281" i="1"/>
  <c r="X4" i="1"/>
  <c r="X330" i="1"/>
  <c r="X43" i="1"/>
  <c r="X98" i="1"/>
  <c r="X167" i="1"/>
  <c r="X106" i="1"/>
  <c r="X113" i="1"/>
  <c r="X331" i="1"/>
  <c r="X282" i="1"/>
  <c r="X44" i="1"/>
  <c r="X107" i="1"/>
  <c r="X45" i="1"/>
  <c r="X332" i="1"/>
  <c r="X46" i="1"/>
  <c r="X5" i="1"/>
  <c r="X379" i="1"/>
  <c r="X380" i="1"/>
  <c r="X108" i="1"/>
  <c r="X251" i="1"/>
  <c r="X47" i="1"/>
  <c r="X168" i="1"/>
  <c r="X48" i="1"/>
  <c r="X169" i="1"/>
  <c r="X142" i="1"/>
  <c r="X49" i="1"/>
  <c r="X334" i="1"/>
  <c r="X241" i="1"/>
  <c r="X335" i="1"/>
  <c r="X50" i="1"/>
  <c r="X338" i="1"/>
  <c r="X51" i="1"/>
  <c r="X381" i="1"/>
  <c r="X52" i="1"/>
  <c r="X382" i="1"/>
  <c r="X109" i="1"/>
  <c r="X53" i="1"/>
  <c r="X242" i="1"/>
  <c r="X170" i="1"/>
  <c r="X383" i="1"/>
  <c r="X340" i="1"/>
  <c r="X171" i="1"/>
  <c r="X172" i="1"/>
  <c r="X173" i="1"/>
  <c r="X174" i="1"/>
  <c r="X6" i="1"/>
  <c r="X175" i="1"/>
  <c r="X176" i="1"/>
  <c r="X7" i="1"/>
  <c r="X177" i="1"/>
  <c r="X8" i="1"/>
  <c r="X54" i="1"/>
  <c r="X342" i="1"/>
  <c r="X243" i="1"/>
  <c r="X244" i="1"/>
  <c r="X245" i="1"/>
  <c r="X230" i="1"/>
  <c r="X384" i="1"/>
  <c r="X55" i="1"/>
  <c r="X385" i="1"/>
  <c r="X110" i="1"/>
  <c r="X302" i="1"/>
  <c r="X283" i="1"/>
  <c r="X178" i="1"/>
  <c r="X343" i="1"/>
  <c r="X246" i="1"/>
  <c r="X111" i="1"/>
  <c r="X284" i="1"/>
  <c r="X56" i="1"/>
  <c r="X344" i="1"/>
  <c r="X179" i="1"/>
  <c r="X180" i="1"/>
  <c r="X112" i="1"/>
  <c r="X9" i="1"/>
  <c r="X57" i="1"/>
  <c r="X58" i="1"/>
  <c r="X59" i="1"/>
  <c r="X181" i="1"/>
  <c r="X182" i="1"/>
  <c r="X10" i="1"/>
  <c r="X183" i="1"/>
  <c r="X184" i="1"/>
  <c r="X60" i="1"/>
  <c r="X231" i="1"/>
  <c r="X11" i="1"/>
  <c r="X185" i="1"/>
  <c r="X247" i="1"/>
  <c r="X186" i="1"/>
  <c r="X272" i="1"/>
  <c r="X61" i="1"/>
  <c r="X187" i="1"/>
  <c r="X345" i="1"/>
  <c r="X188" i="1"/>
  <c r="X248" i="1"/>
  <c r="X114" i="1"/>
  <c r="X12" i="1"/>
  <c r="X125" i="1"/>
  <c r="X126" i="1"/>
  <c r="X13" i="1"/>
  <c r="X249" i="1"/>
  <c r="X62" i="1"/>
  <c r="X189" i="1"/>
  <c r="X190" i="1"/>
  <c r="X191" i="1"/>
  <c r="X192" i="1"/>
  <c r="X336" i="1"/>
  <c r="X250" i="1"/>
  <c r="X193" i="1"/>
  <c r="X303" i="1"/>
  <c r="X386" i="1"/>
  <c r="X252" i="1"/>
  <c r="X194" i="1"/>
  <c r="X387" i="1"/>
  <c r="X253" i="1"/>
  <c r="X115" i="1"/>
  <c r="X347" i="1"/>
  <c r="X348" i="1"/>
  <c r="X349" i="1"/>
  <c r="X388" i="1"/>
  <c r="X350" i="1"/>
  <c r="X286" i="1"/>
  <c r="X195" i="1"/>
  <c r="X304" i="1"/>
  <c r="X196" i="1"/>
  <c r="X276" i="1"/>
  <c r="X389" i="1"/>
  <c r="X287" i="1"/>
  <c r="X143" i="1"/>
  <c r="X305" i="1"/>
  <c r="X127" i="1"/>
  <c r="X63" i="1"/>
  <c r="X288" i="1"/>
  <c r="X144" i="1"/>
  <c r="X128" i="1"/>
  <c r="X306" i="1"/>
  <c r="X197" i="1"/>
  <c r="X64" i="1"/>
  <c r="X198" i="1"/>
  <c r="X254" i="1"/>
  <c r="X199" i="1"/>
  <c r="X255" i="1"/>
  <c r="X200" i="1"/>
  <c r="X201" i="1"/>
  <c r="X202" i="1"/>
  <c r="X203" i="1"/>
  <c r="X390" i="1"/>
  <c r="X289" i="1"/>
  <c r="X374" i="1"/>
  <c r="X129" i="1"/>
  <c r="X65" i="1"/>
  <c r="X307" i="1"/>
  <c r="X308" i="1"/>
  <c r="X256" i="1"/>
  <c r="X391" i="1"/>
  <c r="X392" i="1"/>
  <c r="X393" i="1"/>
  <c r="X351" i="1"/>
  <c r="X66" i="1"/>
  <c r="X67" i="1"/>
  <c r="X205" i="1"/>
  <c r="X257" i="1"/>
  <c r="X352" i="1"/>
  <c r="X116" i="1"/>
  <c r="X258" i="1"/>
  <c r="X309" i="1"/>
  <c r="X259" i="1"/>
  <c r="X69" i="1"/>
  <c r="X260" i="1"/>
  <c r="X394" i="1"/>
  <c r="X293" i="1"/>
  <c r="X290" i="1"/>
  <c r="X70" i="1"/>
  <c r="X71" i="1"/>
  <c r="X353" i="1"/>
  <c r="X261" i="1"/>
  <c r="X14" i="1"/>
  <c r="X277" i="1"/>
  <c r="X273" i="1"/>
  <c r="X72" i="1"/>
  <c r="X395" i="1"/>
  <c r="X262" i="1"/>
  <c r="X326" i="1"/>
  <c r="X15" i="1"/>
  <c r="X130" i="1"/>
  <c r="X131" i="1"/>
  <c r="X396" i="1"/>
  <c r="X99" i="1"/>
  <c r="X16" i="1"/>
  <c r="X17" i="1"/>
  <c r="X278" i="1"/>
  <c r="X18" i="1"/>
  <c r="X207" i="1"/>
  <c r="X208" i="1"/>
  <c r="X397" i="1"/>
  <c r="X132" i="1"/>
  <c r="X100" i="1"/>
  <c r="X310" i="1"/>
  <c r="X209" i="1"/>
  <c r="X354" i="1"/>
  <c r="X355" i="1"/>
  <c r="X291" i="1"/>
  <c r="X19" i="1"/>
  <c r="X74" i="1"/>
  <c r="X211" i="1"/>
  <c r="X398" i="1"/>
  <c r="X399" i="1"/>
  <c r="X356" i="1"/>
  <c r="X357" i="1"/>
  <c r="X274" i="1"/>
  <c r="X212" i="1"/>
  <c r="X400" i="1"/>
  <c r="X401" i="1"/>
  <c r="X358" i="1"/>
  <c r="X311" i="1"/>
  <c r="X77" i="1"/>
  <c r="X101" i="1"/>
  <c r="X102" i="1"/>
  <c r="X133" i="1"/>
  <c r="X134" i="1"/>
  <c r="X359" i="1"/>
  <c r="X20" i="1"/>
  <c r="X213" i="1"/>
  <c r="X214" i="1"/>
  <c r="X117" i="1"/>
  <c r="X215" i="1"/>
  <c r="X292" i="1"/>
  <c r="X78" i="1"/>
  <c r="X79" i="1"/>
  <c r="X80" i="1"/>
  <c r="X263" i="1"/>
  <c r="X402" i="1"/>
  <c r="X312" i="1"/>
  <c r="X360" i="1"/>
  <c r="X216" i="1"/>
  <c r="X217" i="1"/>
  <c r="X403" i="1"/>
  <c r="X81" i="1"/>
  <c r="X118" i="1"/>
  <c r="X82" i="1"/>
  <c r="X294" i="1"/>
  <c r="X295" i="1"/>
  <c r="X296" i="1"/>
  <c r="X73" i="1"/>
  <c r="X83" i="1"/>
  <c r="X218" i="1"/>
  <c r="X84" i="1"/>
  <c r="X219" i="1"/>
  <c r="X145" i="1"/>
  <c r="X232" i="1"/>
  <c r="X85" i="1"/>
  <c r="X233" i="1"/>
  <c r="X86" i="1"/>
  <c r="X87" i="1"/>
  <c r="X88" i="1"/>
  <c r="X146" i="1"/>
  <c r="X89" i="1"/>
  <c r="X264" i="1"/>
  <c r="X220" i="1"/>
  <c r="X337" i="1"/>
  <c r="X234" i="1"/>
  <c r="X119" i="1"/>
  <c r="X147" i="1"/>
  <c r="X297" i="1"/>
  <c r="X404" i="1"/>
  <c r="X362" i="1"/>
  <c r="X221" i="1"/>
  <c r="X363" i="1"/>
  <c r="X313" i="1"/>
  <c r="X364" i="1"/>
  <c r="X92" i="1"/>
  <c r="X120" i="1"/>
  <c r="X121" i="1"/>
  <c r="X314" i="1"/>
  <c r="X222" i="1"/>
  <c r="X405" i="1"/>
  <c r="X315" i="1"/>
  <c r="X316" i="1"/>
  <c r="X406" i="1"/>
  <c r="X407" i="1"/>
  <c r="X266" i="1"/>
  <c r="X135" i="1"/>
  <c r="X267" i="1"/>
  <c r="X148" i="1"/>
  <c r="X223" i="1"/>
  <c r="X408" i="1"/>
  <c r="X268" i="1"/>
  <c r="X409" i="1"/>
  <c r="X224" i="1"/>
  <c r="X21" i="1"/>
  <c r="X410" i="1"/>
  <c r="X269" i="1"/>
  <c r="X411" i="1"/>
  <c r="X270" i="1"/>
  <c r="X271" i="1"/>
  <c r="X22" i="1"/>
  <c r="X93" i="1"/>
  <c r="X412" i="1"/>
  <c r="X317" i="1"/>
  <c r="X94" i="1"/>
  <c r="X375" i="1"/>
  <c r="X368" i="1"/>
  <c r="X225" i="1"/>
  <c r="X226" i="1"/>
  <c r="X369" i="1"/>
  <c r="X149" i="1"/>
  <c r="X23" i="1"/>
  <c r="X95" i="1"/>
  <c r="X136" i="1"/>
  <c r="X227" i="1"/>
  <c r="X370" i="1"/>
  <c r="X137" i="1"/>
  <c r="X25" i="1"/>
  <c r="X96" i="1"/>
  <c r="S360" i="1"/>
  <c r="R26" i="1"/>
  <c r="R150" i="1"/>
  <c r="R151" i="1"/>
  <c r="R152" i="1"/>
  <c r="R279" i="1"/>
  <c r="R153" i="1"/>
  <c r="R103" i="1"/>
  <c r="R138" i="1"/>
  <c r="R104" i="1"/>
  <c r="R2" i="1"/>
  <c r="R376" i="1"/>
  <c r="R237" i="1"/>
  <c r="R299" i="1"/>
  <c r="R318" i="1"/>
  <c r="R27" i="1"/>
  <c r="R154" i="1"/>
  <c r="R235" i="1"/>
  <c r="R228" i="1"/>
  <c r="R323" i="1"/>
  <c r="R280" i="1"/>
  <c r="R28" i="1"/>
  <c r="R238" i="1"/>
  <c r="R105" i="1"/>
  <c r="R97" i="1"/>
  <c r="R3" i="1"/>
  <c r="R275" i="1"/>
  <c r="R30" i="1"/>
  <c r="R31" i="1"/>
  <c r="R32" i="1"/>
  <c r="R33" i="1"/>
  <c r="R34" i="1"/>
  <c r="R155" i="1"/>
  <c r="R156" i="1"/>
  <c r="R35" i="1"/>
  <c r="R327" i="1"/>
  <c r="R157" i="1"/>
  <c r="R328" i="1"/>
  <c r="R239" i="1"/>
  <c r="R139" i="1"/>
  <c r="R300" i="1"/>
  <c r="R240" i="1"/>
  <c r="R159" i="1"/>
  <c r="R36" i="1"/>
  <c r="R37" i="1"/>
  <c r="R38" i="1"/>
  <c r="R122" i="1"/>
  <c r="R160" i="1"/>
  <c r="R371" i="1"/>
  <c r="R329" i="1"/>
  <c r="R229" i="1"/>
  <c r="R372" i="1"/>
  <c r="R162" i="1"/>
  <c r="R140" i="1"/>
  <c r="R141" i="1"/>
  <c r="R265" i="1"/>
  <c r="R377" i="1"/>
  <c r="R163" i="1"/>
  <c r="R39" i="1"/>
  <c r="R164" i="1"/>
  <c r="R165" i="1"/>
  <c r="R301" i="1"/>
  <c r="R40" i="1"/>
  <c r="R210" i="1"/>
  <c r="R373" i="1"/>
  <c r="R41" i="1"/>
  <c r="R378" i="1"/>
  <c r="R123" i="1"/>
  <c r="R42" i="1"/>
  <c r="R166" i="1"/>
  <c r="R281" i="1"/>
  <c r="R4" i="1"/>
  <c r="R330" i="1"/>
  <c r="R43" i="1"/>
  <c r="R98" i="1"/>
  <c r="R167" i="1"/>
  <c r="R106" i="1"/>
  <c r="R113" i="1"/>
  <c r="R331" i="1"/>
  <c r="R282" i="1"/>
  <c r="R44" i="1"/>
  <c r="R107" i="1"/>
  <c r="R45" i="1"/>
  <c r="R332" i="1"/>
  <c r="R46" i="1"/>
  <c r="R5" i="1"/>
  <c r="R379" i="1"/>
  <c r="R380" i="1"/>
  <c r="R108" i="1"/>
  <c r="R251" i="1"/>
  <c r="R47" i="1"/>
  <c r="R168" i="1"/>
  <c r="R48" i="1"/>
  <c r="R169" i="1"/>
  <c r="R142" i="1"/>
  <c r="R49" i="1"/>
  <c r="R334" i="1"/>
  <c r="R241" i="1"/>
  <c r="R335" i="1"/>
  <c r="R50" i="1"/>
  <c r="R338" i="1"/>
  <c r="R51" i="1"/>
  <c r="R381" i="1"/>
  <c r="R52" i="1"/>
  <c r="R382" i="1"/>
  <c r="R109" i="1"/>
  <c r="R53" i="1"/>
  <c r="R242" i="1"/>
  <c r="R170" i="1"/>
  <c r="R383" i="1"/>
  <c r="R340" i="1"/>
  <c r="R171" i="1"/>
  <c r="R172" i="1"/>
  <c r="R173" i="1"/>
  <c r="R174" i="1"/>
  <c r="R6" i="1"/>
  <c r="R175" i="1"/>
  <c r="R176" i="1"/>
  <c r="R7" i="1"/>
  <c r="R177" i="1"/>
  <c r="R8" i="1"/>
  <c r="R54" i="1"/>
  <c r="R342" i="1"/>
  <c r="R243" i="1"/>
  <c r="R244" i="1"/>
  <c r="R245" i="1"/>
  <c r="R230" i="1"/>
  <c r="R384" i="1"/>
  <c r="R55" i="1"/>
  <c r="R385" i="1"/>
  <c r="R110" i="1"/>
  <c r="R302" i="1"/>
  <c r="R283" i="1"/>
  <c r="R178" i="1"/>
  <c r="R343" i="1"/>
  <c r="R246" i="1"/>
  <c r="R111" i="1"/>
  <c r="R284" i="1"/>
  <c r="R56" i="1"/>
  <c r="R344" i="1"/>
  <c r="R179" i="1"/>
  <c r="R180" i="1"/>
  <c r="R112" i="1"/>
  <c r="R9" i="1"/>
  <c r="R57" i="1"/>
  <c r="R58" i="1"/>
  <c r="R59" i="1"/>
  <c r="R181" i="1"/>
  <c r="R182" i="1"/>
  <c r="R10" i="1"/>
  <c r="R183" i="1"/>
  <c r="R184" i="1"/>
  <c r="R60" i="1"/>
  <c r="R231" i="1"/>
  <c r="R11" i="1"/>
  <c r="R185" i="1"/>
  <c r="R247" i="1"/>
  <c r="R186" i="1"/>
  <c r="R272" i="1"/>
  <c r="R61" i="1"/>
  <c r="R187" i="1"/>
  <c r="R345" i="1"/>
  <c r="R188" i="1"/>
  <c r="R248" i="1"/>
  <c r="R114" i="1"/>
  <c r="R12" i="1"/>
  <c r="R125" i="1"/>
  <c r="R126" i="1"/>
  <c r="R13" i="1"/>
  <c r="R249" i="1"/>
  <c r="R62" i="1"/>
  <c r="R189" i="1"/>
  <c r="R190" i="1"/>
  <c r="R191" i="1"/>
  <c r="R192" i="1"/>
  <c r="R336" i="1"/>
  <c r="R250" i="1"/>
  <c r="R193" i="1"/>
  <c r="R303" i="1"/>
  <c r="R386" i="1"/>
  <c r="R252" i="1"/>
  <c r="R194" i="1"/>
  <c r="R387" i="1"/>
  <c r="R253" i="1"/>
  <c r="R115" i="1"/>
  <c r="R347" i="1"/>
  <c r="R348" i="1"/>
  <c r="R349" i="1"/>
  <c r="R388" i="1"/>
  <c r="R350" i="1"/>
  <c r="R286" i="1"/>
  <c r="R195" i="1"/>
  <c r="R304" i="1"/>
  <c r="R196" i="1"/>
  <c r="R276" i="1"/>
  <c r="R389" i="1"/>
  <c r="R287" i="1"/>
  <c r="R143" i="1"/>
  <c r="R305" i="1"/>
  <c r="R127" i="1"/>
  <c r="R63" i="1"/>
  <c r="R288" i="1"/>
  <c r="R144" i="1"/>
  <c r="R128" i="1"/>
  <c r="R306" i="1"/>
  <c r="R197" i="1"/>
  <c r="R64" i="1"/>
  <c r="R198" i="1"/>
  <c r="R254" i="1"/>
  <c r="R199" i="1"/>
  <c r="R255" i="1"/>
  <c r="R200" i="1"/>
  <c r="R201" i="1"/>
  <c r="R202" i="1"/>
  <c r="R203" i="1"/>
  <c r="R390" i="1"/>
  <c r="R289" i="1"/>
  <c r="R374" i="1"/>
  <c r="R129" i="1"/>
  <c r="R65" i="1"/>
  <c r="R307" i="1"/>
  <c r="R308" i="1"/>
  <c r="R256" i="1"/>
  <c r="R391" i="1"/>
  <c r="R392" i="1"/>
  <c r="R393" i="1"/>
  <c r="R351" i="1"/>
  <c r="R66" i="1"/>
  <c r="R67" i="1"/>
  <c r="R205" i="1"/>
  <c r="R257" i="1"/>
  <c r="R352" i="1"/>
  <c r="R116" i="1"/>
  <c r="R258" i="1"/>
  <c r="R309" i="1"/>
  <c r="R259" i="1"/>
  <c r="R69" i="1"/>
  <c r="R260" i="1"/>
  <c r="R394" i="1"/>
  <c r="R293" i="1"/>
  <c r="R290" i="1"/>
  <c r="R70" i="1"/>
  <c r="R71" i="1"/>
  <c r="R353" i="1"/>
  <c r="R261" i="1"/>
  <c r="R14" i="1"/>
  <c r="R277" i="1"/>
  <c r="R273" i="1"/>
  <c r="R72" i="1"/>
  <c r="R395" i="1"/>
  <c r="R262" i="1"/>
  <c r="R326" i="1"/>
  <c r="R15" i="1"/>
  <c r="R130" i="1"/>
  <c r="R131" i="1"/>
  <c r="R396" i="1"/>
  <c r="R99" i="1"/>
  <c r="R16" i="1"/>
  <c r="R17" i="1"/>
  <c r="R278" i="1"/>
  <c r="R18" i="1"/>
  <c r="R207" i="1"/>
  <c r="R208" i="1"/>
  <c r="R397" i="1"/>
  <c r="R132" i="1"/>
  <c r="R100" i="1"/>
  <c r="R310" i="1"/>
  <c r="R209" i="1"/>
  <c r="R354" i="1"/>
  <c r="R355" i="1"/>
  <c r="R291" i="1"/>
  <c r="R19" i="1"/>
  <c r="R74" i="1"/>
  <c r="R211" i="1"/>
  <c r="R398" i="1"/>
  <c r="R399" i="1"/>
  <c r="R356" i="1"/>
  <c r="R357" i="1"/>
  <c r="R274" i="1"/>
  <c r="R212" i="1"/>
  <c r="R400" i="1"/>
  <c r="R401" i="1"/>
  <c r="R358" i="1"/>
  <c r="R311" i="1"/>
  <c r="R77" i="1"/>
  <c r="R101" i="1"/>
  <c r="R102" i="1"/>
  <c r="R133" i="1"/>
  <c r="R134" i="1"/>
  <c r="R359" i="1"/>
  <c r="R20" i="1"/>
  <c r="R213" i="1"/>
  <c r="R214" i="1"/>
  <c r="R117" i="1"/>
  <c r="R215" i="1"/>
  <c r="R292" i="1"/>
  <c r="R78" i="1"/>
  <c r="R79" i="1"/>
  <c r="R80" i="1"/>
  <c r="R263" i="1"/>
  <c r="R402" i="1"/>
  <c r="R312" i="1"/>
  <c r="R360" i="1"/>
  <c r="R216" i="1"/>
  <c r="R217" i="1"/>
  <c r="R403" i="1"/>
  <c r="R81" i="1"/>
  <c r="R118" i="1"/>
  <c r="R82" i="1"/>
  <c r="R294" i="1"/>
  <c r="R295" i="1"/>
  <c r="R296" i="1"/>
  <c r="R73" i="1"/>
  <c r="R83" i="1"/>
  <c r="R218" i="1"/>
  <c r="R84" i="1"/>
  <c r="R219" i="1"/>
  <c r="R145" i="1"/>
  <c r="R232" i="1"/>
  <c r="R85" i="1"/>
  <c r="R233" i="1"/>
  <c r="R86" i="1"/>
  <c r="R87" i="1"/>
  <c r="R88" i="1"/>
  <c r="R146" i="1"/>
  <c r="R89" i="1"/>
  <c r="R264" i="1"/>
  <c r="R220" i="1"/>
  <c r="R337" i="1"/>
  <c r="R234" i="1"/>
  <c r="R119" i="1"/>
  <c r="R147" i="1"/>
  <c r="R297" i="1"/>
  <c r="R404" i="1"/>
  <c r="R362" i="1"/>
  <c r="R221" i="1"/>
  <c r="R363" i="1"/>
  <c r="R313" i="1"/>
  <c r="R364" i="1"/>
  <c r="R92" i="1"/>
  <c r="R120" i="1"/>
  <c r="R121" i="1"/>
  <c r="R314" i="1"/>
  <c r="R222" i="1"/>
  <c r="R405" i="1"/>
  <c r="R315" i="1"/>
  <c r="R316" i="1"/>
  <c r="R406" i="1"/>
  <c r="R407" i="1"/>
  <c r="R266" i="1"/>
  <c r="R135" i="1"/>
  <c r="R267" i="1"/>
  <c r="R148" i="1"/>
  <c r="R223" i="1"/>
  <c r="R408" i="1"/>
  <c r="R268" i="1"/>
  <c r="R409" i="1"/>
  <c r="R224" i="1"/>
  <c r="R21" i="1"/>
  <c r="R410" i="1"/>
  <c r="R269" i="1"/>
  <c r="R411" i="1"/>
  <c r="R270" i="1"/>
  <c r="R271" i="1"/>
  <c r="R22" i="1"/>
  <c r="R93" i="1"/>
  <c r="R412" i="1"/>
  <c r="R317" i="1"/>
  <c r="R94" i="1"/>
  <c r="R375" i="1"/>
  <c r="R368" i="1"/>
  <c r="R225" i="1"/>
  <c r="R226" i="1"/>
  <c r="R369" i="1"/>
  <c r="R149" i="1"/>
  <c r="R23" i="1"/>
  <c r="R95" i="1"/>
  <c r="R136" i="1"/>
  <c r="R227" i="1"/>
  <c r="R370" i="1"/>
  <c r="R137" i="1"/>
  <c r="R25" i="1"/>
  <c r="R96" i="1"/>
  <c r="R236" i="1"/>
  <c r="S129" i="1"/>
  <c r="T129" i="1"/>
  <c r="U129" i="1"/>
  <c r="V129" i="1"/>
  <c r="Y129" i="1"/>
  <c r="AN129" i="1"/>
  <c r="AO129" i="1"/>
  <c r="AP129" i="1"/>
  <c r="AQ129" i="1"/>
  <c r="AT129" i="1"/>
  <c r="BI129" i="1"/>
  <c r="BJ129" i="1"/>
  <c r="BK129" i="1"/>
  <c r="BL129" i="1"/>
  <c r="BO129" i="1"/>
  <c r="CD129" i="1"/>
  <c r="CE129" i="1"/>
  <c r="CF129" i="1"/>
  <c r="CG129" i="1"/>
  <c r="CJ129" i="1"/>
  <c r="CY129" i="1"/>
  <c r="CZ129" i="1"/>
  <c r="DA129" i="1"/>
  <c r="DB129" i="1"/>
  <c r="DE129" i="1"/>
  <c r="DT129" i="1"/>
  <c r="DU129" i="1"/>
  <c r="DV129" i="1"/>
  <c r="DW129" i="1"/>
  <c r="DZ129" i="1"/>
  <c r="EO129" i="1"/>
  <c r="EP129" i="1"/>
  <c r="EQ129" i="1"/>
  <c r="ER129" i="1"/>
  <c r="EU129" i="1"/>
  <c r="FJ129" i="1"/>
  <c r="FK129" i="1"/>
  <c r="FL129" i="1"/>
  <c r="FM129" i="1"/>
  <c r="FP129" i="1"/>
  <c r="GU129" i="1"/>
  <c r="GV129" i="1"/>
  <c r="GW129" i="1"/>
  <c r="GX129" i="1"/>
  <c r="GY129" i="1"/>
  <c r="GZ129" i="1"/>
  <c r="HA129" i="1"/>
  <c r="HB129" i="1"/>
  <c r="HC129" i="1"/>
  <c r="HO129" i="1"/>
  <c r="HP129" i="1"/>
  <c r="HQ129" i="1"/>
  <c r="HR129" i="1"/>
  <c r="HS129" i="1"/>
  <c r="HT129" i="1"/>
  <c r="HU129" i="1"/>
  <c r="HV129" i="1"/>
  <c r="HW129" i="1"/>
  <c r="II129" i="1"/>
  <c r="IJ129" i="1"/>
  <c r="IK129" i="1"/>
  <c r="IL129" i="1"/>
  <c r="IM129" i="1"/>
  <c r="IN129" i="1"/>
  <c r="IO129" i="1"/>
  <c r="IP129" i="1"/>
  <c r="IQ129" i="1"/>
  <c r="IR129" i="1"/>
  <c r="JD129" i="1"/>
  <c r="JE129" i="1"/>
  <c r="JF129" i="1"/>
  <c r="JG129" i="1"/>
  <c r="JH129" i="1"/>
  <c r="JI129" i="1"/>
  <c r="JJ129" i="1"/>
  <c r="JK129" i="1"/>
  <c r="JL129" i="1"/>
  <c r="JM129" i="1"/>
  <c r="JY129" i="1"/>
  <c r="JZ129" i="1"/>
  <c r="KA129" i="1"/>
  <c r="KB129" i="1"/>
  <c r="KC129" i="1"/>
  <c r="KD129" i="1"/>
  <c r="KE129" i="1"/>
  <c r="KF129" i="1"/>
  <c r="KG129" i="1"/>
  <c r="KH129" i="1"/>
  <c r="KT129" i="1"/>
  <c r="KU129" i="1"/>
  <c r="KV129" i="1"/>
  <c r="KW129" i="1"/>
  <c r="KX129" i="1"/>
  <c r="KY129" i="1"/>
  <c r="KZ129" i="1"/>
  <c r="LA129" i="1"/>
  <c r="LB129" i="1"/>
  <c r="LC129" i="1"/>
  <c r="FP96" i="1"/>
  <c r="FP25" i="1"/>
  <c r="FP137" i="1"/>
  <c r="FP370" i="1"/>
  <c r="FP227" i="1"/>
  <c r="FP136" i="1"/>
  <c r="FP95" i="1"/>
  <c r="FP23" i="1"/>
  <c r="FP149" i="1"/>
  <c r="FP369" i="1"/>
  <c r="FP226" i="1"/>
  <c r="FP225" i="1"/>
  <c r="FP368" i="1"/>
  <c r="FP375" i="1"/>
  <c r="FP94" i="1"/>
  <c r="FP317" i="1"/>
  <c r="FP412" i="1"/>
  <c r="FP93" i="1"/>
  <c r="FP22" i="1"/>
  <c r="FP271" i="1"/>
  <c r="FP411" i="1"/>
  <c r="FP269" i="1"/>
  <c r="FP410" i="1"/>
  <c r="FP21" i="1"/>
  <c r="FP224" i="1"/>
  <c r="FP409" i="1"/>
  <c r="FP268" i="1"/>
  <c r="FP408" i="1"/>
  <c r="FP223" i="1"/>
  <c r="FP148" i="1"/>
  <c r="FP267" i="1"/>
  <c r="FP135" i="1"/>
  <c r="FP266" i="1"/>
  <c r="FP407" i="1"/>
  <c r="FP406" i="1"/>
  <c r="FP316" i="1"/>
  <c r="FP315" i="1"/>
  <c r="FP405" i="1"/>
  <c r="FP222" i="1"/>
  <c r="FP314" i="1"/>
  <c r="FP121" i="1"/>
  <c r="FP120" i="1"/>
  <c r="FP92" i="1"/>
  <c r="FP364" i="1"/>
  <c r="FP313" i="1"/>
  <c r="FP363" i="1"/>
  <c r="FP221" i="1"/>
  <c r="FP362" i="1"/>
  <c r="FP404" i="1"/>
  <c r="FP297" i="1"/>
  <c r="FP147" i="1"/>
  <c r="FP119" i="1"/>
  <c r="FP234" i="1"/>
  <c r="FP337" i="1"/>
  <c r="FP220" i="1"/>
  <c r="FP264" i="1"/>
  <c r="FP89" i="1"/>
  <c r="FP146" i="1"/>
  <c r="FP88" i="1"/>
  <c r="FP87" i="1"/>
  <c r="FP86" i="1"/>
  <c r="FP233" i="1"/>
  <c r="FP85" i="1"/>
  <c r="FP232" i="1"/>
  <c r="FP145" i="1"/>
  <c r="FP219" i="1"/>
  <c r="FP84" i="1"/>
  <c r="FP218" i="1"/>
  <c r="FP83" i="1"/>
  <c r="FP73" i="1"/>
  <c r="FP296" i="1"/>
  <c r="FP295" i="1"/>
  <c r="FP294" i="1"/>
  <c r="FP82" i="1"/>
  <c r="FP118" i="1"/>
  <c r="FP81" i="1"/>
  <c r="FP403" i="1"/>
  <c r="FP217" i="1"/>
  <c r="FP216" i="1"/>
  <c r="FP360" i="1"/>
  <c r="FP312" i="1"/>
  <c r="FP402" i="1"/>
  <c r="FP263" i="1"/>
  <c r="FP80" i="1"/>
  <c r="FP79" i="1"/>
  <c r="FP78" i="1"/>
  <c r="FP292" i="1"/>
  <c r="FP215" i="1"/>
  <c r="FP117" i="1"/>
  <c r="FP214" i="1"/>
  <c r="FP213" i="1"/>
  <c r="FP20" i="1"/>
  <c r="FP359" i="1"/>
  <c r="FP134" i="1"/>
  <c r="FP133" i="1"/>
  <c r="FP102" i="1"/>
  <c r="FP101" i="1"/>
  <c r="FP77" i="1"/>
  <c r="FP311" i="1"/>
  <c r="FP358" i="1"/>
  <c r="FP401" i="1"/>
  <c r="FP400" i="1"/>
  <c r="FP212" i="1"/>
  <c r="FP274" i="1"/>
  <c r="FP357" i="1"/>
  <c r="FP356" i="1"/>
  <c r="FP399" i="1"/>
  <c r="FP398" i="1"/>
  <c r="FP211" i="1"/>
  <c r="FP74" i="1"/>
  <c r="FP19" i="1"/>
  <c r="FP291" i="1"/>
  <c r="FP355" i="1"/>
  <c r="FP354" i="1"/>
  <c r="FP209" i="1"/>
  <c r="FP310" i="1"/>
  <c r="FP100" i="1"/>
  <c r="FP132" i="1"/>
  <c r="FP397" i="1"/>
  <c r="FP208" i="1"/>
  <c r="FP207" i="1"/>
  <c r="FP18" i="1"/>
  <c r="FP278" i="1"/>
  <c r="FP17" i="1"/>
  <c r="FP16" i="1"/>
  <c r="FP99" i="1"/>
  <c r="FP396" i="1"/>
  <c r="FP131" i="1"/>
  <c r="FP130" i="1"/>
  <c r="FP15" i="1"/>
  <c r="FP326" i="1"/>
  <c r="FP262" i="1"/>
  <c r="FP395" i="1"/>
  <c r="FP72" i="1"/>
  <c r="FP273" i="1"/>
  <c r="FP277" i="1"/>
  <c r="FP14" i="1"/>
  <c r="FP261" i="1"/>
  <c r="FP353" i="1"/>
  <c r="FP71" i="1"/>
  <c r="FP70" i="1"/>
  <c r="FP290" i="1"/>
  <c r="FP293" i="1"/>
  <c r="FP394" i="1"/>
  <c r="FP260" i="1"/>
  <c r="FP69" i="1"/>
  <c r="FP259" i="1"/>
  <c r="FP309" i="1"/>
  <c r="FP258" i="1"/>
  <c r="FP116" i="1"/>
  <c r="FP352" i="1"/>
  <c r="FP257" i="1"/>
  <c r="FP205" i="1"/>
  <c r="FP67" i="1"/>
  <c r="FP66" i="1"/>
  <c r="FP351" i="1"/>
  <c r="FP393" i="1"/>
  <c r="FP392" i="1"/>
  <c r="FP391" i="1"/>
  <c r="FP256" i="1"/>
  <c r="FP308" i="1"/>
  <c r="FP307" i="1"/>
  <c r="FP65" i="1"/>
  <c r="FP374" i="1"/>
  <c r="FP289" i="1"/>
  <c r="FP390" i="1"/>
  <c r="FP203" i="1"/>
  <c r="FP202" i="1"/>
  <c r="FP201" i="1"/>
  <c r="FP200" i="1"/>
  <c r="FP255" i="1"/>
  <c r="FP199" i="1"/>
  <c r="FP254" i="1"/>
  <c r="FP198" i="1"/>
  <c r="FP64" i="1"/>
  <c r="FP197" i="1"/>
  <c r="FP306" i="1"/>
  <c r="FP128" i="1"/>
  <c r="FP144" i="1"/>
  <c r="FP288" i="1"/>
  <c r="FP63" i="1"/>
  <c r="FP127" i="1"/>
  <c r="FP305" i="1"/>
  <c r="FP143" i="1"/>
  <c r="FP287" i="1"/>
  <c r="FP389" i="1"/>
  <c r="FP276" i="1"/>
  <c r="FP196" i="1"/>
  <c r="FP304" i="1"/>
  <c r="FP195" i="1"/>
  <c r="FP286" i="1"/>
  <c r="FP350" i="1"/>
  <c r="FP388" i="1"/>
  <c r="FP349" i="1"/>
  <c r="FP348" i="1"/>
  <c r="FP347" i="1"/>
  <c r="FP115" i="1"/>
  <c r="FP253" i="1"/>
  <c r="FP387" i="1"/>
  <c r="FP194" i="1"/>
  <c r="FP252" i="1"/>
  <c r="FP386" i="1"/>
  <c r="FP303" i="1"/>
  <c r="FP193" i="1"/>
  <c r="FP250" i="1"/>
  <c r="FP336" i="1"/>
  <c r="FP192" i="1"/>
  <c r="FP191" i="1"/>
  <c r="FP190" i="1"/>
  <c r="FP189" i="1"/>
  <c r="FP62" i="1"/>
  <c r="FP249" i="1"/>
  <c r="FP13" i="1"/>
  <c r="FP126" i="1"/>
  <c r="FP125" i="1"/>
  <c r="FP12" i="1"/>
  <c r="FP114" i="1"/>
  <c r="FP248" i="1"/>
  <c r="FP188" i="1"/>
  <c r="FP345" i="1"/>
  <c r="FP187" i="1"/>
  <c r="FP61" i="1"/>
  <c r="FP272" i="1"/>
  <c r="FP186" i="1"/>
  <c r="FP247" i="1"/>
  <c r="FP185" i="1"/>
  <c r="FP231" i="1"/>
  <c r="FP60" i="1"/>
  <c r="FP184" i="1"/>
  <c r="FP183" i="1"/>
  <c r="FP10" i="1"/>
  <c r="FP182" i="1"/>
  <c r="FP181" i="1"/>
  <c r="FP59" i="1"/>
  <c r="FP58" i="1"/>
  <c r="FP57" i="1"/>
  <c r="FP9" i="1"/>
  <c r="FP112" i="1"/>
  <c r="FP180" i="1"/>
  <c r="FP179" i="1"/>
  <c r="FP344" i="1"/>
  <c r="FP56" i="1"/>
  <c r="FP284" i="1"/>
  <c r="FP111" i="1"/>
  <c r="FP246" i="1"/>
  <c r="FP343" i="1"/>
  <c r="FP178" i="1"/>
  <c r="FP283" i="1"/>
  <c r="FP302" i="1"/>
  <c r="FP110" i="1"/>
  <c r="FP385" i="1"/>
  <c r="FP55" i="1"/>
  <c r="FP384" i="1"/>
  <c r="FP230" i="1"/>
  <c r="FP245" i="1"/>
  <c r="FP244" i="1"/>
  <c r="FP243" i="1"/>
  <c r="FP342" i="1"/>
  <c r="FP54" i="1"/>
  <c r="FP8" i="1"/>
  <c r="FP177" i="1"/>
  <c r="FP7" i="1"/>
  <c r="FP176" i="1"/>
  <c r="FP175" i="1"/>
  <c r="FP6" i="1"/>
  <c r="FP174" i="1"/>
  <c r="FP173" i="1"/>
  <c r="FP172" i="1"/>
  <c r="FP171" i="1"/>
  <c r="FP340" i="1"/>
  <c r="FP383" i="1"/>
  <c r="FP170" i="1"/>
  <c r="FP242" i="1"/>
  <c r="FP53" i="1"/>
  <c r="FP109" i="1"/>
  <c r="FP382" i="1"/>
  <c r="FP52" i="1"/>
  <c r="FP381" i="1"/>
  <c r="FP51" i="1"/>
  <c r="FP338" i="1"/>
  <c r="FP50" i="1"/>
  <c r="FP335" i="1"/>
  <c r="FP241" i="1"/>
  <c r="FP334" i="1"/>
  <c r="FP49" i="1"/>
  <c r="FP142" i="1"/>
  <c r="FP169" i="1"/>
  <c r="FP48" i="1"/>
  <c r="FP168" i="1"/>
  <c r="FP47" i="1"/>
  <c r="FP251" i="1"/>
  <c r="FP108" i="1"/>
  <c r="FP380" i="1"/>
  <c r="FP379" i="1"/>
  <c r="FP5" i="1"/>
  <c r="FP46" i="1"/>
  <c r="FP332" i="1"/>
  <c r="FP45" i="1"/>
  <c r="FP107" i="1"/>
  <c r="FP44" i="1"/>
  <c r="FP282" i="1"/>
  <c r="FP331" i="1"/>
  <c r="FP113" i="1"/>
  <c r="FP106" i="1"/>
  <c r="FP167" i="1"/>
  <c r="FP98" i="1"/>
  <c r="FP43" i="1"/>
  <c r="FP330" i="1"/>
  <c r="FP4" i="1"/>
  <c r="FP281" i="1"/>
  <c r="FP166" i="1"/>
  <c r="FP42" i="1"/>
  <c r="FP123" i="1"/>
  <c r="FP378" i="1"/>
  <c r="FP41" i="1"/>
  <c r="FP373" i="1"/>
  <c r="FP210" i="1"/>
  <c r="FP40" i="1"/>
  <c r="FP301" i="1"/>
  <c r="FP165" i="1"/>
  <c r="FP164" i="1"/>
  <c r="FP39" i="1"/>
  <c r="FP163" i="1"/>
  <c r="FP377" i="1"/>
  <c r="FP265" i="1"/>
  <c r="FP141" i="1"/>
  <c r="FP140" i="1"/>
  <c r="FP162" i="1"/>
  <c r="FP372" i="1"/>
  <c r="FP229" i="1"/>
  <c r="FP329" i="1"/>
  <c r="FP371" i="1"/>
  <c r="FP160" i="1"/>
  <c r="FP122" i="1"/>
  <c r="FP38" i="1"/>
  <c r="FP37" i="1"/>
  <c r="FP36" i="1"/>
  <c r="FP159" i="1"/>
  <c r="FP240" i="1"/>
  <c r="FP300" i="1"/>
  <c r="FP139" i="1"/>
  <c r="FP239" i="1"/>
  <c r="FP328" i="1"/>
  <c r="FP157" i="1"/>
  <c r="FP327" i="1"/>
  <c r="FP35" i="1"/>
  <c r="FP156" i="1"/>
  <c r="FP155" i="1"/>
  <c r="FP34" i="1"/>
  <c r="FP33" i="1"/>
  <c r="FP32" i="1"/>
  <c r="FP31" i="1"/>
  <c r="FP30" i="1"/>
  <c r="FP275" i="1"/>
  <c r="FP97" i="1"/>
  <c r="FP3" i="1"/>
  <c r="FP105" i="1"/>
  <c r="FP238" i="1"/>
  <c r="FP28" i="1"/>
  <c r="FP280" i="1"/>
  <c r="FP323" i="1"/>
  <c r="FP228" i="1"/>
  <c r="FP235" i="1"/>
  <c r="FP154" i="1"/>
  <c r="FP27" i="1"/>
  <c r="FP299" i="1"/>
  <c r="FP237" i="1"/>
  <c r="FP318" i="1"/>
  <c r="FP376" i="1"/>
  <c r="FP2" i="1"/>
  <c r="FP104" i="1"/>
  <c r="FP138" i="1"/>
  <c r="FP103" i="1"/>
  <c r="FP153" i="1"/>
  <c r="FP279" i="1"/>
  <c r="FP152" i="1"/>
  <c r="FP151" i="1"/>
  <c r="FP150" i="1"/>
  <c r="FP26" i="1"/>
  <c r="EU96" i="1"/>
  <c r="EU25" i="1"/>
  <c r="EU137" i="1"/>
  <c r="EU370" i="1"/>
  <c r="EU227" i="1"/>
  <c r="EU136" i="1"/>
  <c r="EU95" i="1"/>
  <c r="EU23" i="1"/>
  <c r="EU149" i="1"/>
  <c r="EU369" i="1"/>
  <c r="EU226" i="1"/>
  <c r="EU225" i="1"/>
  <c r="EU368" i="1"/>
  <c r="EU375" i="1"/>
  <c r="EU94" i="1"/>
  <c r="EU317" i="1"/>
  <c r="EU412" i="1"/>
  <c r="EU93" i="1"/>
  <c r="EU22" i="1"/>
  <c r="EU271" i="1"/>
  <c r="EU270" i="1"/>
  <c r="EU411" i="1"/>
  <c r="EU269" i="1"/>
  <c r="EU410" i="1"/>
  <c r="EU21" i="1"/>
  <c r="EU224" i="1"/>
  <c r="EU409" i="1"/>
  <c r="EU268" i="1"/>
  <c r="EU408" i="1"/>
  <c r="EU223" i="1"/>
  <c r="EU148" i="1"/>
  <c r="EU267" i="1"/>
  <c r="EU135" i="1"/>
  <c r="EU266" i="1"/>
  <c r="EU407" i="1"/>
  <c r="EU406" i="1"/>
  <c r="EU316" i="1"/>
  <c r="EU315" i="1"/>
  <c r="EU405" i="1"/>
  <c r="EU222" i="1"/>
  <c r="EU314" i="1"/>
  <c r="EU121" i="1"/>
  <c r="EU120" i="1"/>
  <c r="EU92" i="1"/>
  <c r="EU364" i="1"/>
  <c r="EU313" i="1"/>
  <c r="EU363" i="1"/>
  <c r="EU221" i="1"/>
  <c r="EU362" i="1"/>
  <c r="EU404" i="1"/>
  <c r="EU297" i="1"/>
  <c r="EU147" i="1"/>
  <c r="EU119" i="1"/>
  <c r="EU234" i="1"/>
  <c r="EU337" i="1"/>
  <c r="EU220" i="1"/>
  <c r="EU264" i="1"/>
  <c r="EU89" i="1"/>
  <c r="EU146" i="1"/>
  <c r="EU88" i="1"/>
  <c r="EU87" i="1"/>
  <c r="EU86" i="1"/>
  <c r="EU233" i="1"/>
  <c r="EU85" i="1"/>
  <c r="EU232" i="1"/>
  <c r="EU145" i="1"/>
  <c r="EU219" i="1"/>
  <c r="EU84" i="1"/>
  <c r="EU218" i="1"/>
  <c r="EU83" i="1"/>
  <c r="EU73" i="1"/>
  <c r="EU296" i="1"/>
  <c r="EU295" i="1"/>
  <c r="EU294" i="1"/>
  <c r="EU82" i="1"/>
  <c r="EU118" i="1"/>
  <c r="EU81" i="1"/>
  <c r="EU403" i="1"/>
  <c r="EU217" i="1"/>
  <c r="EU216" i="1"/>
  <c r="EU360" i="1"/>
  <c r="EU312" i="1"/>
  <c r="EU402" i="1"/>
  <c r="EU263" i="1"/>
  <c r="EU80" i="1"/>
  <c r="EU79" i="1"/>
  <c r="EU78" i="1"/>
  <c r="EU292" i="1"/>
  <c r="EU215" i="1"/>
  <c r="EU117" i="1"/>
  <c r="EU214" i="1"/>
  <c r="EU213" i="1"/>
  <c r="EU20" i="1"/>
  <c r="EU359" i="1"/>
  <c r="EU134" i="1"/>
  <c r="EU133" i="1"/>
  <c r="EU102" i="1"/>
  <c r="EU101" i="1"/>
  <c r="EU77" i="1"/>
  <c r="EU311" i="1"/>
  <c r="EU358" i="1"/>
  <c r="EU401" i="1"/>
  <c r="EU400" i="1"/>
  <c r="EU212" i="1"/>
  <c r="EU274" i="1"/>
  <c r="EU357" i="1"/>
  <c r="EU356" i="1"/>
  <c r="EU399" i="1"/>
  <c r="EU398" i="1"/>
  <c r="EU211" i="1"/>
  <c r="EU74" i="1"/>
  <c r="EU19" i="1"/>
  <c r="EU291" i="1"/>
  <c r="EU355" i="1"/>
  <c r="EU354" i="1"/>
  <c r="EU209" i="1"/>
  <c r="EU310" i="1"/>
  <c r="EU100" i="1"/>
  <c r="EU132" i="1"/>
  <c r="EU397" i="1"/>
  <c r="EU208" i="1"/>
  <c r="EU207" i="1"/>
  <c r="EU18" i="1"/>
  <c r="EU278" i="1"/>
  <c r="EU17" i="1"/>
  <c r="EU16" i="1"/>
  <c r="EU99" i="1"/>
  <c r="EU396" i="1"/>
  <c r="EU131" i="1"/>
  <c r="EU130" i="1"/>
  <c r="EU15" i="1"/>
  <c r="EU326" i="1"/>
  <c r="EU262" i="1"/>
  <c r="EU395" i="1"/>
  <c r="EU72" i="1"/>
  <c r="EU273" i="1"/>
  <c r="EU277" i="1"/>
  <c r="EU14" i="1"/>
  <c r="EU261" i="1"/>
  <c r="EU353" i="1"/>
  <c r="EU71" i="1"/>
  <c r="EU70" i="1"/>
  <c r="EU290" i="1"/>
  <c r="EU293" i="1"/>
  <c r="EU394" i="1"/>
  <c r="EU260" i="1"/>
  <c r="EU69" i="1"/>
  <c r="EU259" i="1"/>
  <c r="EU309" i="1"/>
  <c r="EU258" i="1"/>
  <c r="EU116" i="1"/>
  <c r="EU352" i="1"/>
  <c r="EU257" i="1"/>
  <c r="EU205" i="1"/>
  <c r="EU67" i="1"/>
  <c r="EU66" i="1"/>
  <c r="EU351" i="1"/>
  <c r="EU393" i="1"/>
  <c r="EU392" i="1"/>
  <c r="EU391" i="1"/>
  <c r="EU256" i="1"/>
  <c r="EU308" i="1"/>
  <c r="EU307" i="1"/>
  <c r="EU65" i="1"/>
  <c r="EU374" i="1"/>
  <c r="EU289" i="1"/>
  <c r="EU390" i="1"/>
  <c r="EU203" i="1"/>
  <c r="EU202" i="1"/>
  <c r="EU201" i="1"/>
  <c r="EU200" i="1"/>
  <c r="EU255" i="1"/>
  <c r="EU199" i="1"/>
  <c r="EU254" i="1"/>
  <c r="EU198" i="1"/>
  <c r="EU64" i="1"/>
  <c r="EU197" i="1"/>
  <c r="EU306" i="1"/>
  <c r="EU128" i="1"/>
  <c r="EU144" i="1"/>
  <c r="EU288" i="1"/>
  <c r="EU63" i="1"/>
  <c r="EU127" i="1"/>
  <c r="EU305" i="1"/>
  <c r="EU143" i="1"/>
  <c r="EU287" i="1"/>
  <c r="EU389" i="1"/>
  <c r="EU276" i="1"/>
  <c r="EU196" i="1"/>
  <c r="EU304" i="1"/>
  <c r="EU195" i="1"/>
  <c r="EU286" i="1"/>
  <c r="EU350" i="1"/>
  <c r="EU388" i="1"/>
  <c r="EU349" i="1"/>
  <c r="EU348" i="1"/>
  <c r="EU347" i="1"/>
  <c r="EU115" i="1"/>
  <c r="EU253" i="1"/>
  <c r="EU387" i="1"/>
  <c r="EU194" i="1"/>
  <c r="EU252" i="1"/>
  <c r="EU386" i="1"/>
  <c r="EU303" i="1"/>
  <c r="EU193" i="1"/>
  <c r="EU250" i="1"/>
  <c r="EU336" i="1"/>
  <c r="EU192" i="1"/>
  <c r="EU191" i="1"/>
  <c r="EU190" i="1"/>
  <c r="EU189" i="1"/>
  <c r="EU62" i="1"/>
  <c r="EU249" i="1"/>
  <c r="EU13" i="1"/>
  <c r="EU126" i="1"/>
  <c r="EU125" i="1"/>
  <c r="EU12" i="1"/>
  <c r="EU114" i="1"/>
  <c r="EU248" i="1"/>
  <c r="EU188" i="1"/>
  <c r="EU345" i="1"/>
  <c r="EU187" i="1"/>
  <c r="EU61" i="1"/>
  <c r="EU272" i="1"/>
  <c r="EU186" i="1"/>
  <c r="EU247" i="1"/>
  <c r="EU185" i="1"/>
  <c r="EU11" i="1"/>
  <c r="EU231" i="1"/>
  <c r="EU60" i="1"/>
  <c r="EU184" i="1"/>
  <c r="EU183" i="1"/>
  <c r="EU10" i="1"/>
  <c r="EU182" i="1"/>
  <c r="EU181" i="1"/>
  <c r="EU59" i="1"/>
  <c r="EU58" i="1"/>
  <c r="EU57" i="1"/>
  <c r="EU9" i="1"/>
  <c r="EU112" i="1"/>
  <c r="EU180" i="1"/>
  <c r="EU179" i="1"/>
  <c r="EU344" i="1"/>
  <c r="EU56" i="1"/>
  <c r="EU284" i="1"/>
  <c r="EU111" i="1"/>
  <c r="EU246" i="1"/>
  <c r="EU343" i="1"/>
  <c r="EU178" i="1"/>
  <c r="EU283" i="1"/>
  <c r="EU302" i="1"/>
  <c r="EU110" i="1"/>
  <c r="EU385" i="1"/>
  <c r="EU55" i="1"/>
  <c r="EU384" i="1"/>
  <c r="EU230" i="1"/>
  <c r="EU245" i="1"/>
  <c r="EU244" i="1"/>
  <c r="EU243" i="1"/>
  <c r="EU342" i="1"/>
  <c r="EU54" i="1"/>
  <c r="EU8" i="1"/>
  <c r="EU177" i="1"/>
  <c r="EU7" i="1"/>
  <c r="EU176" i="1"/>
  <c r="EU175" i="1"/>
  <c r="EU6" i="1"/>
  <c r="EU174" i="1"/>
  <c r="EU173" i="1"/>
  <c r="EU172" i="1"/>
  <c r="EU171" i="1"/>
  <c r="EU340" i="1"/>
  <c r="EU383" i="1"/>
  <c r="EU170" i="1"/>
  <c r="EU242" i="1"/>
  <c r="EU53" i="1"/>
  <c r="EU109" i="1"/>
  <c r="EU382" i="1"/>
  <c r="EU52" i="1"/>
  <c r="EU381" i="1"/>
  <c r="EU51" i="1"/>
  <c r="EU338" i="1"/>
  <c r="EU50" i="1"/>
  <c r="EU335" i="1"/>
  <c r="EU241" i="1"/>
  <c r="EU334" i="1"/>
  <c r="EU49" i="1"/>
  <c r="EU142" i="1"/>
  <c r="EU169" i="1"/>
  <c r="EU48" i="1"/>
  <c r="EU168" i="1"/>
  <c r="EU47" i="1"/>
  <c r="EU251" i="1"/>
  <c r="EU108" i="1"/>
  <c r="EU380" i="1"/>
  <c r="EU379" i="1"/>
  <c r="EU5" i="1"/>
  <c r="EU46" i="1"/>
  <c r="EU332" i="1"/>
  <c r="EU45" i="1"/>
  <c r="EU107" i="1"/>
  <c r="EU44" i="1"/>
  <c r="EU282" i="1"/>
  <c r="EU331" i="1"/>
  <c r="EU113" i="1"/>
  <c r="EU106" i="1"/>
  <c r="EU167" i="1"/>
  <c r="EU98" i="1"/>
  <c r="EU43" i="1"/>
  <c r="EU330" i="1"/>
  <c r="EU4" i="1"/>
  <c r="EU281" i="1"/>
  <c r="EU166" i="1"/>
  <c r="EU42" i="1"/>
  <c r="EU123" i="1"/>
  <c r="EU378" i="1"/>
  <c r="EU41" i="1"/>
  <c r="EU373" i="1"/>
  <c r="EU210" i="1"/>
  <c r="EU40" i="1"/>
  <c r="EU301" i="1"/>
  <c r="EU165" i="1"/>
  <c r="EU164" i="1"/>
  <c r="EU39" i="1"/>
  <c r="EU163" i="1"/>
  <c r="EU377" i="1"/>
  <c r="EU265" i="1"/>
  <c r="EU141" i="1"/>
  <c r="EU140" i="1"/>
  <c r="EU162" i="1"/>
  <c r="EU372" i="1"/>
  <c r="EU229" i="1"/>
  <c r="EU329" i="1"/>
  <c r="EU371" i="1"/>
  <c r="EU160" i="1"/>
  <c r="EU122" i="1"/>
  <c r="EU38" i="1"/>
  <c r="EU37" i="1"/>
  <c r="EU36" i="1"/>
  <c r="EU159" i="1"/>
  <c r="EU240" i="1"/>
  <c r="EU300" i="1"/>
  <c r="EU139" i="1"/>
  <c r="EU239" i="1"/>
  <c r="EU328" i="1"/>
  <c r="EU157" i="1"/>
  <c r="EU327" i="1"/>
  <c r="EU35" i="1"/>
  <c r="EU156" i="1"/>
  <c r="EU155" i="1"/>
  <c r="EU34" i="1"/>
  <c r="EU33" i="1"/>
  <c r="EU32" i="1"/>
  <c r="EU31" i="1"/>
  <c r="EU30" i="1"/>
  <c r="EU275" i="1"/>
  <c r="EU97" i="1"/>
  <c r="EU3" i="1"/>
  <c r="EU105" i="1"/>
  <c r="EU238" i="1"/>
  <c r="EU28" i="1"/>
  <c r="EU280" i="1"/>
  <c r="EU323" i="1"/>
  <c r="EU228" i="1"/>
  <c r="EU235" i="1"/>
  <c r="EU154" i="1"/>
  <c r="EU27" i="1"/>
  <c r="EU299" i="1"/>
  <c r="EU237" i="1"/>
  <c r="EU318" i="1"/>
  <c r="EU376" i="1"/>
  <c r="EU2" i="1"/>
  <c r="EU104" i="1"/>
  <c r="EU138" i="1"/>
  <c r="EU103" i="1"/>
  <c r="EU153" i="1"/>
  <c r="EU279" i="1"/>
  <c r="EU152" i="1"/>
  <c r="EU151" i="1"/>
  <c r="EU150" i="1"/>
  <c r="EU26" i="1"/>
  <c r="DZ96" i="1"/>
  <c r="DZ25" i="1"/>
  <c r="DZ137" i="1"/>
  <c r="DZ370" i="1"/>
  <c r="DZ227" i="1"/>
  <c r="DZ136" i="1"/>
  <c r="DZ95" i="1"/>
  <c r="DZ23" i="1"/>
  <c r="DZ149" i="1"/>
  <c r="DZ369" i="1"/>
  <c r="DZ226" i="1"/>
  <c r="DZ225" i="1"/>
  <c r="DZ368" i="1"/>
  <c r="DZ375" i="1"/>
  <c r="DZ94" i="1"/>
  <c r="DZ317" i="1"/>
  <c r="DZ412" i="1"/>
  <c r="DZ93" i="1"/>
  <c r="DZ22" i="1"/>
  <c r="DZ271" i="1"/>
  <c r="DZ270" i="1"/>
  <c r="DZ411" i="1"/>
  <c r="DZ269" i="1"/>
  <c r="DZ410" i="1"/>
  <c r="DZ21" i="1"/>
  <c r="DZ224" i="1"/>
  <c r="DZ409" i="1"/>
  <c r="DZ268" i="1"/>
  <c r="DZ408" i="1"/>
  <c r="DZ223" i="1"/>
  <c r="DZ148" i="1"/>
  <c r="DZ267" i="1"/>
  <c r="DZ135" i="1"/>
  <c r="DZ266" i="1"/>
  <c r="DZ407" i="1"/>
  <c r="DZ406" i="1"/>
  <c r="DZ316" i="1"/>
  <c r="DZ315" i="1"/>
  <c r="DZ405" i="1"/>
  <c r="DZ222" i="1"/>
  <c r="DZ314" i="1"/>
  <c r="DZ121" i="1"/>
  <c r="DZ120" i="1"/>
  <c r="DZ92" i="1"/>
  <c r="DZ364" i="1"/>
  <c r="DZ313" i="1"/>
  <c r="DZ363" i="1"/>
  <c r="DZ221" i="1"/>
  <c r="DZ362" i="1"/>
  <c r="DZ404" i="1"/>
  <c r="DZ297" i="1"/>
  <c r="DZ147" i="1"/>
  <c r="DZ119" i="1"/>
  <c r="DZ234" i="1"/>
  <c r="DZ337" i="1"/>
  <c r="DZ220" i="1"/>
  <c r="DZ264" i="1"/>
  <c r="DZ89" i="1"/>
  <c r="DZ146" i="1"/>
  <c r="DZ88" i="1"/>
  <c r="DZ87" i="1"/>
  <c r="DZ86" i="1"/>
  <c r="DZ233" i="1"/>
  <c r="DZ85" i="1"/>
  <c r="DZ232" i="1"/>
  <c r="DZ145" i="1"/>
  <c r="DZ219" i="1"/>
  <c r="DZ84" i="1"/>
  <c r="DZ218" i="1"/>
  <c r="DZ83" i="1"/>
  <c r="DZ73" i="1"/>
  <c r="DZ296" i="1"/>
  <c r="DZ295" i="1"/>
  <c r="DZ294" i="1"/>
  <c r="DZ82" i="1"/>
  <c r="DZ118" i="1"/>
  <c r="DZ81" i="1"/>
  <c r="DZ403" i="1"/>
  <c r="DZ217" i="1"/>
  <c r="DZ216" i="1"/>
  <c r="DZ360" i="1"/>
  <c r="DZ312" i="1"/>
  <c r="DZ402" i="1"/>
  <c r="DZ263" i="1"/>
  <c r="DZ80" i="1"/>
  <c r="DZ79" i="1"/>
  <c r="DZ78" i="1"/>
  <c r="DZ292" i="1"/>
  <c r="DZ215" i="1"/>
  <c r="DZ117" i="1"/>
  <c r="DZ214" i="1"/>
  <c r="DZ213" i="1"/>
  <c r="DZ20" i="1"/>
  <c r="DZ359" i="1"/>
  <c r="DZ134" i="1"/>
  <c r="DZ133" i="1"/>
  <c r="DZ102" i="1"/>
  <c r="DZ101" i="1"/>
  <c r="DZ77" i="1"/>
  <c r="DZ311" i="1"/>
  <c r="DZ358" i="1"/>
  <c r="DZ401" i="1"/>
  <c r="DZ400" i="1"/>
  <c r="DZ212" i="1"/>
  <c r="DZ274" i="1"/>
  <c r="DZ357" i="1"/>
  <c r="DZ356" i="1"/>
  <c r="DZ399" i="1"/>
  <c r="DZ398" i="1"/>
  <c r="DZ211" i="1"/>
  <c r="DZ74" i="1"/>
  <c r="DZ19" i="1"/>
  <c r="DZ291" i="1"/>
  <c r="DZ355" i="1"/>
  <c r="DZ354" i="1"/>
  <c r="DZ209" i="1"/>
  <c r="DZ310" i="1"/>
  <c r="DZ100" i="1"/>
  <c r="DZ132" i="1"/>
  <c r="DZ397" i="1"/>
  <c r="DZ208" i="1"/>
  <c r="DZ207" i="1"/>
  <c r="DZ18" i="1"/>
  <c r="DZ278" i="1"/>
  <c r="DZ17" i="1"/>
  <c r="DZ16" i="1"/>
  <c r="DZ99" i="1"/>
  <c r="DZ396" i="1"/>
  <c r="DZ131" i="1"/>
  <c r="DZ130" i="1"/>
  <c r="DZ15" i="1"/>
  <c r="DZ326" i="1"/>
  <c r="DZ262" i="1"/>
  <c r="DZ395" i="1"/>
  <c r="DZ72" i="1"/>
  <c r="DZ273" i="1"/>
  <c r="DZ277" i="1"/>
  <c r="DZ14" i="1"/>
  <c r="DZ261" i="1"/>
  <c r="DZ353" i="1"/>
  <c r="DZ71" i="1"/>
  <c r="DZ70" i="1"/>
  <c r="DZ290" i="1"/>
  <c r="DZ293" i="1"/>
  <c r="DZ394" i="1"/>
  <c r="DZ260" i="1"/>
  <c r="DZ69" i="1"/>
  <c r="DZ259" i="1"/>
  <c r="DZ309" i="1"/>
  <c r="DZ258" i="1"/>
  <c r="DZ116" i="1"/>
  <c r="DZ352" i="1"/>
  <c r="DZ257" i="1"/>
  <c r="DZ205" i="1"/>
  <c r="DZ67" i="1"/>
  <c r="DZ66" i="1"/>
  <c r="DZ351" i="1"/>
  <c r="DZ393" i="1"/>
  <c r="DZ392" i="1"/>
  <c r="DZ391" i="1"/>
  <c r="DZ256" i="1"/>
  <c r="DZ308" i="1"/>
  <c r="DZ307" i="1"/>
  <c r="DZ65" i="1"/>
  <c r="DZ374" i="1"/>
  <c r="DZ289" i="1"/>
  <c r="DZ390" i="1"/>
  <c r="DZ203" i="1"/>
  <c r="DZ202" i="1"/>
  <c r="DZ201" i="1"/>
  <c r="DZ200" i="1"/>
  <c r="DZ255" i="1"/>
  <c r="DZ199" i="1"/>
  <c r="DZ254" i="1"/>
  <c r="DZ198" i="1"/>
  <c r="DZ64" i="1"/>
  <c r="DZ197" i="1"/>
  <c r="DZ306" i="1"/>
  <c r="DZ128" i="1"/>
  <c r="DZ144" i="1"/>
  <c r="DZ288" i="1"/>
  <c r="DZ63" i="1"/>
  <c r="DZ127" i="1"/>
  <c r="DZ305" i="1"/>
  <c r="DZ143" i="1"/>
  <c r="DZ287" i="1"/>
  <c r="DZ389" i="1"/>
  <c r="DZ276" i="1"/>
  <c r="DZ196" i="1"/>
  <c r="DZ304" i="1"/>
  <c r="DZ195" i="1"/>
  <c r="DZ286" i="1"/>
  <c r="DZ350" i="1"/>
  <c r="DZ388" i="1"/>
  <c r="DZ349" i="1"/>
  <c r="DZ348" i="1"/>
  <c r="DZ347" i="1"/>
  <c r="DZ115" i="1"/>
  <c r="DZ253" i="1"/>
  <c r="DZ387" i="1"/>
  <c r="DZ194" i="1"/>
  <c r="DZ252" i="1"/>
  <c r="DZ386" i="1"/>
  <c r="DZ303" i="1"/>
  <c r="DZ193" i="1"/>
  <c r="DZ250" i="1"/>
  <c r="DZ336" i="1"/>
  <c r="DZ192" i="1"/>
  <c r="DZ191" i="1"/>
  <c r="DZ190" i="1"/>
  <c r="DZ189" i="1"/>
  <c r="DZ62" i="1"/>
  <c r="DZ249" i="1"/>
  <c r="DZ13" i="1"/>
  <c r="DZ126" i="1"/>
  <c r="DZ125" i="1"/>
  <c r="DZ12" i="1"/>
  <c r="DZ114" i="1"/>
  <c r="DZ248" i="1"/>
  <c r="DZ188" i="1"/>
  <c r="DZ345" i="1"/>
  <c r="DZ187" i="1"/>
  <c r="DZ61" i="1"/>
  <c r="DZ272" i="1"/>
  <c r="DZ186" i="1"/>
  <c r="DZ247" i="1"/>
  <c r="DZ185" i="1"/>
  <c r="DZ11" i="1"/>
  <c r="DZ231" i="1"/>
  <c r="DZ60" i="1"/>
  <c r="DZ184" i="1"/>
  <c r="DZ183" i="1"/>
  <c r="DZ10" i="1"/>
  <c r="DZ182" i="1"/>
  <c r="DZ181" i="1"/>
  <c r="DZ59" i="1"/>
  <c r="DZ58" i="1"/>
  <c r="DZ57" i="1"/>
  <c r="DZ9" i="1"/>
  <c r="DZ112" i="1"/>
  <c r="DZ180" i="1"/>
  <c r="DZ179" i="1"/>
  <c r="DZ344" i="1"/>
  <c r="DZ56" i="1"/>
  <c r="DZ284" i="1"/>
  <c r="DZ111" i="1"/>
  <c r="DZ246" i="1"/>
  <c r="DZ343" i="1"/>
  <c r="DZ178" i="1"/>
  <c r="DZ283" i="1"/>
  <c r="DZ302" i="1"/>
  <c r="DZ110" i="1"/>
  <c r="DZ385" i="1"/>
  <c r="DZ55" i="1"/>
  <c r="DZ384" i="1"/>
  <c r="DZ230" i="1"/>
  <c r="DZ245" i="1"/>
  <c r="DZ244" i="1"/>
  <c r="DZ243" i="1"/>
  <c r="DZ342" i="1"/>
  <c r="DZ54" i="1"/>
  <c r="DZ8" i="1"/>
  <c r="DZ177" i="1"/>
  <c r="DZ7" i="1"/>
  <c r="DZ176" i="1"/>
  <c r="DZ175" i="1"/>
  <c r="DZ6" i="1"/>
  <c r="DZ174" i="1"/>
  <c r="DZ173" i="1"/>
  <c r="DZ172" i="1"/>
  <c r="DZ171" i="1"/>
  <c r="DZ340" i="1"/>
  <c r="DZ383" i="1"/>
  <c r="DZ170" i="1"/>
  <c r="DZ242" i="1"/>
  <c r="DZ53" i="1"/>
  <c r="DZ109" i="1"/>
  <c r="DZ382" i="1"/>
  <c r="DZ52" i="1"/>
  <c r="DZ381" i="1"/>
  <c r="DZ51" i="1"/>
  <c r="DZ338" i="1"/>
  <c r="DZ50" i="1"/>
  <c r="DZ335" i="1"/>
  <c r="DZ241" i="1"/>
  <c r="DZ334" i="1"/>
  <c r="DZ49" i="1"/>
  <c r="DZ142" i="1"/>
  <c r="DZ169" i="1"/>
  <c r="DZ48" i="1"/>
  <c r="DZ168" i="1"/>
  <c r="DZ47" i="1"/>
  <c r="DZ251" i="1"/>
  <c r="DZ108" i="1"/>
  <c r="DZ380" i="1"/>
  <c r="DZ379" i="1"/>
  <c r="DZ5" i="1"/>
  <c r="DZ46" i="1"/>
  <c r="DZ332" i="1"/>
  <c r="DZ45" i="1"/>
  <c r="DZ107" i="1"/>
  <c r="DZ44" i="1"/>
  <c r="DZ282" i="1"/>
  <c r="DZ331" i="1"/>
  <c r="DZ113" i="1"/>
  <c r="DZ106" i="1"/>
  <c r="DZ167" i="1"/>
  <c r="DZ98" i="1"/>
  <c r="DZ43" i="1"/>
  <c r="DZ330" i="1"/>
  <c r="DZ4" i="1"/>
  <c r="DZ281" i="1"/>
  <c r="DZ166" i="1"/>
  <c r="DZ42" i="1"/>
  <c r="DZ123" i="1"/>
  <c r="DZ378" i="1"/>
  <c r="DZ41" i="1"/>
  <c r="DZ373" i="1"/>
  <c r="DZ210" i="1"/>
  <c r="DZ40" i="1"/>
  <c r="DZ301" i="1"/>
  <c r="DZ165" i="1"/>
  <c r="DZ164" i="1"/>
  <c r="DZ39" i="1"/>
  <c r="DZ163" i="1"/>
  <c r="DZ377" i="1"/>
  <c r="DZ265" i="1"/>
  <c r="DZ141" i="1"/>
  <c r="DZ140" i="1"/>
  <c r="DZ162" i="1"/>
  <c r="DZ372" i="1"/>
  <c r="DZ229" i="1"/>
  <c r="DZ329" i="1"/>
  <c r="DZ371" i="1"/>
  <c r="DZ160" i="1"/>
  <c r="DZ122" i="1"/>
  <c r="DZ38" i="1"/>
  <c r="DZ37" i="1"/>
  <c r="DZ36" i="1"/>
  <c r="DZ159" i="1"/>
  <c r="DZ240" i="1"/>
  <c r="DZ300" i="1"/>
  <c r="DZ139" i="1"/>
  <c r="DZ239" i="1"/>
  <c r="DZ328" i="1"/>
  <c r="DZ157" i="1"/>
  <c r="DZ327" i="1"/>
  <c r="DZ35" i="1"/>
  <c r="DZ156" i="1"/>
  <c r="DZ155" i="1"/>
  <c r="DZ34" i="1"/>
  <c r="DZ33" i="1"/>
  <c r="DZ32" i="1"/>
  <c r="DZ31" i="1"/>
  <c r="DZ30" i="1"/>
  <c r="DZ275" i="1"/>
  <c r="DZ97" i="1"/>
  <c r="DZ3" i="1"/>
  <c r="DZ105" i="1"/>
  <c r="DZ238" i="1"/>
  <c r="DZ28" i="1"/>
  <c r="DZ280" i="1"/>
  <c r="DZ323" i="1"/>
  <c r="DZ228" i="1"/>
  <c r="DZ235" i="1"/>
  <c r="DZ154" i="1"/>
  <c r="DZ27" i="1"/>
  <c r="DZ299" i="1"/>
  <c r="DZ237" i="1"/>
  <c r="DZ318" i="1"/>
  <c r="DZ376" i="1"/>
  <c r="DZ2" i="1"/>
  <c r="DZ104" i="1"/>
  <c r="DZ138" i="1"/>
  <c r="DZ103" i="1"/>
  <c r="DZ153" i="1"/>
  <c r="DZ279" i="1"/>
  <c r="DZ152" i="1"/>
  <c r="DZ151" i="1"/>
  <c r="DZ150" i="1"/>
  <c r="DZ26" i="1"/>
  <c r="DE96" i="1"/>
  <c r="DE25" i="1"/>
  <c r="DE137" i="1"/>
  <c r="DE370" i="1"/>
  <c r="DE227" i="1"/>
  <c r="DE136" i="1"/>
  <c r="DE95" i="1"/>
  <c r="DE23" i="1"/>
  <c r="DE149" i="1"/>
  <c r="DE369" i="1"/>
  <c r="DE226" i="1"/>
  <c r="DE225" i="1"/>
  <c r="DE368" i="1"/>
  <c r="DE375" i="1"/>
  <c r="DE94" i="1"/>
  <c r="DE317" i="1"/>
  <c r="DE412" i="1"/>
  <c r="DE93" i="1"/>
  <c r="DE22" i="1"/>
  <c r="DE271" i="1"/>
  <c r="DE270" i="1"/>
  <c r="DE411" i="1"/>
  <c r="DE269" i="1"/>
  <c r="DE410" i="1"/>
  <c r="DE21" i="1"/>
  <c r="DE224" i="1"/>
  <c r="DE409" i="1"/>
  <c r="DE268" i="1"/>
  <c r="DE408" i="1"/>
  <c r="DE223" i="1"/>
  <c r="DE148" i="1"/>
  <c r="DE267" i="1"/>
  <c r="DE135" i="1"/>
  <c r="DE266" i="1"/>
  <c r="DE407" i="1"/>
  <c r="DE406" i="1"/>
  <c r="DE316" i="1"/>
  <c r="DE315" i="1"/>
  <c r="DE405" i="1"/>
  <c r="DE222" i="1"/>
  <c r="DE314" i="1"/>
  <c r="DE121" i="1"/>
  <c r="DE120" i="1"/>
  <c r="DE92" i="1"/>
  <c r="DE364" i="1"/>
  <c r="DE313" i="1"/>
  <c r="DE363" i="1"/>
  <c r="DE221" i="1"/>
  <c r="DE362" i="1"/>
  <c r="DE404" i="1"/>
  <c r="DE297" i="1"/>
  <c r="DE147" i="1"/>
  <c r="DE119" i="1"/>
  <c r="DE234" i="1"/>
  <c r="DE337" i="1"/>
  <c r="DE220" i="1"/>
  <c r="DE264" i="1"/>
  <c r="DE89" i="1"/>
  <c r="DE146" i="1"/>
  <c r="DE88" i="1"/>
  <c r="DE87" i="1"/>
  <c r="DE86" i="1"/>
  <c r="DE233" i="1"/>
  <c r="DE85" i="1"/>
  <c r="DE232" i="1"/>
  <c r="DE145" i="1"/>
  <c r="DE219" i="1"/>
  <c r="DE84" i="1"/>
  <c r="DE218" i="1"/>
  <c r="DE83" i="1"/>
  <c r="DE73" i="1"/>
  <c r="DE296" i="1"/>
  <c r="DE295" i="1"/>
  <c r="DE294" i="1"/>
  <c r="DE82" i="1"/>
  <c r="DE118" i="1"/>
  <c r="DE81" i="1"/>
  <c r="DE403" i="1"/>
  <c r="DE217" i="1"/>
  <c r="DE216" i="1"/>
  <c r="DE360" i="1"/>
  <c r="DE312" i="1"/>
  <c r="DE402" i="1"/>
  <c r="DE263" i="1"/>
  <c r="DE80" i="1"/>
  <c r="DE79" i="1"/>
  <c r="DE78" i="1"/>
  <c r="DE292" i="1"/>
  <c r="DE215" i="1"/>
  <c r="DE117" i="1"/>
  <c r="DE214" i="1"/>
  <c r="DE213" i="1"/>
  <c r="DE20" i="1"/>
  <c r="DE359" i="1"/>
  <c r="DE134" i="1"/>
  <c r="DE133" i="1"/>
  <c r="DE102" i="1"/>
  <c r="DE101" i="1"/>
  <c r="DE77" i="1"/>
  <c r="DE311" i="1"/>
  <c r="DE358" i="1"/>
  <c r="DE401" i="1"/>
  <c r="DE400" i="1"/>
  <c r="DE212" i="1"/>
  <c r="DE274" i="1"/>
  <c r="DE357" i="1"/>
  <c r="DE356" i="1"/>
  <c r="DE399" i="1"/>
  <c r="DE398" i="1"/>
  <c r="DE211" i="1"/>
  <c r="DE74" i="1"/>
  <c r="DE19" i="1"/>
  <c r="DE291" i="1"/>
  <c r="DE355" i="1"/>
  <c r="DE354" i="1"/>
  <c r="DE209" i="1"/>
  <c r="DE310" i="1"/>
  <c r="DE100" i="1"/>
  <c r="DE132" i="1"/>
  <c r="DE397" i="1"/>
  <c r="DE208" i="1"/>
  <c r="DE207" i="1"/>
  <c r="DE18" i="1"/>
  <c r="DE278" i="1"/>
  <c r="DE17" i="1"/>
  <c r="DE16" i="1"/>
  <c r="DE99" i="1"/>
  <c r="DE396" i="1"/>
  <c r="DE131" i="1"/>
  <c r="DE130" i="1"/>
  <c r="DE15" i="1"/>
  <c r="DE326" i="1"/>
  <c r="DE262" i="1"/>
  <c r="DE395" i="1"/>
  <c r="DE72" i="1"/>
  <c r="DE273" i="1"/>
  <c r="DE277" i="1"/>
  <c r="DE14" i="1"/>
  <c r="DE261" i="1"/>
  <c r="DE353" i="1"/>
  <c r="DE71" i="1"/>
  <c r="DE70" i="1"/>
  <c r="DE290" i="1"/>
  <c r="DE293" i="1"/>
  <c r="DE394" i="1"/>
  <c r="DE260" i="1"/>
  <c r="DE69" i="1"/>
  <c r="DE259" i="1"/>
  <c r="DE309" i="1"/>
  <c r="DE258" i="1"/>
  <c r="DE116" i="1"/>
  <c r="DE352" i="1"/>
  <c r="DE257" i="1"/>
  <c r="DE205" i="1"/>
  <c r="DE67" i="1"/>
  <c r="DE66" i="1"/>
  <c r="DE351" i="1"/>
  <c r="DE393" i="1"/>
  <c r="DE392" i="1"/>
  <c r="DE391" i="1"/>
  <c r="DE256" i="1"/>
  <c r="DE308" i="1"/>
  <c r="DE307" i="1"/>
  <c r="DE65" i="1"/>
  <c r="DE374" i="1"/>
  <c r="DE289" i="1"/>
  <c r="DE390" i="1"/>
  <c r="DE203" i="1"/>
  <c r="DE202" i="1"/>
  <c r="DE201" i="1"/>
  <c r="DE200" i="1"/>
  <c r="DE255" i="1"/>
  <c r="DE199" i="1"/>
  <c r="DE254" i="1"/>
  <c r="DE198" i="1"/>
  <c r="DE64" i="1"/>
  <c r="DE197" i="1"/>
  <c r="DE306" i="1"/>
  <c r="DE128" i="1"/>
  <c r="DE144" i="1"/>
  <c r="DE288" i="1"/>
  <c r="DE63" i="1"/>
  <c r="DE127" i="1"/>
  <c r="DE305" i="1"/>
  <c r="DE143" i="1"/>
  <c r="DE287" i="1"/>
  <c r="DE389" i="1"/>
  <c r="DE276" i="1"/>
  <c r="DE196" i="1"/>
  <c r="DE304" i="1"/>
  <c r="DE195" i="1"/>
  <c r="DE286" i="1"/>
  <c r="DE350" i="1"/>
  <c r="DE388" i="1"/>
  <c r="DE349" i="1"/>
  <c r="DE348" i="1"/>
  <c r="DE347" i="1"/>
  <c r="DE115" i="1"/>
  <c r="DE253" i="1"/>
  <c r="DE387" i="1"/>
  <c r="DE194" i="1"/>
  <c r="DE252" i="1"/>
  <c r="DE386" i="1"/>
  <c r="DE303" i="1"/>
  <c r="DE193" i="1"/>
  <c r="DE250" i="1"/>
  <c r="DE336" i="1"/>
  <c r="DE192" i="1"/>
  <c r="DE191" i="1"/>
  <c r="DE190" i="1"/>
  <c r="DE189" i="1"/>
  <c r="DE62" i="1"/>
  <c r="DE249" i="1"/>
  <c r="DE13" i="1"/>
  <c r="DE126" i="1"/>
  <c r="DE125" i="1"/>
  <c r="DE12" i="1"/>
  <c r="DE114" i="1"/>
  <c r="DE248" i="1"/>
  <c r="DE188" i="1"/>
  <c r="DE345" i="1"/>
  <c r="DE187" i="1"/>
  <c r="DE61" i="1"/>
  <c r="DE272" i="1"/>
  <c r="DE186" i="1"/>
  <c r="DE247" i="1"/>
  <c r="DE185" i="1"/>
  <c r="DE11" i="1"/>
  <c r="DE231" i="1"/>
  <c r="DE60" i="1"/>
  <c r="DE184" i="1"/>
  <c r="DE183" i="1"/>
  <c r="DE10" i="1"/>
  <c r="DE182" i="1"/>
  <c r="DE181" i="1"/>
  <c r="DE59" i="1"/>
  <c r="DE58" i="1"/>
  <c r="DE57" i="1"/>
  <c r="DE9" i="1"/>
  <c r="DE112" i="1"/>
  <c r="DE180" i="1"/>
  <c r="DE179" i="1"/>
  <c r="DE344" i="1"/>
  <c r="DE56" i="1"/>
  <c r="DE284" i="1"/>
  <c r="DE111" i="1"/>
  <c r="DE246" i="1"/>
  <c r="DE343" i="1"/>
  <c r="DE178" i="1"/>
  <c r="DE283" i="1"/>
  <c r="DE302" i="1"/>
  <c r="DE110" i="1"/>
  <c r="DE385" i="1"/>
  <c r="DE55" i="1"/>
  <c r="DE384" i="1"/>
  <c r="DE230" i="1"/>
  <c r="DE245" i="1"/>
  <c r="DE244" i="1"/>
  <c r="DE243" i="1"/>
  <c r="DE342" i="1"/>
  <c r="DE54" i="1"/>
  <c r="DE8" i="1"/>
  <c r="DE177" i="1"/>
  <c r="DE7" i="1"/>
  <c r="DE176" i="1"/>
  <c r="DE175" i="1"/>
  <c r="DE6" i="1"/>
  <c r="DE174" i="1"/>
  <c r="DE173" i="1"/>
  <c r="DE172" i="1"/>
  <c r="DE171" i="1"/>
  <c r="DE340" i="1"/>
  <c r="DE383" i="1"/>
  <c r="DE170" i="1"/>
  <c r="DE242" i="1"/>
  <c r="DE53" i="1"/>
  <c r="DE109" i="1"/>
  <c r="DE382" i="1"/>
  <c r="DE52" i="1"/>
  <c r="DE381" i="1"/>
  <c r="DE51" i="1"/>
  <c r="DE338" i="1"/>
  <c r="DE50" i="1"/>
  <c r="DE335" i="1"/>
  <c r="DE241" i="1"/>
  <c r="DE334" i="1"/>
  <c r="DE49" i="1"/>
  <c r="DE142" i="1"/>
  <c r="DE169" i="1"/>
  <c r="DE48" i="1"/>
  <c r="DE168" i="1"/>
  <c r="DE47" i="1"/>
  <c r="DE251" i="1"/>
  <c r="DE108" i="1"/>
  <c r="DE380" i="1"/>
  <c r="DE379" i="1"/>
  <c r="DE5" i="1"/>
  <c r="DE46" i="1"/>
  <c r="DE332" i="1"/>
  <c r="DE45" i="1"/>
  <c r="DE107" i="1"/>
  <c r="DE44" i="1"/>
  <c r="DE282" i="1"/>
  <c r="DE331" i="1"/>
  <c r="DE113" i="1"/>
  <c r="DE106" i="1"/>
  <c r="DE167" i="1"/>
  <c r="DE98" i="1"/>
  <c r="DE43" i="1"/>
  <c r="DE330" i="1"/>
  <c r="DE4" i="1"/>
  <c r="DE281" i="1"/>
  <c r="DE166" i="1"/>
  <c r="DE42" i="1"/>
  <c r="DE123" i="1"/>
  <c r="DE378" i="1"/>
  <c r="DE41" i="1"/>
  <c r="DE373" i="1"/>
  <c r="DE210" i="1"/>
  <c r="DE40" i="1"/>
  <c r="DE301" i="1"/>
  <c r="DE165" i="1"/>
  <c r="DE164" i="1"/>
  <c r="DE39" i="1"/>
  <c r="DE163" i="1"/>
  <c r="DE377" i="1"/>
  <c r="DE265" i="1"/>
  <c r="DE141" i="1"/>
  <c r="DE140" i="1"/>
  <c r="DE162" i="1"/>
  <c r="DE372" i="1"/>
  <c r="DE229" i="1"/>
  <c r="DE329" i="1"/>
  <c r="DE371" i="1"/>
  <c r="DE160" i="1"/>
  <c r="DE122" i="1"/>
  <c r="DE38" i="1"/>
  <c r="DE37" i="1"/>
  <c r="DE36" i="1"/>
  <c r="DE159" i="1"/>
  <c r="DE240" i="1"/>
  <c r="DE300" i="1"/>
  <c r="DE139" i="1"/>
  <c r="DE239" i="1"/>
  <c r="DE328" i="1"/>
  <c r="DE157" i="1"/>
  <c r="DE327" i="1"/>
  <c r="DE35" i="1"/>
  <c r="DE156" i="1"/>
  <c r="DE155" i="1"/>
  <c r="DE34" i="1"/>
  <c r="DE33" i="1"/>
  <c r="DE32" i="1"/>
  <c r="DE31" i="1"/>
  <c r="DE30" i="1"/>
  <c r="DE275" i="1"/>
  <c r="DE97" i="1"/>
  <c r="DE3" i="1"/>
  <c r="DE105" i="1"/>
  <c r="DE238" i="1"/>
  <c r="DE28" i="1"/>
  <c r="DE280" i="1"/>
  <c r="DE323" i="1"/>
  <c r="DE228" i="1"/>
  <c r="DE235" i="1"/>
  <c r="DE154" i="1"/>
  <c r="DE27" i="1"/>
  <c r="DE299" i="1"/>
  <c r="DE237" i="1"/>
  <c r="DE318" i="1"/>
  <c r="DE376" i="1"/>
  <c r="DE2" i="1"/>
  <c r="DE104" i="1"/>
  <c r="DE138" i="1"/>
  <c r="DE103" i="1"/>
  <c r="DE153" i="1"/>
  <c r="DE279" i="1"/>
  <c r="DE152" i="1"/>
  <c r="DE151" i="1"/>
  <c r="DE150" i="1"/>
  <c r="DE26" i="1"/>
  <c r="CJ96" i="1"/>
  <c r="CJ25" i="1"/>
  <c r="CJ137" i="1"/>
  <c r="CJ370" i="1"/>
  <c r="CJ227" i="1"/>
  <c r="CJ136" i="1"/>
  <c r="CJ95" i="1"/>
  <c r="CJ23" i="1"/>
  <c r="CJ149" i="1"/>
  <c r="CJ369" i="1"/>
  <c r="CJ226" i="1"/>
  <c r="CJ225" i="1"/>
  <c r="CJ368" i="1"/>
  <c r="CJ375" i="1"/>
  <c r="CJ94" i="1"/>
  <c r="CJ317" i="1"/>
  <c r="CJ412" i="1"/>
  <c r="CJ93" i="1"/>
  <c r="CJ22" i="1"/>
  <c r="CJ271" i="1"/>
  <c r="CJ270" i="1"/>
  <c r="CJ411" i="1"/>
  <c r="CJ269" i="1"/>
  <c r="CJ410" i="1"/>
  <c r="CJ21" i="1"/>
  <c r="CJ224" i="1"/>
  <c r="CJ409" i="1"/>
  <c r="CJ268" i="1"/>
  <c r="CJ408" i="1"/>
  <c r="CJ223" i="1"/>
  <c r="CJ148" i="1"/>
  <c r="CJ267" i="1"/>
  <c r="CJ135" i="1"/>
  <c r="CJ266" i="1"/>
  <c r="CJ407" i="1"/>
  <c r="CJ406" i="1"/>
  <c r="CJ316" i="1"/>
  <c r="CJ315" i="1"/>
  <c r="CJ405" i="1"/>
  <c r="CJ222" i="1"/>
  <c r="CJ314" i="1"/>
  <c r="CJ121" i="1"/>
  <c r="CJ120" i="1"/>
  <c r="CJ92" i="1"/>
  <c r="CJ364" i="1"/>
  <c r="CJ313" i="1"/>
  <c r="CJ363" i="1"/>
  <c r="CJ221" i="1"/>
  <c r="CJ362" i="1"/>
  <c r="CJ404" i="1"/>
  <c r="CJ297" i="1"/>
  <c r="CJ147" i="1"/>
  <c r="CJ119" i="1"/>
  <c r="CJ234" i="1"/>
  <c r="CJ337" i="1"/>
  <c r="CJ220" i="1"/>
  <c r="CJ264" i="1"/>
  <c r="CJ89" i="1"/>
  <c r="CJ146" i="1"/>
  <c r="CJ88" i="1"/>
  <c r="CJ87" i="1"/>
  <c r="CJ86" i="1"/>
  <c r="CJ233" i="1"/>
  <c r="CJ85" i="1"/>
  <c r="CJ232" i="1"/>
  <c r="CJ145" i="1"/>
  <c r="CJ219" i="1"/>
  <c r="CJ84" i="1"/>
  <c r="CJ218" i="1"/>
  <c r="CJ83" i="1"/>
  <c r="CJ73" i="1"/>
  <c r="CJ296" i="1"/>
  <c r="CJ295" i="1"/>
  <c r="CJ294" i="1"/>
  <c r="CJ82" i="1"/>
  <c r="CJ118" i="1"/>
  <c r="CJ81" i="1"/>
  <c r="CJ403" i="1"/>
  <c r="CJ217" i="1"/>
  <c r="CJ216" i="1"/>
  <c r="CJ360" i="1"/>
  <c r="CJ312" i="1"/>
  <c r="CJ402" i="1"/>
  <c r="CJ263" i="1"/>
  <c r="CJ80" i="1"/>
  <c r="CJ79" i="1"/>
  <c r="CJ78" i="1"/>
  <c r="CJ292" i="1"/>
  <c r="CJ215" i="1"/>
  <c r="CJ117" i="1"/>
  <c r="CJ214" i="1"/>
  <c r="CJ213" i="1"/>
  <c r="CJ20" i="1"/>
  <c r="CJ359" i="1"/>
  <c r="CJ134" i="1"/>
  <c r="CJ133" i="1"/>
  <c r="CJ102" i="1"/>
  <c r="CJ101" i="1"/>
  <c r="CJ77" i="1"/>
  <c r="CJ311" i="1"/>
  <c r="CJ358" i="1"/>
  <c r="CJ401" i="1"/>
  <c r="CJ400" i="1"/>
  <c r="CJ212" i="1"/>
  <c r="CJ274" i="1"/>
  <c r="CJ357" i="1"/>
  <c r="CJ356" i="1"/>
  <c r="CJ399" i="1"/>
  <c r="CJ398" i="1"/>
  <c r="CJ211" i="1"/>
  <c r="CJ74" i="1"/>
  <c r="CJ19" i="1"/>
  <c r="CJ291" i="1"/>
  <c r="CJ355" i="1"/>
  <c r="CJ354" i="1"/>
  <c r="CJ209" i="1"/>
  <c r="CJ310" i="1"/>
  <c r="CJ100" i="1"/>
  <c r="CJ132" i="1"/>
  <c r="CJ397" i="1"/>
  <c r="CJ208" i="1"/>
  <c r="CJ207" i="1"/>
  <c r="CJ18" i="1"/>
  <c r="CJ278" i="1"/>
  <c r="CJ17" i="1"/>
  <c r="CJ16" i="1"/>
  <c r="CJ99" i="1"/>
  <c r="CJ396" i="1"/>
  <c r="CJ131" i="1"/>
  <c r="CJ130" i="1"/>
  <c r="CJ15" i="1"/>
  <c r="CJ326" i="1"/>
  <c r="CJ262" i="1"/>
  <c r="CJ395" i="1"/>
  <c r="CJ72" i="1"/>
  <c r="CJ273" i="1"/>
  <c r="CJ277" i="1"/>
  <c r="CJ14" i="1"/>
  <c r="CJ261" i="1"/>
  <c r="CJ353" i="1"/>
  <c r="CJ71" i="1"/>
  <c r="CJ70" i="1"/>
  <c r="CJ290" i="1"/>
  <c r="CJ293" i="1"/>
  <c r="CJ394" i="1"/>
  <c r="CJ260" i="1"/>
  <c r="CJ69" i="1"/>
  <c r="CJ259" i="1"/>
  <c r="CJ309" i="1"/>
  <c r="CJ258" i="1"/>
  <c r="CJ116" i="1"/>
  <c r="CJ352" i="1"/>
  <c r="CJ257" i="1"/>
  <c r="CJ205" i="1"/>
  <c r="CJ67" i="1"/>
  <c r="CJ66" i="1"/>
  <c r="CJ351" i="1"/>
  <c r="CJ393" i="1"/>
  <c r="CJ392" i="1"/>
  <c r="CJ391" i="1"/>
  <c r="CJ256" i="1"/>
  <c r="CJ308" i="1"/>
  <c r="CJ307" i="1"/>
  <c r="CJ65" i="1"/>
  <c r="CJ374" i="1"/>
  <c r="CJ289" i="1"/>
  <c r="CJ390" i="1"/>
  <c r="CJ203" i="1"/>
  <c r="CJ202" i="1"/>
  <c r="CJ201" i="1"/>
  <c r="CJ200" i="1"/>
  <c r="CJ255" i="1"/>
  <c r="CJ199" i="1"/>
  <c r="CJ254" i="1"/>
  <c r="CJ198" i="1"/>
  <c r="CJ64" i="1"/>
  <c r="CJ197" i="1"/>
  <c r="CJ306" i="1"/>
  <c r="CJ128" i="1"/>
  <c r="CJ144" i="1"/>
  <c r="CJ288" i="1"/>
  <c r="CJ63" i="1"/>
  <c r="CJ127" i="1"/>
  <c r="CJ305" i="1"/>
  <c r="CJ143" i="1"/>
  <c r="CJ287" i="1"/>
  <c r="CJ389" i="1"/>
  <c r="CJ276" i="1"/>
  <c r="CJ196" i="1"/>
  <c r="CJ304" i="1"/>
  <c r="CJ195" i="1"/>
  <c r="CJ286" i="1"/>
  <c r="CJ350" i="1"/>
  <c r="CJ388" i="1"/>
  <c r="CJ349" i="1"/>
  <c r="CJ348" i="1"/>
  <c r="CJ347" i="1"/>
  <c r="CJ115" i="1"/>
  <c r="CJ253" i="1"/>
  <c r="CJ387" i="1"/>
  <c r="CJ194" i="1"/>
  <c r="CJ252" i="1"/>
  <c r="CJ386" i="1"/>
  <c r="CJ303" i="1"/>
  <c r="CJ193" i="1"/>
  <c r="CJ250" i="1"/>
  <c r="CJ336" i="1"/>
  <c r="CJ192" i="1"/>
  <c r="CJ191" i="1"/>
  <c r="CJ190" i="1"/>
  <c r="CJ189" i="1"/>
  <c r="CJ62" i="1"/>
  <c r="CJ249" i="1"/>
  <c r="CJ13" i="1"/>
  <c r="CJ126" i="1"/>
  <c r="CJ125" i="1"/>
  <c r="CJ12" i="1"/>
  <c r="CJ114" i="1"/>
  <c r="CJ248" i="1"/>
  <c r="CJ188" i="1"/>
  <c r="CJ345" i="1"/>
  <c r="CJ187" i="1"/>
  <c r="CJ61" i="1"/>
  <c r="CJ272" i="1"/>
  <c r="CJ186" i="1"/>
  <c r="CJ247" i="1"/>
  <c r="CJ185" i="1"/>
  <c r="CJ11" i="1"/>
  <c r="CJ231" i="1"/>
  <c r="CJ60" i="1"/>
  <c r="CJ184" i="1"/>
  <c r="CJ183" i="1"/>
  <c r="CJ10" i="1"/>
  <c r="CJ182" i="1"/>
  <c r="CJ181" i="1"/>
  <c r="CJ59" i="1"/>
  <c r="CJ58" i="1"/>
  <c r="CJ57" i="1"/>
  <c r="CJ9" i="1"/>
  <c r="CJ112" i="1"/>
  <c r="CJ180" i="1"/>
  <c r="CJ179" i="1"/>
  <c r="CJ344" i="1"/>
  <c r="CJ56" i="1"/>
  <c r="CJ284" i="1"/>
  <c r="CJ111" i="1"/>
  <c r="CJ246" i="1"/>
  <c r="CJ343" i="1"/>
  <c r="CJ178" i="1"/>
  <c r="CJ283" i="1"/>
  <c r="CJ302" i="1"/>
  <c r="CJ110" i="1"/>
  <c r="CJ385" i="1"/>
  <c r="CJ55" i="1"/>
  <c r="CJ384" i="1"/>
  <c r="CJ230" i="1"/>
  <c r="CJ245" i="1"/>
  <c r="CJ244" i="1"/>
  <c r="CJ243" i="1"/>
  <c r="CJ342" i="1"/>
  <c r="CJ54" i="1"/>
  <c r="CJ8" i="1"/>
  <c r="CJ177" i="1"/>
  <c r="CJ7" i="1"/>
  <c r="CJ176" i="1"/>
  <c r="CJ175" i="1"/>
  <c r="CJ6" i="1"/>
  <c r="CJ174" i="1"/>
  <c r="CJ173" i="1"/>
  <c r="CJ172" i="1"/>
  <c r="CJ171" i="1"/>
  <c r="CJ340" i="1"/>
  <c r="CJ383" i="1"/>
  <c r="CJ170" i="1"/>
  <c r="CJ242" i="1"/>
  <c r="CJ53" i="1"/>
  <c r="CJ109" i="1"/>
  <c r="CJ382" i="1"/>
  <c r="CJ52" i="1"/>
  <c r="CJ381" i="1"/>
  <c r="CJ51" i="1"/>
  <c r="CJ338" i="1"/>
  <c r="CJ50" i="1"/>
  <c r="CJ335" i="1"/>
  <c r="CJ241" i="1"/>
  <c r="CJ334" i="1"/>
  <c r="CJ49" i="1"/>
  <c r="CJ142" i="1"/>
  <c r="CJ169" i="1"/>
  <c r="CJ48" i="1"/>
  <c r="CJ168" i="1"/>
  <c r="CJ47" i="1"/>
  <c r="CJ251" i="1"/>
  <c r="CJ108" i="1"/>
  <c r="CJ380" i="1"/>
  <c r="CJ379" i="1"/>
  <c r="CJ5" i="1"/>
  <c r="CJ46" i="1"/>
  <c r="CJ332" i="1"/>
  <c r="CJ45" i="1"/>
  <c r="CJ107" i="1"/>
  <c r="CJ44" i="1"/>
  <c r="CJ282" i="1"/>
  <c r="CJ331" i="1"/>
  <c r="CJ113" i="1"/>
  <c r="CJ106" i="1"/>
  <c r="CJ167" i="1"/>
  <c r="CJ98" i="1"/>
  <c r="CJ43" i="1"/>
  <c r="CJ330" i="1"/>
  <c r="CJ4" i="1"/>
  <c r="CJ281" i="1"/>
  <c r="CJ166" i="1"/>
  <c r="CJ42" i="1"/>
  <c r="CJ123" i="1"/>
  <c r="CJ378" i="1"/>
  <c r="CJ41" i="1"/>
  <c r="CJ373" i="1"/>
  <c r="CJ210" i="1"/>
  <c r="CJ40" i="1"/>
  <c r="CJ301" i="1"/>
  <c r="CJ165" i="1"/>
  <c r="CJ164" i="1"/>
  <c r="CJ39" i="1"/>
  <c r="CJ163" i="1"/>
  <c r="CJ377" i="1"/>
  <c r="CJ265" i="1"/>
  <c r="CJ141" i="1"/>
  <c r="CJ140" i="1"/>
  <c r="CJ162" i="1"/>
  <c r="CJ372" i="1"/>
  <c r="CJ229" i="1"/>
  <c r="CJ329" i="1"/>
  <c r="CJ371" i="1"/>
  <c r="CJ160" i="1"/>
  <c r="CJ122" i="1"/>
  <c r="CJ38" i="1"/>
  <c r="CJ37" i="1"/>
  <c r="CJ36" i="1"/>
  <c r="CJ159" i="1"/>
  <c r="CJ240" i="1"/>
  <c r="CJ300" i="1"/>
  <c r="CJ139" i="1"/>
  <c r="CJ239" i="1"/>
  <c r="CJ328" i="1"/>
  <c r="CJ157" i="1"/>
  <c r="CJ327" i="1"/>
  <c r="CJ35" i="1"/>
  <c r="CJ156" i="1"/>
  <c r="CJ155" i="1"/>
  <c r="CJ34" i="1"/>
  <c r="CJ33" i="1"/>
  <c r="CJ32" i="1"/>
  <c r="CJ31" i="1"/>
  <c r="CJ30" i="1"/>
  <c r="CJ275" i="1"/>
  <c r="CJ97" i="1"/>
  <c r="CJ3" i="1"/>
  <c r="CJ105" i="1"/>
  <c r="CJ238" i="1"/>
  <c r="CJ28" i="1"/>
  <c r="CJ280" i="1"/>
  <c r="CJ323" i="1"/>
  <c r="CJ228" i="1"/>
  <c r="CJ235" i="1"/>
  <c r="CJ154" i="1"/>
  <c r="CJ27" i="1"/>
  <c r="CJ299" i="1"/>
  <c r="CJ237" i="1"/>
  <c r="CJ318" i="1"/>
  <c r="CJ376" i="1"/>
  <c r="CJ2" i="1"/>
  <c r="CJ104" i="1"/>
  <c r="CJ138" i="1"/>
  <c r="CJ103" i="1"/>
  <c r="CJ153" i="1"/>
  <c r="CJ279" i="1"/>
  <c r="CJ152" i="1"/>
  <c r="CJ151" i="1"/>
  <c r="CJ150" i="1"/>
  <c r="CJ26" i="1"/>
  <c r="BO96" i="1"/>
  <c r="BO25" i="1"/>
  <c r="BO137" i="1"/>
  <c r="BO370" i="1"/>
  <c r="BO227" i="1"/>
  <c r="BO136" i="1"/>
  <c r="BO95" i="1"/>
  <c r="BO23" i="1"/>
  <c r="BO149" i="1"/>
  <c r="BO369" i="1"/>
  <c r="BO226" i="1"/>
  <c r="BO225" i="1"/>
  <c r="BO368" i="1"/>
  <c r="BO375" i="1"/>
  <c r="BO94" i="1"/>
  <c r="BO317" i="1"/>
  <c r="BO412" i="1"/>
  <c r="BO93" i="1"/>
  <c r="BO22" i="1"/>
  <c r="BO271" i="1"/>
  <c r="BO270" i="1"/>
  <c r="BO411" i="1"/>
  <c r="BO269" i="1"/>
  <c r="BO410" i="1"/>
  <c r="BO21" i="1"/>
  <c r="BO224" i="1"/>
  <c r="BO409" i="1"/>
  <c r="BO268" i="1"/>
  <c r="BO408" i="1"/>
  <c r="BO223" i="1"/>
  <c r="BO148" i="1"/>
  <c r="BO267" i="1"/>
  <c r="BO135" i="1"/>
  <c r="BO266" i="1"/>
  <c r="BO407" i="1"/>
  <c r="BO406" i="1"/>
  <c r="BO316" i="1"/>
  <c r="BO315" i="1"/>
  <c r="BO405" i="1"/>
  <c r="BO222" i="1"/>
  <c r="BO314" i="1"/>
  <c r="BO121" i="1"/>
  <c r="BO120" i="1"/>
  <c r="BO92" i="1"/>
  <c r="BO364" i="1"/>
  <c r="BO313" i="1"/>
  <c r="BO363" i="1"/>
  <c r="BO221" i="1"/>
  <c r="BO362" i="1"/>
  <c r="BO404" i="1"/>
  <c r="BO297" i="1"/>
  <c r="BO147" i="1"/>
  <c r="BO119" i="1"/>
  <c r="BO234" i="1"/>
  <c r="BO337" i="1"/>
  <c r="BO220" i="1"/>
  <c r="BO264" i="1"/>
  <c r="BO89" i="1"/>
  <c r="BO146" i="1"/>
  <c r="BO88" i="1"/>
  <c r="BO87" i="1"/>
  <c r="BO86" i="1"/>
  <c r="BO233" i="1"/>
  <c r="BO85" i="1"/>
  <c r="BO232" i="1"/>
  <c r="BO145" i="1"/>
  <c r="BO219" i="1"/>
  <c r="BO84" i="1"/>
  <c r="BO218" i="1"/>
  <c r="BO83" i="1"/>
  <c r="BO73" i="1"/>
  <c r="BO296" i="1"/>
  <c r="BO295" i="1"/>
  <c r="BO294" i="1"/>
  <c r="BO82" i="1"/>
  <c r="BO118" i="1"/>
  <c r="BO81" i="1"/>
  <c r="BO403" i="1"/>
  <c r="BO217" i="1"/>
  <c r="BO216" i="1"/>
  <c r="BO360" i="1"/>
  <c r="BO312" i="1"/>
  <c r="BO402" i="1"/>
  <c r="BO263" i="1"/>
  <c r="BO80" i="1"/>
  <c r="BO79" i="1"/>
  <c r="BO78" i="1"/>
  <c r="BO292" i="1"/>
  <c r="BO215" i="1"/>
  <c r="BO117" i="1"/>
  <c r="BO214" i="1"/>
  <c r="BO213" i="1"/>
  <c r="BO20" i="1"/>
  <c r="BO359" i="1"/>
  <c r="BO134" i="1"/>
  <c r="BO133" i="1"/>
  <c r="BO102" i="1"/>
  <c r="BO101" i="1"/>
  <c r="BO77" i="1"/>
  <c r="BO311" i="1"/>
  <c r="BO358" i="1"/>
  <c r="BO401" i="1"/>
  <c r="BO400" i="1"/>
  <c r="BO212" i="1"/>
  <c r="BO274" i="1"/>
  <c r="BO357" i="1"/>
  <c r="BO356" i="1"/>
  <c r="BO399" i="1"/>
  <c r="BO398" i="1"/>
  <c r="BO211" i="1"/>
  <c r="BO74" i="1"/>
  <c r="BO19" i="1"/>
  <c r="BO291" i="1"/>
  <c r="BO355" i="1"/>
  <c r="BO354" i="1"/>
  <c r="BO209" i="1"/>
  <c r="BO310" i="1"/>
  <c r="BO100" i="1"/>
  <c r="BO132" i="1"/>
  <c r="BO397" i="1"/>
  <c r="BO208" i="1"/>
  <c r="BO207" i="1"/>
  <c r="BO18" i="1"/>
  <c r="BO278" i="1"/>
  <c r="BO17" i="1"/>
  <c r="BO16" i="1"/>
  <c r="BO99" i="1"/>
  <c r="BO396" i="1"/>
  <c r="BO131" i="1"/>
  <c r="BO130" i="1"/>
  <c r="BO15" i="1"/>
  <c r="BO326" i="1"/>
  <c r="BO262" i="1"/>
  <c r="BO395" i="1"/>
  <c r="BO72" i="1"/>
  <c r="BO273" i="1"/>
  <c r="BO277" i="1"/>
  <c r="BO14" i="1"/>
  <c r="BO261" i="1"/>
  <c r="BO353" i="1"/>
  <c r="BO71" i="1"/>
  <c r="BO70" i="1"/>
  <c r="BO290" i="1"/>
  <c r="BO293" i="1"/>
  <c r="BO394" i="1"/>
  <c r="BO260" i="1"/>
  <c r="BO69" i="1"/>
  <c r="BO259" i="1"/>
  <c r="BO309" i="1"/>
  <c r="BO258" i="1"/>
  <c r="BO116" i="1"/>
  <c r="BO352" i="1"/>
  <c r="BO257" i="1"/>
  <c r="BO205" i="1"/>
  <c r="BO67" i="1"/>
  <c r="BO66" i="1"/>
  <c r="BO351" i="1"/>
  <c r="BO393" i="1"/>
  <c r="BO392" i="1"/>
  <c r="BO391" i="1"/>
  <c r="BO256" i="1"/>
  <c r="BO308" i="1"/>
  <c r="BO307" i="1"/>
  <c r="BO65" i="1"/>
  <c r="BO374" i="1"/>
  <c r="BO289" i="1"/>
  <c r="BO390" i="1"/>
  <c r="BO203" i="1"/>
  <c r="BO202" i="1"/>
  <c r="BO201" i="1"/>
  <c r="BO200" i="1"/>
  <c r="BO255" i="1"/>
  <c r="BO199" i="1"/>
  <c r="BO254" i="1"/>
  <c r="BO198" i="1"/>
  <c r="BO64" i="1"/>
  <c r="BO197" i="1"/>
  <c r="BO306" i="1"/>
  <c r="BO128" i="1"/>
  <c r="BO144" i="1"/>
  <c r="BO288" i="1"/>
  <c r="BO63" i="1"/>
  <c r="BO127" i="1"/>
  <c r="BO305" i="1"/>
  <c r="BO143" i="1"/>
  <c r="BO287" i="1"/>
  <c r="BO389" i="1"/>
  <c r="BO276" i="1"/>
  <c r="BO196" i="1"/>
  <c r="BO304" i="1"/>
  <c r="BO195" i="1"/>
  <c r="BO286" i="1"/>
  <c r="BO350" i="1"/>
  <c r="BO388" i="1"/>
  <c r="BO349" i="1"/>
  <c r="BO348" i="1"/>
  <c r="BO347" i="1"/>
  <c r="BO115" i="1"/>
  <c r="BO253" i="1"/>
  <c r="BO387" i="1"/>
  <c r="BO194" i="1"/>
  <c r="BO252" i="1"/>
  <c r="BO386" i="1"/>
  <c r="BO303" i="1"/>
  <c r="BO193" i="1"/>
  <c r="BO250" i="1"/>
  <c r="BO336" i="1"/>
  <c r="BO192" i="1"/>
  <c r="BO191" i="1"/>
  <c r="BO190" i="1"/>
  <c r="BO189" i="1"/>
  <c r="BO62" i="1"/>
  <c r="BO249" i="1"/>
  <c r="BO13" i="1"/>
  <c r="BO126" i="1"/>
  <c r="BO125" i="1"/>
  <c r="BO12" i="1"/>
  <c r="BO114" i="1"/>
  <c r="BO248" i="1"/>
  <c r="BO188" i="1"/>
  <c r="BO345" i="1"/>
  <c r="BO187" i="1"/>
  <c r="BO61" i="1"/>
  <c r="BO272" i="1"/>
  <c r="BO186" i="1"/>
  <c r="BO247" i="1"/>
  <c r="BO185" i="1"/>
  <c r="BO11" i="1"/>
  <c r="BO231" i="1"/>
  <c r="BO60" i="1"/>
  <c r="BO184" i="1"/>
  <c r="BO183" i="1"/>
  <c r="BO10" i="1"/>
  <c r="BO182" i="1"/>
  <c r="BO181" i="1"/>
  <c r="BO59" i="1"/>
  <c r="BO58" i="1"/>
  <c r="BO57" i="1"/>
  <c r="BO9" i="1"/>
  <c r="BO112" i="1"/>
  <c r="BO180" i="1"/>
  <c r="BO179" i="1"/>
  <c r="BO344" i="1"/>
  <c r="BO56" i="1"/>
  <c r="BO284" i="1"/>
  <c r="BO111" i="1"/>
  <c r="BO246" i="1"/>
  <c r="BO343" i="1"/>
  <c r="BO178" i="1"/>
  <c r="BO283" i="1"/>
  <c r="BO302" i="1"/>
  <c r="BO110" i="1"/>
  <c r="BO385" i="1"/>
  <c r="BO55" i="1"/>
  <c r="BO384" i="1"/>
  <c r="BO230" i="1"/>
  <c r="BO245" i="1"/>
  <c r="BO244" i="1"/>
  <c r="BO243" i="1"/>
  <c r="BO342" i="1"/>
  <c r="BO54" i="1"/>
  <c r="BO8" i="1"/>
  <c r="BO177" i="1"/>
  <c r="BO7" i="1"/>
  <c r="BO176" i="1"/>
  <c r="BO175" i="1"/>
  <c r="BO6" i="1"/>
  <c r="BO174" i="1"/>
  <c r="BO173" i="1"/>
  <c r="BO172" i="1"/>
  <c r="BO171" i="1"/>
  <c r="BO340" i="1"/>
  <c r="BO383" i="1"/>
  <c r="BO170" i="1"/>
  <c r="BO242" i="1"/>
  <c r="BO53" i="1"/>
  <c r="BO109" i="1"/>
  <c r="BO382" i="1"/>
  <c r="BO52" i="1"/>
  <c r="BO381" i="1"/>
  <c r="BO51" i="1"/>
  <c r="BO338" i="1"/>
  <c r="BO50" i="1"/>
  <c r="BO335" i="1"/>
  <c r="BO241" i="1"/>
  <c r="BO334" i="1"/>
  <c r="BO49" i="1"/>
  <c r="BO142" i="1"/>
  <c r="BO169" i="1"/>
  <c r="BO48" i="1"/>
  <c r="BO168" i="1"/>
  <c r="BO47" i="1"/>
  <c r="BO251" i="1"/>
  <c r="BO108" i="1"/>
  <c r="BO380" i="1"/>
  <c r="BO379" i="1"/>
  <c r="BO5" i="1"/>
  <c r="BO46" i="1"/>
  <c r="BO332" i="1"/>
  <c r="BO45" i="1"/>
  <c r="BO107" i="1"/>
  <c r="BO44" i="1"/>
  <c r="BO282" i="1"/>
  <c r="BO331" i="1"/>
  <c r="BO113" i="1"/>
  <c r="BO106" i="1"/>
  <c r="BO167" i="1"/>
  <c r="BO98" i="1"/>
  <c r="BO43" i="1"/>
  <c r="BO330" i="1"/>
  <c r="BO4" i="1"/>
  <c r="BO281" i="1"/>
  <c r="BO166" i="1"/>
  <c r="BO42" i="1"/>
  <c r="BO123" i="1"/>
  <c r="BO378" i="1"/>
  <c r="BO41" i="1"/>
  <c r="BO373" i="1"/>
  <c r="BO210" i="1"/>
  <c r="BO40" i="1"/>
  <c r="BO301" i="1"/>
  <c r="BO165" i="1"/>
  <c r="BO164" i="1"/>
  <c r="BO39" i="1"/>
  <c r="BO163" i="1"/>
  <c r="BO377" i="1"/>
  <c r="BO265" i="1"/>
  <c r="BO141" i="1"/>
  <c r="BO140" i="1"/>
  <c r="BO162" i="1"/>
  <c r="BO372" i="1"/>
  <c r="BO229" i="1"/>
  <c r="BO329" i="1"/>
  <c r="BO371" i="1"/>
  <c r="BO160" i="1"/>
  <c r="BO122" i="1"/>
  <c r="BO38" i="1"/>
  <c r="BO37" i="1"/>
  <c r="BO36" i="1"/>
  <c r="BO159" i="1"/>
  <c r="BO240" i="1"/>
  <c r="BO300" i="1"/>
  <c r="BO139" i="1"/>
  <c r="BO239" i="1"/>
  <c r="BO328" i="1"/>
  <c r="BO157" i="1"/>
  <c r="BO327" i="1"/>
  <c r="BO35" i="1"/>
  <c r="BO156" i="1"/>
  <c r="BO155" i="1"/>
  <c r="BO34" i="1"/>
  <c r="BO33" i="1"/>
  <c r="BO32" i="1"/>
  <c r="BO31" i="1"/>
  <c r="BO30" i="1"/>
  <c r="BO275" i="1"/>
  <c r="BO97" i="1"/>
  <c r="BO3" i="1"/>
  <c r="BO105" i="1"/>
  <c r="BO238" i="1"/>
  <c r="BO28" i="1"/>
  <c r="BO280" i="1"/>
  <c r="BO323" i="1"/>
  <c r="BO228" i="1"/>
  <c r="BO235" i="1"/>
  <c r="BO154" i="1"/>
  <c r="BO27" i="1"/>
  <c r="BO299" i="1"/>
  <c r="BO237" i="1"/>
  <c r="BO318" i="1"/>
  <c r="BO376" i="1"/>
  <c r="BO2" i="1"/>
  <c r="BO104" i="1"/>
  <c r="BO138" i="1"/>
  <c r="BO103" i="1"/>
  <c r="BO153" i="1"/>
  <c r="BO279" i="1"/>
  <c r="BO152" i="1"/>
  <c r="BO151" i="1"/>
  <c r="BO150" i="1"/>
  <c r="BO26" i="1"/>
  <c r="AT96" i="1"/>
  <c r="AT25" i="1"/>
  <c r="AT137" i="1"/>
  <c r="AT370" i="1"/>
  <c r="AT227" i="1"/>
  <c r="AT136" i="1"/>
  <c r="AT95" i="1"/>
  <c r="AT23" i="1"/>
  <c r="AT149" i="1"/>
  <c r="AT369" i="1"/>
  <c r="AT226" i="1"/>
  <c r="AT225" i="1"/>
  <c r="AT368" i="1"/>
  <c r="AT375" i="1"/>
  <c r="AT94" i="1"/>
  <c r="AT317" i="1"/>
  <c r="AT412" i="1"/>
  <c r="AT93" i="1"/>
  <c r="AT22" i="1"/>
  <c r="AT271" i="1"/>
  <c r="AT270" i="1"/>
  <c r="AT411" i="1"/>
  <c r="AT269" i="1"/>
  <c r="AT410" i="1"/>
  <c r="AT21" i="1"/>
  <c r="AT224" i="1"/>
  <c r="AT409" i="1"/>
  <c r="AT268" i="1"/>
  <c r="AT408" i="1"/>
  <c r="AT223" i="1"/>
  <c r="AT148" i="1"/>
  <c r="AT267" i="1"/>
  <c r="AT135" i="1"/>
  <c r="AT266" i="1"/>
  <c r="AT407" i="1"/>
  <c r="AT406" i="1"/>
  <c r="AT316" i="1"/>
  <c r="AT315" i="1"/>
  <c r="AT405" i="1"/>
  <c r="AT222" i="1"/>
  <c r="AT314" i="1"/>
  <c r="AT121" i="1"/>
  <c r="AT120" i="1"/>
  <c r="AT92" i="1"/>
  <c r="AT364" i="1"/>
  <c r="AT313" i="1"/>
  <c r="AT363" i="1"/>
  <c r="AT221" i="1"/>
  <c r="AT362" i="1"/>
  <c r="AT404" i="1"/>
  <c r="AT297" i="1"/>
  <c r="AT147" i="1"/>
  <c r="AT119" i="1"/>
  <c r="AT234" i="1"/>
  <c r="AT337" i="1"/>
  <c r="AT220" i="1"/>
  <c r="AT264" i="1"/>
  <c r="AT89" i="1"/>
  <c r="AT146" i="1"/>
  <c r="AT88" i="1"/>
  <c r="AT87" i="1"/>
  <c r="AT86" i="1"/>
  <c r="AT233" i="1"/>
  <c r="AT85" i="1"/>
  <c r="AT232" i="1"/>
  <c r="AT145" i="1"/>
  <c r="AT219" i="1"/>
  <c r="AT84" i="1"/>
  <c r="AT218" i="1"/>
  <c r="AT83" i="1"/>
  <c r="AT73" i="1"/>
  <c r="AT296" i="1"/>
  <c r="AT295" i="1"/>
  <c r="AT294" i="1"/>
  <c r="AT82" i="1"/>
  <c r="AT118" i="1"/>
  <c r="AT81" i="1"/>
  <c r="AT403" i="1"/>
  <c r="AT217" i="1"/>
  <c r="AT216" i="1"/>
  <c r="AT360" i="1"/>
  <c r="AT312" i="1"/>
  <c r="AT402" i="1"/>
  <c r="AT263" i="1"/>
  <c r="AT80" i="1"/>
  <c r="AT79" i="1"/>
  <c r="AT78" i="1"/>
  <c r="AT292" i="1"/>
  <c r="AT215" i="1"/>
  <c r="AT117" i="1"/>
  <c r="AT214" i="1"/>
  <c r="AT213" i="1"/>
  <c r="AT20" i="1"/>
  <c r="AT359" i="1"/>
  <c r="AT134" i="1"/>
  <c r="AT133" i="1"/>
  <c r="AT102" i="1"/>
  <c r="AT101" i="1"/>
  <c r="AT77" i="1"/>
  <c r="AT311" i="1"/>
  <c r="AT358" i="1"/>
  <c r="AT401" i="1"/>
  <c r="AT400" i="1"/>
  <c r="AT212" i="1"/>
  <c r="AT274" i="1"/>
  <c r="AT357" i="1"/>
  <c r="AT356" i="1"/>
  <c r="AT399" i="1"/>
  <c r="AT398" i="1"/>
  <c r="AT211" i="1"/>
  <c r="AT74" i="1"/>
  <c r="AT19" i="1"/>
  <c r="AT291" i="1"/>
  <c r="AT355" i="1"/>
  <c r="AT354" i="1"/>
  <c r="AT209" i="1"/>
  <c r="AT310" i="1"/>
  <c r="AT100" i="1"/>
  <c r="AT132" i="1"/>
  <c r="AT397" i="1"/>
  <c r="AT208" i="1"/>
  <c r="AT207" i="1"/>
  <c r="AT18" i="1"/>
  <c r="AT278" i="1"/>
  <c r="AT17" i="1"/>
  <c r="AT16" i="1"/>
  <c r="AT99" i="1"/>
  <c r="AT396" i="1"/>
  <c r="AT131" i="1"/>
  <c r="AT130" i="1"/>
  <c r="AT15" i="1"/>
  <c r="AT326" i="1"/>
  <c r="AT262" i="1"/>
  <c r="AT395" i="1"/>
  <c r="AT72" i="1"/>
  <c r="AT273" i="1"/>
  <c r="AT277" i="1"/>
  <c r="AT14" i="1"/>
  <c r="AT261" i="1"/>
  <c r="AT353" i="1"/>
  <c r="AT71" i="1"/>
  <c r="AT70" i="1"/>
  <c r="AT290" i="1"/>
  <c r="AT293" i="1"/>
  <c r="AT394" i="1"/>
  <c r="AT260" i="1"/>
  <c r="AT69" i="1"/>
  <c r="AT259" i="1"/>
  <c r="AT309" i="1"/>
  <c r="AT258" i="1"/>
  <c r="AT116" i="1"/>
  <c r="AT352" i="1"/>
  <c r="AT257" i="1"/>
  <c r="AT205" i="1"/>
  <c r="AT67" i="1"/>
  <c r="AT66" i="1"/>
  <c r="AT351" i="1"/>
  <c r="AT393" i="1"/>
  <c r="AT392" i="1"/>
  <c r="AT391" i="1"/>
  <c r="AT256" i="1"/>
  <c r="AT308" i="1"/>
  <c r="AT307" i="1"/>
  <c r="AT65" i="1"/>
  <c r="AT374" i="1"/>
  <c r="AT289" i="1"/>
  <c r="AT390" i="1"/>
  <c r="AT203" i="1"/>
  <c r="AT202" i="1"/>
  <c r="AT201" i="1"/>
  <c r="AT200" i="1"/>
  <c r="AT255" i="1"/>
  <c r="AT199" i="1"/>
  <c r="AT254" i="1"/>
  <c r="AT198" i="1"/>
  <c r="AT64" i="1"/>
  <c r="AT197" i="1"/>
  <c r="AT306" i="1"/>
  <c r="AT128" i="1"/>
  <c r="AT144" i="1"/>
  <c r="AT288" i="1"/>
  <c r="AT63" i="1"/>
  <c r="AT127" i="1"/>
  <c r="AT305" i="1"/>
  <c r="AT143" i="1"/>
  <c r="AT287" i="1"/>
  <c r="AT389" i="1"/>
  <c r="AT276" i="1"/>
  <c r="AT196" i="1"/>
  <c r="AT304" i="1"/>
  <c r="AT195" i="1"/>
  <c r="AT286" i="1"/>
  <c r="AT350" i="1"/>
  <c r="AT388" i="1"/>
  <c r="AT349" i="1"/>
  <c r="AT348" i="1"/>
  <c r="AT347" i="1"/>
  <c r="AT115" i="1"/>
  <c r="AT253" i="1"/>
  <c r="AT387" i="1"/>
  <c r="AT194" i="1"/>
  <c r="AT252" i="1"/>
  <c r="AT386" i="1"/>
  <c r="AT303" i="1"/>
  <c r="AT193" i="1"/>
  <c r="AT250" i="1"/>
  <c r="AT336" i="1"/>
  <c r="AT192" i="1"/>
  <c r="AT191" i="1"/>
  <c r="AT190" i="1"/>
  <c r="AT189" i="1"/>
  <c r="AT62" i="1"/>
  <c r="AT249" i="1"/>
  <c r="AT13" i="1"/>
  <c r="AT126" i="1"/>
  <c r="AT125" i="1"/>
  <c r="AT12" i="1"/>
  <c r="AT114" i="1"/>
  <c r="AT248" i="1"/>
  <c r="AT188" i="1"/>
  <c r="AT345" i="1"/>
  <c r="AT187" i="1"/>
  <c r="AT61" i="1"/>
  <c r="AT272" i="1"/>
  <c r="AT186" i="1"/>
  <c r="AT247" i="1"/>
  <c r="AT185" i="1"/>
  <c r="AT11" i="1"/>
  <c r="AT231" i="1"/>
  <c r="AT60" i="1"/>
  <c r="AT184" i="1"/>
  <c r="AT183" i="1"/>
  <c r="AT10" i="1"/>
  <c r="AT182" i="1"/>
  <c r="AT181" i="1"/>
  <c r="AT59" i="1"/>
  <c r="AT58" i="1"/>
  <c r="AT57" i="1"/>
  <c r="AT9" i="1"/>
  <c r="AT112" i="1"/>
  <c r="AT180" i="1"/>
  <c r="AT179" i="1"/>
  <c r="AT344" i="1"/>
  <c r="AT56" i="1"/>
  <c r="AT284" i="1"/>
  <c r="AT111" i="1"/>
  <c r="AT246" i="1"/>
  <c r="AT343" i="1"/>
  <c r="AT178" i="1"/>
  <c r="AT283" i="1"/>
  <c r="AT302" i="1"/>
  <c r="AT110" i="1"/>
  <c r="AT385" i="1"/>
  <c r="AT55" i="1"/>
  <c r="AT384" i="1"/>
  <c r="AT230" i="1"/>
  <c r="AT245" i="1"/>
  <c r="AT244" i="1"/>
  <c r="AT243" i="1"/>
  <c r="AT342" i="1"/>
  <c r="AT54" i="1"/>
  <c r="AT8" i="1"/>
  <c r="AT177" i="1"/>
  <c r="AT7" i="1"/>
  <c r="AT176" i="1"/>
  <c r="AT175" i="1"/>
  <c r="AT6" i="1"/>
  <c r="AT174" i="1"/>
  <c r="AT173" i="1"/>
  <c r="AT172" i="1"/>
  <c r="AT171" i="1"/>
  <c r="AT340" i="1"/>
  <c r="AT383" i="1"/>
  <c r="AT170" i="1"/>
  <c r="AT242" i="1"/>
  <c r="AT53" i="1"/>
  <c r="AT109" i="1"/>
  <c r="AT382" i="1"/>
  <c r="AT52" i="1"/>
  <c r="AT381" i="1"/>
  <c r="AT51" i="1"/>
  <c r="AT338" i="1"/>
  <c r="AT50" i="1"/>
  <c r="AT335" i="1"/>
  <c r="AT241" i="1"/>
  <c r="AT334" i="1"/>
  <c r="AT49" i="1"/>
  <c r="AT142" i="1"/>
  <c r="AT169" i="1"/>
  <c r="AT48" i="1"/>
  <c r="AT168" i="1"/>
  <c r="AT47" i="1"/>
  <c r="AT251" i="1"/>
  <c r="AT108" i="1"/>
  <c r="AT380" i="1"/>
  <c r="AT379" i="1"/>
  <c r="AT5" i="1"/>
  <c r="AT46" i="1"/>
  <c r="AT332" i="1"/>
  <c r="AT45" i="1"/>
  <c r="AT107" i="1"/>
  <c r="AT44" i="1"/>
  <c r="AT282" i="1"/>
  <c r="AT331" i="1"/>
  <c r="AT113" i="1"/>
  <c r="AT106" i="1"/>
  <c r="AT167" i="1"/>
  <c r="AT98" i="1"/>
  <c r="AT43" i="1"/>
  <c r="AT330" i="1"/>
  <c r="AT4" i="1"/>
  <c r="AT281" i="1"/>
  <c r="AT166" i="1"/>
  <c r="AT42" i="1"/>
  <c r="AT123" i="1"/>
  <c r="AT378" i="1"/>
  <c r="AT41" i="1"/>
  <c r="AT373" i="1"/>
  <c r="AT210" i="1"/>
  <c r="AT40" i="1"/>
  <c r="AT301" i="1"/>
  <c r="AT165" i="1"/>
  <c r="AT164" i="1"/>
  <c r="AT39" i="1"/>
  <c r="AT163" i="1"/>
  <c r="AT377" i="1"/>
  <c r="AT265" i="1"/>
  <c r="AT141" i="1"/>
  <c r="AT140" i="1"/>
  <c r="AT162" i="1"/>
  <c r="AT372" i="1"/>
  <c r="AT229" i="1"/>
  <c r="AT329" i="1"/>
  <c r="AT371" i="1"/>
  <c r="AT160" i="1"/>
  <c r="AT122" i="1"/>
  <c r="AT38" i="1"/>
  <c r="AT37" i="1"/>
  <c r="AT36" i="1"/>
  <c r="AT159" i="1"/>
  <c r="AT240" i="1"/>
  <c r="AT300" i="1"/>
  <c r="AT139" i="1"/>
  <c r="AT239" i="1"/>
  <c r="AT328" i="1"/>
  <c r="AT157" i="1"/>
  <c r="AT327" i="1"/>
  <c r="AT35" i="1"/>
  <c r="AT156" i="1"/>
  <c r="AT155" i="1"/>
  <c r="AT34" i="1"/>
  <c r="AT33" i="1"/>
  <c r="AT32" i="1"/>
  <c r="AT31" i="1"/>
  <c r="AT30" i="1"/>
  <c r="AT275" i="1"/>
  <c r="AT97" i="1"/>
  <c r="AT3" i="1"/>
  <c r="AT105" i="1"/>
  <c r="AT238" i="1"/>
  <c r="AT28" i="1"/>
  <c r="AT280" i="1"/>
  <c r="AT323" i="1"/>
  <c r="AT228" i="1"/>
  <c r="AT235" i="1"/>
  <c r="AT154" i="1"/>
  <c r="AT27" i="1"/>
  <c r="AT299" i="1"/>
  <c r="AT237" i="1"/>
  <c r="AT318" i="1"/>
  <c r="AT376" i="1"/>
  <c r="AT2" i="1"/>
  <c r="AT104" i="1"/>
  <c r="AT138" i="1"/>
  <c r="AT103" i="1"/>
  <c r="AT153" i="1"/>
  <c r="AT279" i="1"/>
  <c r="AT152" i="1"/>
  <c r="AT151" i="1"/>
  <c r="AT150" i="1"/>
  <c r="AT26" i="1"/>
  <c r="Y26" i="1"/>
  <c r="Y150" i="1"/>
  <c r="Y152" i="1"/>
  <c r="Y279" i="1"/>
  <c r="Y153" i="1"/>
  <c r="Y103" i="1"/>
  <c r="Y138" i="1"/>
  <c r="Y104" i="1"/>
  <c r="Y2" i="1"/>
  <c r="Y376" i="1"/>
  <c r="Y318" i="1"/>
  <c r="Y237" i="1"/>
  <c r="Y299" i="1"/>
  <c r="Y27" i="1"/>
  <c r="Y154" i="1"/>
  <c r="Y235" i="1"/>
  <c r="Y228" i="1"/>
  <c r="Y323" i="1"/>
  <c r="Y280" i="1"/>
  <c r="Y28" i="1"/>
  <c r="Y238" i="1"/>
  <c r="Y105" i="1"/>
  <c r="Y3" i="1"/>
  <c r="Y97" i="1"/>
  <c r="Y275" i="1"/>
  <c r="Y30" i="1"/>
  <c r="Y31" i="1"/>
  <c r="Y32" i="1"/>
  <c r="Y33" i="1"/>
  <c r="Y34" i="1"/>
  <c r="Y155" i="1"/>
  <c r="Y156" i="1"/>
  <c r="Y35" i="1"/>
  <c r="Y327" i="1"/>
  <c r="Y157" i="1"/>
  <c r="Y328" i="1"/>
  <c r="Y239" i="1"/>
  <c r="Y139" i="1"/>
  <c r="Y300" i="1"/>
  <c r="Y240" i="1"/>
  <c r="Y159" i="1"/>
  <c r="Y36" i="1"/>
  <c r="Y37" i="1"/>
  <c r="Y38" i="1"/>
  <c r="Y122" i="1"/>
  <c r="Y160" i="1"/>
  <c r="Y371" i="1"/>
  <c r="Y329" i="1"/>
  <c r="Y229" i="1"/>
  <c r="Y372" i="1"/>
  <c r="Y162" i="1"/>
  <c r="Y140" i="1"/>
  <c r="Y141" i="1"/>
  <c r="Y265" i="1"/>
  <c r="Y377" i="1"/>
  <c r="Y163" i="1"/>
  <c r="Y39" i="1"/>
  <c r="Y164" i="1"/>
  <c r="Y165" i="1"/>
  <c r="Y301" i="1"/>
  <c r="Y40" i="1"/>
  <c r="Y210" i="1"/>
  <c r="Y373" i="1"/>
  <c r="Y41" i="1"/>
  <c r="Y378" i="1"/>
  <c r="Y123" i="1"/>
  <c r="Y42" i="1"/>
  <c r="Y166" i="1"/>
  <c r="Y281" i="1"/>
  <c r="Y4" i="1"/>
  <c r="Y330" i="1"/>
  <c r="Y43" i="1"/>
  <c r="Y98" i="1"/>
  <c r="Y167" i="1"/>
  <c r="Y106" i="1"/>
  <c r="Y113" i="1"/>
  <c r="Y331" i="1"/>
  <c r="Y282" i="1"/>
  <c r="Y44" i="1"/>
  <c r="Y107" i="1"/>
  <c r="Y45" i="1"/>
  <c r="Y332" i="1"/>
  <c r="Y46" i="1"/>
  <c r="Y5" i="1"/>
  <c r="Y379" i="1"/>
  <c r="Y380" i="1"/>
  <c r="Y108" i="1"/>
  <c r="Y251" i="1"/>
  <c r="Y47" i="1"/>
  <c r="Y168" i="1"/>
  <c r="Y48" i="1"/>
  <c r="Y169" i="1"/>
  <c r="Y142" i="1"/>
  <c r="Y49" i="1"/>
  <c r="Y334" i="1"/>
  <c r="Y241" i="1"/>
  <c r="Y335" i="1"/>
  <c r="Y50" i="1"/>
  <c r="Y338" i="1"/>
  <c r="Y51" i="1"/>
  <c r="Y381" i="1"/>
  <c r="Y52" i="1"/>
  <c r="Y382" i="1"/>
  <c r="Y109" i="1"/>
  <c r="Y53" i="1"/>
  <c r="Y242" i="1"/>
  <c r="Y170" i="1"/>
  <c r="Y383" i="1"/>
  <c r="Y340" i="1"/>
  <c r="Y171" i="1"/>
  <c r="Y172" i="1"/>
  <c r="Y173" i="1"/>
  <c r="Y174" i="1"/>
  <c r="Y6" i="1"/>
  <c r="Y175" i="1"/>
  <c r="Y176" i="1"/>
  <c r="Y7" i="1"/>
  <c r="Y177" i="1"/>
  <c r="Y8" i="1"/>
  <c r="Y54" i="1"/>
  <c r="Y342" i="1"/>
  <c r="Y243" i="1"/>
  <c r="Y244" i="1"/>
  <c r="Y245" i="1"/>
  <c r="Y230" i="1"/>
  <c r="Y384" i="1"/>
  <c r="Y55" i="1"/>
  <c r="Y385" i="1"/>
  <c r="Y110" i="1"/>
  <c r="Y302" i="1"/>
  <c r="Y283" i="1"/>
  <c r="Y178" i="1"/>
  <c r="Y343" i="1"/>
  <c r="Y246" i="1"/>
  <c r="Y111" i="1"/>
  <c r="Y284" i="1"/>
  <c r="Y56" i="1"/>
  <c r="Y344" i="1"/>
  <c r="Y179" i="1"/>
  <c r="Y180" i="1"/>
  <c r="Y112" i="1"/>
  <c r="Y9" i="1"/>
  <c r="Y57" i="1"/>
  <c r="Y58" i="1"/>
  <c r="Y59" i="1"/>
  <c r="Y181" i="1"/>
  <c r="Y182" i="1"/>
  <c r="Y10" i="1"/>
  <c r="Y183" i="1"/>
  <c r="Y184" i="1"/>
  <c r="Y60" i="1"/>
  <c r="Y231" i="1"/>
  <c r="Y11" i="1"/>
  <c r="Y185" i="1"/>
  <c r="Y247" i="1"/>
  <c r="Y186" i="1"/>
  <c r="Y272" i="1"/>
  <c r="Y61" i="1"/>
  <c r="Y187" i="1"/>
  <c r="Y345" i="1"/>
  <c r="Y188" i="1"/>
  <c r="Y248" i="1"/>
  <c r="Y114" i="1"/>
  <c r="Y12" i="1"/>
  <c r="Y125" i="1"/>
  <c r="Y126" i="1"/>
  <c r="Y13" i="1"/>
  <c r="Y249" i="1"/>
  <c r="Y62" i="1"/>
  <c r="Y189" i="1"/>
  <c r="Y190" i="1"/>
  <c r="Y191" i="1"/>
  <c r="Y192" i="1"/>
  <c r="Y336" i="1"/>
  <c r="Y250" i="1"/>
  <c r="Y193" i="1"/>
  <c r="Y303" i="1"/>
  <c r="Y386" i="1"/>
  <c r="Y252" i="1"/>
  <c r="Y194" i="1"/>
  <c r="Y387" i="1"/>
  <c r="Y253" i="1"/>
  <c r="Y115" i="1"/>
  <c r="Y347" i="1"/>
  <c r="Y348" i="1"/>
  <c r="Y349" i="1"/>
  <c r="Y388" i="1"/>
  <c r="Y350" i="1"/>
  <c r="Y286" i="1"/>
  <c r="Y195" i="1"/>
  <c r="Y304" i="1"/>
  <c r="Y196" i="1"/>
  <c r="Y276" i="1"/>
  <c r="Y389" i="1"/>
  <c r="Y287" i="1"/>
  <c r="Y143" i="1"/>
  <c r="Y305" i="1"/>
  <c r="Y127" i="1"/>
  <c r="Y63" i="1"/>
  <c r="Y288" i="1"/>
  <c r="Y144" i="1"/>
  <c r="Y128" i="1"/>
  <c r="Y306" i="1"/>
  <c r="Y197" i="1"/>
  <c r="Y64" i="1"/>
  <c r="Y198" i="1"/>
  <c r="Y254" i="1"/>
  <c r="Y199" i="1"/>
  <c r="Y255" i="1"/>
  <c r="Y200" i="1"/>
  <c r="Y201" i="1"/>
  <c r="Y202" i="1"/>
  <c r="Y203" i="1"/>
  <c r="Y390" i="1"/>
  <c r="Y289" i="1"/>
  <c r="Y374" i="1"/>
  <c r="Y65" i="1"/>
  <c r="Y307" i="1"/>
  <c r="Y308" i="1"/>
  <c r="Y256" i="1"/>
  <c r="Y391" i="1"/>
  <c r="Y392" i="1"/>
  <c r="Y393" i="1"/>
  <c r="Y351" i="1"/>
  <c r="Y66" i="1"/>
  <c r="Y67" i="1"/>
  <c r="Y205" i="1"/>
  <c r="Y257" i="1"/>
  <c r="Y352" i="1"/>
  <c r="Y116" i="1"/>
  <c r="Y258" i="1"/>
  <c r="Y309" i="1"/>
  <c r="Y259" i="1"/>
  <c r="Y69" i="1"/>
  <c r="Y260" i="1"/>
  <c r="Y394" i="1"/>
  <c r="Y293" i="1"/>
  <c r="Y290" i="1"/>
  <c r="Y70" i="1"/>
  <c r="Y71" i="1"/>
  <c r="Y353" i="1"/>
  <c r="Y261" i="1"/>
  <c r="Y14" i="1"/>
  <c r="Y277" i="1"/>
  <c r="Y273" i="1"/>
  <c r="Y72" i="1"/>
  <c r="Y395" i="1"/>
  <c r="Y262" i="1"/>
  <c r="Y326" i="1"/>
  <c r="Y15" i="1"/>
  <c r="Y130" i="1"/>
  <c r="Y131" i="1"/>
  <c r="Y396" i="1"/>
  <c r="Y99" i="1"/>
  <c r="Y16" i="1"/>
  <c r="Y17" i="1"/>
  <c r="Y278" i="1"/>
  <c r="Y18" i="1"/>
  <c r="Y207" i="1"/>
  <c r="Y208" i="1"/>
  <c r="Y397" i="1"/>
  <c r="Y132" i="1"/>
  <c r="Y100" i="1"/>
  <c r="Y310" i="1"/>
  <c r="Y209" i="1"/>
  <c r="Y354" i="1"/>
  <c r="Y355" i="1"/>
  <c r="Y291" i="1"/>
  <c r="Y19" i="1"/>
  <c r="Y74" i="1"/>
  <c r="Y211" i="1"/>
  <c r="Y398" i="1"/>
  <c r="Y399" i="1"/>
  <c r="Y356" i="1"/>
  <c r="Y357" i="1"/>
  <c r="Y274" i="1"/>
  <c r="Y212" i="1"/>
  <c r="Y400" i="1"/>
  <c r="Y401" i="1"/>
  <c r="Y358" i="1"/>
  <c r="Y311" i="1"/>
  <c r="Y77" i="1"/>
  <c r="Y101" i="1"/>
  <c r="Y102" i="1"/>
  <c r="Y133" i="1"/>
  <c r="Y134" i="1"/>
  <c r="Y359" i="1"/>
  <c r="Y20" i="1"/>
  <c r="Y213" i="1"/>
  <c r="Y214" i="1"/>
  <c r="Y117" i="1"/>
  <c r="Y215" i="1"/>
  <c r="Y292" i="1"/>
  <c r="Y78" i="1"/>
  <c r="Y79" i="1"/>
  <c r="Y80" i="1"/>
  <c r="Y263" i="1"/>
  <c r="Y402" i="1"/>
  <c r="Y312" i="1"/>
  <c r="Y360" i="1"/>
  <c r="Y216" i="1"/>
  <c r="Y217" i="1"/>
  <c r="Y403" i="1"/>
  <c r="Y81" i="1"/>
  <c r="Y118" i="1"/>
  <c r="Y82" i="1"/>
  <c r="Y294" i="1"/>
  <c r="Y295" i="1"/>
  <c r="Y296" i="1"/>
  <c r="Y73" i="1"/>
  <c r="Y83" i="1"/>
  <c r="Y218" i="1"/>
  <c r="Y84" i="1"/>
  <c r="Y219" i="1"/>
  <c r="Y145" i="1"/>
  <c r="Y232" i="1"/>
  <c r="Y85" i="1"/>
  <c r="Y233" i="1"/>
  <c r="Y86" i="1"/>
  <c r="Y87" i="1"/>
  <c r="Y88" i="1"/>
  <c r="Y146" i="1"/>
  <c r="Y89" i="1"/>
  <c r="Y264" i="1"/>
  <c r="Y220" i="1"/>
  <c r="Y337" i="1"/>
  <c r="Y234" i="1"/>
  <c r="Y119" i="1"/>
  <c r="Y147" i="1"/>
  <c r="Y297" i="1"/>
  <c r="Y404" i="1"/>
  <c r="Y362" i="1"/>
  <c r="Y221" i="1"/>
  <c r="Y363" i="1"/>
  <c r="Y313" i="1"/>
  <c r="Y364" i="1"/>
  <c r="Y92" i="1"/>
  <c r="Y120" i="1"/>
  <c r="Y121" i="1"/>
  <c r="Y314" i="1"/>
  <c r="Y222" i="1"/>
  <c r="Y405" i="1"/>
  <c r="Y315" i="1"/>
  <c r="Y316" i="1"/>
  <c r="Y406" i="1"/>
  <c r="Y407" i="1"/>
  <c r="Y266" i="1"/>
  <c r="Y135" i="1"/>
  <c r="Y267" i="1"/>
  <c r="Y148" i="1"/>
  <c r="Y223" i="1"/>
  <c r="Y408" i="1"/>
  <c r="Y268" i="1"/>
  <c r="Y409" i="1"/>
  <c r="Y224" i="1"/>
  <c r="Y21" i="1"/>
  <c r="Y410" i="1"/>
  <c r="Y269" i="1"/>
  <c r="Y411" i="1"/>
  <c r="Y270" i="1"/>
  <c r="Y271" i="1"/>
  <c r="Y22" i="1"/>
  <c r="Y93" i="1"/>
  <c r="Y412" i="1"/>
  <c r="Y317" i="1"/>
  <c r="Y94" i="1"/>
  <c r="Y375" i="1"/>
  <c r="Y368" i="1"/>
  <c r="Y225" i="1"/>
  <c r="Y226" i="1"/>
  <c r="Y369" i="1"/>
  <c r="Y149" i="1"/>
  <c r="Y23" i="1"/>
  <c r="Y95" i="1"/>
  <c r="Y136" i="1"/>
  <c r="Y227" i="1"/>
  <c r="Y370" i="1"/>
  <c r="Y137" i="1"/>
  <c r="Y25" i="1"/>
  <c r="Y96" i="1"/>
  <c r="S140" i="1"/>
  <c r="T140" i="1"/>
  <c r="U140" i="1"/>
  <c r="V140" i="1"/>
  <c r="AN140" i="1"/>
  <c r="AO140" i="1"/>
  <c r="AP140" i="1"/>
  <c r="AQ140" i="1"/>
  <c r="BI140" i="1"/>
  <c r="BJ140" i="1"/>
  <c r="BK140" i="1"/>
  <c r="BL140" i="1"/>
  <c r="CD140" i="1"/>
  <c r="CE140" i="1"/>
  <c r="CF140" i="1"/>
  <c r="CG140" i="1"/>
  <c r="CY140" i="1"/>
  <c r="CZ140" i="1"/>
  <c r="DA140" i="1"/>
  <c r="DB140" i="1"/>
  <c r="DT140" i="1"/>
  <c r="DU140" i="1"/>
  <c r="DV140" i="1"/>
  <c r="DW140" i="1"/>
  <c r="EO140" i="1"/>
  <c r="EP140" i="1"/>
  <c r="EQ140" i="1"/>
  <c r="ER140" i="1"/>
  <c r="FJ140" i="1"/>
  <c r="FK140" i="1"/>
  <c r="FL140" i="1"/>
  <c r="FM140" i="1"/>
  <c r="GU140" i="1"/>
  <c r="GV140" i="1"/>
  <c r="GW140" i="1"/>
  <c r="GX140" i="1"/>
  <c r="GY140" i="1"/>
  <c r="GZ140" i="1"/>
  <c r="HA140" i="1"/>
  <c r="HB140" i="1"/>
  <c r="HC140" i="1"/>
  <c r="HO140" i="1"/>
  <c r="HP140" i="1"/>
  <c r="HQ140" i="1"/>
  <c r="HR140" i="1"/>
  <c r="HS140" i="1"/>
  <c r="HT140" i="1"/>
  <c r="HU140" i="1"/>
  <c r="HV140" i="1"/>
  <c r="HW140" i="1"/>
  <c r="II140" i="1"/>
  <c r="IJ140" i="1"/>
  <c r="IK140" i="1"/>
  <c r="IL140" i="1"/>
  <c r="IM140" i="1"/>
  <c r="IN140" i="1"/>
  <c r="IO140" i="1"/>
  <c r="IP140" i="1"/>
  <c r="IQ140" i="1"/>
  <c r="IR140" i="1"/>
  <c r="JD140" i="1"/>
  <c r="JE140" i="1"/>
  <c r="JF140" i="1"/>
  <c r="JG140" i="1"/>
  <c r="JH140" i="1"/>
  <c r="JI140" i="1"/>
  <c r="JJ140" i="1"/>
  <c r="JK140" i="1"/>
  <c r="JL140" i="1"/>
  <c r="JM140" i="1"/>
  <c r="JY140" i="1"/>
  <c r="JZ140" i="1"/>
  <c r="KA140" i="1"/>
  <c r="KB140" i="1"/>
  <c r="KC140" i="1"/>
  <c r="KD140" i="1"/>
  <c r="KE140" i="1"/>
  <c r="KF140" i="1"/>
  <c r="KG140" i="1"/>
  <c r="KH140" i="1"/>
  <c r="KT140" i="1"/>
  <c r="KU140" i="1"/>
  <c r="KV140" i="1"/>
  <c r="KW140" i="1"/>
  <c r="KX140" i="1"/>
  <c r="KY140" i="1"/>
  <c r="KZ140" i="1"/>
  <c r="LA140" i="1"/>
  <c r="LB140" i="1"/>
  <c r="LC140" i="1"/>
  <c r="GF422" i="1"/>
  <c r="GF423" i="1"/>
  <c r="GF424" i="1"/>
  <c r="GF425" i="1"/>
  <c r="GF426" i="1"/>
  <c r="GF427" i="1"/>
  <c r="GF428" i="1"/>
  <c r="KT233" i="1"/>
  <c r="KU233" i="1"/>
  <c r="KV233" i="1"/>
  <c r="KW233" i="1"/>
  <c r="KX233" i="1"/>
  <c r="KY233" i="1"/>
  <c r="KZ233" i="1"/>
  <c r="LA233" i="1"/>
  <c r="LB233" i="1"/>
  <c r="LC233" i="1"/>
  <c r="KT299" i="1"/>
  <c r="KU299" i="1"/>
  <c r="KV299" i="1"/>
  <c r="KW299" i="1"/>
  <c r="KX299" i="1"/>
  <c r="KY299" i="1"/>
  <c r="KZ299" i="1"/>
  <c r="LA299" i="1"/>
  <c r="LB299" i="1"/>
  <c r="LC299" i="1"/>
  <c r="KT275" i="1"/>
  <c r="KU275" i="1"/>
  <c r="KV275" i="1"/>
  <c r="KW275" i="1"/>
  <c r="KX275" i="1"/>
  <c r="KY275" i="1"/>
  <c r="KZ275" i="1"/>
  <c r="LA275" i="1"/>
  <c r="LB275" i="1"/>
  <c r="LC275" i="1"/>
  <c r="KT398" i="1"/>
  <c r="KU398" i="1"/>
  <c r="KV398" i="1"/>
  <c r="KW398" i="1"/>
  <c r="KX398" i="1"/>
  <c r="KY398" i="1"/>
  <c r="KZ398" i="1"/>
  <c r="LA398" i="1"/>
  <c r="LB398" i="1"/>
  <c r="LC398" i="1"/>
  <c r="KT231" i="1"/>
  <c r="KU231" i="1"/>
  <c r="KV231" i="1"/>
  <c r="KW231" i="1"/>
  <c r="KX231" i="1"/>
  <c r="KY231" i="1"/>
  <c r="KZ231" i="1"/>
  <c r="LA231" i="1"/>
  <c r="LB231" i="1"/>
  <c r="LC231" i="1"/>
  <c r="KT88" i="1"/>
  <c r="KU88" i="1"/>
  <c r="KV88" i="1"/>
  <c r="KW88" i="1"/>
  <c r="KX88" i="1"/>
  <c r="KY88" i="1"/>
  <c r="KZ88" i="1"/>
  <c r="LA88" i="1"/>
  <c r="LB88" i="1"/>
  <c r="LC88" i="1"/>
  <c r="KT229" i="1"/>
  <c r="KU229" i="1"/>
  <c r="KV229" i="1"/>
  <c r="KW229" i="1"/>
  <c r="KX229" i="1"/>
  <c r="KY229" i="1"/>
  <c r="KZ229" i="1"/>
  <c r="LA229" i="1"/>
  <c r="LB229" i="1"/>
  <c r="LC229" i="1"/>
  <c r="KT228" i="1"/>
  <c r="KU228" i="1"/>
  <c r="KV228" i="1"/>
  <c r="KW228" i="1"/>
  <c r="KX228" i="1"/>
  <c r="KY228" i="1"/>
  <c r="KZ228" i="1"/>
  <c r="LA228" i="1"/>
  <c r="LB228" i="1"/>
  <c r="LC228" i="1"/>
  <c r="KT181" i="1"/>
  <c r="KU181" i="1"/>
  <c r="KV181" i="1"/>
  <c r="KW181" i="1"/>
  <c r="KX181" i="1"/>
  <c r="KY181" i="1"/>
  <c r="KZ181" i="1"/>
  <c r="LA181" i="1"/>
  <c r="LB181" i="1"/>
  <c r="LC181" i="1"/>
  <c r="KT230" i="1"/>
  <c r="KU230" i="1"/>
  <c r="KV230" i="1"/>
  <c r="KW230" i="1"/>
  <c r="KX230" i="1"/>
  <c r="KY230" i="1"/>
  <c r="KZ230" i="1"/>
  <c r="LA230" i="1"/>
  <c r="LB230" i="1"/>
  <c r="LC230" i="1"/>
  <c r="KT358" i="1"/>
  <c r="KU358" i="1"/>
  <c r="KV358" i="1"/>
  <c r="KW358" i="1"/>
  <c r="KX358" i="1"/>
  <c r="KY358" i="1"/>
  <c r="KZ358" i="1"/>
  <c r="LA358" i="1"/>
  <c r="LB358" i="1"/>
  <c r="LC358" i="1"/>
  <c r="KT177" i="1"/>
  <c r="KU177" i="1"/>
  <c r="KV177" i="1"/>
  <c r="KW177" i="1"/>
  <c r="KX177" i="1"/>
  <c r="KY177" i="1"/>
  <c r="KZ177" i="1"/>
  <c r="LA177" i="1"/>
  <c r="LB177" i="1"/>
  <c r="LC177" i="1"/>
  <c r="KT172" i="1"/>
  <c r="KU172" i="1"/>
  <c r="KV172" i="1"/>
  <c r="KW172" i="1"/>
  <c r="KX172" i="1"/>
  <c r="KY172" i="1"/>
  <c r="KZ172" i="1"/>
  <c r="LA172" i="1"/>
  <c r="LB172" i="1"/>
  <c r="LC172" i="1"/>
  <c r="KT279" i="1"/>
  <c r="KU279" i="1"/>
  <c r="KV279" i="1"/>
  <c r="KW279" i="1"/>
  <c r="KX279" i="1"/>
  <c r="KY279" i="1"/>
  <c r="KZ279" i="1"/>
  <c r="LA279" i="1"/>
  <c r="LB279" i="1"/>
  <c r="LC279" i="1"/>
  <c r="KT281" i="1"/>
  <c r="KU281" i="1"/>
  <c r="KV281" i="1"/>
  <c r="KW281" i="1"/>
  <c r="KX281" i="1"/>
  <c r="KY281" i="1"/>
  <c r="KZ281" i="1"/>
  <c r="LA281" i="1"/>
  <c r="LB281" i="1"/>
  <c r="LC281" i="1"/>
  <c r="KT287" i="1"/>
  <c r="KU287" i="1"/>
  <c r="KV287" i="1"/>
  <c r="KW287" i="1"/>
  <c r="KX287" i="1"/>
  <c r="KY287" i="1"/>
  <c r="KZ287" i="1"/>
  <c r="LA287" i="1"/>
  <c r="LB287" i="1"/>
  <c r="LC287" i="1"/>
  <c r="KT328" i="1"/>
  <c r="KU328" i="1"/>
  <c r="KV328" i="1"/>
  <c r="KW328" i="1"/>
  <c r="KX328" i="1"/>
  <c r="KY328" i="1"/>
  <c r="KZ328" i="1"/>
  <c r="LA328" i="1"/>
  <c r="LB328" i="1"/>
  <c r="LC328" i="1"/>
  <c r="KZ81" i="1"/>
  <c r="LA81" i="1"/>
  <c r="LB81" i="1"/>
  <c r="LC81" i="1"/>
  <c r="KT353" i="1"/>
  <c r="KU353" i="1"/>
  <c r="KV353" i="1"/>
  <c r="KW353" i="1"/>
  <c r="KX353" i="1"/>
  <c r="KY353" i="1"/>
  <c r="KZ353" i="1"/>
  <c r="LA353" i="1"/>
  <c r="LB353" i="1"/>
  <c r="LC353" i="1"/>
  <c r="KT200" i="1"/>
  <c r="KU200" i="1"/>
  <c r="KV200" i="1"/>
  <c r="KW200" i="1"/>
  <c r="KX200" i="1"/>
  <c r="KY200" i="1"/>
  <c r="KZ200" i="1"/>
  <c r="LA200" i="1"/>
  <c r="LB200" i="1"/>
  <c r="LC200" i="1"/>
  <c r="KT180" i="1"/>
  <c r="KU180" i="1"/>
  <c r="KV180" i="1"/>
  <c r="KW180" i="1"/>
  <c r="KX180" i="1"/>
  <c r="KY180" i="1"/>
  <c r="KZ180" i="1"/>
  <c r="LA180" i="1"/>
  <c r="LB180" i="1"/>
  <c r="LC180" i="1"/>
  <c r="KT31" i="1"/>
  <c r="KU31" i="1"/>
  <c r="KV31" i="1"/>
  <c r="KW31" i="1"/>
  <c r="KX31" i="1"/>
  <c r="KY31" i="1"/>
  <c r="KZ31" i="1"/>
  <c r="LA31" i="1"/>
  <c r="LB31" i="1"/>
  <c r="LC31" i="1"/>
  <c r="KT213" i="1"/>
  <c r="KU213" i="1"/>
  <c r="KV213" i="1"/>
  <c r="KW213" i="1"/>
  <c r="KX213" i="1"/>
  <c r="KY213" i="1"/>
  <c r="KZ213" i="1"/>
  <c r="LA213" i="1"/>
  <c r="LB213" i="1"/>
  <c r="LC213" i="1"/>
  <c r="KT214" i="1"/>
  <c r="KU214" i="1"/>
  <c r="KV214" i="1"/>
  <c r="KW214" i="1"/>
  <c r="KX214" i="1"/>
  <c r="KY214" i="1"/>
  <c r="KZ214" i="1"/>
  <c r="LA214" i="1"/>
  <c r="LB214" i="1"/>
  <c r="LC214" i="1"/>
  <c r="KT407" i="1"/>
  <c r="KU407" i="1"/>
  <c r="KV407" i="1"/>
  <c r="KW407" i="1"/>
  <c r="KX407" i="1"/>
  <c r="KY407" i="1"/>
  <c r="KZ407" i="1"/>
  <c r="LA407" i="1"/>
  <c r="LB407" i="1"/>
  <c r="LC407" i="1"/>
  <c r="KT296" i="1"/>
  <c r="KU296" i="1"/>
  <c r="KV296" i="1"/>
  <c r="KW296" i="1"/>
  <c r="KX296" i="1"/>
  <c r="KY296" i="1"/>
  <c r="KZ296" i="1"/>
  <c r="LA296" i="1"/>
  <c r="LB296" i="1"/>
  <c r="LC296" i="1"/>
  <c r="KT201" i="1"/>
  <c r="KU201" i="1"/>
  <c r="KV201" i="1"/>
  <c r="KW201" i="1"/>
  <c r="KX201" i="1"/>
  <c r="KY201" i="1"/>
  <c r="KZ201" i="1"/>
  <c r="LA201" i="1"/>
  <c r="LB201" i="1"/>
  <c r="LC201" i="1"/>
  <c r="KT45" i="1"/>
  <c r="KU45" i="1"/>
  <c r="KV45" i="1"/>
  <c r="KW45" i="1"/>
  <c r="KX45" i="1"/>
  <c r="KY45" i="1"/>
  <c r="KZ45" i="1"/>
  <c r="LA45" i="1"/>
  <c r="LB45" i="1"/>
  <c r="LC45" i="1"/>
  <c r="KT74" i="1"/>
  <c r="KU74" i="1"/>
  <c r="KV74" i="1"/>
  <c r="KW74" i="1"/>
  <c r="KX74" i="1"/>
  <c r="KY74" i="1"/>
  <c r="KZ74" i="1"/>
  <c r="LA74" i="1"/>
  <c r="LB74" i="1"/>
  <c r="LC74" i="1"/>
  <c r="KT247" i="1"/>
  <c r="KU247" i="1"/>
  <c r="KV247" i="1"/>
  <c r="KW247" i="1"/>
  <c r="KX247" i="1"/>
  <c r="KY247" i="1"/>
  <c r="KZ247" i="1"/>
  <c r="LA247" i="1"/>
  <c r="LB247" i="1"/>
  <c r="LC247" i="1"/>
  <c r="KT225" i="1"/>
  <c r="KU225" i="1"/>
  <c r="KV225" i="1"/>
  <c r="KW225" i="1"/>
  <c r="KX225" i="1"/>
  <c r="KY225" i="1"/>
  <c r="KZ225" i="1"/>
  <c r="LA225" i="1"/>
  <c r="LB225" i="1"/>
  <c r="LC225" i="1"/>
  <c r="KT245" i="1"/>
  <c r="KU245" i="1"/>
  <c r="KV245" i="1"/>
  <c r="KW245" i="1"/>
  <c r="KX245" i="1"/>
  <c r="KY245" i="1"/>
  <c r="KZ245" i="1"/>
  <c r="LA245" i="1"/>
  <c r="LB245" i="1"/>
  <c r="LC245" i="1"/>
  <c r="KT48" i="1"/>
  <c r="KU48" i="1"/>
  <c r="KV48" i="1"/>
  <c r="KW48" i="1"/>
  <c r="KX48" i="1"/>
  <c r="KY48" i="1"/>
  <c r="KZ48" i="1"/>
  <c r="LA48" i="1"/>
  <c r="LB48" i="1"/>
  <c r="LC48" i="1"/>
  <c r="KT261" i="1"/>
  <c r="KU261" i="1"/>
  <c r="KV261" i="1"/>
  <c r="KW261" i="1"/>
  <c r="KX261" i="1"/>
  <c r="KY261" i="1"/>
  <c r="KZ261" i="1"/>
  <c r="LA261" i="1"/>
  <c r="LB261" i="1"/>
  <c r="LC261" i="1"/>
  <c r="KT191" i="1"/>
  <c r="KU191" i="1"/>
  <c r="KV191" i="1"/>
  <c r="KW191" i="1"/>
  <c r="KX191" i="1"/>
  <c r="KY191" i="1"/>
  <c r="KZ191" i="1"/>
  <c r="LA191" i="1"/>
  <c r="LB191" i="1"/>
  <c r="LC191" i="1"/>
  <c r="KT337" i="1"/>
  <c r="KU337" i="1"/>
  <c r="KV337" i="1"/>
  <c r="KW337" i="1"/>
  <c r="KX337" i="1"/>
  <c r="KY337" i="1"/>
  <c r="KZ337" i="1"/>
  <c r="LA337" i="1"/>
  <c r="LB337" i="1"/>
  <c r="LC337" i="1"/>
  <c r="KT357" i="1"/>
  <c r="KU357" i="1"/>
  <c r="KV357" i="1"/>
  <c r="KW357" i="1"/>
  <c r="KX357" i="1"/>
  <c r="KY357" i="1"/>
  <c r="KZ357" i="1"/>
  <c r="LA357" i="1"/>
  <c r="LB357" i="1"/>
  <c r="LC357" i="1"/>
  <c r="KT364" i="1"/>
  <c r="KU364" i="1"/>
  <c r="KV364" i="1"/>
  <c r="KW364" i="1"/>
  <c r="KX364" i="1"/>
  <c r="KY364" i="1"/>
  <c r="KZ364" i="1"/>
  <c r="LA364" i="1"/>
  <c r="LB364" i="1"/>
  <c r="LC364" i="1"/>
  <c r="KT108" i="1"/>
  <c r="KU108" i="1"/>
  <c r="KV108" i="1"/>
  <c r="KW108" i="1"/>
  <c r="KX108" i="1"/>
  <c r="KY108" i="1"/>
  <c r="KZ108" i="1"/>
  <c r="LA108" i="1"/>
  <c r="LB108" i="1"/>
  <c r="LC108" i="1"/>
  <c r="KT218" i="1"/>
  <c r="KU218" i="1"/>
  <c r="KV218" i="1"/>
  <c r="KW218" i="1"/>
  <c r="KX218" i="1"/>
  <c r="KY218" i="1"/>
  <c r="KZ218" i="1"/>
  <c r="LA218" i="1"/>
  <c r="LB218" i="1"/>
  <c r="LC218" i="1"/>
  <c r="KT330" i="1"/>
  <c r="KU330" i="1"/>
  <c r="KV330" i="1"/>
  <c r="KW330" i="1"/>
  <c r="KX330" i="1"/>
  <c r="KY330" i="1"/>
  <c r="KZ330" i="1"/>
  <c r="LA330" i="1"/>
  <c r="LB330" i="1"/>
  <c r="LC330" i="1"/>
  <c r="KT277" i="1"/>
  <c r="KU277" i="1"/>
  <c r="KV277" i="1"/>
  <c r="KW277" i="1"/>
  <c r="KX277" i="1"/>
  <c r="KY277" i="1"/>
  <c r="KZ277" i="1"/>
  <c r="LA277" i="1"/>
  <c r="LB277" i="1"/>
  <c r="LC277" i="1"/>
  <c r="KT14" i="1"/>
  <c r="KU14" i="1"/>
  <c r="KV14" i="1"/>
  <c r="KW14" i="1"/>
  <c r="KX14" i="1"/>
  <c r="KY14" i="1"/>
  <c r="KZ14" i="1"/>
  <c r="LA14" i="1"/>
  <c r="LB14" i="1"/>
  <c r="LC14" i="1"/>
  <c r="KT52" i="1"/>
  <c r="KU52" i="1"/>
  <c r="KV52" i="1"/>
  <c r="KW52" i="1"/>
  <c r="KX52" i="1"/>
  <c r="KY52" i="1"/>
  <c r="KZ52" i="1"/>
  <c r="LA52" i="1"/>
  <c r="LB52" i="1"/>
  <c r="LC52" i="1"/>
  <c r="KT396" i="1"/>
  <c r="KU396" i="1"/>
  <c r="KV396" i="1"/>
  <c r="KW396" i="1"/>
  <c r="KX396" i="1"/>
  <c r="KY396" i="1"/>
  <c r="KZ396" i="1"/>
  <c r="LA396" i="1"/>
  <c r="LB396" i="1"/>
  <c r="LC396" i="1"/>
  <c r="KT362" i="1"/>
  <c r="KU362" i="1"/>
  <c r="KV362" i="1"/>
  <c r="KW362" i="1"/>
  <c r="KX362" i="1"/>
  <c r="KY362" i="1"/>
  <c r="KZ362" i="1"/>
  <c r="LA362" i="1"/>
  <c r="LB362" i="1"/>
  <c r="LC362" i="1"/>
  <c r="KT70" i="1"/>
  <c r="KU70" i="1"/>
  <c r="KV70" i="1"/>
  <c r="KW70" i="1"/>
  <c r="KX70" i="1"/>
  <c r="KY70" i="1"/>
  <c r="KZ70" i="1"/>
  <c r="LA70" i="1"/>
  <c r="LB70" i="1"/>
  <c r="LC70" i="1"/>
  <c r="KT311" i="1"/>
  <c r="KU311" i="1"/>
  <c r="KV311" i="1"/>
  <c r="KW311" i="1"/>
  <c r="KX311" i="1"/>
  <c r="KY311" i="1"/>
  <c r="KZ311" i="1"/>
  <c r="LA311" i="1"/>
  <c r="LB311" i="1"/>
  <c r="LC311" i="1"/>
  <c r="KT335" i="1"/>
  <c r="KU335" i="1"/>
  <c r="KV335" i="1"/>
  <c r="KW335" i="1"/>
  <c r="KX335" i="1"/>
  <c r="KY335" i="1"/>
  <c r="KZ335" i="1"/>
  <c r="LA335" i="1"/>
  <c r="LB335" i="1"/>
  <c r="LC335" i="1"/>
  <c r="KT112" i="1"/>
  <c r="KU112" i="1"/>
  <c r="KV112" i="1"/>
  <c r="KW112" i="1"/>
  <c r="KX112" i="1"/>
  <c r="KY112" i="1"/>
  <c r="KZ112" i="1"/>
  <c r="LA112" i="1"/>
  <c r="LB112" i="1"/>
  <c r="LC112" i="1"/>
  <c r="KT258" i="1"/>
  <c r="KU258" i="1"/>
  <c r="KV258" i="1"/>
  <c r="KW258" i="1"/>
  <c r="KX258" i="1"/>
  <c r="KY258" i="1"/>
  <c r="KZ258" i="1"/>
  <c r="LA258" i="1"/>
  <c r="LB258" i="1"/>
  <c r="LC258" i="1"/>
  <c r="KT84" i="1"/>
  <c r="KU84" i="1"/>
  <c r="KV84" i="1"/>
  <c r="KW84" i="1"/>
  <c r="KX84" i="1"/>
  <c r="KY84" i="1"/>
  <c r="KZ84" i="1"/>
  <c r="LA84" i="1"/>
  <c r="LB84" i="1"/>
  <c r="LC84" i="1"/>
  <c r="KT9" i="1"/>
  <c r="KU9" i="1"/>
  <c r="KV9" i="1"/>
  <c r="KW9" i="1"/>
  <c r="KX9" i="1"/>
  <c r="KY9" i="1"/>
  <c r="KZ9" i="1"/>
  <c r="LA9" i="1"/>
  <c r="LB9" i="1"/>
  <c r="LC9" i="1"/>
  <c r="KT195" i="1"/>
  <c r="KU195" i="1"/>
  <c r="KV195" i="1"/>
  <c r="KW195" i="1"/>
  <c r="KX195" i="1"/>
  <c r="KY195" i="1"/>
  <c r="KZ195" i="1"/>
  <c r="LA195" i="1"/>
  <c r="LB195" i="1"/>
  <c r="LC195" i="1"/>
  <c r="KT263" i="1"/>
  <c r="KU263" i="1"/>
  <c r="KV263" i="1"/>
  <c r="KW263" i="1"/>
  <c r="KX263" i="1"/>
  <c r="KY263" i="1"/>
  <c r="KZ263" i="1"/>
  <c r="LA263" i="1"/>
  <c r="LB263" i="1"/>
  <c r="LC263" i="1"/>
  <c r="KT222" i="1"/>
  <c r="KU222" i="1"/>
  <c r="KV222" i="1"/>
  <c r="KW222" i="1"/>
  <c r="KX222" i="1"/>
  <c r="KY222" i="1"/>
  <c r="KZ222" i="1"/>
  <c r="LA222" i="1"/>
  <c r="LB222" i="1"/>
  <c r="LC222" i="1"/>
  <c r="KT207" i="1"/>
  <c r="KP207" i="1" s="1"/>
  <c r="KU207" i="1"/>
  <c r="KV207" i="1"/>
  <c r="KW207" i="1"/>
  <c r="KX207" i="1"/>
  <c r="KY207" i="1"/>
  <c r="KZ207" i="1"/>
  <c r="LA207" i="1"/>
  <c r="LB207" i="1"/>
  <c r="LC207" i="1"/>
  <c r="KT209" i="1"/>
  <c r="KU209" i="1"/>
  <c r="KV209" i="1"/>
  <c r="KW209" i="1"/>
  <c r="KX209" i="1"/>
  <c r="KY209" i="1"/>
  <c r="KZ209" i="1"/>
  <c r="LA209" i="1"/>
  <c r="LB209" i="1"/>
  <c r="LC209" i="1"/>
  <c r="KT12" i="1"/>
  <c r="KU12" i="1"/>
  <c r="KV12" i="1"/>
  <c r="KW12" i="1"/>
  <c r="KX12" i="1"/>
  <c r="KY12" i="1"/>
  <c r="KZ12" i="1"/>
  <c r="LA12" i="1"/>
  <c r="LB12" i="1"/>
  <c r="LC12" i="1"/>
  <c r="KT163" i="1"/>
  <c r="KU163" i="1"/>
  <c r="KV163" i="1"/>
  <c r="KW163" i="1"/>
  <c r="KX163" i="1"/>
  <c r="KY163" i="1"/>
  <c r="KZ163" i="1"/>
  <c r="LA163" i="1"/>
  <c r="LB163" i="1"/>
  <c r="LC163" i="1"/>
  <c r="KT192" i="1"/>
  <c r="KU192" i="1"/>
  <c r="KV192" i="1"/>
  <c r="KW192" i="1"/>
  <c r="KX192" i="1"/>
  <c r="KY192" i="1"/>
  <c r="KZ192" i="1"/>
  <c r="LA192" i="1"/>
  <c r="LB192" i="1"/>
  <c r="LC192" i="1"/>
  <c r="KT226" i="1"/>
  <c r="KU226" i="1"/>
  <c r="KV226" i="1"/>
  <c r="KW226" i="1"/>
  <c r="KX226" i="1"/>
  <c r="KY226" i="1"/>
  <c r="KZ226" i="1"/>
  <c r="LA226" i="1"/>
  <c r="LB226" i="1"/>
  <c r="LC226" i="1"/>
  <c r="KT42" i="1"/>
  <c r="KU42" i="1"/>
  <c r="KV42" i="1"/>
  <c r="KW42" i="1"/>
  <c r="KX42" i="1"/>
  <c r="KY42" i="1"/>
  <c r="KZ42" i="1"/>
  <c r="LA42" i="1"/>
  <c r="LB42" i="1"/>
  <c r="LC42" i="1"/>
  <c r="KT39" i="1"/>
  <c r="KU39" i="1"/>
  <c r="KV39" i="1"/>
  <c r="KW39" i="1"/>
  <c r="KX39" i="1"/>
  <c r="KY39" i="1"/>
  <c r="KZ39" i="1"/>
  <c r="LA39" i="1"/>
  <c r="LB39" i="1"/>
  <c r="LC39" i="1"/>
  <c r="KT15" i="1"/>
  <c r="KU15" i="1"/>
  <c r="KV15" i="1"/>
  <c r="KW15" i="1"/>
  <c r="KX15" i="1"/>
  <c r="KY15" i="1"/>
  <c r="KZ15" i="1"/>
  <c r="LA15" i="1"/>
  <c r="LB15" i="1"/>
  <c r="LC15" i="1"/>
  <c r="KT384" i="1"/>
  <c r="KU384" i="1"/>
  <c r="KV384" i="1"/>
  <c r="KW384" i="1"/>
  <c r="KX384" i="1"/>
  <c r="KY384" i="1"/>
  <c r="KZ384" i="1"/>
  <c r="LA384" i="1"/>
  <c r="LB384" i="1"/>
  <c r="LC384" i="1"/>
  <c r="KT378" i="1"/>
  <c r="KU378" i="1"/>
  <c r="KV378" i="1"/>
  <c r="KW378" i="1"/>
  <c r="KX378" i="1"/>
  <c r="KY378" i="1"/>
  <c r="KZ378" i="1"/>
  <c r="LA378" i="1"/>
  <c r="LB378" i="1"/>
  <c r="LC378" i="1"/>
  <c r="KT223" i="1"/>
  <c r="KU223" i="1"/>
  <c r="KV223" i="1"/>
  <c r="KW223" i="1"/>
  <c r="KX223" i="1"/>
  <c r="KY223" i="1"/>
  <c r="KZ223" i="1"/>
  <c r="LA223" i="1"/>
  <c r="LB223" i="1"/>
  <c r="LC223" i="1"/>
  <c r="KT219" i="1"/>
  <c r="KU219" i="1"/>
  <c r="KV219" i="1"/>
  <c r="KW219" i="1"/>
  <c r="KX219" i="1"/>
  <c r="KY219" i="1"/>
  <c r="KZ219" i="1"/>
  <c r="LA219" i="1"/>
  <c r="LB219" i="1"/>
  <c r="LC219" i="1"/>
  <c r="KT205" i="1"/>
  <c r="KU205" i="1"/>
  <c r="KV205" i="1"/>
  <c r="KW205" i="1"/>
  <c r="KX205" i="1"/>
  <c r="KY205" i="1"/>
  <c r="KZ205" i="1"/>
  <c r="LA205" i="1"/>
  <c r="LB205" i="1"/>
  <c r="LC205" i="1"/>
  <c r="KT13" i="1"/>
  <c r="KU13" i="1"/>
  <c r="KV13" i="1"/>
  <c r="KW13" i="1"/>
  <c r="KX13" i="1"/>
  <c r="KY13" i="1"/>
  <c r="KZ13" i="1"/>
  <c r="LA13" i="1"/>
  <c r="LB13" i="1"/>
  <c r="LC13" i="1"/>
  <c r="KT176" i="1"/>
  <c r="KU176" i="1"/>
  <c r="KV176" i="1"/>
  <c r="KW176" i="1"/>
  <c r="KX176" i="1"/>
  <c r="KY176" i="1"/>
  <c r="KZ176" i="1"/>
  <c r="LA176" i="1"/>
  <c r="LB176" i="1"/>
  <c r="LC176" i="1"/>
  <c r="KT185" i="1"/>
  <c r="KU185" i="1"/>
  <c r="KV185" i="1"/>
  <c r="KW185" i="1"/>
  <c r="KX185" i="1"/>
  <c r="KY185" i="1"/>
  <c r="KZ185" i="1"/>
  <c r="LA185" i="1"/>
  <c r="LB185" i="1"/>
  <c r="LC185" i="1"/>
  <c r="KT47" i="1"/>
  <c r="KU47" i="1"/>
  <c r="KV47" i="1"/>
  <c r="KW47" i="1"/>
  <c r="KX47" i="1"/>
  <c r="KY47" i="1"/>
  <c r="KZ47" i="1"/>
  <c r="LA47" i="1"/>
  <c r="LB47" i="1"/>
  <c r="LC47" i="1"/>
  <c r="KT11" i="1"/>
  <c r="KU11" i="1"/>
  <c r="KV11" i="1"/>
  <c r="KW11" i="1"/>
  <c r="KX11" i="1"/>
  <c r="KY11" i="1"/>
  <c r="KZ11" i="1"/>
  <c r="LA11" i="1"/>
  <c r="LB11" i="1"/>
  <c r="LC11" i="1"/>
  <c r="KT109" i="1"/>
  <c r="KU109" i="1"/>
  <c r="KV109" i="1"/>
  <c r="KW109" i="1"/>
  <c r="KX109" i="1"/>
  <c r="KY109" i="1"/>
  <c r="KZ109" i="1"/>
  <c r="LA109" i="1"/>
  <c r="LB109" i="1"/>
  <c r="LC109" i="1"/>
  <c r="KT28" i="1"/>
  <c r="KU28" i="1"/>
  <c r="KV28" i="1"/>
  <c r="KW28" i="1"/>
  <c r="KX28" i="1"/>
  <c r="KY28" i="1"/>
  <c r="KZ28" i="1"/>
  <c r="LA28" i="1"/>
  <c r="LB28" i="1"/>
  <c r="LC28" i="1"/>
  <c r="KT217" i="1"/>
  <c r="KU217" i="1"/>
  <c r="KV217" i="1"/>
  <c r="KW217" i="1"/>
  <c r="KX217" i="1"/>
  <c r="KY217" i="1"/>
  <c r="KZ217" i="1"/>
  <c r="LA217" i="1"/>
  <c r="LB217" i="1"/>
  <c r="LC217" i="1"/>
  <c r="KT26" i="1"/>
  <c r="KU26" i="1"/>
  <c r="KV26" i="1"/>
  <c r="KW26" i="1"/>
  <c r="KX26" i="1"/>
  <c r="KY26" i="1"/>
  <c r="KZ26" i="1"/>
  <c r="LA26" i="1"/>
  <c r="LB26" i="1"/>
  <c r="LC26" i="1"/>
  <c r="KT313" i="1"/>
  <c r="KU313" i="1"/>
  <c r="KV313" i="1"/>
  <c r="KW313" i="1"/>
  <c r="KX313" i="1"/>
  <c r="KY313" i="1"/>
  <c r="KZ313" i="1"/>
  <c r="LA313" i="1"/>
  <c r="LB313" i="1"/>
  <c r="LC313" i="1"/>
  <c r="KT6" i="1"/>
  <c r="KU6" i="1"/>
  <c r="KV6" i="1"/>
  <c r="KW6" i="1"/>
  <c r="KX6" i="1"/>
  <c r="KY6" i="1"/>
  <c r="KZ6" i="1"/>
  <c r="LA6" i="1"/>
  <c r="LB6" i="1"/>
  <c r="LC6" i="1"/>
  <c r="KT156" i="1"/>
  <c r="KU156" i="1"/>
  <c r="KV156" i="1"/>
  <c r="KW156" i="1"/>
  <c r="KX156" i="1"/>
  <c r="KY156" i="1"/>
  <c r="KZ156" i="1"/>
  <c r="LA156" i="1"/>
  <c r="LB156" i="1"/>
  <c r="LC156" i="1"/>
  <c r="KT19" i="1"/>
  <c r="KU19" i="1"/>
  <c r="KV19" i="1"/>
  <c r="KW19" i="1"/>
  <c r="KX19" i="1"/>
  <c r="KY19" i="1"/>
  <c r="KZ19" i="1"/>
  <c r="LA19" i="1"/>
  <c r="LB19" i="1"/>
  <c r="LC19" i="1"/>
  <c r="KT96" i="1"/>
  <c r="KU96" i="1"/>
  <c r="KV96" i="1"/>
  <c r="KW96" i="1"/>
  <c r="KX96" i="1"/>
  <c r="KY96" i="1"/>
  <c r="KZ96" i="1"/>
  <c r="LA96" i="1"/>
  <c r="LB96" i="1"/>
  <c r="LC96" i="1"/>
  <c r="KT137" i="1"/>
  <c r="KU137" i="1"/>
  <c r="KV137" i="1"/>
  <c r="KW137" i="1"/>
  <c r="KX137" i="1"/>
  <c r="KY137" i="1"/>
  <c r="KZ137" i="1"/>
  <c r="LA137" i="1"/>
  <c r="LB137" i="1"/>
  <c r="LC137" i="1"/>
  <c r="KT387" i="1"/>
  <c r="KU387" i="1"/>
  <c r="KV387" i="1"/>
  <c r="KW387" i="1"/>
  <c r="KX387" i="1"/>
  <c r="KY387" i="1"/>
  <c r="KZ387" i="1"/>
  <c r="LA387" i="1"/>
  <c r="LB387" i="1"/>
  <c r="LC387" i="1"/>
  <c r="KT175" i="1"/>
  <c r="KU175" i="1"/>
  <c r="KV175" i="1"/>
  <c r="KW175" i="1"/>
  <c r="KX175" i="1"/>
  <c r="KY175" i="1"/>
  <c r="KZ175" i="1"/>
  <c r="LA175" i="1"/>
  <c r="LB175" i="1"/>
  <c r="LC175" i="1"/>
  <c r="KT32" i="1"/>
  <c r="KU32" i="1"/>
  <c r="KV32" i="1"/>
  <c r="KW32" i="1"/>
  <c r="KX32" i="1"/>
  <c r="KY32" i="1"/>
  <c r="KZ32" i="1"/>
  <c r="LA32" i="1"/>
  <c r="LB32" i="1"/>
  <c r="LC32" i="1"/>
  <c r="KT359" i="1"/>
  <c r="KU359" i="1"/>
  <c r="KV359" i="1"/>
  <c r="KW359" i="1"/>
  <c r="KX359" i="1"/>
  <c r="KY359" i="1"/>
  <c r="KZ359" i="1"/>
  <c r="LA359" i="1"/>
  <c r="LB359" i="1"/>
  <c r="LC359" i="1"/>
  <c r="KT301" i="1"/>
  <c r="KU301" i="1"/>
  <c r="KV301" i="1"/>
  <c r="KW301" i="1"/>
  <c r="KX301" i="1"/>
  <c r="KY301" i="1"/>
  <c r="KZ301" i="1"/>
  <c r="LA301" i="1"/>
  <c r="LB301" i="1"/>
  <c r="LC301" i="1"/>
  <c r="KT270" i="1"/>
  <c r="KU270" i="1"/>
  <c r="KV270" i="1"/>
  <c r="KW270" i="1"/>
  <c r="KX270" i="1"/>
  <c r="KY270" i="1"/>
  <c r="KZ270" i="1"/>
  <c r="LA270" i="1"/>
  <c r="LB270" i="1"/>
  <c r="LC270" i="1"/>
  <c r="KT309" i="1"/>
  <c r="KU309" i="1"/>
  <c r="KV309" i="1"/>
  <c r="KW309" i="1"/>
  <c r="KX309" i="1"/>
  <c r="KY309" i="1"/>
  <c r="KZ309" i="1"/>
  <c r="LA309" i="1"/>
  <c r="LB309" i="1"/>
  <c r="LC309" i="1"/>
  <c r="KT347" i="1"/>
  <c r="KU347" i="1"/>
  <c r="KV347" i="1"/>
  <c r="KW347" i="1"/>
  <c r="KX347" i="1"/>
  <c r="KY347" i="1"/>
  <c r="KZ347" i="1"/>
  <c r="LA347" i="1"/>
  <c r="LB347" i="1"/>
  <c r="LC347" i="1"/>
  <c r="KT122" i="1"/>
  <c r="KU122" i="1"/>
  <c r="KV122" i="1"/>
  <c r="KW122" i="1"/>
  <c r="KX122" i="1"/>
  <c r="KY122" i="1"/>
  <c r="KZ122" i="1"/>
  <c r="LA122" i="1"/>
  <c r="LB122" i="1"/>
  <c r="LC122" i="1"/>
  <c r="KT104" i="1"/>
  <c r="KU104" i="1"/>
  <c r="KV104" i="1"/>
  <c r="KW104" i="1"/>
  <c r="KX104" i="1"/>
  <c r="KY104" i="1"/>
  <c r="KZ104" i="1"/>
  <c r="LA104" i="1"/>
  <c r="LB104" i="1"/>
  <c r="LC104" i="1"/>
  <c r="KT106" i="1"/>
  <c r="KU106" i="1"/>
  <c r="KV106" i="1"/>
  <c r="KW106" i="1"/>
  <c r="KX106" i="1"/>
  <c r="KY106" i="1"/>
  <c r="KZ106" i="1"/>
  <c r="LA106" i="1"/>
  <c r="LB106" i="1"/>
  <c r="LC106" i="1"/>
  <c r="KT179" i="1"/>
  <c r="KU179" i="1"/>
  <c r="KV179" i="1"/>
  <c r="KW179" i="1"/>
  <c r="KX179" i="1"/>
  <c r="KY179" i="1"/>
  <c r="KZ179" i="1"/>
  <c r="LA179" i="1"/>
  <c r="LB179" i="1"/>
  <c r="LC179" i="1"/>
  <c r="KT236" i="1"/>
  <c r="KU236" i="1"/>
  <c r="KV236" i="1"/>
  <c r="KW236" i="1"/>
  <c r="KX236" i="1"/>
  <c r="KY236" i="1"/>
  <c r="KZ236" i="1"/>
  <c r="LA236" i="1"/>
  <c r="LB236" i="1"/>
  <c r="LC236" i="1"/>
  <c r="KT342" i="1"/>
  <c r="KU342" i="1"/>
  <c r="KV342" i="1"/>
  <c r="KW342" i="1"/>
  <c r="KX342" i="1"/>
  <c r="KY342" i="1"/>
  <c r="KZ342" i="1"/>
  <c r="LA342" i="1"/>
  <c r="LB342" i="1"/>
  <c r="LC342" i="1"/>
  <c r="KT147" i="1"/>
  <c r="KU147" i="1"/>
  <c r="KV147" i="1"/>
  <c r="KW147" i="1"/>
  <c r="KX147" i="1"/>
  <c r="KY147" i="1"/>
  <c r="KZ147" i="1"/>
  <c r="LA147" i="1"/>
  <c r="LB147" i="1"/>
  <c r="LC147" i="1"/>
  <c r="KT265" i="1"/>
  <c r="KU265" i="1"/>
  <c r="KV265" i="1"/>
  <c r="KW265" i="1"/>
  <c r="KX265" i="1"/>
  <c r="KY265" i="1"/>
  <c r="KZ265" i="1"/>
  <c r="LA265" i="1"/>
  <c r="LB265" i="1"/>
  <c r="LC265" i="1"/>
  <c r="KT278" i="1"/>
  <c r="KU278" i="1"/>
  <c r="KV278" i="1"/>
  <c r="KW278" i="1"/>
  <c r="KX278" i="1"/>
  <c r="KY278" i="1"/>
  <c r="KZ278" i="1"/>
  <c r="LA278" i="1"/>
  <c r="LB278" i="1"/>
  <c r="LC278" i="1"/>
  <c r="KT17" i="1"/>
  <c r="KU17" i="1"/>
  <c r="KV17" i="1"/>
  <c r="KW17" i="1"/>
  <c r="KX17" i="1"/>
  <c r="KY17" i="1"/>
  <c r="KZ17" i="1"/>
  <c r="LA17" i="1"/>
  <c r="LB17" i="1"/>
  <c r="LC17" i="1"/>
  <c r="KT16" i="1"/>
  <c r="KU16" i="1"/>
  <c r="KV16" i="1"/>
  <c r="KW16" i="1"/>
  <c r="KX16" i="1"/>
  <c r="KY16" i="1"/>
  <c r="KZ16" i="1"/>
  <c r="LA16" i="1"/>
  <c r="LB16" i="1"/>
  <c r="LC16" i="1"/>
  <c r="KT246" i="1"/>
  <c r="KU246" i="1"/>
  <c r="KV246" i="1"/>
  <c r="KW246" i="1"/>
  <c r="KX246" i="1"/>
  <c r="KY246" i="1"/>
  <c r="KZ246" i="1"/>
  <c r="LA246" i="1"/>
  <c r="LB246" i="1"/>
  <c r="LC246" i="1"/>
  <c r="KT99" i="1"/>
  <c r="KU99" i="1"/>
  <c r="KV99" i="1"/>
  <c r="KW99" i="1"/>
  <c r="KX99" i="1"/>
  <c r="KY99" i="1"/>
  <c r="KZ99" i="1"/>
  <c r="LA99" i="1"/>
  <c r="LB99" i="1"/>
  <c r="LC99" i="1"/>
  <c r="KT160" i="1"/>
  <c r="KU160" i="1"/>
  <c r="KV160" i="1"/>
  <c r="KW160" i="1"/>
  <c r="KX160" i="1"/>
  <c r="KY160" i="1"/>
  <c r="KZ160" i="1"/>
  <c r="LA160" i="1"/>
  <c r="LB160" i="1"/>
  <c r="LC160" i="1"/>
  <c r="KT79" i="1"/>
  <c r="KU79" i="1"/>
  <c r="KV79" i="1"/>
  <c r="KW79" i="1"/>
  <c r="KX79" i="1"/>
  <c r="KY79" i="1"/>
  <c r="KZ79" i="1"/>
  <c r="LA79" i="1"/>
  <c r="LB79" i="1"/>
  <c r="LC79" i="1"/>
  <c r="KT18" i="1"/>
  <c r="KU18" i="1"/>
  <c r="KV18" i="1"/>
  <c r="KW18" i="1"/>
  <c r="KX18" i="1"/>
  <c r="KY18" i="1"/>
  <c r="KZ18" i="1"/>
  <c r="LA18" i="1"/>
  <c r="LB18" i="1"/>
  <c r="LC18" i="1"/>
  <c r="KT56" i="1"/>
  <c r="KU56" i="1"/>
  <c r="KV56" i="1"/>
  <c r="KW56" i="1"/>
  <c r="KX56" i="1"/>
  <c r="KY56" i="1"/>
  <c r="KZ56" i="1"/>
  <c r="LA56" i="1"/>
  <c r="LB56" i="1"/>
  <c r="LC56" i="1"/>
  <c r="KT303" i="1"/>
  <c r="KU303" i="1"/>
  <c r="KV303" i="1"/>
  <c r="KW303" i="1"/>
  <c r="KX303" i="1"/>
  <c r="KY303" i="1"/>
  <c r="KZ303" i="1"/>
  <c r="LA303" i="1"/>
  <c r="LB303" i="1"/>
  <c r="LC303" i="1"/>
  <c r="KT256" i="1"/>
  <c r="KU256" i="1"/>
  <c r="KV256" i="1"/>
  <c r="KW256" i="1"/>
  <c r="KX256" i="1"/>
  <c r="KY256" i="1"/>
  <c r="KZ256" i="1"/>
  <c r="LA256" i="1"/>
  <c r="LB256" i="1"/>
  <c r="LC256" i="1"/>
  <c r="KT162" i="1"/>
  <c r="KU162" i="1"/>
  <c r="KV162" i="1"/>
  <c r="KW162" i="1"/>
  <c r="KX162" i="1"/>
  <c r="KY162" i="1"/>
  <c r="KZ162" i="1"/>
  <c r="LA162" i="1"/>
  <c r="LB162" i="1"/>
  <c r="LC162" i="1"/>
  <c r="KT110" i="1"/>
  <c r="KU110" i="1"/>
  <c r="KV110" i="1"/>
  <c r="KW110" i="1"/>
  <c r="KX110" i="1"/>
  <c r="KY110" i="1"/>
  <c r="KZ110" i="1"/>
  <c r="LA110" i="1"/>
  <c r="LB110" i="1"/>
  <c r="LC110" i="1"/>
  <c r="KT174" i="1"/>
  <c r="KU174" i="1"/>
  <c r="KV174" i="1"/>
  <c r="KW174" i="1"/>
  <c r="KX174" i="1"/>
  <c r="KY174" i="1"/>
  <c r="KZ174" i="1"/>
  <c r="LA174" i="1"/>
  <c r="LB174" i="1"/>
  <c r="LC174" i="1"/>
  <c r="KT66" i="1"/>
  <c r="KU66" i="1"/>
  <c r="KV66" i="1"/>
  <c r="KW66" i="1"/>
  <c r="KX66" i="1"/>
  <c r="KY66" i="1"/>
  <c r="KZ66" i="1"/>
  <c r="LA66" i="1"/>
  <c r="LB66" i="1"/>
  <c r="LC66" i="1"/>
  <c r="KT409" i="1"/>
  <c r="KU409" i="1"/>
  <c r="KV409" i="1"/>
  <c r="KW409" i="1"/>
  <c r="KX409" i="1"/>
  <c r="KY409" i="1"/>
  <c r="KZ409" i="1"/>
  <c r="LA409" i="1"/>
  <c r="LB409" i="1"/>
  <c r="LC409" i="1"/>
  <c r="KT394" i="1"/>
  <c r="KU394" i="1"/>
  <c r="KV394" i="1"/>
  <c r="KW394" i="1"/>
  <c r="KX394" i="1"/>
  <c r="KY394" i="1"/>
  <c r="KZ394" i="1"/>
  <c r="LA394" i="1"/>
  <c r="LB394" i="1"/>
  <c r="LC394" i="1"/>
  <c r="KT165" i="1"/>
  <c r="KU165" i="1"/>
  <c r="KV165" i="1"/>
  <c r="KW165" i="1"/>
  <c r="KX165" i="1"/>
  <c r="KY165" i="1"/>
  <c r="KZ165" i="1"/>
  <c r="LA165" i="1"/>
  <c r="LB165" i="1"/>
  <c r="LC165" i="1"/>
  <c r="KT292" i="1"/>
  <c r="KU292" i="1"/>
  <c r="KV292" i="1"/>
  <c r="KW292" i="1"/>
  <c r="KX292" i="1"/>
  <c r="KY292" i="1"/>
  <c r="KZ292" i="1"/>
  <c r="LA292" i="1"/>
  <c r="LB292" i="1"/>
  <c r="LC292" i="1"/>
  <c r="KT82" i="1"/>
  <c r="KU82" i="1"/>
  <c r="KV82" i="1"/>
  <c r="KW82" i="1"/>
  <c r="KX82" i="1"/>
  <c r="KY82" i="1"/>
  <c r="KZ82" i="1"/>
  <c r="LA82" i="1"/>
  <c r="LB82" i="1"/>
  <c r="LC82" i="1"/>
  <c r="KT134" i="1"/>
  <c r="KU134" i="1"/>
  <c r="KV134" i="1"/>
  <c r="KW134" i="1"/>
  <c r="KX134" i="1"/>
  <c r="KY134" i="1"/>
  <c r="KZ134" i="1"/>
  <c r="LA134" i="1"/>
  <c r="LB134" i="1"/>
  <c r="LC134" i="1"/>
  <c r="KT25" i="1"/>
  <c r="KU25" i="1"/>
  <c r="KV25" i="1"/>
  <c r="KW25" i="1"/>
  <c r="KX25" i="1"/>
  <c r="KY25" i="1"/>
  <c r="KZ25" i="1"/>
  <c r="LA25" i="1"/>
  <c r="LB25" i="1"/>
  <c r="LC25" i="1"/>
  <c r="KT78" i="1"/>
  <c r="KU78" i="1"/>
  <c r="KV78" i="1"/>
  <c r="KW78" i="1"/>
  <c r="KX78" i="1"/>
  <c r="KY78" i="1"/>
  <c r="KZ78" i="1"/>
  <c r="LA78" i="1"/>
  <c r="LB78" i="1"/>
  <c r="LC78" i="1"/>
  <c r="KT5" i="1"/>
  <c r="KU5" i="1"/>
  <c r="KV5" i="1"/>
  <c r="KW5" i="1"/>
  <c r="KX5" i="1"/>
  <c r="KY5" i="1"/>
  <c r="KZ5" i="1"/>
  <c r="LA5" i="1"/>
  <c r="LB5" i="1"/>
  <c r="LC5" i="1"/>
  <c r="KT186" i="1"/>
  <c r="KU186" i="1"/>
  <c r="KV186" i="1"/>
  <c r="KW186" i="1"/>
  <c r="KX186" i="1"/>
  <c r="KY186" i="1"/>
  <c r="KZ186" i="1"/>
  <c r="LA186" i="1"/>
  <c r="LB186" i="1"/>
  <c r="LC186" i="1"/>
  <c r="KT343" i="1"/>
  <c r="KU343" i="1"/>
  <c r="KV343" i="1"/>
  <c r="KW343" i="1"/>
  <c r="KX343" i="1"/>
  <c r="KY343" i="1"/>
  <c r="KZ343" i="1"/>
  <c r="LA343" i="1"/>
  <c r="LB343" i="1"/>
  <c r="LC343" i="1"/>
  <c r="KT22" i="1"/>
  <c r="KU22" i="1"/>
  <c r="KV22" i="1"/>
  <c r="KW22" i="1"/>
  <c r="KX22" i="1"/>
  <c r="KY22" i="1"/>
  <c r="KZ22" i="1"/>
  <c r="LA22" i="1"/>
  <c r="LB22" i="1"/>
  <c r="LC22" i="1"/>
  <c r="KT318" i="1"/>
  <c r="KU318" i="1"/>
  <c r="KV318" i="1"/>
  <c r="KW318" i="1"/>
  <c r="KX318" i="1"/>
  <c r="KY318" i="1"/>
  <c r="KZ318" i="1"/>
  <c r="LA318" i="1"/>
  <c r="LB318" i="1"/>
  <c r="LC318" i="1"/>
  <c r="KT375" i="1"/>
  <c r="KU375" i="1"/>
  <c r="KV375" i="1"/>
  <c r="KW375" i="1"/>
  <c r="KX375" i="1"/>
  <c r="KY375" i="1"/>
  <c r="KZ375" i="1"/>
  <c r="LA375" i="1"/>
  <c r="LB375" i="1"/>
  <c r="LC375" i="1"/>
  <c r="KT133" i="1"/>
  <c r="KU133" i="1"/>
  <c r="KV133" i="1"/>
  <c r="KW133" i="1"/>
  <c r="KX133" i="1"/>
  <c r="KY133" i="1"/>
  <c r="KZ133" i="1"/>
  <c r="LA133" i="1"/>
  <c r="LB133" i="1"/>
  <c r="LC133" i="1"/>
  <c r="KT399" i="1"/>
  <c r="KU399" i="1"/>
  <c r="KV399" i="1"/>
  <c r="KW399" i="1"/>
  <c r="KX399" i="1"/>
  <c r="KY399" i="1"/>
  <c r="KZ399" i="1"/>
  <c r="LA399" i="1"/>
  <c r="LB399" i="1"/>
  <c r="LC399" i="1"/>
  <c r="KT8" i="1"/>
  <c r="KU8" i="1"/>
  <c r="KV8" i="1"/>
  <c r="KW8" i="1"/>
  <c r="KX8" i="1"/>
  <c r="KY8" i="1"/>
  <c r="KZ8" i="1"/>
  <c r="LA8" i="1"/>
  <c r="LB8" i="1"/>
  <c r="LC8" i="1"/>
  <c r="KT20" i="1"/>
  <c r="KU20" i="1"/>
  <c r="KV20" i="1"/>
  <c r="KW20" i="1"/>
  <c r="KX20" i="1"/>
  <c r="KY20" i="1"/>
  <c r="KZ20" i="1"/>
  <c r="LA20" i="1"/>
  <c r="LB20" i="1"/>
  <c r="LC20" i="1"/>
  <c r="KT379" i="1"/>
  <c r="KU379" i="1"/>
  <c r="KV379" i="1"/>
  <c r="KW379" i="1"/>
  <c r="KX379" i="1"/>
  <c r="KY379" i="1"/>
  <c r="KZ379" i="1"/>
  <c r="LA379" i="1"/>
  <c r="LB379" i="1"/>
  <c r="LC379" i="1"/>
  <c r="KT216" i="1"/>
  <c r="KU216" i="1"/>
  <c r="KV216" i="1"/>
  <c r="KW216" i="1"/>
  <c r="KX216" i="1"/>
  <c r="KY216" i="1"/>
  <c r="KZ216" i="1"/>
  <c r="LA216" i="1"/>
  <c r="LB216" i="1"/>
  <c r="LC216" i="1"/>
  <c r="KT220" i="1"/>
  <c r="KU220" i="1"/>
  <c r="KV220" i="1"/>
  <c r="KW220" i="1"/>
  <c r="KX220" i="1"/>
  <c r="KY220" i="1"/>
  <c r="KZ220" i="1"/>
  <c r="LA220" i="1"/>
  <c r="LB220" i="1"/>
  <c r="LC220" i="1"/>
  <c r="KT83" i="1"/>
  <c r="KU83" i="1"/>
  <c r="KV83" i="1"/>
  <c r="KW83" i="1"/>
  <c r="KX83" i="1"/>
  <c r="KY83" i="1"/>
  <c r="KZ83" i="1"/>
  <c r="LA83" i="1"/>
  <c r="LB83" i="1"/>
  <c r="LC83" i="1"/>
  <c r="KT170" i="1"/>
  <c r="KU170" i="1"/>
  <c r="KV170" i="1"/>
  <c r="KW170" i="1"/>
  <c r="KX170" i="1"/>
  <c r="KY170" i="1"/>
  <c r="KZ170" i="1"/>
  <c r="LA170" i="1"/>
  <c r="LB170" i="1"/>
  <c r="LC170" i="1"/>
  <c r="KT262" i="1"/>
  <c r="KU262" i="1"/>
  <c r="KV262" i="1"/>
  <c r="KW262" i="1"/>
  <c r="KX262" i="1"/>
  <c r="KY262" i="1"/>
  <c r="KZ262" i="1"/>
  <c r="LA262" i="1"/>
  <c r="LB262" i="1"/>
  <c r="LC262" i="1"/>
  <c r="KT369" i="1"/>
  <c r="KU369" i="1"/>
  <c r="KV369" i="1"/>
  <c r="KW369" i="1"/>
  <c r="KX369" i="1"/>
  <c r="KY369" i="1"/>
  <c r="KZ369" i="1"/>
  <c r="LA369" i="1"/>
  <c r="LB369" i="1"/>
  <c r="LC369" i="1"/>
  <c r="KT196" i="1"/>
  <c r="KU196" i="1"/>
  <c r="KV196" i="1"/>
  <c r="KW196" i="1"/>
  <c r="KX196" i="1"/>
  <c r="KY196" i="1"/>
  <c r="KZ196" i="1"/>
  <c r="LA196" i="1"/>
  <c r="LB196" i="1"/>
  <c r="LC196" i="1"/>
  <c r="KT95" i="1"/>
  <c r="KU95" i="1"/>
  <c r="KV95" i="1"/>
  <c r="KW95" i="1"/>
  <c r="KX95" i="1"/>
  <c r="KY95" i="1"/>
  <c r="KZ95" i="1"/>
  <c r="LA95" i="1"/>
  <c r="LB95" i="1"/>
  <c r="LC95" i="1"/>
  <c r="KT336" i="1"/>
  <c r="KU336" i="1"/>
  <c r="KV336" i="1"/>
  <c r="KW336" i="1"/>
  <c r="KX336" i="1"/>
  <c r="KY336" i="1"/>
  <c r="KZ336" i="1"/>
  <c r="LA336" i="1"/>
  <c r="LB336" i="1"/>
  <c r="LC336" i="1"/>
  <c r="KT329" i="1"/>
  <c r="KU329" i="1"/>
  <c r="KV329" i="1"/>
  <c r="KW329" i="1"/>
  <c r="KX329" i="1"/>
  <c r="KY329" i="1"/>
  <c r="KZ329" i="1"/>
  <c r="LA329" i="1"/>
  <c r="LB329" i="1"/>
  <c r="LC329" i="1"/>
  <c r="KT46" i="1"/>
  <c r="KU46" i="1"/>
  <c r="KV46" i="1"/>
  <c r="KW46" i="1"/>
  <c r="KX46" i="1"/>
  <c r="KY46" i="1"/>
  <c r="KZ46" i="1"/>
  <c r="LA46" i="1"/>
  <c r="LB46" i="1"/>
  <c r="LC46" i="1"/>
  <c r="KT352" i="1"/>
  <c r="KU352" i="1"/>
  <c r="KV352" i="1"/>
  <c r="KW352" i="1"/>
  <c r="KX352" i="1"/>
  <c r="KY352" i="1"/>
  <c r="KZ352" i="1"/>
  <c r="LA352" i="1"/>
  <c r="LB352" i="1"/>
  <c r="LC352" i="1"/>
  <c r="KT190" i="1"/>
  <c r="KU190" i="1"/>
  <c r="KV190" i="1"/>
  <c r="KW190" i="1"/>
  <c r="KX190" i="1"/>
  <c r="KY190" i="1"/>
  <c r="KZ190" i="1"/>
  <c r="LA190" i="1"/>
  <c r="LB190" i="1"/>
  <c r="LC190" i="1"/>
  <c r="KT260" i="1"/>
  <c r="KU260" i="1"/>
  <c r="KV260" i="1"/>
  <c r="KW260" i="1"/>
  <c r="KX260" i="1"/>
  <c r="KY260" i="1"/>
  <c r="KZ260" i="1"/>
  <c r="LA260" i="1"/>
  <c r="LB260" i="1"/>
  <c r="LC260" i="1"/>
  <c r="KT164" i="1"/>
  <c r="KU164" i="1"/>
  <c r="KV164" i="1"/>
  <c r="KW164" i="1"/>
  <c r="KX164" i="1"/>
  <c r="KY164" i="1"/>
  <c r="KZ164" i="1"/>
  <c r="LA164" i="1"/>
  <c r="LB164" i="1"/>
  <c r="LC164" i="1"/>
  <c r="KT85" i="1"/>
  <c r="KU85" i="1"/>
  <c r="KV85" i="1"/>
  <c r="KW85" i="1"/>
  <c r="KX85" i="1"/>
  <c r="KY85" i="1"/>
  <c r="KZ85" i="1"/>
  <c r="LA85" i="1"/>
  <c r="LB85" i="1"/>
  <c r="LC85" i="1"/>
  <c r="KT297" i="1"/>
  <c r="KU297" i="1"/>
  <c r="KV297" i="1"/>
  <c r="KW297" i="1"/>
  <c r="KX297" i="1"/>
  <c r="KY297" i="1"/>
  <c r="KZ297" i="1"/>
  <c r="LA297" i="1"/>
  <c r="LB297" i="1"/>
  <c r="LC297" i="1"/>
  <c r="KT27" i="1"/>
  <c r="KU27" i="1"/>
  <c r="KV27" i="1"/>
  <c r="KW27" i="1"/>
  <c r="KX27" i="1"/>
  <c r="KY27" i="1"/>
  <c r="KZ27" i="1"/>
  <c r="LA27" i="1"/>
  <c r="LB27" i="1"/>
  <c r="LC27" i="1"/>
  <c r="KT271" i="1"/>
  <c r="KU271" i="1"/>
  <c r="KV271" i="1"/>
  <c r="KW271" i="1"/>
  <c r="KX271" i="1"/>
  <c r="KY271" i="1"/>
  <c r="KZ271" i="1"/>
  <c r="LA271" i="1"/>
  <c r="LB271" i="1"/>
  <c r="LC271" i="1"/>
  <c r="KT344" i="1"/>
  <c r="KU344" i="1"/>
  <c r="KV344" i="1"/>
  <c r="KW344" i="1"/>
  <c r="KX344" i="1"/>
  <c r="KY344" i="1"/>
  <c r="KZ344" i="1"/>
  <c r="LA344" i="1"/>
  <c r="LB344" i="1"/>
  <c r="LC344" i="1"/>
  <c r="KT241" i="1"/>
  <c r="KU241" i="1"/>
  <c r="KV241" i="1"/>
  <c r="KW241" i="1"/>
  <c r="KX241" i="1"/>
  <c r="KY241" i="1"/>
  <c r="KZ241" i="1"/>
  <c r="LA241" i="1"/>
  <c r="LB241" i="1"/>
  <c r="LC241" i="1"/>
  <c r="KT166" i="1"/>
  <c r="KU166" i="1"/>
  <c r="KV166" i="1"/>
  <c r="KW166" i="1"/>
  <c r="KX166" i="1"/>
  <c r="KY166" i="1"/>
  <c r="KZ166" i="1"/>
  <c r="LA166" i="1"/>
  <c r="LB166" i="1"/>
  <c r="LC166" i="1"/>
  <c r="KT87" i="1"/>
  <c r="KU87" i="1"/>
  <c r="KV87" i="1"/>
  <c r="KW87" i="1"/>
  <c r="KX87" i="1"/>
  <c r="KY87" i="1"/>
  <c r="KZ87" i="1"/>
  <c r="LA87" i="1"/>
  <c r="LB87" i="1"/>
  <c r="LC87" i="1"/>
  <c r="KT131" i="1"/>
  <c r="KU131" i="1"/>
  <c r="KV131" i="1"/>
  <c r="KW131" i="1"/>
  <c r="KX131" i="1"/>
  <c r="KY131" i="1"/>
  <c r="KZ131" i="1"/>
  <c r="LA131" i="1"/>
  <c r="LB131" i="1"/>
  <c r="LC131" i="1"/>
  <c r="KT349" i="1"/>
  <c r="KU349" i="1"/>
  <c r="KV349" i="1"/>
  <c r="KW349" i="1"/>
  <c r="KX349" i="1"/>
  <c r="KY349" i="1"/>
  <c r="KZ349" i="1"/>
  <c r="LA349" i="1"/>
  <c r="LB349" i="1"/>
  <c r="LC349" i="1"/>
  <c r="KT126" i="1"/>
  <c r="KU126" i="1"/>
  <c r="KV126" i="1"/>
  <c r="KW126" i="1"/>
  <c r="KX126" i="1"/>
  <c r="KY126" i="1"/>
  <c r="KZ126" i="1"/>
  <c r="LA126" i="1"/>
  <c r="LB126" i="1"/>
  <c r="LC126" i="1"/>
  <c r="KT345" i="1"/>
  <c r="KU345" i="1"/>
  <c r="KV345" i="1"/>
  <c r="KW345" i="1"/>
  <c r="KX345" i="1"/>
  <c r="KY345" i="1"/>
  <c r="KZ345" i="1"/>
  <c r="LA345" i="1"/>
  <c r="LB345" i="1"/>
  <c r="LC345" i="1"/>
  <c r="KT58" i="1"/>
  <c r="KP58" i="1" s="1"/>
  <c r="KU58" i="1"/>
  <c r="KV58" i="1"/>
  <c r="KW58" i="1"/>
  <c r="KX58" i="1"/>
  <c r="KY58" i="1"/>
  <c r="KZ58" i="1"/>
  <c r="LA58" i="1"/>
  <c r="LB58" i="1"/>
  <c r="LC58" i="1"/>
  <c r="KT54" i="1"/>
  <c r="KU54" i="1"/>
  <c r="KV54" i="1"/>
  <c r="KW54" i="1"/>
  <c r="KX54" i="1"/>
  <c r="KY54" i="1"/>
  <c r="KZ54" i="1"/>
  <c r="LA54" i="1"/>
  <c r="LB54" i="1"/>
  <c r="LC54" i="1"/>
  <c r="KT173" i="1"/>
  <c r="KU173" i="1"/>
  <c r="KV173" i="1"/>
  <c r="KW173" i="1"/>
  <c r="KX173" i="1"/>
  <c r="KY173" i="1"/>
  <c r="KZ173" i="1"/>
  <c r="LA173" i="1"/>
  <c r="LB173" i="1"/>
  <c r="LC173" i="1"/>
  <c r="KT227" i="1"/>
  <c r="KU227" i="1"/>
  <c r="KV227" i="1"/>
  <c r="KW227" i="1"/>
  <c r="KX227" i="1"/>
  <c r="KY227" i="1"/>
  <c r="KZ227" i="1"/>
  <c r="LA227" i="1"/>
  <c r="LB227" i="1"/>
  <c r="LC227" i="1"/>
  <c r="KT93" i="1"/>
  <c r="KU93" i="1"/>
  <c r="KV93" i="1"/>
  <c r="KW93" i="1"/>
  <c r="KX93" i="1"/>
  <c r="KY93" i="1"/>
  <c r="KZ93" i="1"/>
  <c r="LA93" i="1"/>
  <c r="LB93" i="1"/>
  <c r="LC93" i="1"/>
  <c r="KT21" i="1"/>
  <c r="KU21" i="1"/>
  <c r="KV21" i="1"/>
  <c r="KW21" i="1"/>
  <c r="KX21" i="1"/>
  <c r="KY21" i="1"/>
  <c r="KZ21" i="1"/>
  <c r="LA21" i="1"/>
  <c r="LB21" i="1"/>
  <c r="LC21" i="1"/>
  <c r="KT234" i="1"/>
  <c r="KU234" i="1"/>
  <c r="KV234" i="1"/>
  <c r="KW234" i="1"/>
  <c r="KX234" i="1"/>
  <c r="KY234" i="1"/>
  <c r="KZ234" i="1"/>
  <c r="LA234" i="1"/>
  <c r="LB234" i="1"/>
  <c r="LC234" i="1"/>
  <c r="KT294" i="1"/>
  <c r="KU294" i="1"/>
  <c r="KV294" i="1"/>
  <c r="KW294" i="1"/>
  <c r="KX294" i="1"/>
  <c r="KY294" i="1"/>
  <c r="KZ294" i="1"/>
  <c r="LA294" i="1"/>
  <c r="LB294" i="1"/>
  <c r="LC294" i="1"/>
  <c r="KT326" i="1"/>
  <c r="KU326" i="1"/>
  <c r="KV326" i="1"/>
  <c r="KW326" i="1"/>
  <c r="KX326" i="1"/>
  <c r="KY326" i="1"/>
  <c r="KZ326" i="1"/>
  <c r="LA326" i="1"/>
  <c r="LB326" i="1"/>
  <c r="LC326" i="1"/>
  <c r="KT183" i="1"/>
  <c r="KU183" i="1"/>
  <c r="KV183" i="1"/>
  <c r="KW183" i="1"/>
  <c r="KX183" i="1"/>
  <c r="KY183" i="1"/>
  <c r="KZ183" i="1"/>
  <c r="LA183" i="1"/>
  <c r="LB183" i="1"/>
  <c r="LC183" i="1"/>
  <c r="KT178" i="1"/>
  <c r="KU178" i="1"/>
  <c r="KV178" i="1"/>
  <c r="KW178" i="1"/>
  <c r="KX178" i="1"/>
  <c r="KY178" i="1"/>
  <c r="KZ178" i="1"/>
  <c r="LA178" i="1"/>
  <c r="LB178" i="1"/>
  <c r="LC178" i="1"/>
  <c r="KT105" i="1"/>
  <c r="KU105" i="1"/>
  <c r="KV105" i="1"/>
  <c r="KW105" i="1"/>
  <c r="KX105" i="1"/>
  <c r="KY105" i="1"/>
  <c r="KZ105" i="1"/>
  <c r="LA105" i="1"/>
  <c r="LB105" i="1"/>
  <c r="LC105" i="1"/>
  <c r="KT148" i="1"/>
  <c r="KU148" i="1"/>
  <c r="KV148" i="1"/>
  <c r="KW148" i="1"/>
  <c r="KX148" i="1"/>
  <c r="KY148" i="1"/>
  <c r="KZ148" i="1"/>
  <c r="LA148" i="1"/>
  <c r="LB148" i="1"/>
  <c r="LC148" i="1"/>
  <c r="KT130" i="1"/>
  <c r="KU130" i="1"/>
  <c r="KV130" i="1"/>
  <c r="KW130" i="1"/>
  <c r="KX130" i="1"/>
  <c r="KY130" i="1"/>
  <c r="KZ130" i="1"/>
  <c r="LA130" i="1"/>
  <c r="LB130" i="1"/>
  <c r="LC130" i="1"/>
  <c r="KT284" i="1"/>
  <c r="KU284" i="1"/>
  <c r="KV284" i="1"/>
  <c r="KW284" i="1"/>
  <c r="KX284" i="1"/>
  <c r="KY284" i="1"/>
  <c r="KZ284" i="1"/>
  <c r="LA284" i="1"/>
  <c r="LB284" i="1"/>
  <c r="LC284" i="1"/>
  <c r="KT267" i="1"/>
  <c r="KU267" i="1"/>
  <c r="KV267" i="1"/>
  <c r="KW267" i="1"/>
  <c r="KX267" i="1"/>
  <c r="KY267" i="1"/>
  <c r="KZ267" i="1"/>
  <c r="LA267" i="1"/>
  <c r="LB267" i="1"/>
  <c r="LC267" i="1"/>
  <c r="KT202" i="1"/>
  <c r="KU202" i="1"/>
  <c r="KV202" i="1"/>
  <c r="KW202" i="1"/>
  <c r="KX202" i="1"/>
  <c r="KY202" i="1"/>
  <c r="KZ202" i="1"/>
  <c r="LA202" i="1"/>
  <c r="LB202" i="1"/>
  <c r="LC202" i="1"/>
  <c r="KT197" i="1"/>
  <c r="KU197" i="1"/>
  <c r="KV197" i="1"/>
  <c r="KW197" i="1"/>
  <c r="KX197" i="1"/>
  <c r="KY197" i="1"/>
  <c r="KZ197" i="1"/>
  <c r="LA197" i="1"/>
  <c r="LB197" i="1"/>
  <c r="LC197" i="1"/>
  <c r="KT288" i="1"/>
  <c r="KU288" i="1"/>
  <c r="KV288" i="1"/>
  <c r="KW288" i="1"/>
  <c r="KX288" i="1"/>
  <c r="KY288" i="1"/>
  <c r="KZ288" i="1"/>
  <c r="LA288" i="1"/>
  <c r="LB288" i="1"/>
  <c r="LC288" i="1"/>
  <c r="KT412" i="1"/>
  <c r="KU412" i="1"/>
  <c r="KV412" i="1"/>
  <c r="KW412" i="1"/>
  <c r="KX412" i="1"/>
  <c r="KY412" i="1"/>
  <c r="KZ412" i="1"/>
  <c r="LA412" i="1"/>
  <c r="LB412" i="1"/>
  <c r="LC412" i="1"/>
  <c r="KT120" i="1"/>
  <c r="KU120" i="1"/>
  <c r="KV120" i="1"/>
  <c r="KW120" i="1"/>
  <c r="KX120" i="1"/>
  <c r="KY120" i="1"/>
  <c r="KZ120" i="1"/>
  <c r="LA120" i="1"/>
  <c r="LB120" i="1"/>
  <c r="LC120" i="1"/>
  <c r="KT232" i="1"/>
  <c r="KU232" i="1"/>
  <c r="KV232" i="1"/>
  <c r="KW232" i="1"/>
  <c r="KX232" i="1"/>
  <c r="KY232" i="1"/>
  <c r="KZ232" i="1"/>
  <c r="LA232" i="1"/>
  <c r="LB232" i="1"/>
  <c r="LC232" i="1"/>
  <c r="KT382" i="1"/>
  <c r="KU382" i="1"/>
  <c r="KV382" i="1"/>
  <c r="KW382" i="1"/>
  <c r="KX382" i="1"/>
  <c r="KY382" i="1"/>
  <c r="KZ382" i="1"/>
  <c r="LA382" i="1"/>
  <c r="LB382" i="1"/>
  <c r="LC382" i="1"/>
  <c r="KT411" i="1"/>
  <c r="KU411" i="1"/>
  <c r="KV411" i="1"/>
  <c r="KW411" i="1"/>
  <c r="KX411" i="1"/>
  <c r="KY411" i="1"/>
  <c r="KZ411" i="1"/>
  <c r="LA411" i="1"/>
  <c r="LB411" i="1"/>
  <c r="LC411" i="1"/>
  <c r="KT393" i="1"/>
  <c r="KU393" i="1"/>
  <c r="KV393" i="1"/>
  <c r="KW393" i="1"/>
  <c r="KX393" i="1"/>
  <c r="KY393" i="1"/>
  <c r="KZ393" i="1"/>
  <c r="LA393" i="1"/>
  <c r="LB393" i="1"/>
  <c r="LC393" i="1"/>
  <c r="KT71" i="1"/>
  <c r="KU71" i="1"/>
  <c r="KV71" i="1"/>
  <c r="KW71" i="1"/>
  <c r="KX71" i="1"/>
  <c r="KY71" i="1"/>
  <c r="KZ71" i="1"/>
  <c r="LA71" i="1"/>
  <c r="LB71" i="1"/>
  <c r="LC71" i="1"/>
  <c r="KT10" i="1"/>
  <c r="KU10" i="1"/>
  <c r="KV10" i="1"/>
  <c r="KW10" i="1"/>
  <c r="KX10" i="1"/>
  <c r="KY10" i="1"/>
  <c r="KZ10" i="1"/>
  <c r="LA10" i="1"/>
  <c r="LB10" i="1"/>
  <c r="LC10" i="1"/>
  <c r="KT146" i="1"/>
  <c r="KU146" i="1"/>
  <c r="KV146" i="1"/>
  <c r="KW146" i="1"/>
  <c r="KX146" i="1"/>
  <c r="KY146" i="1"/>
  <c r="KZ146" i="1"/>
  <c r="LA146" i="1"/>
  <c r="LB146" i="1"/>
  <c r="LC146" i="1"/>
  <c r="KT356" i="1"/>
  <c r="KU356" i="1"/>
  <c r="KV356" i="1"/>
  <c r="KW356" i="1"/>
  <c r="KX356" i="1"/>
  <c r="KY356" i="1"/>
  <c r="KZ356" i="1"/>
  <c r="LA356" i="1"/>
  <c r="LB356" i="1"/>
  <c r="LC356" i="1"/>
  <c r="KT276" i="1"/>
  <c r="KU276" i="1"/>
  <c r="KV276" i="1"/>
  <c r="KW276" i="1"/>
  <c r="KX276" i="1"/>
  <c r="KY276" i="1"/>
  <c r="KZ276" i="1"/>
  <c r="LA276" i="1"/>
  <c r="LB276" i="1"/>
  <c r="LC276" i="1"/>
  <c r="KT331" i="1"/>
  <c r="KU331" i="1"/>
  <c r="KV331" i="1"/>
  <c r="KW331" i="1"/>
  <c r="KX331" i="1"/>
  <c r="KY331" i="1"/>
  <c r="KZ331" i="1"/>
  <c r="LA331" i="1"/>
  <c r="LB331" i="1"/>
  <c r="LC331" i="1"/>
  <c r="KT97" i="1"/>
  <c r="KU97" i="1"/>
  <c r="KV97" i="1"/>
  <c r="KW97" i="1"/>
  <c r="KX97" i="1"/>
  <c r="KY97" i="1"/>
  <c r="KZ97" i="1"/>
  <c r="LA97" i="1"/>
  <c r="LB97" i="1"/>
  <c r="LC97" i="1"/>
  <c r="KT3" i="1"/>
  <c r="KU3" i="1"/>
  <c r="KV3" i="1"/>
  <c r="KW3" i="1"/>
  <c r="KX3" i="1"/>
  <c r="KY3" i="1"/>
  <c r="KZ3" i="1"/>
  <c r="LA3" i="1"/>
  <c r="LB3" i="1"/>
  <c r="LC3" i="1"/>
  <c r="KT238" i="1"/>
  <c r="KU238" i="1"/>
  <c r="KV238" i="1"/>
  <c r="KW238" i="1"/>
  <c r="KX238" i="1"/>
  <c r="KY238" i="1"/>
  <c r="KZ238" i="1"/>
  <c r="LA238" i="1"/>
  <c r="LB238" i="1"/>
  <c r="LC238" i="1"/>
  <c r="KT252" i="1"/>
  <c r="KU252" i="1"/>
  <c r="KV252" i="1"/>
  <c r="KW252" i="1"/>
  <c r="KX252" i="1"/>
  <c r="KY252" i="1"/>
  <c r="KZ252" i="1"/>
  <c r="LA252" i="1"/>
  <c r="LB252" i="1"/>
  <c r="LC252" i="1"/>
  <c r="KT153" i="1"/>
  <c r="KU153" i="1"/>
  <c r="KV153" i="1"/>
  <c r="KW153" i="1"/>
  <c r="KX153" i="1"/>
  <c r="KY153" i="1"/>
  <c r="KZ153" i="1"/>
  <c r="LA153" i="1"/>
  <c r="LB153" i="1"/>
  <c r="LC153" i="1"/>
  <c r="KT34" i="1"/>
  <c r="KU34" i="1"/>
  <c r="KV34" i="1"/>
  <c r="KW34" i="1"/>
  <c r="KX34" i="1"/>
  <c r="KY34" i="1"/>
  <c r="KZ34" i="1"/>
  <c r="LA34" i="1"/>
  <c r="LB34" i="1"/>
  <c r="LC34" i="1"/>
  <c r="KT368" i="1"/>
  <c r="KU368" i="1"/>
  <c r="KV368" i="1"/>
  <c r="KW368" i="1"/>
  <c r="KX368" i="1"/>
  <c r="KY368" i="1"/>
  <c r="KZ368" i="1"/>
  <c r="LA368" i="1"/>
  <c r="LB368" i="1"/>
  <c r="LC368" i="1"/>
  <c r="KT73" i="1"/>
  <c r="KU73" i="1"/>
  <c r="KV73" i="1"/>
  <c r="KW73" i="1"/>
  <c r="KX73" i="1"/>
  <c r="KY73" i="1"/>
  <c r="KZ73" i="1"/>
  <c r="LA73" i="1"/>
  <c r="LB73" i="1"/>
  <c r="LC73" i="1"/>
  <c r="KT259" i="1"/>
  <c r="KU259" i="1"/>
  <c r="KV259" i="1"/>
  <c r="KW259" i="1"/>
  <c r="KX259" i="1"/>
  <c r="KY259" i="1"/>
  <c r="KZ259" i="1"/>
  <c r="LA259" i="1"/>
  <c r="LB259" i="1"/>
  <c r="LC259" i="1"/>
  <c r="KT116" i="1"/>
  <c r="KU116" i="1"/>
  <c r="KV116" i="1"/>
  <c r="KW116" i="1"/>
  <c r="KX116" i="1"/>
  <c r="KY116" i="1"/>
  <c r="KZ116" i="1"/>
  <c r="LA116" i="1"/>
  <c r="LB116" i="1"/>
  <c r="LC116" i="1"/>
  <c r="KT203" i="1"/>
  <c r="KU203" i="1"/>
  <c r="KV203" i="1"/>
  <c r="KW203" i="1"/>
  <c r="KX203" i="1"/>
  <c r="KY203" i="1"/>
  <c r="KZ203" i="1"/>
  <c r="LA203" i="1"/>
  <c r="LB203" i="1"/>
  <c r="LC203" i="1"/>
  <c r="KT150" i="1"/>
  <c r="KU150" i="1"/>
  <c r="KV150" i="1"/>
  <c r="KW150" i="1"/>
  <c r="KX150" i="1"/>
  <c r="KY150" i="1"/>
  <c r="KZ150" i="1"/>
  <c r="LA150" i="1"/>
  <c r="LB150" i="1"/>
  <c r="LC150" i="1"/>
  <c r="KT80" i="1"/>
  <c r="KU80" i="1"/>
  <c r="KV80" i="1"/>
  <c r="KW80" i="1"/>
  <c r="KX80" i="1"/>
  <c r="KY80" i="1"/>
  <c r="KZ80" i="1"/>
  <c r="LA80" i="1"/>
  <c r="LB80" i="1"/>
  <c r="LC80" i="1"/>
  <c r="KT273" i="1"/>
  <c r="KU273" i="1"/>
  <c r="KV273" i="1"/>
  <c r="KW273" i="1"/>
  <c r="KX273" i="1"/>
  <c r="KY273" i="1"/>
  <c r="KZ273" i="1"/>
  <c r="LA273" i="1"/>
  <c r="LB273" i="1"/>
  <c r="LC273" i="1"/>
  <c r="KT355" i="1"/>
  <c r="KU355" i="1"/>
  <c r="KV355" i="1"/>
  <c r="KW355" i="1"/>
  <c r="KX355" i="1"/>
  <c r="KY355" i="1"/>
  <c r="KZ355" i="1"/>
  <c r="LA355" i="1"/>
  <c r="LB355" i="1"/>
  <c r="LC355" i="1"/>
  <c r="KT169" i="1"/>
  <c r="KU169" i="1"/>
  <c r="KV169" i="1"/>
  <c r="KW169" i="1"/>
  <c r="KX169" i="1"/>
  <c r="KY169" i="1"/>
  <c r="KZ169" i="1"/>
  <c r="LA169" i="1"/>
  <c r="LB169" i="1"/>
  <c r="LC169" i="1"/>
  <c r="KT380" i="1"/>
  <c r="KU380" i="1"/>
  <c r="KV380" i="1"/>
  <c r="KW380" i="1"/>
  <c r="KX380" i="1"/>
  <c r="KY380" i="1"/>
  <c r="KZ380" i="1"/>
  <c r="LA380" i="1"/>
  <c r="LB380" i="1"/>
  <c r="LC380" i="1"/>
  <c r="KT224" i="1"/>
  <c r="KU224" i="1"/>
  <c r="KV224" i="1"/>
  <c r="KW224" i="1"/>
  <c r="KX224" i="1"/>
  <c r="KY224" i="1"/>
  <c r="KZ224" i="1"/>
  <c r="LA224" i="1"/>
  <c r="LB224" i="1"/>
  <c r="LC224" i="1"/>
  <c r="KT194" i="1"/>
  <c r="KU194" i="1"/>
  <c r="KV194" i="1"/>
  <c r="KW194" i="1"/>
  <c r="KX194" i="1"/>
  <c r="KY194" i="1"/>
  <c r="KZ194" i="1"/>
  <c r="LA194" i="1"/>
  <c r="LB194" i="1"/>
  <c r="LC194" i="1"/>
  <c r="KT235" i="1"/>
  <c r="KU235" i="1"/>
  <c r="KV235" i="1"/>
  <c r="KW235" i="1"/>
  <c r="KX235" i="1"/>
  <c r="KY235" i="1"/>
  <c r="KZ235" i="1"/>
  <c r="LA235" i="1"/>
  <c r="LB235" i="1"/>
  <c r="LC235" i="1"/>
  <c r="KT390" i="1"/>
  <c r="KU390" i="1"/>
  <c r="KV390" i="1"/>
  <c r="KW390" i="1"/>
  <c r="KX390" i="1"/>
  <c r="KY390" i="1"/>
  <c r="KZ390" i="1"/>
  <c r="LA390" i="1"/>
  <c r="LB390" i="1"/>
  <c r="LC390" i="1"/>
  <c r="KT305" i="1"/>
  <c r="KU305" i="1"/>
  <c r="KV305" i="1"/>
  <c r="KW305" i="1"/>
  <c r="KX305" i="1"/>
  <c r="KY305" i="1"/>
  <c r="KZ305" i="1"/>
  <c r="LA305" i="1"/>
  <c r="LB305" i="1"/>
  <c r="LC305" i="1"/>
  <c r="KT141" i="1"/>
  <c r="KU141" i="1"/>
  <c r="KV141" i="1"/>
  <c r="KW141" i="1"/>
  <c r="KX141" i="1"/>
  <c r="KY141" i="1"/>
  <c r="KZ141" i="1"/>
  <c r="LA141" i="1"/>
  <c r="LB141" i="1"/>
  <c r="LC141" i="1"/>
  <c r="KT101" i="1"/>
  <c r="KU101" i="1"/>
  <c r="KV101" i="1"/>
  <c r="KW101" i="1"/>
  <c r="KX101" i="1"/>
  <c r="KY101" i="1"/>
  <c r="KZ101" i="1"/>
  <c r="LA101" i="1"/>
  <c r="LB101" i="1"/>
  <c r="LC101" i="1"/>
  <c r="KT274" i="1"/>
  <c r="KU274" i="1"/>
  <c r="KV274" i="1"/>
  <c r="KW274" i="1"/>
  <c r="KX274" i="1"/>
  <c r="KY274" i="1"/>
  <c r="KZ274" i="1"/>
  <c r="LA274" i="1"/>
  <c r="LB274" i="1"/>
  <c r="LC274" i="1"/>
  <c r="KT50" i="1"/>
  <c r="KU50" i="1"/>
  <c r="KV50" i="1"/>
  <c r="KW50" i="1"/>
  <c r="KX50" i="1"/>
  <c r="KY50" i="1"/>
  <c r="KZ50" i="1"/>
  <c r="LA50" i="1"/>
  <c r="LB50" i="1"/>
  <c r="LC50" i="1"/>
  <c r="KT49" i="1"/>
  <c r="KU49" i="1"/>
  <c r="KV49" i="1"/>
  <c r="KW49" i="1"/>
  <c r="KX49" i="1"/>
  <c r="KY49" i="1"/>
  <c r="KZ49" i="1"/>
  <c r="LA49" i="1"/>
  <c r="LB49" i="1"/>
  <c r="LC49" i="1"/>
  <c r="KT189" i="1"/>
  <c r="KU189" i="1"/>
  <c r="KV189" i="1"/>
  <c r="KW189" i="1"/>
  <c r="KX189" i="1"/>
  <c r="KY189" i="1"/>
  <c r="KZ189" i="1"/>
  <c r="LA189" i="1"/>
  <c r="LB189" i="1"/>
  <c r="LC189" i="1"/>
  <c r="KT111" i="1"/>
  <c r="KU111" i="1"/>
  <c r="KV111" i="1"/>
  <c r="KW111" i="1"/>
  <c r="KX111" i="1"/>
  <c r="KY111" i="1"/>
  <c r="KZ111" i="1"/>
  <c r="LA111" i="1"/>
  <c r="LB111" i="1"/>
  <c r="LC111" i="1"/>
  <c r="KT332" i="1"/>
  <c r="KU332" i="1"/>
  <c r="KV332" i="1"/>
  <c r="KW332" i="1"/>
  <c r="KX332" i="1"/>
  <c r="KY332" i="1"/>
  <c r="KZ332" i="1"/>
  <c r="LA332" i="1"/>
  <c r="LB332" i="1"/>
  <c r="LC332" i="1"/>
  <c r="KT373" i="1"/>
  <c r="KU373" i="1"/>
  <c r="KV373" i="1"/>
  <c r="KW373" i="1"/>
  <c r="KX373" i="1"/>
  <c r="KY373" i="1"/>
  <c r="KZ373" i="1"/>
  <c r="LA373" i="1"/>
  <c r="LB373" i="1"/>
  <c r="LC373" i="1"/>
  <c r="KT123" i="1"/>
  <c r="KU123" i="1"/>
  <c r="KV123" i="1"/>
  <c r="KW123" i="1"/>
  <c r="KX123" i="1"/>
  <c r="KY123" i="1"/>
  <c r="KZ123" i="1"/>
  <c r="LA123" i="1"/>
  <c r="LB123" i="1"/>
  <c r="LC123" i="1"/>
  <c r="KT72" i="1"/>
  <c r="KU72" i="1"/>
  <c r="KV72" i="1"/>
  <c r="KW72" i="1"/>
  <c r="KX72" i="1"/>
  <c r="KY72" i="1"/>
  <c r="KZ72" i="1"/>
  <c r="LA72" i="1"/>
  <c r="LB72" i="1"/>
  <c r="LC72" i="1"/>
  <c r="KT60" i="1"/>
  <c r="KU60" i="1"/>
  <c r="KV60" i="1"/>
  <c r="KW60" i="1"/>
  <c r="KX60" i="1"/>
  <c r="KY60" i="1"/>
  <c r="KZ60" i="1"/>
  <c r="LA60" i="1"/>
  <c r="LB60" i="1"/>
  <c r="LC60" i="1"/>
  <c r="KT283" i="1"/>
  <c r="KU283" i="1"/>
  <c r="KV283" i="1"/>
  <c r="KW283" i="1"/>
  <c r="KX283" i="1"/>
  <c r="KY283" i="1"/>
  <c r="KZ283" i="1"/>
  <c r="LA283" i="1"/>
  <c r="LB283" i="1"/>
  <c r="LC283" i="1"/>
  <c r="KT167" i="1"/>
  <c r="KU167" i="1"/>
  <c r="KV167" i="1"/>
  <c r="KW167" i="1"/>
  <c r="KX167" i="1"/>
  <c r="KY167" i="1"/>
  <c r="KZ167" i="1"/>
  <c r="LA167" i="1"/>
  <c r="LB167" i="1"/>
  <c r="LC167" i="1"/>
  <c r="KT295" i="1"/>
  <c r="KU295" i="1"/>
  <c r="KV295" i="1"/>
  <c r="KW295" i="1"/>
  <c r="KX295" i="1"/>
  <c r="KY295" i="1"/>
  <c r="KZ295" i="1"/>
  <c r="LA295" i="1"/>
  <c r="LB295" i="1"/>
  <c r="LC295" i="1"/>
  <c r="KT63" i="1"/>
  <c r="KU63" i="1"/>
  <c r="KV63" i="1"/>
  <c r="KW63" i="1"/>
  <c r="KX63" i="1"/>
  <c r="KY63" i="1"/>
  <c r="KZ63" i="1"/>
  <c r="LA63" i="1"/>
  <c r="LB63" i="1"/>
  <c r="LC63" i="1"/>
  <c r="KT199" i="1"/>
  <c r="KU199" i="1"/>
  <c r="KV199" i="1"/>
  <c r="KW199" i="1"/>
  <c r="KX199" i="1"/>
  <c r="KY199" i="1"/>
  <c r="KZ199" i="1"/>
  <c r="LA199" i="1"/>
  <c r="LB199" i="1"/>
  <c r="LC199" i="1"/>
  <c r="KT113" i="1"/>
  <c r="KU113" i="1"/>
  <c r="KV113" i="1"/>
  <c r="KW113" i="1"/>
  <c r="KX113" i="1"/>
  <c r="KY113" i="1"/>
  <c r="KZ113" i="1"/>
  <c r="LA113" i="1"/>
  <c r="LB113" i="1"/>
  <c r="LC113" i="1"/>
  <c r="KT145" i="1"/>
  <c r="KU145" i="1"/>
  <c r="KV145" i="1"/>
  <c r="KW145" i="1"/>
  <c r="KX145" i="1"/>
  <c r="KY145" i="1"/>
  <c r="KZ145" i="1"/>
  <c r="LA145" i="1"/>
  <c r="LB145" i="1"/>
  <c r="LC145" i="1"/>
  <c r="KT360" i="1"/>
  <c r="KU360" i="1"/>
  <c r="KV360" i="1"/>
  <c r="KW360" i="1"/>
  <c r="KX360" i="1"/>
  <c r="KY360" i="1"/>
  <c r="KZ360" i="1"/>
  <c r="LA360" i="1"/>
  <c r="LB360" i="1"/>
  <c r="LC360" i="1"/>
  <c r="KT61" i="1"/>
  <c r="KU61" i="1"/>
  <c r="KV61" i="1"/>
  <c r="KW61" i="1"/>
  <c r="KX61" i="1"/>
  <c r="KY61" i="1"/>
  <c r="KZ61" i="1"/>
  <c r="LA61" i="1"/>
  <c r="LB61" i="1"/>
  <c r="LC61" i="1"/>
  <c r="KT334" i="1"/>
  <c r="KU334" i="1"/>
  <c r="KV334" i="1"/>
  <c r="KW334" i="1"/>
  <c r="KX334" i="1"/>
  <c r="KY334" i="1"/>
  <c r="KZ334" i="1"/>
  <c r="LA334" i="1"/>
  <c r="LB334" i="1"/>
  <c r="LC334" i="1"/>
  <c r="KT77" i="1"/>
  <c r="KU77" i="1"/>
  <c r="KV77" i="1"/>
  <c r="KW77" i="1"/>
  <c r="KX77" i="1"/>
  <c r="KY77" i="1"/>
  <c r="KZ77" i="1"/>
  <c r="LA77" i="1"/>
  <c r="LB77" i="1"/>
  <c r="LC77" i="1"/>
  <c r="KT351" i="1"/>
  <c r="KU351" i="1"/>
  <c r="KV351" i="1"/>
  <c r="KW351" i="1"/>
  <c r="KX351" i="1"/>
  <c r="KY351" i="1"/>
  <c r="KZ351" i="1"/>
  <c r="LA351" i="1"/>
  <c r="LB351" i="1"/>
  <c r="LC351" i="1"/>
  <c r="KT210" i="1"/>
  <c r="KU210" i="1"/>
  <c r="KV210" i="1"/>
  <c r="KW210" i="1"/>
  <c r="KX210" i="1"/>
  <c r="KY210" i="1"/>
  <c r="KZ210" i="1"/>
  <c r="LA210" i="1"/>
  <c r="LB210" i="1"/>
  <c r="LC210" i="1"/>
  <c r="KT89" i="1"/>
  <c r="KU89" i="1"/>
  <c r="KV89" i="1"/>
  <c r="KW89" i="1"/>
  <c r="KX89" i="1"/>
  <c r="KY89" i="1"/>
  <c r="KZ89" i="1"/>
  <c r="LA89" i="1"/>
  <c r="LB89" i="1"/>
  <c r="LC89" i="1"/>
  <c r="KT354" i="1"/>
  <c r="KU354" i="1"/>
  <c r="KV354" i="1"/>
  <c r="KW354" i="1"/>
  <c r="KX354" i="1"/>
  <c r="KY354" i="1"/>
  <c r="KZ354" i="1"/>
  <c r="LA354" i="1"/>
  <c r="LB354" i="1"/>
  <c r="LC354" i="1"/>
  <c r="KT144" i="1"/>
  <c r="KU144" i="1"/>
  <c r="KV144" i="1"/>
  <c r="KW144" i="1"/>
  <c r="KX144" i="1"/>
  <c r="KY144" i="1"/>
  <c r="KZ144" i="1"/>
  <c r="LA144" i="1"/>
  <c r="LB144" i="1"/>
  <c r="LC144" i="1"/>
  <c r="KT323" i="1"/>
  <c r="KU323" i="1"/>
  <c r="KV323" i="1"/>
  <c r="KW323" i="1"/>
  <c r="KX323" i="1"/>
  <c r="KY323" i="1"/>
  <c r="KZ323" i="1"/>
  <c r="LA323" i="1"/>
  <c r="LB323" i="1"/>
  <c r="LC323" i="1"/>
  <c r="KT184" i="1"/>
  <c r="KU184" i="1"/>
  <c r="KV184" i="1"/>
  <c r="KW184" i="1"/>
  <c r="KX184" i="1"/>
  <c r="KY184" i="1"/>
  <c r="KZ184" i="1"/>
  <c r="LA184" i="1"/>
  <c r="LB184" i="1"/>
  <c r="LC184" i="1"/>
  <c r="KT40" i="1"/>
  <c r="KU40" i="1"/>
  <c r="KV40" i="1"/>
  <c r="KW40" i="1"/>
  <c r="KX40" i="1"/>
  <c r="KY40" i="1"/>
  <c r="KZ40" i="1"/>
  <c r="LA40" i="1"/>
  <c r="LB40" i="1"/>
  <c r="LC40" i="1"/>
  <c r="KT128" i="1"/>
  <c r="KU128" i="1"/>
  <c r="KV128" i="1"/>
  <c r="KW128" i="1"/>
  <c r="KX128" i="1"/>
  <c r="KY128" i="1"/>
  <c r="KZ128" i="1"/>
  <c r="LA128" i="1"/>
  <c r="LB128" i="1"/>
  <c r="LC128" i="1"/>
  <c r="KT103" i="1"/>
  <c r="KU103" i="1"/>
  <c r="KV103" i="1"/>
  <c r="KW103" i="1"/>
  <c r="KX103" i="1"/>
  <c r="KY103" i="1"/>
  <c r="KZ103" i="1"/>
  <c r="LA103" i="1"/>
  <c r="LB103" i="1"/>
  <c r="LC103" i="1"/>
  <c r="KT132" i="1"/>
  <c r="KU132" i="1"/>
  <c r="KV132" i="1"/>
  <c r="KW132" i="1"/>
  <c r="KX132" i="1"/>
  <c r="KY132" i="1"/>
  <c r="KZ132" i="1"/>
  <c r="LA132" i="1"/>
  <c r="LB132" i="1"/>
  <c r="LC132" i="1"/>
  <c r="KT350" i="1"/>
  <c r="KU350" i="1"/>
  <c r="KV350" i="1"/>
  <c r="KW350" i="1"/>
  <c r="KX350" i="1"/>
  <c r="KY350" i="1"/>
  <c r="KZ350" i="1"/>
  <c r="LA350" i="1"/>
  <c r="LB350" i="1"/>
  <c r="LC350" i="1"/>
  <c r="KT138" i="1"/>
  <c r="KU138" i="1"/>
  <c r="KV138" i="1"/>
  <c r="KW138" i="1"/>
  <c r="KX138" i="1"/>
  <c r="KY138" i="1"/>
  <c r="KZ138" i="1"/>
  <c r="LA138" i="1"/>
  <c r="LB138" i="1"/>
  <c r="LC138" i="1"/>
  <c r="KT316" i="1"/>
  <c r="KU316" i="1"/>
  <c r="KV316" i="1"/>
  <c r="KW316" i="1"/>
  <c r="KX316" i="1"/>
  <c r="KY316" i="1"/>
  <c r="KZ316" i="1"/>
  <c r="LA316" i="1"/>
  <c r="LB316" i="1"/>
  <c r="LC316" i="1"/>
  <c r="KT193" i="1"/>
  <c r="KU193" i="1"/>
  <c r="KV193" i="1"/>
  <c r="KW193" i="1"/>
  <c r="KX193" i="1"/>
  <c r="KY193" i="1"/>
  <c r="KZ193" i="1"/>
  <c r="LA193" i="1"/>
  <c r="LB193" i="1"/>
  <c r="LC193" i="1"/>
  <c r="KT151" i="1"/>
  <c r="KU151" i="1"/>
  <c r="KV151" i="1"/>
  <c r="KW151" i="1"/>
  <c r="KX151" i="1"/>
  <c r="KY151" i="1"/>
  <c r="KZ151" i="1"/>
  <c r="LA151" i="1"/>
  <c r="LB151" i="1"/>
  <c r="LC151" i="1"/>
  <c r="KT248" i="1"/>
  <c r="KU248" i="1"/>
  <c r="KV248" i="1"/>
  <c r="KW248" i="1"/>
  <c r="KX248" i="1"/>
  <c r="KY248" i="1"/>
  <c r="KZ248" i="1"/>
  <c r="LA248" i="1"/>
  <c r="LB248" i="1"/>
  <c r="LC248" i="1"/>
  <c r="KT188" i="1"/>
  <c r="KU188" i="1"/>
  <c r="KV188" i="1"/>
  <c r="KW188" i="1"/>
  <c r="KX188" i="1"/>
  <c r="KY188" i="1"/>
  <c r="KZ188" i="1"/>
  <c r="LA188" i="1"/>
  <c r="LB188" i="1"/>
  <c r="LC188" i="1"/>
  <c r="KT340" i="1"/>
  <c r="KU340" i="1"/>
  <c r="KV340" i="1"/>
  <c r="KW340" i="1"/>
  <c r="KX340" i="1"/>
  <c r="KY340" i="1"/>
  <c r="KZ340" i="1"/>
  <c r="LA340" i="1"/>
  <c r="LB340" i="1"/>
  <c r="LC340" i="1"/>
  <c r="KT404" i="1"/>
  <c r="KU404" i="1"/>
  <c r="KV404" i="1"/>
  <c r="KW404" i="1"/>
  <c r="KX404" i="1"/>
  <c r="KY404" i="1"/>
  <c r="KZ404" i="1"/>
  <c r="LA404" i="1"/>
  <c r="LB404" i="1"/>
  <c r="LC404" i="1"/>
  <c r="KT250" i="1"/>
  <c r="KU250" i="1"/>
  <c r="KV250" i="1"/>
  <c r="KW250" i="1"/>
  <c r="KX250" i="1"/>
  <c r="KY250" i="1"/>
  <c r="KZ250" i="1"/>
  <c r="LA250" i="1"/>
  <c r="LB250" i="1"/>
  <c r="LC250" i="1"/>
  <c r="KT125" i="1"/>
  <c r="KU125" i="1"/>
  <c r="KV125" i="1"/>
  <c r="KW125" i="1"/>
  <c r="KX125" i="1"/>
  <c r="KY125" i="1"/>
  <c r="KZ125" i="1"/>
  <c r="LA125" i="1"/>
  <c r="LB125" i="1"/>
  <c r="LC125" i="1"/>
  <c r="KT239" i="1"/>
  <c r="KU239" i="1"/>
  <c r="KV239" i="1"/>
  <c r="KW239" i="1"/>
  <c r="KX239" i="1"/>
  <c r="KY239" i="1"/>
  <c r="KZ239" i="1"/>
  <c r="LA239" i="1"/>
  <c r="LB239" i="1"/>
  <c r="LC239" i="1"/>
  <c r="KT381" i="1"/>
  <c r="KU381" i="1"/>
  <c r="KV381" i="1"/>
  <c r="KW381" i="1"/>
  <c r="KX381" i="1"/>
  <c r="KY381" i="1"/>
  <c r="KZ381" i="1"/>
  <c r="LA381" i="1"/>
  <c r="LB381" i="1"/>
  <c r="LC381" i="1"/>
  <c r="KT142" i="1"/>
  <c r="KU142" i="1"/>
  <c r="KV142" i="1"/>
  <c r="KW142" i="1"/>
  <c r="KX142" i="1"/>
  <c r="KY142" i="1"/>
  <c r="KZ142" i="1"/>
  <c r="LA142" i="1"/>
  <c r="LB142" i="1"/>
  <c r="LC142" i="1"/>
  <c r="KT92" i="1"/>
  <c r="KU92" i="1"/>
  <c r="KV92" i="1"/>
  <c r="KW92" i="1"/>
  <c r="KX92" i="1"/>
  <c r="KY92" i="1"/>
  <c r="KZ92" i="1"/>
  <c r="LA92" i="1"/>
  <c r="LB92" i="1"/>
  <c r="LC92" i="1"/>
  <c r="KT244" i="1"/>
  <c r="KU244" i="1"/>
  <c r="KV244" i="1"/>
  <c r="KW244" i="1"/>
  <c r="KX244" i="1"/>
  <c r="KY244" i="1"/>
  <c r="KZ244" i="1"/>
  <c r="LA244" i="1"/>
  <c r="LB244" i="1"/>
  <c r="LC244" i="1"/>
  <c r="KT314" i="1"/>
  <c r="KU314" i="1"/>
  <c r="KV314" i="1"/>
  <c r="KW314" i="1"/>
  <c r="KX314" i="1"/>
  <c r="KY314" i="1"/>
  <c r="KZ314" i="1"/>
  <c r="LA314" i="1"/>
  <c r="LB314" i="1"/>
  <c r="LC314" i="1"/>
  <c r="KT408" i="1"/>
  <c r="KU408" i="1"/>
  <c r="KV408" i="1"/>
  <c r="KW408" i="1"/>
  <c r="KX408" i="1"/>
  <c r="KY408" i="1"/>
  <c r="KZ408" i="1"/>
  <c r="LA408" i="1"/>
  <c r="LB408" i="1"/>
  <c r="LC408" i="1"/>
  <c r="KT215" i="1"/>
  <c r="KU215" i="1"/>
  <c r="KV215" i="1"/>
  <c r="KW215" i="1"/>
  <c r="KX215" i="1"/>
  <c r="KY215" i="1"/>
  <c r="KZ215" i="1"/>
  <c r="LA215" i="1"/>
  <c r="LB215" i="1"/>
  <c r="LC215" i="1"/>
  <c r="KT293" i="1"/>
  <c r="KU293" i="1"/>
  <c r="KV293" i="1"/>
  <c r="KW293" i="1"/>
  <c r="KX293" i="1"/>
  <c r="KY293" i="1"/>
  <c r="KZ293" i="1"/>
  <c r="LA293" i="1"/>
  <c r="LB293" i="1"/>
  <c r="LC293" i="1"/>
  <c r="KT300" i="1"/>
  <c r="KU300" i="1"/>
  <c r="KV300" i="1"/>
  <c r="KW300" i="1"/>
  <c r="KX300" i="1"/>
  <c r="KY300" i="1"/>
  <c r="KZ300" i="1"/>
  <c r="LA300" i="1"/>
  <c r="LB300" i="1"/>
  <c r="LC300" i="1"/>
  <c r="KT139" i="1"/>
  <c r="KU139" i="1"/>
  <c r="KV139" i="1"/>
  <c r="KW139" i="1"/>
  <c r="KX139" i="1"/>
  <c r="KY139" i="1"/>
  <c r="KZ139" i="1"/>
  <c r="LA139" i="1"/>
  <c r="LB139" i="1"/>
  <c r="LC139" i="1"/>
  <c r="KT155" i="1"/>
  <c r="KU155" i="1"/>
  <c r="KV155" i="1"/>
  <c r="KW155" i="1"/>
  <c r="KX155" i="1"/>
  <c r="KY155" i="1"/>
  <c r="KZ155" i="1"/>
  <c r="LA155" i="1"/>
  <c r="LB155" i="1"/>
  <c r="LC155" i="1"/>
  <c r="KT253" i="1"/>
  <c r="KU253" i="1"/>
  <c r="KV253" i="1"/>
  <c r="KW253" i="1"/>
  <c r="KX253" i="1"/>
  <c r="KY253" i="1"/>
  <c r="KZ253" i="1"/>
  <c r="LA253" i="1"/>
  <c r="LB253" i="1"/>
  <c r="LC253" i="1"/>
  <c r="KT410" i="1"/>
  <c r="KU410" i="1"/>
  <c r="KV410" i="1"/>
  <c r="KW410" i="1"/>
  <c r="KX410" i="1"/>
  <c r="KY410" i="1"/>
  <c r="KZ410" i="1"/>
  <c r="LA410" i="1"/>
  <c r="LB410" i="1"/>
  <c r="LC410" i="1"/>
  <c r="KT64" i="1"/>
  <c r="KU64" i="1"/>
  <c r="KV64" i="1"/>
  <c r="KW64" i="1"/>
  <c r="KX64" i="1"/>
  <c r="KY64" i="1"/>
  <c r="KZ64" i="1"/>
  <c r="LA64" i="1"/>
  <c r="LB64" i="1"/>
  <c r="LC64" i="1"/>
  <c r="KT338" i="1"/>
  <c r="KU338" i="1"/>
  <c r="KV338" i="1"/>
  <c r="KW338" i="1"/>
  <c r="KX338" i="1"/>
  <c r="KY338" i="1"/>
  <c r="KZ338" i="1"/>
  <c r="LA338" i="1"/>
  <c r="LB338" i="1"/>
  <c r="LC338" i="1"/>
  <c r="KT43" i="1"/>
  <c r="KU43" i="1"/>
  <c r="KV43" i="1"/>
  <c r="KW43" i="1"/>
  <c r="KX43" i="1"/>
  <c r="KY43" i="1"/>
  <c r="KZ43" i="1"/>
  <c r="LA43" i="1"/>
  <c r="LB43" i="1"/>
  <c r="LC43" i="1"/>
  <c r="KT212" i="1"/>
  <c r="KU212" i="1"/>
  <c r="KV212" i="1"/>
  <c r="KW212" i="1"/>
  <c r="KX212" i="1"/>
  <c r="KY212" i="1"/>
  <c r="KZ212" i="1"/>
  <c r="LA212" i="1"/>
  <c r="LB212" i="1"/>
  <c r="LC212" i="1"/>
  <c r="KT348" i="1"/>
  <c r="KU348" i="1"/>
  <c r="KV348" i="1"/>
  <c r="KW348" i="1"/>
  <c r="KX348" i="1"/>
  <c r="KY348" i="1"/>
  <c r="KZ348" i="1"/>
  <c r="LA348" i="1"/>
  <c r="LB348" i="1"/>
  <c r="LC348" i="1"/>
  <c r="KT371" i="1"/>
  <c r="KU371" i="1"/>
  <c r="KV371" i="1"/>
  <c r="KW371" i="1"/>
  <c r="KX371" i="1"/>
  <c r="KY371" i="1"/>
  <c r="KZ371" i="1"/>
  <c r="LA371" i="1"/>
  <c r="LB371" i="1"/>
  <c r="LC371" i="1"/>
  <c r="KT30" i="1"/>
  <c r="KU30" i="1"/>
  <c r="KV30" i="1"/>
  <c r="KW30" i="1"/>
  <c r="KX30" i="1"/>
  <c r="KY30" i="1"/>
  <c r="KZ30" i="1"/>
  <c r="LA30" i="1"/>
  <c r="LB30" i="1"/>
  <c r="LC30" i="1"/>
  <c r="KT152" i="1"/>
  <c r="KU152" i="1"/>
  <c r="KV152" i="1"/>
  <c r="KW152" i="1"/>
  <c r="KX152" i="1"/>
  <c r="KY152" i="1"/>
  <c r="KZ152" i="1"/>
  <c r="LA152" i="1"/>
  <c r="LB152" i="1"/>
  <c r="LC152" i="1"/>
  <c r="KT402" i="1"/>
  <c r="KU402" i="1"/>
  <c r="KV402" i="1"/>
  <c r="KW402" i="1"/>
  <c r="KX402" i="1"/>
  <c r="KY402" i="1"/>
  <c r="KZ402" i="1"/>
  <c r="LA402" i="1"/>
  <c r="LB402" i="1"/>
  <c r="LC402" i="1"/>
  <c r="KT290" i="1"/>
  <c r="KU290" i="1"/>
  <c r="KV290" i="1"/>
  <c r="KW290" i="1"/>
  <c r="KX290" i="1"/>
  <c r="KY290" i="1"/>
  <c r="KZ290" i="1"/>
  <c r="LA290" i="1"/>
  <c r="LB290" i="1"/>
  <c r="LC290" i="1"/>
  <c r="KT386" i="1"/>
  <c r="KU386" i="1"/>
  <c r="KV386" i="1"/>
  <c r="KW386" i="1"/>
  <c r="KX386" i="1"/>
  <c r="KY386" i="1"/>
  <c r="KZ386" i="1"/>
  <c r="LA386" i="1"/>
  <c r="LB386" i="1"/>
  <c r="LC386" i="1"/>
  <c r="KT159" i="1"/>
  <c r="KU159" i="1"/>
  <c r="KV159" i="1"/>
  <c r="KW159" i="1"/>
  <c r="KX159" i="1"/>
  <c r="KY159" i="1"/>
  <c r="KZ159" i="1"/>
  <c r="LA159" i="1"/>
  <c r="LB159" i="1"/>
  <c r="LC159" i="1"/>
  <c r="KT376" i="1"/>
  <c r="KU376" i="1"/>
  <c r="KV376" i="1"/>
  <c r="KW376" i="1"/>
  <c r="KX376" i="1"/>
  <c r="KY376" i="1"/>
  <c r="KZ376" i="1"/>
  <c r="LA376" i="1"/>
  <c r="LB376" i="1"/>
  <c r="LC376" i="1"/>
  <c r="KT363" i="1"/>
  <c r="KU363" i="1"/>
  <c r="KV363" i="1"/>
  <c r="KW363" i="1"/>
  <c r="KX363" i="1"/>
  <c r="KY363" i="1"/>
  <c r="KZ363" i="1"/>
  <c r="LA363" i="1"/>
  <c r="LB363" i="1"/>
  <c r="LC363" i="1"/>
  <c r="KT119" i="1"/>
  <c r="KU119" i="1"/>
  <c r="KV119" i="1"/>
  <c r="KW119" i="1"/>
  <c r="KX119" i="1"/>
  <c r="KY119" i="1"/>
  <c r="KZ119" i="1"/>
  <c r="LA119" i="1"/>
  <c r="LB119" i="1"/>
  <c r="LC119" i="1"/>
  <c r="KT242" i="1"/>
  <c r="KU242" i="1"/>
  <c r="KV242" i="1"/>
  <c r="KW242" i="1"/>
  <c r="KX242" i="1"/>
  <c r="KY242" i="1"/>
  <c r="KZ242" i="1"/>
  <c r="LA242" i="1"/>
  <c r="LB242" i="1"/>
  <c r="LC242" i="1"/>
  <c r="KT23" i="1"/>
  <c r="KU23" i="1"/>
  <c r="KV23" i="1"/>
  <c r="KW23" i="1"/>
  <c r="KX23" i="1"/>
  <c r="KY23" i="1"/>
  <c r="KZ23" i="1"/>
  <c r="LA23" i="1"/>
  <c r="LB23" i="1"/>
  <c r="LC23" i="1"/>
  <c r="KT266" i="1"/>
  <c r="KU266" i="1"/>
  <c r="KV266" i="1"/>
  <c r="KW266" i="1"/>
  <c r="KX266" i="1"/>
  <c r="KY266" i="1"/>
  <c r="KZ266" i="1"/>
  <c r="LA266" i="1"/>
  <c r="LB266" i="1"/>
  <c r="LC266" i="1"/>
  <c r="KT401" i="1"/>
  <c r="KU401" i="1"/>
  <c r="KV401" i="1"/>
  <c r="KW401" i="1"/>
  <c r="KX401" i="1"/>
  <c r="KY401" i="1"/>
  <c r="KZ401" i="1"/>
  <c r="LA401" i="1"/>
  <c r="LB401" i="1"/>
  <c r="LC401" i="1"/>
  <c r="KT400" i="1"/>
  <c r="KU400" i="1"/>
  <c r="KV400" i="1"/>
  <c r="KW400" i="1"/>
  <c r="KX400" i="1"/>
  <c r="KY400" i="1"/>
  <c r="KZ400" i="1"/>
  <c r="LA400" i="1"/>
  <c r="LB400" i="1"/>
  <c r="LC400" i="1"/>
  <c r="KT392" i="1"/>
  <c r="KU392" i="1"/>
  <c r="KV392" i="1"/>
  <c r="KW392" i="1"/>
  <c r="KX392" i="1"/>
  <c r="KY392" i="1"/>
  <c r="KZ392" i="1"/>
  <c r="LA392" i="1"/>
  <c r="LB392" i="1"/>
  <c r="LC392" i="1"/>
  <c r="KT388" i="1"/>
  <c r="KU388" i="1"/>
  <c r="KV388" i="1"/>
  <c r="KW388" i="1"/>
  <c r="KX388" i="1"/>
  <c r="KY388" i="1"/>
  <c r="KZ388" i="1"/>
  <c r="LA388" i="1"/>
  <c r="LB388" i="1"/>
  <c r="LC388" i="1"/>
  <c r="KT385" i="1"/>
  <c r="KU385" i="1"/>
  <c r="KV385" i="1"/>
  <c r="KW385" i="1"/>
  <c r="KX385" i="1"/>
  <c r="KY385" i="1"/>
  <c r="KZ385" i="1"/>
  <c r="LA385" i="1"/>
  <c r="LB385" i="1"/>
  <c r="LC385" i="1"/>
  <c r="KT377" i="1"/>
  <c r="KU377" i="1"/>
  <c r="KV377" i="1"/>
  <c r="KW377" i="1"/>
  <c r="KX377" i="1"/>
  <c r="KY377" i="1"/>
  <c r="KZ377" i="1"/>
  <c r="LA377" i="1"/>
  <c r="LB377" i="1"/>
  <c r="LC377" i="1"/>
  <c r="KT397" i="1"/>
  <c r="KU397" i="1"/>
  <c r="KV397" i="1"/>
  <c r="KW397" i="1"/>
  <c r="KX397" i="1"/>
  <c r="KY397" i="1"/>
  <c r="KZ397" i="1"/>
  <c r="LA397" i="1"/>
  <c r="LB397" i="1"/>
  <c r="LC397" i="1"/>
  <c r="KT65" i="1"/>
  <c r="KU65" i="1"/>
  <c r="KV65" i="1"/>
  <c r="KW65" i="1"/>
  <c r="KX65" i="1"/>
  <c r="KY65" i="1"/>
  <c r="KZ65" i="1"/>
  <c r="LA65" i="1"/>
  <c r="LB65" i="1"/>
  <c r="LC65" i="1"/>
  <c r="KT406" i="1"/>
  <c r="KU406" i="1"/>
  <c r="KV406" i="1"/>
  <c r="KW406" i="1"/>
  <c r="KX406" i="1"/>
  <c r="KY406" i="1"/>
  <c r="KZ406" i="1"/>
  <c r="LA406" i="1"/>
  <c r="LB406" i="1"/>
  <c r="LC406" i="1"/>
  <c r="KT374" i="1"/>
  <c r="KU374" i="1"/>
  <c r="KV374" i="1"/>
  <c r="KW374" i="1"/>
  <c r="KX374" i="1"/>
  <c r="KY374" i="1"/>
  <c r="KZ374" i="1"/>
  <c r="LA374" i="1"/>
  <c r="LB374" i="1"/>
  <c r="LC374" i="1"/>
  <c r="KT282" i="1"/>
  <c r="KU282" i="1"/>
  <c r="KV282" i="1"/>
  <c r="KW282" i="1"/>
  <c r="KX282" i="1"/>
  <c r="KY282" i="1"/>
  <c r="KZ282" i="1"/>
  <c r="LA282" i="1"/>
  <c r="LB282" i="1"/>
  <c r="LC282" i="1"/>
  <c r="KT143" i="1"/>
  <c r="KU143" i="1"/>
  <c r="KV143" i="1"/>
  <c r="KW143" i="1"/>
  <c r="KX143" i="1"/>
  <c r="KY143" i="1"/>
  <c r="KZ143" i="1"/>
  <c r="LA143" i="1"/>
  <c r="LB143" i="1"/>
  <c r="LC143" i="1"/>
  <c r="KT57" i="1"/>
  <c r="KU57" i="1"/>
  <c r="KV57" i="1"/>
  <c r="KW57" i="1"/>
  <c r="KX57" i="1"/>
  <c r="KY57" i="1"/>
  <c r="KZ57" i="1"/>
  <c r="LA57" i="1"/>
  <c r="LB57" i="1"/>
  <c r="LC57" i="1"/>
  <c r="KT7" i="1"/>
  <c r="KU7" i="1"/>
  <c r="KV7" i="1"/>
  <c r="KW7" i="1"/>
  <c r="KX7" i="1"/>
  <c r="KY7" i="1"/>
  <c r="KZ7" i="1"/>
  <c r="LA7" i="1"/>
  <c r="LB7" i="1"/>
  <c r="LC7" i="1"/>
  <c r="KT51" i="1"/>
  <c r="KU51" i="1"/>
  <c r="KV51" i="1"/>
  <c r="KW51" i="1"/>
  <c r="KX51" i="1"/>
  <c r="KY51" i="1"/>
  <c r="KZ51" i="1"/>
  <c r="LA51" i="1"/>
  <c r="LB51" i="1"/>
  <c r="LC51" i="1"/>
  <c r="KT257" i="1"/>
  <c r="KU257" i="1"/>
  <c r="KV257" i="1"/>
  <c r="KW257" i="1"/>
  <c r="KX257" i="1"/>
  <c r="KY257" i="1"/>
  <c r="KZ257" i="1"/>
  <c r="LA257" i="1"/>
  <c r="LB257" i="1"/>
  <c r="LC257" i="1"/>
  <c r="KT327" i="1"/>
  <c r="KU327" i="1"/>
  <c r="KV327" i="1"/>
  <c r="KW327" i="1"/>
  <c r="KX327" i="1"/>
  <c r="KY327" i="1"/>
  <c r="KZ327" i="1"/>
  <c r="LA327" i="1"/>
  <c r="LB327" i="1"/>
  <c r="LC327" i="1"/>
  <c r="KT102" i="1"/>
  <c r="KU102" i="1"/>
  <c r="KV102" i="1"/>
  <c r="KW102" i="1"/>
  <c r="KX102" i="1"/>
  <c r="KY102" i="1"/>
  <c r="KZ102" i="1"/>
  <c r="LA102" i="1"/>
  <c r="LB102" i="1"/>
  <c r="LC102" i="1"/>
  <c r="KT255" i="1"/>
  <c r="KU255" i="1"/>
  <c r="KV255" i="1"/>
  <c r="KW255" i="1"/>
  <c r="KX255" i="1"/>
  <c r="KY255" i="1"/>
  <c r="KZ255" i="1"/>
  <c r="LA255" i="1"/>
  <c r="LB255" i="1"/>
  <c r="LC255" i="1"/>
  <c r="KT168" i="1"/>
  <c r="KU168" i="1"/>
  <c r="KV168" i="1"/>
  <c r="KW168" i="1"/>
  <c r="KX168" i="1"/>
  <c r="KY168" i="1"/>
  <c r="KZ168" i="1"/>
  <c r="LA168" i="1"/>
  <c r="LB168" i="1"/>
  <c r="LC168" i="1"/>
  <c r="KT272" i="1"/>
  <c r="KU272" i="1"/>
  <c r="KV272" i="1"/>
  <c r="KW272" i="1"/>
  <c r="KX272" i="1"/>
  <c r="KY272" i="1"/>
  <c r="KZ272" i="1"/>
  <c r="LA272" i="1"/>
  <c r="LB272" i="1"/>
  <c r="LC272" i="1"/>
  <c r="KT383" i="1"/>
  <c r="KU383" i="1"/>
  <c r="KV383" i="1"/>
  <c r="KW383" i="1"/>
  <c r="KX383" i="1"/>
  <c r="KY383" i="1"/>
  <c r="KZ383" i="1"/>
  <c r="LA383" i="1"/>
  <c r="LB383" i="1"/>
  <c r="LC383" i="1"/>
  <c r="KT44" i="1"/>
  <c r="KU44" i="1"/>
  <c r="KV44" i="1"/>
  <c r="KW44" i="1"/>
  <c r="KX44" i="1"/>
  <c r="KY44" i="1"/>
  <c r="KZ44" i="1"/>
  <c r="LA44" i="1"/>
  <c r="LB44" i="1"/>
  <c r="LC44" i="1"/>
  <c r="KT317" i="1"/>
  <c r="KU317" i="1"/>
  <c r="KV317" i="1"/>
  <c r="KW317" i="1"/>
  <c r="KX317" i="1"/>
  <c r="KY317" i="1"/>
  <c r="KZ317" i="1"/>
  <c r="LA317" i="1"/>
  <c r="LB317" i="1"/>
  <c r="LC317" i="1"/>
  <c r="KT264" i="1"/>
  <c r="KU264" i="1"/>
  <c r="KV264" i="1"/>
  <c r="KW264" i="1"/>
  <c r="KX264" i="1"/>
  <c r="KY264" i="1"/>
  <c r="KZ264" i="1"/>
  <c r="LA264" i="1"/>
  <c r="LB264" i="1"/>
  <c r="LC264" i="1"/>
  <c r="KT149" i="1"/>
  <c r="KU149" i="1"/>
  <c r="KV149" i="1"/>
  <c r="KW149" i="1"/>
  <c r="KX149" i="1"/>
  <c r="KY149" i="1"/>
  <c r="KZ149" i="1"/>
  <c r="LA149" i="1"/>
  <c r="LB149" i="1"/>
  <c r="LC149" i="1"/>
  <c r="KT157" i="1"/>
  <c r="KU157" i="1"/>
  <c r="KV157" i="1"/>
  <c r="KW157" i="1"/>
  <c r="KX157" i="1"/>
  <c r="KY157" i="1"/>
  <c r="KZ157" i="1"/>
  <c r="LA157" i="1"/>
  <c r="LB157" i="1"/>
  <c r="LC157" i="1"/>
  <c r="KT121" i="1"/>
  <c r="KU121" i="1"/>
  <c r="KV121" i="1"/>
  <c r="KW121" i="1"/>
  <c r="KX121" i="1"/>
  <c r="KY121" i="1"/>
  <c r="KZ121" i="1"/>
  <c r="LA121" i="1"/>
  <c r="LB121" i="1"/>
  <c r="LC121" i="1"/>
  <c r="KT395" i="1"/>
  <c r="KU395" i="1"/>
  <c r="KV395" i="1"/>
  <c r="KW395" i="1"/>
  <c r="KX395" i="1"/>
  <c r="KY395" i="1"/>
  <c r="KZ395" i="1"/>
  <c r="LA395" i="1"/>
  <c r="LB395" i="1"/>
  <c r="LC395" i="1"/>
  <c r="KT198" i="1"/>
  <c r="KU198" i="1"/>
  <c r="KV198" i="1"/>
  <c r="KW198" i="1"/>
  <c r="KX198" i="1"/>
  <c r="KY198" i="1"/>
  <c r="KZ198" i="1"/>
  <c r="LA198" i="1"/>
  <c r="LB198" i="1"/>
  <c r="LC198" i="1"/>
  <c r="KT55" i="1"/>
  <c r="KU55" i="1"/>
  <c r="KV55" i="1"/>
  <c r="KW55" i="1"/>
  <c r="KX55" i="1"/>
  <c r="KY55" i="1"/>
  <c r="KZ55" i="1"/>
  <c r="LA55" i="1"/>
  <c r="LB55" i="1"/>
  <c r="LC55" i="1"/>
  <c r="KT41" i="1"/>
  <c r="KU41" i="1"/>
  <c r="KV41" i="1"/>
  <c r="KW41" i="1"/>
  <c r="KX41" i="1"/>
  <c r="KY41" i="1"/>
  <c r="KZ41" i="1"/>
  <c r="LA41" i="1"/>
  <c r="LB41" i="1"/>
  <c r="LC41" i="1"/>
  <c r="KT35" i="1"/>
  <c r="KU35" i="1"/>
  <c r="KV35" i="1"/>
  <c r="KW35" i="1"/>
  <c r="KX35" i="1"/>
  <c r="KY35" i="1"/>
  <c r="KZ35" i="1"/>
  <c r="LA35" i="1"/>
  <c r="LB35" i="1"/>
  <c r="LC35" i="1"/>
  <c r="KT136" i="1"/>
  <c r="KU136" i="1"/>
  <c r="KV136" i="1"/>
  <c r="KW136" i="1"/>
  <c r="KX136" i="1"/>
  <c r="KY136" i="1"/>
  <c r="KZ136" i="1"/>
  <c r="LA136" i="1"/>
  <c r="LB136" i="1"/>
  <c r="LC136" i="1"/>
  <c r="KT391" i="1"/>
  <c r="KU391" i="1"/>
  <c r="KV391" i="1"/>
  <c r="KW391" i="1"/>
  <c r="KX391" i="1"/>
  <c r="KY391" i="1"/>
  <c r="KZ391" i="1"/>
  <c r="LA391" i="1"/>
  <c r="LB391" i="1"/>
  <c r="LC391" i="1"/>
  <c r="KT372" i="1"/>
  <c r="KU372" i="1"/>
  <c r="KV372" i="1"/>
  <c r="KW372" i="1"/>
  <c r="KX372" i="1"/>
  <c r="KY372" i="1"/>
  <c r="KZ372" i="1"/>
  <c r="LA372" i="1"/>
  <c r="LB372" i="1"/>
  <c r="LC372" i="1"/>
  <c r="KT240" i="1"/>
  <c r="KU240" i="1"/>
  <c r="KV240" i="1"/>
  <c r="KW240" i="1"/>
  <c r="KX240" i="1"/>
  <c r="KY240" i="1"/>
  <c r="KZ240" i="1"/>
  <c r="LA240" i="1"/>
  <c r="LB240" i="1"/>
  <c r="LC240" i="1"/>
  <c r="KT370" i="1"/>
  <c r="KU370" i="1"/>
  <c r="KV370" i="1"/>
  <c r="KW370" i="1"/>
  <c r="KX370" i="1"/>
  <c r="KY370" i="1"/>
  <c r="KZ370" i="1"/>
  <c r="LA370" i="1"/>
  <c r="LB370" i="1"/>
  <c r="LC370" i="1"/>
  <c r="KT94" i="1"/>
  <c r="KU94" i="1"/>
  <c r="KV94" i="1"/>
  <c r="KW94" i="1"/>
  <c r="KX94" i="1"/>
  <c r="KY94" i="1"/>
  <c r="KZ94" i="1"/>
  <c r="LA94" i="1"/>
  <c r="LB94" i="1"/>
  <c r="LC94" i="1"/>
  <c r="KT302" i="1"/>
  <c r="KU302" i="1"/>
  <c r="KV302" i="1"/>
  <c r="KW302" i="1"/>
  <c r="KX302" i="1"/>
  <c r="KY302" i="1"/>
  <c r="KZ302" i="1"/>
  <c r="LA302" i="1"/>
  <c r="LB302" i="1"/>
  <c r="LC302" i="1"/>
  <c r="KT98" i="1"/>
  <c r="KU98" i="1"/>
  <c r="KV98" i="1"/>
  <c r="KW98" i="1"/>
  <c r="KX98" i="1"/>
  <c r="KY98" i="1"/>
  <c r="KZ98" i="1"/>
  <c r="LA98" i="1"/>
  <c r="LB98" i="1"/>
  <c r="LC98" i="1"/>
  <c r="KT4" i="1"/>
  <c r="KU4" i="1"/>
  <c r="KV4" i="1"/>
  <c r="KW4" i="1"/>
  <c r="KX4" i="1"/>
  <c r="KY4" i="1"/>
  <c r="KZ4" i="1"/>
  <c r="LA4" i="1"/>
  <c r="LB4" i="1"/>
  <c r="LC4" i="1"/>
  <c r="KT37" i="1"/>
  <c r="KU37" i="1"/>
  <c r="KV37" i="1"/>
  <c r="KW37" i="1"/>
  <c r="KX37" i="1"/>
  <c r="KY37" i="1"/>
  <c r="KZ37" i="1"/>
  <c r="LA37" i="1"/>
  <c r="LB37" i="1"/>
  <c r="LC37" i="1"/>
  <c r="KT36" i="1"/>
  <c r="KU36" i="1"/>
  <c r="KV36" i="1"/>
  <c r="KW36" i="1"/>
  <c r="KX36" i="1"/>
  <c r="KY36" i="1"/>
  <c r="KZ36" i="1"/>
  <c r="LA36" i="1"/>
  <c r="LB36" i="1"/>
  <c r="LC36" i="1"/>
  <c r="KT33" i="1"/>
  <c r="KU33" i="1"/>
  <c r="KV33" i="1"/>
  <c r="KW33" i="1"/>
  <c r="KX33" i="1"/>
  <c r="KY33" i="1"/>
  <c r="KZ33" i="1"/>
  <c r="LA33" i="1"/>
  <c r="LB33" i="1"/>
  <c r="LC33" i="1"/>
  <c r="KT315" i="1"/>
  <c r="KU315" i="1"/>
  <c r="KV315" i="1"/>
  <c r="KW315" i="1"/>
  <c r="KX315" i="1"/>
  <c r="KY315" i="1"/>
  <c r="KZ315" i="1"/>
  <c r="LA315" i="1"/>
  <c r="LB315" i="1"/>
  <c r="LC315" i="1"/>
  <c r="KT221" i="1"/>
  <c r="KU221" i="1"/>
  <c r="KV221" i="1"/>
  <c r="KW221" i="1"/>
  <c r="KX221" i="1"/>
  <c r="KY221" i="1"/>
  <c r="KZ221" i="1"/>
  <c r="LA221" i="1"/>
  <c r="LB221" i="1"/>
  <c r="LC221" i="1"/>
  <c r="KT118" i="1"/>
  <c r="KU118" i="1"/>
  <c r="KV118" i="1"/>
  <c r="KW118" i="1"/>
  <c r="KX118" i="1"/>
  <c r="KY118" i="1"/>
  <c r="KZ118" i="1"/>
  <c r="LA118" i="1"/>
  <c r="LB118" i="1"/>
  <c r="LC118" i="1"/>
  <c r="KT117" i="1"/>
  <c r="KU117" i="1"/>
  <c r="KV117" i="1"/>
  <c r="KW117" i="1"/>
  <c r="KX117" i="1"/>
  <c r="KY117" i="1"/>
  <c r="KZ117" i="1"/>
  <c r="LA117" i="1"/>
  <c r="LB117" i="1"/>
  <c r="LC117" i="1"/>
  <c r="KT69" i="1"/>
  <c r="KU69" i="1"/>
  <c r="KV69" i="1"/>
  <c r="KW69" i="1"/>
  <c r="KX69" i="1"/>
  <c r="KY69" i="1"/>
  <c r="KZ69" i="1"/>
  <c r="LA69" i="1"/>
  <c r="LB69" i="1"/>
  <c r="LC69" i="1"/>
  <c r="KT127" i="1"/>
  <c r="KU127" i="1"/>
  <c r="KV127" i="1"/>
  <c r="KW127" i="1"/>
  <c r="KX127" i="1"/>
  <c r="KY127" i="1"/>
  <c r="KZ127" i="1"/>
  <c r="LA127" i="1"/>
  <c r="LB127" i="1"/>
  <c r="LC127" i="1"/>
  <c r="KT249" i="1"/>
  <c r="KU249" i="1"/>
  <c r="KV249" i="1"/>
  <c r="KW249" i="1"/>
  <c r="KX249" i="1"/>
  <c r="KY249" i="1"/>
  <c r="KZ249" i="1"/>
  <c r="LA249" i="1"/>
  <c r="LB249" i="1"/>
  <c r="LC249" i="1"/>
  <c r="KT171" i="1"/>
  <c r="KU171" i="1"/>
  <c r="KV171" i="1"/>
  <c r="KW171" i="1"/>
  <c r="KX171" i="1"/>
  <c r="KY171" i="1"/>
  <c r="KZ171" i="1"/>
  <c r="LA171" i="1"/>
  <c r="LB171" i="1"/>
  <c r="LC171" i="1"/>
  <c r="KT280" i="1"/>
  <c r="KU280" i="1"/>
  <c r="KV280" i="1"/>
  <c r="KW280" i="1"/>
  <c r="KX280" i="1"/>
  <c r="KY280" i="1"/>
  <c r="KZ280" i="1"/>
  <c r="LA280" i="1"/>
  <c r="LB280" i="1"/>
  <c r="LC280" i="1"/>
  <c r="KT154" i="1"/>
  <c r="KU154" i="1"/>
  <c r="KV154" i="1"/>
  <c r="KW154" i="1"/>
  <c r="KX154" i="1"/>
  <c r="KY154" i="1"/>
  <c r="KZ154" i="1"/>
  <c r="LA154" i="1"/>
  <c r="LB154" i="1"/>
  <c r="LC154" i="1"/>
  <c r="KT307" i="1"/>
  <c r="KU307" i="1"/>
  <c r="KV307" i="1"/>
  <c r="KW307" i="1"/>
  <c r="KX307" i="1"/>
  <c r="KY307" i="1"/>
  <c r="KZ307" i="1"/>
  <c r="LA307" i="1"/>
  <c r="LB307" i="1"/>
  <c r="LC307" i="1"/>
  <c r="KT115" i="1"/>
  <c r="KU115" i="1"/>
  <c r="KV115" i="1"/>
  <c r="KW115" i="1"/>
  <c r="KX115" i="1"/>
  <c r="KY115" i="1"/>
  <c r="KZ115" i="1"/>
  <c r="LA115" i="1"/>
  <c r="LB115" i="1"/>
  <c r="LC115" i="1"/>
  <c r="KT59" i="1"/>
  <c r="KU59" i="1"/>
  <c r="KV59" i="1"/>
  <c r="KW59" i="1"/>
  <c r="KX59" i="1"/>
  <c r="KY59" i="1"/>
  <c r="KZ59" i="1"/>
  <c r="LA59" i="1"/>
  <c r="LB59" i="1"/>
  <c r="LC59" i="1"/>
  <c r="KT208" i="1"/>
  <c r="KU208" i="1"/>
  <c r="KV208" i="1"/>
  <c r="KW208" i="1"/>
  <c r="KX208" i="1"/>
  <c r="KY208" i="1"/>
  <c r="KZ208" i="1"/>
  <c r="LA208" i="1"/>
  <c r="LB208" i="1"/>
  <c r="LC208" i="1"/>
  <c r="KT67" i="1"/>
  <c r="KU67" i="1"/>
  <c r="KV67" i="1"/>
  <c r="KW67" i="1"/>
  <c r="KX67" i="1"/>
  <c r="KY67" i="1"/>
  <c r="KZ67" i="1"/>
  <c r="LA67" i="1"/>
  <c r="LB67" i="1"/>
  <c r="LC67" i="1"/>
  <c r="KT2" i="1"/>
  <c r="KU2" i="1"/>
  <c r="KV2" i="1"/>
  <c r="KW2" i="1"/>
  <c r="KX2" i="1"/>
  <c r="KY2" i="1"/>
  <c r="KZ2" i="1"/>
  <c r="LA2" i="1"/>
  <c r="LB2" i="1"/>
  <c r="LC2" i="1"/>
  <c r="KT405" i="1"/>
  <c r="KU405" i="1"/>
  <c r="KV405" i="1"/>
  <c r="KW405" i="1"/>
  <c r="KX405" i="1"/>
  <c r="KY405" i="1"/>
  <c r="KZ405" i="1"/>
  <c r="LA405" i="1"/>
  <c r="LB405" i="1"/>
  <c r="LC405" i="1"/>
  <c r="KT310" i="1"/>
  <c r="KU310" i="1"/>
  <c r="KV310" i="1"/>
  <c r="KW310" i="1"/>
  <c r="KX310" i="1"/>
  <c r="KY310" i="1"/>
  <c r="KZ310" i="1"/>
  <c r="LA310" i="1"/>
  <c r="LB310" i="1"/>
  <c r="LC310" i="1"/>
  <c r="KT286" i="1"/>
  <c r="KU286" i="1"/>
  <c r="KV286" i="1"/>
  <c r="KW286" i="1"/>
  <c r="KX286" i="1"/>
  <c r="KY286" i="1"/>
  <c r="KZ286" i="1"/>
  <c r="LA286" i="1"/>
  <c r="LB286" i="1"/>
  <c r="LC286" i="1"/>
  <c r="KT114" i="1"/>
  <c r="KU114" i="1"/>
  <c r="KV114" i="1"/>
  <c r="KW114" i="1"/>
  <c r="KX114" i="1"/>
  <c r="KY114" i="1"/>
  <c r="KZ114" i="1"/>
  <c r="LA114" i="1"/>
  <c r="LB114" i="1"/>
  <c r="LC114" i="1"/>
  <c r="KT53" i="1"/>
  <c r="KU53" i="1"/>
  <c r="KV53" i="1"/>
  <c r="KW53" i="1"/>
  <c r="KX53" i="1"/>
  <c r="KY53" i="1"/>
  <c r="KZ53" i="1"/>
  <c r="LA53" i="1"/>
  <c r="LB53" i="1"/>
  <c r="LC53" i="1"/>
  <c r="KT107" i="1"/>
  <c r="KU107" i="1"/>
  <c r="KV107" i="1"/>
  <c r="KW107" i="1"/>
  <c r="KX107" i="1"/>
  <c r="KY107" i="1"/>
  <c r="KZ107" i="1"/>
  <c r="LA107" i="1"/>
  <c r="LB107" i="1"/>
  <c r="LC107" i="1"/>
  <c r="KT211" i="1"/>
  <c r="KU211" i="1"/>
  <c r="KV211" i="1"/>
  <c r="KW211" i="1"/>
  <c r="KX211" i="1"/>
  <c r="KY211" i="1"/>
  <c r="KZ211" i="1"/>
  <c r="LA211" i="1"/>
  <c r="LB211" i="1"/>
  <c r="LC211" i="1"/>
  <c r="KT289" i="1"/>
  <c r="KU289" i="1"/>
  <c r="KV289" i="1"/>
  <c r="KW289" i="1"/>
  <c r="KX289" i="1"/>
  <c r="KY289" i="1"/>
  <c r="KZ289" i="1"/>
  <c r="LA289" i="1"/>
  <c r="LB289" i="1"/>
  <c r="LC289" i="1"/>
  <c r="KT269" i="1"/>
  <c r="KU269" i="1"/>
  <c r="KV269" i="1"/>
  <c r="KW269" i="1"/>
  <c r="KX269" i="1"/>
  <c r="KY269" i="1"/>
  <c r="KZ269" i="1"/>
  <c r="LA269" i="1"/>
  <c r="LB269" i="1"/>
  <c r="LC269" i="1"/>
  <c r="KT135" i="1"/>
  <c r="KU135" i="1"/>
  <c r="KV135" i="1"/>
  <c r="KW135" i="1"/>
  <c r="KX135" i="1"/>
  <c r="KY135" i="1"/>
  <c r="KZ135" i="1"/>
  <c r="LA135" i="1"/>
  <c r="LB135" i="1"/>
  <c r="KT312" i="1"/>
  <c r="KU312" i="1"/>
  <c r="KV312" i="1"/>
  <c r="KW312" i="1"/>
  <c r="KX312" i="1"/>
  <c r="KY312" i="1"/>
  <c r="KZ312" i="1"/>
  <c r="LA312" i="1"/>
  <c r="LB312" i="1"/>
  <c r="LC312" i="1"/>
  <c r="KT254" i="1"/>
  <c r="KU254" i="1"/>
  <c r="KV254" i="1"/>
  <c r="KW254" i="1"/>
  <c r="KX254" i="1"/>
  <c r="KY254" i="1"/>
  <c r="KZ254" i="1"/>
  <c r="LA254" i="1"/>
  <c r="LB254" i="1"/>
  <c r="LC254" i="1"/>
  <c r="KT306" i="1"/>
  <c r="KU306" i="1"/>
  <c r="KV306" i="1"/>
  <c r="KW306" i="1"/>
  <c r="KX306" i="1"/>
  <c r="KY306" i="1"/>
  <c r="KZ306" i="1"/>
  <c r="LA306" i="1"/>
  <c r="LB306" i="1"/>
  <c r="LC306" i="1"/>
  <c r="KT62" i="1"/>
  <c r="KU62" i="1"/>
  <c r="KV62" i="1"/>
  <c r="KW62" i="1"/>
  <c r="KX62" i="1"/>
  <c r="KY62" i="1"/>
  <c r="KZ62" i="1"/>
  <c r="LA62" i="1"/>
  <c r="LB62" i="1"/>
  <c r="LC62" i="1"/>
  <c r="KT187" i="1"/>
  <c r="KU187" i="1"/>
  <c r="KV187" i="1"/>
  <c r="KW187" i="1"/>
  <c r="KX187" i="1"/>
  <c r="KY187" i="1"/>
  <c r="KZ187" i="1"/>
  <c r="LA187" i="1"/>
  <c r="LB187" i="1"/>
  <c r="LC187" i="1"/>
  <c r="KT38" i="1"/>
  <c r="KU38" i="1"/>
  <c r="KV38" i="1"/>
  <c r="KW38" i="1"/>
  <c r="KX38" i="1"/>
  <c r="KY38" i="1"/>
  <c r="KZ38" i="1"/>
  <c r="LA38" i="1"/>
  <c r="LB38" i="1"/>
  <c r="LC38" i="1"/>
  <c r="KT182" i="1"/>
  <c r="KU182" i="1"/>
  <c r="KV182" i="1"/>
  <c r="KW182" i="1"/>
  <c r="KX182" i="1"/>
  <c r="KY182" i="1"/>
  <c r="KZ182" i="1"/>
  <c r="LA182" i="1"/>
  <c r="LB182" i="1"/>
  <c r="LC182" i="1"/>
  <c r="KT304" i="1"/>
  <c r="KU304" i="1"/>
  <c r="KV304" i="1"/>
  <c r="KW304" i="1"/>
  <c r="KX304" i="1"/>
  <c r="KY304" i="1"/>
  <c r="KZ304" i="1"/>
  <c r="LA304" i="1"/>
  <c r="LB304" i="1"/>
  <c r="LC304" i="1"/>
  <c r="KT251" i="1"/>
  <c r="KU251" i="1"/>
  <c r="KV251" i="1"/>
  <c r="KW251" i="1"/>
  <c r="KX251" i="1"/>
  <c r="KY251" i="1"/>
  <c r="KZ251" i="1"/>
  <c r="LA251" i="1"/>
  <c r="LB251" i="1"/>
  <c r="LC251" i="1"/>
  <c r="KT86" i="1"/>
  <c r="KU86" i="1"/>
  <c r="KV86" i="1"/>
  <c r="KW86" i="1"/>
  <c r="KX86" i="1"/>
  <c r="KY86" i="1"/>
  <c r="KZ86" i="1"/>
  <c r="LA86" i="1"/>
  <c r="LB86" i="1"/>
  <c r="LC86" i="1"/>
  <c r="KT403" i="1"/>
  <c r="KU403" i="1"/>
  <c r="KV403" i="1"/>
  <c r="KW403" i="1"/>
  <c r="KX403" i="1"/>
  <c r="KY403" i="1"/>
  <c r="KZ403" i="1"/>
  <c r="LA403" i="1"/>
  <c r="LB403" i="1"/>
  <c r="LC403" i="1"/>
  <c r="KT291" i="1"/>
  <c r="KU291" i="1"/>
  <c r="KV291" i="1"/>
  <c r="KW291" i="1"/>
  <c r="KX291" i="1"/>
  <c r="KY291" i="1"/>
  <c r="KZ291" i="1"/>
  <c r="LA291" i="1"/>
  <c r="LB291" i="1"/>
  <c r="LC291" i="1"/>
  <c r="KT100" i="1"/>
  <c r="KU100" i="1"/>
  <c r="KV100" i="1"/>
  <c r="KW100" i="1"/>
  <c r="KX100" i="1"/>
  <c r="KY100" i="1"/>
  <c r="KZ100" i="1"/>
  <c r="LA100" i="1"/>
  <c r="LB100" i="1"/>
  <c r="LC100" i="1"/>
  <c r="KT237" i="1"/>
  <c r="KU237" i="1"/>
  <c r="KV237" i="1"/>
  <c r="KW237" i="1"/>
  <c r="KX237" i="1"/>
  <c r="KY237" i="1"/>
  <c r="KZ237" i="1"/>
  <c r="LA237" i="1"/>
  <c r="LB237" i="1"/>
  <c r="LC237" i="1"/>
  <c r="KT243" i="1"/>
  <c r="KU243" i="1"/>
  <c r="KV243" i="1"/>
  <c r="KW243" i="1"/>
  <c r="KX243" i="1"/>
  <c r="KY243" i="1"/>
  <c r="KZ243" i="1"/>
  <c r="LA243" i="1"/>
  <c r="LB243" i="1"/>
  <c r="LC243" i="1"/>
  <c r="KT389" i="1"/>
  <c r="KU389" i="1"/>
  <c r="KV389" i="1"/>
  <c r="KW389" i="1"/>
  <c r="KX389" i="1"/>
  <c r="KY389" i="1"/>
  <c r="KZ389" i="1"/>
  <c r="LA389" i="1"/>
  <c r="LB389" i="1"/>
  <c r="LC389" i="1"/>
  <c r="KT268" i="1"/>
  <c r="KU268" i="1"/>
  <c r="KV268" i="1"/>
  <c r="KW268" i="1"/>
  <c r="KX268" i="1"/>
  <c r="KY268" i="1"/>
  <c r="KZ268" i="1"/>
  <c r="LA268" i="1"/>
  <c r="LB268" i="1"/>
  <c r="LC268" i="1"/>
  <c r="KT308" i="1"/>
  <c r="KU308" i="1"/>
  <c r="KV308" i="1"/>
  <c r="KW308" i="1"/>
  <c r="KX308" i="1"/>
  <c r="KY308" i="1"/>
  <c r="KZ308" i="1"/>
  <c r="LA308" i="1"/>
  <c r="LB308" i="1"/>
  <c r="LC308" i="1"/>
  <c r="JY233" i="1"/>
  <c r="JZ233" i="1"/>
  <c r="KA233" i="1"/>
  <c r="KB233" i="1"/>
  <c r="KC233" i="1"/>
  <c r="KD233" i="1"/>
  <c r="KE233" i="1"/>
  <c r="KF233" i="1"/>
  <c r="KG233" i="1"/>
  <c r="KH233" i="1"/>
  <c r="JY299" i="1"/>
  <c r="JZ299" i="1"/>
  <c r="KA299" i="1"/>
  <c r="KB299" i="1"/>
  <c r="KC299" i="1"/>
  <c r="KD299" i="1"/>
  <c r="KE299" i="1"/>
  <c r="KF299" i="1"/>
  <c r="KG299" i="1"/>
  <c r="KH299" i="1"/>
  <c r="JY275" i="1"/>
  <c r="JZ275" i="1"/>
  <c r="KA275" i="1"/>
  <c r="KB275" i="1"/>
  <c r="KC275" i="1"/>
  <c r="KD275" i="1"/>
  <c r="KE275" i="1"/>
  <c r="KF275" i="1"/>
  <c r="KG275" i="1"/>
  <c r="KH275" i="1"/>
  <c r="JY398" i="1"/>
  <c r="JZ398" i="1"/>
  <c r="KA398" i="1"/>
  <c r="KB398" i="1"/>
  <c r="KC398" i="1"/>
  <c r="KD398" i="1"/>
  <c r="KE398" i="1"/>
  <c r="KF398" i="1"/>
  <c r="KG398" i="1"/>
  <c r="KH398" i="1"/>
  <c r="JY231" i="1"/>
  <c r="JZ231" i="1"/>
  <c r="KA231" i="1"/>
  <c r="KB231" i="1"/>
  <c r="KC231" i="1"/>
  <c r="KD231" i="1"/>
  <c r="KE231" i="1"/>
  <c r="KF231" i="1"/>
  <c r="KG231" i="1"/>
  <c r="KH231" i="1"/>
  <c r="JY88" i="1"/>
  <c r="JZ88" i="1"/>
  <c r="KA88" i="1"/>
  <c r="KB88" i="1"/>
  <c r="KC88" i="1"/>
  <c r="KD88" i="1"/>
  <c r="KE88" i="1"/>
  <c r="KF88" i="1"/>
  <c r="KG88" i="1"/>
  <c r="KH88" i="1"/>
  <c r="JY229" i="1"/>
  <c r="JZ229" i="1"/>
  <c r="KA229" i="1"/>
  <c r="KB229" i="1"/>
  <c r="KC229" i="1"/>
  <c r="KD229" i="1"/>
  <c r="KE229" i="1"/>
  <c r="KF229" i="1"/>
  <c r="KG229" i="1"/>
  <c r="KH229" i="1"/>
  <c r="JY228" i="1"/>
  <c r="JZ228" i="1"/>
  <c r="KA228" i="1"/>
  <c r="KB228" i="1"/>
  <c r="KC228" i="1"/>
  <c r="KD228" i="1"/>
  <c r="KE228" i="1"/>
  <c r="KF228" i="1"/>
  <c r="KG228" i="1"/>
  <c r="KH228" i="1"/>
  <c r="JY181" i="1"/>
  <c r="JZ181" i="1"/>
  <c r="KA181" i="1"/>
  <c r="KB181" i="1"/>
  <c r="KC181" i="1"/>
  <c r="KD181" i="1"/>
  <c r="KE181" i="1"/>
  <c r="KF181" i="1"/>
  <c r="KG181" i="1"/>
  <c r="KH181" i="1"/>
  <c r="JY230" i="1"/>
  <c r="JZ230" i="1"/>
  <c r="KA230" i="1"/>
  <c r="KB230" i="1"/>
  <c r="KC230" i="1"/>
  <c r="KD230" i="1"/>
  <c r="KE230" i="1"/>
  <c r="KF230" i="1"/>
  <c r="KG230" i="1"/>
  <c r="KH230" i="1"/>
  <c r="JY358" i="1"/>
  <c r="JZ358" i="1"/>
  <c r="KA358" i="1"/>
  <c r="KB358" i="1"/>
  <c r="KC358" i="1"/>
  <c r="KD358" i="1"/>
  <c r="KE358" i="1"/>
  <c r="KF358" i="1"/>
  <c r="KG358" i="1"/>
  <c r="KH358" i="1"/>
  <c r="JY177" i="1"/>
  <c r="JZ177" i="1"/>
  <c r="KA177" i="1"/>
  <c r="KB177" i="1"/>
  <c r="KC177" i="1"/>
  <c r="KD177" i="1"/>
  <c r="KE177" i="1"/>
  <c r="KF177" i="1"/>
  <c r="KG177" i="1"/>
  <c r="KH177" i="1"/>
  <c r="JY172" i="1"/>
  <c r="JZ172" i="1"/>
  <c r="KA172" i="1"/>
  <c r="KB172" i="1"/>
  <c r="KC172" i="1"/>
  <c r="KD172" i="1"/>
  <c r="KE172" i="1"/>
  <c r="KF172" i="1"/>
  <c r="KG172" i="1"/>
  <c r="KH172" i="1"/>
  <c r="JY279" i="1"/>
  <c r="JZ279" i="1"/>
  <c r="KA279" i="1"/>
  <c r="KB279" i="1"/>
  <c r="KC279" i="1"/>
  <c r="KD279" i="1"/>
  <c r="KE279" i="1"/>
  <c r="KF279" i="1"/>
  <c r="KG279" i="1"/>
  <c r="KH279" i="1"/>
  <c r="JY281" i="1"/>
  <c r="JZ281" i="1"/>
  <c r="KA281" i="1"/>
  <c r="KB281" i="1"/>
  <c r="KC281" i="1"/>
  <c r="KD281" i="1"/>
  <c r="KE281" i="1"/>
  <c r="KF281" i="1"/>
  <c r="KG281" i="1"/>
  <c r="KH281" i="1"/>
  <c r="JY287" i="1"/>
  <c r="JZ287" i="1"/>
  <c r="KA287" i="1"/>
  <c r="KB287" i="1"/>
  <c r="KC287" i="1"/>
  <c r="KD287" i="1"/>
  <c r="KE287" i="1"/>
  <c r="KF287" i="1"/>
  <c r="KG287" i="1"/>
  <c r="KH287" i="1"/>
  <c r="JY328" i="1"/>
  <c r="JZ328" i="1"/>
  <c r="KA328" i="1"/>
  <c r="KB328" i="1"/>
  <c r="KC328" i="1"/>
  <c r="KD328" i="1"/>
  <c r="KE328" i="1"/>
  <c r="KF328" i="1"/>
  <c r="KG328" i="1"/>
  <c r="KH328" i="1"/>
  <c r="KE81" i="1"/>
  <c r="KF81" i="1"/>
  <c r="KG81" i="1"/>
  <c r="KH81" i="1"/>
  <c r="JY353" i="1"/>
  <c r="JZ353" i="1"/>
  <c r="KA353" i="1"/>
  <c r="KB353" i="1"/>
  <c r="KC353" i="1"/>
  <c r="KD353" i="1"/>
  <c r="KE353" i="1"/>
  <c r="KF353" i="1"/>
  <c r="KG353" i="1"/>
  <c r="KH353" i="1"/>
  <c r="JY200" i="1"/>
  <c r="JZ200" i="1"/>
  <c r="KA200" i="1"/>
  <c r="KB200" i="1"/>
  <c r="KC200" i="1"/>
  <c r="KD200" i="1"/>
  <c r="KE200" i="1"/>
  <c r="KF200" i="1"/>
  <c r="KG200" i="1"/>
  <c r="KH200" i="1"/>
  <c r="JY180" i="1"/>
  <c r="JZ180" i="1"/>
  <c r="KA180" i="1"/>
  <c r="KB180" i="1"/>
  <c r="KC180" i="1"/>
  <c r="KD180" i="1"/>
  <c r="KE180" i="1"/>
  <c r="KF180" i="1"/>
  <c r="KG180" i="1"/>
  <c r="KH180" i="1"/>
  <c r="JY31" i="1"/>
  <c r="JZ31" i="1"/>
  <c r="KA31" i="1"/>
  <c r="KB31" i="1"/>
  <c r="KC31" i="1"/>
  <c r="KD31" i="1"/>
  <c r="KE31" i="1"/>
  <c r="KF31" i="1"/>
  <c r="KG31" i="1"/>
  <c r="KH31" i="1"/>
  <c r="JY213" i="1"/>
  <c r="JZ213" i="1"/>
  <c r="KA213" i="1"/>
  <c r="KB213" i="1"/>
  <c r="KC213" i="1"/>
  <c r="KD213" i="1"/>
  <c r="KE213" i="1"/>
  <c r="KF213" i="1"/>
  <c r="KG213" i="1"/>
  <c r="KH213" i="1"/>
  <c r="JY214" i="1"/>
  <c r="JZ214" i="1"/>
  <c r="KA214" i="1"/>
  <c r="KB214" i="1"/>
  <c r="KC214" i="1"/>
  <c r="KD214" i="1"/>
  <c r="KE214" i="1"/>
  <c r="KF214" i="1"/>
  <c r="KG214" i="1"/>
  <c r="KH214" i="1"/>
  <c r="JY407" i="1"/>
  <c r="JZ407" i="1"/>
  <c r="KA407" i="1"/>
  <c r="KB407" i="1"/>
  <c r="KC407" i="1"/>
  <c r="KD407" i="1"/>
  <c r="KE407" i="1"/>
  <c r="KF407" i="1"/>
  <c r="KG407" i="1"/>
  <c r="KH407" i="1"/>
  <c r="JY296" i="1"/>
  <c r="JZ296" i="1"/>
  <c r="KA296" i="1"/>
  <c r="KB296" i="1"/>
  <c r="KC296" i="1"/>
  <c r="KD296" i="1"/>
  <c r="KE296" i="1"/>
  <c r="KF296" i="1"/>
  <c r="KG296" i="1"/>
  <c r="KH296" i="1"/>
  <c r="JY201" i="1"/>
  <c r="JZ201" i="1"/>
  <c r="KA201" i="1"/>
  <c r="KB201" i="1"/>
  <c r="KC201" i="1"/>
  <c r="KD201" i="1"/>
  <c r="KE201" i="1"/>
  <c r="KF201" i="1"/>
  <c r="KG201" i="1"/>
  <c r="KH201" i="1"/>
  <c r="JY45" i="1"/>
  <c r="JZ45" i="1"/>
  <c r="KA45" i="1"/>
  <c r="KB45" i="1"/>
  <c r="KC45" i="1"/>
  <c r="KD45" i="1"/>
  <c r="KE45" i="1"/>
  <c r="KF45" i="1"/>
  <c r="KG45" i="1"/>
  <c r="KH45" i="1"/>
  <c r="JY74" i="1"/>
  <c r="JZ74" i="1"/>
  <c r="KA74" i="1"/>
  <c r="KB74" i="1"/>
  <c r="KC74" i="1"/>
  <c r="KD74" i="1"/>
  <c r="KE74" i="1"/>
  <c r="KF74" i="1"/>
  <c r="KG74" i="1"/>
  <c r="KH74" i="1"/>
  <c r="JY247" i="1"/>
  <c r="JZ247" i="1"/>
  <c r="KA247" i="1"/>
  <c r="KB247" i="1"/>
  <c r="KC247" i="1"/>
  <c r="KD247" i="1"/>
  <c r="KE247" i="1"/>
  <c r="KF247" i="1"/>
  <c r="KG247" i="1"/>
  <c r="KH247" i="1"/>
  <c r="JY225" i="1"/>
  <c r="JZ225" i="1"/>
  <c r="KA225" i="1"/>
  <c r="KB225" i="1"/>
  <c r="KC225" i="1"/>
  <c r="KD225" i="1"/>
  <c r="KE225" i="1"/>
  <c r="KF225" i="1"/>
  <c r="KG225" i="1"/>
  <c r="KH225" i="1"/>
  <c r="JY245" i="1"/>
  <c r="JZ245" i="1"/>
  <c r="KA245" i="1"/>
  <c r="KB245" i="1"/>
  <c r="KC245" i="1"/>
  <c r="KD245" i="1"/>
  <c r="KE245" i="1"/>
  <c r="KF245" i="1"/>
  <c r="KG245" i="1"/>
  <c r="KH245" i="1"/>
  <c r="JY48" i="1"/>
  <c r="JZ48" i="1"/>
  <c r="KA48" i="1"/>
  <c r="KB48" i="1"/>
  <c r="KC48" i="1"/>
  <c r="KD48" i="1"/>
  <c r="KE48" i="1"/>
  <c r="KF48" i="1"/>
  <c r="KG48" i="1"/>
  <c r="KH48" i="1"/>
  <c r="JY261" i="1"/>
  <c r="JZ261" i="1"/>
  <c r="KA261" i="1"/>
  <c r="KB261" i="1"/>
  <c r="KC261" i="1"/>
  <c r="KD261" i="1"/>
  <c r="KE261" i="1"/>
  <c r="KF261" i="1"/>
  <c r="KG261" i="1"/>
  <c r="KH261" i="1"/>
  <c r="JY191" i="1"/>
  <c r="JZ191" i="1"/>
  <c r="KA191" i="1"/>
  <c r="KB191" i="1"/>
  <c r="KC191" i="1"/>
  <c r="KD191" i="1"/>
  <c r="KE191" i="1"/>
  <c r="KF191" i="1"/>
  <c r="KG191" i="1"/>
  <c r="KH191" i="1"/>
  <c r="JY337" i="1"/>
  <c r="JZ337" i="1"/>
  <c r="KA337" i="1"/>
  <c r="KB337" i="1"/>
  <c r="KC337" i="1"/>
  <c r="KD337" i="1"/>
  <c r="KE337" i="1"/>
  <c r="KF337" i="1"/>
  <c r="KG337" i="1"/>
  <c r="KH337" i="1"/>
  <c r="JY357" i="1"/>
  <c r="JZ357" i="1"/>
  <c r="KA357" i="1"/>
  <c r="KB357" i="1"/>
  <c r="KC357" i="1"/>
  <c r="KD357" i="1"/>
  <c r="KE357" i="1"/>
  <c r="KF357" i="1"/>
  <c r="KG357" i="1"/>
  <c r="KH357" i="1"/>
  <c r="JY364" i="1"/>
  <c r="JZ364" i="1"/>
  <c r="KA364" i="1"/>
  <c r="KB364" i="1"/>
  <c r="KC364" i="1"/>
  <c r="KD364" i="1"/>
  <c r="KE364" i="1"/>
  <c r="KF364" i="1"/>
  <c r="KG364" i="1"/>
  <c r="KH364" i="1"/>
  <c r="JY108" i="1"/>
  <c r="JZ108" i="1"/>
  <c r="KA108" i="1"/>
  <c r="KB108" i="1"/>
  <c r="KC108" i="1"/>
  <c r="KD108" i="1"/>
  <c r="KE108" i="1"/>
  <c r="KF108" i="1"/>
  <c r="KG108" i="1"/>
  <c r="KH108" i="1"/>
  <c r="JY218" i="1"/>
  <c r="JZ218" i="1"/>
  <c r="KA218" i="1"/>
  <c r="KB218" i="1"/>
  <c r="KC218" i="1"/>
  <c r="KD218" i="1"/>
  <c r="KE218" i="1"/>
  <c r="KF218" i="1"/>
  <c r="KG218" i="1"/>
  <c r="KH218" i="1"/>
  <c r="JY330" i="1"/>
  <c r="JZ330" i="1"/>
  <c r="KA330" i="1"/>
  <c r="KB330" i="1"/>
  <c r="KC330" i="1"/>
  <c r="KD330" i="1"/>
  <c r="KE330" i="1"/>
  <c r="KF330" i="1"/>
  <c r="KG330" i="1"/>
  <c r="KH330" i="1"/>
  <c r="JY277" i="1"/>
  <c r="JZ277" i="1"/>
  <c r="KA277" i="1"/>
  <c r="KB277" i="1"/>
  <c r="KC277" i="1"/>
  <c r="KD277" i="1"/>
  <c r="KE277" i="1"/>
  <c r="KF277" i="1"/>
  <c r="KG277" i="1"/>
  <c r="KH277" i="1"/>
  <c r="JY14" i="1"/>
  <c r="JZ14" i="1"/>
  <c r="KA14" i="1"/>
  <c r="KB14" i="1"/>
  <c r="KC14" i="1"/>
  <c r="KD14" i="1"/>
  <c r="KE14" i="1"/>
  <c r="KF14" i="1"/>
  <c r="KG14" i="1"/>
  <c r="KH14" i="1"/>
  <c r="JY52" i="1"/>
  <c r="JZ52" i="1"/>
  <c r="KA52" i="1"/>
  <c r="KB52" i="1"/>
  <c r="KC52" i="1"/>
  <c r="KD52" i="1"/>
  <c r="KE52" i="1"/>
  <c r="KF52" i="1"/>
  <c r="KG52" i="1"/>
  <c r="KH52" i="1"/>
  <c r="JY396" i="1"/>
  <c r="JZ396" i="1"/>
  <c r="KA396" i="1"/>
  <c r="KB396" i="1"/>
  <c r="KC396" i="1"/>
  <c r="KD396" i="1"/>
  <c r="KE396" i="1"/>
  <c r="KF396" i="1"/>
  <c r="KG396" i="1"/>
  <c r="KH396" i="1"/>
  <c r="JY362" i="1"/>
  <c r="JZ362" i="1"/>
  <c r="KA362" i="1"/>
  <c r="KB362" i="1"/>
  <c r="KC362" i="1"/>
  <c r="KD362" i="1"/>
  <c r="KE362" i="1"/>
  <c r="KF362" i="1"/>
  <c r="KG362" i="1"/>
  <c r="KH362" i="1"/>
  <c r="JY70" i="1"/>
  <c r="JZ70" i="1"/>
  <c r="KA70" i="1"/>
  <c r="KB70" i="1"/>
  <c r="KC70" i="1"/>
  <c r="KD70" i="1"/>
  <c r="KE70" i="1"/>
  <c r="KF70" i="1"/>
  <c r="KG70" i="1"/>
  <c r="KH70" i="1"/>
  <c r="JY311" i="1"/>
  <c r="JZ311" i="1"/>
  <c r="KA311" i="1"/>
  <c r="KB311" i="1"/>
  <c r="KC311" i="1"/>
  <c r="KD311" i="1"/>
  <c r="KE311" i="1"/>
  <c r="KF311" i="1"/>
  <c r="KG311" i="1"/>
  <c r="KH311" i="1"/>
  <c r="JY335" i="1"/>
  <c r="JZ335" i="1"/>
  <c r="KA335" i="1"/>
  <c r="KB335" i="1"/>
  <c r="KC335" i="1"/>
  <c r="KD335" i="1"/>
  <c r="KE335" i="1"/>
  <c r="KF335" i="1"/>
  <c r="KG335" i="1"/>
  <c r="KH335" i="1"/>
  <c r="JY112" i="1"/>
  <c r="JZ112" i="1"/>
  <c r="KA112" i="1"/>
  <c r="KB112" i="1"/>
  <c r="KC112" i="1"/>
  <c r="KD112" i="1"/>
  <c r="KE112" i="1"/>
  <c r="KF112" i="1"/>
  <c r="KG112" i="1"/>
  <c r="KH112" i="1"/>
  <c r="JY258" i="1"/>
  <c r="JZ258" i="1"/>
  <c r="KA258" i="1"/>
  <c r="KB258" i="1"/>
  <c r="KC258" i="1"/>
  <c r="KD258" i="1"/>
  <c r="KE258" i="1"/>
  <c r="KF258" i="1"/>
  <c r="KG258" i="1"/>
  <c r="KH258" i="1"/>
  <c r="JY84" i="1"/>
  <c r="JZ84" i="1"/>
  <c r="KA84" i="1"/>
  <c r="KB84" i="1"/>
  <c r="KC84" i="1"/>
  <c r="KD84" i="1"/>
  <c r="KE84" i="1"/>
  <c r="KF84" i="1"/>
  <c r="KG84" i="1"/>
  <c r="KH84" i="1"/>
  <c r="JY9" i="1"/>
  <c r="JZ9" i="1"/>
  <c r="KA9" i="1"/>
  <c r="KB9" i="1"/>
  <c r="KC9" i="1"/>
  <c r="KD9" i="1"/>
  <c r="KE9" i="1"/>
  <c r="KF9" i="1"/>
  <c r="KG9" i="1"/>
  <c r="KH9" i="1"/>
  <c r="JY195" i="1"/>
  <c r="JZ195" i="1"/>
  <c r="KA195" i="1"/>
  <c r="KB195" i="1"/>
  <c r="KC195" i="1"/>
  <c r="KD195" i="1"/>
  <c r="KE195" i="1"/>
  <c r="KF195" i="1"/>
  <c r="KG195" i="1"/>
  <c r="KH195" i="1"/>
  <c r="JY263" i="1"/>
  <c r="JZ263" i="1"/>
  <c r="KA263" i="1"/>
  <c r="KB263" i="1"/>
  <c r="KC263" i="1"/>
  <c r="KD263" i="1"/>
  <c r="KE263" i="1"/>
  <c r="KF263" i="1"/>
  <c r="KG263" i="1"/>
  <c r="KH263" i="1"/>
  <c r="JY222" i="1"/>
  <c r="JZ222" i="1"/>
  <c r="KA222" i="1"/>
  <c r="KB222" i="1"/>
  <c r="KC222" i="1"/>
  <c r="KD222" i="1"/>
  <c r="KE222" i="1"/>
  <c r="KF222" i="1"/>
  <c r="KG222" i="1"/>
  <c r="KH222" i="1"/>
  <c r="JY207" i="1"/>
  <c r="JZ207" i="1"/>
  <c r="KA207" i="1"/>
  <c r="KB207" i="1"/>
  <c r="KC207" i="1"/>
  <c r="KD207" i="1"/>
  <c r="KE207" i="1"/>
  <c r="KF207" i="1"/>
  <c r="KG207" i="1"/>
  <c r="KH207" i="1"/>
  <c r="JY209" i="1"/>
  <c r="JZ209" i="1"/>
  <c r="KA209" i="1"/>
  <c r="KB209" i="1"/>
  <c r="KC209" i="1"/>
  <c r="KD209" i="1"/>
  <c r="KE209" i="1"/>
  <c r="KF209" i="1"/>
  <c r="KG209" i="1"/>
  <c r="KH209" i="1"/>
  <c r="JY12" i="1"/>
  <c r="JZ12" i="1"/>
  <c r="KA12" i="1"/>
  <c r="KB12" i="1"/>
  <c r="KC12" i="1"/>
  <c r="KD12" i="1"/>
  <c r="KE12" i="1"/>
  <c r="KF12" i="1"/>
  <c r="KG12" i="1"/>
  <c r="KH12" i="1"/>
  <c r="JY163" i="1"/>
  <c r="JZ163" i="1"/>
  <c r="KA163" i="1"/>
  <c r="KB163" i="1"/>
  <c r="KC163" i="1"/>
  <c r="KD163" i="1"/>
  <c r="KE163" i="1"/>
  <c r="KF163" i="1"/>
  <c r="KG163" i="1"/>
  <c r="KH163" i="1"/>
  <c r="JY192" i="1"/>
  <c r="JZ192" i="1"/>
  <c r="KA192" i="1"/>
  <c r="KB192" i="1"/>
  <c r="KC192" i="1"/>
  <c r="KD192" i="1"/>
  <c r="KE192" i="1"/>
  <c r="KF192" i="1"/>
  <c r="KG192" i="1"/>
  <c r="KH192" i="1"/>
  <c r="JY226" i="1"/>
  <c r="JZ226" i="1"/>
  <c r="KA226" i="1"/>
  <c r="KB226" i="1"/>
  <c r="KC226" i="1"/>
  <c r="KD226" i="1"/>
  <c r="KE226" i="1"/>
  <c r="KF226" i="1"/>
  <c r="KG226" i="1"/>
  <c r="KH226" i="1"/>
  <c r="JY42" i="1"/>
  <c r="JZ42" i="1"/>
  <c r="KA42" i="1"/>
  <c r="KB42" i="1"/>
  <c r="KC42" i="1"/>
  <c r="KD42" i="1"/>
  <c r="KE42" i="1"/>
  <c r="KF42" i="1"/>
  <c r="KG42" i="1"/>
  <c r="KH42" i="1"/>
  <c r="JY39" i="1"/>
  <c r="JZ39" i="1"/>
  <c r="KA39" i="1"/>
  <c r="KB39" i="1"/>
  <c r="KC39" i="1"/>
  <c r="KD39" i="1"/>
  <c r="KE39" i="1"/>
  <c r="KF39" i="1"/>
  <c r="KG39" i="1"/>
  <c r="KH39" i="1"/>
  <c r="JY15" i="1"/>
  <c r="JZ15" i="1"/>
  <c r="KA15" i="1"/>
  <c r="KB15" i="1"/>
  <c r="KC15" i="1"/>
  <c r="KD15" i="1"/>
  <c r="KE15" i="1"/>
  <c r="KF15" i="1"/>
  <c r="KG15" i="1"/>
  <c r="KH15" i="1"/>
  <c r="JY384" i="1"/>
  <c r="JZ384" i="1"/>
  <c r="KA384" i="1"/>
  <c r="KB384" i="1"/>
  <c r="KC384" i="1"/>
  <c r="KD384" i="1"/>
  <c r="KE384" i="1"/>
  <c r="KF384" i="1"/>
  <c r="KG384" i="1"/>
  <c r="KH384" i="1"/>
  <c r="JY378" i="1"/>
  <c r="JZ378" i="1"/>
  <c r="KA378" i="1"/>
  <c r="KB378" i="1"/>
  <c r="KC378" i="1"/>
  <c r="KD378" i="1"/>
  <c r="KE378" i="1"/>
  <c r="KF378" i="1"/>
  <c r="KG378" i="1"/>
  <c r="KH378" i="1"/>
  <c r="JY223" i="1"/>
  <c r="JZ223" i="1"/>
  <c r="KA223" i="1"/>
  <c r="KB223" i="1"/>
  <c r="KC223" i="1"/>
  <c r="KD223" i="1"/>
  <c r="KE223" i="1"/>
  <c r="KF223" i="1"/>
  <c r="KG223" i="1"/>
  <c r="KH223" i="1"/>
  <c r="JY219" i="1"/>
  <c r="JZ219" i="1"/>
  <c r="KA219" i="1"/>
  <c r="KB219" i="1"/>
  <c r="KC219" i="1"/>
  <c r="KD219" i="1"/>
  <c r="KE219" i="1"/>
  <c r="KF219" i="1"/>
  <c r="KG219" i="1"/>
  <c r="KH219" i="1"/>
  <c r="JY205" i="1"/>
  <c r="JZ205" i="1"/>
  <c r="KA205" i="1"/>
  <c r="KB205" i="1"/>
  <c r="KC205" i="1"/>
  <c r="KD205" i="1"/>
  <c r="KE205" i="1"/>
  <c r="KF205" i="1"/>
  <c r="KG205" i="1"/>
  <c r="KH205" i="1"/>
  <c r="JY13" i="1"/>
  <c r="JZ13" i="1"/>
  <c r="KA13" i="1"/>
  <c r="KB13" i="1"/>
  <c r="KC13" i="1"/>
  <c r="KD13" i="1"/>
  <c r="KE13" i="1"/>
  <c r="KF13" i="1"/>
  <c r="KG13" i="1"/>
  <c r="KH13" i="1"/>
  <c r="JY176" i="1"/>
  <c r="JZ176" i="1"/>
  <c r="KA176" i="1"/>
  <c r="KB176" i="1"/>
  <c r="KC176" i="1"/>
  <c r="KD176" i="1"/>
  <c r="KE176" i="1"/>
  <c r="KF176" i="1"/>
  <c r="KG176" i="1"/>
  <c r="KH176" i="1"/>
  <c r="JY185" i="1"/>
  <c r="JZ185" i="1"/>
  <c r="KA185" i="1"/>
  <c r="KB185" i="1"/>
  <c r="KC185" i="1"/>
  <c r="KD185" i="1"/>
  <c r="KE185" i="1"/>
  <c r="KF185" i="1"/>
  <c r="KG185" i="1"/>
  <c r="KH185" i="1"/>
  <c r="JY47" i="1"/>
  <c r="JZ47" i="1"/>
  <c r="KA47" i="1"/>
  <c r="KB47" i="1"/>
  <c r="KC47" i="1"/>
  <c r="KD47" i="1"/>
  <c r="KE47" i="1"/>
  <c r="KF47" i="1"/>
  <c r="KG47" i="1"/>
  <c r="KH47" i="1"/>
  <c r="JY11" i="1"/>
  <c r="JZ11" i="1"/>
  <c r="KA11" i="1"/>
  <c r="KB11" i="1"/>
  <c r="KC11" i="1"/>
  <c r="KD11" i="1"/>
  <c r="KE11" i="1"/>
  <c r="KF11" i="1"/>
  <c r="KG11" i="1"/>
  <c r="KH11" i="1"/>
  <c r="JY109" i="1"/>
  <c r="JZ109" i="1"/>
  <c r="KA109" i="1"/>
  <c r="KB109" i="1"/>
  <c r="KC109" i="1"/>
  <c r="KD109" i="1"/>
  <c r="KE109" i="1"/>
  <c r="KF109" i="1"/>
  <c r="KG109" i="1"/>
  <c r="KH109" i="1"/>
  <c r="JY28" i="1"/>
  <c r="JZ28" i="1"/>
  <c r="KA28" i="1"/>
  <c r="KB28" i="1"/>
  <c r="KC28" i="1"/>
  <c r="KD28" i="1"/>
  <c r="KE28" i="1"/>
  <c r="KF28" i="1"/>
  <c r="KG28" i="1"/>
  <c r="KH28" i="1"/>
  <c r="JY217" i="1"/>
  <c r="JZ217" i="1"/>
  <c r="KA217" i="1"/>
  <c r="KB217" i="1"/>
  <c r="KC217" i="1"/>
  <c r="KD217" i="1"/>
  <c r="KE217" i="1"/>
  <c r="KF217" i="1"/>
  <c r="KG217" i="1"/>
  <c r="KH217" i="1"/>
  <c r="JY26" i="1"/>
  <c r="JZ26" i="1"/>
  <c r="KA26" i="1"/>
  <c r="KB26" i="1"/>
  <c r="KC26" i="1"/>
  <c r="KD26" i="1"/>
  <c r="KE26" i="1"/>
  <c r="KF26" i="1"/>
  <c r="KG26" i="1"/>
  <c r="KH26" i="1"/>
  <c r="JY313" i="1"/>
  <c r="JZ313" i="1"/>
  <c r="KA313" i="1"/>
  <c r="KB313" i="1"/>
  <c r="KC313" i="1"/>
  <c r="KD313" i="1"/>
  <c r="KE313" i="1"/>
  <c r="KF313" i="1"/>
  <c r="KG313" i="1"/>
  <c r="KH313" i="1"/>
  <c r="JY6" i="1"/>
  <c r="JZ6" i="1"/>
  <c r="KA6" i="1"/>
  <c r="KB6" i="1"/>
  <c r="KC6" i="1"/>
  <c r="KD6" i="1"/>
  <c r="KE6" i="1"/>
  <c r="KF6" i="1"/>
  <c r="KG6" i="1"/>
  <c r="KH6" i="1"/>
  <c r="JY156" i="1"/>
  <c r="JZ156" i="1"/>
  <c r="KA156" i="1"/>
  <c r="KB156" i="1"/>
  <c r="KC156" i="1"/>
  <c r="KD156" i="1"/>
  <c r="KE156" i="1"/>
  <c r="KF156" i="1"/>
  <c r="KG156" i="1"/>
  <c r="KH156" i="1"/>
  <c r="JY19" i="1"/>
  <c r="JZ19" i="1"/>
  <c r="KA19" i="1"/>
  <c r="KB19" i="1"/>
  <c r="KC19" i="1"/>
  <c r="KD19" i="1"/>
  <c r="KE19" i="1"/>
  <c r="KF19" i="1"/>
  <c r="KG19" i="1"/>
  <c r="KH19" i="1"/>
  <c r="JY96" i="1"/>
  <c r="JZ96" i="1"/>
  <c r="KA96" i="1"/>
  <c r="KB96" i="1"/>
  <c r="KC96" i="1"/>
  <c r="KD96" i="1"/>
  <c r="KE96" i="1"/>
  <c r="KF96" i="1"/>
  <c r="KG96" i="1"/>
  <c r="KH96" i="1"/>
  <c r="JY137" i="1"/>
  <c r="JZ137" i="1"/>
  <c r="KA137" i="1"/>
  <c r="KB137" i="1"/>
  <c r="KC137" i="1"/>
  <c r="KD137" i="1"/>
  <c r="KE137" i="1"/>
  <c r="KF137" i="1"/>
  <c r="KG137" i="1"/>
  <c r="KH137" i="1"/>
  <c r="JY387" i="1"/>
  <c r="JZ387" i="1"/>
  <c r="KA387" i="1"/>
  <c r="KB387" i="1"/>
  <c r="KC387" i="1"/>
  <c r="KD387" i="1"/>
  <c r="KE387" i="1"/>
  <c r="KF387" i="1"/>
  <c r="KG387" i="1"/>
  <c r="KH387" i="1"/>
  <c r="JY175" i="1"/>
  <c r="JZ175" i="1"/>
  <c r="KA175" i="1"/>
  <c r="KB175" i="1"/>
  <c r="KC175" i="1"/>
  <c r="KD175" i="1"/>
  <c r="KE175" i="1"/>
  <c r="KF175" i="1"/>
  <c r="KG175" i="1"/>
  <c r="KH175" i="1"/>
  <c r="JY32" i="1"/>
  <c r="JZ32" i="1"/>
  <c r="KA32" i="1"/>
  <c r="KB32" i="1"/>
  <c r="KC32" i="1"/>
  <c r="KD32" i="1"/>
  <c r="KE32" i="1"/>
  <c r="KF32" i="1"/>
  <c r="KG32" i="1"/>
  <c r="KH32" i="1"/>
  <c r="JY359" i="1"/>
  <c r="JZ359" i="1"/>
  <c r="KA359" i="1"/>
  <c r="KB359" i="1"/>
  <c r="KC359" i="1"/>
  <c r="KD359" i="1"/>
  <c r="KE359" i="1"/>
  <c r="KF359" i="1"/>
  <c r="KG359" i="1"/>
  <c r="KH359" i="1"/>
  <c r="JY301" i="1"/>
  <c r="JZ301" i="1"/>
  <c r="KA301" i="1"/>
  <c r="KB301" i="1"/>
  <c r="KC301" i="1"/>
  <c r="KD301" i="1"/>
  <c r="KE301" i="1"/>
  <c r="KF301" i="1"/>
  <c r="KG301" i="1"/>
  <c r="KH301" i="1"/>
  <c r="JY270" i="1"/>
  <c r="JZ270" i="1"/>
  <c r="KA270" i="1"/>
  <c r="KB270" i="1"/>
  <c r="KC270" i="1"/>
  <c r="KD270" i="1"/>
  <c r="KE270" i="1"/>
  <c r="KF270" i="1"/>
  <c r="KG270" i="1"/>
  <c r="KH270" i="1"/>
  <c r="JY309" i="1"/>
  <c r="JZ309" i="1"/>
  <c r="KA309" i="1"/>
  <c r="KB309" i="1"/>
  <c r="KC309" i="1"/>
  <c r="KD309" i="1"/>
  <c r="KE309" i="1"/>
  <c r="KF309" i="1"/>
  <c r="KG309" i="1"/>
  <c r="KH309" i="1"/>
  <c r="JY347" i="1"/>
  <c r="JZ347" i="1"/>
  <c r="KA347" i="1"/>
  <c r="KB347" i="1"/>
  <c r="KC347" i="1"/>
  <c r="KD347" i="1"/>
  <c r="KE347" i="1"/>
  <c r="KF347" i="1"/>
  <c r="KG347" i="1"/>
  <c r="KH347" i="1"/>
  <c r="JY122" i="1"/>
  <c r="JZ122" i="1"/>
  <c r="KA122" i="1"/>
  <c r="KB122" i="1"/>
  <c r="KC122" i="1"/>
  <c r="KD122" i="1"/>
  <c r="KE122" i="1"/>
  <c r="KF122" i="1"/>
  <c r="KG122" i="1"/>
  <c r="KH122" i="1"/>
  <c r="JY104" i="1"/>
  <c r="JZ104" i="1"/>
  <c r="KA104" i="1"/>
  <c r="KB104" i="1"/>
  <c r="KC104" i="1"/>
  <c r="KD104" i="1"/>
  <c r="KE104" i="1"/>
  <c r="KF104" i="1"/>
  <c r="KG104" i="1"/>
  <c r="KH104" i="1"/>
  <c r="JY106" i="1"/>
  <c r="JZ106" i="1"/>
  <c r="KA106" i="1"/>
  <c r="KB106" i="1"/>
  <c r="KC106" i="1"/>
  <c r="KD106" i="1"/>
  <c r="KE106" i="1"/>
  <c r="KF106" i="1"/>
  <c r="KG106" i="1"/>
  <c r="KH106" i="1"/>
  <c r="JY179" i="1"/>
  <c r="JZ179" i="1"/>
  <c r="KA179" i="1"/>
  <c r="KB179" i="1"/>
  <c r="KC179" i="1"/>
  <c r="KD179" i="1"/>
  <c r="KE179" i="1"/>
  <c r="KF179" i="1"/>
  <c r="KG179" i="1"/>
  <c r="KH179" i="1"/>
  <c r="JY236" i="1"/>
  <c r="JZ236" i="1"/>
  <c r="KA236" i="1"/>
  <c r="KB236" i="1"/>
  <c r="KC236" i="1"/>
  <c r="KD236" i="1"/>
  <c r="KE236" i="1"/>
  <c r="KF236" i="1"/>
  <c r="KG236" i="1"/>
  <c r="KH236" i="1"/>
  <c r="JY342" i="1"/>
  <c r="JZ342" i="1"/>
  <c r="KA342" i="1"/>
  <c r="KB342" i="1"/>
  <c r="KC342" i="1"/>
  <c r="KD342" i="1"/>
  <c r="KE342" i="1"/>
  <c r="KF342" i="1"/>
  <c r="KG342" i="1"/>
  <c r="KH342" i="1"/>
  <c r="JY147" i="1"/>
  <c r="JZ147" i="1"/>
  <c r="KA147" i="1"/>
  <c r="KB147" i="1"/>
  <c r="KC147" i="1"/>
  <c r="KD147" i="1"/>
  <c r="KE147" i="1"/>
  <c r="KF147" i="1"/>
  <c r="KG147" i="1"/>
  <c r="KH147" i="1"/>
  <c r="JY265" i="1"/>
  <c r="JZ265" i="1"/>
  <c r="KA265" i="1"/>
  <c r="KB265" i="1"/>
  <c r="KC265" i="1"/>
  <c r="KD265" i="1"/>
  <c r="KE265" i="1"/>
  <c r="KF265" i="1"/>
  <c r="KG265" i="1"/>
  <c r="KH265" i="1"/>
  <c r="JY278" i="1"/>
  <c r="JZ278" i="1"/>
  <c r="KA278" i="1"/>
  <c r="KB278" i="1"/>
  <c r="KC278" i="1"/>
  <c r="KD278" i="1"/>
  <c r="KE278" i="1"/>
  <c r="KF278" i="1"/>
  <c r="KG278" i="1"/>
  <c r="KH278" i="1"/>
  <c r="JY17" i="1"/>
  <c r="JZ17" i="1"/>
  <c r="KA17" i="1"/>
  <c r="KB17" i="1"/>
  <c r="KC17" i="1"/>
  <c r="KD17" i="1"/>
  <c r="KE17" i="1"/>
  <c r="KF17" i="1"/>
  <c r="KG17" i="1"/>
  <c r="KH17" i="1"/>
  <c r="JY16" i="1"/>
  <c r="JZ16" i="1"/>
  <c r="KA16" i="1"/>
  <c r="KB16" i="1"/>
  <c r="KC16" i="1"/>
  <c r="KD16" i="1"/>
  <c r="KE16" i="1"/>
  <c r="KF16" i="1"/>
  <c r="KG16" i="1"/>
  <c r="KH16" i="1"/>
  <c r="JY246" i="1"/>
  <c r="JZ246" i="1"/>
  <c r="KA246" i="1"/>
  <c r="KB246" i="1"/>
  <c r="KC246" i="1"/>
  <c r="KD246" i="1"/>
  <c r="KE246" i="1"/>
  <c r="KF246" i="1"/>
  <c r="KG246" i="1"/>
  <c r="KH246" i="1"/>
  <c r="JY99" i="1"/>
  <c r="JZ99" i="1"/>
  <c r="KA99" i="1"/>
  <c r="KB99" i="1"/>
  <c r="KC99" i="1"/>
  <c r="KD99" i="1"/>
  <c r="KE99" i="1"/>
  <c r="KF99" i="1"/>
  <c r="KG99" i="1"/>
  <c r="KH99" i="1"/>
  <c r="JY160" i="1"/>
  <c r="JZ160" i="1"/>
  <c r="KA160" i="1"/>
  <c r="KB160" i="1"/>
  <c r="KC160" i="1"/>
  <c r="KD160" i="1"/>
  <c r="KE160" i="1"/>
  <c r="KF160" i="1"/>
  <c r="KG160" i="1"/>
  <c r="KH160" i="1"/>
  <c r="JY79" i="1"/>
  <c r="JZ79" i="1"/>
  <c r="KA79" i="1"/>
  <c r="KB79" i="1"/>
  <c r="KC79" i="1"/>
  <c r="KD79" i="1"/>
  <c r="KE79" i="1"/>
  <c r="KF79" i="1"/>
  <c r="KG79" i="1"/>
  <c r="KH79" i="1"/>
  <c r="JY18" i="1"/>
  <c r="JZ18" i="1"/>
  <c r="KA18" i="1"/>
  <c r="KB18" i="1"/>
  <c r="KC18" i="1"/>
  <c r="KD18" i="1"/>
  <c r="KE18" i="1"/>
  <c r="KF18" i="1"/>
  <c r="KG18" i="1"/>
  <c r="KH18" i="1"/>
  <c r="JY56" i="1"/>
  <c r="JZ56" i="1"/>
  <c r="KA56" i="1"/>
  <c r="KB56" i="1"/>
  <c r="KC56" i="1"/>
  <c r="KD56" i="1"/>
  <c r="KE56" i="1"/>
  <c r="KF56" i="1"/>
  <c r="KG56" i="1"/>
  <c r="KH56" i="1"/>
  <c r="JY303" i="1"/>
  <c r="JZ303" i="1"/>
  <c r="KA303" i="1"/>
  <c r="KB303" i="1"/>
  <c r="KC303" i="1"/>
  <c r="KD303" i="1"/>
  <c r="KE303" i="1"/>
  <c r="KF303" i="1"/>
  <c r="KG303" i="1"/>
  <c r="KH303" i="1"/>
  <c r="JY256" i="1"/>
  <c r="JZ256" i="1"/>
  <c r="KA256" i="1"/>
  <c r="KB256" i="1"/>
  <c r="KC256" i="1"/>
  <c r="KD256" i="1"/>
  <c r="KE256" i="1"/>
  <c r="KF256" i="1"/>
  <c r="KG256" i="1"/>
  <c r="KH256" i="1"/>
  <c r="JY162" i="1"/>
  <c r="JZ162" i="1"/>
  <c r="KA162" i="1"/>
  <c r="KB162" i="1"/>
  <c r="KC162" i="1"/>
  <c r="KD162" i="1"/>
  <c r="KE162" i="1"/>
  <c r="KF162" i="1"/>
  <c r="KG162" i="1"/>
  <c r="KH162" i="1"/>
  <c r="JY110" i="1"/>
  <c r="JZ110" i="1"/>
  <c r="KA110" i="1"/>
  <c r="KB110" i="1"/>
  <c r="KC110" i="1"/>
  <c r="KD110" i="1"/>
  <c r="KE110" i="1"/>
  <c r="KF110" i="1"/>
  <c r="KG110" i="1"/>
  <c r="KH110" i="1"/>
  <c r="JY174" i="1"/>
  <c r="JZ174" i="1"/>
  <c r="KA174" i="1"/>
  <c r="KB174" i="1"/>
  <c r="KC174" i="1"/>
  <c r="KD174" i="1"/>
  <c r="KE174" i="1"/>
  <c r="KF174" i="1"/>
  <c r="KG174" i="1"/>
  <c r="KH174" i="1"/>
  <c r="JY66" i="1"/>
  <c r="JZ66" i="1"/>
  <c r="KA66" i="1"/>
  <c r="KB66" i="1"/>
  <c r="KC66" i="1"/>
  <c r="KD66" i="1"/>
  <c r="KE66" i="1"/>
  <c r="KF66" i="1"/>
  <c r="KG66" i="1"/>
  <c r="KH66" i="1"/>
  <c r="JY409" i="1"/>
  <c r="JZ409" i="1"/>
  <c r="KA409" i="1"/>
  <c r="KB409" i="1"/>
  <c r="KC409" i="1"/>
  <c r="KD409" i="1"/>
  <c r="KE409" i="1"/>
  <c r="KF409" i="1"/>
  <c r="KG409" i="1"/>
  <c r="KH409" i="1"/>
  <c r="JY394" i="1"/>
  <c r="JZ394" i="1"/>
  <c r="KA394" i="1"/>
  <c r="KB394" i="1"/>
  <c r="KC394" i="1"/>
  <c r="KD394" i="1"/>
  <c r="KE394" i="1"/>
  <c r="KF394" i="1"/>
  <c r="KG394" i="1"/>
  <c r="KH394" i="1"/>
  <c r="JY165" i="1"/>
  <c r="JZ165" i="1"/>
  <c r="KA165" i="1"/>
  <c r="KB165" i="1"/>
  <c r="KC165" i="1"/>
  <c r="KD165" i="1"/>
  <c r="KE165" i="1"/>
  <c r="KF165" i="1"/>
  <c r="KG165" i="1"/>
  <c r="KH165" i="1"/>
  <c r="JY292" i="1"/>
  <c r="JZ292" i="1"/>
  <c r="KA292" i="1"/>
  <c r="KB292" i="1"/>
  <c r="KC292" i="1"/>
  <c r="KD292" i="1"/>
  <c r="KE292" i="1"/>
  <c r="KF292" i="1"/>
  <c r="KG292" i="1"/>
  <c r="KH292" i="1"/>
  <c r="JY82" i="1"/>
  <c r="JZ82" i="1"/>
  <c r="KA82" i="1"/>
  <c r="KB82" i="1"/>
  <c r="KC82" i="1"/>
  <c r="KD82" i="1"/>
  <c r="KE82" i="1"/>
  <c r="KF82" i="1"/>
  <c r="KG82" i="1"/>
  <c r="KH82" i="1"/>
  <c r="JY134" i="1"/>
  <c r="JZ134" i="1"/>
  <c r="KA134" i="1"/>
  <c r="KB134" i="1"/>
  <c r="KC134" i="1"/>
  <c r="KD134" i="1"/>
  <c r="KE134" i="1"/>
  <c r="KF134" i="1"/>
  <c r="KG134" i="1"/>
  <c r="KH134" i="1"/>
  <c r="JY25" i="1"/>
  <c r="JZ25" i="1"/>
  <c r="KA25" i="1"/>
  <c r="KB25" i="1"/>
  <c r="KC25" i="1"/>
  <c r="KD25" i="1"/>
  <c r="KE25" i="1"/>
  <c r="KF25" i="1"/>
  <c r="KG25" i="1"/>
  <c r="KH25" i="1"/>
  <c r="JY78" i="1"/>
  <c r="JZ78" i="1"/>
  <c r="KA78" i="1"/>
  <c r="KB78" i="1"/>
  <c r="KC78" i="1"/>
  <c r="KD78" i="1"/>
  <c r="KE78" i="1"/>
  <c r="KF78" i="1"/>
  <c r="KG78" i="1"/>
  <c r="KH78" i="1"/>
  <c r="JY5" i="1"/>
  <c r="JZ5" i="1"/>
  <c r="KA5" i="1"/>
  <c r="KB5" i="1"/>
  <c r="KC5" i="1"/>
  <c r="KD5" i="1"/>
  <c r="KE5" i="1"/>
  <c r="KF5" i="1"/>
  <c r="KG5" i="1"/>
  <c r="KH5" i="1"/>
  <c r="JY186" i="1"/>
  <c r="JZ186" i="1"/>
  <c r="KA186" i="1"/>
  <c r="KB186" i="1"/>
  <c r="KC186" i="1"/>
  <c r="KD186" i="1"/>
  <c r="KE186" i="1"/>
  <c r="KF186" i="1"/>
  <c r="KG186" i="1"/>
  <c r="KH186" i="1"/>
  <c r="JY343" i="1"/>
  <c r="JZ343" i="1"/>
  <c r="KA343" i="1"/>
  <c r="KB343" i="1"/>
  <c r="KC343" i="1"/>
  <c r="KD343" i="1"/>
  <c r="KE343" i="1"/>
  <c r="KF343" i="1"/>
  <c r="KG343" i="1"/>
  <c r="KH343" i="1"/>
  <c r="JY22" i="1"/>
  <c r="JZ22" i="1"/>
  <c r="KA22" i="1"/>
  <c r="KB22" i="1"/>
  <c r="KC22" i="1"/>
  <c r="KD22" i="1"/>
  <c r="KE22" i="1"/>
  <c r="KF22" i="1"/>
  <c r="KG22" i="1"/>
  <c r="KH22" i="1"/>
  <c r="JY318" i="1"/>
  <c r="JZ318" i="1"/>
  <c r="KA318" i="1"/>
  <c r="KB318" i="1"/>
  <c r="KC318" i="1"/>
  <c r="KD318" i="1"/>
  <c r="KE318" i="1"/>
  <c r="KF318" i="1"/>
  <c r="KG318" i="1"/>
  <c r="KH318" i="1"/>
  <c r="JY375" i="1"/>
  <c r="JZ375" i="1"/>
  <c r="KA375" i="1"/>
  <c r="KB375" i="1"/>
  <c r="KC375" i="1"/>
  <c r="KD375" i="1"/>
  <c r="KE375" i="1"/>
  <c r="KF375" i="1"/>
  <c r="KG375" i="1"/>
  <c r="KH375" i="1"/>
  <c r="JY133" i="1"/>
  <c r="JZ133" i="1"/>
  <c r="KA133" i="1"/>
  <c r="KB133" i="1"/>
  <c r="KC133" i="1"/>
  <c r="KD133" i="1"/>
  <c r="KE133" i="1"/>
  <c r="KF133" i="1"/>
  <c r="KG133" i="1"/>
  <c r="KH133" i="1"/>
  <c r="JY399" i="1"/>
  <c r="JZ399" i="1"/>
  <c r="KA399" i="1"/>
  <c r="KB399" i="1"/>
  <c r="KC399" i="1"/>
  <c r="KD399" i="1"/>
  <c r="KE399" i="1"/>
  <c r="KF399" i="1"/>
  <c r="KG399" i="1"/>
  <c r="KH399" i="1"/>
  <c r="JY8" i="1"/>
  <c r="JZ8" i="1"/>
  <c r="KA8" i="1"/>
  <c r="KB8" i="1"/>
  <c r="KC8" i="1"/>
  <c r="KD8" i="1"/>
  <c r="KE8" i="1"/>
  <c r="KF8" i="1"/>
  <c r="KG8" i="1"/>
  <c r="KH8" i="1"/>
  <c r="JY20" i="1"/>
  <c r="JZ20" i="1"/>
  <c r="KA20" i="1"/>
  <c r="KB20" i="1"/>
  <c r="KC20" i="1"/>
  <c r="KD20" i="1"/>
  <c r="KE20" i="1"/>
  <c r="KF20" i="1"/>
  <c r="KG20" i="1"/>
  <c r="KH20" i="1"/>
  <c r="JY379" i="1"/>
  <c r="JZ379" i="1"/>
  <c r="KA379" i="1"/>
  <c r="KB379" i="1"/>
  <c r="KC379" i="1"/>
  <c r="KD379" i="1"/>
  <c r="KE379" i="1"/>
  <c r="KF379" i="1"/>
  <c r="KG379" i="1"/>
  <c r="KH379" i="1"/>
  <c r="JY216" i="1"/>
  <c r="JZ216" i="1"/>
  <c r="KA216" i="1"/>
  <c r="KB216" i="1"/>
  <c r="KC216" i="1"/>
  <c r="KD216" i="1"/>
  <c r="KE216" i="1"/>
  <c r="KF216" i="1"/>
  <c r="KG216" i="1"/>
  <c r="KH216" i="1"/>
  <c r="JY220" i="1"/>
  <c r="JZ220" i="1"/>
  <c r="KA220" i="1"/>
  <c r="KB220" i="1"/>
  <c r="KC220" i="1"/>
  <c r="KD220" i="1"/>
  <c r="KE220" i="1"/>
  <c r="KF220" i="1"/>
  <c r="KG220" i="1"/>
  <c r="KH220" i="1"/>
  <c r="JY83" i="1"/>
  <c r="JZ83" i="1"/>
  <c r="KA83" i="1"/>
  <c r="KB83" i="1"/>
  <c r="KC83" i="1"/>
  <c r="KD83" i="1"/>
  <c r="KE83" i="1"/>
  <c r="KF83" i="1"/>
  <c r="KG83" i="1"/>
  <c r="KH83" i="1"/>
  <c r="JY170" i="1"/>
  <c r="JZ170" i="1"/>
  <c r="KA170" i="1"/>
  <c r="KB170" i="1"/>
  <c r="KC170" i="1"/>
  <c r="KD170" i="1"/>
  <c r="KE170" i="1"/>
  <c r="KF170" i="1"/>
  <c r="KG170" i="1"/>
  <c r="KH170" i="1"/>
  <c r="JY262" i="1"/>
  <c r="JZ262" i="1"/>
  <c r="KA262" i="1"/>
  <c r="KB262" i="1"/>
  <c r="KC262" i="1"/>
  <c r="KD262" i="1"/>
  <c r="KE262" i="1"/>
  <c r="KF262" i="1"/>
  <c r="KG262" i="1"/>
  <c r="KH262" i="1"/>
  <c r="JY369" i="1"/>
  <c r="JZ369" i="1"/>
  <c r="KA369" i="1"/>
  <c r="KB369" i="1"/>
  <c r="KC369" i="1"/>
  <c r="KD369" i="1"/>
  <c r="KE369" i="1"/>
  <c r="KF369" i="1"/>
  <c r="KG369" i="1"/>
  <c r="KH369" i="1"/>
  <c r="JY196" i="1"/>
  <c r="JZ196" i="1"/>
  <c r="KA196" i="1"/>
  <c r="KB196" i="1"/>
  <c r="KC196" i="1"/>
  <c r="KD196" i="1"/>
  <c r="KE196" i="1"/>
  <c r="KF196" i="1"/>
  <c r="KG196" i="1"/>
  <c r="KH196" i="1"/>
  <c r="JY95" i="1"/>
  <c r="JZ95" i="1"/>
  <c r="KA95" i="1"/>
  <c r="KB95" i="1"/>
  <c r="KC95" i="1"/>
  <c r="KD95" i="1"/>
  <c r="KE95" i="1"/>
  <c r="KF95" i="1"/>
  <c r="KG95" i="1"/>
  <c r="KH95" i="1"/>
  <c r="JY336" i="1"/>
  <c r="JZ336" i="1"/>
  <c r="KA336" i="1"/>
  <c r="KB336" i="1"/>
  <c r="KC336" i="1"/>
  <c r="KD336" i="1"/>
  <c r="KE336" i="1"/>
  <c r="KF336" i="1"/>
  <c r="KG336" i="1"/>
  <c r="KH336" i="1"/>
  <c r="JY329" i="1"/>
  <c r="JZ329" i="1"/>
  <c r="KA329" i="1"/>
  <c r="KB329" i="1"/>
  <c r="KC329" i="1"/>
  <c r="KD329" i="1"/>
  <c r="KE329" i="1"/>
  <c r="KF329" i="1"/>
  <c r="KG329" i="1"/>
  <c r="KH329" i="1"/>
  <c r="JY46" i="1"/>
  <c r="JZ46" i="1"/>
  <c r="KA46" i="1"/>
  <c r="KB46" i="1"/>
  <c r="KC46" i="1"/>
  <c r="KD46" i="1"/>
  <c r="KE46" i="1"/>
  <c r="KF46" i="1"/>
  <c r="KG46" i="1"/>
  <c r="KH46" i="1"/>
  <c r="JY352" i="1"/>
  <c r="JZ352" i="1"/>
  <c r="KA352" i="1"/>
  <c r="KB352" i="1"/>
  <c r="KC352" i="1"/>
  <c r="KD352" i="1"/>
  <c r="KE352" i="1"/>
  <c r="KF352" i="1"/>
  <c r="KG352" i="1"/>
  <c r="KH352" i="1"/>
  <c r="JY190" i="1"/>
  <c r="JZ190" i="1"/>
  <c r="KA190" i="1"/>
  <c r="KB190" i="1"/>
  <c r="KC190" i="1"/>
  <c r="KD190" i="1"/>
  <c r="KE190" i="1"/>
  <c r="KF190" i="1"/>
  <c r="KG190" i="1"/>
  <c r="KH190" i="1"/>
  <c r="JY260" i="1"/>
  <c r="JZ260" i="1"/>
  <c r="KA260" i="1"/>
  <c r="KB260" i="1"/>
  <c r="KC260" i="1"/>
  <c r="KD260" i="1"/>
  <c r="KE260" i="1"/>
  <c r="KF260" i="1"/>
  <c r="KG260" i="1"/>
  <c r="KH260" i="1"/>
  <c r="JY164" i="1"/>
  <c r="JZ164" i="1"/>
  <c r="KA164" i="1"/>
  <c r="KB164" i="1"/>
  <c r="KC164" i="1"/>
  <c r="KD164" i="1"/>
  <c r="KE164" i="1"/>
  <c r="KF164" i="1"/>
  <c r="KG164" i="1"/>
  <c r="KH164" i="1"/>
  <c r="JY85" i="1"/>
  <c r="JZ85" i="1"/>
  <c r="KA85" i="1"/>
  <c r="KB85" i="1"/>
  <c r="KC85" i="1"/>
  <c r="KD85" i="1"/>
  <c r="KE85" i="1"/>
  <c r="KF85" i="1"/>
  <c r="KG85" i="1"/>
  <c r="KH85" i="1"/>
  <c r="JY297" i="1"/>
  <c r="JZ297" i="1"/>
  <c r="KA297" i="1"/>
  <c r="KB297" i="1"/>
  <c r="KC297" i="1"/>
  <c r="KD297" i="1"/>
  <c r="KE297" i="1"/>
  <c r="KF297" i="1"/>
  <c r="KG297" i="1"/>
  <c r="KH297" i="1"/>
  <c r="JY27" i="1"/>
  <c r="JZ27" i="1"/>
  <c r="KA27" i="1"/>
  <c r="KB27" i="1"/>
  <c r="KC27" i="1"/>
  <c r="KD27" i="1"/>
  <c r="KE27" i="1"/>
  <c r="KF27" i="1"/>
  <c r="KG27" i="1"/>
  <c r="KH27" i="1"/>
  <c r="JY271" i="1"/>
  <c r="JZ271" i="1"/>
  <c r="KA271" i="1"/>
  <c r="KB271" i="1"/>
  <c r="KC271" i="1"/>
  <c r="KD271" i="1"/>
  <c r="KE271" i="1"/>
  <c r="KF271" i="1"/>
  <c r="KG271" i="1"/>
  <c r="KH271" i="1"/>
  <c r="JY344" i="1"/>
  <c r="JZ344" i="1"/>
  <c r="KA344" i="1"/>
  <c r="KB344" i="1"/>
  <c r="KC344" i="1"/>
  <c r="KD344" i="1"/>
  <c r="KE344" i="1"/>
  <c r="KF344" i="1"/>
  <c r="KG344" i="1"/>
  <c r="KH344" i="1"/>
  <c r="JY241" i="1"/>
  <c r="JZ241" i="1"/>
  <c r="KA241" i="1"/>
  <c r="KB241" i="1"/>
  <c r="KC241" i="1"/>
  <c r="KD241" i="1"/>
  <c r="KE241" i="1"/>
  <c r="KF241" i="1"/>
  <c r="KG241" i="1"/>
  <c r="KH241" i="1"/>
  <c r="JY166" i="1"/>
  <c r="JZ166" i="1"/>
  <c r="KA166" i="1"/>
  <c r="KB166" i="1"/>
  <c r="KC166" i="1"/>
  <c r="KD166" i="1"/>
  <c r="KE166" i="1"/>
  <c r="KF166" i="1"/>
  <c r="KG166" i="1"/>
  <c r="KH166" i="1"/>
  <c r="JY87" i="1"/>
  <c r="JZ87" i="1"/>
  <c r="KA87" i="1"/>
  <c r="KB87" i="1"/>
  <c r="KC87" i="1"/>
  <c r="KD87" i="1"/>
  <c r="KE87" i="1"/>
  <c r="KF87" i="1"/>
  <c r="KG87" i="1"/>
  <c r="KH87" i="1"/>
  <c r="JY131" i="1"/>
  <c r="JZ131" i="1"/>
  <c r="KA131" i="1"/>
  <c r="KB131" i="1"/>
  <c r="KC131" i="1"/>
  <c r="KD131" i="1"/>
  <c r="KE131" i="1"/>
  <c r="KF131" i="1"/>
  <c r="KG131" i="1"/>
  <c r="KH131" i="1"/>
  <c r="JY349" i="1"/>
  <c r="JZ349" i="1"/>
  <c r="KA349" i="1"/>
  <c r="KB349" i="1"/>
  <c r="KC349" i="1"/>
  <c r="KD349" i="1"/>
  <c r="KE349" i="1"/>
  <c r="KF349" i="1"/>
  <c r="KG349" i="1"/>
  <c r="KH349" i="1"/>
  <c r="JY126" i="1"/>
  <c r="JZ126" i="1"/>
  <c r="KA126" i="1"/>
  <c r="KB126" i="1"/>
  <c r="KC126" i="1"/>
  <c r="KD126" i="1"/>
  <c r="KE126" i="1"/>
  <c r="KF126" i="1"/>
  <c r="KG126" i="1"/>
  <c r="KH126" i="1"/>
  <c r="JY345" i="1"/>
  <c r="JZ345" i="1"/>
  <c r="KA345" i="1"/>
  <c r="KB345" i="1"/>
  <c r="KC345" i="1"/>
  <c r="KD345" i="1"/>
  <c r="KE345" i="1"/>
  <c r="KF345" i="1"/>
  <c r="KG345" i="1"/>
  <c r="KH345" i="1"/>
  <c r="JY58" i="1"/>
  <c r="JZ58" i="1"/>
  <c r="KA58" i="1"/>
  <c r="KB58" i="1"/>
  <c r="KC58" i="1"/>
  <c r="KD58" i="1"/>
  <c r="KE58" i="1"/>
  <c r="KF58" i="1"/>
  <c r="KG58" i="1"/>
  <c r="KH58" i="1"/>
  <c r="JY54" i="1"/>
  <c r="JZ54" i="1"/>
  <c r="KA54" i="1"/>
  <c r="KB54" i="1"/>
  <c r="KC54" i="1"/>
  <c r="KD54" i="1"/>
  <c r="KE54" i="1"/>
  <c r="KF54" i="1"/>
  <c r="KG54" i="1"/>
  <c r="KH54" i="1"/>
  <c r="JY173" i="1"/>
  <c r="JZ173" i="1"/>
  <c r="KA173" i="1"/>
  <c r="KB173" i="1"/>
  <c r="KC173" i="1"/>
  <c r="KD173" i="1"/>
  <c r="KE173" i="1"/>
  <c r="KF173" i="1"/>
  <c r="KG173" i="1"/>
  <c r="KH173" i="1"/>
  <c r="JY227" i="1"/>
  <c r="JZ227" i="1"/>
  <c r="KA227" i="1"/>
  <c r="KB227" i="1"/>
  <c r="KC227" i="1"/>
  <c r="KD227" i="1"/>
  <c r="KE227" i="1"/>
  <c r="KF227" i="1"/>
  <c r="KG227" i="1"/>
  <c r="KH227" i="1"/>
  <c r="JY93" i="1"/>
  <c r="JZ93" i="1"/>
  <c r="KA93" i="1"/>
  <c r="KB93" i="1"/>
  <c r="KC93" i="1"/>
  <c r="KD93" i="1"/>
  <c r="KE93" i="1"/>
  <c r="KF93" i="1"/>
  <c r="KG93" i="1"/>
  <c r="KH93" i="1"/>
  <c r="JY21" i="1"/>
  <c r="JZ21" i="1"/>
  <c r="KA21" i="1"/>
  <c r="KB21" i="1"/>
  <c r="KC21" i="1"/>
  <c r="KD21" i="1"/>
  <c r="KE21" i="1"/>
  <c r="KF21" i="1"/>
  <c r="KG21" i="1"/>
  <c r="KH21" i="1"/>
  <c r="JY234" i="1"/>
  <c r="JZ234" i="1"/>
  <c r="KA234" i="1"/>
  <c r="KB234" i="1"/>
  <c r="KC234" i="1"/>
  <c r="KD234" i="1"/>
  <c r="KE234" i="1"/>
  <c r="KF234" i="1"/>
  <c r="KG234" i="1"/>
  <c r="KH234" i="1"/>
  <c r="JY294" i="1"/>
  <c r="JZ294" i="1"/>
  <c r="KA294" i="1"/>
  <c r="KB294" i="1"/>
  <c r="KC294" i="1"/>
  <c r="KD294" i="1"/>
  <c r="KE294" i="1"/>
  <c r="KF294" i="1"/>
  <c r="KG294" i="1"/>
  <c r="KH294" i="1"/>
  <c r="JY326" i="1"/>
  <c r="JZ326" i="1"/>
  <c r="KA326" i="1"/>
  <c r="KB326" i="1"/>
  <c r="KC326" i="1"/>
  <c r="KD326" i="1"/>
  <c r="KE326" i="1"/>
  <c r="KF326" i="1"/>
  <c r="KG326" i="1"/>
  <c r="KH326" i="1"/>
  <c r="JY183" i="1"/>
  <c r="JZ183" i="1"/>
  <c r="KA183" i="1"/>
  <c r="KB183" i="1"/>
  <c r="KC183" i="1"/>
  <c r="KD183" i="1"/>
  <c r="KE183" i="1"/>
  <c r="KF183" i="1"/>
  <c r="KG183" i="1"/>
  <c r="KH183" i="1"/>
  <c r="JY178" i="1"/>
  <c r="JZ178" i="1"/>
  <c r="KA178" i="1"/>
  <c r="KB178" i="1"/>
  <c r="KC178" i="1"/>
  <c r="KD178" i="1"/>
  <c r="KE178" i="1"/>
  <c r="KF178" i="1"/>
  <c r="KG178" i="1"/>
  <c r="KH178" i="1"/>
  <c r="JY105" i="1"/>
  <c r="JZ105" i="1"/>
  <c r="KA105" i="1"/>
  <c r="KB105" i="1"/>
  <c r="KC105" i="1"/>
  <c r="KD105" i="1"/>
  <c r="KE105" i="1"/>
  <c r="KF105" i="1"/>
  <c r="KG105" i="1"/>
  <c r="KH105" i="1"/>
  <c r="JY148" i="1"/>
  <c r="JZ148" i="1"/>
  <c r="KA148" i="1"/>
  <c r="KB148" i="1"/>
  <c r="KC148" i="1"/>
  <c r="KD148" i="1"/>
  <c r="KE148" i="1"/>
  <c r="KF148" i="1"/>
  <c r="KG148" i="1"/>
  <c r="KH148" i="1"/>
  <c r="JY130" i="1"/>
  <c r="JZ130" i="1"/>
  <c r="KA130" i="1"/>
  <c r="KB130" i="1"/>
  <c r="KC130" i="1"/>
  <c r="KD130" i="1"/>
  <c r="KE130" i="1"/>
  <c r="KF130" i="1"/>
  <c r="KG130" i="1"/>
  <c r="KH130" i="1"/>
  <c r="JY284" i="1"/>
  <c r="JZ284" i="1"/>
  <c r="KA284" i="1"/>
  <c r="KB284" i="1"/>
  <c r="KC284" i="1"/>
  <c r="KD284" i="1"/>
  <c r="KE284" i="1"/>
  <c r="KF284" i="1"/>
  <c r="KG284" i="1"/>
  <c r="KH284" i="1"/>
  <c r="JY267" i="1"/>
  <c r="JZ267" i="1"/>
  <c r="KA267" i="1"/>
  <c r="KB267" i="1"/>
  <c r="KC267" i="1"/>
  <c r="KD267" i="1"/>
  <c r="KE267" i="1"/>
  <c r="KF267" i="1"/>
  <c r="KG267" i="1"/>
  <c r="KH267" i="1"/>
  <c r="JY202" i="1"/>
  <c r="JZ202" i="1"/>
  <c r="KA202" i="1"/>
  <c r="KB202" i="1"/>
  <c r="KC202" i="1"/>
  <c r="KD202" i="1"/>
  <c r="KE202" i="1"/>
  <c r="KF202" i="1"/>
  <c r="KG202" i="1"/>
  <c r="KH202" i="1"/>
  <c r="JY197" i="1"/>
  <c r="JZ197" i="1"/>
  <c r="KA197" i="1"/>
  <c r="KB197" i="1"/>
  <c r="KC197" i="1"/>
  <c r="KD197" i="1"/>
  <c r="KE197" i="1"/>
  <c r="KF197" i="1"/>
  <c r="KG197" i="1"/>
  <c r="KH197" i="1"/>
  <c r="JY288" i="1"/>
  <c r="JZ288" i="1"/>
  <c r="KA288" i="1"/>
  <c r="KB288" i="1"/>
  <c r="KC288" i="1"/>
  <c r="KD288" i="1"/>
  <c r="KE288" i="1"/>
  <c r="KF288" i="1"/>
  <c r="KG288" i="1"/>
  <c r="KH288" i="1"/>
  <c r="JY412" i="1"/>
  <c r="JZ412" i="1"/>
  <c r="KA412" i="1"/>
  <c r="KB412" i="1"/>
  <c r="KC412" i="1"/>
  <c r="KD412" i="1"/>
  <c r="KE412" i="1"/>
  <c r="KF412" i="1"/>
  <c r="KG412" i="1"/>
  <c r="KH412" i="1"/>
  <c r="JY120" i="1"/>
  <c r="JZ120" i="1"/>
  <c r="KA120" i="1"/>
  <c r="KB120" i="1"/>
  <c r="KC120" i="1"/>
  <c r="KD120" i="1"/>
  <c r="KE120" i="1"/>
  <c r="KF120" i="1"/>
  <c r="KG120" i="1"/>
  <c r="KH120" i="1"/>
  <c r="JY232" i="1"/>
  <c r="JZ232" i="1"/>
  <c r="KA232" i="1"/>
  <c r="KB232" i="1"/>
  <c r="KC232" i="1"/>
  <c r="KD232" i="1"/>
  <c r="KE232" i="1"/>
  <c r="KF232" i="1"/>
  <c r="KG232" i="1"/>
  <c r="KH232" i="1"/>
  <c r="JY382" i="1"/>
  <c r="JZ382" i="1"/>
  <c r="KA382" i="1"/>
  <c r="KB382" i="1"/>
  <c r="KC382" i="1"/>
  <c r="KD382" i="1"/>
  <c r="KE382" i="1"/>
  <c r="KF382" i="1"/>
  <c r="KG382" i="1"/>
  <c r="KH382" i="1"/>
  <c r="JY411" i="1"/>
  <c r="JZ411" i="1"/>
  <c r="KA411" i="1"/>
  <c r="KB411" i="1"/>
  <c r="KC411" i="1"/>
  <c r="KD411" i="1"/>
  <c r="KE411" i="1"/>
  <c r="KF411" i="1"/>
  <c r="KG411" i="1"/>
  <c r="KH411" i="1"/>
  <c r="JY393" i="1"/>
  <c r="JZ393" i="1"/>
  <c r="KA393" i="1"/>
  <c r="KB393" i="1"/>
  <c r="KC393" i="1"/>
  <c r="KD393" i="1"/>
  <c r="KE393" i="1"/>
  <c r="KF393" i="1"/>
  <c r="KG393" i="1"/>
  <c r="KH393" i="1"/>
  <c r="JY71" i="1"/>
  <c r="JZ71" i="1"/>
  <c r="KA71" i="1"/>
  <c r="KB71" i="1"/>
  <c r="KC71" i="1"/>
  <c r="KD71" i="1"/>
  <c r="KE71" i="1"/>
  <c r="KF71" i="1"/>
  <c r="KG71" i="1"/>
  <c r="KH71" i="1"/>
  <c r="JY10" i="1"/>
  <c r="JZ10" i="1"/>
  <c r="KA10" i="1"/>
  <c r="KB10" i="1"/>
  <c r="KC10" i="1"/>
  <c r="KD10" i="1"/>
  <c r="KE10" i="1"/>
  <c r="KF10" i="1"/>
  <c r="KG10" i="1"/>
  <c r="KH10" i="1"/>
  <c r="JY146" i="1"/>
  <c r="JZ146" i="1"/>
  <c r="KA146" i="1"/>
  <c r="KB146" i="1"/>
  <c r="KC146" i="1"/>
  <c r="KD146" i="1"/>
  <c r="KE146" i="1"/>
  <c r="KF146" i="1"/>
  <c r="KG146" i="1"/>
  <c r="KH146" i="1"/>
  <c r="JY356" i="1"/>
  <c r="JZ356" i="1"/>
  <c r="KA356" i="1"/>
  <c r="KB356" i="1"/>
  <c r="KC356" i="1"/>
  <c r="KD356" i="1"/>
  <c r="KE356" i="1"/>
  <c r="KF356" i="1"/>
  <c r="KG356" i="1"/>
  <c r="KH356" i="1"/>
  <c r="JY276" i="1"/>
  <c r="JZ276" i="1"/>
  <c r="KA276" i="1"/>
  <c r="KB276" i="1"/>
  <c r="KC276" i="1"/>
  <c r="KD276" i="1"/>
  <c r="KE276" i="1"/>
  <c r="KF276" i="1"/>
  <c r="KG276" i="1"/>
  <c r="KH276" i="1"/>
  <c r="JY331" i="1"/>
  <c r="JZ331" i="1"/>
  <c r="KA331" i="1"/>
  <c r="KB331" i="1"/>
  <c r="KC331" i="1"/>
  <c r="KD331" i="1"/>
  <c r="KE331" i="1"/>
  <c r="KF331" i="1"/>
  <c r="KG331" i="1"/>
  <c r="KH331" i="1"/>
  <c r="JY97" i="1"/>
  <c r="JZ97" i="1"/>
  <c r="KA97" i="1"/>
  <c r="KB97" i="1"/>
  <c r="KC97" i="1"/>
  <c r="KD97" i="1"/>
  <c r="KE97" i="1"/>
  <c r="KF97" i="1"/>
  <c r="KG97" i="1"/>
  <c r="KH97" i="1"/>
  <c r="JY3" i="1"/>
  <c r="JZ3" i="1"/>
  <c r="KA3" i="1"/>
  <c r="KB3" i="1"/>
  <c r="KC3" i="1"/>
  <c r="KD3" i="1"/>
  <c r="KE3" i="1"/>
  <c r="KF3" i="1"/>
  <c r="KG3" i="1"/>
  <c r="KH3" i="1"/>
  <c r="JY238" i="1"/>
  <c r="JZ238" i="1"/>
  <c r="KA238" i="1"/>
  <c r="KB238" i="1"/>
  <c r="KC238" i="1"/>
  <c r="KD238" i="1"/>
  <c r="KE238" i="1"/>
  <c r="KF238" i="1"/>
  <c r="KG238" i="1"/>
  <c r="KH238" i="1"/>
  <c r="JY252" i="1"/>
  <c r="JZ252" i="1"/>
  <c r="KA252" i="1"/>
  <c r="KB252" i="1"/>
  <c r="KC252" i="1"/>
  <c r="KD252" i="1"/>
  <c r="KE252" i="1"/>
  <c r="KF252" i="1"/>
  <c r="KG252" i="1"/>
  <c r="KH252" i="1"/>
  <c r="JY153" i="1"/>
  <c r="JZ153" i="1"/>
  <c r="KA153" i="1"/>
  <c r="KB153" i="1"/>
  <c r="KC153" i="1"/>
  <c r="KD153" i="1"/>
  <c r="KE153" i="1"/>
  <c r="KF153" i="1"/>
  <c r="KG153" i="1"/>
  <c r="KH153" i="1"/>
  <c r="JY34" i="1"/>
  <c r="JZ34" i="1"/>
  <c r="KA34" i="1"/>
  <c r="KB34" i="1"/>
  <c r="KC34" i="1"/>
  <c r="KD34" i="1"/>
  <c r="KE34" i="1"/>
  <c r="KF34" i="1"/>
  <c r="KG34" i="1"/>
  <c r="KH34" i="1"/>
  <c r="JY368" i="1"/>
  <c r="JZ368" i="1"/>
  <c r="KA368" i="1"/>
  <c r="KB368" i="1"/>
  <c r="KC368" i="1"/>
  <c r="KD368" i="1"/>
  <c r="KE368" i="1"/>
  <c r="KF368" i="1"/>
  <c r="KG368" i="1"/>
  <c r="KH368" i="1"/>
  <c r="JY73" i="1"/>
  <c r="JZ73" i="1"/>
  <c r="KA73" i="1"/>
  <c r="KB73" i="1"/>
  <c r="KC73" i="1"/>
  <c r="KD73" i="1"/>
  <c r="KE73" i="1"/>
  <c r="KF73" i="1"/>
  <c r="KG73" i="1"/>
  <c r="KH73" i="1"/>
  <c r="JY259" i="1"/>
  <c r="JZ259" i="1"/>
  <c r="KA259" i="1"/>
  <c r="KB259" i="1"/>
  <c r="KC259" i="1"/>
  <c r="KD259" i="1"/>
  <c r="KE259" i="1"/>
  <c r="KF259" i="1"/>
  <c r="KG259" i="1"/>
  <c r="KH259" i="1"/>
  <c r="JY116" i="1"/>
  <c r="JZ116" i="1"/>
  <c r="KA116" i="1"/>
  <c r="KB116" i="1"/>
  <c r="KC116" i="1"/>
  <c r="KD116" i="1"/>
  <c r="KE116" i="1"/>
  <c r="KF116" i="1"/>
  <c r="KG116" i="1"/>
  <c r="KH116" i="1"/>
  <c r="JY203" i="1"/>
  <c r="JZ203" i="1"/>
  <c r="KA203" i="1"/>
  <c r="KB203" i="1"/>
  <c r="KC203" i="1"/>
  <c r="KD203" i="1"/>
  <c r="KE203" i="1"/>
  <c r="KF203" i="1"/>
  <c r="KG203" i="1"/>
  <c r="KH203" i="1"/>
  <c r="JY150" i="1"/>
  <c r="JZ150" i="1"/>
  <c r="KA150" i="1"/>
  <c r="KB150" i="1"/>
  <c r="KC150" i="1"/>
  <c r="KD150" i="1"/>
  <c r="KE150" i="1"/>
  <c r="KF150" i="1"/>
  <c r="KG150" i="1"/>
  <c r="KH150" i="1"/>
  <c r="JY80" i="1"/>
  <c r="JZ80" i="1"/>
  <c r="KA80" i="1"/>
  <c r="KB80" i="1"/>
  <c r="KC80" i="1"/>
  <c r="KD80" i="1"/>
  <c r="KE80" i="1"/>
  <c r="KF80" i="1"/>
  <c r="KG80" i="1"/>
  <c r="KH80" i="1"/>
  <c r="JY273" i="1"/>
  <c r="JZ273" i="1"/>
  <c r="KA273" i="1"/>
  <c r="KB273" i="1"/>
  <c r="KC273" i="1"/>
  <c r="KD273" i="1"/>
  <c r="KE273" i="1"/>
  <c r="KF273" i="1"/>
  <c r="KG273" i="1"/>
  <c r="KH273" i="1"/>
  <c r="JY355" i="1"/>
  <c r="JZ355" i="1"/>
  <c r="KA355" i="1"/>
  <c r="KB355" i="1"/>
  <c r="KC355" i="1"/>
  <c r="KD355" i="1"/>
  <c r="KE355" i="1"/>
  <c r="KF355" i="1"/>
  <c r="KG355" i="1"/>
  <c r="KH355" i="1"/>
  <c r="JY169" i="1"/>
  <c r="JZ169" i="1"/>
  <c r="KA169" i="1"/>
  <c r="KB169" i="1"/>
  <c r="KC169" i="1"/>
  <c r="KD169" i="1"/>
  <c r="KE169" i="1"/>
  <c r="KF169" i="1"/>
  <c r="KG169" i="1"/>
  <c r="KH169" i="1"/>
  <c r="JY380" i="1"/>
  <c r="JZ380" i="1"/>
  <c r="KA380" i="1"/>
  <c r="KB380" i="1"/>
  <c r="KC380" i="1"/>
  <c r="KD380" i="1"/>
  <c r="KE380" i="1"/>
  <c r="KF380" i="1"/>
  <c r="KG380" i="1"/>
  <c r="KH380" i="1"/>
  <c r="JY224" i="1"/>
  <c r="JZ224" i="1"/>
  <c r="KA224" i="1"/>
  <c r="KB224" i="1"/>
  <c r="KC224" i="1"/>
  <c r="KD224" i="1"/>
  <c r="KE224" i="1"/>
  <c r="KF224" i="1"/>
  <c r="KG224" i="1"/>
  <c r="KH224" i="1"/>
  <c r="JY194" i="1"/>
  <c r="JZ194" i="1"/>
  <c r="KA194" i="1"/>
  <c r="KB194" i="1"/>
  <c r="KC194" i="1"/>
  <c r="KD194" i="1"/>
  <c r="KE194" i="1"/>
  <c r="KF194" i="1"/>
  <c r="KG194" i="1"/>
  <c r="KH194" i="1"/>
  <c r="JY235" i="1"/>
  <c r="JZ235" i="1"/>
  <c r="KA235" i="1"/>
  <c r="KB235" i="1"/>
  <c r="KC235" i="1"/>
  <c r="KD235" i="1"/>
  <c r="KE235" i="1"/>
  <c r="KF235" i="1"/>
  <c r="KG235" i="1"/>
  <c r="KH235" i="1"/>
  <c r="JY390" i="1"/>
  <c r="JZ390" i="1"/>
  <c r="KA390" i="1"/>
  <c r="KB390" i="1"/>
  <c r="KC390" i="1"/>
  <c r="KD390" i="1"/>
  <c r="KE390" i="1"/>
  <c r="KF390" i="1"/>
  <c r="KG390" i="1"/>
  <c r="KH390" i="1"/>
  <c r="JY305" i="1"/>
  <c r="JZ305" i="1"/>
  <c r="KA305" i="1"/>
  <c r="KB305" i="1"/>
  <c r="KC305" i="1"/>
  <c r="KD305" i="1"/>
  <c r="KE305" i="1"/>
  <c r="KF305" i="1"/>
  <c r="KG305" i="1"/>
  <c r="KH305" i="1"/>
  <c r="JY141" i="1"/>
  <c r="JZ141" i="1"/>
  <c r="KA141" i="1"/>
  <c r="KB141" i="1"/>
  <c r="KC141" i="1"/>
  <c r="KD141" i="1"/>
  <c r="KE141" i="1"/>
  <c r="KF141" i="1"/>
  <c r="KG141" i="1"/>
  <c r="KH141" i="1"/>
  <c r="JY101" i="1"/>
  <c r="JZ101" i="1"/>
  <c r="KA101" i="1"/>
  <c r="KB101" i="1"/>
  <c r="KC101" i="1"/>
  <c r="KD101" i="1"/>
  <c r="KE101" i="1"/>
  <c r="KF101" i="1"/>
  <c r="KG101" i="1"/>
  <c r="KH101" i="1"/>
  <c r="JY274" i="1"/>
  <c r="JZ274" i="1"/>
  <c r="KA274" i="1"/>
  <c r="KB274" i="1"/>
  <c r="KC274" i="1"/>
  <c r="KD274" i="1"/>
  <c r="KE274" i="1"/>
  <c r="KF274" i="1"/>
  <c r="KG274" i="1"/>
  <c r="KH274" i="1"/>
  <c r="JY50" i="1"/>
  <c r="JZ50" i="1"/>
  <c r="KA50" i="1"/>
  <c r="KB50" i="1"/>
  <c r="KC50" i="1"/>
  <c r="KD50" i="1"/>
  <c r="KE50" i="1"/>
  <c r="KF50" i="1"/>
  <c r="KG50" i="1"/>
  <c r="KH50" i="1"/>
  <c r="JY49" i="1"/>
  <c r="JZ49" i="1"/>
  <c r="KA49" i="1"/>
  <c r="KB49" i="1"/>
  <c r="KC49" i="1"/>
  <c r="KD49" i="1"/>
  <c r="KE49" i="1"/>
  <c r="KF49" i="1"/>
  <c r="KG49" i="1"/>
  <c r="KH49" i="1"/>
  <c r="JY189" i="1"/>
  <c r="JZ189" i="1"/>
  <c r="KA189" i="1"/>
  <c r="KB189" i="1"/>
  <c r="KC189" i="1"/>
  <c r="KD189" i="1"/>
  <c r="KE189" i="1"/>
  <c r="KF189" i="1"/>
  <c r="KG189" i="1"/>
  <c r="KH189" i="1"/>
  <c r="JY111" i="1"/>
  <c r="JZ111" i="1"/>
  <c r="KA111" i="1"/>
  <c r="KB111" i="1"/>
  <c r="KC111" i="1"/>
  <c r="KD111" i="1"/>
  <c r="KE111" i="1"/>
  <c r="KF111" i="1"/>
  <c r="KG111" i="1"/>
  <c r="KH111" i="1"/>
  <c r="JY332" i="1"/>
  <c r="JZ332" i="1"/>
  <c r="KA332" i="1"/>
  <c r="KB332" i="1"/>
  <c r="KC332" i="1"/>
  <c r="KD332" i="1"/>
  <c r="KE332" i="1"/>
  <c r="KF332" i="1"/>
  <c r="KG332" i="1"/>
  <c r="KH332" i="1"/>
  <c r="JY373" i="1"/>
  <c r="JZ373" i="1"/>
  <c r="KA373" i="1"/>
  <c r="KB373" i="1"/>
  <c r="KC373" i="1"/>
  <c r="KD373" i="1"/>
  <c r="KE373" i="1"/>
  <c r="KF373" i="1"/>
  <c r="KG373" i="1"/>
  <c r="KH373" i="1"/>
  <c r="JY123" i="1"/>
  <c r="JZ123" i="1"/>
  <c r="KA123" i="1"/>
  <c r="KB123" i="1"/>
  <c r="KC123" i="1"/>
  <c r="KD123" i="1"/>
  <c r="KE123" i="1"/>
  <c r="KF123" i="1"/>
  <c r="KG123" i="1"/>
  <c r="KH123" i="1"/>
  <c r="JY72" i="1"/>
  <c r="JZ72" i="1"/>
  <c r="KA72" i="1"/>
  <c r="KB72" i="1"/>
  <c r="KC72" i="1"/>
  <c r="KD72" i="1"/>
  <c r="KE72" i="1"/>
  <c r="KF72" i="1"/>
  <c r="KG72" i="1"/>
  <c r="KH72" i="1"/>
  <c r="JY60" i="1"/>
  <c r="JZ60" i="1"/>
  <c r="KA60" i="1"/>
  <c r="KB60" i="1"/>
  <c r="KC60" i="1"/>
  <c r="KD60" i="1"/>
  <c r="KE60" i="1"/>
  <c r="KF60" i="1"/>
  <c r="KG60" i="1"/>
  <c r="KH60" i="1"/>
  <c r="JY283" i="1"/>
  <c r="JZ283" i="1"/>
  <c r="KA283" i="1"/>
  <c r="KB283" i="1"/>
  <c r="KC283" i="1"/>
  <c r="KD283" i="1"/>
  <c r="KE283" i="1"/>
  <c r="KF283" i="1"/>
  <c r="KG283" i="1"/>
  <c r="KH283" i="1"/>
  <c r="JY167" i="1"/>
  <c r="JZ167" i="1"/>
  <c r="KA167" i="1"/>
  <c r="KB167" i="1"/>
  <c r="KC167" i="1"/>
  <c r="KD167" i="1"/>
  <c r="KE167" i="1"/>
  <c r="KF167" i="1"/>
  <c r="KG167" i="1"/>
  <c r="KH167" i="1"/>
  <c r="JY295" i="1"/>
  <c r="JZ295" i="1"/>
  <c r="KA295" i="1"/>
  <c r="KB295" i="1"/>
  <c r="KC295" i="1"/>
  <c r="KD295" i="1"/>
  <c r="KE295" i="1"/>
  <c r="KF295" i="1"/>
  <c r="KG295" i="1"/>
  <c r="KH295" i="1"/>
  <c r="JY63" i="1"/>
  <c r="JZ63" i="1"/>
  <c r="KA63" i="1"/>
  <c r="KB63" i="1"/>
  <c r="KC63" i="1"/>
  <c r="KD63" i="1"/>
  <c r="KE63" i="1"/>
  <c r="KF63" i="1"/>
  <c r="KG63" i="1"/>
  <c r="KH63" i="1"/>
  <c r="JY199" i="1"/>
  <c r="JZ199" i="1"/>
  <c r="KA199" i="1"/>
  <c r="KB199" i="1"/>
  <c r="KC199" i="1"/>
  <c r="KD199" i="1"/>
  <c r="KE199" i="1"/>
  <c r="KF199" i="1"/>
  <c r="KG199" i="1"/>
  <c r="KH199" i="1"/>
  <c r="JY113" i="1"/>
  <c r="JZ113" i="1"/>
  <c r="KA113" i="1"/>
  <c r="KB113" i="1"/>
  <c r="KC113" i="1"/>
  <c r="KD113" i="1"/>
  <c r="KE113" i="1"/>
  <c r="KF113" i="1"/>
  <c r="KG113" i="1"/>
  <c r="KH113" i="1"/>
  <c r="JY145" i="1"/>
  <c r="JZ145" i="1"/>
  <c r="KA145" i="1"/>
  <c r="KB145" i="1"/>
  <c r="KC145" i="1"/>
  <c r="KD145" i="1"/>
  <c r="KE145" i="1"/>
  <c r="KF145" i="1"/>
  <c r="KG145" i="1"/>
  <c r="KH145" i="1"/>
  <c r="JY360" i="1"/>
  <c r="JZ360" i="1"/>
  <c r="KA360" i="1"/>
  <c r="KB360" i="1"/>
  <c r="KC360" i="1"/>
  <c r="KD360" i="1"/>
  <c r="KE360" i="1"/>
  <c r="KF360" i="1"/>
  <c r="KG360" i="1"/>
  <c r="KH360" i="1"/>
  <c r="JY61" i="1"/>
  <c r="JZ61" i="1"/>
  <c r="KA61" i="1"/>
  <c r="KB61" i="1"/>
  <c r="KC61" i="1"/>
  <c r="KD61" i="1"/>
  <c r="KE61" i="1"/>
  <c r="KF61" i="1"/>
  <c r="KG61" i="1"/>
  <c r="KH61" i="1"/>
  <c r="JY334" i="1"/>
  <c r="JZ334" i="1"/>
  <c r="KA334" i="1"/>
  <c r="KB334" i="1"/>
  <c r="KC334" i="1"/>
  <c r="KD334" i="1"/>
  <c r="KE334" i="1"/>
  <c r="KF334" i="1"/>
  <c r="KG334" i="1"/>
  <c r="KH334" i="1"/>
  <c r="JY77" i="1"/>
  <c r="JZ77" i="1"/>
  <c r="KA77" i="1"/>
  <c r="KB77" i="1"/>
  <c r="KC77" i="1"/>
  <c r="KD77" i="1"/>
  <c r="KE77" i="1"/>
  <c r="KF77" i="1"/>
  <c r="KG77" i="1"/>
  <c r="KH77" i="1"/>
  <c r="JY351" i="1"/>
  <c r="JZ351" i="1"/>
  <c r="KA351" i="1"/>
  <c r="KB351" i="1"/>
  <c r="KC351" i="1"/>
  <c r="KD351" i="1"/>
  <c r="KE351" i="1"/>
  <c r="KF351" i="1"/>
  <c r="KG351" i="1"/>
  <c r="KH351" i="1"/>
  <c r="JY210" i="1"/>
  <c r="JZ210" i="1"/>
  <c r="KA210" i="1"/>
  <c r="KB210" i="1"/>
  <c r="KC210" i="1"/>
  <c r="KD210" i="1"/>
  <c r="KE210" i="1"/>
  <c r="KF210" i="1"/>
  <c r="KG210" i="1"/>
  <c r="KH210" i="1"/>
  <c r="JY89" i="1"/>
  <c r="JZ89" i="1"/>
  <c r="KA89" i="1"/>
  <c r="KB89" i="1"/>
  <c r="KC89" i="1"/>
  <c r="KD89" i="1"/>
  <c r="KE89" i="1"/>
  <c r="KF89" i="1"/>
  <c r="KG89" i="1"/>
  <c r="KH89" i="1"/>
  <c r="JY354" i="1"/>
  <c r="JZ354" i="1"/>
  <c r="KA354" i="1"/>
  <c r="KB354" i="1"/>
  <c r="KC354" i="1"/>
  <c r="KD354" i="1"/>
  <c r="KE354" i="1"/>
  <c r="KF354" i="1"/>
  <c r="KG354" i="1"/>
  <c r="KH354" i="1"/>
  <c r="JY144" i="1"/>
  <c r="JZ144" i="1"/>
  <c r="KA144" i="1"/>
  <c r="KB144" i="1"/>
  <c r="KC144" i="1"/>
  <c r="KD144" i="1"/>
  <c r="KE144" i="1"/>
  <c r="KF144" i="1"/>
  <c r="KG144" i="1"/>
  <c r="KH144" i="1"/>
  <c r="JY323" i="1"/>
  <c r="JZ323" i="1"/>
  <c r="KA323" i="1"/>
  <c r="KB323" i="1"/>
  <c r="KC323" i="1"/>
  <c r="KD323" i="1"/>
  <c r="KE323" i="1"/>
  <c r="KF323" i="1"/>
  <c r="KG323" i="1"/>
  <c r="KH323" i="1"/>
  <c r="JY184" i="1"/>
  <c r="JZ184" i="1"/>
  <c r="KA184" i="1"/>
  <c r="KB184" i="1"/>
  <c r="KC184" i="1"/>
  <c r="KD184" i="1"/>
  <c r="KE184" i="1"/>
  <c r="KF184" i="1"/>
  <c r="KG184" i="1"/>
  <c r="KH184" i="1"/>
  <c r="JY40" i="1"/>
  <c r="JZ40" i="1"/>
  <c r="KA40" i="1"/>
  <c r="KB40" i="1"/>
  <c r="KC40" i="1"/>
  <c r="KD40" i="1"/>
  <c r="KE40" i="1"/>
  <c r="KF40" i="1"/>
  <c r="KG40" i="1"/>
  <c r="KH40" i="1"/>
  <c r="JY128" i="1"/>
  <c r="JZ128" i="1"/>
  <c r="KA128" i="1"/>
  <c r="KB128" i="1"/>
  <c r="KC128" i="1"/>
  <c r="KD128" i="1"/>
  <c r="KE128" i="1"/>
  <c r="KF128" i="1"/>
  <c r="KG128" i="1"/>
  <c r="KH128" i="1"/>
  <c r="JY103" i="1"/>
  <c r="JZ103" i="1"/>
  <c r="KA103" i="1"/>
  <c r="KB103" i="1"/>
  <c r="KC103" i="1"/>
  <c r="KD103" i="1"/>
  <c r="KE103" i="1"/>
  <c r="KF103" i="1"/>
  <c r="KG103" i="1"/>
  <c r="KH103" i="1"/>
  <c r="JY132" i="1"/>
  <c r="JZ132" i="1"/>
  <c r="KA132" i="1"/>
  <c r="KB132" i="1"/>
  <c r="KC132" i="1"/>
  <c r="KD132" i="1"/>
  <c r="KE132" i="1"/>
  <c r="KF132" i="1"/>
  <c r="KG132" i="1"/>
  <c r="KH132" i="1"/>
  <c r="JY350" i="1"/>
  <c r="JZ350" i="1"/>
  <c r="KA350" i="1"/>
  <c r="KB350" i="1"/>
  <c r="KC350" i="1"/>
  <c r="KD350" i="1"/>
  <c r="KE350" i="1"/>
  <c r="KF350" i="1"/>
  <c r="KG350" i="1"/>
  <c r="KH350" i="1"/>
  <c r="JY138" i="1"/>
  <c r="JZ138" i="1"/>
  <c r="KA138" i="1"/>
  <c r="KB138" i="1"/>
  <c r="KC138" i="1"/>
  <c r="KD138" i="1"/>
  <c r="KE138" i="1"/>
  <c r="KF138" i="1"/>
  <c r="KG138" i="1"/>
  <c r="KH138" i="1"/>
  <c r="JY316" i="1"/>
  <c r="JZ316" i="1"/>
  <c r="KA316" i="1"/>
  <c r="KB316" i="1"/>
  <c r="KC316" i="1"/>
  <c r="KD316" i="1"/>
  <c r="KE316" i="1"/>
  <c r="KF316" i="1"/>
  <c r="KG316" i="1"/>
  <c r="KH316" i="1"/>
  <c r="JY193" i="1"/>
  <c r="JZ193" i="1"/>
  <c r="KA193" i="1"/>
  <c r="KB193" i="1"/>
  <c r="KC193" i="1"/>
  <c r="KD193" i="1"/>
  <c r="KE193" i="1"/>
  <c r="KF193" i="1"/>
  <c r="KG193" i="1"/>
  <c r="KH193" i="1"/>
  <c r="JY151" i="1"/>
  <c r="JZ151" i="1"/>
  <c r="KA151" i="1"/>
  <c r="KB151" i="1"/>
  <c r="KC151" i="1"/>
  <c r="KD151" i="1"/>
  <c r="KE151" i="1"/>
  <c r="KF151" i="1"/>
  <c r="KG151" i="1"/>
  <c r="KH151" i="1"/>
  <c r="JY248" i="1"/>
  <c r="JZ248" i="1"/>
  <c r="KA248" i="1"/>
  <c r="KB248" i="1"/>
  <c r="KC248" i="1"/>
  <c r="KD248" i="1"/>
  <c r="KE248" i="1"/>
  <c r="KF248" i="1"/>
  <c r="KG248" i="1"/>
  <c r="KH248" i="1"/>
  <c r="JY188" i="1"/>
  <c r="JZ188" i="1"/>
  <c r="KA188" i="1"/>
  <c r="KB188" i="1"/>
  <c r="KC188" i="1"/>
  <c r="KD188" i="1"/>
  <c r="KE188" i="1"/>
  <c r="KF188" i="1"/>
  <c r="KG188" i="1"/>
  <c r="KH188" i="1"/>
  <c r="JY340" i="1"/>
  <c r="JZ340" i="1"/>
  <c r="KA340" i="1"/>
  <c r="KB340" i="1"/>
  <c r="KC340" i="1"/>
  <c r="KD340" i="1"/>
  <c r="KE340" i="1"/>
  <c r="KF340" i="1"/>
  <c r="KG340" i="1"/>
  <c r="KH340" i="1"/>
  <c r="JY404" i="1"/>
  <c r="JZ404" i="1"/>
  <c r="KA404" i="1"/>
  <c r="KB404" i="1"/>
  <c r="KC404" i="1"/>
  <c r="KD404" i="1"/>
  <c r="KE404" i="1"/>
  <c r="KF404" i="1"/>
  <c r="KG404" i="1"/>
  <c r="KH404" i="1"/>
  <c r="JY250" i="1"/>
  <c r="JZ250" i="1"/>
  <c r="KA250" i="1"/>
  <c r="KB250" i="1"/>
  <c r="KC250" i="1"/>
  <c r="KD250" i="1"/>
  <c r="KE250" i="1"/>
  <c r="KF250" i="1"/>
  <c r="KG250" i="1"/>
  <c r="KH250" i="1"/>
  <c r="JY125" i="1"/>
  <c r="JZ125" i="1"/>
  <c r="KA125" i="1"/>
  <c r="KB125" i="1"/>
  <c r="KC125" i="1"/>
  <c r="KD125" i="1"/>
  <c r="KE125" i="1"/>
  <c r="KF125" i="1"/>
  <c r="KG125" i="1"/>
  <c r="KH125" i="1"/>
  <c r="JY239" i="1"/>
  <c r="JZ239" i="1"/>
  <c r="KA239" i="1"/>
  <c r="KB239" i="1"/>
  <c r="KC239" i="1"/>
  <c r="KD239" i="1"/>
  <c r="KE239" i="1"/>
  <c r="KF239" i="1"/>
  <c r="KG239" i="1"/>
  <c r="KH239" i="1"/>
  <c r="JY381" i="1"/>
  <c r="JZ381" i="1"/>
  <c r="KA381" i="1"/>
  <c r="KB381" i="1"/>
  <c r="KC381" i="1"/>
  <c r="KD381" i="1"/>
  <c r="KE381" i="1"/>
  <c r="KF381" i="1"/>
  <c r="KG381" i="1"/>
  <c r="KH381" i="1"/>
  <c r="JY142" i="1"/>
  <c r="JZ142" i="1"/>
  <c r="KA142" i="1"/>
  <c r="KB142" i="1"/>
  <c r="KC142" i="1"/>
  <c r="KD142" i="1"/>
  <c r="KE142" i="1"/>
  <c r="KF142" i="1"/>
  <c r="KG142" i="1"/>
  <c r="KH142" i="1"/>
  <c r="JY92" i="1"/>
  <c r="JZ92" i="1"/>
  <c r="KA92" i="1"/>
  <c r="KB92" i="1"/>
  <c r="KC92" i="1"/>
  <c r="KD92" i="1"/>
  <c r="KE92" i="1"/>
  <c r="KF92" i="1"/>
  <c r="KG92" i="1"/>
  <c r="KH92" i="1"/>
  <c r="JY244" i="1"/>
  <c r="JZ244" i="1"/>
  <c r="KA244" i="1"/>
  <c r="KB244" i="1"/>
  <c r="KC244" i="1"/>
  <c r="KD244" i="1"/>
  <c r="KE244" i="1"/>
  <c r="KF244" i="1"/>
  <c r="KG244" i="1"/>
  <c r="KH244" i="1"/>
  <c r="JY314" i="1"/>
  <c r="JZ314" i="1"/>
  <c r="KA314" i="1"/>
  <c r="KB314" i="1"/>
  <c r="KC314" i="1"/>
  <c r="KD314" i="1"/>
  <c r="KE314" i="1"/>
  <c r="KF314" i="1"/>
  <c r="KG314" i="1"/>
  <c r="KH314" i="1"/>
  <c r="JY408" i="1"/>
  <c r="JZ408" i="1"/>
  <c r="KA408" i="1"/>
  <c r="KB408" i="1"/>
  <c r="KC408" i="1"/>
  <c r="KD408" i="1"/>
  <c r="KE408" i="1"/>
  <c r="KF408" i="1"/>
  <c r="KG408" i="1"/>
  <c r="KH408" i="1"/>
  <c r="JY215" i="1"/>
  <c r="JZ215" i="1"/>
  <c r="KA215" i="1"/>
  <c r="KB215" i="1"/>
  <c r="KC215" i="1"/>
  <c r="KD215" i="1"/>
  <c r="KE215" i="1"/>
  <c r="KF215" i="1"/>
  <c r="KG215" i="1"/>
  <c r="KH215" i="1"/>
  <c r="JY293" i="1"/>
  <c r="JZ293" i="1"/>
  <c r="KA293" i="1"/>
  <c r="KB293" i="1"/>
  <c r="KC293" i="1"/>
  <c r="KD293" i="1"/>
  <c r="KE293" i="1"/>
  <c r="KF293" i="1"/>
  <c r="KG293" i="1"/>
  <c r="KH293" i="1"/>
  <c r="JY300" i="1"/>
  <c r="JZ300" i="1"/>
  <c r="KA300" i="1"/>
  <c r="KB300" i="1"/>
  <c r="KC300" i="1"/>
  <c r="KD300" i="1"/>
  <c r="KE300" i="1"/>
  <c r="KF300" i="1"/>
  <c r="KG300" i="1"/>
  <c r="KH300" i="1"/>
  <c r="JY139" i="1"/>
  <c r="JZ139" i="1"/>
  <c r="KA139" i="1"/>
  <c r="KB139" i="1"/>
  <c r="KC139" i="1"/>
  <c r="KD139" i="1"/>
  <c r="KE139" i="1"/>
  <c r="KF139" i="1"/>
  <c r="KG139" i="1"/>
  <c r="KH139" i="1"/>
  <c r="JY155" i="1"/>
  <c r="JZ155" i="1"/>
  <c r="KA155" i="1"/>
  <c r="KB155" i="1"/>
  <c r="KC155" i="1"/>
  <c r="KD155" i="1"/>
  <c r="KE155" i="1"/>
  <c r="KF155" i="1"/>
  <c r="KG155" i="1"/>
  <c r="KH155" i="1"/>
  <c r="JY253" i="1"/>
  <c r="JZ253" i="1"/>
  <c r="KA253" i="1"/>
  <c r="KB253" i="1"/>
  <c r="KC253" i="1"/>
  <c r="KD253" i="1"/>
  <c r="KE253" i="1"/>
  <c r="KF253" i="1"/>
  <c r="KG253" i="1"/>
  <c r="KH253" i="1"/>
  <c r="JY410" i="1"/>
  <c r="JZ410" i="1"/>
  <c r="KA410" i="1"/>
  <c r="KB410" i="1"/>
  <c r="KC410" i="1"/>
  <c r="KD410" i="1"/>
  <c r="KE410" i="1"/>
  <c r="KF410" i="1"/>
  <c r="KG410" i="1"/>
  <c r="KH410" i="1"/>
  <c r="JY64" i="1"/>
  <c r="JZ64" i="1"/>
  <c r="KA64" i="1"/>
  <c r="KB64" i="1"/>
  <c r="KC64" i="1"/>
  <c r="KD64" i="1"/>
  <c r="KE64" i="1"/>
  <c r="KF64" i="1"/>
  <c r="KG64" i="1"/>
  <c r="KH64" i="1"/>
  <c r="JY338" i="1"/>
  <c r="JZ338" i="1"/>
  <c r="KA338" i="1"/>
  <c r="KB338" i="1"/>
  <c r="KC338" i="1"/>
  <c r="KD338" i="1"/>
  <c r="KE338" i="1"/>
  <c r="KF338" i="1"/>
  <c r="KG338" i="1"/>
  <c r="KH338" i="1"/>
  <c r="JY43" i="1"/>
  <c r="JZ43" i="1"/>
  <c r="KA43" i="1"/>
  <c r="KB43" i="1"/>
  <c r="KC43" i="1"/>
  <c r="KD43" i="1"/>
  <c r="KE43" i="1"/>
  <c r="KF43" i="1"/>
  <c r="KG43" i="1"/>
  <c r="KH43" i="1"/>
  <c r="JY212" i="1"/>
  <c r="JZ212" i="1"/>
  <c r="KA212" i="1"/>
  <c r="KB212" i="1"/>
  <c r="KC212" i="1"/>
  <c r="KD212" i="1"/>
  <c r="KE212" i="1"/>
  <c r="KF212" i="1"/>
  <c r="KG212" i="1"/>
  <c r="KH212" i="1"/>
  <c r="JY348" i="1"/>
  <c r="JZ348" i="1"/>
  <c r="KA348" i="1"/>
  <c r="KB348" i="1"/>
  <c r="KC348" i="1"/>
  <c r="KD348" i="1"/>
  <c r="KE348" i="1"/>
  <c r="KF348" i="1"/>
  <c r="KG348" i="1"/>
  <c r="KH348" i="1"/>
  <c r="JY371" i="1"/>
  <c r="JZ371" i="1"/>
  <c r="KA371" i="1"/>
  <c r="KB371" i="1"/>
  <c r="KC371" i="1"/>
  <c r="KD371" i="1"/>
  <c r="KE371" i="1"/>
  <c r="KF371" i="1"/>
  <c r="KG371" i="1"/>
  <c r="KH371" i="1"/>
  <c r="JY30" i="1"/>
  <c r="JZ30" i="1"/>
  <c r="KA30" i="1"/>
  <c r="KB30" i="1"/>
  <c r="KC30" i="1"/>
  <c r="KD30" i="1"/>
  <c r="KE30" i="1"/>
  <c r="KF30" i="1"/>
  <c r="KG30" i="1"/>
  <c r="KH30" i="1"/>
  <c r="JY152" i="1"/>
  <c r="JZ152" i="1"/>
  <c r="KA152" i="1"/>
  <c r="KB152" i="1"/>
  <c r="KC152" i="1"/>
  <c r="KD152" i="1"/>
  <c r="KE152" i="1"/>
  <c r="KF152" i="1"/>
  <c r="KG152" i="1"/>
  <c r="KH152" i="1"/>
  <c r="JY402" i="1"/>
  <c r="JZ402" i="1"/>
  <c r="KA402" i="1"/>
  <c r="KB402" i="1"/>
  <c r="KC402" i="1"/>
  <c r="KD402" i="1"/>
  <c r="KE402" i="1"/>
  <c r="KF402" i="1"/>
  <c r="KG402" i="1"/>
  <c r="KH402" i="1"/>
  <c r="JY290" i="1"/>
  <c r="JZ290" i="1"/>
  <c r="KA290" i="1"/>
  <c r="KB290" i="1"/>
  <c r="KC290" i="1"/>
  <c r="KD290" i="1"/>
  <c r="KE290" i="1"/>
  <c r="KF290" i="1"/>
  <c r="KG290" i="1"/>
  <c r="KH290" i="1"/>
  <c r="JY386" i="1"/>
  <c r="JZ386" i="1"/>
  <c r="KA386" i="1"/>
  <c r="KB386" i="1"/>
  <c r="KC386" i="1"/>
  <c r="KD386" i="1"/>
  <c r="KE386" i="1"/>
  <c r="KF386" i="1"/>
  <c r="KG386" i="1"/>
  <c r="KH386" i="1"/>
  <c r="JY159" i="1"/>
  <c r="JZ159" i="1"/>
  <c r="KA159" i="1"/>
  <c r="KB159" i="1"/>
  <c r="KC159" i="1"/>
  <c r="KD159" i="1"/>
  <c r="KE159" i="1"/>
  <c r="KF159" i="1"/>
  <c r="KG159" i="1"/>
  <c r="KH159" i="1"/>
  <c r="JY376" i="1"/>
  <c r="JZ376" i="1"/>
  <c r="KA376" i="1"/>
  <c r="KB376" i="1"/>
  <c r="KC376" i="1"/>
  <c r="KD376" i="1"/>
  <c r="KE376" i="1"/>
  <c r="KF376" i="1"/>
  <c r="KG376" i="1"/>
  <c r="KH376" i="1"/>
  <c r="JY363" i="1"/>
  <c r="JZ363" i="1"/>
  <c r="KA363" i="1"/>
  <c r="KB363" i="1"/>
  <c r="KC363" i="1"/>
  <c r="KD363" i="1"/>
  <c r="KE363" i="1"/>
  <c r="KF363" i="1"/>
  <c r="KG363" i="1"/>
  <c r="KH363" i="1"/>
  <c r="JY119" i="1"/>
  <c r="JZ119" i="1"/>
  <c r="KA119" i="1"/>
  <c r="KB119" i="1"/>
  <c r="KC119" i="1"/>
  <c r="KD119" i="1"/>
  <c r="KE119" i="1"/>
  <c r="KF119" i="1"/>
  <c r="KG119" i="1"/>
  <c r="KH119" i="1"/>
  <c r="JY242" i="1"/>
  <c r="JZ242" i="1"/>
  <c r="KA242" i="1"/>
  <c r="KB242" i="1"/>
  <c r="KC242" i="1"/>
  <c r="KD242" i="1"/>
  <c r="KE242" i="1"/>
  <c r="KF242" i="1"/>
  <c r="KG242" i="1"/>
  <c r="KH242" i="1"/>
  <c r="JY23" i="1"/>
  <c r="JZ23" i="1"/>
  <c r="KA23" i="1"/>
  <c r="KB23" i="1"/>
  <c r="KC23" i="1"/>
  <c r="KD23" i="1"/>
  <c r="KE23" i="1"/>
  <c r="KF23" i="1"/>
  <c r="KG23" i="1"/>
  <c r="KH23" i="1"/>
  <c r="JY266" i="1"/>
  <c r="JZ266" i="1"/>
  <c r="KA266" i="1"/>
  <c r="KB266" i="1"/>
  <c r="KC266" i="1"/>
  <c r="KD266" i="1"/>
  <c r="KE266" i="1"/>
  <c r="KF266" i="1"/>
  <c r="KG266" i="1"/>
  <c r="KH266" i="1"/>
  <c r="JY401" i="1"/>
  <c r="JZ401" i="1"/>
  <c r="KA401" i="1"/>
  <c r="KB401" i="1"/>
  <c r="KC401" i="1"/>
  <c r="KD401" i="1"/>
  <c r="KE401" i="1"/>
  <c r="KF401" i="1"/>
  <c r="KG401" i="1"/>
  <c r="KH401" i="1"/>
  <c r="JY400" i="1"/>
  <c r="JZ400" i="1"/>
  <c r="KA400" i="1"/>
  <c r="KB400" i="1"/>
  <c r="KC400" i="1"/>
  <c r="KD400" i="1"/>
  <c r="KE400" i="1"/>
  <c r="KF400" i="1"/>
  <c r="KG400" i="1"/>
  <c r="KH400" i="1"/>
  <c r="JY392" i="1"/>
  <c r="JZ392" i="1"/>
  <c r="KA392" i="1"/>
  <c r="KB392" i="1"/>
  <c r="KC392" i="1"/>
  <c r="KD392" i="1"/>
  <c r="KE392" i="1"/>
  <c r="KF392" i="1"/>
  <c r="KG392" i="1"/>
  <c r="KH392" i="1"/>
  <c r="JY388" i="1"/>
  <c r="JZ388" i="1"/>
  <c r="KA388" i="1"/>
  <c r="KB388" i="1"/>
  <c r="KC388" i="1"/>
  <c r="KD388" i="1"/>
  <c r="KE388" i="1"/>
  <c r="KF388" i="1"/>
  <c r="KG388" i="1"/>
  <c r="KH388" i="1"/>
  <c r="JY385" i="1"/>
  <c r="JZ385" i="1"/>
  <c r="KA385" i="1"/>
  <c r="KB385" i="1"/>
  <c r="KC385" i="1"/>
  <c r="KD385" i="1"/>
  <c r="KE385" i="1"/>
  <c r="KF385" i="1"/>
  <c r="KG385" i="1"/>
  <c r="KH385" i="1"/>
  <c r="JY377" i="1"/>
  <c r="JZ377" i="1"/>
  <c r="KA377" i="1"/>
  <c r="KB377" i="1"/>
  <c r="KC377" i="1"/>
  <c r="KD377" i="1"/>
  <c r="KE377" i="1"/>
  <c r="KF377" i="1"/>
  <c r="KG377" i="1"/>
  <c r="KH377" i="1"/>
  <c r="JY397" i="1"/>
  <c r="JZ397" i="1"/>
  <c r="KA397" i="1"/>
  <c r="KB397" i="1"/>
  <c r="KC397" i="1"/>
  <c r="KD397" i="1"/>
  <c r="KE397" i="1"/>
  <c r="KF397" i="1"/>
  <c r="KG397" i="1"/>
  <c r="KH397" i="1"/>
  <c r="JY65" i="1"/>
  <c r="JZ65" i="1"/>
  <c r="KA65" i="1"/>
  <c r="KB65" i="1"/>
  <c r="KC65" i="1"/>
  <c r="KD65" i="1"/>
  <c r="KE65" i="1"/>
  <c r="KF65" i="1"/>
  <c r="KG65" i="1"/>
  <c r="KH65" i="1"/>
  <c r="JY406" i="1"/>
  <c r="JZ406" i="1"/>
  <c r="KA406" i="1"/>
  <c r="KB406" i="1"/>
  <c r="KC406" i="1"/>
  <c r="KD406" i="1"/>
  <c r="KE406" i="1"/>
  <c r="KF406" i="1"/>
  <c r="KG406" i="1"/>
  <c r="KH406" i="1"/>
  <c r="JY374" i="1"/>
  <c r="JZ374" i="1"/>
  <c r="KA374" i="1"/>
  <c r="KB374" i="1"/>
  <c r="KC374" i="1"/>
  <c r="KD374" i="1"/>
  <c r="KE374" i="1"/>
  <c r="KF374" i="1"/>
  <c r="KG374" i="1"/>
  <c r="KH374" i="1"/>
  <c r="JY282" i="1"/>
  <c r="JZ282" i="1"/>
  <c r="KA282" i="1"/>
  <c r="KB282" i="1"/>
  <c r="KC282" i="1"/>
  <c r="KD282" i="1"/>
  <c r="KE282" i="1"/>
  <c r="KF282" i="1"/>
  <c r="KG282" i="1"/>
  <c r="KH282" i="1"/>
  <c r="JY143" i="1"/>
  <c r="JZ143" i="1"/>
  <c r="KA143" i="1"/>
  <c r="KB143" i="1"/>
  <c r="KC143" i="1"/>
  <c r="KD143" i="1"/>
  <c r="KE143" i="1"/>
  <c r="KF143" i="1"/>
  <c r="KG143" i="1"/>
  <c r="KH143" i="1"/>
  <c r="JY57" i="1"/>
  <c r="JZ57" i="1"/>
  <c r="KA57" i="1"/>
  <c r="KB57" i="1"/>
  <c r="KC57" i="1"/>
  <c r="KD57" i="1"/>
  <c r="KE57" i="1"/>
  <c r="KF57" i="1"/>
  <c r="KG57" i="1"/>
  <c r="KH57" i="1"/>
  <c r="JY7" i="1"/>
  <c r="JZ7" i="1"/>
  <c r="KA7" i="1"/>
  <c r="KB7" i="1"/>
  <c r="KC7" i="1"/>
  <c r="KD7" i="1"/>
  <c r="KE7" i="1"/>
  <c r="KF7" i="1"/>
  <c r="KG7" i="1"/>
  <c r="KH7" i="1"/>
  <c r="JY51" i="1"/>
  <c r="JZ51" i="1"/>
  <c r="KA51" i="1"/>
  <c r="KB51" i="1"/>
  <c r="KC51" i="1"/>
  <c r="KD51" i="1"/>
  <c r="KE51" i="1"/>
  <c r="KF51" i="1"/>
  <c r="KG51" i="1"/>
  <c r="KH51" i="1"/>
  <c r="JY257" i="1"/>
  <c r="JZ257" i="1"/>
  <c r="KA257" i="1"/>
  <c r="KB257" i="1"/>
  <c r="KC257" i="1"/>
  <c r="KD257" i="1"/>
  <c r="KE257" i="1"/>
  <c r="KF257" i="1"/>
  <c r="KG257" i="1"/>
  <c r="KH257" i="1"/>
  <c r="JY327" i="1"/>
  <c r="JZ327" i="1"/>
  <c r="KA327" i="1"/>
  <c r="KB327" i="1"/>
  <c r="KC327" i="1"/>
  <c r="KD327" i="1"/>
  <c r="KE327" i="1"/>
  <c r="KF327" i="1"/>
  <c r="KG327" i="1"/>
  <c r="KH327" i="1"/>
  <c r="JY102" i="1"/>
  <c r="JZ102" i="1"/>
  <c r="KA102" i="1"/>
  <c r="KB102" i="1"/>
  <c r="KC102" i="1"/>
  <c r="KD102" i="1"/>
  <c r="KE102" i="1"/>
  <c r="KF102" i="1"/>
  <c r="KG102" i="1"/>
  <c r="KH102" i="1"/>
  <c r="JY255" i="1"/>
  <c r="JZ255" i="1"/>
  <c r="KA255" i="1"/>
  <c r="KB255" i="1"/>
  <c r="KC255" i="1"/>
  <c r="KD255" i="1"/>
  <c r="KE255" i="1"/>
  <c r="KF255" i="1"/>
  <c r="KG255" i="1"/>
  <c r="KH255" i="1"/>
  <c r="JY168" i="1"/>
  <c r="JZ168" i="1"/>
  <c r="KA168" i="1"/>
  <c r="KB168" i="1"/>
  <c r="KC168" i="1"/>
  <c r="KD168" i="1"/>
  <c r="KE168" i="1"/>
  <c r="KF168" i="1"/>
  <c r="KG168" i="1"/>
  <c r="KH168" i="1"/>
  <c r="JY272" i="1"/>
  <c r="JZ272" i="1"/>
  <c r="KA272" i="1"/>
  <c r="KB272" i="1"/>
  <c r="KC272" i="1"/>
  <c r="KD272" i="1"/>
  <c r="KE272" i="1"/>
  <c r="KF272" i="1"/>
  <c r="KG272" i="1"/>
  <c r="KH272" i="1"/>
  <c r="JY383" i="1"/>
  <c r="JZ383" i="1"/>
  <c r="KA383" i="1"/>
  <c r="KB383" i="1"/>
  <c r="KC383" i="1"/>
  <c r="KD383" i="1"/>
  <c r="KE383" i="1"/>
  <c r="KF383" i="1"/>
  <c r="KG383" i="1"/>
  <c r="KH383" i="1"/>
  <c r="JY44" i="1"/>
  <c r="JZ44" i="1"/>
  <c r="KA44" i="1"/>
  <c r="KB44" i="1"/>
  <c r="KC44" i="1"/>
  <c r="KD44" i="1"/>
  <c r="KE44" i="1"/>
  <c r="KF44" i="1"/>
  <c r="KG44" i="1"/>
  <c r="KH44" i="1"/>
  <c r="JY317" i="1"/>
  <c r="JZ317" i="1"/>
  <c r="KA317" i="1"/>
  <c r="KB317" i="1"/>
  <c r="KC317" i="1"/>
  <c r="KD317" i="1"/>
  <c r="KE317" i="1"/>
  <c r="KF317" i="1"/>
  <c r="KG317" i="1"/>
  <c r="KH317" i="1"/>
  <c r="JY264" i="1"/>
  <c r="JZ264" i="1"/>
  <c r="KA264" i="1"/>
  <c r="KB264" i="1"/>
  <c r="KC264" i="1"/>
  <c r="KD264" i="1"/>
  <c r="KE264" i="1"/>
  <c r="KF264" i="1"/>
  <c r="KG264" i="1"/>
  <c r="KH264" i="1"/>
  <c r="JY149" i="1"/>
  <c r="JZ149" i="1"/>
  <c r="KA149" i="1"/>
  <c r="KB149" i="1"/>
  <c r="KC149" i="1"/>
  <c r="KD149" i="1"/>
  <c r="KE149" i="1"/>
  <c r="KF149" i="1"/>
  <c r="KG149" i="1"/>
  <c r="KH149" i="1"/>
  <c r="JY157" i="1"/>
  <c r="JZ157" i="1"/>
  <c r="KA157" i="1"/>
  <c r="KB157" i="1"/>
  <c r="KC157" i="1"/>
  <c r="KD157" i="1"/>
  <c r="KE157" i="1"/>
  <c r="KF157" i="1"/>
  <c r="KG157" i="1"/>
  <c r="KH157" i="1"/>
  <c r="JY121" i="1"/>
  <c r="JZ121" i="1"/>
  <c r="KA121" i="1"/>
  <c r="KB121" i="1"/>
  <c r="KC121" i="1"/>
  <c r="KD121" i="1"/>
  <c r="KE121" i="1"/>
  <c r="KF121" i="1"/>
  <c r="KG121" i="1"/>
  <c r="KH121" i="1"/>
  <c r="JY395" i="1"/>
  <c r="JZ395" i="1"/>
  <c r="KA395" i="1"/>
  <c r="KB395" i="1"/>
  <c r="KC395" i="1"/>
  <c r="KD395" i="1"/>
  <c r="KE395" i="1"/>
  <c r="KF395" i="1"/>
  <c r="KG395" i="1"/>
  <c r="KH395" i="1"/>
  <c r="JY198" i="1"/>
  <c r="JZ198" i="1"/>
  <c r="KA198" i="1"/>
  <c r="KB198" i="1"/>
  <c r="KC198" i="1"/>
  <c r="KD198" i="1"/>
  <c r="KE198" i="1"/>
  <c r="KF198" i="1"/>
  <c r="KG198" i="1"/>
  <c r="KH198" i="1"/>
  <c r="JY55" i="1"/>
  <c r="JZ55" i="1"/>
  <c r="KA55" i="1"/>
  <c r="KB55" i="1"/>
  <c r="KC55" i="1"/>
  <c r="KD55" i="1"/>
  <c r="KE55" i="1"/>
  <c r="KF55" i="1"/>
  <c r="KG55" i="1"/>
  <c r="KH55" i="1"/>
  <c r="JY41" i="1"/>
  <c r="JZ41" i="1"/>
  <c r="KA41" i="1"/>
  <c r="KB41" i="1"/>
  <c r="KC41" i="1"/>
  <c r="KD41" i="1"/>
  <c r="KE41" i="1"/>
  <c r="KF41" i="1"/>
  <c r="KG41" i="1"/>
  <c r="KH41" i="1"/>
  <c r="JY35" i="1"/>
  <c r="JZ35" i="1"/>
  <c r="KA35" i="1"/>
  <c r="KB35" i="1"/>
  <c r="KC35" i="1"/>
  <c r="KD35" i="1"/>
  <c r="KE35" i="1"/>
  <c r="KF35" i="1"/>
  <c r="KG35" i="1"/>
  <c r="KH35" i="1"/>
  <c r="JY136" i="1"/>
  <c r="JZ136" i="1"/>
  <c r="KA136" i="1"/>
  <c r="KB136" i="1"/>
  <c r="KC136" i="1"/>
  <c r="KD136" i="1"/>
  <c r="KE136" i="1"/>
  <c r="KF136" i="1"/>
  <c r="KG136" i="1"/>
  <c r="KH136" i="1"/>
  <c r="JY391" i="1"/>
  <c r="JZ391" i="1"/>
  <c r="KA391" i="1"/>
  <c r="KB391" i="1"/>
  <c r="KC391" i="1"/>
  <c r="KD391" i="1"/>
  <c r="KE391" i="1"/>
  <c r="KF391" i="1"/>
  <c r="KG391" i="1"/>
  <c r="KH391" i="1"/>
  <c r="JY372" i="1"/>
  <c r="JZ372" i="1"/>
  <c r="KA372" i="1"/>
  <c r="KB372" i="1"/>
  <c r="KC372" i="1"/>
  <c r="KD372" i="1"/>
  <c r="KE372" i="1"/>
  <c r="KF372" i="1"/>
  <c r="KG372" i="1"/>
  <c r="KH372" i="1"/>
  <c r="JY240" i="1"/>
  <c r="JZ240" i="1"/>
  <c r="KA240" i="1"/>
  <c r="KB240" i="1"/>
  <c r="KC240" i="1"/>
  <c r="KD240" i="1"/>
  <c r="KE240" i="1"/>
  <c r="KF240" i="1"/>
  <c r="KG240" i="1"/>
  <c r="KH240" i="1"/>
  <c r="JY370" i="1"/>
  <c r="JZ370" i="1"/>
  <c r="KA370" i="1"/>
  <c r="KB370" i="1"/>
  <c r="KC370" i="1"/>
  <c r="KD370" i="1"/>
  <c r="KE370" i="1"/>
  <c r="KF370" i="1"/>
  <c r="KG370" i="1"/>
  <c r="KH370" i="1"/>
  <c r="JY94" i="1"/>
  <c r="JZ94" i="1"/>
  <c r="KA94" i="1"/>
  <c r="KB94" i="1"/>
  <c r="KC94" i="1"/>
  <c r="KD94" i="1"/>
  <c r="KE94" i="1"/>
  <c r="KF94" i="1"/>
  <c r="KG94" i="1"/>
  <c r="KH94" i="1"/>
  <c r="JY302" i="1"/>
  <c r="JZ302" i="1"/>
  <c r="KA302" i="1"/>
  <c r="KB302" i="1"/>
  <c r="KC302" i="1"/>
  <c r="KD302" i="1"/>
  <c r="KE302" i="1"/>
  <c r="KF302" i="1"/>
  <c r="KG302" i="1"/>
  <c r="KH302" i="1"/>
  <c r="JY98" i="1"/>
  <c r="JZ98" i="1"/>
  <c r="KA98" i="1"/>
  <c r="KB98" i="1"/>
  <c r="KC98" i="1"/>
  <c r="KD98" i="1"/>
  <c r="KE98" i="1"/>
  <c r="KF98" i="1"/>
  <c r="KG98" i="1"/>
  <c r="KH98" i="1"/>
  <c r="JY4" i="1"/>
  <c r="JZ4" i="1"/>
  <c r="KA4" i="1"/>
  <c r="KB4" i="1"/>
  <c r="KC4" i="1"/>
  <c r="KD4" i="1"/>
  <c r="KE4" i="1"/>
  <c r="KF4" i="1"/>
  <c r="KG4" i="1"/>
  <c r="KH4" i="1"/>
  <c r="JY37" i="1"/>
  <c r="JZ37" i="1"/>
  <c r="KA37" i="1"/>
  <c r="KB37" i="1"/>
  <c r="KC37" i="1"/>
  <c r="KD37" i="1"/>
  <c r="KE37" i="1"/>
  <c r="KF37" i="1"/>
  <c r="KG37" i="1"/>
  <c r="KH37" i="1"/>
  <c r="JY36" i="1"/>
  <c r="JZ36" i="1"/>
  <c r="KA36" i="1"/>
  <c r="KB36" i="1"/>
  <c r="KC36" i="1"/>
  <c r="KD36" i="1"/>
  <c r="KE36" i="1"/>
  <c r="KF36" i="1"/>
  <c r="KG36" i="1"/>
  <c r="KH36" i="1"/>
  <c r="JY33" i="1"/>
  <c r="JZ33" i="1"/>
  <c r="KA33" i="1"/>
  <c r="KB33" i="1"/>
  <c r="KC33" i="1"/>
  <c r="KD33" i="1"/>
  <c r="KE33" i="1"/>
  <c r="KF33" i="1"/>
  <c r="KG33" i="1"/>
  <c r="KH33" i="1"/>
  <c r="JY315" i="1"/>
  <c r="JZ315" i="1"/>
  <c r="KA315" i="1"/>
  <c r="KB315" i="1"/>
  <c r="KC315" i="1"/>
  <c r="KD315" i="1"/>
  <c r="KE315" i="1"/>
  <c r="KF315" i="1"/>
  <c r="KG315" i="1"/>
  <c r="KH315" i="1"/>
  <c r="JY221" i="1"/>
  <c r="JZ221" i="1"/>
  <c r="KA221" i="1"/>
  <c r="KB221" i="1"/>
  <c r="KC221" i="1"/>
  <c r="KD221" i="1"/>
  <c r="KE221" i="1"/>
  <c r="KF221" i="1"/>
  <c r="KG221" i="1"/>
  <c r="KH221" i="1"/>
  <c r="JY118" i="1"/>
  <c r="JZ118" i="1"/>
  <c r="KA118" i="1"/>
  <c r="KB118" i="1"/>
  <c r="KC118" i="1"/>
  <c r="KD118" i="1"/>
  <c r="KE118" i="1"/>
  <c r="KF118" i="1"/>
  <c r="KG118" i="1"/>
  <c r="KH118" i="1"/>
  <c r="JY117" i="1"/>
  <c r="JZ117" i="1"/>
  <c r="KA117" i="1"/>
  <c r="KB117" i="1"/>
  <c r="KC117" i="1"/>
  <c r="KD117" i="1"/>
  <c r="KE117" i="1"/>
  <c r="KF117" i="1"/>
  <c r="KG117" i="1"/>
  <c r="KH117" i="1"/>
  <c r="JY69" i="1"/>
  <c r="JZ69" i="1"/>
  <c r="KA69" i="1"/>
  <c r="KB69" i="1"/>
  <c r="KC69" i="1"/>
  <c r="KD69" i="1"/>
  <c r="KE69" i="1"/>
  <c r="KF69" i="1"/>
  <c r="KG69" i="1"/>
  <c r="KH69" i="1"/>
  <c r="JY127" i="1"/>
  <c r="JZ127" i="1"/>
  <c r="KA127" i="1"/>
  <c r="KB127" i="1"/>
  <c r="KC127" i="1"/>
  <c r="KD127" i="1"/>
  <c r="KE127" i="1"/>
  <c r="KF127" i="1"/>
  <c r="KG127" i="1"/>
  <c r="KH127" i="1"/>
  <c r="JY249" i="1"/>
  <c r="JZ249" i="1"/>
  <c r="KA249" i="1"/>
  <c r="KB249" i="1"/>
  <c r="KC249" i="1"/>
  <c r="KD249" i="1"/>
  <c r="KE249" i="1"/>
  <c r="KF249" i="1"/>
  <c r="KG249" i="1"/>
  <c r="KH249" i="1"/>
  <c r="JY171" i="1"/>
  <c r="JZ171" i="1"/>
  <c r="KA171" i="1"/>
  <c r="KB171" i="1"/>
  <c r="KC171" i="1"/>
  <c r="KD171" i="1"/>
  <c r="KE171" i="1"/>
  <c r="KF171" i="1"/>
  <c r="KG171" i="1"/>
  <c r="KH171" i="1"/>
  <c r="JY280" i="1"/>
  <c r="JZ280" i="1"/>
  <c r="KA280" i="1"/>
  <c r="KB280" i="1"/>
  <c r="KC280" i="1"/>
  <c r="KD280" i="1"/>
  <c r="KE280" i="1"/>
  <c r="KF280" i="1"/>
  <c r="KG280" i="1"/>
  <c r="KH280" i="1"/>
  <c r="JY154" i="1"/>
  <c r="JZ154" i="1"/>
  <c r="KA154" i="1"/>
  <c r="KB154" i="1"/>
  <c r="KC154" i="1"/>
  <c r="KD154" i="1"/>
  <c r="KE154" i="1"/>
  <c r="KF154" i="1"/>
  <c r="KG154" i="1"/>
  <c r="KH154" i="1"/>
  <c r="JY307" i="1"/>
  <c r="JZ307" i="1"/>
  <c r="KA307" i="1"/>
  <c r="KB307" i="1"/>
  <c r="KC307" i="1"/>
  <c r="KD307" i="1"/>
  <c r="KE307" i="1"/>
  <c r="KF307" i="1"/>
  <c r="KG307" i="1"/>
  <c r="KH307" i="1"/>
  <c r="JY115" i="1"/>
  <c r="JZ115" i="1"/>
  <c r="KA115" i="1"/>
  <c r="KB115" i="1"/>
  <c r="KC115" i="1"/>
  <c r="KD115" i="1"/>
  <c r="KE115" i="1"/>
  <c r="KF115" i="1"/>
  <c r="KG115" i="1"/>
  <c r="KH115" i="1"/>
  <c r="JY59" i="1"/>
  <c r="JZ59" i="1"/>
  <c r="KA59" i="1"/>
  <c r="KB59" i="1"/>
  <c r="KC59" i="1"/>
  <c r="KD59" i="1"/>
  <c r="KE59" i="1"/>
  <c r="KF59" i="1"/>
  <c r="KG59" i="1"/>
  <c r="KH59" i="1"/>
  <c r="JY208" i="1"/>
  <c r="JZ208" i="1"/>
  <c r="KA208" i="1"/>
  <c r="KB208" i="1"/>
  <c r="KC208" i="1"/>
  <c r="KD208" i="1"/>
  <c r="KE208" i="1"/>
  <c r="KF208" i="1"/>
  <c r="KG208" i="1"/>
  <c r="KH208" i="1"/>
  <c r="JY67" i="1"/>
  <c r="JZ67" i="1"/>
  <c r="KA67" i="1"/>
  <c r="KB67" i="1"/>
  <c r="KC67" i="1"/>
  <c r="KD67" i="1"/>
  <c r="KE67" i="1"/>
  <c r="KF67" i="1"/>
  <c r="KG67" i="1"/>
  <c r="KH67" i="1"/>
  <c r="JY2" i="1"/>
  <c r="JZ2" i="1"/>
  <c r="KA2" i="1"/>
  <c r="KB2" i="1"/>
  <c r="KC2" i="1"/>
  <c r="KD2" i="1"/>
  <c r="KE2" i="1"/>
  <c r="KF2" i="1"/>
  <c r="KG2" i="1"/>
  <c r="KH2" i="1"/>
  <c r="JY405" i="1"/>
  <c r="JZ405" i="1"/>
  <c r="KA405" i="1"/>
  <c r="KB405" i="1"/>
  <c r="KC405" i="1"/>
  <c r="KD405" i="1"/>
  <c r="KE405" i="1"/>
  <c r="KF405" i="1"/>
  <c r="KG405" i="1"/>
  <c r="KH405" i="1"/>
  <c r="JY310" i="1"/>
  <c r="JZ310" i="1"/>
  <c r="KA310" i="1"/>
  <c r="KB310" i="1"/>
  <c r="KC310" i="1"/>
  <c r="KD310" i="1"/>
  <c r="KE310" i="1"/>
  <c r="KF310" i="1"/>
  <c r="KG310" i="1"/>
  <c r="KH310" i="1"/>
  <c r="JY286" i="1"/>
  <c r="JZ286" i="1"/>
  <c r="KA286" i="1"/>
  <c r="KB286" i="1"/>
  <c r="KC286" i="1"/>
  <c r="KD286" i="1"/>
  <c r="KE286" i="1"/>
  <c r="KF286" i="1"/>
  <c r="KG286" i="1"/>
  <c r="KH286" i="1"/>
  <c r="JY114" i="1"/>
  <c r="JZ114" i="1"/>
  <c r="KA114" i="1"/>
  <c r="KB114" i="1"/>
  <c r="KC114" i="1"/>
  <c r="KD114" i="1"/>
  <c r="KE114" i="1"/>
  <c r="KF114" i="1"/>
  <c r="KG114" i="1"/>
  <c r="KH114" i="1"/>
  <c r="JY53" i="1"/>
  <c r="JZ53" i="1"/>
  <c r="KA53" i="1"/>
  <c r="KB53" i="1"/>
  <c r="KC53" i="1"/>
  <c r="KD53" i="1"/>
  <c r="KE53" i="1"/>
  <c r="KF53" i="1"/>
  <c r="KG53" i="1"/>
  <c r="KH53" i="1"/>
  <c r="JY107" i="1"/>
  <c r="JZ107" i="1"/>
  <c r="KA107" i="1"/>
  <c r="KB107" i="1"/>
  <c r="KC107" i="1"/>
  <c r="KD107" i="1"/>
  <c r="KE107" i="1"/>
  <c r="KF107" i="1"/>
  <c r="KG107" i="1"/>
  <c r="KH107" i="1"/>
  <c r="JY211" i="1"/>
  <c r="JZ211" i="1"/>
  <c r="KA211" i="1"/>
  <c r="KB211" i="1"/>
  <c r="KC211" i="1"/>
  <c r="KD211" i="1"/>
  <c r="KE211" i="1"/>
  <c r="KF211" i="1"/>
  <c r="KG211" i="1"/>
  <c r="KH211" i="1"/>
  <c r="JY289" i="1"/>
  <c r="JZ289" i="1"/>
  <c r="KA289" i="1"/>
  <c r="KB289" i="1"/>
  <c r="KC289" i="1"/>
  <c r="KD289" i="1"/>
  <c r="KE289" i="1"/>
  <c r="KF289" i="1"/>
  <c r="KG289" i="1"/>
  <c r="KH289" i="1"/>
  <c r="JY269" i="1"/>
  <c r="JZ269" i="1"/>
  <c r="KA269" i="1"/>
  <c r="KB269" i="1"/>
  <c r="KC269" i="1"/>
  <c r="KD269" i="1"/>
  <c r="KE269" i="1"/>
  <c r="KF269" i="1"/>
  <c r="KG269" i="1"/>
  <c r="KH269" i="1"/>
  <c r="JY135" i="1"/>
  <c r="JZ135" i="1"/>
  <c r="KA135" i="1"/>
  <c r="KB135" i="1"/>
  <c r="KC135" i="1"/>
  <c r="KD135" i="1"/>
  <c r="KE135" i="1"/>
  <c r="KF135" i="1"/>
  <c r="KG135" i="1"/>
  <c r="KH135" i="1"/>
  <c r="JY312" i="1"/>
  <c r="JZ312" i="1"/>
  <c r="KA312" i="1"/>
  <c r="KB312" i="1"/>
  <c r="KC312" i="1"/>
  <c r="KD312" i="1"/>
  <c r="KE312" i="1"/>
  <c r="KF312" i="1"/>
  <c r="KG312" i="1"/>
  <c r="KH312" i="1"/>
  <c r="JY254" i="1"/>
  <c r="JZ254" i="1"/>
  <c r="KA254" i="1"/>
  <c r="KB254" i="1"/>
  <c r="KC254" i="1"/>
  <c r="KD254" i="1"/>
  <c r="KE254" i="1"/>
  <c r="KF254" i="1"/>
  <c r="KG254" i="1"/>
  <c r="KH254" i="1"/>
  <c r="JY306" i="1"/>
  <c r="JZ306" i="1"/>
  <c r="KA306" i="1"/>
  <c r="KB306" i="1"/>
  <c r="KC306" i="1"/>
  <c r="KD306" i="1"/>
  <c r="KE306" i="1"/>
  <c r="KF306" i="1"/>
  <c r="KG306" i="1"/>
  <c r="KH306" i="1"/>
  <c r="JY62" i="1"/>
  <c r="JZ62" i="1"/>
  <c r="KA62" i="1"/>
  <c r="KB62" i="1"/>
  <c r="KC62" i="1"/>
  <c r="KD62" i="1"/>
  <c r="KE62" i="1"/>
  <c r="KF62" i="1"/>
  <c r="KG62" i="1"/>
  <c r="KH62" i="1"/>
  <c r="JY187" i="1"/>
  <c r="JZ187" i="1"/>
  <c r="KA187" i="1"/>
  <c r="KB187" i="1"/>
  <c r="KC187" i="1"/>
  <c r="KD187" i="1"/>
  <c r="KE187" i="1"/>
  <c r="KF187" i="1"/>
  <c r="KG187" i="1"/>
  <c r="KH187" i="1"/>
  <c r="JY38" i="1"/>
  <c r="JZ38" i="1"/>
  <c r="KA38" i="1"/>
  <c r="KB38" i="1"/>
  <c r="KC38" i="1"/>
  <c r="KD38" i="1"/>
  <c r="KE38" i="1"/>
  <c r="KF38" i="1"/>
  <c r="KG38" i="1"/>
  <c r="KH38" i="1"/>
  <c r="JY182" i="1"/>
  <c r="JZ182" i="1"/>
  <c r="KA182" i="1"/>
  <c r="KB182" i="1"/>
  <c r="KC182" i="1"/>
  <c r="KD182" i="1"/>
  <c r="KE182" i="1"/>
  <c r="KF182" i="1"/>
  <c r="KG182" i="1"/>
  <c r="KH182" i="1"/>
  <c r="JY304" i="1"/>
  <c r="JZ304" i="1"/>
  <c r="KA304" i="1"/>
  <c r="KB304" i="1"/>
  <c r="KC304" i="1"/>
  <c r="KD304" i="1"/>
  <c r="KE304" i="1"/>
  <c r="KF304" i="1"/>
  <c r="KG304" i="1"/>
  <c r="KH304" i="1"/>
  <c r="JY251" i="1"/>
  <c r="JZ251" i="1"/>
  <c r="KA251" i="1"/>
  <c r="KB251" i="1"/>
  <c r="KC251" i="1"/>
  <c r="KD251" i="1"/>
  <c r="KE251" i="1"/>
  <c r="KF251" i="1"/>
  <c r="KG251" i="1"/>
  <c r="KH251" i="1"/>
  <c r="JY86" i="1"/>
  <c r="JZ86" i="1"/>
  <c r="KA86" i="1"/>
  <c r="KB86" i="1"/>
  <c r="KC86" i="1"/>
  <c r="KD86" i="1"/>
  <c r="KE86" i="1"/>
  <c r="KF86" i="1"/>
  <c r="KG86" i="1"/>
  <c r="KH86" i="1"/>
  <c r="JY403" i="1"/>
  <c r="JZ403" i="1"/>
  <c r="KA403" i="1"/>
  <c r="KB403" i="1"/>
  <c r="KC403" i="1"/>
  <c r="KD403" i="1"/>
  <c r="KE403" i="1"/>
  <c r="KF403" i="1"/>
  <c r="KG403" i="1"/>
  <c r="KH403" i="1"/>
  <c r="JY291" i="1"/>
  <c r="JZ291" i="1"/>
  <c r="KA291" i="1"/>
  <c r="KB291" i="1"/>
  <c r="KC291" i="1"/>
  <c r="KD291" i="1"/>
  <c r="KE291" i="1"/>
  <c r="KF291" i="1"/>
  <c r="KG291" i="1"/>
  <c r="KH291" i="1"/>
  <c r="JY100" i="1"/>
  <c r="JZ100" i="1"/>
  <c r="KA100" i="1"/>
  <c r="KB100" i="1"/>
  <c r="KC100" i="1"/>
  <c r="KD100" i="1"/>
  <c r="KE100" i="1"/>
  <c r="KF100" i="1"/>
  <c r="KG100" i="1"/>
  <c r="KH100" i="1"/>
  <c r="JY237" i="1"/>
  <c r="JZ237" i="1"/>
  <c r="KA237" i="1"/>
  <c r="KB237" i="1"/>
  <c r="KC237" i="1"/>
  <c r="KD237" i="1"/>
  <c r="KE237" i="1"/>
  <c r="KF237" i="1"/>
  <c r="KG237" i="1"/>
  <c r="KH237" i="1"/>
  <c r="JY243" i="1"/>
  <c r="JZ243" i="1"/>
  <c r="KA243" i="1"/>
  <c r="KB243" i="1"/>
  <c r="KC243" i="1"/>
  <c r="KD243" i="1"/>
  <c r="KE243" i="1"/>
  <c r="KF243" i="1"/>
  <c r="KG243" i="1"/>
  <c r="KH243" i="1"/>
  <c r="JY389" i="1"/>
  <c r="JZ389" i="1"/>
  <c r="KA389" i="1"/>
  <c r="KB389" i="1"/>
  <c r="KC389" i="1"/>
  <c r="KD389" i="1"/>
  <c r="KE389" i="1"/>
  <c r="KF389" i="1"/>
  <c r="KG389" i="1"/>
  <c r="KH389" i="1"/>
  <c r="JY268" i="1"/>
  <c r="JZ268" i="1"/>
  <c r="KA268" i="1"/>
  <c r="KB268" i="1"/>
  <c r="KC268" i="1"/>
  <c r="KD268" i="1"/>
  <c r="KE268" i="1"/>
  <c r="KF268" i="1"/>
  <c r="KG268" i="1"/>
  <c r="KH268" i="1"/>
  <c r="JY308" i="1"/>
  <c r="JZ308" i="1"/>
  <c r="KA308" i="1"/>
  <c r="KB308" i="1"/>
  <c r="KC308" i="1"/>
  <c r="KD308" i="1"/>
  <c r="KE308" i="1"/>
  <c r="KF308" i="1"/>
  <c r="KG308" i="1"/>
  <c r="KH308" i="1"/>
  <c r="JD233" i="1"/>
  <c r="JE233" i="1"/>
  <c r="JF233" i="1"/>
  <c r="JG233" i="1"/>
  <c r="JH233" i="1"/>
  <c r="JI233" i="1"/>
  <c r="JJ233" i="1"/>
  <c r="JK233" i="1"/>
  <c r="JL233" i="1"/>
  <c r="JM233" i="1"/>
  <c r="JD299" i="1"/>
  <c r="JE299" i="1"/>
  <c r="JF299" i="1"/>
  <c r="JG299" i="1"/>
  <c r="JH299" i="1"/>
  <c r="JI299" i="1"/>
  <c r="JJ299" i="1"/>
  <c r="JK299" i="1"/>
  <c r="JL299" i="1"/>
  <c r="JM299" i="1"/>
  <c r="JD275" i="1"/>
  <c r="JE275" i="1"/>
  <c r="JF275" i="1"/>
  <c r="JG275" i="1"/>
  <c r="JH275" i="1"/>
  <c r="JI275" i="1"/>
  <c r="JJ275" i="1"/>
  <c r="JK275" i="1"/>
  <c r="JL275" i="1"/>
  <c r="JM275" i="1"/>
  <c r="JD398" i="1"/>
  <c r="JE398" i="1"/>
  <c r="JF398" i="1"/>
  <c r="JG398" i="1"/>
  <c r="JH398" i="1"/>
  <c r="JI398" i="1"/>
  <c r="JJ398" i="1"/>
  <c r="JK398" i="1"/>
  <c r="JL398" i="1"/>
  <c r="JM398" i="1"/>
  <c r="JD231" i="1"/>
  <c r="JE231" i="1"/>
  <c r="JF231" i="1"/>
  <c r="JG231" i="1"/>
  <c r="JH231" i="1"/>
  <c r="JI231" i="1"/>
  <c r="JJ231" i="1"/>
  <c r="JK231" i="1"/>
  <c r="JL231" i="1"/>
  <c r="JM231" i="1"/>
  <c r="JD88" i="1"/>
  <c r="JE88" i="1"/>
  <c r="JF88" i="1"/>
  <c r="JG88" i="1"/>
  <c r="JH88" i="1"/>
  <c r="JI88" i="1"/>
  <c r="JJ88" i="1"/>
  <c r="JK88" i="1"/>
  <c r="JL88" i="1"/>
  <c r="JM88" i="1"/>
  <c r="JD229" i="1"/>
  <c r="JE229" i="1"/>
  <c r="JF229" i="1"/>
  <c r="JG229" i="1"/>
  <c r="JH229" i="1"/>
  <c r="JI229" i="1"/>
  <c r="JJ229" i="1"/>
  <c r="JK229" i="1"/>
  <c r="JL229" i="1"/>
  <c r="JM229" i="1"/>
  <c r="JD228" i="1"/>
  <c r="JE228" i="1"/>
  <c r="JF228" i="1"/>
  <c r="JG228" i="1"/>
  <c r="JH228" i="1"/>
  <c r="JI228" i="1"/>
  <c r="JJ228" i="1"/>
  <c r="JK228" i="1"/>
  <c r="JL228" i="1"/>
  <c r="JM228" i="1"/>
  <c r="JD181" i="1"/>
  <c r="JE181" i="1"/>
  <c r="JF181" i="1"/>
  <c r="JG181" i="1"/>
  <c r="JH181" i="1"/>
  <c r="JI181" i="1"/>
  <c r="JJ181" i="1"/>
  <c r="JK181" i="1"/>
  <c r="JL181" i="1"/>
  <c r="JM181" i="1"/>
  <c r="JD230" i="1"/>
  <c r="JE230" i="1"/>
  <c r="JF230" i="1"/>
  <c r="JG230" i="1"/>
  <c r="JH230" i="1"/>
  <c r="JI230" i="1"/>
  <c r="JJ230" i="1"/>
  <c r="JK230" i="1"/>
  <c r="JL230" i="1"/>
  <c r="JM230" i="1"/>
  <c r="JD358" i="1"/>
  <c r="JE358" i="1"/>
  <c r="JF358" i="1"/>
  <c r="JG358" i="1"/>
  <c r="JH358" i="1"/>
  <c r="JI358" i="1"/>
  <c r="JJ358" i="1"/>
  <c r="JK358" i="1"/>
  <c r="JL358" i="1"/>
  <c r="JM358" i="1"/>
  <c r="JD177" i="1"/>
  <c r="JE177" i="1"/>
  <c r="JF177" i="1"/>
  <c r="JG177" i="1"/>
  <c r="JH177" i="1"/>
  <c r="JI177" i="1"/>
  <c r="JJ177" i="1"/>
  <c r="JK177" i="1"/>
  <c r="JL177" i="1"/>
  <c r="JM177" i="1"/>
  <c r="JD172" i="1"/>
  <c r="JE172" i="1"/>
  <c r="JF172" i="1"/>
  <c r="JG172" i="1"/>
  <c r="JH172" i="1"/>
  <c r="JI172" i="1"/>
  <c r="JJ172" i="1"/>
  <c r="JK172" i="1"/>
  <c r="JL172" i="1"/>
  <c r="JM172" i="1"/>
  <c r="JD279" i="1"/>
  <c r="JE279" i="1"/>
  <c r="JF279" i="1"/>
  <c r="JG279" i="1"/>
  <c r="JH279" i="1"/>
  <c r="JI279" i="1"/>
  <c r="JJ279" i="1"/>
  <c r="JK279" i="1"/>
  <c r="JL279" i="1"/>
  <c r="JM279" i="1"/>
  <c r="JD281" i="1"/>
  <c r="JE281" i="1"/>
  <c r="JF281" i="1"/>
  <c r="JG281" i="1"/>
  <c r="JH281" i="1"/>
  <c r="JI281" i="1"/>
  <c r="JJ281" i="1"/>
  <c r="JK281" i="1"/>
  <c r="JL281" i="1"/>
  <c r="JM281" i="1"/>
  <c r="JD287" i="1"/>
  <c r="JE287" i="1"/>
  <c r="JF287" i="1"/>
  <c r="JG287" i="1"/>
  <c r="JH287" i="1"/>
  <c r="JI287" i="1"/>
  <c r="JJ287" i="1"/>
  <c r="JK287" i="1"/>
  <c r="JL287" i="1"/>
  <c r="JM287" i="1"/>
  <c r="JD328" i="1"/>
  <c r="JE328" i="1"/>
  <c r="JF328" i="1"/>
  <c r="JG328" i="1"/>
  <c r="JH328" i="1"/>
  <c r="JI328" i="1"/>
  <c r="JJ328" i="1"/>
  <c r="JK328" i="1"/>
  <c r="JL328" i="1"/>
  <c r="JM328" i="1"/>
  <c r="JD81" i="1"/>
  <c r="JE81" i="1"/>
  <c r="JF81" i="1"/>
  <c r="JG81" i="1"/>
  <c r="JH81" i="1"/>
  <c r="JI81" i="1"/>
  <c r="JJ81" i="1"/>
  <c r="JK81" i="1"/>
  <c r="JL81" i="1"/>
  <c r="JM81" i="1"/>
  <c r="JD353" i="1"/>
  <c r="JE353" i="1"/>
  <c r="JF353" i="1"/>
  <c r="JG353" i="1"/>
  <c r="JH353" i="1"/>
  <c r="JI353" i="1"/>
  <c r="JJ353" i="1"/>
  <c r="JK353" i="1"/>
  <c r="JL353" i="1"/>
  <c r="JM353" i="1"/>
  <c r="JD200" i="1"/>
  <c r="JE200" i="1"/>
  <c r="JF200" i="1"/>
  <c r="JG200" i="1"/>
  <c r="JH200" i="1"/>
  <c r="JI200" i="1"/>
  <c r="JJ200" i="1"/>
  <c r="JK200" i="1"/>
  <c r="JL200" i="1"/>
  <c r="JM200" i="1"/>
  <c r="JD180" i="1"/>
  <c r="JE180" i="1"/>
  <c r="JF180" i="1"/>
  <c r="JG180" i="1"/>
  <c r="JH180" i="1"/>
  <c r="JI180" i="1"/>
  <c r="JJ180" i="1"/>
  <c r="JK180" i="1"/>
  <c r="JL180" i="1"/>
  <c r="JM180" i="1"/>
  <c r="JD31" i="1"/>
  <c r="JE31" i="1"/>
  <c r="JF31" i="1"/>
  <c r="JG31" i="1"/>
  <c r="JH31" i="1"/>
  <c r="JI31" i="1"/>
  <c r="JJ31" i="1"/>
  <c r="JK31" i="1"/>
  <c r="JL31" i="1"/>
  <c r="JM31" i="1"/>
  <c r="JD213" i="1"/>
  <c r="JE213" i="1"/>
  <c r="JF213" i="1"/>
  <c r="JG213" i="1"/>
  <c r="JH213" i="1"/>
  <c r="JI213" i="1"/>
  <c r="JJ213" i="1"/>
  <c r="JK213" i="1"/>
  <c r="JL213" i="1"/>
  <c r="JM213" i="1"/>
  <c r="JD214" i="1"/>
  <c r="JE214" i="1"/>
  <c r="JF214" i="1"/>
  <c r="JG214" i="1"/>
  <c r="JH214" i="1"/>
  <c r="JI214" i="1"/>
  <c r="JJ214" i="1"/>
  <c r="JK214" i="1"/>
  <c r="JL214" i="1"/>
  <c r="JM214" i="1"/>
  <c r="JD407" i="1"/>
  <c r="JE407" i="1"/>
  <c r="JF407" i="1"/>
  <c r="JG407" i="1"/>
  <c r="JH407" i="1"/>
  <c r="JI407" i="1"/>
  <c r="JJ407" i="1"/>
  <c r="JK407" i="1"/>
  <c r="JL407" i="1"/>
  <c r="JM407" i="1"/>
  <c r="JD296" i="1"/>
  <c r="JE296" i="1"/>
  <c r="JF296" i="1"/>
  <c r="JG296" i="1"/>
  <c r="JH296" i="1"/>
  <c r="JI296" i="1"/>
  <c r="JJ296" i="1"/>
  <c r="JK296" i="1"/>
  <c r="JL296" i="1"/>
  <c r="JM296" i="1"/>
  <c r="JD201" i="1"/>
  <c r="JE201" i="1"/>
  <c r="JF201" i="1"/>
  <c r="JG201" i="1"/>
  <c r="JH201" i="1"/>
  <c r="JI201" i="1"/>
  <c r="JJ201" i="1"/>
  <c r="JK201" i="1"/>
  <c r="JL201" i="1"/>
  <c r="JM201" i="1"/>
  <c r="JD45" i="1"/>
  <c r="JE45" i="1"/>
  <c r="JF45" i="1"/>
  <c r="JG45" i="1"/>
  <c r="JH45" i="1"/>
  <c r="JI45" i="1"/>
  <c r="JJ45" i="1"/>
  <c r="JK45" i="1"/>
  <c r="JL45" i="1"/>
  <c r="JM45" i="1"/>
  <c r="JD74" i="1"/>
  <c r="JE74" i="1"/>
  <c r="JF74" i="1"/>
  <c r="JG74" i="1"/>
  <c r="JH74" i="1"/>
  <c r="JI74" i="1"/>
  <c r="JJ74" i="1"/>
  <c r="JK74" i="1"/>
  <c r="JL74" i="1"/>
  <c r="JM74" i="1"/>
  <c r="JD247" i="1"/>
  <c r="JE247" i="1"/>
  <c r="JF247" i="1"/>
  <c r="JG247" i="1"/>
  <c r="JH247" i="1"/>
  <c r="JI247" i="1"/>
  <c r="JJ247" i="1"/>
  <c r="JK247" i="1"/>
  <c r="JL247" i="1"/>
  <c r="JM247" i="1"/>
  <c r="JD225" i="1"/>
  <c r="JE225" i="1"/>
  <c r="JF225" i="1"/>
  <c r="JG225" i="1"/>
  <c r="JH225" i="1"/>
  <c r="JI225" i="1"/>
  <c r="JJ225" i="1"/>
  <c r="JK225" i="1"/>
  <c r="JL225" i="1"/>
  <c r="JM225" i="1"/>
  <c r="JD245" i="1"/>
  <c r="JE245" i="1"/>
  <c r="JF245" i="1"/>
  <c r="JG245" i="1"/>
  <c r="JH245" i="1"/>
  <c r="JI245" i="1"/>
  <c r="JJ245" i="1"/>
  <c r="JK245" i="1"/>
  <c r="JL245" i="1"/>
  <c r="JM245" i="1"/>
  <c r="JD48" i="1"/>
  <c r="JE48" i="1"/>
  <c r="JF48" i="1"/>
  <c r="JG48" i="1"/>
  <c r="JH48" i="1"/>
  <c r="JI48" i="1"/>
  <c r="JJ48" i="1"/>
  <c r="JK48" i="1"/>
  <c r="JL48" i="1"/>
  <c r="JM48" i="1"/>
  <c r="JD261" i="1"/>
  <c r="JE261" i="1"/>
  <c r="JF261" i="1"/>
  <c r="JG261" i="1"/>
  <c r="JH261" i="1"/>
  <c r="JI261" i="1"/>
  <c r="JJ261" i="1"/>
  <c r="JK261" i="1"/>
  <c r="JL261" i="1"/>
  <c r="JM261" i="1"/>
  <c r="JD191" i="1"/>
  <c r="JE191" i="1"/>
  <c r="JF191" i="1"/>
  <c r="JG191" i="1"/>
  <c r="JH191" i="1"/>
  <c r="JI191" i="1"/>
  <c r="JJ191" i="1"/>
  <c r="JK191" i="1"/>
  <c r="JL191" i="1"/>
  <c r="JM191" i="1"/>
  <c r="JD337" i="1"/>
  <c r="JE337" i="1"/>
  <c r="JF337" i="1"/>
  <c r="JG337" i="1"/>
  <c r="JH337" i="1"/>
  <c r="JI337" i="1"/>
  <c r="JJ337" i="1"/>
  <c r="JK337" i="1"/>
  <c r="JL337" i="1"/>
  <c r="JM337" i="1"/>
  <c r="JD357" i="1"/>
  <c r="JE357" i="1"/>
  <c r="JF357" i="1"/>
  <c r="JG357" i="1"/>
  <c r="JH357" i="1"/>
  <c r="JI357" i="1"/>
  <c r="JJ357" i="1"/>
  <c r="JK357" i="1"/>
  <c r="JL357" i="1"/>
  <c r="JM357" i="1"/>
  <c r="JD364" i="1"/>
  <c r="JE364" i="1"/>
  <c r="JF364" i="1"/>
  <c r="JG364" i="1"/>
  <c r="JH364" i="1"/>
  <c r="JI364" i="1"/>
  <c r="JJ364" i="1"/>
  <c r="JK364" i="1"/>
  <c r="JL364" i="1"/>
  <c r="JM364" i="1"/>
  <c r="JD108" i="1"/>
  <c r="JE108" i="1"/>
  <c r="JF108" i="1"/>
  <c r="JG108" i="1"/>
  <c r="JH108" i="1"/>
  <c r="JI108" i="1"/>
  <c r="JJ108" i="1"/>
  <c r="JK108" i="1"/>
  <c r="JL108" i="1"/>
  <c r="JM108" i="1"/>
  <c r="JD218" i="1"/>
  <c r="JE218" i="1"/>
  <c r="JF218" i="1"/>
  <c r="JG218" i="1"/>
  <c r="JH218" i="1"/>
  <c r="JI218" i="1"/>
  <c r="JJ218" i="1"/>
  <c r="JK218" i="1"/>
  <c r="JL218" i="1"/>
  <c r="JM218" i="1"/>
  <c r="JD330" i="1"/>
  <c r="JE330" i="1"/>
  <c r="JF330" i="1"/>
  <c r="JG330" i="1"/>
  <c r="JH330" i="1"/>
  <c r="JI330" i="1"/>
  <c r="JJ330" i="1"/>
  <c r="JK330" i="1"/>
  <c r="JL330" i="1"/>
  <c r="JM330" i="1"/>
  <c r="JD277" i="1"/>
  <c r="JE277" i="1"/>
  <c r="JF277" i="1"/>
  <c r="JG277" i="1"/>
  <c r="JH277" i="1"/>
  <c r="JI277" i="1"/>
  <c r="JJ277" i="1"/>
  <c r="JK277" i="1"/>
  <c r="JL277" i="1"/>
  <c r="JM277" i="1"/>
  <c r="JD14" i="1"/>
  <c r="JE14" i="1"/>
  <c r="JF14" i="1"/>
  <c r="JG14" i="1"/>
  <c r="JH14" i="1"/>
  <c r="JI14" i="1"/>
  <c r="JJ14" i="1"/>
  <c r="JK14" i="1"/>
  <c r="JL14" i="1"/>
  <c r="JM14" i="1"/>
  <c r="JD52" i="1"/>
  <c r="JE52" i="1"/>
  <c r="JF52" i="1"/>
  <c r="JG52" i="1"/>
  <c r="JH52" i="1"/>
  <c r="JI52" i="1"/>
  <c r="JJ52" i="1"/>
  <c r="JK52" i="1"/>
  <c r="JL52" i="1"/>
  <c r="JM52" i="1"/>
  <c r="JD396" i="1"/>
  <c r="JE396" i="1"/>
  <c r="JF396" i="1"/>
  <c r="JG396" i="1"/>
  <c r="JH396" i="1"/>
  <c r="JI396" i="1"/>
  <c r="JJ396" i="1"/>
  <c r="JK396" i="1"/>
  <c r="JL396" i="1"/>
  <c r="JM396" i="1"/>
  <c r="JD362" i="1"/>
  <c r="JE362" i="1"/>
  <c r="JF362" i="1"/>
  <c r="JG362" i="1"/>
  <c r="JH362" i="1"/>
  <c r="JI362" i="1"/>
  <c r="JJ362" i="1"/>
  <c r="JK362" i="1"/>
  <c r="JL362" i="1"/>
  <c r="JM362" i="1"/>
  <c r="JD70" i="1"/>
  <c r="JE70" i="1"/>
  <c r="JF70" i="1"/>
  <c r="JG70" i="1"/>
  <c r="JH70" i="1"/>
  <c r="JI70" i="1"/>
  <c r="JJ70" i="1"/>
  <c r="JK70" i="1"/>
  <c r="JL70" i="1"/>
  <c r="JM70" i="1"/>
  <c r="JD311" i="1"/>
  <c r="JE311" i="1"/>
  <c r="JF311" i="1"/>
  <c r="JG311" i="1"/>
  <c r="JH311" i="1"/>
  <c r="JI311" i="1"/>
  <c r="JJ311" i="1"/>
  <c r="JK311" i="1"/>
  <c r="JL311" i="1"/>
  <c r="JM311" i="1"/>
  <c r="JD335" i="1"/>
  <c r="JE335" i="1"/>
  <c r="JF335" i="1"/>
  <c r="JG335" i="1"/>
  <c r="JH335" i="1"/>
  <c r="JI335" i="1"/>
  <c r="JJ335" i="1"/>
  <c r="JK335" i="1"/>
  <c r="JL335" i="1"/>
  <c r="JM335" i="1"/>
  <c r="JD112" i="1"/>
  <c r="JE112" i="1"/>
  <c r="JF112" i="1"/>
  <c r="JG112" i="1"/>
  <c r="JH112" i="1"/>
  <c r="JI112" i="1"/>
  <c r="JJ112" i="1"/>
  <c r="JK112" i="1"/>
  <c r="JL112" i="1"/>
  <c r="JM112" i="1"/>
  <c r="JD258" i="1"/>
  <c r="JE258" i="1"/>
  <c r="JF258" i="1"/>
  <c r="JG258" i="1"/>
  <c r="JH258" i="1"/>
  <c r="JI258" i="1"/>
  <c r="JJ258" i="1"/>
  <c r="JK258" i="1"/>
  <c r="JL258" i="1"/>
  <c r="JM258" i="1"/>
  <c r="JD84" i="1"/>
  <c r="JE84" i="1"/>
  <c r="JF84" i="1"/>
  <c r="JG84" i="1"/>
  <c r="JH84" i="1"/>
  <c r="JI84" i="1"/>
  <c r="JJ84" i="1"/>
  <c r="JK84" i="1"/>
  <c r="JL84" i="1"/>
  <c r="JM84" i="1"/>
  <c r="JD9" i="1"/>
  <c r="JE9" i="1"/>
  <c r="JF9" i="1"/>
  <c r="JG9" i="1"/>
  <c r="JH9" i="1"/>
  <c r="JI9" i="1"/>
  <c r="JJ9" i="1"/>
  <c r="JK9" i="1"/>
  <c r="JL9" i="1"/>
  <c r="JM9" i="1"/>
  <c r="JD195" i="1"/>
  <c r="JE195" i="1"/>
  <c r="JF195" i="1"/>
  <c r="JG195" i="1"/>
  <c r="JH195" i="1"/>
  <c r="JI195" i="1"/>
  <c r="JJ195" i="1"/>
  <c r="JK195" i="1"/>
  <c r="JL195" i="1"/>
  <c r="JM195" i="1"/>
  <c r="JD263" i="1"/>
  <c r="JE263" i="1"/>
  <c r="JF263" i="1"/>
  <c r="JG263" i="1"/>
  <c r="JH263" i="1"/>
  <c r="JI263" i="1"/>
  <c r="JJ263" i="1"/>
  <c r="JK263" i="1"/>
  <c r="JL263" i="1"/>
  <c r="JM263" i="1"/>
  <c r="JD222" i="1"/>
  <c r="JE222" i="1"/>
  <c r="JF222" i="1"/>
  <c r="JG222" i="1"/>
  <c r="JH222" i="1"/>
  <c r="JI222" i="1"/>
  <c r="JJ222" i="1"/>
  <c r="JK222" i="1"/>
  <c r="JL222" i="1"/>
  <c r="JM222" i="1"/>
  <c r="JD207" i="1"/>
  <c r="JE207" i="1"/>
  <c r="JF207" i="1"/>
  <c r="JG207" i="1"/>
  <c r="JH207" i="1"/>
  <c r="JI207" i="1"/>
  <c r="JJ207" i="1"/>
  <c r="JK207" i="1"/>
  <c r="JL207" i="1"/>
  <c r="JM207" i="1"/>
  <c r="JD209" i="1"/>
  <c r="JE209" i="1"/>
  <c r="JF209" i="1"/>
  <c r="JG209" i="1"/>
  <c r="JH209" i="1"/>
  <c r="JI209" i="1"/>
  <c r="JJ209" i="1"/>
  <c r="JK209" i="1"/>
  <c r="JL209" i="1"/>
  <c r="JM209" i="1"/>
  <c r="JD12" i="1"/>
  <c r="JE12" i="1"/>
  <c r="JF12" i="1"/>
  <c r="JG12" i="1"/>
  <c r="JH12" i="1"/>
  <c r="JI12" i="1"/>
  <c r="JJ12" i="1"/>
  <c r="JK12" i="1"/>
  <c r="JL12" i="1"/>
  <c r="JM12" i="1"/>
  <c r="JD163" i="1"/>
  <c r="JE163" i="1"/>
  <c r="JF163" i="1"/>
  <c r="JG163" i="1"/>
  <c r="JH163" i="1"/>
  <c r="JI163" i="1"/>
  <c r="JJ163" i="1"/>
  <c r="JK163" i="1"/>
  <c r="JL163" i="1"/>
  <c r="JM163" i="1"/>
  <c r="JD192" i="1"/>
  <c r="JE192" i="1"/>
  <c r="JF192" i="1"/>
  <c r="JG192" i="1"/>
  <c r="JH192" i="1"/>
  <c r="JI192" i="1"/>
  <c r="JJ192" i="1"/>
  <c r="JK192" i="1"/>
  <c r="JL192" i="1"/>
  <c r="JM192" i="1"/>
  <c r="JD226" i="1"/>
  <c r="JE226" i="1"/>
  <c r="JF226" i="1"/>
  <c r="JG226" i="1"/>
  <c r="JH226" i="1"/>
  <c r="JI226" i="1"/>
  <c r="JJ226" i="1"/>
  <c r="JK226" i="1"/>
  <c r="JL226" i="1"/>
  <c r="JM226" i="1"/>
  <c r="JD42" i="1"/>
  <c r="JE42" i="1"/>
  <c r="JF42" i="1"/>
  <c r="JG42" i="1"/>
  <c r="JH42" i="1"/>
  <c r="JI42" i="1"/>
  <c r="JJ42" i="1"/>
  <c r="JK42" i="1"/>
  <c r="JL42" i="1"/>
  <c r="JM42" i="1"/>
  <c r="JD39" i="1"/>
  <c r="JE39" i="1"/>
  <c r="JF39" i="1"/>
  <c r="JG39" i="1"/>
  <c r="JH39" i="1"/>
  <c r="JI39" i="1"/>
  <c r="JJ39" i="1"/>
  <c r="JK39" i="1"/>
  <c r="JL39" i="1"/>
  <c r="JM39" i="1"/>
  <c r="JD15" i="1"/>
  <c r="JE15" i="1"/>
  <c r="JF15" i="1"/>
  <c r="JG15" i="1"/>
  <c r="JH15" i="1"/>
  <c r="JI15" i="1"/>
  <c r="JJ15" i="1"/>
  <c r="JK15" i="1"/>
  <c r="JL15" i="1"/>
  <c r="JM15" i="1"/>
  <c r="JD384" i="1"/>
  <c r="JE384" i="1"/>
  <c r="JF384" i="1"/>
  <c r="JG384" i="1"/>
  <c r="JH384" i="1"/>
  <c r="JI384" i="1"/>
  <c r="JJ384" i="1"/>
  <c r="JK384" i="1"/>
  <c r="JL384" i="1"/>
  <c r="JM384" i="1"/>
  <c r="JD378" i="1"/>
  <c r="JE378" i="1"/>
  <c r="JF378" i="1"/>
  <c r="JG378" i="1"/>
  <c r="JH378" i="1"/>
  <c r="JI378" i="1"/>
  <c r="JJ378" i="1"/>
  <c r="JK378" i="1"/>
  <c r="JL378" i="1"/>
  <c r="JM378" i="1"/>
  <c r="JD223" i="1"/>
  <c r="JE223" i="1"/>
  <c r="JF223" i="1"/>
  <c r="JG223" i="1"/>
  <c r="JH223" i="1"/>
  <c r="JI223" i="1"/>
  <c r="JJ223" i="1"/>
  <c r="JK223" i="1"/>
  <c r="JL223" i="1"/>
  <c r="JM223" i="1"/>
  <c r="JD219" i="1"/>
  <c r="JE219" i="1"/>
  <c r="JF219" i="1"/>
  <c r="JG219" i="1"/>
  <c r="JH219" i="1"/>
  <c r="JI219" i="1"/>
  <c r="JJ219" i="1"/>
  <c r="JK219" i="1"/>
  <c r="JL219" i="1"/>
  <c r="JM219" i="1"/>
  <c r="JD205" i="1"/>
  <c r="JE205" i="1"/>
  <c r="JF205" i="1"/>
  <c r="JG205" i="1"/>
  <c r="JH205" i="1"/>
  <c r="JI205" i="1"/>
  <c r="JJ205" i="1"/>
  <c r="JK205" i="1"/>
  <c r="JL205" i="1"/>
  <c r="JM205" i="1"/>
  <c r="JD13" i="1"/>
  <c r="JE13" i="1"/>
  <c r="JF13" i="1"/>
  <c r="JG13" i="1"/>
  <c r="JH13" i="1"/>
  <c r="JI13" i="1"/>
  <c r="JJ13" i="1"/>
  <c r="JK13" i="1"/>
  <c r="JL13" i="1"/>
  <c r="JM13" i="1"/>
  <c r="JD176" i="1"/>
  <c r="JE176" i="1"/>
  <c r="JF176" i="1"/>
  <c r="JG176" i="1"/>
  <c r="JH176" i="1"/>
  <c r="JI176" i="1"/>
  <c r="JJ176" i="1"/>
  <c r="JK176" i="1"/>
  <c r="JL176" i="1"/>
  <c r="JM176" i="1"/>
  <c r="JD185" i="1"/>
  <c r="JE185" i="1"/>
  <c r="JF185" i="1"/>
  <c r="JG185" i="1"/>
  <c r="JH185" i="1"/>
  <c r="JI185" i="1"/>
  <c r="JJ185" i="1"/>
  <c r="JK185" i="1"/>
  <c r="JL185" i="1"/>
  <c r="JM185" i="1"/>
  <c r="JD47" i="1"/>
  <c r="JE47" i="1"/>
  <c r="JF47" i="1"/>
  <c r="JG47" i="1"/>
  <c r="JH47" i="1"/>
  <c r="JI47" i="1"/>
  <c r="JJ47" i="1"/>
  <c r="JK47" i="1"/>
  <c r="JL47" i="1"/>
  <c r="JM47" i="1"/>
  <c r="JD11" i="1"/>
  <c r="JE11" i="1"/>
  <c r="JF11" i="1"/>
  <c r="JG11" i="1"/>
  <c r="JH11" i="1"/>
  <c r="JI11" i="1"/>
  <c r="JJ11" i="1"/>
  <c r="JK11" i="1"/>
  <c r="JL11" i="1"/>
  <c r="JM11" i="1"/>
  <c r="JD109" i="1"/>
  <c r="JE109" i="1"/>
  <c r="JF109" i="1"/>
  <c r="JG109" i="1"/>
  <c r="JH109" i="1"/>
  <c r="JI109" i="1"/>
  <c r="JJ109" i="1"/>
  <c r="JK109" i="1"/>
  <c r="JL109" i="1"/>
  <c r="JM109" i="1"/>
  <c r="JD28" i="1"/>
  <c r="JE28" i="1"/>
  <c r="JF28" i="1"/>
  <c r="JG28" i="1"/>
  <c r="JH28" i="1"/>
  <c r="JI28" i="1"/>
  <c r="JJ28" i="1"/>
  <c r="JK28" i="1"/>
  <c r="JL28" i="1"/>
  <c r="JM28" i="1"/>
  <c r="JD217" i="1"/>
  <c r="JE217" i="1"/>
  <c r="JF217" i="1"/>
  <c r="JG217" i="1"/>
  <c r="JH217" i="1"/>
  <c r="JI217" i="1"/>
  <c r="JJ217" i="1"/>
  <c r="JK217" i="1"/>
  <c r="JL217" i="1"/>
  <c r="JM217" i="1"/>
  <c r="JD26" i="1"/>
  <c r="JE26" i="1"/>
  <c r="JF26" i="1"/>
  <c r="JG26" i="1"/>
  <c r="JH26" i="1"/>
  <c r="JI26" i="1"/>
  <c r="JJ26" i="1"/>
  <c r="JK26" i="1"/>
  <c r="JL26" i="1"/>
  <c r="JM26" i="1"/>
  <c r="JD313" i="1"/>
  <c r="JE313" i="1"/>
  <c r="JF313" i="1"/>
  <c r="JG313" i="1"/>
  <c r="JH313" i="1"/>
  <c r="JI313" i="1"/>
  <c r="JJ313" i="1"/>
  <c r="JK313" i="1"/>
  <c r="JL313" i="1"/>
  <c r="JM313" i="1"/>
  <c r="JD6" i="1"/>
  <c r="JE6" i="1"/>
  <c r="JF6" i="1"/>
  <c r="JG6" i="1"/>
  <c r="JH6" i="1"/>
  <c r="JI6" i="1"/>
  <c r="JJ6" i="1"/>
  <c r="JK6" i="1"/>
  <c r="JL6" i="1"/>
  <c r="JM6" i="1"/>
  <c r="JD156" i="1"/>
  <c r="JE156" i="1"/>
  <c r="JF156" i="1"/>
  <c r="JG156" i="1"/>
  <c r="JH156" i="1"/>
  <c r="JI156" i="1"/>
  <c r="JJ156" i="1"/>
  <c r="JK156" i="1"/>
  <c r="JL156" i="1"/>
  <c r="JM156" i="1"/>
  <c r="JD19" i="1"/>
  <c r="JE19" i="1"/>
  <c r="JF19" i="1"/>
  <c r="JG19" i="1"/>
  <c r="JH19" i="1"/>
  <c r="JI19" i="1"/>
  <c r="JJ19" i="1"/>
  <c r="JK19" i="1"/>
  <c r="JL19" i="1"/>
  <c r="JM19" i="1"/>
  <c r="JD96" i="1"/>
  <c r="JE96" i="1"/>
  <c r="JF96" i="1"/>
  <c r="JG96" i="1"/>
  <c r="JH96" i="1"/>
  <c r="JI96" i="1"/>
  <c r="JJ96" i="1"/>
  <c r="JK96" i="1"/>
  <c r="JL96" i="1"/>
  <c r="JM96" i="1"/>
  <c r="JD137" i="1"/>
  <c r="JE137" i="1"/>
  <c r="JF137" i="1"/>
  <c r="JG137" i="1"/>
  <c r="JH137" i="1"/>
  <c r="JI137" i="1"/>
  <c r="JJ137" i="1"/>
  <c r="JK137" i="1"/>
  <c r="JL137" i="1"/>
  <c r="JM137" i="1"/>
  <c r="JD387" i="1"/>
  <c r="JE387" i="1"/>
  <c r="JF387" i="1"/>
  <c r="JG387" i="1"/>
  <c r="JH387" i="1"/>
  <c r="JI387" i="1"/>
  <c r="JJ387" i="1"/>
  <c r="JK387" i="1"/>
  <c r="JL387" i="1"/>
  <c r="JM387" i="1"/>
  <c r="JD175" i="1"/>
  <c r="JE175" i="1"/>
  <c r="JF175" i="1"/>
  <c r="JG175" i="1"/>
  <c r="JH175" i="1"/>
  <c r="JI175" i="1"/>
  <c r="JJ175" i="1"/>
  <c r="JK175" i="1"/>
  <c r="JL175" i="1"/>
  <c r="JM175" i="1"/>
  <c r="JD32" i="1"/>
  <c r="JE32" i="1"/>
  <c r="JF32" i="1"/>
  <c r="JG32" i="1"/>
  <c r="JH32" i="1"/>
  <c r="JI32" i="1"/>
  <c r="JJ32" i="1"/>
  <c r="JK32" i="1"/>
  <c r="JL32" i="1"/>
  <c r="JM32" i="1"/>
  <c r="JD359" i="1"/>
  <c r="JE359" i="1"/>
  <c r="JF359" i="1"/>
  <c r="JG359" i="1"/>
  <c r="JH359" i="1"/>
  <c r="JI359" i="1"/>
  <c r="JJ359" i="1"/>
  <c r="JK359" i="1"/>
  <c r="JL359" i="1"/>
  <c r="JM359" i="1"/>
  <c r="JD301" i="1"/>
  <c r="JE301" i="1"/>
  <c r="JF301" i="1"/>
  <c r="JG301" i="1"/>
  <c r="JH301" i="1"/>
  <c r="JI301" i="1"/>
  <c r="JJ301" i="1"/>
  <c r="JK301" i="1"/>
  <c r="JL301" i="1"/>
  <c r="JM301" i="1"/>
  <c r="JD270" i="1"/>
  <c r="JE270" i="1"/>
  <c r="JF270" i="1"/>
  <c r="JG270" i="1"/>
  <c r="JH270" i="1"/>
  <c r="JI270" i="1"/>
  <c r="JJ270" i="1"/>
  <c r="JK270" i="1"/>
  <c r="JL270" i="1"/>
  <c r="JM270" i="1"/>
  <c r="JD309" i="1"/>
  <c r="JE309" i="1"/>
  <c r="JF309" i="1"/>
  <c r="JG309" i="1"/>
  <c r="JH309" i="1"/>
  <c r="JI309" i="1"/>
  <c r="JJ309" i="1"/>
  <c r="JK309" i="1"/>
  <c r="JL309" i="1"/>
  <c r="JM309" i="1"/>
  <c r="JD347" i="1"/>
  <c r="JE347" i="1"/>
  <c r="JF347" i="1"/>
  <c r="JG347" i="1"/>
  <c r="JH347" i="1"/>
  <c r="JI347" i="1"/>
  <c r="JJ347" i="1"/>
  <c r="JK347" i="1"/>
  <c r="JL347" i="1"/>
  <c r="JM347" i="1"/>
  <c r="JD122" i="1"/>
  <c r="JE122" i="1"/>
  <c r="JF122" i="1"/>
  <c r="JG122" i="1"/>
  <c r="JH122" i="1"/>
  <c r="JI122" i="1"/>
  <c r="JJ122" i="1"/>
  <c r="JK122" i="1"/>
  <c r="JL122" i="1"/>
  <c r="JM122" i="1"/>
  <c r="JD104" i="1"/>
  <c r="JE104" i="1"/>
  <c r="JF104" i="1"/>
  <c r="JG104" i="1"/>
  <c r="JH104" i="1"/>
  <c r="JI104" i="1"/>
  <c r="JJ104" i="1"/>
  <c r="JK104" i="1"/>
  <c r="JL104" i="1"/>
  <c r="JM104" i="1"/>
  <c r="JD106" i="1"/>
  <c r="JE106" i="1"/>
  <c r="JF106" i="1"/>
  <c r="JG106" i="1"/>
  <c r="JH106" i="1"/>
  <c r="JI106" i="1"/>
  <c r="JJ106" i="1"/>
  <c r="JK106" i="1"/>
  <c r="JL106" i="1"/>
  <c r="JM106" i="1"/>
  <c r="JD179" i="1"/>
  <c r="JE179" i="1"/>
  <c r="JF179" i="1"/>
  <c r="JG179" i="1"/>
  <c r="JH179" i="1"/>
  <c r="JI179" i="1"/>
  <c r="JJ179" i="1"/>
  <c r="JK179" i="1"/>
  <c r="JL179" i="1"/>
  <c r="JM179" i="1"/>
  <c r="JD236" i="1"/>
  <c r="JE236" i="1"/>
  <c r="JF236" i="1"/>
  <c r="JG236" i="1"/>
  <c r="JH236" i="1"/>
  <c r="JI236" i="1"/>
  <c r="JJ236" i="1"/>
  <c r="JK236" i="1"/>
  <c r="JL236" i="1"/>
  <c r="JM236" i="1"/>
  <c r="JD342" i="1"/>
  <c r="JE342" i="1"/>
  <c r="JF342" i="1"/>
  <c r="JG342" i="1"/>
  <c r="JH342" i="1"/>
  <c r="JI342" i="1"/>
  <c r="JJ342" i="1"/>
  <c r="JK342" i="1"/>
  <c r="JL342" i="1"/>
  <c r="JM342" i="1"/>
  <c r="JD147" i="1"/>
  <c r="JE147" i="1"/>
  <c r="JF147" i="1"/>
  <c r="JG147" i="1"/>
  <c r="JH147" i="1"/>
  <c r="JI147" i="1"/>
  <c r="JJ147" i="1"/>
  <c r="JK147" i="1"/>
  <c r="JL147" i="1"/>
  <c r="JM147" i="1"/>
  <c r="JD265" i="1"/>
  <c r="JE265" i="1"/>
  <c r="JF265" i="1"/>
  <c r="JG265" i="1"/>
  <c r="JH265" i="1"/>
  <c r="JI265" i="1"/>
  <c r="JJ265" i="1"/>
  <c r="JK265" i="1"/>
  <c r="JL265" i="1"/>
  <c r="JM265" i="1"/>
  <c r="JD278" i="1"/>
  <c r="JE278" i="1"/>
  <c r="JF278" i="1"/>
  <c r="JG278" i="1"/>
  <c r="JH278" i="1"/>
  <c r="JI278" i="1"/>
  <c r="JJ278" i="1"/>
  <c r="JK278" i="1"/>
  <c r="JL278" i="1"/>
  <c r="JM278" i="1"/>
  <c r="JD17" i="1"/>
  <c r="JE17" i="1"/>
  <c r="JF17" i="1"/>
  <c r="JG17" i="1"/>
  <c r="JH17" i="1"/>
  <c r="JI17" i="1"/>
  <c r="JJ17" i="1"/>
  <c r="JK17" i="1"/>
  <c r="JL17" i="1"/>
  <c r="JM17" i="1"/>
  <c r="JD16" i="1"/>
  <c r="JE16" i="1"/>
  <c r="JF16" i="1"/>
  <c r="JG16" i="1"/>
  <c r="JH16" i="1"/>
  <c r="JI16" i="1"/>
  <c r="JJ16" i="1"/>
  <c r="JK16" i="1"/>
  <c r="JL16" i="1"/>
  <c r="JM16" i="1"/>
  <c r="JD246" i="1"/>
  <c r="JE246" i="1"/>
  <c r="JF246" i="1"/>
  <c r="JG246" i="1"/>
  <c r="JH246" i="1"/>
  <c r="JI246" i="1"/>
  <c r="JJ246" i="1"/>
  <c r="JK246" i="1"/>
  <c r="JL246" i="1"/>
  <c r="JM246" i="1"/>
  <c r="JD99" i="1"/>
  <c r="JE99" i="1"/>
  <c r="JF99" i="1"/>
  <c r="JG99" i="1"/>
  <c r="JH99" i="1"/>
  <c r="JI99" i="1"/>
  <c r="JJ99" i="1"/>
  <c r="JK99" i="1"/>
  <c r="JL99" i="1"/>
  <c r="JM99" i="1"/>
  <c r="JD160" i="1"/>
  <c r="JE160" i="1"/>
  <c r="JF160" i="1"/>
  <c r="JG160" i="1"/>
  <c r="JH160" i="1"/>
  <c r="JI160" i="1"/>
  <c r="JJ160" i="1"/>
  <c r="JK160" i="1"/>
  <c r="JL160" i="1"/>
  <c r="JM160" i="1"/>
  <c r="JD79" i="1"/>
  <c r="JE79" i="1"/>
  <c r="JF79" i="1"/>
  <c r="JG79" i="1"/>
  <c r="JH79" i="1"/>
  <c r="JI79" i="1"/>
  <c r="JJ79" i="1"/>
  <c r="JK79" i="1"/>
  <c r="JL79" i="1"/>
  <c r="JM79" i="1"/>
  <c r="JD18" i="1"/>
  <c r="JE18" i="1"/>
  <c r="JF18" i="1"/>
  <c r="JG18" i="1"/>
  <c r="JH18" i="1"/>
  <c r="JI18" i="1"/>
  <c r="JJ18" i="1"/>
  <c r="JK18" i="1"/>
  <c r="JL18" i="1"/>
  <c r="JM18" i="1"/>
  <c r="JD56" i="1"/>
  <c r="JE56" i="1"/>
  <c r="JF56" i="1"/>
  <c r="JG56" i="1"/>
  <c r="JH56" i="1"/>
  <c r="JI56" i="1"/>
  <c r="JJ56" i="1"/>
  <c r="JK56" i="1"/>
  <c r="JL56" i="1"/>
  <c r="JM56" i="1"/>
  <c r="JD303" i="1"/>
  <c r="JE303" i="1"/>
  <c r="JF303" i="1"/>
  <c r="JG303" i="1"/>
  <c r="JH303" i="1"/>
  <c r="JI303" i="1"/>
  <c r="JJ303" i="1"/>
  <c r="JK303" i="1"/>
  <c r="JL303" i="1"/>
  <c r="JM303" i="1"/>
  <c r="JD256" i="1"/>
  <c r="JE256" i="1"/>
  <c r="JF256" i="1"/>
  <c r="JG256" i="1"/>
  <c r="JH256" i="1"/>
  <c r="JI256" i="1"/>
  <c r="JJ256" i="1"/>
  <c r="JK256" i="1"/>
  <c r="JL256" i="1"/>
  <c r="JM256" i="1"/>
  <c r="JD162" i="1"/>
  <c r="JE162" i="1"/>
  <c r="JF162" i="1"/>
  <c r="JG162" i="1"/>
  <c r="JH162" i="1"/>
  <c r="JI162" i="1"/>
  <c r="JJ162" i="1"/>
  <c r="JK162" i="1"/>
  <c r="JL162" i="1"/>
  <c r="JM162" i="1"/>
  <c r="JD110" i="1"/>
  <c r="JE110" i="1"/>
  <c r="JF110" i="1"/>
  <c r="JG110" i="1"/>
  <c r="JH110" i="1"/>
  <c r="JI110" i="1"/>
  <c r="JJ110" i="1"/>
  <c r="JK110" i="1"/>
  <c r="JL110" i="1"/>
  <c r="JM110" i="1"/>
  <c r="JD174" i="1"/>
  <c r="JE174" i="1"/>
  <c r="JF174" i="1"/>
  <c r="JG174" i="1"/>
  <c r="JH174" i="1"/>
  <c r="JI174" i="1"/>
  <c r="JJ174" i="1"/>
  <c r="JK174" i="1"/>
  <c r="JL174" i="1"/>
  <c r="JM174" i="1"/>
  <c r="JD66" i="1"/>
  <c r="JE66" i="1"/>
  <c r="JF66" i="1"/>
  <c r="JG66" i="1"/>
  <c r="JH66" i="1"/>
  <c r="JI66" i="1"/>
  <c r="JJ66" i="1"/>
  <c r="JK66" i="1"/>
  <c r="JL66" i="1"/>
  <c r="JM66" i="1"/>
  <c r="JD409" i="1"/>
  <c r="JE409" i="1"/>
  <c r="JF409" i="1"/>
  <c r="JG409" i="1"/>
  <c r="JH409" i="1"/>
  <c r="JI409" i="1"/>
  <c r="JJ409" i="1"/>
  <c r="JK409" i="1"/>
  <c r="JL409" i="1"/>
  <c r="JM409" i="1"/>
  <c r="JD394" i="1"/>
  <c r="JE394" i="1"/>
  <c r="JF394" i="1"/>
  <c r="JG394" i="1"/>
  <c r="JH394" i="1"/>
  <c r="JI394" i="1"/>
  <c r="JJ394" i="1"/>
  <c r="JK394" i="1"/>
  <c r="JL394" i="1"/>
  <c r="JM394" i="1"/>
  <c r="JD165" i="1"/>
  <c r="JE165" i="1"/>
  <c r="JF165" i="1"/>
  <c r="JG165" i="1"/>
  <c r="JH165" i="1"/>
  <c r="JI165" i="1"/>
  <c r="JJ165" i="1"/>
  <c r="JK165" i="1"/>
  <c r="JL165" i="1"/>
  <c r="JM165" i="1"/>
  <c r="JD292" i="1"/>
  <c r="JE292" i="1"/>
  <c r="JF292" i="1"/>
  <c r="JG292" i="1"/>
  <c r="JH292" i="1"/>
  <c r="JI292" i="1"/>
  <c r="JJ292" i="1"/>
  <c r="JK292" i="1"/>
  <c r="JL292" i="1"/>
  <c r="JM292" i="1"/>
  <c r="JD82" i="1"/>
  <c r="JE82" i="1"/>
  <c r="JF82" i="1"/>
  <c r="JG82" i="1"/>
  <c r="JH82" i="1"/>
  <c r="JI82" i="1"/>
  <c r="JJ82" i="1"/>
  <c r="JK82" i="1"/>
  <c r="JL82" i="1"/>
  <c r="JM82" i="1"/>
  <c r="JD134" i="1"/>
  <c r="JE134" i="1"/>
  <c r="JF134" i="1"/>
  <c r="JG134" i="1"/>
  <c r="JH134" i="1"/>
  <c r="JI134" i="1"/>
  <c r="JJ134" i="1"/>
  <c r="JK134" i="1"/>
  <c r="JL134" i="1"/>
  <c r="JM134" i="1"/>
  <c r="JD25" i="1"/>
  <c r="JE25" i="1"/>
  <c r="JF25" i="1"/>
  <c r="JG25" i="1"/>
  <c r="JH25" i="1"/>
  <c r="JI25" i="1"/>
  <c r="JJ25" i="1"/>
  <c r="JK25" i="1"/>
  <c r="JL25" i="1"/>
  <c r="JM25" i="1"/>
  <c r="JD78" i="1"/>
  <c r="JE78" i="1"/>
  <c r="JF78" i="1"/>
  <c r="JG78" i="1"/>
  <c r="JH78" i="1"/>
  <c r="JI78" i="1"/>
  <c r="JJ78" i="1"/>
  <c r="JK78" i="1"/>
  <c r="JL78" i="1"/>
  <c r="JM78" i="1"/>
  <c r="JD5" i="1"/>
  <c r="JE5" i="1"/>
  <c r="JF5" i="1"/>
  <c r="JG5" i="1"/>
  <c r="JH5" i="1"/>
  <c r="JI5" i="1"/>
  <c r="JJ5" i="1"/>
  <c r="JK5" i="1"/>
  <c r="JL5" i="1"/>
  <c r="JM5" i="1"/>
  <c r="JD186" i="1"/>
  <c r="JE186" i="1"/>
  <c r="JF186" i="1"/>
  <c r="JG186" i="1"/>
  <c r="JH186" i="1"/>
  <c r="JI186" i="1"/>
  <c r="JJ186" i="1"/>
  <c r="JK186" i="1"/>
  <c r="JL186" i="1"/>
  <c r="JM186" i="1"/>
  <c r="JD343" i="1"/>
  <c r="JE343" i="1"/>
  <c r="JF343" i="1"/>
  <c r="JG343" i="1"/>
  <c r="JH343" i="1"/>
  <c r="JI343" i="1"/>
  <c r="JJ343" i="1"/>
  <c r="JK343" i="1"/>
  <c r="JL343" i="1"/>
  <c r="JM343" i="1"/>
  <c r="JD22" i="1"/>
  <c r="JE22" i="1"/>
  <c r="JF22" i="1"/>
  <c r="JG22" i="1"/>
  <c r="JH22" i="1"/>
  <c r="JI22" i="1"/>
  <c r="JJ22" i="1"/>
  <c r="JK22" i="1"/>
  <c r="JL22" i="1"/>
  <c r="JM22" i="1"/>
  <c r="JD318" i="1"/>
  <c r="JE318" i="1"/>
  <c r="JF318" i="1"/>
  <c r="JG318" i="1"/>
  <c r="JH318" i="1"/>
  <c r="JI318" i="1"/>
  <c r="JJ318" i="1"/>
  <c r="JK318" i="1"/>
  <c r="JL318" i="1"/>
  <c r="JM318" i="1"/>
  <c r="JD375" i="1"/>
  <c r="JE375" i="1"/>
  <c r="JF375" i="1"/>
  <c r="JG375" i="1"/>
  <c r="JH375" i="1"/>
  <c r="JI375" i="1"/>
  <c r="JJ375" i="1"/>
  <c r="JK375" i="1"/>
  <c r="JL375" i="1"/>
  <c r="JM375" i="1"/>
  <c r="JD133" i="1"/>
  <c r="JE133" i="1"/>
  <c r="JF133" i="1"/>
  <c r="JG133" i="1"/>
  <c r="JH133" i="1"/>
  <c r="JI133" i="1"/>
  <c r="JJ133" i="1"/>
  <c r="JK133" i="1"/>
  <c r="JL133" i="1"/>
  <c r="JM133" i="1"/>
  <c r="JD399" i="1"/>
  <c r="JE399" i="1"/>
  <c r="JF399" i="1"/>
  <c r="JG399" i="1"/>
  <c r="JH399" i="1"/>
  <c r="JI399" i="1"/>
  <c r="JJ399" i="1"/>
  <c r="JK399" i="1"/>
  <c r="JL399" i="1"/>
  <c r="JM399" i="1"/>
  <c r="JD8" i="1"/>
  <c r="JE8" i="1"/>
  <c r="JF8" i="1"/>
  <c r="JG8" i="1"/>
  <c r="JH8" i="1"/>
  <c r="JI8" i="1"/>
  <c r="JJ8" i="1"/>
  <c r="JK8" i="1"/>
  <c r="JL8" i="1"/>
  <c r="JM8" i="1"/>
  <c r="JD20" i="1"/>
  <c r="JE20" i="1"/>
  <c r="JF20" i="1"/>
  <c r="JG20" i="1"/>
  <c r="JH20" i="1"/>
  <c r="JI20" i="1"/>
  <c r="JJ20" i="1"/>
  <c r="JK20" i="1"/>
  <c r="JL20" i="1"/>
  <c r="JM20" i="1"/>
  <c r="JD379" i="1"/>
  <c r="JE379" i="1"/>
  <c r="JF379" i="1"/>
  <c r="JG379" i="1"/>
  <c r="JH379" i="1"/>
  <c r="JI379" i="1"/>
  <c r="JJ379" i="1"/>
  <c r="JK379" i="1"/>
  <c r="JL379" i="1"/>
  <c r="JM379" i="1"/>
  <c r="JD216" i="1"/>
  <c r="JE216" i="1"/>
  <c r="JF216" i="1"/>
  <c r="JG216" i="1"/>
  <c r="JH216" i="1"/>
  <c r="JI216" i="1"/>
  <c r="JJ216" i="1"/>
  <c r="JK216" i="1"/>
  <c r="JL216" i="1"/>
  <c r="JM216" i="1"/>
  <c r="JD220" i="1"/>
  <c r="JE220" i="1"/>
  <c r="JF220" i="1"/>
  <c r="JG220" i="1"/>
  <c r="JH220" i="1"/>
  <c r="JI220" i="1"/>
  <c r="JJ220" i="1"/>
  <c r="JK220" i="1"/>
  <c r="JL220" i="1"/>
  <c r="JM220" i="1"/>
  <c r="JD83" i="1"/>
  <c r="JE83" i="1"/>
  <c r="JF83" i="1"/>
  <c r="JG83" i="1"/>
  <c r="JH83" i="1"/>
  <c r="JI83" i="1"/>
  <c r="JJ83" i="1"/>
  <c r="JK83" i="1"/>
  <c r="JL83" i="1"/>
  <c r="JM83" i="1"/>
  <c r="JD170" i="1"/>
  <c r="JE170" i="1"/>
  <c r="JF170" i="1"/>
  <c r="JG170" i="1"/>
  <c r="JH170" i="1"/>
  <c r="JI170" i="1"/>
  <c r="JJ170" i="1"/>
  <c r="JK170" i="1"/>
  <c r="JL170" i="1"/>
  <c r="JM170" i="1"/>
  <c r="JD262" i="1"/>
  <c r="JE262" i="1"/>
  <c r="JF262" i="1"/>
  <c r="JG262" i="1"/>
  <c r="JH262" i="1"/>
  <c r="JI262" i="1"/>
  <c r="JJ262" i="1"/>
  <c r="JK262" i="1"/>
  <c r="JL262" i="1"/>
  <c r="JM262" i="1"/>
  <c r="JD369" i="1"/>
  <c r="JE369" i="1"/>
  <c r="JF369" i="1"/>
  <c r="JG369" i="1"/>
  <c r="JH369" i="1"/>
  <c r="JI369" i="1"/>
  <c r="JJ369" i="1"/>
  <c r="JK369" i="1"/>
  <c r="JL369" i="1"/>
  <c r="JM369" i="1"/>
  <c r="JD196" i="1"/>
  <c r="JE196" i="1"/>
  <c r="JF196" i="1"/>
  <c r="JG196" i="1"/>
  <c r="JH196" i="1"/>
  <c r="JI196" i="1"/>
  <c r="JJ196" i="1"/>
  <c r="JK196" i="1"/>
  <c r="JL196" i="1"/>
  <c r="JM196" i="1"/>
  <c r="JD95" i="1"/>
  <c r="JE95" i="1"/>
  <c r="JF95" i="1"/>
  <c r="JG95" i="1"/>
  <c r="JH95" i="1"/>
  <c r="JI95" i="1"/>
  <c r="JJ95" i="1"/>
  <c r="JK95" i="1"/>
  <c r="JL95" i="1"/>
  <c r="JM95" i="1"/>
  <c r="JD336" i="1"/>
  <c r="JE336" i="1"/>
  <c r="JF336" i="1"/>
  <c r="JG336" i="1"/>
  <c r="JH336" i="1"/>
  <c r="JI336" i="1"/>
  <c r="JJ336" i="1"/>
  <c r="JK336" i="1"/>
  <c r="JL336" i="1"/>
  <c r="JM336" i="1"/>
  <c r="JD329" i="1"/>
  <c r="JE329" i="1"/>
  <c r="JF329" i="1"/>
  <c r="JG329" i="1"/>
  <c r="JH329" i="1"/>
  <c r="JI329" i="1"/>
  <c r="JJ329" i="1"/>
  <c r="JK329" i="1"/>
  <c r="JL329" i="1"/>
  <c r="JM329" i="1"/>
  <c r="JD46" i="1"/>
  <c r="JE46" i="1"/>
  <c r="JF46" i="1"/>
  <c r="JG46" i="1"/>
  <c r="JH46" i="1"/>
  <c r="JI46" i="1"/>
  <c r="JJ46" i="1"/>
  <c r="JK46" i="1"/>
  <c r="JL46" i="1"/>
  <c r="JM46" i="1"/>
  <c r="JD352" i="1"/>
  <c r="JE352" i="1"/>
  <c r="JF352" i="1"/>
  <c r="JG352" i="1"/>
  <c r="JH352" i="1"/>
  <c r="JI352" i="1"/>
  <c r="JJ352" i="1"/>
  <c r="JK352" i="1"/>
  <c r="JL352" i="1"/>
  <c r="JM352" i="1"/>
  <c r="JD190" i="1"/>
  <c r="JE190" i="1"/>
  <c r="JF190" i="1"/>
  <c r="JG190" i="1"/>
  <c r="JH190" i="1"/>
  <c r="JI190" i="1"/>
  <c r="JJ190" i="1"/>
  <c r="JK190" i="1"/>
  <c r="JL190" i="1"/>
  <c r="JM190" i="1"/>
  <c r="JD260" i="1"/>
  <c r="JE260" i="1"/>
  <c r="JF260" i="1"/>
  <c r="JG260" i="1"/>
  <c r="JH260" i="1"/>
  <c r="JI260" i="1"/>
  <c r="JJ260" i="1"/>
  <c r="JK260" i="1"/>
  <c r="JL260" i="1"/>
  <c r="JM260" i="1"/>
  <c r="JD164" i="1"/>
  <c r="JE164" i="1"/>
  <c r="JF164" i="1"/>
  <c r="JG164" i="1"/>
  <c r="JH164" i="1"/>
  <c r="JI164" i="1"/>
  <c r="JJ164" i="1"/>
  <c r="JK164" i="1"/>
  <c r="JL164" i="1"/>
  <c r="JM164" i="1"/>
  <c r="JD85" i="1"/>
  <c r="JE85" i="1"/>
  <c r="JF85" i="1"/>
  <c r="JG85" i="1"/>
  <c r="JH85" i="1"/>
  <c r="JI85" i="1"/>
  <c r="JJ85" i="1"/>
  <c r="JK85" i="1"/>
  <c r="JL85" i="1"/>
  <c r="JM85" i="1"/>
  <c r="JD297" i="1"/>
  <c r="JE297" i="1"/>
  <c r="JF297" i="1"/>
  <c r="JG297" i="1"/>
  <c r="JH297" i="1"/>
  <c r="JI297" i="1"/>
  <c r="JJ297" i="1"/>
  <c r="JK297" i="1"/>
  <c r="JL297" i="1"/>
  <c r="JM297" i="1"/>
  <c r="JD27" i="1"/>
  <c r="JE27" i="1"/>
  <c r="JF27" i="1"/>
  <c r="JG27" i="1"/>
  <c r="JH27" i="1"/>
  <c r="JI27" i="1"/>
  <c r="JJ27" i="1"/>
  <c r="JK27" i="1"/>
  <c r="JL27" i="1"/>
  <c r="JM27" i="1"/>
  <c r="JD271" i="1"/>
  <c r="JE271" i="1"/>
  <c r="JF271" i="1"/>
  <c r="JG271" i="1"/>
  <c r="JH271" i="1"/>
  <c r="JI271" i="1"/>
  <c r="JJ271" i="1"/>
  <c r="JK271" i="1"/>
  <c r="JL271" i="1"/>
  <c r="JM271" i="1"/>
  <c r="JD344" i="1"/>
  <c r="JE344" i="1"/>
  <c r="JF344" i="1"/>
  <c r="JG344" i="1"/>
  <c r="JH344" i="1"/>
  <c r="JI344" i="1"/>
  <c r="JJ344" i="1"/>
  <c r="JK344" i="1"/>
  <c r="JL344" i="1"/>
  <c r="JM344" i="1"/>
  <c r="JD241" i="1"/>
  <c r="JE241" i="1"/>
  <c r="JF241" i="1"/>
  <c r="JG241" i="1"/>
  <c r="JH241" i="1"/>
  <c r="JI241" i="1"/>
  <c r="JJ241" i="1"/>
  <c r="JK241" i="1"/>
  <c r="JL241" i="1"/>
  <c r="JM241" i="1"/>
  <c r="JD166" i="1"/>
  <c r="JE166" i="1"/>
  <c r="JF166" i="1"/>
  <c r="JG166" i="1"/>
  <c r="JH166" i="1"/>
  <c r="JI166" i="1"/>
  <c r="JJ166" i="1"/>
  <c r="JK166" i="1"/>
  <c r="JL166" i="1"/>
  <c r="JM166" i="1"/>
  <c r="JD87" i="1"/>
  <c r="JE87" i="1"/>
  <c r="JF87" i="1"/>
  <c r="JG87" i="1"/>
  <c r="JH87" i="1"/>
  <c r="JI87" i="1"/>
  <c r="JJ87" i="1"/>
  <c r="JK87" i="1"/>
  <c r="JL87" i="1"/>
  <c r="JM87" i="1"/>
  <c r="JD131" i="1"/>
  <c r="JE131" i="1"/>
  <c r="JF131" i="1"/>
  <c r="JG131" i="1"/>
  <c r="JH131" i="1"/>
  <c r="JI131" i="1"/>
  <c r="JJ131" i="1"/>
  <c r="JK131" i="1"/>
  <c r="JL131" i="1"/>
  <c r="JM131" i="1"/>
  <c r="JD349" i="1"/>
  <c r="JE349" i="1"/>
  <c r="JF349" i="1"/>
  <c r="JG349" i="1"/>
  <c r="JH349" i="1"/>
  <c r="JI349" i="1"/>
  <c r="JJ349" i="1"/>
  <c r="JK349" i="1"/>
  <c r="JL349" i="1"/>
  <c r="JM349" i="1"/>
  <c r="JD126" i="1"/>
  <c r="JE126" i="1"/>
  <c r="JF126" i="1"/>
  <c r="JG126" i="1"/>
  <c r="JH126" i="1"/>
  <c r="JI126" i="1"/>
  <c r="JJ126" i="1"/>
  <c r="JK126" i="1"/>
  <c r="JL126" i="1"/>
  <c r="JM126" i="1"/>
  <c r="JD345" i="1"/>
  <c r="JE345" i="1"/>
  <c r="JF345" i="1"/>
  <c r="JG345" i="1"/>
  <c r="JH345" i="1"/>
  <c r="JI345" i="1"/>
  <c r="JJ345" i="1"/>
  <c r="JK345" i="1"/>
  <c r="JL345" i="1"/>
  <c r="JM345" i="1"/>
  <c r="JD58" i="1"/>
  <c r="JE58" i="1"/>
  <c r="JF58" i="1"/>
  <c r="JG58" i="1"/>
  <c r="JH58" i="1"/>
  <c r="JI58" i="1"/>
  <c r="JJ58" i="1"/>
  <c r="JK58" i="1"/>
  <c r="JL58" i="1"/>
  <c r="JM58" i="1"/>
  <c r="JD54" i="1"/>
  <c r="JE54" i="1"/>
  <c r="JF54" i="1"/>
  <c r="JG54" i="1"/>
  <c r="JH54" i="1"/>
  <c r="JI54" i="1"/>
  <c r="JJ54" i="1"/>
  <c r="JK54" i="1"/>
  <c r="JL54" i="1"/>
  <c r="JM54" i="1"/>
  <c r="JD173" i="1"/>
  <c r="JE173" i="1"/>
  <c r="JF173" i="1"/>
  <c r="JG173" i="1"/>
  <c r="JH173" i="1"/>
  <c r="JI173" i="1"/>
  <c r="JJ173" i="1"/>
  <c r="JK173" i="1"/>
  <c r="JL173" i="1"/>
  <c r="JM173" i="1"/>
  <c r="JD227" i="1"/>
  <c r="JE227" i="1"/>
  <c r="JF227" i="1"/>
  <c r="JG227" i="1"/>
  <c r="JH227" i="1"/>
  <c r="JI227" i="1"/>
  <c r="JJ227" i="1"/>
  <c r="JK227" i="1"/>
  <c r="JL227" i="1"/>
  <c r="JM227" i="1"/>
  <c r="JD93" i="1"/>
  <c r="JE93" i="1"/>
  <c r="JF93" i="1"/>
  <c r="JG93" i="1"/>
  <c r="JH93" i="1"/>
  <c r="JI93" i="1"/>
  <c r="JJ93" i="1"/>
  <c r="JK93" i="1"/>
  <c r="JL93" i="1"/>
  <c r="JM93" i="1"/>
  <c r="JD21" i="1"/>
  <c r="JE21" i="1"/>
  <c r="JF21" i="1"/>
  <c r="JG21" i="1"/>
  <c r="JH21" i="1"/>
  <c r="JI21" i="1"/>
  <c r="JJ21" i="1"/>
  <c r="JK21" i="1"/>
  <c r="JL21" i="1"/>
  <c r="JM21" i="1"/>
  <c r="JD234" i="1"/>
  <c r="JE234" i="1"/>
  <c r="JF234" i="1"/>
  <c r="JG234" i="1"/>
  <c r="JH234" i="1"/>
  <c r="JI234" i="1"/>
  <c r="JJ234" i="1"/>
  <c r="JK234" i="1"/>
  <c r="JL234" i="1"/>
  <c r="JM234" i="1"/>
  <c r="JD294" i="1"/>
  <c r="JE294" i="1"/>
  <c r="JF294" i="1"/>
  <c r="JG294" i="1"/>
  <c r="JH294" i="1"/>
  <c r="JI294" i="1"/>
  <c r="JJ294" i="1"/>
  <c r="JK294" i="1"/>
  <c r="JL294" i="1"/>
  <c r="JM294" i="1"/>
  <c r="JD326" i="1"/>
  <c r="JE326" i="1"/>
  <c r="JF326" i="1"/>
  <c r="JG326" i="1"/>
  <c r="JH326" i="1"/>
  <c r="JI326" i="1"/>
  <c r="JJ326" i="1"/>
  <c r="JK326" i="1"/>
  <c r="JL326" i="1"/>
  <c r="JM326" i="1"/>
  <c r="JD183" i="1"/>
  <c r="JE183" i="1"/>
  <c r="JF183" i="1"/>
  <c r="JG183" i="1"/>
  <c r="JH183" i="1"/>
  <c r="JI183" i="1"/>
  <c r="JJ183" i="1"/>
  <c r="JK183" i="1"/>
  <c r="JL183" i="1"/>
  <c r="JM183" i="1"/>
  <c r="JD178" i="1"/>
  <c r="JE178" i="1"/>
  <c r="JF178" i="1"/>
  <c r="JG178" i="1"/>
  <c r="JH178" i="1"/>
  <c r="JI178" i="1"/>
  <c r="JJ178" i="1"/>
  <c r="JK178" i="1"/>
  <c r="JL178" i="1"/>
  <c r="JM178" i="1"/>
  <c r="JD105" i="1"/>
  <c r="JE105" i="1"/>
  <c r="JF105" i="1"/>
  <c r="JG105" i="1"/>
  <c r="JH105" i="1"/>
  <c r="JI105" i="1"/>
  <c r="JJ105" i="1"/>
  <c r="JK105" i="1"/>
  <c r="JL105" i="1"/>
  <c r="JM105" i="1"/>
  <c r="JD148" i="1"/>
  <c r="JE148" i="1"/>
  <c r="JF148" i="1"/>
  <c r="JG148" i="1"/>
  <c r="JH148" i="1"/>
  <c r="JI148" i="1"/>
  <c r="JJ148" i="1"/>
  <c r="JK148" i="1"/>
  <c r="JL148" i="1"/>
  <c r="JM148" i="1"/>
  <c r="JD130" i="1"/>
  <c r="JE130" i="1"/>
  <c r="JF130" i="1"/>
  <c r="JG130" i="1"/>
  <c r="JH130" i="1"/>
  <c r="JI130" i="1"/>
  <c r="JJ130" i="1"/>
  <c r="JK130" i="1"/>
  <c r="JL130" i="1"/>
  <c r="JM130" i="1"/>
  <c r="JD284" i="1"/>
  <c r="JE284" i="1"/>
  <c r="JF284" i="1"/>
  <c r="JG284" i="1"/>
  <c r="JH284" i="1"/>
  <c r="JI284" i="1"/>
  <c r="JJ284" i="1"/>
  <c r="JK284" i="1"/>
  <c r="JL284" i="1"/>
  <c r="JM284" i="1"/>
  <c r="JD267" i="1"/>
  <c r="JE267" i="1"/>
  <c r="JF267" i="1"/>
  <c r="JG267" i="1"/>
  <c r="JH267" i="1"/>
  <c r="JI267" i="1"/>
  <c r="JJ267" i="1"/>
  <c r="JK267" i="1"/>
  <c r="JL267" i="1"/>
  <c r="JM267" i="1"/>
  <c r="JD202" i="1"/>
  <c r="JE202" i="1"/>
  <c r="JF202" i="1"/>
  <c r="JG202" i="1"/>
  <c r="JH202" i="1"/>
  <c r="JI202" i="1"/>
  <c r="JJ202" i="1"/>
  <c r="JK202" i="1"/>
  <c r="JL202" i="1"/>
  <c r="JM202" i="1"/>
  <c r="JD197" i="1"/>
  <c r="JE197" i="1"/>
  <c r="JF197" i="1"/>
  <c r="JG197" i="1"/>
  <c r="JH197" i="1"/>
  <c r="JI197" i="1"/>
  <c r="JJ197" i="1"/>
  <c r="JK197" i="1"/>
  <c r="JL197" i="1"/>
  <c r="JM197" i="1"/>
  <c r="JD288" i="1"/>
  <c r="JE288" i="1"/>
  <c r="JF288" i="1"/>
  <c r="JG288" i="1"/>
  <c r="JH288" i="1"/>
  <c r="JI288" i="1"/>
  <c r="JJ288" i="1"/>
  <c r="JK288" i="1"/>
  <c r="JL288" i="1"/>
  <c r="JM288" i="1"/>
  <c r="JD412" i="1"/>
  <c r="JE412" i="1"/>
  <c r="JF412" i="1"/>
  <c r="JG412" i="1"/>
  <c r="JH412" i="1"/>
  <c r="JI412" i="1"/>
  <c r="JJ412" i="1"/>
  <c r="JK412" i="1"/>
  <c r="JL412" i="1"/>
  <c r="JM412" i="1"/>
  <c r="JD120" i="1"/>
  <c r="JE120" i="1"/>
  <c r="JF120" i="1"/>
  <c r="JG120" i="1"/>
  <c r="JH120" i="1"/>
  <c r="JI120" i="1"/>
  <c r="JJ120" i="1"/>
  <c r="JK120" i="1"/>
  <c r="JL120" i="1"/>
  <c r="JM120" i="1"/>
  <c r="JD232" i="1"/>
  <c r="JE232" i="1"/>
  <c r="JF232" i="1"/>
  <c r="JG232" i="1"/>
  <c r="JH232" i="1"/>
  <c r="JI232" i="1"/>
  <c r="JJ232" i="1"/>
  <c r="JK232" i="1"/>
  <c r="JL232" i="1"/>
  <c r="JM232" i="1"/>
  <c r="JD382" i="1"/>
  <c r="JE382" i="1"/>
  <c r="JF382" i="1"/>
  <c r="JG382" i="1"/>
  <c r="JH382" i="1"/>
  <c r="JI382" i="1"/>
  <c r="JJ382" i="1"/>
  <c r="JK382" i="1"/>
  <c r="JL382" i="1"/>
  <c r="JM382" i="1"/>
  <c r="JD411" i="1"/>
  <c r="JE411" i="1"/>
  <c r="JF411" i="1"/>
  <c r="JG411" i="1"/>
  <c r="JH411" i="1"/>
  <c r="JI411" i="1"/>
  <c r="JJ411" i="1"/>
  <c r="JK411" i="1"/>
  <c r="JL411" i="1"/>
  <c r="JM411" i="1"/>
  <c r="JD393" i="1"/>
  <c r="JE393" i="1"/>
  <c r="JF393" i="1"/>
  <c r="JG393" i="1"/>
  <c r="JH393" i="1"/>
  <c r="JI393" i="1"/>
  <c r="JJ393" i="1"/>
  <c r="JK393" i="1"/>
  <c r="JL393" i="1"/>
  <c r="JM393" i="1"/>
  <c r="JD71" i="1"/>
  <c r="JE71" i="1"/>
  <c r="JF71" i="1"/>
  <c r="JG71" i="1"/>
  <c r="JH71" i="1"/>
  <c r="JI71" i="1"/>
  <c r="JJ71" i="1"/>
  <c r="JK71" i="1"/>
  <c r="JL71" i="1"/>
  <c r="JM71" i="1"/>
  <c r="JD10" i="1"/>
  <c r="JE10" i="1"/>
  <c r="JF10" i="1"/>
  <c r="JG10" i="1"/>
  <c r="JH10" i="1"/>
  <c r="JI10" i="1"/>
  <c r="JJ10" i="1"/>
  <c r="JK10" i="1"/>
  <c r="JL10" i="1"/>
  <c r="JM10" i="1"/>
  <c r="JD146" i="1"/>
  <c r="JE146" i="1"/>
  <c r="JF146" i="1"/>
  <c r="JG146" i="1"/>
  <c r="JH146" i="1"/>
  <c r="JI146" i="1"/>
  <c r="JJ146" i="1"/>
  <c r="JK146" i="1"/>
  <c r="JL146" i="1"/>
  <c r="JM146" i="1"/>
  <c r="JD356" i="1"/>
  <c r="JE356" i="1"/>
  <c r="JF356" i="1"/>
  <c r="JG356" i="1"/>
  <c r="JH356" i="1"/>
  <c r="JI356" i="1"/>
  <c r="JJ356" i="1"/>
  <c r="JK356" i="1"/>
  <c r="JL356" i="1"/>
  <c r="JM356" i="1"/>
  <c r="JD276" i="1"/>
  <c r="JE276" i="1"/>
  <c r="JF276" i="1"/>
  <c r="JG276" i="1"/>
  <c r="JH276" i="1"/>
  <c r="JI276" i="1"/>
  <c r="JJ276" i="1"/>
  <c r="JK276" i="1"/>
  <c r="JL276" i="1"/>
  <c r="JM276" i="1"/>
  <c r="JD331" i="1"/>
  <c r="JE331" i="1"/>
  <c r="JF331" i="1"/>
  <c r="JG331" i="1"/>
  <c r="JH331" i="1"/>
  <c r="JI331" i="1"/>
  <c r="JJ331" i="1"/>
  <c r="JK331" i="1"/>
  <c r="JL331" i="1"/>
  <c r="JM331" i="1"/>
  <c r="JD97" i="1"/>
  <c r="JE97" i="1"/>
  <c r="JF97" i="1"/>
  <c r="JG97" i="1"/>
  <c r="JH97" i="1"/>
  <c r="JI97" i="1"/>
  <c r="JJ97" i="1"/>
  <c r="JK97" i="1"/>
  <c r="JL97" i="1"/>
  <c r="JM97" i="1"/>
  <c r="JD3" i="1"/>
  <c r="JE3" i="1"/>
  <c r="JF3" i="1"/>
  <c r="JG3" i="1"/>
  <c r="JH3" i="1"/>
  <c r="JI3" i="1"/>
  <c r="JJ3" i="1"/>
  <c r="JK3" i="1"/>
  <c r="JL3" i="1"/>
  <c r="JM3" i="1"/>
  <c r="JD238" i="1"/>
  <c r="JE238" i="1"/>
  <c r="JF238" i="1"/>
  <c r="JG238" i="1"/>
  <c r="JH238" i="1"/>
  <c r="JI238" i="1"/>
  <c r="JJ238" i="1"/>
  <c r="JK238" i="1"/>
  <c r="JL238" i="1"/>
  <c r="JM238" i="1"/>
  <c r="JD252" i="1"/>
  <c r="JE252" i="1"/>
  <c r="JF252" i="1"/>
  <c r="JG252" i="1"/>
  <c r="JH252" i="1"/>
  <c r="JI252" i="1"/>
  <c r="JJ252" i="1"/>
  <c r="JK252" i="1"/>
  <c r="JL252" i="1"/>
  <c r="JM252" i="1"/>
  <c r="JD153" i="1"/>
  <c r="JE153" i="1"/>
  <c r="JF153" i="1"/>
  <c r="JG153" i="1"/>
  <c r="JH153" i="1"/>
  <c r="JI153" i="1"/>
  <c r="JJ153" i="1"/>
  <c r="JK153" i="1"/>
  <c r="JL153" i="1"/>
  <c r="JM153" i="1"/>
  <c r="JD34" i="1"/>
  <c r="JE34" i="1"/>
  <c r="JF34" i="1"/>
  <c r="JG34" i="1"/>
  <c r="JH34" i="1"/>
  <c r="JI34" i="1"/>
  <c r="JJ34" i="1"/>
  <c r="JK34" i="1"/>
  <c r="JL34" i="1"/>
  <c r="JM34" i="1"/>
  <c r="JD368" i="1"/>
  <c r="JE368" i="1"/>
  <c r="JF368" i="1"/>
  <c r="JG368" i="1"/>
  <c r="JH368" i="1"/>
  <c r="JI368" i="1"/>
  <c r="JJ368" i="1"/>
  <c r="JK368" i="1"/>
  <c r="JL368" i="1"/>
  <c r="JM368" i="1"/>
  <c r="JD73" i="1"/>
  <c r="JE73" i="1"/>
  <c r="JF73" i="1"/>
  <c r="JG73" i="1"/>
  <c r="JH73" i="1"/>
  <c r="JI73" i="1"/>
  <c r="JJ73" i="1"/>
  <c r="JK73" i="1"/>
  <c r="JL73" i="1"/>
  <c r="JM73" i="1"/>
  <c r="JD259" i="1"/>
  <c r="JE259" i="1"/>
  <c r="JF259" i="1"/>
  <c r="JG259" i="1"/>
  <c r="JH259" i="1"/>
  <c r="JI259" i="1"/>
  <c r="JJ259" i="1"/>
  <c r="JK259" i="1"/>
  <c r="JL259" i="1"/>
  <c r="JM259" i="1"/>
  <c r="JD116" i="1"/>
  <c r="JE116" i="1"/>
  <c r="JF116" i="1"/>
  <c r="JG116" i="1"/>
  <c r="JH116" i="1"/>
  <c r="JI116" i="1"/>
  <c r="JJ116" i="1"/>
  <c r="JK116" i="1"/>
  <c r="JL116" i="1"/>
  <c r="JM116" i="1"/>
  <c r="JD203" i="1"/>
  <c r="JE203" i="1"/>
  <c r="JF203" i="1"/>
  <c r="JG203" i="1"/>
  <c r="JH203" i="1"/>
  <c r="JI203" i="1"/>
  <c r="JJ203" i="1"/>
  <c r="JK203" i="1"/>
  <c r="JL203" i="1"/>
  <c r="JM203" i="1"/>
  <c r="JD150" i="1"/>
  <c r="JE150" i="1"/>
  <c r="JF150" i="1"/>
  <c r="JG150" i="1"/>
  <c r="JH150" i="1"/>
  <c r="JI150" i="1"/>
  <c r="JJ150" i="1"/>
  <c r="JK150" i="1"/>
  <c r="JL150" i="1"/>
  <c r="JM150" i="1"/>
  <c r="JD80" i="1"/>
  <c r="JE80" i="1"/>
  <c r="JF80" i="1"/>
  <c r="JG80" i="1"/>
  <c r="JH80" i="1"/>
  <c r="JI80" i="1"/>
  <c r="JJ80" i="1"/>
  <c r="JK80" i="1"/>
  <c r="JL80" i="1"/>
  <c r="JM80" i="1"/>
  <c r="JD273" i="1"/>
  <c r="JE273" i="1"/>
  <c r="JF273" i="1"/>
  <c r="JG273" i="1"/>
  <c r="JH273" i="1"/>
  <c r="JI273" i="1"/>
  <c r="JJ273" i="1"/>
  <c r="JK273" i="1"/>
  <c r="JL273" i="1"/>
  <c r="JM273" i="1"/>
  <c r="JD355" i="1"/>
  <c r="JE355" i="1"/>
  <c r="JF355" i="1"/>
  <c r="JG355" i="1"/>
  <c r="JH355" i="1"/>
  <c r="JI355" i="1"/>
  <c r="JJ355" i="1"/>
  <c r="JK355" i="1"/>
  <c r="JL355" i="1"/>
  <c r="JM355" i="1"/>
  <c r="JD169" i="1"/>
  <c r="JE169" i="1"/>
  <c r="JF169" i="1"/>
  <c r="JG169" i="1"/>
  <c r="JH169" i="1"/>
  <c r="JI169" i="1"/>
  <c r="JJ169" i="1"/>
  <c r="JK169" i="1"/>
  <c r="JL169" i="1"/>
  <c r="JM169" i="1"/>
  <c r="JD380" i="1"/>
  <c r="JE380" i="1"/>
  <c r="JF380" i="1"/>
  <c r="JG380" i="1"/>
  <c r="JH380" i="1"/>
  <c r="JI380" i="1"/>
  <c r="JJ380" i="1"/>
  <c r="JK380" i="1"/>
  <c r="JL380" i="1"/>
  <c r="JM380" i="1"/>
  <c r="JD224" i="1"/>
  <c r="JE224" i="1"/>
  <c r="JF224" i="1"/>
  <c r="JG224" i="1"/>
  <c r="JH224" i="1"/>
  <c r="JI224" i="1"/>
  <c r="JJ224" i="1"/>
  <c r="JK224" i="1"/>
  <c r="JL224" i="1"/>
  <c r="JM224" i="1"/>
  <c r="JD194" i="1"/>
  <c r="JE194" i="1"/>
  <c r="JF194" i="1"/>
  <c r="JG194" i="1"/>
  <c r="JH194" i="1"/>
  <c r="JI194" i="1"/>
  <c r="JJ194" i="1"/>
  <c r="JK194" i="1"/>
  <c r="JL194" i="1"/>
  <c r="JM194" i="1"/>
  <c r="JD235" i="1"/>
  <c r="JE235" i="1"/>
  <c r="JF235" i="1"/>
  <c r="JG235" i="1"/>
  <c r="JH235" i="1"/>
  <c r="JI235" i="1"/>
  <c r="JJ235" i="1"/>
  <c r="JK235" i="1"/>
  <c r="JL235" i="1"/>
  <c r="JM235" i="1"/>
  <c r="JD390" i="1"/>
  <c r="JE390" i="1"/>
  <c r="JF390" i="1"/>
  <c r="JG390" i="1"/>
  <c r="JH390" i="1"/>
  <c r="JI390" i="1"/>
  <c r="JJ390" i="1"/>
  <c r="JK390" i="1"/>
  <c r="JL390" i="1"/>
  <c r="JM390" i="1"/>
  <c r="JD305" i="1"/>
  <c r="JE305" i="1"/>
  <c r="JF305" i="1"/>
  <c r="JG305" i="1"/>
  <c r="JH305" i="1"/>
  <c r="JI305" i="1"/>
  <c r="JJ305" i="1"/>
  <c r="JK305" i="1"/>
  <c r="JL305" i="1"/>
  <c r="JM305" i="1"/>
  <c r="JD141" i="1"/>
  <c r="JE141" i="1"/>
  <c r="JF141" i="1"/>
  <c r="JG141" i="1"/>
  <c r="JH141" i="1"/>
  <c r="JI141" i="1"/>
  <c r="JJ141" i="1"/>
  <c r="JK141" i="1"/>
  <c r="JL141" i="1"/>
  <c r="JM141" i="1"/>
  <c r="JD101" i="1"/>
  <c r="JE101" i="1"/>
  <c r="JF101" i="1"/>
  <c r="JG101" i="1"/>
  <c r="JH101" i="1"/>
  <c r="JI101" i="1"/>
  <c r="JJ101" i="1"/>
  <c r="JK101" i="1"/>
  <c r="JL101" i="1"/>
  <c r="JM101" i="1"/>
  <c r="JD274" i="1"/>
  <c r="JE274" i="1"/>
  <c r="JF274" i="1"/>
  <c r="JG274" i="1"/>
  <c r="JH274" i="1"/>
  <c r="JI274" i="1"/>
  <c r="JJ274" i="1"/>
  <c r="JK274" i="1"/>
  <c r="JL274" i="1"/>
  <c r="JM274" i="1"/>
  <c r="JD50" i="1"/>
  <c r="JE50" i="1"/>
  <c r="JF50" i="1"/>
  <c r="JG50" i="1"/>
  <c r="JH50" i="1"/>
  <c r="JI50" i="1"/>
  <c r="JJ50" i="1"/>
  <c r="JK50" i="1"/>
  <c r="JL50" i="1"/>
  <c r="JM50" i="1"/>
  <c r="JD49" i="1"/>
  <c r="JE49" i="1"/>
  <c r="JF49" i="1"/>
  <c r="JG49" i="1"/>
  <c r="JH49" i="1"/>
  <c r="JI49" i="1"/>
  <c r="JJ49" i="1"/>
  <c r="JK49" i="1"/>
  <c r="JL49" i="1"/>
  <c r="JM49" i="1"/>
  <c r="JD189" i="1"/>
  <c r="JE189" i="1"/>
  <c r="JF189" i="1"/>
  <c r="JG189" i="1"/>
  <c r="JH189" i="1"/>
  <c r="JI189" i="1"/>
  <c r="JJ189" i="1"/>
  <c r="JK189" i="1"/>
  <c r="JL189" i="1"/>
  <c r="JM189" i="1"/>
  <c r="JD111" i="1"/>
  <c r="JE111" i="1"/>
  <c r="JF111" i="1"/>
  <c r="JG111" i="1"/>
  <c r="JH111" i="1"/>
  <c r="JI111" i="1"/>
  <c r="JJ111" i="1"/>
  <c r="JK111" i="1"/>
  <c r="JL111" i="1"/>
  <c r="JM111" i="1"/>
  <c r="JD332" i="1"/>
  <c r="JE332" i="1"/>
  <c r="JF332" i="1"/>
  <c r="JG332" i="1"/>
  <c r="JH332" i="1"/>
  <c r="JI332" i="1"/>
  <c r="JJ332" i="1"/>
  <c r="JK332" i="1"/>
  <c r="JL332" i="1"/>
  <c r="JM332" i="1"/>
  <c r="JD373" i="1"/>
  <c r="JE373" i="1"/>
  <c r="JF373" i="1"/>
  <c r="JG373" i="1"/>
  <c r="JH373" i="1"/>
  <c r="JI373" i="1"/>
  <c r="JJ373" i="1"/>
  <c r="JK373" i="1"/>
  <c r="JL373" i="1"/>
  <c r="JM373" i="1"/>
  <c r="JD123" i="1"/>
  <c r="JE123" i="1"/>
  <c r="JF123" i="1"/>
  <c r="JG123" i="1"/>
  <c r="JH123" i="1"/>
  <c r="JI123" i="1"/>
  <c r="JJ123" i="1"/>
  <c r="JK123" i="1"/>
  <c r="JL123" i="1"/>
  <c r="JM123" i="1"/>
  <c r="JD72" i="1"/>
  <c r="JE72" i="1"/>
  <c r="JF72" i="1"/>
  <c r="JG72" i="1"/>
  <c r="JH72" i="1"/>
  <c r="JI72" i="1"/>
  <c r="JJ72" i="1"/>
  <c r="JK72" i="1"/>
  <c r="JL72" i="1"/>
  <c r="JM72" i="1"/>
  <c r="JD60" i="1"/>
  <c r="JE60" i="1"/>
  <c r="JF60" i="1"/>
  <c r="JG60" i="1"/>
  <c r="JH60" i="1"/>
  <c r="JI60" i="1"/>
  <c r="JJ60" i="1"/>
  <c r="JK60" i="1"/>
  <c r="JL60" i="1"/>
  <c r="JM60" i="1"/>
  <c r="JD283" i="1"/>
  <c r="JE283" i="1"/>
  <c r="JF283" i="1"/>
  <c r="JG283" i="1"/>
  <c r="JH283" i="1"/>
  <c r="JI283" i="1"/>
  <c r="JJ283" i="1"/>
  <c r="JK283" i="1"/>
  <c r="JL283" i="1"/>
  <c r="JM283" i="1"/>
  <c r="JD167" i="1"/>
  <c r="JE167" i="1"/>
  <c r="JF167" i="1"/>
  <c r="JG167" i="1"/>
  <c r="JH167" i="1"/>
  <c r="JI167" i="1"/>
  <c r="JJ167" i="1"/>
  <c r="JK167" i="1"/>
  <c r="JL167" i="1"/>
  <c r="JM167" i="1"/>
  <c r="JD295" i="1"/>
  <c r="JE295" i="1"/>
  <c r="JF295" i="1"/>
  <c r="JG295" i="1"/>
  <c r="JH295" i="1"/>
  <c r="JI295" i="1"/>
  <c r="JJ295" i="1"/>
  <c r="JK295" i="1"/>
  <c r="JL295" i="1"/>
  <c r="JM295" i="1"/>
  <c r="JD63" i="1"/>
  <c r="JE63" i="1"/>
  <c r="JF63" i="1"/>
  <c r="JG63" i="1"/>
  <c r="JH63" i="1"/>
  <c r="JI63" i="1"/>
  <c r="JJ63" i="1"/>
  <c r="JK63" i="1"/>
  <c r="JL63" i="1"/>
  <c r="JM63" i="1"/>
  <c r="JD199" i="1"/>
  <c r="JE199" i="1"/>
  <c r="JF199" i="1"/>
  <c r="JG199" i="1"/>
  <c r="JH199" i="1"/>
  <c r="JI199" i="1"/>
  <c r="JJ199" i="1"/>
  <c r="JK199" i="1"/>
  <c r="JL199" i="1"/>
  <c r="JM199" i="1"/>
  <c r="JD113" i="1"/>
  <c r="JE113" i="1"/>
  <c r="JF113" i="1"/>
  <c r="JG113" i="1"/>
  <c r="JH113" i="1"/>
  <c r="JI113" i="1"/>
  <c r="JJ113" i="1"/>
  <c r="JK113" i="1"/>
  <c r="JL113" i="1"/>
  <c r="JM113" i="1"/>
  <c r="JD145" i="1"/>
  <c r="JE145" i="1"/>
  <c r="JF145" i="1"/>
  <c r="JG145" i="1"/>
  <c r="JH145" i="1"/>
  <c r="JI145" i="1"/>
  <c r="JJ145" i="1"/>
  <c r="JK145" i="1"/>
  <c r="JL145" i="1"/>
  <c r="JM145" i="1"/>
  <c r="JD360" i="1"/>
  <c r="JE360" i="1"/>
  <c r="JF360" i="1"/>
  <c r="JG360" i="1"/>
  <c r="JH360" i="1"/>
  <c r="JI360" i="1"/>
  <c r="JJ360" i="1"/>
  <c r="JK360" i="1"/>
  <c r="JL360" i="1"/>
  <c r="JM360" i="1"/>
  <c r="JD61" i="1"/>
  <c r="JE61" i="1"/>
  <c r="JF61" i="1"/>
  <c r="JG61" i="1"/>
  <c r="JH61" i="1"/>
  <c r="JI61" i="1"/>
  <c r="JJ61" i="1"/>
  <c r="JK61" i="1"/>
  <c r="JL61" i="1"/>
  <c r="JM61" i="1"/>
  <c r="JD334" i="1"/>
  <c r="JE334" i="1"/>
  <c r="JF334" i="1"/>
  <c r="JG334" i="1"/>
  <c r="JH334" i="1"/>
  <c r="JI334" i="1"/>
  <c r="JJ334" i="1"/>
  <c r="JK334" i="1"/>
  <c r="JL334" i="1"/>
  <c r="JM334" i="1"/>
  <c r="JD77" i="1"/>
  <c r="JE77" i="1"/>
  <c r="JF77" i="1"/>
  <c r="JG77" i="1"/>
  <c r="JH77" i="1"/>
  <c r="JI77" i="1"/>
  <c r="JJ77" i="1"/>
  <c r="JK77" i="1"/>
  <c r="JL77" i="1"/>
  <c r="JM77" i="1"/>
  <c r="JD351" i="1"/>
  <c r="JE351" i="1"/>
  <c r="JF351" i="1"/>
  <c r="JG351" i="1"/>
  <c r="JH351" i="1"/>
  <c r="JI351" i="1"/>
  <c r="JJ351" i="1"/>
  <c r="JK351" i="1"/>
  <c r="JL351" i="1"/>
  <c r="JM351" i="1"/>
  <c r="JD210" i="1"/>
  <c r="JE210" i="1"/>
  <c r="JF210" i="1"/>
  <c r="JG210" i="1"/>
  <c r="JH210" i="1"/>
  <c r="JI210" i="1"/>
  <c r="JJ210" i="1"/>
  <c r="JK210" i="1"/>
  <c r="JL210" i="1"/>
  <c r="JM210" i="1"/>
  <c r="JD89" i="1"/>
  <c r="JE89" i="1"/>
  <c r="JF89" i="1"/>
  <c r="JG89" i="1"/>
  <c r="JH89" i="1"/>
  <c r="JI89" i="1"/>
  <c r="JJ89" i="1"/>
  <c r="JK89" i="1"/>
  <c r="JL89" i="1"/>
  <c r="JM89" i="1"/>
  <c r="JD354" i="1"/>
  <c r="JE354" i="1"/>
  <c r="JF354" i="1"/>
  <c r="JG354" i="1"/>
  <c r="JH354" i="1"/>
  <c r="JI354" i="1"/>
  <c r="JJ354" i="1"/>
  <c r="JK354" i="1"/>
  <c r="JL354" i="1"/>
  <c r="JM354" i="1"/>
  <c r="JD144" i="1"/>
  <c r="JE144" i="1"/>
  <c r="JF144" i="1"/>
  <c r="JG144" i="1"/>
  <c r="JH144" i="1"/>
  <c r="JI144" i="1"/>
  <c r="JJ144" i="1"/>
  <c r="JK144" i="1"/>
  <c r="JL144" i="1"/>
  <c r="JM144" i="1"/>
  <c r="JD323" i="1"/>
  <c r="JE323" i="1"/>
  <c r="JF323" i="1"/>
  <c r="JG323" i="1"/>
  <c r="JH323" i="1"/>
  <c r="JI323" i="1"/>
  <c r="JJ323" i="1"/>
  <c r="JK323" i="1"/>
  <c r="JL323" i="1"/>
  <c r="JM323" i="1"/>
  <c r="JD184" i="1"/>
  <c r="JE184" i="1"/>
  <c r="JF184" i="1"/>
  <c r="JG184" i="1"/>
  <c r="JH184" i="1"/>
  <c r="JI184" i="1"/>
  <c r="JJ184" i="1"/>
  <c r="JK184" i="1"/>
  <c r="JL184" i="1"/>
  <c r="JM184" i="1"/>
  <c r="JD40" i="1"/>
  <c r="JE40" i="1"/>
  <c r="JF40" i="1"/>
  <c r="JG40" i="1"/>
  <c r="JH40" i="1"/>
  <c r="JI40" i="1"/>
  <c r="JJ40" i="1"/>
  <c r="JK40" i="1"/>
  <c r="JL40" i="1"/>
  <c r="JM40" i="1"/>
  <c r="JD128" i="1"/>
  <c r="JE128" i="1"/>
  <c r="JF128" i="1"/>
  <c r="JG128" i="1"/>
  <c r="JH128" i="1"/>
  <c r="JI128" i="1"/>
  <c r="JJ128" i="1"/>
  <c r="JK128" i="1"/>
  <c r="JL128" i="1"/>
  <c r="JM128" i="1"/>
  <c r="JD103" i="1"/>
  <c r="JE103" i="1"/>
  <c r="JF103" i="1"/>
  <c r="JG103" i="1"/>
  <c r="JH103" i="1"/>
  <c r="JI103" i="1"/>
  <c r="JJ103" i="1"/>
  <c r="JK103" i="1"/>
  <c r="JL103" i="1"/>
  <c r="JM103" i="1"/>
  <c r="JD132" i="1"/>
  <c r="JE132" i="1"/>
  <c r="JF132" i="1"/>
  <c r="JG132" i="1"/>
  <c r="JH132" i="1"/>
  <c r="JI132" i="1"/>
  <c r="JJ132" i="1"/>
  <c r="JK132" i="1"/>
  <c r="JL132" i="1"/>
  <c r="JM132" i="1"/>
  <c r="JD350" i="1"/>
  <c r="JE350" i="1"/>
  <c r="JF350" i="1"/>
  <c r="JG350" i="1"/>
  <c r="JH350" i="1"/>
  <c r="JI350" i="1"/>
  <c r="JJ350" i="1"/>
  <c r="JK350" i="1"/>
  <c r="JL350" i="1"/>
  <c r="JM350" i="1"/>
  <c r="JD138" i="1"/>
  <c r="JE138" i="1"/>
  <c r="JF138" i="1"/>
  <c r="JG138" i="1"/>
  <c r="JH138" i="1"/>
  <c r="JI138" i="1"/>
  <c r="JJ138" i="1"/>
  <c r="JK138" i="1"/>
  <c r="JL138" i="1"/>
  <c r="JM138" i="1"/>
  <c r="JD316" i="1"/>
  <c r="JE316" i="1"/>
  <c r="JF316" i="1"/>
  <c r="JG316" i="1"/>
  <c r="JH316" i="1"/>
  <c r="JI316" i="1"/>
  <c r="JJ316" i="1"/>
  <c r="JK316" i="1"/>
  <c r="JL316" i="1"/>
  <c r="JM316" i="1"/>
  <c r="JD193" i="1"/>
  <c r="JE193" i="1"/>
  <c r="JF193" i="1"/>
  <c r="JG193" i="1"/>
  <c r="JH193" i="1"/>
  <c r="JI193" i="1"/>
  <c r="JJ193" i="1"/>
  <c r="JK193" i="1"/>
  <c r="JL193" i="1"/>
  <c r="JM193" i="1"/>
  <c r="JD151" i="1"/>
  <c r="JE151" i="1"/>
  <c r="JF151" i="1"/>
  <c r="JG151" i="1"/>
  <c r="JH151" i="1"/>
  <c r="JI151" i="1"/>
  <c r="JJ151" i="1"/>
  <c r="JK151" i="1"/>
  <c r="JL151" i="1"/>
  <c r="JM151" i="1"/>
  <c r="JD248" i="1"/>
  <c r="JE248" i="1"/>
  <c r="JF248" i="1"/>
  <c r="JG248" i="1"/>
  <c r="JH248" i="1"/>
  <c r="JI248" i="1"/>
  <c r="JJ248" i="1"/>
  <c r="JK248" i="1"/>
  <c r="JL248" i="1"/>
  <c r="JM248" i="1"/>
  <c r="JD188" i="1"/>
  <c r="JE188" i="1"/>
  <c r="JF188" i="1"/>
  <c r="JG188" i="1"/>
  <c r="JH188" i="1"/>
  <c r="JI188" i="1"/>
  <c r="JJ188" i="1"/>
  <c r="JK188" i="1"/>
  <c r="JL188" i="1"/>
  <c r="JM188" i="1"/>
  <c r="JD340" i="1"/>
  <c r="JE340" i="1"/>
  <c r="JF340" i="1"/>
  <c r="JG340" i="1"/>
  <c r="JH340" i="1"/>
  <c r="JI340" i="1"/>
  <c r="JJ340" i="1"/>
  <c r="JK340" i="1"/>
  <c r="JL340" i="1"/>
  <c r="JM340" i="1"/>
  <c r="JD404" i="1"/>
  <c r="JE404" i="1"/>
  <c r="JF404" i="1"/>
  <c r="JG404" i="1"/>
  <c r="JH404" i="1"/>
  <c r="JI404" i="1"/>
  <c r="JJ404" i="1"/>
  <c r="JK404" i="1"/>
  <c r="JL404" i="1"/>
  <c r="JM404" i="1"/>
  <c r="JD250" i="1"/>
  <c r="JE250" i="1"/>
  <c r="JF250" i="1"/>
  <c r="JG250" i="1"/>
  <c r="JH250" i="1"/>
  <c r="JI250" i="1"/>
  <c r="JJ250" i="1"/>
  <c r="JK250" i="1"/>
  <c r="JL250" i="1"/>
  <c r="JM250" i="1"/>
  <c r="JD125" i="1"/>
  <c r="JE125" i="1"/>
  <c r="JF125" i="1"/>
  <c r="JG125" i="1"/>
  <c r="JH125" i="1"/>
  <c r="JI125" i="1"/>
  <c r="JJ125" i="1"/>
  <c r="JK125" i="1"/>
  <c r="JL125" i="1"/>
  <c r="JM125" i="1"/>
  <c r="JD239" i="1"/>
  <c r="JE239" i="1"/>
  <c r="JF239" i="1"/>
  <c r="JG239" i="1"/>
  <c r="JH239" i="1"/>
  <c r="JI239" i="1"/>
  <c r="JJ239" i="1"/>
  <c r="JK239" i="1"/>
  <c r="JL239" i="1"/>
  <c r="JM239" i="1"/>
  <c r="JD381" i="1"/>
  <c r="JE381" i="1"/>
  <c r="JF381" i="1"/>
  <c r="JG381" i="1"/>
  <c r="JH381" i="1"/>
  <c r="JI381" i="1"/>
  <c r="JJ381" i="1"/>
  <c r="JK381" i="1"/>
  <c r="JL381" i="1"/>
  <c r="JM381" i="1"/>
  <c r="JD142" i="1"/>
  <c r="JE142" i="1"/>
  <c r="JF142" i="1"/>
  <c r="JG142" i="1"/>
  <c r="JH142" i="1"/>
  <c r="JI142" i="1"/>
  <c r="JJ142" i="1"/>
  <c r="JK142" i="1"/>
  <c r="JL142" i="1"/>
  <c r="JM142" i="1"/>
  <c r="JD92" i="1"/>
  <c r="JE92" i="1"/>
  <c r="JF92" i="1"/>
  <c r="JG92" i="1"/>
  <c r="JH92" i="1"/>
  <c r="JI92" i="1"/>
  <c r="JJ92" i="1"/>
  <c r="JK92" i="1"/>
  <c r="JL92" i="1"/>
  <c r="JM92" i="1"/>
  <c r="JD244" i="1"/>
  <c r="JE244" i="1"/>
  <c r="JF244" i="1"/>
  <c r="JG244" i="1"/>
  <c r="JH244" i="1"/>
  <c r="JI244" i="1"/>
  <c r="JJ244" i="1"/>
  <c r="JK244" i="1"/>
  <c r="JL244" i="1"/>
  <c r="JM244" i="1"/>
  <c r="JD314" i="1"/>
  <c r="JE314" i="1"/>
  <c r="JF314" i="1"/>
  <c r="JG314" i="1"/>
  <c r="JH314" i="1"/>
  <c r="JI314" i="1"/>
  <c r="JJ314" i="1"/>
  <c r="JK314" i="1"/>
  <c r="JL314" i="1"/>
  <c r="JM314" i="1"/>
  <c r="JD408" i="1"/>
  <c r="JE408" i="1"/>
  <c r="JF408" i="1"/>
  <c r="JG408" i="1"/>
  <c r="JH408" i="1"/>
  <c r="JI408" i="1"/>
  <c r="JJ408" i="1"/>
  <c r="JK408" i="1"/>
  <c r="JL408" i="1"/>
  <c r="JM408" i="1"/>
  <c r="JD215" i="1"/>
  <c r="JE215" i="1"/>
  <c r="JF215" i="1"/>
  <c r="JG215" i="1"/>
  <c r="JH215" i="1"/>
  <c r="JI215" i="1"/>
  <c r="JJ215" i="1"/>
  <c r="JK215" i="1"/>
  <c r="JL215" i="1"/>
  <c r="JM215" i="1"/>
  <c r="JD293" i="1"/>
  <c r="JE293" i="1"/>
  <c r="JF293" i="1"/>
  <c r="JG293" i="1"/>
  <c r="JH293" i="1"/>
  <c r="JI293" i="1"/>
  <c r="JJ293" i="1"/>
  <c r="JK293" i="1"/>
  <c r="JL293" i="1"/>
  <c r="JM293" i="1"/>
  <c r="JD300" i="1"/>
  <c r="JE300" i="1"/>
  <c r="JF300" i="1"/>
  <c r="JG300" i="1"/>
  <c r="JH300" i="1"/>
  <c r="JI300" i="1"/>
  <c r="JJ300" i="1"/>
  <c r="JK300" i="1"/>
  <c r="JL300" i="1"/>
  <c r="JM300" i="1"/>
  <c r="JD139" i="1"/>
  <c r="JE139" i="1"/>
  <c r="JF139" i="1"/>
  <c r="JG139" i="1"/>
  <c r="JH139" i="1"/>
  <c r="JI139" i="1"/>
  <c r="JJ139" i="1"/>
  <c r="JK139" i="1"/>
  <c r="JL139" i="1"/>
  <c r="JM139" i="1"/>
  <c r="JD155" i="1"/>
  <c r="JE155" i="1"/>
  <c r="JF155" i="1"/>
  <c r="JG155" i="1"/>
  <c r="JH155" i="1"/>
  <c r="JI155" i="1"/>
  <c r="JJ155" i="1"/>
  <c r="JK155" i="1"/>
  <c r="JL155" i="1"/>
  <c r="JM155" i="1"/>
  <c r="JD253" i="1"/>
  <c r="JE253" i="1"/>
  <c r="JF253" i="1"/>
  <c r="JG253" i="1"/>
  <c r="JH253" i="1"/>
  <c r="JI253" i="1"/>
  <c r="JJ253" i="1"/>
  <c r="JK253" i="1"/>
  <c r="JL253" i="1"/>
  <c r="JM253" i="1"/>
  <c r="JD410" i="1"/>
  <c r="JE410" i="1"/>
  <c r="JF410" i="1"/>
  <c r="JG410" i="1"/>
  <c r="JH410" i="1"/>
  <c r="JI410" i="1"/>
  <c r="JJ410" i="1"/>
  <c r="JK410" i="1"/>
  <c r="JL410" i="1"/>
  <c r="JM410" i="1"/>
  <c r="JD64" i="1"/>
  <c r="JE64" i="1"/>
  <c r="JF64" i="1"/>
  <c r="JG64" i="1"/>
  <c r="JH64" i="1"/>
  <c r="JI64" i="1"/>
  <c r="JJ64" i="1"/>
  <c r="JK64" i="1"/>
  <c r="JL64" i="1"/>
  <c r="JM64" i="1"/>
  <c r="JD338" i="1"/>
  <c r="JE338" i="1"/>
  <c r="JF338" i="1"/>
  <c r="JG338" i="1"/>
  <c r="JH338" i="1"/>
  <c r="JI338" i="1"/>
  <c r="JJ338" i="1"/>
  <c r="JK338" i="1"/>
  <c r="JL338" i="1"/>
  <c r="JM338" i="1"/>
  <c r="JD43" i="1"/>
  <c r="JE43" i="1"/>
  <c r="JF43" i="1"/>
  <c r="JG43" i="1"/>
  <c r="JH43" i="1"/>
  <c r="JI43" i="1"/>
  <c r="JJ43" i="1"/>
  <c r="JK43" i="1"/>
  <c r="JL43" i="1"/>
  <c r="JM43" i="1"/>
  <c r="JD212" i="1"/>
  <c r="JE212" i="1"/>
  <c r="JF212" i="1"/>
  <c r="JG212" i="1"/>
  <c r="JH212" i="1"/>
  <c r="JI212" i="1"/>
  <c r="JJ212" i="1"/>
  <c r="JK212" i="1"/>
  <c r="JL212" i="1"/>
  <c r="JM212" i="1"/>
  <c r="JD348" i="1"/>
  <c r="JE348" i="1"/>
  <c r="JF348" i="1"/>
  <c r="JG348" i="1"/>
  <c r="JH348" i="1"/>
  <c r="JI348" i="1"/>
  <c r="JJ348" i="1"/>
  <c r="JK348" i="1"/>
  <c r="JL348" i="1"/>
  <c r="JM348" i="1"/>
  <c r="JD371" i="1"/>
  <c r="JE371" i="1"/>
  <c r="JF371" i="1"/>
  <c r="JG371" i="1"/>
  <c r="JH371" i="1"/>
  <c r="JI371" i="1"/>
  <c r="JJ371" i="1"/>
  <c r="JK371" i="1"/>
  <c r="JL371" i="1"/>
  <c r="JM371" i="1"/>
  <c r="JD30" i="1"/>
  <c r="JE30" i="1"/>
  <c r="JF30" i="1"/>
  <c r="JG30" i="1"/>
  <c r="JH30" i="1"/>
  <c r="JI30" i="1"/>
  <c r="JJ30" i="1"/>
  <c r="JK30" i="1"/>
  <c r="JL30" i="1"/>
  <c r="JM30" i="1"/>
  <c r="JD152" i="1"/>
  <c r="JE152" i="1"/>
  <c r="JF152" i="1"/>
  <c r="JG152" i="1"/>
  <c r="JH152" i="1"/>
  <c r="JI152" i="1"/>
  <c r="JJ152" i="1"/>
  <c r="JK152" i="1"/>
  <c r="JL152" i="1"/>
  <c r="JM152" i="1"/>
  <c r="JD402" i="1"/>
  <c r="JE402" i="1"/>
  <c r="JF402" i="1"/>
  <c r="JG402" i="1"/>
  <c r="JH402" i="1"/>
  <c r="JI402" i="1"/>
  <c r="JJ402" i="1"/>
  <c r="JK402" i="1"/>
  <c r="JL402" i="1"/>
  <c r="JM402" i="1"/>
  <c r="JD290" i="1"/>
  <c r="JE290" i="1"/>
  <c r="JF290" i="1"/>
  <c r="JG290" i="1"/>
  <c r="JH290" i="1"/>
  <c r="JI290" i="1"/>
  <c r="JJ290" i="1"/>
  <c r="JK290" i="1"/>
  <c r="JL290" i="1"/>
  <c r="JM290" i="1"/>
  <c r="JD386" i="1"/>
  <c r="JE386" i="1"/>
  <c r="JF386" i="1"/>
  <c r="JG386" i="1"/>
  <c r="JH386" i="1"/>
  <c r="JI386" i="1"/>
  <c r="JJ386" i="1"/>
  <c r="JK386" i="1"/>
  <c r="JL386" i="1"/>
  <c r="JM386" i="1"/>
  <c r="JD159" i="1"/>
  <c r="JE159" i="1"/>
  <c r="JF159" i="1"/>
  <c r="JG159" i="1"/>
  <c r="JH159" i="1"/>
  <c r="JI159" i="1"/>
  <c r="JJ159" i="1"/>
  <c r="JK159" i="1"/>
  <c r="JL159" i="1"/>
  <c r="JM159" i="1"/>
  <c r="JD376" i="1"/>
  <c r="JE376" i="1"/>
  <c r="JF376" i="1"/>
  <c r="JG376" i="1"/>
  <c r="JH376" i="1"/>
  <c r="JI376" i="1"/>
  <c r="JJ376" i="1"/>
  <c r="JK376" i="1"/>
  <c r="JL376" i="1"/>
  <c r="JM376" i="1"/>
  <c r="JD363" i="1"/>
  <c r="JE363" i="1"/>
  <c r="JF363" i="1"/>
  <c r="JG363" i="1"/>
  <c r="JH363" i="1"/>
  <c r="JI363" i="1"/>
  <c r="JJ363" i="1"/>
  <c r="JK363" i="1"/>
  <c r="JL363" i="1"/>
  <c r="JM363" i="1"/>
  <c r="JD119" i="1"/>
  <c r="JE119" i="1"/>
  <c r="JF119" i="1"/>
  <c r="JG119" i="1"/>
  <c r="JH119" i="1"/>
  <c r="JI119" i="1"/>
  <c r="JJ119" i="1"/>
  <c r="JK119" i="1"/>
  <c r="JL119" i="1"/>
  <c r="JM119" i="1"/>
  <c r="JD242" i="1"/>
  <c r="JE242" i="1"/>
  <c r="JF242" i="1"/>
  <c r="JG242" i="1"/>
  <c r="JH242" i="1"/>
  <c r="JI242" i="1"/>
  <c r="JJ242" i="1"/>
  <c r="JK242" i="1"/>
  <c r="JL242" i="1"/>
  <c r="JM242" i="1"/>
  <c r="JD23" i="1"/>
  <c r="JE23" i="1"/>
  <c r="JF23" i="1"/>
  <c r="JG23" i="1"/>
  <c r="JH23" i="1"/>
  <c r="JI23" i="1"/>
  <c r="JJ23" i="1"/>
  <c r="JK23" i="1"/>
  <c r="JL23" i="1"/>
  <c r="JM23" i="1"/>
  <c r="JD266" i="1"/>
  <c r="JE266" i="1"/>
  <c r="JF266" i="1"/>
  <c r="JG266" i="1"/>
  <c r="JH266" i="1"/>
  <c r="JI266" i="1"/>
  <c r="JJ266" i="1"/>
  <c r="JK266" i="1"/>
  <c r="JL266" i="1"/>
  <c r="JM266" i="1"/>
  <c r="JD401" i="1"/>
  <c r="JE401" i="1"/>
  <c r="JF401" i="1"/>
  <c r="JG401" i="1"/>
  <c r="JH401" i="1"/>
  <c r="JI401" i="1"/>
  <c r="JJ401" i="1"/>
  <c r="JK401" i="1"/>
  <c r="JL401" i="1"/>
  <c r="JM401" i="1"/>
  <c r="JD400" i="1"/>
  <c r="JE400" i="1"/>
  <c r="JF400" i="1"/>
  <c r="JG400" i="1"/>
  <c r="JH400" i="1"/>
  <c r="JI400" i="1"/>
  <c r="JJ400" i="1"/>
  <c r="JK400" i="1"/>
  <c r="JL400" i="1"/>
  <c r="JM400" i="1"/>
  <c r="JD392" i="1"/>
  <c r="JE392" i="1"/>
  <c r="JF392" i="1"/>
  <c r="JG392" i="1"/>
  <c r="JH392" i="1"/>
  <c r="JI392" i="1"/>
  <c r="JJ392" i="1"/>
  <c r="JK392" i="1"/>
  <c r="JL392" i="1"/>
  <c r="JM392" i="1"/>
  <c r="JD388" i="1"/>
  <c r="JE388" i="1"/>
  <c r="JF388" i="1"/>
  <c r="JG388" i="1"/>
  <c r="JH388" i="1"/>
  <c r="JI388" i="1"/>
  <c r="JJ388" i="1"/>
  <c r="JK388" i="1"/>
  <c r="JL388" i="1"/>
  <c r="JM388" i="1"/>
  <c r="JD385" i="1"/>
  <c r="JE385" i="1"/>
  <c r="JF385" i="1"/>
  <c r="JG385" i="1"/>
  <c r="JH385" i="1"/>
  <c r="JI385" i="1"/>
  <c r="JJ385" i="1"/>
  <c r="JK385" i="1"/>
  <c r="JL385" i="1"/>
  <c r="JM385" i="1"/>
  <c r="JD377" i="1"/>
  <c r="JE377" i="1"/>
  <c r="JF377" i="1"/>
  <c r="JG377" i="1"/>
  <c r="JH377" i="1"/>
  <c r="JI377" i="1"/>
  <c r="JJ377" i="1"/>
  <c r="JK377" i="1"/>
  <c r="JL377" i="1"/>
  <c r="JM377" i="1"/>
  <c r="JD397" i="1"/>
  <c r="JE397" i="1"/>
  <c r="JF397" i="1"/>
  <c r="JG397" i="1"/>
  <c r="JH397" i="1"/>
  <c r="JI397" i="1"/>
  <c r="JJ397" i="1"/>
  <c r="JK397" i="1"/>
  <c r="JL397" i="1"/>
  <c r="JM397" i="1"/>
  <c r="JD65" i="1"/>
  <c r="JE65" i="1"/>
  <c r="JF65" i="1"/>
  <c r="JG65" i="1"/>
  <c r="JH65" i="1"/>
  <c r="JI65" i="1"/>
  <c r="JJ65" i="1"/>
  <c r="JK65" i="1"/>
  <c r="JL65" i="1"/>
  <c r="JM65" i="1"/>
  <c r="JD406" i="1"/>
  <c r="JE406" i="1"/>
  <c r="JF406" i="1"/>
  <c r="JG406" i="1"/>
  <c r="JH406" i="1"/>
  <c r="JI406" i="1"/>
  <c r="JJ406" i="1"/>
  <c r="JK406" i="1"/>
  <c r="JL406" i="1"/>
  <c r="JM406" i="1"/>
  <c r="JD374" i="1"/>
  <c r="JE374" i="1"/>
  <c r="JF374" i="1"/>
  <c r="JG374" i="1"/>
  <c r="JH374" i="1"/>
  <c r="JI374" i="1"/>
  <c r="JJ374" i="1"/>
  <c r="JK374" i="1"/>
  <c r="JL374" i="1"/>
  <c r="JM374" i="1"/>
  <c r="JD282" i="1"/>
  <c r="JE282" i="1"/>
  <c r="JF282" i="1"/>
  <c r="JG282" i="1"/>
  <c r="JH282" i="1"/>
  <c r="JI282" i="1"/>
  <c r="JJ282" i="1"/>
  <c r="JK282" i="1"/>
  <c r="JL282" i="1"/>
  <c r="JM282" i="1"/>
  <c r="JD143" i="1"/>
  <c r="JE143" i="1"/>
  <c r="JF143" i="1"/>
  <c r="JG143" i="1"/>
  <c r="JH143" i="1"/>
  <c r="JI143" i="1"/>
  <c r="JJ143" i="1"/>
  <c r="JK143" i="1"/>
  <c r="JL143" i="1"/>
  <c r="JM143" i="1"/>
  <c r="JD57" i="1"/>
  <c r="JE57" i="1"/>
  <c r="JF57" i="1"/>
  <c r="JG57" i="1"/>
  <c r="JH57" i="1"/>
  <c r="JI57" i="1"/>
  <c r="JJ57" i="1"/>
  <c r="JK57" i="1"/>
  <c r="JL57" i="1"/>
  <c r="JM57" i="1"/>
  <c r="JD7" i="1"/>
  <c r="JE7" i="1"/>
  <c r="JF7" i="1"/>
  <c r="JG7" i="1"/>
  <c r="JH7" i="1"/>
  <c r="JI7" i="1"/>
  <c r="JJ7" i="1"/>
  <c r="JK7" i="1"/>
  <c r="JL7" i="1"/>
  <c r="JM7" i="1"/>
  <c r="JD51" i="1"/>
  <c r="JE51" i="1"/>
  <c r="JF51" i="1"/>
  <c r="JG51" i="1"/>
  <c r="JH51" i="1"/>
  <c r="JI51" i="1"/>
  <c r="JJ51" i="1"/>
  <c r="JK51" i="1"/>
  <c r="JL51" i="1"/>
  <c r="JM51" i="1"/>
  <c r="JD257" i="1"/>
  <c r="JE257" i="1"/>
  <c r="JF257" i="1"/>
  <c r="JG257" i="1"/>
  <c r="JH257" i="1"/>
  <c r="JI257" i="1"/>
  <c r="JJ257" i="1"/>
  <c r="JK257" i="1"/>
  <c r="JL257" i="1"/>
  <c r="JM257" i="1"/>
  <c r="JD327" i="1"/>
  <c r="JE327" i="1"/>
  <c r="JF327" i="1"/>
  <c r="JG327" i="1"/>
  <c r="JH327" i="1"/>
  <c r="JI327" i="1"/>
  <c r="JJ327" i="1"/>
  <c r="JK327" i="1"/>
  <c r="JL327" i="1"/>
  <c r="JM327" i="1"/>
  <c r="JD102" i="1"/>
  <c r="JE102" i="1"/>
  <c r="JF102" i="1"/>
  <c r="JG102" i="1"/>
  <c r="JH102" i="1"/>
  <c r="JI102" i="1"/>
  <c r="JJ102" i="1"/>
  <c r="JK102" i="1"/>
  <c r="JL102" i="1"/>
  <c r="JM102" i="1"/>
  <c r="JD255" i="1"/>
  <c r="JE255" i="1"/>
  <c r="JF255" i="1"/>
  <c r="JG255" i="1"/>
  <c r="JH255" i="1"/>
  <c r="JI255" i="1"/>
  <c r="JJ255" i="1"/>
  <c r="JK255" i="1"/>
  <c r="JL255" i="1"/>
  <c r="JM255" i="1"/>
  <c r="JD168" i="1"/>
  <c r="JE168" i="1"/>
  <c r="JF168" i="1"/>
  <c r="JG168" i="1"/>
  <c r="JH168" i="1"/>
  <c r="JI168" i="1"/>
  <c r="JJ168" i="1"/>
  <c r="JK168" i="1"/>
  <c r="JL168" i="1"/>
  <c r="JM168" i="1"/>
  <c r="JD272" i="1"/>
  <c r="JE272" i="1"/>
  <c r="JF272" i="1"/>
  <c r="JG272" i="1"/>
  <c r="JH272" i="1"/>
  <c r="JI272" i="1"/>
  <c r="JJ272" i="1"/>
  <c r="JK272" i="1"/>
  <c r="JL272" i="1"/>
  <c r="JM272" i="1"/>
  <c r="JD383" i="1"/>
  <c r="JE383" i="1"/>
  <c r="JF383" i="1"/>
  <c r="JG383" i="1"/>
  <c r="JH383" i="1"/>
  <c r="JI383" i="1"/>
  <c r="JJ383" i="1"/>
  <c r="JK383" i="1"/>
  <c r="JL383" i="1"/>
  <c r="JM383" i="1"/>
  <c r="JD44" i="1"/>
  <c r="JE44" i="1"/>
  <c r="JF44" i="1"/>
  <c r="JG44" i="1"/>
  <c r="JH44" i="1"/>
  <c r="JI44" i="1"/>
  <c r="JJ44" i="1"/>
  <c r="JK44" i="1"/>
  <c r="JL44" i="1"/>
  <c r="JM44" i="1"/>
  <c r="JD317" i="1"/>
  <c r="JE317" i="1"/>
  <c r="JF317" i="1"/>
  <c r="JG317" i="1"/>
  <c r="JH317" i="1"/>
  <c r="JI317" i="1"/>
  <c r="JJ317" i="1"/>
  <c r="JK317" i="1"/>
  <c r="JL317" i="1"/>
  <c r="JM317" i="1"/>
  <c r="JD264" i="1"/>
  <c r="JE264" i="1"/>
  <c r="JF264" i="1"/>
  <c r="JG264" i="1"/>
  <c r="JH264" i="1"/>
  <c r="JI264" i="1"/>
  <c r="JJ264" i="1"/>
  <c r="JK264" i="1"/>
  <c r="JL264" i="1"/>
  <c r="JM264" i="1"/>
  <c r="JD149" i="1"/>
  <c r="JE149" i="1"/>
  <c r="JF149" i="1"/>
  <c r="JG149" i="1"/>
  <c r="JH149" i="1"/>
  <c r="JI149" i="1"/>
  <c r="JJ149" i="1"/>
  <c r="JK149" i="1"/>
  <c r="JL149" i="1"/>
  <c r="JM149" i="1"/>
  <c r="JD157" i="1"/>
  <c r="JE157" i="1"/>
  <c r="JF157" i="1"/>
  <c r="JG157" i="1"/>
  <c r="JH157" i="1"/>
  <c r="JI157" i="1"/>
  <c r="JJ157" i="1"/>
  <c r="JK157" i="1"/>
  <c r="JL157" i="1"/>
  <c r="JM157" i="1"/>
  <c r="JD121" i="1"/>
  <c r="JE121" i="1"/>
  <c r="JF121" i="1"/>
  <c r="JG121" i="1"/>
  <c r="JH121" i="1"/>
  <c r="JI121" i="1"/>
  <c r="JJ121" i="1"/>
  <c r="JK121" i="1"/>
  <c r="JL121" i="1"/>
  <c r="JM121" i="1"/>
  <c r="JD395" i="1"/>
  <c r="JE395" i="1"/>
  <c r="JF395" i="1"/>
  <c r="JG395" i="1"/>
  <c r="JH395" i="1"/>
  <c r="JI395" i="1"/>
  <c r="JJ395" i="1"/>
  <c r="JK395" i="1"/>
  <c r="JL395" i="1"/>
  <c r="JM395" i="1"/>
  <c r="JD198" i="1"/>
  <c r="JE198" i="1"/>
  <c r="JF198" i="1"/>
  <c r="JG198" i="1"/>
  <c r="JH198" i="1"/>
  <c r="JI198" i="1"/>
  <c r="JJ198" i="1"/>
  <c r="JK198" i="1"/>
  <c r="JL198" i="1"/>
  <c r="JM198" i="1"/>
  <c r="JD55" i="1"/>
  <c r="JE55" i="1"/>
  <c r="JF55" i="1"/>
  <c r="JG55" i="1"/>
  <c r="JH55" i="1"/>
  <c r="JI55" i="1"/>
  <c r="JJ55" i="1"/>
  <c r="JK55" i="1"/>
  <c r="JL55" i="1"/>
  <c r="JM55" i="1"/>
  <c r="JD41" i="1"/>
  <c r="JE41" i="1"/>
  <c r="JF41" i="1"/>
  <c r="JG41" i="1"/>
  <c r="JH41" i="1"/>
  <c r="JI41" i="1"/>
  <c r="JJ41" i="1"/>
  <c r="JK41" i="1"/>
  <c r="JL41" i="1"/>
  <c r="JM41" i="1"/>
  <c r="JD35" i="1"/>
  <c r="JE35" i="1"/>
  <c r="JF35" i="1"/>
  <c r="JG35" i="1"/>
  <c r="JH35" i="1"/>
  <c r="JI35" i="1"/>
  <c r="JJ35" i="1"/>
  <c r="JK35" i="1"/>
  <c r="JL35" i="1"/>
  <c r="JM35" i="1"/>
  <c r="JD136" i="1"/>
  <c r="JE136" i="1"/>
  <c r="JF136" i="1"/>
  <c r="JG136" i="1"/>
  <c r="JH136" i="1"/>
  <c r="JI136" i="1"/>
  <c r="JJ136" i="1"/>
  <c r="JK136" i="1"/>
  <c r="JL136" i="1"/>
  <c r="JM136" i="1"/>
  <c r="JD391" i="1"/>
  <c r="JE391" i="1"/>
  <c r="JF391" i="1"/>
  <c r="JG391" i="1"/>
  <c r="JH391" i="1"/>
  <c r="JI391" i="1"/>
  <c r="JJ391" i="1"/>
  <c r="JK391" i="1"/>
  <c r="JL391" i="1"/>
  <c r="JM391" i="1"/>
  <c r="JD372" i="1"/>
  <c r="JE372" i="1"/>
  <c r="JF372" i="1"/>
  <c r="JG372" i="1"/>
  <c r="JH372" i="1"/>
  <c r="JI372" i="1"/>
  <c r="JJ372" i="1"/>
  <c r="JK372" i="1"/>
  <c r="JL372" i="1"/>
  <c r="JM372" i="1"/>
  <c r="JD240" i="1"/>
  <c r="JE240" i="1"/>
  <c r="JF240" i="1"/>
  <c r="JG240" i="1"/>
  <c r="JH240" i="1"/>
  <c r="JI240" i="1"/>
  <c r="JJ240" i="1"/>
  <c r="JK240" i="1"/>
  <c r="JL240" i="1"/>
  <c r="JM240" i="1"/>
  <c r="JD370" i="1"/>
  <c r="JE370" i="1"/>
  <c r="JF370" i="1"/>
  <c r="JG370" i="1"/>
  <c r="JH370" i="1"/>
  <c r="JI370" i="1"/>
  <c r="JJ370" i="1"/>
  <c r="JK370" i="1"/>
  <c r="JL370" i="1"/>
  <c r="JM370" i="1"/>
  <c r="JD94" i="1"/>
  <c r="JE94" i="1"/>
  <c r="JF94" i="1"/>
  <c r="JG94" i="1"/>
  <c r="JH94" i="1"/>
  <c r="JI94" i="1"/>
  <c r="JJ94" i="1"/>
  <c r="JK94" i="1"/>
  <c r="JL94" i="1"/>
  <c r="JM94" i="1"/>
  <c r="JD302" i="1"/>
  <c r="JE302" i="1"/>
  <c r="JF302" i="1"/>
  <c r="JG302" i="1"/>
  <c r="JH302" i="1"/>
  <c r="JI302" i="1"/>
  <c r="JJ302" i="1"/>
  <c r="JK302" i="1"/>
  <c r="JL302" i="1"/>
  <c r="JM302" i="1"/>
  <c r="JD98" i="1"/>
  <c r="JE98" i="1"/>
  <c r="JF98" i="1"/>
  <c r="JG98" i="1"/>
  <c r="JH98" i="1"/>
  <c r="JI98" i="1"/>
  <c r="JJ98" i="1"/>
  <c r="JK98" i="1"/>
  <c r="JL98" i="1"/>
  <c r="JM98" i="1"/>
  <c r="JD4" i="1"/>
  <c r="JE4" i="1"/>
  <c r="JF4" i="1"/>
  <c r="JG4" i="1"/>
  <c r="JH4" i="1"/>
  <c r="JI4" i="1"/>
  <c r="JJ4" i="1"/>
  <c r="JK4" i="1"/>
  <c r="JL4" i="1"/>
  <c r="JM4" i="1"/>
  <c r="JD37" i="1"/>
  <c r="JE37" i="1"/>
  <c r="JF37" i="1"/>
  <c r="JG37" i="1"/>
  <c r="JH37" i="1"/>
  <c r="JI37" i="1"/>
  <c r="JJ37" i="1"/>
  <c r="JK37" i="1"/>
  <c r="JL37" i="1"/>
  <c r="JM37" i="1"/>
  <c r="JD36" i="1"/>
  <c r="JE36" i="1"/>
  <c r="JF36" i="1"/>
  <c r="JG36" i="1"/>
  <c r="JH36" i="1"/>
  <c r="JI36" i="1"/>
  <c r="JJ36" i="1"/>
  <c r="JK36" i="1"/>
  <c r="JL36" i="1"/>
  <c r="JM36" i="1"/>
  <c r="JD33" i="1"/>
  <c r="JE33" i="1"/>
  <c r="JF33" i="1"/>
  <c r="JG33" i="1"/>
  <c r="JH33" i="1"/>
  <c r="JI33" i="1"/>
  <c r="JJ33" i="1"/>
  <c r="JK33" i="1"/>
  <c r="JL33" i="1"/>
  <c r="JM33" i="1"/>
  <c r="JD315" i="1"/>
  <c r="JE315" i="1"/>
  <c r="JF315" i="1"/>
  <c r="JG315" i="1"/>
  <c r="JH315" i="1"/>
  <c r="JI315" i="1"/>
  <c r="JJ315" i="1"/>
  <c r="JK315" i="1"/>
  <c r="JL315" i="1"/>
  <c r="JM315" i="1"/>
  <c r="JD221" i="1"/>
  <c r="JE221" i="1"/>
  <c r="JF221" i="1"/>
  <c r="JG221" i="1"/>
  <c r="JH221" i="1"/>
  <c r="JI221" i="1"/>
  <c r="JJ221" i="1"/>
  <c r="JK221" i="1"/>
  <c r="JL221" i="1"/>
  <c r="JM221" i="1"/>
  <c r="JD118" i="1"/>
  <c r="JE118" i="1"/>
  <c r="JF118" i="1"/>
  <c r="JG118" i="1"/>
  <c r="JH118" i="1"/>
  <c r="JI118" i="1"/>
  <c r="JJ118" i="1"/>
  <c r="JK118" i="1"/>
  <c r="JL118" i="1"/>
  <c r="JM118" i="1"/>
  <c r="JD117" i="1"/>
  <c r="JE117" i="1"/>
  <c r="JF117" i="1"/>
  <c r="JG117" i="1"/>
  <c r="JH117" i="1"/>
  <c r="JI117" i="1"/>
  <c r="JJ117" i="1"/>
  <c r="JK117" i="1"/>
  <c r="JL117" i="1"/>
  <c r="JM117" i="1"/>
  <c r="JD69" i="1"/>
  <c r="JE69" i="1"/>
  <c r="JF69" i="1"/>
  <c r="JG69" i="1"/>
  <c r="JH69" i="1"/>
  <c r="JI69" i="1"/>
  <c r="JJ69" i="1"/>
  <c r="JK69" i="1"/>
  <c r="JL69" i="1"/>
  <c r="JM69" i="1"/>
  <c r="JD127" i="1"/>
  <c r="JE127" i="1"/>
  <c r="JF127" i="1"/>
  <c r="JG127" i="1"/>
  <c r="JH127" i="1"/>
  <c r="JI127" i="1"/>
  <c r="JJ127" i="1"/>
  <c r="JK127" i="1"/>
  <c r="JL127" i="1"/>
  <c r="JM127" i="1"/>
  <c r="JD249" i="1"/>
  <c r="JE249" i="1"/>
  <c r="JF249" i="1"/>
  <c r="JG249" i="1"/>
  <c r="JH249" i="1"/>
  <c r="JI249" i="1"/>
  <c r="JJ249" i="1"/>
  <c r="JK249" i="1"/>
  <c r="JL249" i="1"/>
  <c r="JM249" i="1"/>
  <c r="JD171" i="1"/>
  <c r="JE171" i="1"/>
  <c r="JF171" i="1"/>
  <c r="JG171" i="1"/>
  <c r="JH171" i="1"/>
  <c r="JI171" i="1"/>
  <c r="JJ171" i="1"/>
  <c r="JK171" i="1"/>
  <c r="JL171" i="1"/>
  <c r="JM171" i="1"/>
  <c r="JD280" i="1"/>
  <c r="JE280" i="1"/>
  <c r="JF280" i="1"/>
  <c r="JG280" i="1"/>
  <c r="JH280" i="1"/>
  <c r="JI280" i="1"/>
  <c r="JJ280" i="1"/>
  <c r="JK280" i="1"/>
  <c r="JL280" i="1"/>
  <c r="JM280" i="1"/>
  <c r="JD154" i="1"/>
  <c r="JE154" i="1"/>
  <c r="JF154" i="1"/>
  <c r="JG154" i="1"/>
  <c r="JH154" i="1"/>
  <c r="JI154" i="1"/>
  <c r="JJ154" i="1"/>
  <c r="JK154" i="1"/>
  <c r="JL154" i="1"/>
  <c r="JM154" i="1"/>
  <c r="JD307" i="1"/>
  <c r="JE307" i="1"/>
  <c r="JF307" i="1"/>
  <c r="JG307" i="1"/>
  <c r="JH307" i="1"/>
  <c r="JI307" i="1"/>
  <c r="JJ307" i="1"/>
  <c r="JK307" i="1"/>
  <c r="JL307" i="1"/>
  <c r="JM307" i="1"/>
  <c r="JD115" i="1"/>
  <c r="JE115" i="1"/>
  <c r="JF115" i="1"/>
  <c r="JG115" i="1"/>
  <c r="JH115" i="1"/>
  <c r="JI115" i="1"/>
  <c r="JJ115" i="1"/>
  <c r="JK115" i="1"/>
  <c r="JL115" i="1"/>
  <c r="JM115" i="1"/>
  <c r="JD59" i="1"/>
  <c r="JE59" i="1"/>
  <c r="JF59" i="1"/>
  <c r="JG59" i="1"/>
  <c r="JH59" i="1"/>
  <c r="JI59" i="1"/>
  <c r="JJ59" i="1"/>
  <c r="JK59" i="1"/>
  <c r="JL59" i="1"/>
  <c r="JM59" i="1"/>
  <c r="JD208" i="1"/>
  <c r="JE208" i="1"/>
  <c r="JF208" i="1"/>
  <c r="JG208" i="1"/>
  <c r="JH208" i="1"/>
  <c r="JI208" i="1"/>
  <c r="JJ208" i="1"/>
  <c r="JK208" i="1"/>
  <c r="JL208" i="1"/>
  <c r="JM208" i="1"/>
  <c r="JD67" i="1"/>
  <c r="JE67" i="1"/>
  <c r="JF67" i="1"/>
  <c r="JG67" i="1"/>
  <c r="JH67" i="1"/>
  <c r="JI67" i="1"/>
  <c r="JJ67" i="1"/>
  <c r="JK67" i="1"/>
  <c r="JL67" i="1"/>
  <c r="JM67" i="1"/>
  <c r="JD2" i="1"/>
  <c r="JE2" i="1"/>
  <c r="JF2" i="1"/>
  <c r="JG2" i="1"/>
  <c r="JH2" i="1"/>
  <c r="JI2" i="1"/>
  <c r="JJ2" i="1"/>
  <c r="JK2" i="1"/>
  <c r="JL2" i="1"/>
  <c r="JM2" i="1"/>
  <c r="JD405" i="1"/>
  <c r="JE405" i="1"/>
  <c r="JF405" i="1"/>
  <c r="JG405" i="1"/>
  <c r="JH405" i="1"/>
  <c r="JI405" i="1"/>
  <c r="JJ405" i="1"/>
  <c r="JK405" i="1"/>
  <c r="JL405" i="1"/>
  <c r="JM405" i="1"/>
  <c r="JD310" i="1"/>
  <c r="JE310" i="1"/>
  <c r="JF310" i="1"/>
  <c r="JG310" i="1"/>
  <c r="JH310" i="1"/>
  <c r="JI310" i="1"/>
  <c r="JJ310" i="1"/>
  <c r="JK310" i="1"/>
  <c r="JL310" i="1"/>
  <c r="JM310" i="1"/>
  <c r="JD286" i="1"/>
  <c r="JE286" i="1"/>
  <c r="JF286" i="1"/>
  <c r="JG286" i="1"/>
  <c r="JH286" i="1"/>
  <c r="JI286" i="1"/>
  <c r="JJ286" i="1"/>
  <c r="JK286" i="1"/>
  <c r="JL286" i="1"/>
  <c r="JM286" i="1"/>
  <c r="JD114" i="1"/>
  <c r="JE114" i="1"/>
  <c r="JF114" i="1"/>
  <c r="JG114" i="1"/>
  <c r="JH114" i="1"/>
  <c r="JI114" i="1"/>
  <c r="JJ114" i="1"/>
  <c r="JK114" i="1"/>
  <c r="JL114" i="1"/>
  <c r="JM114" i="1"/>
  <c r="JD53" i="1"/>
  <c r="JE53" i="1"/>
  <c r="JF53" i="1"/>
  <c r="JG53" i="1"/>
  <c r="JH53" i="1"/>
  <c r="JI53" i="1"/>
  <c r="JJ53" i="1"/>
  <c r="JK53" i="1"/>
  <c r="JL53" i="1"/>
  <c r="JM53" i="1"/>
  <c r="JD107" i="1"/>
  <c r="JE107" i="1"/>
  <c r="JF107" i="1"/>
  <c r="JG107" i="1"/>
  <c r="JH107" i="1"/>
  <c r="JI107" i="1"/>
  <c r="JJ107" i="1"/>
  <c r="JK107" i="1"/>
  <c r="JL107" i="1"/>
  <c r="JM107" i="1"/>
  <c r="JD211" i="1"/>
  <c r="JE211" i="1"/>
  <c r="JF211" i="1"/>
  <c r="JG211" i="1"/>
  <c r="JH211" i="1"/>
  <c r="JI211" i="1"/>
  <c r="JJ211" i="1"/>
  <c r="JK211" i="1"/>
  <c r="JL211" i="1"/>
  <c r="JM211" i="1"/>
  <c r="JD289" i="1"/>
  <c r="JE289" i="1"/>
  <c r="JF289" i="1"/>
  <c r="JG289" i="1"/>
  <c r="JH289" i="1"/>
  <c r="JI289" i="1"/>
  <c r="JJ289" i="1"/>
  <c r="JK289" i="1"/>
  <c r="JL289" i="1"/>
  <c r="JM289" i="1"/>
  <c r="JD269" i="1"/>
  <c r="JE269" i="1"/>
  <c r="JF269" i="1"/>
  <c r="JG269" i="1"/>
  <c r="JH269" i="1"/>
  <c r="JI269" i="1"/>
  <c r="JJ269" i="1"/>
  <c r="JK269" i="1"/>
  <c r="JL269" i="1"/>
  <c r="JM269" i="1"/>
  <c r="JD135" i="1"/>
  <c r="IT135" i="1" s="1"/>
  <c r="JE135" i="1"/>
  <c r="JF135" i="1"/>
  <c r="JG135" i="1"/>
  <c r="JH135" i="1"/>
  <c r="JI135" i="1"/>
  <c r="JJ135" i="1"/>
  <c r="JK135" i="1"/>
  <c r="JL135" i="1"/>
  <c r="JM135" i="1"/>
  <c r="JD312" i="1"/>
  <c r="JE312" i="1"/>
  <c r="JF312" i="1"/>
  <c r="JG312" i="1"/>
  <c r="JH312" i="1"/>
  <c r="JI312" i="1"/>
  <c r="JJ312" i="1"/>
  <c r="JK312" i="1"/>
  <c r="JL312" i="1"/>
  <c r="JM312" i="1"/>
  <c r="JD254" i="1"/>
  <c r="JE254" i="1"/>
  <c r="JF254" i="1"/>
  <c r="JG254" i="1"/>
  <c r="JH254" i="1"/>
  <c r="JI254" i="1"/>
  <c r="JJ254" i="1"/>
  <c r="JK254" i="1"/>
  <c r="JL254" i="1"/>
  <c r="JM254" i="1"/>
  <c r="JD306" i="1"/>
  <c r="JE306" i="1"/>
  <c r="JF306" i="1"/>
  <c r="JG306" i="1"/>
  <c r="JH306" i="1"/>
  <c r="JI306" i="1"/>
  <c r="JJ306" i="1"/>
  <c r="JK306" i="1"/>
  <c r="JL306" i="1"/>
  <c r="JM306" i="1"/>
  <c r="JD62" i="1"/>
  <c r="JE62" i="1"/>
  <c r="JF62" i="1"/>
  <c r="JG62" i="1"/>
  <c r="JH62" i="1"/>
  <c r="JI62" i="1"/>
  <c r="JJ62" i="1"/>
  <c r="JK62" i="1"/>
  <c r="JL62" i="1"/>
  <c r="JM62" i="1"/>
  <c r="JD187" i="1"/>
  <c r="JE187" i="1"/>
  <c r="JF187" i="1"/>
  <c r="JG187" i="1"/>
  <c r="JH187" i="1"/>
  <c r="JI187" i="1"/>
  <c r="JJ187" i="1"/>
  <c r="JK187" i="1"/>
  <c r="JL187" i="1"/>
  <c r="JM187" i="1"/>
  <c r="JD38" i="1"/>
  <c r="JE38" i="1"/>
  <c r="JF38" i="1"/>
  <c r="JG38" i="1"/>
  <c r="JH38" i="1"/>
  <c r="JI38" i="1"/>
  <c r="JJ38" i="1"/>
  <c r="JK38" i="1"/>
  <c r="JL38" i="1"/>
  <c r="JM38" i="1"/>
  <c r="JD182" i="1"/>
  <c r="JE182" i="1"/>
  <c r="JF182" i="1"/>
  <c r="JG182" i="1"/>
  <c r="JH182" i="1"/>
  <c r="JI182" i="1"/>
  <c r="JJ182" i="1"/>
  <c r="JK182" i="1"/>
  <c r="JL182" i="1"/>
  <c r="JM182" i="1"/>
  <c r="JD304" i="1"/>
  <c r="JE304" i="1"/>
  <c r="JF304" i="1"/>
  <c r="JG304" i="1"/>
  <c r="JH304" i="1"/>
  <c r="JI304" i="1"/>
  <c r="JJ304" i="1"/>
  <c r="JK304" i="1"/>
  <c r="JL304" i="1"/>
  <c r="JM304" i="1"/>
  <c r="JD251" i="1"/>
  <c r="JE251" i="1"/>
  <c r="JF251" i="1"/>
  <c r="JG251" i="1"/>
  <c r="JH251" i="1"/>
  <c r="JI251" i="1"/>
  <c r="JJ251" i="1"/>
  <c r="JK251" i="1"/>
  <c r="JL251" i="1"/>
  <c r="JM251" i="1"/>
  <c r="JD86" i="1"/>
  <c r="JE86" i="1"/>
  <c r="JF86" i="1"/>
  <c r="JG86" i="1"/>
  <c r="JH86" i="1"/>
  <c r="JI86" i="1"/>
  <c r="JJ86" i="1"/>
  <c r="JK86" i="1"/>
  <c r="JL86" i="1"/>
  <c r="JM86" i="1"/>
  <c r="JD403" i="1"/>
  <c r="JE403" i="1"/>
  <c r="JF403" i="1"/>
  <c r="JG403" i="1"/>
  <c r="JH403" i="1"/>
  <c r="JI403" i="1"/>
  <c r="JJ403" i="1"/>
  <c r="JK403" i="1"/>
  <c r="JL403" i="1"/>
  <c r="JM403" i="1"/>
  <c r="JD291" i="1"/>
  <c r="JE291" i="1"/>
  <c r="JF291" i="1"/>
  <c r="JG291" i="1"/>
  <c r="JH291" i="1"/>
  <c r="JI291" i="1"/>
  <c r="JJ291" i="1"/>
  <c r="JK291" i="1"/>
  <c r="JL291" i="1"/>
  <c r="JM291" i="1"/>
  <c r="JD100" i="1"/>
  <c r="JE100" i="1"/>
  <c r="JF100" i="1"/>
  <c r="JG100" i="1"/>
  <c r="JH100" i="1"/>
  <c r="JI100" i="1"/>
  <c r="JJ100" i="1"/>
  <c r="JK100" i="1"/>
  <c r="JL100" i="1"/>
  <c r="JM100" i="1"/>
  <c r="JD237" i="1"/>
  <c r="JE237" i="1"/>
  <c r="JF237" i="1"/>
  <c r="JG237" i="1"/>
  <c r="JH237" i="1"/>
  <c r="JI237" i="1"/>
  <c r="JJ237" i="1"/>
  <c r="JK237" i="1"/>
  <c r="JL237" i="1"/>
  <c r="JM237" i="1"/>
  <c r="JD243" i="1"/>
  <c r="JE243" i="1"/>
  <c r="JF243" i="1"/>
  <c r="JG243" i="1"/>
  <c r="JH243" i="1"/>
  <c r="JI243" i="1"/>
  <c r="JJ243" i="1"/>
  <c r="JK243" i="1"/>
  <c r="JL243" i="1"/>
  <c r="JM243" i="1"/>
  <c r="JD389" i="1"/>
  <c r="JE389" i="1"/>
  <c r="JF389" i="1"/>
  <c r="JG389" i="1"/>
  <c r="JH389" i="1"/>
  <c r="JI389" i="1"/>
  <c r="JJ389" i="1"/>
  <c r="JK389" i="1"/>
  <c r="JL389" i="1"/>
  <c r="JM389" i="1"/>
  <c r="JD268" i="1"/>
  <c r="JE268" i="1"/>
  <c r="JF268" i="1"/>
  <c r="JG268" i="1"/>
  <c r="JH268" i="1"/>
  <c r="JI268" i="1"/>
  <c r="JJ268" i="1"/>
  <c r="JK268" i="1"/>
  <c r="JL268" i="1"/>
  <c r="JM268" i="1"/>
  <c r="JD308" i="1"/>
  <c r="JE308" i="1"/>
  <c r="JF308" i="1"/>
  <c r="JG308" i="1"/>
  <c r="JH308" i="1"/>
  <c r="JI308" i="1"/>
  <c r="JJ308" i="1"/>
  <c r="JK308" i="1"/>
  <c r="JL308" i="1"/>
  <c r="JM308" i="1"/>
  <c r="II233" i="1"/>
  <c r="IJ233" i="1"/>
  <c r="IK233" i="1"/>
  <c r="IL233" i="1"/>
  <c r="IM233" i="1"/>
  <c r="IN233" i="1"/>
  <c r="IO233" i="1"/>
  <c r="IP233" i="1"/>
  <c r="IQ233" i="1"/>
  <c r="IR233" i="1"/>
  <c r="II299" i="1"/>
  <c r="IJ299" i="1"/>
  <c r="IK299" i="1"/>
  <c r="IL299" i="1"/>
  <c r="IM299" i="1"/>
  <c r="IN299" i="1"/>
  <c r="IO299" i="1"/>
  <c r="IP299" i="1"/>
  <c r="IQ299" i="1"/>
  <c r="IR299" i="1"/>
  <c r="II275" i="1"/>
  <c r="IJ275" i="1"/>
  <c r="IK275" i="1"/>
  <c r="IL275" i="1"/>
  <c r="IM275" i="1"/>
  <c r="IN275" i="1"/>
  <c r="IO275" i="1"/>
  <c r="IP275" i="1"/>
  <c r="IQ275" i="1"/>
  <c r="IR275" i="1"/>
  <c r="II398" i="1"/>
  <c r="IJ398" i="1"/>
  <c r="IK398" i="1"/>
  <c r="IL398" i="1"/>
  <c r="IM398" i="1"/>
  <c r="IN398" i="1"/>
  <c r="IO398" i="1"/>
  <c r="IP398" i="1"/>
  <c r="IQ398" i="1"/>
  <c r="IR398" i="1"/>
  <c r="II231" i="1"/>
  <c r="IJ231" i="1"/>
  <c r="IK231" i="1"/>
  <c r="IL231" i="1"/>
  <c r="IM231" i="1"/>
  <c r="IN231" i="1"/>
  <c r="IO231" i="1"/>
  <c r="IP231" i="1"/>
  <c r="IQ231" i="1"/>
  <c r="IR231" i="1"/>
  <c r="II88" i="1"/>
  <c r="IJ88" i="1"/>
  <c r="IK88" i="1"/>
  <c r="IL88" i="1"/>
  <c r="IM88" i="1"/>
  <c r="IN88" i="1"/>
  <c r="IO88" i="1"/>
  <c r="IP88" i="1"/>
  <c r="IQ88" i="1"/>
  <c r="IR88" i="1"/>
  <c r="II229" i="1"/>
  <c r="IJ229" i="1"/>
  <c r="IK229" i="1"/>
  <c r="IL229" i="1"/>
  <c r="IM229" i="1"/>
  <c r="IN229" i="1"/>
  <c r="IO229" i="1"/>
  <c r="IP229" i="1"/>
  <c r="IQ229" i="1"/>
  <c r="IR229" i="1"/>
  <c r="II228" i="1"/>
  <c r="IJ228" i="1"/>
  <c r="IK228" i="1"/>
  <c r="IL228" i="1"/>
  <c r="IM228" i="1"/>
  <c r="IN228" i="1"/>
  <c r="IO228" i="1"/>
  <c r="IP228" i="1"/>
  <c r="IQ228" i="1"/>
  <c r="IR228" i="1"/>
  <c r="II181" i="1"/>
  <c r="IJ181" i="1"/>
  <c r="IK181" i="1"/>
  <c r="IL181" i="1"/>
  <c r="IM181" i="1"/>
  <c r="IN181" i="1"/>
  <c r="IO181" i="1"/>
  <c r="IP181" i="1"/>
  <c r="IQ181" i="1"/>
  <c r="IR181" i="1"/>
  <c r="II230" i="1"/>
  <c r="IJ230" i="1"/>
  <c r="IK230" i="1"/>
  <c r="IL230" i="1"/>
  <c r="IM230" i="1"/>
  <c r="IN230" i="1"/>
  <c r="IO230" i="1"/>
  <c r="IP230" i="1"/>
  <c r="IQ230" i="1"/>
  <c r="IR230" i="1"/>
  <c r="II358" i="1"/>
  <c r="IJ358" i="1"/>
  <c r="IK358" i="1"/>
  <c r="IL358" i="1"/>
  <c r="IM358" i="1"/>
  <c r="IN358" i="1"/>
  <c r="IO358" i="1"/>
  <c r="IP358" i="1"/>
  <c r="IQ358" i="1"/>
  <c r="IR358" i="1"/>
  <c r="II177" i="1"/>
  <c r="IJ177" i="1"/>
  <c r="IK177" i="1"/>
  <c r="IL177" i="1"/>
  <c r="IM177" i="1"/>
  <c r="IN177" i="1"/>
  <c r="IO177" i="1"/>
  <c r="IP177" i="1"/>
  <c r="IQ177" i="1"/>
  <c r="IR177" i="1"/>
  <c r="II172" i="1"/>
  <c r="IJ172" i="1"/>
  <c r="IK172" i="1"/>
  <c r="IL172" i="1"/>
  <c r="IM172" i="1"/>
  <c r="IN172" i="1"/>
  <c r="IO172" i="1"/>
  <c r="IP172" i="1"/>
  <c r="IQ172" i="1"/>
  <c r="IR172" i="1"/>
  <c r="II279" i="1"/>
  <c r="IJ279" i="1"/>
  <c r="IK279" i="1"/>
  <c r="IL279" i="1"/>
  <c r="IM279" i="1"/>
  <c r="IN279" i="1"/>
  <c r="IO279" i="1"/>
  <c r="IP279" i="1"/>
  <c r="IQ279" i="1"/>
  <c r="IR279" i="1"/>
  <c r="II281" i="1"/>
  <c r="IJ281" i="1"/>
  <c r="IK281" i="1"/>
  <c r="IL281" i="1"/>
  <c r="IM281" i="1"/>
  <c r="IN281" i="1"/>
  <c r="IO281" i="1"/>
  <c r="IP281" i="1"/>
  <c r="IQ281" i="1"/>
  <c r="IR281" i="1"/>
  <c r="II287" i="1"/>
  <c r="IJ287" i="1"/>
  <c r="IK287" i="1"/>
  <c r="IL287" i="1"/>
  <c r="IM287" i="1"/>
  <c r="IN287" i="1"/>
  <c r="IO287" i="1"/>
  <c r="IP287" i="1"/>
  <c r="IQ287" i="1"/>
  <c r="IR287" i="1"/>
  <c r="II328" i="1"/>
  <c r="IJ328" i="1"/>
  <c r="IK328" i="1"/>
  <c r="IL328" i="1"/>
  <c r="IM328" i="1"/>
  <c r="IN328" i="1"/>
  <c r="IO328" i="1"/>
  <c r="IP328" i="1"/>
  <c r="IQ328" i="1"/>
  <c r="IR328" i="1"/>
  <c r="II81" i="1"/>
  <c r="IJ81" i="1"/>
  <c r="IK81" i="1"/>
  <c r="IL81" i="1"/>
  <c r="IM81" i="1"/>
  <c r="IN81" i="1"/>
  <c r="IO81" i="1"/>
  <c r="IP81" i="1"/>
  <c r="IQ81" i="1"/>
  <c r="IR81" i="1"/>
  <c r="II353" i="1"/>
  <c r="IJ353" i="1"/>
  <c r="IK353" i="1"/>
  <c r="IL353" i="1"/>
  <c r="IM353" i="1"/>
  <c r="IN353" i="1"/>
  <c r="IO353" i="1"/>
  <c r="IP353" i="1"/>
  <c r="IQ353" i="1"/>
  <c r="IR353" i="1"/>
  <c r="II200" i="1"/>
  <c r="IJ200" i="1"/>
  <c r="IK200" i="1"/>
  <c r="IL200" i="1"/>
  <c r="IM200" i="1"/>
  <c r="IN200" i="1"/>
  <c r="IO200" i="1"/>
  <c r="IP200" i="1"/>
  <c r="IQ200" i="1"/>
  <c r="IR200" i="1"/>
  <c r="II180" i="1"/>
  <c r="IJ180" i="1"/>
  <c r="IK180" i="1"/>
  <c r="IL180" i="1"/>
  <c r="IM180" i="1"/>
  <c r="IN180" i="1"/>
  <c r="IO180" i="1"/>
  <c r="IP180" i="1"/>
  <c r="IQ180" i="1"/>
  <c r="IR180" i="1"/>
  <c r="II31" i="1"/>
  <c r="IJ31" i="1"/>
  <c r="IK31" i="1"/>
  <c r="IL31" i="1"/>
  <c r="IM31" i="1"/>
  <c r="IN31" i="1"/>
  <c r="IO31" i="1"/>
  <c r="IP31" i="1"/>
  <c r="IQ31" i="1"/>
  <c r="IR31" i="1"/>
  <c r="II213" i="1"/>
  <c r="IJ213" i="1"/>
  <c r="IK213" i="1"/>
  <c r="IL213" i="1"/>
  <c r="IM213" i="1"/>
  <c r="IN213" i="1"/>
  <c r="IO213" i="1"/>
  <c r="IP213" i="1"/>
  <c r="IQ213" i="1"/>
  <c r="IR213" i="1"/>
  <c r="II214" i="1"/>
  <c r="IJ214" i="1"/>
  <c r="IK214" i="1"/>
  <c r="IL214" i="1"/>
  <c r="IM214" i="1"/>
  <c r="IN214" i="1"/>
  <c r="IO214" i="1"/>
  <c r="IP214" i="1"/>
  <c r="IQ214" i="1"/>
  <c r="IR214" i="1"/>
  <c r="II407" i="1"/>
  <c r="IJ407" i="1"/>
  <c r="IK407" i="1"/>
  <c r="IL407" i="1"/>
  <c r="IM407" i="1"/>
  <c r="IN407" i="1"/>
  <c r="IO407" i="1"/>
  <c r="IP407" i="1"/>
  <c r="IQ407" i="1"/>
  <c r="IR407" i="1"/>
  <c r="II296" i="1"/>
  <c r="IJ296" i="1"/>
  <c r="IK296" i="1"/>
  <c r="IL296" i="1"/>
  <c r="IM296" i="1"/>
  <c r="IN296" i="1"/>
  <c r="IO296" i="1"/>
  <c r="IP296" i="1"/>
  <c r="IQ296" i="1"/>
  <c r="IR296" i="1"/>
  <c r="II201" i="1"/>
  <c r="IJ201" i="1"/>
  <c r="IK201" i="1"/>
  <c r="IL201" i="1"/>
  <c r="IM201" i="1"/>
  <c r="IN201" i="1"/>
  <c r="IO201" i="1"/>
  <c r="IP201" i="1"/>
  <c r="IQ201" i="1"/>
  <c r="IR201" i="1"/>
  <c r="II45" i="1"/>
  <c r="IJ45" i="1"/>
  <c r="IK45" i="1"/>
  <c r="IL45" i="1"/>
  <c r="IM45" i="1"/>
  <c r="IN45" i="1"/>
  <c r="IO45" i="1"/>
  <c r="IP45" i="1"/>
  <c r="IQ45" i="1"/>
  <c r="IR45" i="1"/>
  <c r="II74" i="1"/>
  <c r="IJ74" i="1"/>
  <c r="IK74" i="1"/>
  <c r="IL74" i="1"/>
  <c r="IM74" i="1"/>
  <c r="IN74" i="1"/>
  <c r="IO74" i="1"/>
  <c r="IP74" i="1"/>
  <c r="IQ74" i="1"/>
  <c r="IR74" i="1"/>
  <c r="II247" i="1"/>
  <c r="IJ247" i="1"/>
  <c r="IK247" i="1"/>
  <c r="IL247" i="1"/>
  <c r="IM247" i="1"/>
  <c r="IN247" i="1"/>
  <c r="IO247" i="1"/>
  <c r="IP247" i="1"/>
  <c r="IQ247" i="1"/>
  <c r="IR247" i="1"/>
  <c r="II225" i="1"/>
  <c r="IJ225" i="1"/>
  <c r="IK225" i="1"/>
  <c r="IL225" i="1"/>
  <c r="IM225" i="1"/>
  <c r="IN225" i="1"/>
  <c r="IO225" i="1"/>
  <c r="IP225" i="1"/>
  <c r="IQ225" i="1"/>
  <c r="IR225" i="1"/>
  <c r="II245" i="1"/>
  <c r="IJ245" i="1"/>
  <c r="IK245" i="1"/>
  <c r="IL245" i="1"/>
  <c r="IM245" i="1"/>
  <c r="IN245" i="1"/>
  <c r="IO245" i="1"/>
  <c r="IP245" i="1"/>
  <c r="IQ245" i="1"/>
  <c r="IR245" i="1"/>
  <c r="II48" i="1"/>
  <c r="IJ48" i="1"/>
  <c r="IK48" i="1"/>
  <c r="IL48" i="1"/>
  <c r="IM48" i="1"/>
  <c r="IN48" i="1"/>
  <c r="IO48" i="1"/>
  <c r="IP48" i="1"/>
  <c r="IQ48" i="1"/>
  <c r="IR48" i="1"/>
  <c r="II261" i="1"/>
  <c r="IJ261" i="1"/>
  <c r="IK261" i="1"/>
  <c r="IL261" i="1"/>
  <c r="IM261" i="1"/>
  <c r="IN261" i="1"/>
  <c r="IO261" i="1"/>
  <c r="IP261" i="1"/>
  <c r="IQ261" i="1"/>
  <c r="IR261" i="1"/>
  <c r="II191" i="1"/>
  <c r="IJ191" i="1"/>
  <c r="IK191" i="1"/>
  <c r="IL191" i="1"/>
  <c r="IM191" i="1"/>
  <c r="IN191" i="1"/>
  <c r="IO191" i="1"/>
  <c r="IP191" i="1"/>
  <c r="IQ191" i="1"/>
  <c r="IR191" i="1"/>
  <c r="II337" i="1"/>
  <c r="IJ337" i="1"/>
  <c r="IK337" i="1"/>
  <c r="IL337" i="1"/>
  <c r="IM337" i="1"/>
  <c r="IN337" i="1"/>
  <c r="IO337" i="1"/>
  <c r="IP337" i="1"/>
  <c r="IQ337" i="1"/>
  <c r="IR337" i="1"/>
  <c r="II357" i="1"/>
  <c r="IJ357" i="1"/>
  <c r="IK357" i="1"/>
  <c r="IL357" i="1"/>
  <c r="IM357" i="1"/>
  <c r="IN357" i="1"/>
  <c r="IO357" i="1"/>
  <c r="IP357" i="1"/>
  <c r="IQ357" i="1"/>
  <c r="IR357" i="1"/>
  <c r="II364" i="1"/>
  <c r="IJ364" i="1"/>
  <c r="IK364" i="1"/>
  <c r="IL364" i="1"/>
  <c r="IM364" i="1"/>
  <c r="IN364" i="1"/>
  <c r="IO364" i="1"/>
  <c r="IP364" i="1"/>
  <c r="IQ364" i="1"/>
  <c r="IR364" i="1"/>
  <c r="II108" i="1"/>
  <c r="IJ108" i="1"/>
  <c r="IK108" i="1"/>
  <c r="IL108" i="1"/>
  <c r="IM108" i="1"/>
  <c r="IN108" i="1"/>
  <c r="IO108" i="1"/>
  <c r="IP108" i="1"/>
  <c r="IQ108" i="1"/>
  <c r="IR108" i="1"/>
  <c r="II218" i="1"/>
  <c r="IJ218" i="1"/>
  <c r="IK218" i="1"/>
  <c r="IL218" i="1"/>
  <c r="IM218" i="1"/>
  <c r="IN218" i="1"/>
  <c r="IO218" i="1"/>
  <c r="IP218" i="1"/>
  <c r="IQ218" i="1"/>
  <c r="IR218" i="1"/>
  <c r="II330" i="1"/>
  <c r="IJ330" i="1"/>
  <c r="IK330" i="1"/>
  <c r="IL330" i="1"/>
  <c r="IM330" i="1"/>
  <c r="IN330" i="1"/>
  <c r="IO330" i="1"/>
  <c r="IP330" i="1"/>
  <c r="IQ330" i="1"/>
  <c r="IR330" i="1"/>
  <c r="II277" i="1"/>
  <c r="IJ277" i="1"/>
  <c r="IK277" i="1"/>
  <c r="IL277" i="1"/>
  <c r="IM277" i="1"/>
  <c r="IN277" i="1"/>
  <c r="IO277" i="1"/>
  <c r="IP277" i="1"/>
  <c r="IQ277" i="1"/>
  <c r="IR277" i="1"/>
  <c r="II14" i="1"/>
  <c r="IJ14" i="1"/>
  <c r="IK14" i="1"/>
  <c r="IL14" i="1"/>
  <c r="IM14" i="1"/>
  <c r="IN14" i="1"/>
  <c r="IO14" i="1"/>
  <c r="IP14" i="1"/>
  <c r="IQ14" i="1"/>
  <c r="IR14" i="1"/>
  <c r="II52" i="1"/>
  <c r="IJ52" i="1"/>
  <c r="IK52" i="1"/>
  <c r="IL52" i="1"/>
  <c r="IM52" i="1"/>
  <c r="IN52" i="1"/>
  <c r="IO52" i="1"/>
  <c r="IP52" i="1"/>
  <c r="IQ52" i="1"/>
  <c r="IR52" i="1"/>
  <c r="II396" i="1"/>
  <c r="IJ396" i="1"/>
  <c r="IK396" i="1"/>
  <c r="IL396" i="1"/>
  <c r="IM396" i="1"/>
  <c r="IN396" i="1"/>
  <c r="IO396" i="1"/>
  <c r="IP396" i="1"/>
  <c r="IQ396" i="1"/>
  <c r="IR396" i="1"/>
  <c r="II362" i="1"/>
  <c r="IJ362" i="1"/>
  <c r="IK362" i="1"/>
  <c r="IL362" i="1"/>
  <c r="IM362" i="1"/>
  <c r="IN362" i="1"/>
  <c r="IO362" i="1"/>
  <c r="IP362" i="1"/>
  <c r="IQ362" i="1"/>
  <c r="IR362" i="1"/>
  <c r="II70" i="1"/>
  <c r="IJ70" i="1"/>
  <c r="IK70" i="1"/>
  <c r="IL70" i="1"/>
  <c r="IM70" i="1"/>
  <c r="IN70" i="1"/>
  <c r="IO70" i="1"/>
  <c r="IP70" i="1"/>
  <c r="IQ70" i="1"/>
  <c r="IR70" i="1"/>
  <c r="II311" i="1"/>
  <c r="IJ311" i="1"/>
  <c r="IK311" i="1"/>
  <c r="IL311" i="1"/>
  <c r="IM311" i="1"/>
  <c r="IN311" i="1"/>
  <c r="IO311" i="1"/>
  <c r="IP311" i="1"/>
  <c r="IQ311" i="1"/>
  <c r="IR311" i="1"/>
  <c r="II335" i="1"/>
  <c r="IJ335" i="1"/>
  <c r="IK335" i="1"/>
  <c r="IL335" i="1"/>
  <c r="IM335" i="1"/>
  <c r="IN335" i="1"/>
  <c r="IO335" i="1"/>
  <c r="IP335" i="1"/>
  <c r="IQ335" i="1"/>
  <c r="IR335" i="1"/>
  <c r="II112" i="1"/>
  <c r="IJ112" i="1"/>
  <c r="IK112" i="1"/>
  <c r="IL112" i="1"/>
  <c r="IM112" i="1"/>
  <c r="IN112" i="1"/>
  <c r="IO112" i="1"/>
  <c r="IP112" i="1"/>
  <c r="IQ112" i="1"/>
  <c r="IR112" i="1"/>
  <c r="II258" i="1"/>
  <c r="IJ258" i="1"/>
  <c r="IK258" i="1"/>
  <c r="IL258" i="1"/>
  <c r="IM258" i="1"/>
  <c r="IN258" i="1"/>
  <c r="IO258" i="1"/>
  <c r="IP258" i="1"/>
  <c r="IQ258" i="1"/>
  <c r="IR258" i="1"/>
  <c r="II84" i="1"/>
  <c r="IJ84" i="1"/>
  <c r="IK84" i="1"/>
  <c r="IL84" i="1"/>
  <c r="IM84" i="1"/>
  <c r="IN84" i="1"/>
  <c r="IO84" i="1"/>
  <c r="IP84" i="1"/>
  <c r="IQ84" i="1"/>
  <c r="IR84" i="1"/>
  <c r="II9" i="1"/>
  <c r="IJ9" i="1"/>
  <c r="IK9" i="1"/>
  <c r="IL9" i="1"/>
  <c r="IM9" i="1"/>
  <c r="IN9" i="1"/>
  <c r="IO9" i="1"/>
  <c r="IP9" i="1"/>
  <c r="IQ9" i="1"/>
  <c r="IR9" i="1"/>
  <c r="II195" i="1"/>
  <c r="IJ195" i="1"/>
  <c r="IK195" i="1"/>
  <c r="IL195" i="1"/>
  <c r="IM195" i="1"/>
  <c r="IN195" i="1"/>
  <c r="IO195" i="1"/>
  <c r="IP195" i="1"/>
  <c r="IQ195" i="1"/>
  <c r="IR195" i="1"/>
  <c r="II263" i="1"/>
  <c r="IJ263" i="1"/>
  <c r="IK263" i="1"/>
  <c r="IL263" i="1"/>
  <c r="IM263" i="1"/>
  <c r="IN263" i="1"/>
  <c r="IO263" i="1"/>
  <c r="IP263" i="1"/>
  <c r="IQ263" i="1"/>
  <c r="IR263" i="1"/>
  <c r="II222" i="1"/>
  <c r="IJ222" i="1"/>
  <c r="IK222" i="1"/>
  <c r="IL222" i="1"/>
  <c r="IM222" i="1"/>
  <c r="IN222" i="1"/>
  <c r="IO222" i="1"/>
  <c r="IP222" i="1"/>
  <c r="IQ222" i="1"/>
  <c r="IR222" i="1"/>
  <c r="II207" i="1"/>
  <c r="IJ207" i="1"/>
  <c r="IK207" i="1"/>
  <c r="IL207" i="1"/>
  <c r="IM207" i="1"/>
  <c r="IN207" i="1"/>
  <c r="IO207" i="1"/>
  <c r="IP207" i="1"/>
  <c r="IQ207" i="1"/>
  <c r="IR207" i="1"/>
  <c r="II209" i="1"/>
  <c r="IJ209" i="1"/>
  <c r="IK209" i="1"/>
  <c r="IL209" i="1"/>
  <c r="IM209" i="1"/>
  <c r="IN209" i="1"/>
  <c r="IO209" i="1"/>
  <c r="IP209" i="1"/>
  <c r="IQ209" i="1"/>
  <c r="IR209" i="1"/>
  <c r="II12" i="1"/>
  <c r="IJ12" i="1"/>
  <c r="IK12" i="1"/>
  <c r="IL12" i="1"/>
  <c r="IM12" i="1"/>
  <c r="IN12" i="1"/>
  <c r="IO12" i="1"/>
  <c r="IP12" i="1"/>
  <c r="IQ12" i="1"/>
  <c r="IR12" i="1"/>
  <c r="II163" i="1"/>
  <c r="IJ163" i="1"/>
  <c r="IK163" i="1"/>
  <c r="IL163" i="1"/>
  <c r="IM163" i="1"/>
  <c r="IN163" i="1"/>
  <c r="IO163" i="1"/>
  <c r="IP163" i="1"/>
  <c r="IQ163" i="1"/>
  <c r="IR163" i="1"/>
  <c r="II192" i="1"/>
  <c r="IJ192" i="1"/>
  <c r="IK192" i="1"/>
  <c r="IL192" i="1"/>
  <c r="IM192" i="1"/>
  <c r="IN192" i="1"/>
  <c r="IO192" i="1"/>
  <c r="IP192" i="1"/>
  <c r="IQ192" i="1"/>
  <c r="IR192" i="1"/>
  <c r="II226" i="1"/>
  <c r="IJ226" i="1"/>
  <c r="IK226" i="1"/>
  <c r="IL226" i="1"/>
  <c r="IM226" i="1"/>
  <c r="IN226" i="1"/>
  <c r="IO226" i="1"/>
  <c r="IP226" i="1"/>
  <c r="IQ226" i="1"/>
  <c r="IR226" i="1"/>
  <c r="II42" i="1"/>
  <c r="IJ42" i="1"/>
  <c r="IK42" i="1"/>
  <c r="IL42" i="1"/>
  <c r="IM42" i="1"/>
  <c r="IN42" i="1"/>
  <c r="IO42" i="1"/>
  <c r="IP42" i="1"/>
  <c r="IQ42" i="1"/>
  <c r="IR42" i="1"/>
  <c r="II39" i="1"/>
  <c r="IJ39" i="1"/>
  <c r="IK39" i="1"/>
  <c r="IL39" i="1"/>
  <c r="IM39" i="1"/>
  <c r="IN39" i="1"/>
  <c r="IO39" i="1"/>
  <c r="IP39" i="1"/>
  <c r="IQ39" i="1"/>
  <c r="IR39" i="1"/>
  <c r="II15" i="1"/>
  <c r="IJ15" i="1"/>
  <c r="IK15" i="1"/>
  <c r="IL15" i="1"/>
  <c r="IM15" i="1"/>
  <c r="IN15" i="1"/>
  <c r="IO15" i="1"/>
  <c r="IP15" i="1"/>
  <c r="IQ15" i="1"/>
  <c r="IR15" i="1"/>
  <c r="II384" i="1"/>
  <c r="IJ384" i="1"/>
  <c r="IK384" i="1"/>
  <c r="IL384" i="1"/>
  <c r="IM384" i="1"/>
  <c r="IN384" i="1"/>
  <c r="IO384" i="1"/>
  <c r="IP384" i="1"/>
  <c r="IQ384" i="1"/>
  <c r="IR384" i="1"/>
  <c r="II378" i="1"/>
  <c r="IJ378" i="1"/>
  <c r="IK378" i="1"/>
  <c r="IL378" i="1"/>
  <c r="IM378" i="1"/>
  <c r="IN378" i="1"/>
  <c r="IO378" i="1"/>
  <c r="IP378" i="1"/>
  <c r="IQ378" i="1"/>
  <c r="IR378" i="1"/>
  <c r="II223" i="1"/>
  <c r="IJ223" i="1"/>
  <c r="IK223" i="1"/>
  <c r="IL223" i="1"/>
  <c r="IM223" i="1"/>
  <c r="IN223" i="1"/>
  <c r="IO223" i="1"/>
  <c r="IP223" i="1"/>
  <c r="IQ223" i="1"/>
  <c r="IR223" i="1"/>
  <c r="II219" i="1"/>
  <c r="IJ219" i="1"/>
  <c r="IK219" i="1"/>
  <c r="IL219" i="1"/>
  <c r="IM219" i="1"/>
  <c r="IN219" i="1"/>
  <c r="IO219" i="1"/>
  <c r="IP219" i="1"/>
  <c r="IQ219" i="1"/>
  <c r="IR219" i="1"/>
  <c r="II205" i="1"/>
  <c r="IJ205" i="1"/>
  <c r="IK205" i="1"/>
  <c r="IL205" i="1"/>
  <c r="IM205" i="1"/>
  <c r="IN205" i="1"/>
  <c r="IO205" i="1"/>
  <c r="IP205" i="1"/>
  <c r="IQ205" i="1"/>
  <c r="IR205" i="1"/>
  <c r="II13" i="1"/>
  <c r="IJ13" i="1"/>
  <c r="IK13" i="1"/>
  <c r="IL13" i="1"/>
  <c r="IM13" i="1"/>
  <c r="IN13" i="1"/>
  <c r="IO13" i="1"/>
  <c r="IP13" i="1"/>
  <c r="IQ13" i="1"/>
  <c r="IR13" i="1"/>
  <c r="II176" i="1"/>
  <c r="IJ176" i="1"/>
  <c r="IK176" i="1"/>
  <c r="IL176" i="1"/>
  <c r="IM176" i="1"/>
  <c r="IN176" i="1"/>
  <c r="IO176" i="1"/>
  <c r="IP176" i="1"/>
  <c r="IQ176" i="1"/>
  <c r="IR176" i="1"/>
  <c r="II185" i="1"/>
  <c r="IJ185" i="1"/>
  <c r="IK185" i="1"/>
  <c r="IL185" i="1"/>
  <c r="IM185" i="1"/>
  <c r="IN185" i="1"/>
  <c r="IO185" i="1"/>
  <c r="IP185" i="1"/>
  <c r="IQ185" i="1"/>
  <c r="IR185" i="1"/>
  <c r="II47" i="1"/>
  <c r="IJ47" i="1"/>
  <c r="IK47" i="1"/>
  <c r="IL47" i="1"/>
  <c r="IM47" i="1"/>
  <c r="IN47" i="1"/>
  <c r="IO47" i="1"/>
  <c r="IP47" i="1"/>
  <c r="IQ47" i="1"/>
  <c r="IR47" i="1"/>
  <c r="II11" i="1"/>
  <c r="IJ11" i="1"/>
  <c r="IK11" i="1"/>
  <c r="IL11" i="1"/>
  <c r="IM11" i="1"/>
  <c r="IN11" i="1"/>
  <c r="IO11" i="1"/>
  <c r="IP11" i="1"/>
  <c r="IQ11" i="1"/>
  <c r="IR11" i="1"/>
  <c r="II109" i="1"/>
  <c r="IJ109" i="1"/>
  <c r="IK109" i="1"/>
  <c r="IL109" i="1"/>
  <c r="IM109" i="1"/>
  <c r="IN109" i="1"/>
  <c r="IO109" i="1"/>
  <c r="IP109" i="1"/>
  <c r="IQ109" i="1"/>
  <c r="IR109" i="1"/>
  <c r="II28" i="1"/>
  <c r="IJ28" i="1"/>
  <c r="IK28" i="1"/>
  <c r="IL28" i="1"/>
  <c r="IM28" i="1"/>
  <c r="IN28" i="1"/>
  <c r="IO28" i="1"/>
  <c r="IP28" i="1"/>
  <c r="IQ28" i="1"/>
  <c r="IR28" i="1"/>
  <c r="II217" i="1"/>
  <c r="IJ217" i="1"/>
  <c r="IK217" i="1"/>
  <c r="IL217" i="1"/>
  <c r="IM217" i="1"/>
  <c r="IN217" i="1"/>
  <c r="IO217" i="1"/>
  <c r="IP217" i="1"/>
  <c r="IQ217" i="1"/>
  <c r="IR217" i="1"/>
  <c r="II26" i="1"/>
  <c r="IJ26" i="1"/>
  <c r="IK26" i="1"/>
  <c r="IL26" i="1"/>
  <c r="IM26" i="1"/>
  <c r="IN26" i="1"/>
  <c r="IO26" i="1"/>
  <c r="IP26" i="1"/>
  <c r="IQ26" i="1"/>
  <c r="IR26" i="1"/>
  <c r="II313" i="1"/>
  <c r="IJ313" i="1"/>
  <c r="IK313" i="1"/>
  <c r="IL313" i="1"/>
  <c r="IM313" i="1"/>
  <c r="IN313" i="1"/>
  <c r="IO313" i="1"/>
  <c r="IP313" i="1"/>
  <c r="IQ313" i="1"/>
  <c r="IR313" i="1"/>
  <c r="II6" i="1"/>
  <c r="IJ6" i="1"/>
  <c r="IK6" i="1"/>
  <c r="IL6" i="1"/>
  <c r="IM6" i="1"/>
  <c r="IN6" i="1"/>
  <c r="IO6" i="1"/>
  <c r="IP6" i="1"/>
  <c r="IQ6" i="1"/>
  <c r="IR6" i="1"/>
  <c r="II156" i="1"/>
  <c r="IJ156" i="1"/>
  <c r="IK156" i="1"/>
  <c r="IL156" i="1"/>
  <c r="IM156" i="1"/>
  <c r="IN156" i="1"/>
  <c r="IO156" i="1"/>
  <c r="IP156" i="1"/>
  <c r="IQ156" i="1"/>
  <c r="IR156" i="1"/>
  <c r="II19" i="1"/>
  <c r="IJ19" i="1"/>
  <c r="IK19" i="1"/>
  <c r="IL19" i="1"/>
  <c r="IM19" i="1"/>
  <c r="IN19" i="1"/>
  <c r="IO19" i="1"/>
  <c r="IP19" i="1"/>
  <c r="IQ19" i="1"/>
  <c r="IR19" i="1"/>
  <c r="II96" i="1"/>
  <c r="IJ96" i="1"/>
  <c r="IK96" i="1"/>
  <c r="IL96" i="1"/>
  <c r="IM96" i="1"/>
  <c r="IN96" i="1"/>
  <c r="IO96" i="1"/>
  <c r="IP96" i="1"/>
  <c r="IQ96" i="1"/>
  <c r="IR96" i="1"/>
  <c r="II137" i="1"/>
  <c r="IJ137" i="1"/>
  <c r="IK137" i="1"/>
  <c r="IL137" i="1"/>
  <c r="IM137" i="1"/>
  <c r="IN137" i="1"/>
  <c r="IO137" i="1"/>
  <c r="IP137" i="1"/>
  <c r="IQ137" i="1"/>
  <c r="IR137" i="1"/>
  <c r="II387" i="1"/>
  <c r="IJ387" i="1"/>
  <c r="IK387" i="1"/>
  <c r="IL387" i="1"/>
  <c r="IM387" i="1"/>
  <c r="IN387" i="1"/>
  <c r="IO387" i="1"/>
  <c r="IP387" i="1"/>
  <c r="IQ387" i="1"/>
  <c r="IR387" i="1"/>
  <c r="II175" i="1"/>
  <c r="IJ175" i="1"/>
  <c r="IK175" i="1"/>
  <c r="IL175" i="1"/>
  <c r="IM175" i="1"/>
  <c r="IN175" i="1"/>
  <c r="IO175" i="1"/>
  <c r="IP175" i="1"/>
  <c r="IQ175" i="1"/>
  <c r="IR175" i="1"/>
  <c r="II32" i="1"/>
  <c r="IJ32" i="1"/>
  <c r="IK32" i="1"/>
  <c r="IL32" i="1"/>
  <c r="IM32" i="1"/>
  <c r="IN32" i="1"/>
  <c r="IO32" i="1"/>
  <c r="IP32" i="1"/>
  <c r="IQ32" i="1"/>
  <c r="IR32" i="1"/>
  <c r="II359" i="1"/>
  <c r="IJ359" i="1"/>
  <c r="IK359" i="1"/>
  <c r="IL359" i="1"/>
  <c r="IM359" i="1"/>
  <c r="IN359" i="1"/>
  <c r="IO359" i="1"/>
  <c r="IP359" i="1"/>
  <c r="IQ359" i="1"/>
  <c r="IR359" i="1"/>
  <c r="II301" i="1"/>
  <c r="IJ301" i="1"/>
  <c r="IK301" i="1"/>
  <c r="IL301" i="1"/>
  <c r="IM301" i="1"/>
  <c r="IN301" i="1"/>
  <c r="IO301" i="1"/>
  <c r="IP301" i="1"/>
  <c r="IQ301" i="1"/>
  <c r="IR301" i="1"/>
  <c r="II270" i="1"/>
  <c r="IJ270" i="1"/>
  <c r="IK270" i="1"/>
  <c r="IL270" i="1"/>
  <c r="IM270" i="1"/>
  <c r="IN270" i="1"/>
  <c r="IO270" i="1"/>
  <c r="IP270" i="1"/>
  <c r="IQ270" i="1"/>
  <c r="IR270" i="1"/>
  <c r="II309" i="1"/>
  <c r="IJ309" i="1"/>
  <c r="IK309" i="1"/>
  <c r="IL309" i="1"/>
  <c r="IM309" i="1"/>
  <c r="IN309" i="1"/>
  <c r="IO309" i="1"/>
  <c r="IP309" i="1"/>
  <c r="IQ309" i="1"/>
  <c r="IR309" i="1"/>
  <c r="II347" i="1"/>
  <c r="IJ347" i="1"/>
  <c r="IK347" i="1"/>
  <c r="IL347" i="1"/>
  <c r="IM347" i="1"/>
  <c r="IN347" i="1"/>
  <c r="IO347" i="1"/>
  <c r="IP347" i="1"/>
  <c r="IQ347" i="1"/>
  <c r="IR347" i="1"/>
  <c r="II122" i="1"/>
  <c r="IJ122" i="1"/>
  <c r="IK122" i="1"/>
  <c r="IL122" i="1"/>
  <c r="IM122" i="1"/>
  <c r="IN122" i="1"/>
  <c r="IO122" i="1"/>
  <c r="IP122" i="1"/>
  <c r="IQ122" i="1"/>
  <c r="IR122" i="1"/>
  <c r="II104" i="1"/>
  <c r="IJ104" i="1"/>
  <c r="IK104" i="1"/>
  <c r="IL104" i="1"/>
  <c r="IM104" i="1"/>
  <c r="IN104" i="1"/>
  <c r="IO104" i="1"/>
  <c r="IP104" i="1"/>
  <c r="IQ104" i="1"/>
  <c r="IR104" i="1"/>
  <c r="II106" i="1"/>
  <c r="IJ106" i="1"/>
  <c r="IK106" i="1"/>
  <c r="IL106" i="1"/>
  <c r="IM106" i="1"/>
  <c r="IN106" i="1"/>
  <c r="IO106" i="1"/>
  <c r="IP106" i="1"/>
  <c r="IQ106" i="1"/>
  <c r="IR106" i="1"/>
  <c r="II179" i="1"/>
  <c r="IJ179" i="1"/>
  <c r="IK179" i="1"/>
  <c r="IL179" i="1"/>
  <c r="IM179" i="1"/>
  <c r="IN179" i="1"/>
  <c r="IO179" i="1"/>
  <c r="IP179" i="1"/>
  <c r="IQ179" i="1"/>
  <c r="IR179" i="1"/>
  <c r="II236" i="1"/>
  <c r="IJ236" i="1"/>
  <c r="IK236" i="1"/>
  <c r="IL236" i="1"/>
  <c r="IM236" i="1"/>
  <c r="IN236" i="1"/>
  <c r="IO236" i="1"/>
  <c r="IP236" i="1"/>
  <c r="IQ236" i="1"/>
  <c r="IR236" i="1"/>
  <c r="II342" i="1"/>
  <c r="IJ342" i="1"/>
  <c r="IK342" i="1"/>
  <c r="IL342" i="1"/>
  <c r="IM342" i="1"/>
  <c r="IN342" i="1"/>
  <c r="IO342" i="1"/>
  <c r="IP342" i="1"/>
  <c r="IQ342" i="1"/>
  <c r="IR342" i="1"/>
  <c r="II147" i="1"/>
  <c r="IJ147" i="1"/>
  <c r="IK147" i="1"/>
  <c r="IL147" i="1"/>
  <c r="IM147" i="1"/>
  <c r="IN147" i="1"/>
  <c r="IO147" i="1"/>
  <c r="IP147" i="1"/>
  <c r="IQ147" i="1"/>
  <c r="IR147" i="1"/>
  <c r="II265" i="1"/>
  <c r="IJ265" i="1"/>
  <c r="IK265" i="1"/>
  <c r="IL265" i="1"/>
  <c r="IM265" i="1"/>
  <c r="IN265" i="1"/>
  <c r="IO265" i="1"/>
  <c r="IP265" i="1"/>
  <c r="IQ265" i="1"/>
  <c r="IR265" i="1"/>
  <c r="II278" i="1"/>
  <c r="IJ278" i="1"/>
  <c r="IK278" i="1"/>
  <c r="IL278" i="1"/>
  <c r="IM278" i="1"/>
  <c r="IN278" i="1"/>
  <c r="IO278" i="1"/>
  <c r="IP278" i="1"/>
  <c r="IQ278" i="1"/>
  <c r="IR278" i="1"/>
  <c r="II17" i="1"/>
  <c r="IJ17" i="1"/>
  <c r="IK17" i="1"/>
  <c r="IL17" i="1"/>
  <c r="IM17" i="1"/>
  <c r="IN17" i="1"/>
  <c r="IO17" i="1"/>
  <c r="IP17" i="1"/>
  <c r="IQ17" i="1"/>
  <c r="IR17" i="1"/>
  <c r="II16" i="1"/>
  <c r="IJ16" i="1"/>
  <c r="IK16" i="1"/>
  <c r="IL16" i="1"/>
  <c r="IM16" i="1"/>
  <c r="IN16" i="1"/>
  <c r="IO16" i="1"/>
  <c r="IP16" i="1"/>
  <c r="IQ16" i="1"/>
  <c r="IR16" i="1"/>
  <c r="II246" i="1"/>
  <c r="IJ246" i="1"/>
  <c r="IK246" i="1"/>
  <c r="IL246" i="1"/>
  <c r="IM246" i="1"/>
  <c r="IN246" i="1"/>
  <c r="IO246" i="1"/>
  <c r="IP246" i="1"/>
  <c r="IQ246" i="1"/>
  <c r="IR246" i="1"/>
  <c r="II99" i="1"/>
  <c r="IJ99" i="1"/>
  <c r="IK99" i="1"/>
  <c r="IL99" i="1"/>
  <c r="IM99" i="1"/>
  <c r="IN99" i="1"/>
  <c r="IO99" i="1"/>
  <c r="IP99" i="1"/>
  <c r="IQ99" i="1"/>
  <c r="IR99" i="1"/>
  <c r="II160" i="1"/>
  <c r="IJ160" i="1"/>
  <c r="IK160" i="1"/>
  <c r="IL160" i="1"/>
  <c r="IM160" i="1"/>
  <c r="IN160" i="1"/>
  <c r="IO160" i="1"/>
  <c r="IP160" i="1"/>
  <c r="IQ160" i="1"/>
  <c r="IR160" i="1"/>
  <c r="II79" i="1"/>
  <c r="IJ79" i="1"/>
  <c r="IK79" i="1"/>
  <c r="IL79" i="1"/>
  <c r="IM79" i="1"/>
  <c r="IN79" i="1"/>
  <c r="IO79" i="1"/>
  <c r="IP79" i="1"/>
  <c r="IQ79" i="1"/>
  <c r="IR79" i="1"/>
  <c r="II18" i="1"/>
  <c r="IJ18" i="1"/>
  <c r="IK18" i="1"/>
  <c r="IL18" i="1"/>
  <c r="IM18" i="1"/>
  <c r="IN18" i="1"/>
  <c r="IO18" i="1"/>
  <c r="IP18" i="1"/>
  <c r="IQ18" i="1"/>
  <c r="IR18" i="1"/>
  <c r="II56" i="1"/>
  <c r="IJ56" i="1"/>
  <c r="IK56" i="1"/>
  <c r="IL56" i="1"/>
  <c r="IM56" i="1"/>
  <c r="IN56" i="1"/>
  <c r="IO56" i="1"/>
  <c r="IP56" i="1"/>
  <c r="IQ56" i="1"/>
  <c r="IR56" i="1"/>
  <c r="II303" i="1"/>
  <c r="IJ303" i="1"/>
  <c r="IK303" i="1"/>
  <c r="IL303" i="1"/>
  <c r="IM303" i="1"/>
  <c r="IN303" i="1"/>
  <c r="IO303" i="1"/>
  <c r="IP303" i="1"/>
  <c r="IQ303" i="1"/>
  <c r="IR303" i="1"/>
  <c r="II256" i="1"/>
  <c r="IJ256" i="1"/>
  <c r="IK256" i="1"/>
  <c r="IL256" i="1"/>
  <c r="IM256" i="1"/>
  <c r="IN256" i="1"/>
  <c r="IO256" i="1"/>
  <c r="IP256" i="1"/>
  <c r="IQ256" i="1"/>
  <c r="IR256" i="1"/>
  <c r="II162" i="1"/>
  <c r="IJ162" i="1"/>
  <c r="IK162" i="1"/>
  <c r="IL162" i="1"/>
  <c r="IM162" i="1"/>
  <c r="IN162" i="1"/>
  <c r="IO162" i="1"/>
  <c r="IP162" i="1"/>
  <c r="IQ162" i="1"/>
  <c r="IR162" i="1"/>
  <c r="II110" i="1"/>
  <c r="IJ110" i="1"/>
  <c r="IK110" i="1"/>
  <c r="IL110" i="1"/>
  <c r="IM110" i="1"/>
  <c r="IN110" i="1"/>
  <c r="IO110" i="1"/>
  <c r="IP110" i="1"/>
  <c r="IQ110" i="1"/>
  <c r="IR110" i="1"/>
  <c r="II174" i="1"/>
  <c r="IJ174" i="1"/>
  <c r="IK174" i="1"/>
  <c r="IL174" i="1"/>
  <c r="IM174" i="1"/>
  <c r="IN174" i="1"/>
  <c r="IO174" i="1"/>
  <c r="IP174" i="1"/>
  <c r="IQ174" i="1"/>
  <c r="IR174" i="1"/>
  <c r="II66" i="1"/>
  <c r="IJ66" i="1"/>
  <c r="IK66" i="1"/>
  <c r="IL66" i="1"/>
  <c r="IM66" i="1"/>
  <c r="IN66" i="1"/>
  <c r="IO66" i="1"/>
  <c r="IP66" i="1"/>
  <c r="IQ66" i="1"/>
  <c r="IR66" i="1"/>
  <c r="II409" i="1"/>
  <c r="IJ409" i="1"/>
  <c r="IK409" i="1"/>
  <c r="IL409" i="1"/>
  <c r="IM409" i="1"/>
  <c r="IN409" i="1"/>
  <c r="IO409" i="1"/>
  <c r="IP409" i="1"/>
  <c r="IQ409" i="1"/>
  <c r="IR409" i="1"/>
  <c r="II394" i="1"/>
  <c r="IJ394" i="1"/>
  <c r="IK394" i="1"/>
  <c r="IL394" i="1"/>
  <c r="IM394" i="1"/>
  <c r="IN394" i="1"/>
  <c r="IO394" i="1"/>
  <c r="IP394" i="1"/>
  <c r="IQ394" i="1"/>
  <c r="IR394" i="1"/>
  <c r="II165" i="1"/>
  <c r="IJ165" i="1"/>
  <c r="IK165" i="1"/>
  <c r="IL165" i="1"/>
  <c r="IM165" i="1"/>
  <c r="IN165" i="1"/>
  <c r="IO165" i="1"/>
  <c r="IP165" i="1"/>
  <c r="IQ165" i="1"/>
  <c r="IR165" i="1"/>
  <c r="II292" i="1"/>
  <c r="IJ292" i="1"/>
  <c r="IK292" i="1"/>
  <c r="IL292" i="1"/>
  <c r="IM292" i="1"/>
  <c r="IN292" i="1"/>
  <c r="IO292" i="1"/>
  <c r="IP292" i="1"/>
  <c r="IQ292" i="1"/>
  <c r="IR292" i="1"/>
  <c r="II82" i="1"/>
  <c r="IJ82" i="1"/>
  <c r="IK82" i="1"/>
  <c r="IL82" i="1"/>
  <c r="IM82" i="1"/>
  <c r="IN82" i="1"/>
  <c r="IO82" i="1"/>
  <c r="IP82" i="1"/>
  <c r="IQ82" i="1"/>
  <c r="IR82" i="1"/>
  <c r="II134" i="1"/>
  <c r="IJ134" i="1"/>
  <c r="IK134" i="1"/>
  <c r="IL134" i="1"/>
  <c r="IM134" i="1"/>
  <c r="IN134" i="1"/>
  <c r="IO134" i="1"/>
  <c r="IP134" i="1"/>
  <c r="IQ134" i="1"/>
  <c r="IR134" i="1"/>
  <c r="II25" i="1"/>
  <c r="IJ25" i="1"/>
  <c r="IK25" i="1"/>
  <c r="IL25" i="1"/>
  <c r="IM25" i="1"/>
  <c r="IN25" i="1"/>
  <c r="IO25" i="1"/>
  <c r="IP25" i="1"/>
  <c r="IQ25" i="1"/>
  <c r="IR25" i="1"/>
  <c r="II78" i="1"/>
  <c r="IJ78" i="1"/>
  <c r="IK78" i="1"/>
  <c r="IL78" i="1"/>
  <c r="IM78" i="1"/>
  <c r="IN78" i="1"/>
  <c r="IO78" i="1"/>
  <c r="IP78" i="1"/>
  <c r="IQ78" i="1"/>
  <c r="IR78" i="1"/>
  <c r="II5" i="1"/>
  <c r="IJ5" i="1"/>
  <c r="IK5" i="1"/>
  <c r="IL5" i="1"/>
  <c r="IM5" i="1"/>
  <c r="IN5" i="1"/>
  <c r="IO5" i="1"/>
  <c r="IP5" i="1"/>
  <c r="IQ5" i="1"/>
  <c r="IR5" i="1"/>
  <c r="II186" i="1"/>
  <c r="IJ186" i="1"/>
  <c r="IK186" i="1"/>
  <c r="IL186" i="1"/>
  <c r="IM186" i="1"/>
  <c r="IN186" i="1"/>
  <c r="IO186" i="1"/>
  <c r="IP186" i="1"/>
  <c r="IQ186" i="1"/>
  <c r="IR186" i="1"/>
  <c r="II343" i="1"/>
  <c r="IJ343" i="1"/>
  <c r="IK343" i="1"/>
  <c r="IL343" i="1"/>
  <c r="IM343" i="1"/>
  <c r="IN343" i="1"/>
  <c r="IO343" i="1"/>
  <c r="IP343" i="1"/>
  <c r="IQ343" i="1"/>
  <c r="IR343" i="1"/>
  <c r="II22" i="1"/>
  <c r="IJ22" i="1"/>
  <c r="IK22" i="1"/>
  <c r="IL22" i="1"/>
  <c r="IM22" i="1"/>
  <c r="IN22" i="1"/>
  <c r="IO22" i="1"/>
  <c r="IP22" i="1"/>
  <c r="IQ22" i="1"/>
  <c r="IR22" i="1"/>
  <c r="II318" i="1"/>
  <c r="IJ318" i="1"/>
  <c r="IK318" i="1"/>
  <c r="IL318" i="1"/>
  <c r="IM318" i="1"/>
  <c r="IN318" i="1"/>
  <c r="IO318" i="1"/>
  <c r="IP318" i="1"/>
  <c r="IQ318" i="1"/>
  <c r="IR318" i="1"/>
  <c r="II375" i="1"/>
  <c r="IJ375" i="1"/>
  <c r="IK375" i="1"/>
  <c r="IL375" i="1"/>
  <c r="IM375" i="1"/>
  <c r="IN375" i="1"/>
  <c r="IO375" i="1"/>
  <c r="IP375" i="1"/>
  <c r="IQ375" i="1"/>
  <c r="IR375" i="1"/>
  <c r="II133" i="1"/>
  <c r="IJ133" i="1"/>
  <c r="IK133" i="1"/>
  <c r="IL133" i="1"/>
  <c r="IM133" i="1"/>
  <c r="IN133" i="1"/>
  <c r="IO133" i="1"/>
  <c r="IP133" i="1"/>
  <c r="IQ133" i="1"/>
  <c r="IR133" i="1"/>
  <c r="II399" i="1"/>
  <c r="IJ399" i="1"/>
  <c r="IK399" i="1"/>
  <c r="IL399" i="1"/>
  <c r="IM399" i="1"/>
  <c r="IN399" i="1"/>
  <c r="IO399" i="1"/>
  <c r="IP399" i="1"/>
  <c r="IQ399" i="1"/>
  <c r="IR399" i="1"/>
  <c r="II8" i="1"/>
  <c r="IJ8" i="1"/>
  <c r="IK8" i="1"/>
  <c r="IL8" i="1"/>
  <c r="IM8" i="1"/>
  <c r="IN8" i="1"/>
  <c r="IO8" i="1"/>
  <c r="IP8" i="1"/>
  <c r="IQ8" i="1"/>
  <c r="IR8" i="1"/>
  <c r="II20" i="1"/>
  <c r="IJ20" i="1"/>
  <c r="IK20" i="1"/>
  <c r="IL20" i="1"/>
  <c r="IM20" i="1"/>
  <c r="IN20" i="1"/>
  <c r="IO20" i="1"/>
  <c r="IP20" i="1"/>
  <c r="IQ20" i="1"/>
  <c r="IR20" i="1"/>
  <c r="II379" i="1"/>
  <c r="IJ379" i="1"/>
  <c r="IK379" i="1"/>
  <c r="IL379" i="1"/>
  <c r="IM379" i="1"/>
  <c r="IN379" i="1"/>
  <c r="IO379" i="1"/>
  <c r="IP379" i="1"/>
  <c r="IQ379" i="1"/>
  <c r="IR379" i="1"/>
  <c r="II216" i="1"/>
  <c r="IJ216" i="1"/>
  <c r="IK216" i="1"/>
  <c r="IL216" i="1"/>
  <c r="IM216" i="1"/>
  <c r="IN216" i="1"/>
  <c r="IO216" i="1"/>
  <c r="IP216" i="1"/>
  <c r="IQ216" i="1"/>
  <c r="IR216" i="1"/>
  <c r="II220" i="1"/>
  <c r="IJ220" i="1"/>
  <c r="IK220" i="1"/>
  <c r="IL220" i="1"/>
  <c r="IM220" i="1"/>
  <c r="IN220" i="1"/>
  <c r="IO220" i="1"/>
  <c r="IP220" i="1"/>
  <c r="IQ220" i="1"/>
  <c r="IR220" i="1"/>
  <c r="II83" i="1"/>
  <c r="IJ83" i="1"/>
  <c r="IK83" i="1"/>
  <c r="IL83" i="1"/>
  <c r="IM83" i="1"/>
  <c r="IN83" i="1"/>
  <c r="IO83" i="1"/>
  <c r="IP83" i="1"/>
  <c r="IQ83" i="1"/>
  <c r="IR83" i="1"/>
  <c r="II170" i="1"/>
  <c r="IJ170" i="1"/>
  <c r="IK170" i="1"/>
  <c r="IL170" i="1"/>
  <c r="IM170" i="1"/>
  <c r="IN170" i="1"/>
  <c r="IO170" i="1"/>
  <c r="IP170" i="1"/>
  <c r="IQ170" i="1"/>
  <c r="IR170" i="1"/>
  <c r="II262" i="1"/>
  <c r="IJ262" i="1"/>
  <c r="IK262" i="1"/>
  <c r="IL262" i="1"/>
  <c r="IM262" i="1"/>
  <c r="IN262" i="1"/>
  <c r="IO262" i="1"/>
  <c r="IP262" i="1"/>
  <c r="IQ262" i="1"/>
  <c r="IR262" i="1"/>
  <c r="II369" i="1"/>
  <c r="IJ369" i="1"/>
  <c r="IK369" i="1"/>
  <c r="IL369" i="1"/>
  <c r="IM369" i="1"/>
  <c r="IN369" i="1"/>
  <c r="IO369" i="1"/>
  <c r="IP369" i="1"/>
  <c r="IQ369" i="1"/>
  <c r="IR369" i="1"/>
  <c r="II196" i="1"/>
  <c r="IJ196" i="1"/>
  <c r="IK196" i="1"/>
  <c r="IL196" i="1"/>
  <c r="IM196" i="1"/>
  <c r="IN196" i="1"/>
  <c r="IO196" i="1"/>
  <c r="IP196" i="1"/>
  <c r="IQ196" i="1"/>
  <c r="IR196" i="1"/>
  <c r="II95" i="1"/>
  <c r="IJ95" i="1"/>
  <c r="IK95" i="1"/>
  <c r="IL95" i="1"/>
  <c r="IM95" i="1"/>
  <c r="IN95" i="1"/>
  <c r="IO95" i="1"/>
  <c r="IP95" i="1"/>
  <c r="IQ95" i="1"/>
  <c r="IR95" i="1"/>
  <c r="II336" i="1"/>
  <c r="IJ336" i="1"/>
  <c r="IK336" i="1"/>
  <c r="IL336" i="1"/>
  <c r="IM336" i="1"/>
  <c r="IN336" i="1"/>
  <c r="IO336" i="1"/>
  <c r="IP336" i="1"/>
  <c r="IQ336" i="1"/>
  <c r="IR336" i="1"/>
  <c r="II329" i="1"/>
  <c r="IJ329" i="1"/>
  <c r="IK329" i="1"/>
  <c r="IL329" i="1"/>
  <c r="IM329" i="1"/>
  <c r="IN329" i="1"/>
  <c r="IO329" i="1"/>
  <c r="IP329" i="1"/>
  <c r="IQ329" i="1"/>
  <c r="IR329" i="1"/>
  <c r="II46" i="1"/>
  <c r="IJ46" i="1"/>
  <c r="IK46" i="1"/>
  <c r="IL46" i="1"/>
  <c r="IM46" i="1"/>
  <c r="IN46" i="1"/>
  <c r="IO46" i="1"/>
  <c r="IP46" i="1"/>
  <c r="IQ46" i="1"/>
  <c r="IR46" i="1"/>
  <c r="II352" i="1"/>
  <c r="IJ352" i="1"/>
  <c r="IK352" i="1"/>
  <c r="IL352" i="1"/>
  <c r="IM352" i="1"/>
  <c r="IN352" i="1"/>
  <c r="IO352" i="1"/>
  <c r="IP352" i="1"/>
  <c r="IQ352" i="1"/>
  <c r="IR352" i="1"/>
  <c r="II190" i="1"/>
  <c r="IJ190" i="1"/>
  <c r="IK190" i="1"/>
  <c r="IL190" i="1"/>
  <c r="IM190" i="1"/>
  <c r="IN190" i="1"/>
  <c r="IO190" i="1"/>
  <c r="IP190" i="1"/>
  <c r="IQ190" i="1"/>
  <c r="IR190" i="1"/>
  <c r="II260" i="1"/>
  <c r="IJ260" i="1"/>
  <c r="IK260" i="1"/>
  <c r="IL260" i="1"/>
  <c r="IM260" i="1"/>
  <c r="IN260" i="1"/>
  <c r="IO260" i="1"/>
  <c r="IP260" i="1"/>
  <c r="IQ260" i="1"/>
  <c r="IR260" i="1"/>
  <c r="II164" i="1"/>
  <c r="IJ164" i="1"/>
  <c r="IK164" i="1"/>
  <c r="IL164" i="1"/>
  <c r="IM164" i="1"/>
  <c r="IN164" i="1"/>
  <c r="IO164" i="1"/>
  <c r="IP164" i="1"/>
  <c r="IQ164" i="1"/>
  <c r="IR164" i="1"/>
  <c r="II85" i="1"/>
  <c r="IJ85" i="1"/>
  <c r="IK85" i="1"/>
  <c r="IL85" i="1"/>
  <c r="IM85" i="1"/>
  <c r="IN85" i="1"/>
  <c r="IO85" i="1"/>
  <c r="IP85" i="1"/>
  <c r="IQ85" i="1"/>
  <c r="IR85" i="1"/>
  <c r="II297" i="1"/>
  <c r="IJ297" i="1"/>
  <c r="IK297" i="1"/>
  <c r="IL297" i="1"/>
  <c r="IM297" i="1"/>
  <c r="IN297" i="1"/>
  <c r="IO297" i="1"/>
  <c r="IP297" i="1"/>
  <c r="IQ297" i="1"/>
  <c r="IR297" i="1"/>
  <c r="II27" i="1"/>
  <c r="IJ27" i="1"/>
  <c r="IK27" i="1"/>
  <c r="IL27" i="1"/>
  <c r="IM27" i="1"/>
  <c r="IN27" i="1"/>
  <c r="IO27" i="1"/>
  <c r="IP27" i="1"/>
  <c r="IQ27" i="1"/>
  <c r="IR27" i="1"/>
  <c r="II271" i="1"/>
  <c r="IJ271" i="1"/>
  <c r="IK271" i="1"/>
  <c r="IL271" i="1"/>
  <c r="IM271" i="1"/>
  <c r="IN271" i="1"/>
  <c r="IO271" i="1"/>
  <c r="IP271" i="1"/>
  <c r="IQ271" i="1"/>
  <c r="IR271" i="1"/>
  <c r="II344" i="1"/>
  <c r="IJ344" i="1"/>
  <c r="IK344" i="1"/>
  <c r="IL344" i="1"/>
  <c r="IM344" i="1"/>
  <c r="IN344" i="1"/>
  <c r="IO344" i="1"/>
  <c r="IP344" i="1"/>
  <c r="IQ344" i="1"/>
  <c r="IR344" i="1"/>
  <c r="II241" i="1"/>
  <c r="IJ241" i="1"/>
  <c r="IK241" i="1"/>
  <c r="IL241" i="1"/>
  <c r="IM241" i="1"/>
  <c r="IN241" i="1"/>
  <c r="IO241" i="1"/>
  <c r="IP241" i="1"/>
  <c r="IQ241" i="1"/>
  <c r="IR241" i="1"/>
  <c r="II166" i="1"/>
  <c r="IJ166" i="1"/>
  <c r="IK166" i="1"/>
  <c r="IL166" i="1"/>
  <c r="IM166" i="1"/>
  <c r="IN166" i="1"/>
  <c r="IO166" i="1"/>
  <c r="IP166" i="1"/>
  <c r="IQ166" i="1"/>
  <c r="IR166" i="1"/>
  <c r="II87" i="1"/>
  <c r="IJ87" i="1"/>
  <c r="IK87" i="1"/>
  <c r="IL87" i="1"/>
  <c r="IM87" i="1"/>
  <c r="IN87" i="1"/>
  <c r="IO87" i="1"/>
  <c r="IP87" i="1"/>
  <c r="IQ87" i="1"/>
  <c r="IR87" i="1"/>
  <c r="II131" i="1"/>
  <c r="IJ131" i="1"/>
  <c r="IK131" i="1"/>
  <c r="IL131" i="1"/>
  <c r="IM131" i="1"/>
  <c r="IN131" i="1"/>
  <c r="IO131" i="1"/>
  <c r="IP131" i="1"/>
  <c r="IQ131" i="1"/>
  <c r="IR131" i="1"/>
  <c r="II349" i="1"/>
  <c r="IJ349" i="1"/>
  <c r="IK349" i="1"/>
  <c r="IL349" i="1"/>
  <c r="IM349" i="1"/>
  <c r="IN349" i="1"/>
  <c r="IO349" i="1"/>
  <c r="IP349" i="1"/>
  <c r="IQ349" i="1"/>
  <c r="IR349" i="1"/>
  <c r="II126" i="1"/>
  <c r="IJ126" i="1"/>
  <c r="IK126" i="1"/>
  <c r="IL126" i="1"/>
  <c r="IM126" i="1"/>
  <c r="IN126" i="1"/>
  <c r="IO126" i="1"/>
  <c r="IP126" i="1"/>
  <c r="IQ126" i="1"/>
  <c r="IR126" i="1"/>
  <c r="II345" i="1"/>
  <c r="IJ345" i="1"/>
  <c r="IK345" i="1"/>
  <c r="IL345" i="1"/>
  <c r="IM345" i="1"/>
  <c r="IN345" i="1"/>
  <c r="IO345" i="1"/>
  <c r="IP345" i="1"/>
  <c r="IQ345" i="1"/>
  <c r="IR345" i="1"/>
  <c r="II58" i="1"/>
  <c r="IJ58" i="1"/>
  <c r="IK58" i="1"/>
  <c r="IL58" i="1"/>
  <c r="IM58" i="1"/>
  <c r="IN58" i="1"/>
  <c r="IO58" i="1"/>
  <c r="IP58" i="1"/>
  <c r="IQ58" i="1"/>
  <c r="IR58" i="1"/>
  <c r="II54" i="1"/>
  <c r="IJ54" i="1"/>
  <c r="IK54" i="1"/>
  <c r="IL54" i="1"/>
  <c r="IM54" i="1"/>
  <c r="IN54" i="1"/>
  <c r="IO54" i="1"/>
  <c r="IP54" i="1"/>
  <c r="IQ54" i="1"/>
  <c r="IR54" i="1"/>
  <c r="II173" i="1"/>
  <c r="IJ173" i="1"/>
  <c r="IK173" i="1"/>
  <c r="IL173" i="1"/>
  <c r="IM173" i="1"/>
  <c r="IN173" i="1"/>
  <c r="IO173" i="1"/>
  <c r="IP173" i="1"/>
  <c r="IQ173" i="1"/>
  <c r="IR173" i="1"/>
  <c r="II227" i="1"/>
  <c r="IJ227" i="1"/>
  <c r="IK227" i="1"/>
  <c r="IL227" i="1"/>
  <c r="IM227" i="1"/>
  <c r="IN227" i="1"/>
  <c r="IO227" i="1"/>
  <c r="IP227" i="1"/>
  <c r="IQ227" i="1"/>
  <c r="IR227" i="1"/>
  <c r="II93" i="1"/>
  <c r="IJ93" i="1"/>
  <c r="IK93" i="1"/>
  <c r="IL93" i="1"/>
  <c r="IM93" i="1"/>
  <c r="IN93" i="1"/>
  <c r="IO93" i="1"/>
  <c r="IP93" i="1"/>
  <c r="IQ93" i="1"/>
  <c r="IR93" i="1"/>
  <c r="II21" i="1"/>
  <c r="IJ21" i="1"/>
  <c r="IK21" i="1"/>
  <c r="IL21" i="1"/>
  <c r="IM21" i="1"/>
  <c r="IN21" i="1"/>
  <c r="IO21" i="1"/>
  <c r="IP21" i="1"/>
  <c r="IQ21" i="1"/>
  <c r="IR21" i="1"/>
  <c r="II234" i="1"/>
  <c r="IJ234" i="1"/>
  <c r="IK234" i="1"/>
  <c r="IL234" i="1"/>
  <c r="IM234" i="1"/>
  <c r="IN234" i="1"/>
  <c r="IO234" i="1"/>
  <c r="IP234" i="1"/>
  <c r="IQ234" i="1"/>
  <c r="IR234" i="1"/>
  <c r="II294" i="1"/>
  <c r="IJ294" i="1"/>
  <c r="IK294" i="1"/>
  <c r="IL294" i="1"/>
  <c r="IM294" i="1"/>
  <c r="IN294" i="1"/>
  <c r="IO294" i="1"/>
  <c r="IP294" i="1"/>
  <c r="IQ294" i="1"/>
  <c r="IR294" i="1"/>
  <c r="II326" i="1"/>
  <c r="IJ326" i="1"/>
  <c r="IK326" i="1"/>
  <c r="IL326" i="1"/>
  <c r="IM326" i="1"/>
  <c r="IN326" i="1"/>
  <c r="IO326" i="1"/>
  <c r="IP326" i="1"/>
  <c r="IQ326" i="1"/>
  <c r="IR326" i="1"/>
  <c r="II183" i="1"/>
  <c r="IJ183" i="1"/>
  <c r="IK183" i="1"/>
  <c r="IL183" i="1"/>
  <c r="IM183" i="1"/>
  <c r="IN183" i="1"/>
  <c r="IO183" i="1"/>
  <c r="IP183" i="1"/>
  <c r="IQ183" i="1"/>
  <c r="IR183" i="1"/>
  <c r="II178" i="1"/>
  <c r="IJ178" i="1"/>
  <c r="IK178" i="1"/>
  <c r="IL178" i="1"/>
  <c r="IM178" i="1"/>
  <c r="IN178" i="1"/>
  <c r="IO178" i="1"/>
  <c r="IP178" i="1"/>
  <c r="IQ178" i="1"/>
  <c r="IR178" i="1"/>
  <c r="II105" i="1"/>
  <c r="IJ105" i="1"/>
  <c r="IK105" i="1"/>
  <c r="IL105" i="1"/>
  <c r="IM105" i="1"/>
  <c r="IN105" i="1"/>
  <c r="IO105" i="1"/>
  <c r="IP105" i="1"/>
  <c r="IQ105" i="1"/>
  <c r="IR105" i="1"/>
  <c r="II148" i="1"/>
  <c r="IJ148" i="1"/>
  <c r="IK148" i="1"/>
  <c r="IL148" i="1"/>
  <c r="IM148" i="1"/>
  <c r="IN148" i="1"/>
  <c r="IO148" i="1"/>
  <c r="IP148" i="1"/>
  <c r="IQ148" i="1"/>
  <c r="IR148" i="1"/>
  <c r="II130" i="1"/>
  <c r="IJ130" i="1"/>
  <c r="IK130" i="1"/>
  <c r="IL130" i="1"/>
  <c r="IM130" i="1"/>
  <c r="IN130" i="1"/>
  <c r="IO130" i="1"/>
  <c r="IP130" i="1"/>
  <c r="IQ130" i="1"/>
  <c r="IR130" i="1"/>
  <c r="II284" i="1"/>
  <c r="IJ284" i="1"/>
  <c r="IK284" i="1"/>
  <c r="IL284" i="1"/>
  <c r="IM284" i="1"/>
  <c r="IN284" i="1"/>
  <c r="IO284" i="1"/>
  <c r="IP284" i="1"/>
  <c r="IQ284" i="1"/>
  <c r="IR284" i="1"/>
  <c r="II267" i="1"/>
  <c r="IJ267" i="1"/>
  <c r="IK267" i="1"/>
  <c r="IL267" i="1"/>
  <c r="IM267" i="1"/>
  <c r="IN267" i="1"/>
  <c r="IO267" i="1"/>
  <c r="IP267" i="1"/>
  <c r="IQ267" i="1"/>
  <c r="IR267" i="1"/>
  <c r="II202" i="1"/>
  <c r="IJ202" i="1"/>
  <c r="IK202" i="1"/>
  <c r="IL202" i="1"/>
  <c r="IM202" i="1"/>
  <c r="IN202" i="1"/>
  <c r="IO202" i="1"/>
  <c r="IQ202" i="1"/>
  <c r="IR202" i="1"/>
  <c r="II197" i="1"/>
  <c r="IJ197" i="1"/>
  <c r="IK197" i="1"/>
  <c r="IL197" i="1"/>
  <c r="IM197" i="1"/>
  <c r="IN197" i="1"/>
  <c r="IO197" i="1"/>
  <c r="IP197" i="1"/>
  <c r="IQ197" i="1"/>
  <c r="IR197" i="1"/>
  <c r="II288" i="1"/>
  <c r="IJ288" i="1"/>
  <c r="IK288" i="1"/>
  <c r="IL288" i="1"/>
  <c r="IM288" i="1"/>
  <c r="IN288" i="1"/>
  <c r="IO288" i="1"/>
  <c r="IP288" i="1"/>
  <c r="IQ288" i="1"/>
  <c r="IR288" i="1"/>
  <c r="II412" i="1"/>
  <c r="IJ412" i="1"/>
  <c r="IK412" i="1"/>
  <c r="IL412" i="1"/>
  <c r="IM412" i="1"/>
  <c r="IN412" i="1"/>
  <c r="IO412" i="1"/>
  <c r="IP412" i="1"/>
  <c r="IQ412" i="1"/>
  <c r="IR412" i="1"/>
  <c r="II120" i="1"/>
  <c r="IJ120" i="1"/>
  <c r="IK120" i="1"/>
  <c r="IL120" i="1"/>
  <c r="IM120" i="1"/>
  <c r="IN120" i="1"/>
  <c r="IO120" i="1"/>
  <c r="IP120" i="1"/>
  <c r="IQ120" i="1"/>
  <c r="IR120" i="1"/>
  <c r="II232" i="1"/>
  <c r="IJ232" i="1"/>
  <c r="IK232" i="1"/>
  <c r="IL232" i="1"/>
  <c r="IM232" i="1"/>
  <c r="IN232" i="1"/>
  <c r="IO232" i="1"/>
  <c r="IP232" i="1"/>
  <c r="IQ232" i="1"/>
  <c r="IR232" i="1"/>
  <c r="II382" i="1"/>
  <c r="IJ382" i="1"/>
  <c r="IK382" i="1"/>
  <c r="IL382" i="1"/>
  <c r="IM382" i="1"/>
  <c r="IN382" i="1"/>
  <c r="IO382" i="1"/>
  <c r="IP382" i="1"/>
  <c r="IQ382" i="1"/>
  <c r="IR382" i="1"/>
  <c r="II411" i="1"/>
  <c r="IJ411" i="1"/>
  <c r="IK411" i="1"/>
  <c r="IL411" i="1"/>
  <c r="IM411" i="1"/>
  <c r="IN411" i="1"/>
  <c r="IO411" i="1"/>
  <c r="IP411" i="1"/>
  <c r="IQ411" i="1"/>
  <c r="IR411" i="1"/>
  <c r="II393" i="1"/>
  <c r="IJ393" i="1"/>
  <c r="IK393" i="1"/>
  <c r="IL393" i="1"/>
  <c r="IM393" i="1"/>
  <c r="IN393" i="1"/>
  <c r="IO393" i="1"/>
  <c r="IP393" i="1"/>
  <c r="IQ393" i="1"/>
  <c r="IR393" i="1"/>
  <c r="II71" i="1"/>
  <c r="IJ71" i="1"/>
  <c r="IK71" i="1"/>
  <c r="IL71" i="1"/>
  <c r="IM71" i="1"/>
  <c r="IN71" i="1"/>
  <c r="IO71" i="1"/>
  <c r="IP71" i="1"/>
  <c r="IQ71" i="1"/>
  <c r="IR71" i="1"/>
  <c r="II10" i="1"/>
  <c r="IJ10" i="1"/>
  <c r="IK10" i="1"/>
  <c r="IL10" i="1"/>
  <c r="IM10" i="1"/>
  <c r="IN10" i="1"/>
  <c r="IO10" i="1"/>
  <c r="IP10" i="1"/>
  <c r="IQ10" i="1"/>
  <c r="IR10" i="1"/>
  <c r="II146" i="1"/>
  <c r="IJ146" i="1"/>
  <c r="IK146" i="1"/>
  <c r="IL146" i="1"/>
  <c r="IM146" i="1"/>
  <c r="IN146" i="1"/>
  <c r="IO146" i="1"/>
  <c r="IP146" i="1"/>
  <c r="IQ146" i="1"/>
  <c r="IR146" i="1"/>
  <c r="II356" i="1"/>
  <c r="IJ356" i="1"/>
  <c r="IK356" i="1"/>
  <c r="IL356" i="1"/>
  <c r="IM356" i="1"/>
  <c r="IN356" i="1"/>
  <c r="IO356" i="1"/>
  <c r="IP356" i="1"/>
  <c r="IQ356" i="1"/>
  <c r="IR356" i="1"/>
  <c r="II276" i="1"/>
  <c r="IJ276" i="1"/>
  <c r="IK276" i="1"/>
  <c r="IL276" i="1"/>
  <c r="IM276" i="1"/>
  <c r="IN276" i="1"/>
  <c r="IO276" i="1"/>
  <c r="IP276" i="1"/>
  <c r="IQ276" i="1"/>
  <c r="IR276" i="1"/>
  <c r="II331" i="1"/>
  <c r="IJ331" i="1"/>
  <c r="IK331" i="1"/>
  <c r="IL331" i="1"/>
  <c r="IM331" i="1"/>
  <c r="IN331" i="1"/>
  <c r="IO331" i="1"/>
  <c r="IP331" i="1"/>
  <c r="IQ331" i="1"/>
  <c r="IR331" i="1"/>
  <c r="II97" i="1"/>
  <c r="IJ97" i="1"/>
  <c r="IK97" i="1"/>
  <c r="IL97" i="1"/>
  <c r="IM97" i="1"/>
  <c r="IN97" i="1"/>
  <c r="IO97" i="1"/>
  <c r="IP97" i="1"/>
  <c r="IQ97" i="1"/>
  <c r="IR97" i="1"/>
  <c r="II3" i="1"/>
  <c r="IJ3" i="1"/>
  <c r="IK3" i="1"/>
  <c r="IL3" i="1"/>
  <c r="IM3" i="1"/>
  <c r="IN3" i="1"/>
  <c r="IO3" i="1"/>
  <c r="IP3" i="1"/>
  <c r="IQ3" i="1"/>
  <c r="IR3" i="1"/>
  <c r="II238" i="1"/>
  <c r="IJ238" i="1"/>
  <c r="IK238" i="1"/>
  <c r="IL238" i="1"/>
  <c r="IM238" i="1"/>
  <c r="IN238" i="1"/>
  <c r="IO238" i="1"/>
  <c r="IP238" i="1"/>
  <c r="IQ238" i="1"/>
  <c r="IR238" i="1"/>
  <c r="II252" i="1"/>
  <c r="IJ252" i="1"/>
  <c r="IK252" i="1"/>
  <c r="IL252" i="1"/>
  <c r="IM252" i="1"/>
  <c r="IN252" i="1"/>
  <c r="IO252" i="1"/>
  <c r="IP252" i="1"/>
  <c r="IQ252" i="1"/>
  <c r="IR252" i="1"/>
  <c r="II153" i="1"/>
  <c r="IJ153" i="1"/>
  <c r="IK153" i="1"/>
  <c r="IL153" i="1"/>
  <c r="IM153" i="1"/>
  <c r="IN153" i="1"/>
  <c r="IO153" i="1"/>
  <c r="IP153" i="1"/>
  <c r="IQ153" i="1"/>
  <c r="IR153" i="1"/>
  <c r="II34" i="1"/>
  <c r="IJ34" i="1"/>
  <c r="IK34" i="1"/>
  <c r="IL34" i="1"/>
  <c r="IM34" i="1"/>
  <c r="IN34" i="1"/>
  <c r="IO34" i="1"/>
  <c r="IP34" i="1"/>
  <c r="IQ34" i="1"/>
  <c r="IR34" i="1"/>
  <c r="II368" i="1"/>
  <c r="IJ368" i="1"/>
  <c r="IK368" i="1"/>
  <c r="IL368" i="1"/>
  <c r="IM368" i="1"/>
  <c r="IN368" i="1"/>
  <c r="IO368" i="1"/>
  <c r="IP368" i="1"/>
  <c r="IQ368" i="1"/>
  <c r="IR368" i="1"/>
  <c r="II73" i="1"/>
  <c r="IJ73" i="1"/>
  <c r="IK73" i="1"/>
  <c r="IL73" i="1"/>
  <c r="IM73" i="1"/>
  <c r="IN73" i="1"/>
  <c r="IO73" i="1"/>
  <c r="IP73" i="1"/>
  <c r="IQ73" i="1"/>
  <c r="IR73" i="1"/>
  <c r="II259" i="1"/>
  <c r="IJ259" i="1"/>
  <c r="IK259" i="1"/>
  <c r="IL259" i="1"/>
  <c r="IM259" i="1"/>
  <c r="IN259" i="1"/>
  <c r="IO259" i="1"/>
  <c r="IP259" i="1"/>
  <c r="IQ259" i="1"/>
  <c r="IR259" i="1"/>
  <c r="II116" i="1"/>
  <c r="IJ116" i="1"/>
  <c r="IK116" i="1"/>
  <c r="IL116" i="1"/>
  <c r="IM116" i="1"/>
  <c r="IN116" i="1"/>
  <c r="IO116" i="1"/>
  <c r="IP116" i="1"/>
  <c r="IQ116" i="1"/>
  <c r="IR116" i="1"/>
  <c r="II203" i="1"/>
  <c r="IJ203" i="1"/>
  <c r="IK203" i="1"/>
  <c r="IL203" i="1"/>
  <c r="IM203" i="1"/>
  <c r="IN203" i="1"/>
  <c r="IO203" i="1"/>
  <c r="IP203" i="1"/>
  <c r="IQ203" i="1"/>
  <c r="IR203" i="1"/>
  <c r="II150" i="1"/>
  <c r="IJ150" i="1"/>
  <c r="IK150" i="1"/>
  <c r="IL150" i="1"/>
  <c r="IM150" i="1"/>
  <c r="IN150" i="1"/>
  <c r="IO150" i="1"/>
  <c r="IP150" i="1"/>
  <c r="IQ150" i="1"/>
  <c r="IR150" i="1"/>
  <c r="II80" i="1"/>
  <c r="IJ80" i="1"/>
  <c r="IK80" i="1"/>
  <c r="IL80" i="1"/>
  <c r="IM80" i="1"/>
  <c r="IN80" i="1"/>
  <c r="IO80" i="1"/>
  <c r="IP80" i="1"/>
  <c r="IQ80" i="1"/>
  <c r="IR80" i="1"/>
  <c r="II273" i="1"/>
  <c r="IJ273" i="1"/>
  <c r="IK273" i="1"/>
  <c r="IL273" i="1"/>
  <c r="IM273" i="1"/>
  <c r="IN273" i="1"/>
  <c r="IO273" i="1"/>
  <c r="IP273" i="1"/>
  <c r="IQ273" i="1"/>
  <c r="IR273" i="1"/>
  <c r="II355" i="1"/>
  <c r="IJ355" i="1"/>
  <c r="IK355" i="1"/>
  <c r="IL355" i="1"/>
  <c r="IM355" i="1"/>
  <c r="IN355" i="1"/>
  <c r="IO355" i="1"/>
  <c r="IP355" i="1"/>
  <c r="IQ355" i="1"/>
  <c r="IR355" i="1"/>
  <c r="II169" i="1"/>
  <c r="IJ169" i="1"/>
  <c r="IK169" i="1"/>
  <c r="IL169" i="1"/>
  <c r="IM169" i="1"/>
  <c r="IN169" i="1"/>
  <c r="IO169" i="1"/>
  <c r="IP169" i="1"/>
  <c r="IQ169" i="1"/>
  <c r="IR169" i="1"/>
  <c r="II380" i="1"/>
  <c r="IJ380" i="1"/>
  <c r="IK380" i="1"/>
  <c r="IL380" i="1"/>
  <c r="IM380" i="1"/>
  <c r="IN380" i="1"/>
  <c r="IO380" i="1"/>
  <c r="IP380" i="1"/>
  <c r="IQ380" i="1"/>
  <c r="IR380" i="1"/>
  <c r="II224" i="1"/>
  <c r="IJ224" i="1"/>
  <c r="IK224" i="1"/>
  <c r="IL224" i="1"/>
  <c r="IM224" i="1"/>
  <c r="IN224" i="1"/>
  <c r="IO224" i="1"/>
  <c r="IP224" i="1"/>
  <c r="IQ224" i="1"/>
  <c r="IR224" i="1"/>
  <c r="II194" i="1"/>
  <c r="IJ194" i="1"/>
  <c r="IK194" i="1"/>
  <c r="IL194" i="1"/>
  <c r="IM194" i="1"/>
  <c r="IN194" i="1"/>
  <c r="IO194" i="1"/>
  <c r="IP194" i="1"/>
  <c r="IQ194" i="1"/>
  <c r="IR194" i="1"/>
  <c r="II235" i="1"/>
  <c r="IJ235" i="1"/>
  <c r="IK235" i="1"/>
  <c r="IL235" i="1"/>
  <c r="IM235" i="1"/>
  <c r="IN235" i="1"/>
  <c r="IO235" i="1"/>
  <c r="IP235" i="1"/>
  <c r="IQ235" i="1"/>
  <c r="IR235" i="1"/>
  <c r="II390" i="1"/>
  <c r="IJ390" i="1"/>
  <c r="IK390" i="1"/>
  <c r="IL390" i="1"/>
  <c r="IM390" i="1"/>
  <c r="IN390" i="1"/>
  <c r="IO390" i="1"/>
  <c r="IP390" i="1"/>
  <c r="IQ390" i="1"/>
  <c r="IR390" i="1"/>
  <c r="II305" i="1"/>
  <c r="IJ305" i="1"/>
  <c r="IK305" i="1"/>
  <c r="IL305" i="1"/>
  <c r="IM305" i="1"/>
  <c r="IN305" i="1"/>
  <c r="IO305" i="1"/>
  <c r="IP305" i="1"/>
  <c r="IQ305" i="1"/>
  <c r="IR305" i="1"/>
  <c r="II141" i="1"/>
  <c r="IJ141" i="1"/>
  <c r="IK141" i="1"/>
  <c r="IL141" i="1"/>
  <c r="IM141" i="1"/>
  <c r="IN141" i="1"/>
  <c r="IO141" i="1"/>
  <c r="IP141" i="1"/>
  <c r="IQ141" i="1"/>
  <c r="IR141" i="1"/>
  <c r="II101" i="1"/>
  <c r="IJ101" i="1"/>
  <c r="IK101" i="1"/>
  <c r="IL101" i="1"/>
  <c r="IM101" i="1"/>
  <c r="IN101" i="1"/>
  <c r="IO101" i="1"/>
  <c r="IP101" i="1"/>
  <c r="IQ101" i="1"/>
  <c r="IR101" i="1"/>
  <c r="II274" i="1"/>
  <c r="IJ274" i="1"/>
  <c r="IK274" i="1"/>
  <c r="IL274" i="1"/>
  <c r="IM274" i="1"/>
  <c r="IN274" i="1"/>
  <c r="IO274" i="1"/>
  <c r="IP274" i="1"/>
  <c r="IQ274" i="1"/>
  <c r="IR274" i="1"/>
  <c r="II50" i="1"/>
  <c r="IJ50" i="1"/>
  <c r="IK50" i="1"/>
  <c r="IL50" i="1"/>
  <c r="IM50" i="1"/>
  <c r="IN50" i="1"/>
  <c r="IO50" i="1"/>
  <c r="IP50" i="1"/>
  <c r="IQ50" i="1"/>
  <c r="IR50" i="1"/>
  <c r="II49" i="1"/>
  <c r="IJ49" i="1"/>
  <c r="IK49" i="1"/>
  <c r="IL49" i="1"/>
  <c r="IM49" i="1"/>
  <c r="IN49" i="1"/>
  <c r="IO49" i="1"/>
  <c r="IP49" i="1"/>
  <c r="IQ49" i="1"/>
  <c r="IR49" i="1"/>
  <c r="II189" i="1"/>
  <c r="IJ189" i="1"/>
  <c r="IK189" i="1"/>
  <c r="IL189" i="1"/>
  <c r="IM189" i="1"/>
  <c r="IN189" i="1"/>
  <c r="IP189" i="1"/>
  <c r="IQ189" i="1"/>
  <c r="IR189" i="1"/>
  <c r="II111" i="1"/>
  <c r="IJ111" i="1"/>
  <c r="IK111" i="1"/>
  <c r="IL111" i="1"/>
  <c r="IM111" i="1"/>
  <c r="IN111" i="1"/>
  <c r="IO111" i="1"/>
  <c r="IP111" i="1"/>
  <c r="IQ111" i="1"/>
  <c r="IR111" i="1"/>
  <c r="II332" i="1"/>
  <c r="IJ332" i="1"/>
  <c r="IK332" i="1"/>
  <c r="IL332" i="1"/>
  <c r="IM332" i="1"/>
  <c r="IN332" i="1"/>
  <c r="IO332" i="1"/>
  <c r="IP332" i="1"/>
  <c r="IQ332" i="1"/>
  <c r="IR332" i="1"/>
  <c r="II373" i="1"/>
  <c r="IJ373" i="1"/>
  <c r="IK373" i="1"/>
  <c r="IL373" i="1"/>
  <c r="IM373" i="1"/>
  <c r="IN373" i="1"/>
  <c r="IO373" i="1"/>
  <c r="IP373" i="1"/>
  <c r="IQ373" i="1"/>
  <c r="IR373" i="1"/>
  <c r="II123" i="1"/>
  <c r="IJ123" i="1"/>
  <c r="IK123" i="1"/>
  <c r="IL123" i="1"/>
  <c r="IM123" i="1"/>
  <c r="IN123" i="1"/>
  <c r="IO123" i="1"/>
  <c r="IP123" i="1"/>
  <c r="IQ123" i="1"/>
  <c r="IR123" i="1"/>
  <c r="II72" i="1"/>
  <c r="IJ72" i="1"/>
  <c r="IK72" i="1"/>
  <c r="IL72" i="1"/>
  <c r="IM72" i="1"/>
  <c r="IN72" i="1"/>
  <c r="IO72" i="1"/>
  <c r="IP72" i="1"/>
  <c r="IQ72" i="1"/>
  <c r="IR72" i="1"/>
  <c r="II60" i="1"/>
  <c r="IJ60" i="1"/>
  <c r="IK60" i="1"/>
  <c r="IL60" i="1"/>
  <c r="IM60" i="1"/>
  <c r="IN60" i="1"/>
  <c r="IO60" i="1"/>
  <c r="IP60" i="1"/>
  <c r="IQ60" i="1"/>
  <c r="IR60" i="1"/>
  <c r="II283" i="1"/>
  <c r="IJ283" i="1"/>
  <c r="IK283" i="1"/>
  <c r="IL283" i="1"/>
  <c r="IM283" i="1"/>
  <c r="IN283" i="1"/>
  <c r="IO283" i="1"/>
  <c r="IP283" i="1"/>
  <c r="IQ283" i="1"/>
  <c r="IR283" i="1"/>
  <c r="II167" i="1"/>
  <c r="IJ167" i="1"/>
  <c r="IK167" i="1"/>
  <c r="IL167" i="1"/>
  <c r="IM167" i="1"/>
  <c r="IN167" i="1"/>
  <c r="IO167" i="1"/>
  <c r="IP167" i="1"/>
  <c r="IQ167" i="1"/>
  <c r="IR167" i="1"/>
  <c r="II295" i="1"/>
  <c r="IJ295" i="1"/>
  <c r="IK295" i="1"/>
  <c r="IL295" i="1"/>
  <c r="IM295" i="1"/>
  <c r="IN295" i="1"/>
  <c r="IO295" i="1"/>
  <c r="IP295" i="1"/>
  <c r="IQ295" i="1"/>
  <c r="IR295" i="1"/>
  <c r="II63" i="1"/>
  <c r="IJ63" i="1"/>
  <c r="IK63" i="1"/>
  <c r="IL63" i="1"/>
  <c r="IM63" i="1"/>
  <c r="IN63" i="1"/>
  <c r="IO63" i="1"/>
  <c r="IP63" i="1"/>
  <c r="IQ63" i="1"/>
  <c r="IR63" i="1"/>
  <c r="II199" i="1"/>
  <c r="IJ199" i="1"/>
  <c r="IK199" i="1"/>
  <c r="IL199" i="1"/>
  <c r="IM199" i="1"/>
  <c r="IN199" i="1"/>
  <c r="IO199" i="1"/>
  <c r="IP199" i="1"/>
  <c r="IQ199" i="1"/>
  <c r="IR199" i="1"/>
  <c r="II113" i="1"/>
  <c r="IJ113" i="1"/>
  <c r="IK113" i="1"/>
  <c r="IL113" i="1"/>
  <c r="IM113" i="1"/>
  <c r="IN113" i="1"/>
  <c r="IO113" i="1"/>
  <c r="IP113" i="1"/>
  <c r="IQ113" i="1"/>
  <c r="IR113" i="1"/>
  <c r="II145" i="1"/>
  <c r="IJ145" i="1"/>
  <c r="IK145" i="1"/>
  <c r="IL145" i="1"/>
  <c r="IM145" i="1"/>
  <c r="IN145" i="1"/>
  <c r="IO145" i="1"/>
  <c r="IP145" i="1"/>
  <c r="IQ145" i="1"/>
  <c r="IR145" i="1"/>
  <c r="II360" i="1"/>
  <c r="IJ360" i="1"/>
  <c r="IK360" i="1"/>
  <c r="IL360" i="1"/>
  <c r="IM360" i="1"/>
  <c r="IN360" i="1"/>
  <c r="IO360" i="1"/>
  <c r="IP360" i="1"/>
  <c r="IQ360" i="1"/>
  <c r="IR360" i="1"/>
  <c r="II61" i="1"/>
  <c r="IJ61" i="1"/>
  <c r="IK61" i="1"/>
  <c r="IL61" i="1"/>
  <c r="IM61" i="1"/>
  <c r="IN61" i="1"/>
  <c r="IO61" i="1"/>
  <c r="IP61" i="1"/>
  <c r="IQ61" i="1"/>
  <c r="IR61" i="1"/>
  <c r="II334" i="1"/>
  <c r="IJ334" i="1"/>
  <c r="IK334" i="1"/>
  <c r="IL334" i="1"/>
  <c r="IM334" i="1"/>
  <c r="IN334" i="1"/>
  <c r="IO334" i="1"/>
  <c r="IP334" i="1"/>
  <c r="IQ334" i="1"/>
  <c r="IR334" i="1"/>
  <c r="II77" i="1"/>
  <c r="IJ77" i="1"/>
  <c r="IK77" i="1"/>
  <c r="IL77" i="1"/>
  <c r="IM77" i="1"/>
  <c r="IN77" i="1"/>
  <c r="IO77" i="1"/>
  <c r="IP77" i="1"/>
  <c r="IQ77" i="1"/>
  <c r="IR77" i="1"/>
  <c r="II351" i="1"/>
  <c r="IJ351" i="1"/>
  <c r="IK351" i="1"/>
  <c r="IL351" i="1"/>
  <c r="IM351" i="1"/>
  <c r="IN351" i="1"/>
  <c r="IO351" i="1"/>
  <c r="IP351" i="1"/>
  <c r="IQ351" i="1"/>
  <c r="IR351" i="1"/>
  <c r="II210" i="1"/>
  <c r="IJ210" i="1"/>
  <c r="IK210" i="1"/>
  <c r="IL210" i="1"/>
  <c r="IM210" i="1"/>
  <c r="IN210" i="1"/>
  <c r="IO210" i="1"/>
  <c r="IP210" i="1"/>
  <c r="IQ210" i="1"/>
  <c r="IR210" i="1"/>
  <c r="II89" i="1"/>
  <c r="IJ89" i="1"/>
  <c r="IK89" i="1"/>
  <c r="IL89" i="1"/>
  <c r="IM89" i="1"/>
  <c r="IN89" i="1"/>
  <c r="IO89" i="1"/>
  <c r="IP89" i="1"/>
  <c r="IQ89" i="1"/>
  <c r="IR89" i="1"/>
  <c r="II354" i="1"/>
  <c r="IJ354" i="1"/>
  <c r="IK354" i="1"/>
  <c r="IL354" i="1"/>
  <c r="IM354" i="1"/>
  <c r="IN354" i="1"/>
  <c r="IO354" i="1"/>
  <c r="IP354" i="1"/>
  <c r="IQ354" i="1"/>
  <c r="IR354" i="1"/>
  <c r="II144" i="1"/>
  <c r="IJ144" i="1"/>
  <c r="IK144" i="1"/>
  <c r="IL144" i="1"/>
  <c r="IM144" i="1"/>
  <c r="IN144" i="1"/>
  <c r="IO144" i="1"/>
  <c r="IP144" i="1"/>
  <c r="IQ144" i="1"/>
  <c r="IR144" i="1"/>
  <c r="II323" i="1"/>
  <c r="IJ323" i="1"/>
  <c r="IK323" i="1"/>
  <c r="IL323" i="1"/>
  <c r="IM323" i="1"/>
  <c r="IN323" i="1"/>
  <c r="IO323" i="1"/>
  <c r="IP323" i="1"/>
  <c r="IQ323" i="1"/>
  <c r="IR323" i="1"/>
  <c r="II184" i="1"/>
  <c r="IJ184" i="1"/>
  <c r="IK184" i="1"/>
  <c r="IL184" i="1"/>
  <c r="IM184" i="1"/>
  <c r="IN184" i="1"/>
  <c r="IO184" i="1"/>
  <c r="IP184" i="1"/>
  <c r="IQ184" i="1"/>
  <c r="IR184" i="1"/>
  <c r="II40" i="1"/>
  <c r="IJ40" i="1"/>
  <c r="IK40" i="1"/>
  <c r="IL40" i="1"/>
  <c r="IM40" i="1"/>
  <c r="IN40" i="1"/>
  <c r="IO40" i="1"/>
  <c r="IP40" i="1"/>
  <c r="IQ40" i="1"/>
  <c r="IR40" i="1"/>
  <c r="II128" i="1"/>
  <c r="IJ128" i="1"/>
  <c r="IK128" i="1"/>
  <c r="IL128" i="1"/>
  <c r="IM128" i="1"/>
  <c r="IN128" i="1"/>
  <c r="IO128" i="1"/>
  <c r="IP128" i="1"/>
  <c r="IQ128" i="1"/>
  <c r="IR128" i="1"/>
  <c r="II103" i="1"/>
  <c r="IJ103" i="1"/>
  <c r="IK103" i="1"/>
  <c r="IL103" i="1"/>
  <c r="IM103" i="1"/>
  <c r="IN103" i="1"/>
  <c r="IO103" i="1"/>
  <c r="IP103" i="1"/>
  <c r="IQ103" i="1"/>
  <c r="IR103" i="1"/>
  <c r="II132" i="1"/>
  <c r="IJ132" i="1"/>
  <c r="IK132" i="1"/>
  <c r="IL132" i="1"/>
  <c r="IM132" i="1"/>
  <c r="IN132" i="1"/>
  <c r="IO132" i="1"/>
  <c r="IP132" i="1"/>
  <c r="IQ132" i="1"/>
  <c r="IR132" i="1"/>
  <c r="II350" i="1"/>
  <c r="IJ350" i="1"/>
  <c r="IK350" i="1"/>
  <c r="IL350" i="1"/>
  <c r="IM350" i="1"/>
  <c r="IN350" i="1"/>
  <c r="IO350" i="1"/>
  <c r="IP350" i="1"/>
  <c r="IQ350" i="1"/>
  <c r="IR350" i="1"/>
  <c r="II138" i="1"/>
  <c r="IJ138" i="1"/>
  <c r="IK138" i="1"/>
  <c r="IL138" i="1"/>
  <c r="IM138" i="1"/>
  <c r="IN138" i="1"/>
  <c r="IO138" i="1"/>
  <c r="IP138" i="1"/>
  <c r="IQ138" i="1"/>
  <c r="IR138" i="1"/>
  <c r="II316" i="1"/>
  <c r="IJ316" i="1"/>
  <c r="IK316" i="1"/>
  <c r="IL316" i="1"/>
  <c r="IM316" i="1"/>
  <c r="IN316" i="1"/>
  <c r="IO316" i="1"/>
  <c r="IP316" i="1"/>
  <c r="IQ316" i="1"/>
  <c r="IR316" i="1"/>
  <c r="II193" i="1"/>
  <c r="IJ193" i="1"/>
  <c r="IK193" i="1"/>
  <c r="IL193" i="1"/>
  <c r="IM193" i="1"/>
  <c r="IN193" i="1"/>
  <c r="IO193" i="1"/>
  <c r="IP193" i="1"/>
  <c r="IQ193" i="1"/>
  <c r="IR193" i="1"/>
  <c r="II151" i="1"/>
  <c r="IJ151" i="1"/>
  <c r="IK151" i="1"/>
  <c r="IL151" i="1"/>
  <c r="IM151" i="1"/>
  <c r="IN151" i="1"/>
  <c r="IO151" i="1"/>
  <c r="IP151" i="1"/>
  <c r="IQ151" i="1"/>
  <c r="IR151" i="1"/>
  <c r="II248" i="1"/>
  <c r="IJ248" i="1"/>
  <c r="IK248" i="1"/>
  <c r="IL248" i="1"/>
  <c r="IM248" i="1"/>
  <c r="IN248" i="1"/>
  <c r="IO248" i="1"/>
  <c r="IP248" i="1"/>
  <c r="IQ248" i="1"/>
  <c r="IR248" i="1"/>
  <c r="II188" i="1"/>
  <c r="IJ188" i="1"/>
  <c r="IK188" i="1"/>
  <c r="IL188" i="1"/>
  <c r="IM188" i="1"/>
  <c r="IN188" i="1"/>
  <c r="IO188" i="1"/>
  <c r="IP188" i="1"/>
  <c r="IQ188" i="1"/>
  <c r="IR188" i="1"/>
  <c r="II340" i="1"/>
  <c r="IJ340" i="1"/>
  <c r="IK340" i="1"/>
  <c r="IL340" i="1"/>
  <c r="IM340" i="1"/>
  <c r="IN340" i="1"/>
  <c r="IO340" i="1"/>
  <c r="IP340" i="1"/>
  <c r="IQ340" i="1"/>
  <c r="IR340" i="1"/>
  <c r="II404" i="1"/>
  <c r="IJ404" i="1"/>
  <c r="IK404" i="1"/>
  <c r="IL404" i="1"/>
  <c r="IM404" i="1"/>
  <c r="IN404" i="1"/>
  <c r="IO404" i="1"/>
  <c r="IP404" i="1"/>
  <c r="IQ404" i="1"/>
  <c r="IR404" i="1"/>
  <c r="II250" i="1"/>
  <c r="IJ250" i="1"/>
  <c r="IK250" i="1"/>
  <c r="IL250" i="1"/>
  <c r="IM250" i="1"/>
  <c r="IN250" i="1"/>
  <c r="IO250" i="1"/>
  <c r="IP250" i="1"/>
  <c r="IQ250" i="1"/>
  <c r="IR250" i="1"/>
  <c r="II125" i="1"/>
  <c r="IJ125" i="1"/>
  <c r="IK125" i="1"/>
  <c r="IL125" i="1"/>
  <c r="IM125" i="1"/>
  <c r="IN125" i="1"/>
  <c r="IO125" i="1"/>
  <c r="IP125" i="1"/>
  <c r="IQ125" i="1"/>
  <c r="IR125" i="1"/>
  <c r="II239" i="1"/>
  <c r="IJ239" i="1"/>
  <c r="IK239" i="1"/>
  <c r="IL239" i="1"/>
  <c r="IM239" i="1"/>
  <c r="IN239" i="1"/>
  <c r="IO239" i="1"/>
  <c r="IP239" i="1"/>
  <c r="IQ239" i="1"/>
  <c r="IR239" i="1"/>
  <c r="II381" i="1"/>
  <c r="IJ381" i="1"/>
  <c r="IK381" i="1"/>
  <c r="IL381" i="1"/>
  <c r="IM381" i="1"/>
  <c r="IN381" i="1"/>
  <c r="IO381" i="1"/>
  <c r="IP381" i="1"/>
  <c r="IQ381" i="1"/>
  <c r="IR381" i="1"/>
  <c r="II142" i="1"/>
  <c r="IJ142" i="1"/>
  <c r="IK142" i="1"/>
  <c r="IL142" i="1"/>
  <c r="IM142" i="1"/>
  <c r="IN142" i="1"/>
  <c r="IO142" i="1"/>
  <c r="IP142" i="1"/>
  <c r="IQ142" i="1"/>
  <c r="IR142" i="1"/>
  <c r="II92" i="1"/>
  <c r="IJ92" i="1"/>
  <c r="IK92" i="1"/>
  <c r="IL92" i="1"/>
  <c r="IM92" i="1"/>
  <c r="IN92" i="1"/>
  <c r="IO92" i="1"/>
  <c r="IP92" i="1"/>
  <c r="IQ92" i="1"/>
  <c r="IR92" i="1"/>
  <c r="II244" i="1"/>
  <c r="IJ244" i="1"/>
  <c r="IK244" i="1"/>
  <c r="IL244" i="1"/>
  <c r="IM244" i="1"/>
  <c r="IN244" i="1"/>
  <c r="IO244" i="1"/>
  <c r="IP244" i="1"/>
  <c r="IQ244" i="1"/>
  <c r="IR244" i="1"/>
  <c r="II314" i="1"/>
  <c r="IJ314" i="1"/>
  <c r="IK314" i="1"/>
  <c r="IL314" i="1"/>
  <c r="IM314" i="1"/>
  <c r="IN314" i="1"/>
  <c r="IO314" i="1"/>
  <c r="IP314" i="1"/>
  <c r="IQ314" i="1"/>
  <c r="IR314" i="1"/>
  <c r="II408" i="1"/>
  <c r="IJ408" i="1"/>
  <c r="IK408" i="1"/>
  <c r="IL408" i="1"/>
  <c r="IM408" i="1"/>
  <c r="IN408" i="1"/>
  <c r="IO408" i="1"/>
  <c r="IP408" i="1"/>
  <c r="IQ408" i="1"/>
  <c r="IR408" i="1"/>
  <c r="II215" i="1"/>
  <c r="IJ215" i="1"/>
  <c r="IK215" i="1"/>
  <c r="IL215" i="1"/>
  <c r="IM215" i="1"/>
  <c r="IN215" i="1"/>
  <c r="IO215" i="1"/>
  <c r="IP215" i="1"/>
  <c r="IQ215" i="1"/>
  <c r="IR215" i="1"/>
  <c r="II293" i="1"/>
  <c r="IJ293" i="1"/>
  <c r="IK293" i="1"/>
  <c r="IL293" i="1"/>
  <c r="IM293" i="1"/>
  <c r="IN293" i="1"/>
  <c r="IO293" i="1"/>
  <c r="IP293" i="1"/>
  <c r="IQ293" i="1"/>
  <c r="IR293" i="1"/>
  <c r="II300" i="1"/>
  <c r="IJ300" i="1"/>
  <c r="IK300" i="1"/>
  <c r="IL300" i="1"/>
  <c r="IM300" i="1"/>
  <c r="IN300" i="1"/>
  <c r="IO300" i="1"/>
  <c r="IP300" i="1"/>
  <c r="IQ300" i="1"/>
  <c r="IR300" i="1"/>
  <c r="II139" i="1"/>
  <c r="IJ139" i="1"/>
  <c r="IK139" i="1"/>
  <c r="IL139" i="1"/>
  <c r="IM139" i="1"/>
  <c r="IN139" i="1"/>
  <c r="IO139" i="1"/>
  <c r="IP139" i="1"/>
  <c r="IQ139" i="1"/>
  <c r="IR139" i="1"/>
  <c r="II155" i="1"/>
  <c r="IJ155" i="1"/>
  <c r="IK155" i="1"/>
  <c r="IL155" i="1"/>
  <c r="IM155" i="1"/>
  <c r="IN155" i="1"/>
  <c r="IO155" i="1"/>
  <c r="IP155" i="1"/>
  <c r="IQ155" i="1"/>
  <c r="IR155" i="1"/>
  <c r="II253" i="1"/>
  <c r="IJ253" i="1"/>
  <c r="IK253" i="1"/>
  <c r="IL253" i="1"/>
  <c r="IM253" i="1"/>
  <c r="IN253" i="1"/>
  <c r="IO253" i="1"/>
  <c r="IP253" i="1"/>
  <c r="IQ253" i="1"/>
  <c r="IR253" i="1"/>
  <c r="II410" i="1"/>
  <c r="IJ410" i="1"/>
  <c r="IK410" i="1"/>
  <c r="IL410" i="1"/>
  <c r="IM410" i="1"/>
  <c r="IN410" i="1"/>
  <c r="IO410" i="1"/>
  <c r="IP410" i="1"/>
  <c r="IQ410" i="1"/>
  <c r="IR410" i="1"/>
  <c r="II64" i="1"/>
  <c r="IJ64" i="1"/>
  <c r="IK64" i="1"/>
  <c r="IL64" i="1"/>
  <c r="IM64" i="1"/>
  <c r="IN64" i="1"/>
  <c r="IO64" i="1"/>
  <c r="IP64" i="1"/>
  <c r="IQ64" i="1"/>
  <c r="IR64" i="1"/>
  <c r="II338" i="1"/>
  <c r="IJ338" i="1"/>
  <c r="IK338" i="1"/>
  <c r="IL338" i="1"/>
  <c r="IM338" i="1"/>
  <c r="IN338" i="1"/>
  <c r="IO338" i="1"/>
  <c r="IP338" i="1"/>
  <c r="IQ338" i="1"/>
  <c r="IR338" i="1"/>
  <c r="II43" i="1"/>
  <c r="IJ43" i="1"/>
  <c r="IK43" i="1"/>
  <c r="IL43" i="1"/>
  <c r="IM43" i="1"/>
  <c r="IN43" i="1"/>
  <c r="IO43" i="1"/>
  <c r="IP43" i="1"/>
  <c r="IQ43" i="1"/>
  <c r="IR43" i="1"/>
  <c r="II212" i="1"/>
  <c r="IJ212" i="1"/>
  <c r="IK212" i="1"/>
  <c r="IL212" i="1"/>
  <c r="IM212" i="1"/>
  <c r="IN212" i="1"/>
  <c r="IO212" i="1"/>
  <c r="IP212" i="1"/>
  <c r="IQ212" i="1"/>
  <c r="IR212" i="1"/>
  <c r="II348" i="1"/>
  <c r="IJ348" i="1"/>
  <c r="IK348" i="1"/>
  <c r="IL348" i="1"/>
  <c r="IM348" i="1"/>
  <c r="IN348" i="1"/>
  <c r="IO348" i="1"/>
  <c r="IP348" i="1"/>
  <c r="IQ348" i="1"/>
  <c r="IR348" i="1"/>
  <c r="II371" i="1"/>
  <c r="IJ371" i="1"/>
  <c r="IK371" i="1"/>
  <c r="IL371" i="1"/>
  <c r="IM371" i="1"/>
  <c r="IN371" i="1"/>
  <c r="IO371" i="1"/>
  <c r="IP371" i="1"/>
  <c r="IQ371" i="1"/>
  <c r="IR371" i="1"/>
  <c r="II30" i="1"/>
  <c r="IJ30" i="1"/>
  <c r="IK30" i="1"/>
  <c r="IL30" i="1"/>
  <c r="IM30" i="1"/>
  <c r="IN30" i="1"/>
  <c r="IO30" i="1"/>
  <c r="IP30" i="1"/>
  <c r="IQ30" i="1"/>
  <c r="IR30" i="1"/>
  <c r="II152" i="1"/>
  <c r="IJ152" i="1"/>
  <c r="IK152" i="1"/>
  <c r="IL152" i="1"/>
  <c r="IM152" i="1"/>
  <c r="IN152" i="1"/>
  <c r="IO152" i="1"/>
  <c r="IP152" i="1"/>
  <c r="IQ152" i="1"/>
  <c r="IR152" i="1"/>
  <c r="II402" i="1"/>
  <c r="IJ402" i="1"/>
  <c r="IK402" i="1"/>
  <c r="IL402" i="1"/>
  <c r="IM402" i="1"/>
  <c r="IN402" i="1"/>
  <c r="IO402" i="1"/>
  <c r="IP402" i="1"/>
  <c r="IQ402" i="1"/>
  <c r="IR402" i="1"/>
  <c r="II290" i="1"/>
  <c r="IJ290" i="1"/>
  <c r="IK290" i="1"/>
  <c r="IL290" i="1"/>
  <c r="IM290" i="1"/>
  <c r="IN290" i="1"/>
  <c r="IO290" i="1"/>
  <c r="IP290" i="1"/>
  <c r="IQ290" i="1"/>
  <c r="IR290" i="1"/>
  <c r="II386" i="1"/>
  <c r="IJ386" i="1"/>
  <c r="IK386" i="1"/>
  <c r="IL386" i="1"/>
  <c r="IM386" i="1"/>
  <c r="IN386" i="1"/>
  <c r="IO386" i="1"/>
  <c r="IP386" i="1"/>
  <c r="IQ386" i="1"/>
  <c r="IR386" i="1"/>
  <c r="II159" i="1"/>
  <c r="IJ159" i="1"/>
  <c r="IK159" i="1"/>
  <c r="IL159" i="1"/>
  <c r="IM159" i="1"/>
  <c r="IN159" i="1"/>
  <c r="IO159" i="1"/>
  <c r="IP159" i="1"/>
  <c r="IQ159" i="1"/>
  <c r="IR159" i="1"/>
  <c r="II376" i="1"/>
  <c r="IJ376" i="1"/>
  <c r="IK376" i="1"/>
  <c r="IL376" i="1"/>
  <c r="IM376" i="1"/>
  <c r="IN376" i="1"/>
  <c r="IO376" i="1"/>
  <c r="IP376" i="1"/>
  <c r="IQ376" i="1"/>
  <c r="IR376" i="1"/>
  <c r="II363" i="1"/>
  <c r="IJ363" i="1"/>
  <c r="IK363" i="1"/>
  <c r="IL363" i="1"/>
  <c r="IM363" i="1"/>
  <c r="IN363" i="1"/>
  <c r="IO363" i="1"/>
  <c r="IP363" i="1"/>
  <c r="IQ363" i="1"/>
  <c r="IR363" i="1"/>
  <c r="II119" i="1"/>
  <c r="IJ119" i="1"/>
  <c r="IK119" i="1"/>
  <c r="IL119" i="1"/>
  <c r="IM119" i="1"/>
  <c r="IN119" i="1"/>
  <c r="IO119" i="1"/>
  <c r="IP119" i="1"/>
  <c r="IQ119" i="1"/>
  <c r="IR119" i="1"/>
  <c r="II242" i="1"/>
  <c r="IJ242" i="1"/>
  <c r="IK242" i="1"/>
  <c r="IL242" i="1"/>
  <c r="IM242" i="1"/>
  <c r="IN242" i="1"/>
  <c r="IO242" i="1"/>
  <c r="IP242" i="1"/>
  <c r="IQ242" i="1"/>
  <c r="IR242" i="1"/>
  <c r="II23" i="1"/>
  <c r="IJ23" i="1"/>
  <c r="IK23" i="1"/>
  <c r="IL23" i="1"/>
  <c r="IM23" i="1"/>
  <c r="IN23" i="1"/>
  <c r="IO23" i="1"/>
  <c r="IP23" i="1"/>
  <c r="IQ23" i="1"/>
  <c r="IR23" i="1"/>
  <c r="II266" i="1"/>
  <c r="IJ266" i="1"/>
  <c r="IK266" i="1"/>
  <c r="IL266" i="1"/>
  <c r="IM266" i="1"/>
  <c r="IN266" i="1"/>
  <c r="IO266" i="1"/>
  <c r="IP266" i="1"/>
  <c r="IQ266" i="1"/>
  <c r="IR266" i="1"/>
  <c r="II401" i="1"/>
  <c r="IJ401" i="1"/>
  <c r="IK401" i="1"/>
  <c r="IL401" i="1"/>
  <c r="IM401" i="1"/>
  <c r="IN401" i="1"/>
  <c r="IO401" i="1"/>
  <c r="IP401" i="1"/>
  <c r="IQ401" i="1"/>
  <c r="IR401" i="1"/>
  <c r="II400" i="1"/>
  <c r="IJ400" i="1"/>
  <c r="IK400" i="1"/>
  <c r="IL400" i="1"/>
  <c r="IM400" i="1"/>
  <c r="IN400" i="1"/>
  <c r="IO400" i="1"/>
  <c r="IP400" i="1"/>
  <c r="IQ400" i="1"/>
  <c r="IR400" i="1"/>
  <c r="II392" i="1"/>
  <c r="IJ392" i="1"/>
  <c r="IK392" i="1"/>
  <c r="IL392" i="1"/>
  <c r="IM392" i="1"/>
  <c r="IN392" i="1"/>
  <c r="IO392" i="1"/>
  <c r="IP392" i="1"/>
  <c r="IQ392" i="1"/>
  <c r="IR392" i="1"/>
  <c r="II388" i="1"/>
  <c r="IJ388" i="1"/>
  <c r="IK388" i="1"/>
  <c r="IL388" i="1"/>
  <c r="IM388" i="1"/>
  <c r="IN388" i="1"/>
  <c r="IO388" i="1"/>
  <c r="IP388" i="1"/>
  <c r="IQ388" i="1"/>
  <c r="IR388" i="1"/>
  <c r="II385" i="1"/>
  <c r="IJ385" i="1"/>
  <c r="IK385" i="1"/>
  <c r="IL385" i="1"/>
  <c r="IM385" i="1"/>
  <c r="IN385" i="1"/>
  <c r="IO385" i="1"/>
  <c r="IP385" i="1"/>
  <c r="IQ385" i="1"/>
  <c r="IR385" i="1"/>
  <c r="II377" i="1"/>
  <c r="IJ377" i="1"/>
  <c r="IK377" i="1"/>
  <c r="IL377" i="1"/>
  <c r="IM377" i="1"/>
  <c r="IN377" i="1"/>
  <c r="IO377" i="1"/>
  <c r="IP377" i="1"/>
  <c r="IQ377" i="1"/>
  <c r="IR377" i="1"/>
  <c r="II397" i="1"/>
  <c r="IJ397" i="1"/>
  <c r="IK397" i="1"/>
  <c r="IL397" i="1"/>
  <c r="IM397" i="1"/>
  <c r="IN397" i="1"/>
  <c r="IO397" i="1"/>
  <c r="IP397" i="1"/>
  <c r="IQ397" i="1"/>
  <c r="IR397" i="1"/>
  <c r="II65" i="1"/>
  <c r="IJ65" i="1"/>
  <c r="IK65" i="1"/>
  <c r="IL65" i="1"/>
  <c r="IM65" i="1"/>
  <c r="IN65" i="1"/>
  <c r="IO65" i="1"/>
  <c r="IP65" i="1"/>
  <c r="IQ65" i="1"/>
  <c r="IR65" i="1"/>
  <c r="II406" i="1"/>
  <c r="IJ406" i="1"/>
  <c r="IK406" i="1"/>
  <c r="IL406" i="1"/>
  <c r="IM406" i="1"/>
  <c r="IN406" i="1"/>
  <c r="IO406" i="1"/>
  <c r="IP406" i="1"/>
  <c r="IQ406" i="1"/>
  <c r="IR406" i="1"/>
  <c r="II374" i="1"/>
  <c r="IJ374" i="1"/>
  <c r="IK374" i="1"/>
  <c r="IL374" i="1"/>
  <c r="IM374" i="1"/>
  <c r="IN374" i="1"/>
  <c r="IO374" i="1"/>
  <c r="IP374" i="1"/>
  <c r="IQ374" i="1"/>
  <c r="IR374" i="1"/>
  <c r="II282" i="1"/>
  <c r="IJ282" i="1"/>
  <c r="IK282" i="1"/>
  <c r="IL282" i="1"/>
  <c r="IM282" i="1"/>
  <c r="IN282" i="1"/>
  <c r="IO282" i="1"/>
  <c r="IP282" i="1"/>
  <c r="IQ282" i="1"/>
  <c r="IR282" i="1"/>
  <c r="II143" i="1"/>
  <c r="IJ143" i="1"/>
  <c r="IK143" i="1"/>
  <c r="IL143" i="1"/>
  <c r="IM143" i="1"/>
  <c r="IN143" i="1"/>
  <c r="IO143" i="1"/>
  <c r="IP143" i="1"/>
  <c r="IQ143" i="1"/>
  <c r="IR143" i="1"/>
  <c r="II57" i="1"/>
  <c r="IJ57" i="1"/>
  <c r="IK57" i="1"/>
  <c r="IL57" i="1"/>
  <c r="IM57" i="1"/>
  <c r="IN57" i="1"/>
  <c r="IO57" i="1"/>
  <c r="IP57" i="1"/>
  <c r="IQ57" i="1"/>
  <c r="IR57" i="1"/>
  <c r="II7" i="1"/>
  <c r="IJ7" i="1"/>
  <c r="IK7" i="1"/>
  <c r="IL7" i="1"/>
  <c r="IM7" i="1"/>
  <c r="IN7" i="1"/>
  <c r="IO7" i="1"/>
  <c r="IP7" i="1"/>
  <c r="IQ7" i="1"/>
  <c r="IR7" i="1"/>
  <c r="II51" i="1"/>
  <c r="IJ51" i="1"/>
  <c r="IK51" i="1"/>
  <c r="IL51" i="1"/>
  <c r="IM51" i="1"/>
  <c r="IN51" i="1"/>
  <c r="IO51" i="1"/>
  <c r="IP51" i="1"/>
  <c r="IQ51" i="1"/>
  <c r="IR51" i="1"/>
  <c r="II257" i="1"/>
  <c r="IJ257" i="1"/>
  <c r="IK257" i="1"/>
  <c r="IL257" i="1"/>
  <c r="IM257" i="1"/>
  <c r="IN257" i="1"/>
  <c r="IO257" i="1"/>
  <c r="IP257" i="1"/>
  <c r="IQ257" i="1"/>
  <c r="IR257" i="1"/>
  <c r="II327" i="1"/>
  <c r="IJ327" i="1"/>
  <c r="IK327" i="1"/>
  <c r="IL327" i="1"/>
  <c r="IM327" i="1"/>
  <c r="IN327" i="1"/>
  <c r="IO327" i="1"/>
  <c r="IP327" i="1"/>
  <c r="IQ327" i="1"/>
  <c r="IR327" i="1"/>
  <c r="II102" i="1"/>
  <c r="IJ102" i="1"/>
  <c r="IK102" i="1"/>
  <c r="IL102" i="1"/>
  <c r="IM102" i="1"/>
  <c r="IN102" i="1"/>
  <c r="IO102" i="1"/>
  <c r="IP102" i="1"/>
  <c r="IQ102" i="1"/>
  <c r="IR102" i="1"/>
  <c r="II255" i="1"/>
  <c r="IJ255" i="1"/>
  <c r="IK255" i="1"/>
  <c r="IL255" i="1"/>
  <c r="IM255" i="1"/>
  <c r="IN255" i="1"/>
  <c r="IO255" i="1"/>
  <c r="IP255" i="1"/>
  <c r="IQ255" i="1"/>
  <c r="IR255" i="1"/>
  <c r="II168" i="1"/>
  <c r="IJ168" i="1"/>
  <c r="IK168" i="1"/>
  <c r="IL168" i="1"/>
  <c r="IM168" i="1"/>
  <c r="IN168" i="1"/>
  <c r="IO168" i="1"/>
  <c r="IP168" i="1"/>
  <c r="IQ168" i="1"/>
  <c r="IR168" i="1"/>
  <c r="II272" i="1"/>
  <c r="IJ272" i="1"/>
  <c r="IK272" i="1"/>
  <c r="IL272" i="1"/>
  <c r="IM272" i="1"/>
  <c r="IN272" i="1"/>
  <c r="IO272" i="1"/>
  <c r="IP272" i="1"/>
  <c r="IQ272" i="1"/>
  <c r="IR272" i="1"/>
  <c r="II383" i="1"/>
  <c r="IJ383" i="1"/>
  <c r="IK383" i="1"/>
  <c r="IL383" i="1"/>
  <c r="IM383" i="1"/>
  <c r="IN383" i="1"/>
  <c r="IO383" i="1"/>
  <c r="IP383" i="1"/>
  <c r="IQ383" i="1"/>
  <c r="IR383" i="1"/>
  <c r="II44" i="1"/>
  <c r="IJ44" i="1"/>
  <c r="IK44" i="1"/>
  <c r="IL44" i="1"/>
  <c r="IM44" i="1"/>
  <c r="IN44" i="1"/>
  <c r="IO44" i="1"/>
  <c r="IP44" i="1"/>
  <c r="IQ44" i="1"/>
  <c r="IR44" i="1"/>
  <c r="II317" i="1"/>
  <c r="IJ317" i="1"/>
  <c r="IK317" i="1"/>
  <c r="IL317" i="1"/>
  <c r="IM317" i="1"/>
  <c r="IN317" i="1"/>
  <c r="IO317" i="1"/>
  <c r="IP317" i="1"/>
  <c r="IQ317" i="1"/>
  <c r="IR317" i="1"/>
  <c r="II264" i="1"/>
  <c r="IJ264" i="1"/>
  <c r="IK264" i="1"/>
  <c r="IL264" i="1"/>
  <c r="IM264" i="1"/>
  <c r="IN264" i="1"/>
  <c r="IO264" i="1"/>
  <c r="IP264" i="1"/>
  <c r="IQ264" i="1"/>
  <c r="IR264" i="1"/>
  <c r="II149" i="1"/>
  <c r="IJ149" i="1"/>
  <c r="IK149" i="1"/>
  <c r="IL149" i="1"/>
  <c r="IM149" i="1"/>
  <c r="IN149" i="1"/>
  <c r="IO149" i="1"/>
  <c r="IP149" i="1"/>
  <c r="IQ149" i="1"/>
  <c r="IR149" i="1"/>
  <c r="II157" i="1"/>
  <c r="IJ157" i="1"/>
  <c r="IK157" i="1"/>
  <c r="IL157" i="1"/>
  <c r="IM157" i="1"/>
  <c r="IN157" i="1"/>
  <c r="IO157" i="1"/>
  <c r="IP157" i="1"/>
  <c r="IQ157" i="1"/>
  <c r="IR157" i="1"/>
  <c r="II121" i="1"/>
  <c r="IJ121" i="1"/>
  <c r="IK121" i="1"/>
  <c r="IL121" i="1"/>
  <c r="IM121" i="1"/>
  <c r="IN121" i="1"/>
  <c r="IO121" i="1"/>
  <c r="IP121" i="1"/>
  <c r="IQ121" i="1"/>
  <c r="IR121" i="1"/>
  <c r="II395" i="1"/>
  <c r="IJ395" i="1"/>
  <c r="IK395" i="1"/>
  <c r="IL395" i="1"/>
  <c r="IM395" i="1"/>
  <c r="IN395" i="1"/>
  <c r="IO395" i="1"/>
  <c r="IP395" i="1"/>
  <c r="IQ395" i="1"/>
  <c r="IR395" i="1"/>
  <c r="II198" i="1"/>
  <c r="IJ198" i="1"/>
  <c r="IK198" i="1"/>
  <c r="IL198" i="1"/>
  <c r="IM198" i="1"/>
  <c r="IN198" i="1"/>
  <c r="IO198" i="1"/>
  <c r="IP198" i="1"/>
  <c r="IQ198" i="1"/>
  <c r="IR198" i="1"/>
  <c r="II55" i="1"/>
  <c r="IJ55" i="1"/>
  <c r="IK55" i="1"/>
  <c r="IL55" i="1"/>
  <c r="IM55" i="1"/>
  <c r="IN55" i="1"/>
  <c r="IO55" i="1"/>
  <c r="IP55" i="1"/>
  <c r="IQ55" i="1"/>
  <c r="IR55" i="1"/>
  <c r="II41" i="1"/>
  <c r="IJ41" i="1"/>
  <c r="IK41" i="1"/>
  <c r="IL41" i="1"/>
  <c r="IM41" i="1"/>
  <c r="IN41" i="1"/>
  <c r="IO41" i="1"/>
  <c r="IP41" i="1"/>
  <c r="IQ41" i="1"/>
  <c r="IR41" i="1"/>
  <c r="II35" i="1"/>
  <c r="IJ35" i="1"/>
  <c r="IK35" i="1"/>
  <c r="IL35" i="1"/>
  <c r="IM35" i="1"/>
  <c r="IN35" i="1"/>
  <c r="IO35" i="1"/>
  <c r="IP35" i="1"/>
  <c r="IQ35" i="1"/>
  <c r="IR35" i="1"/>
  <c r="II136" i="1"/>
  <c r="IJ136" i="1"/>
  <c r="IK136" i="1"/>
  <c r="IL136" i="1"/>
  <c r="IM136" i="1"/>
  <c r="IN136" i="1"/>
  <c r="IO136" i="1"/>
  <c r="IP136" i="1"/>
  <c r="IQ136" i="1"/>
  <c r="IR136" i="1"/>
  <c r="II391" i="1"/>
  <c r="IJ391" i="1"/>
  <c r="IK391" i="1"/>
  <c r="IL391" i="1"/>
  <c r="IM391" i="1"/>
  <c r="IN391" i="1"/>
  <c r="IO391" i="1"/>
  <c r="IP391" i="1"/>
  <c r="IQ391" i="1"/>
  <c r="IR391" i="1"/>
  <c r="II372" i="1"/>
  <c r="IJ372" i="1"/>
  <c r="IK372" i="1"/>
  <c r="IL372" i="1"/>
  <c r="IM372" i="1"/>
  <c r="IN372" i="1"/>
  <c r="IO372" i="1"/>
  <c r="IP372" i="1"/>
  <c r="IQ372" i="1"/>
  <c r="IR372" i="1"/>
  <c r="II240" i="1"/>
  <c r="IJ240" i="1"/>
  <c r="IK240" i="1"/>
  <c r="IL240" i="1"/>
  <c r="IM240" i="1"/>
  <c r="IN240" i="1"/>
  <c r="IO240" i="1"/>
  <c r="IP240" i="1"/>
  <c r="IQ240" i="1"/>
  <c r="IR240" i="1"/>
  <c r="II370" i="1"/>
  <c r="IJ370" i="1"/>
  <c r="IK370" i="1"/>
  <c r="IL370" i="1"/>
  <c r="IM370" i="1"/>
  <c r="IN370" i="1"/>
  <c r="IO370" i="1"/>
  <c r="IP370" i="1"/>
  <c r="IQ370" i="1"/>
  <c r="IR370" i="1"/>
  <c r="II94" i="1"/>
  <c r="IJ94" i="1"/>
  <c r="IK94" i="1"/>
  <c r="IL94" i="1"/>
  <c r="IM94" i="1"/>
  <c r="IN94" i="1"/>
  <c r="IO94" i="1"/>
  <c r="IP94" i="1"/>
  <c r="IQ94" i="1"/>
  <c r="IR94" i="1"/>
  <c r="II302" i="1"/>
  <c r="IJ302" i="1"/>
  <c r="IK302" i="1"/>
  <c r="IL302" i="1"/>
  <c r="IM302" i="1"/>
  <c r="IN302" i="1"/>
  <c r="IO302" i="1"/>
  <c r="IP302" i="1"/>
  <c r="IQ302" i="1"/>
  <c r="IR302" i="1"/>
  <c r="II98" i="1"/>
  <c r="IJ98" i="1"/>
  <c r="IK98" i="1"/>
  <c r="IL98" i="1"/>
  <c r="IM98" i="1"/>
  <c r="IN98" i="1"/>
  <c r="IO98" i="1"/>
  <c r="IP98" i="1"/>
  <c r="IQ98" i="1"/>
  <c r="IR98" i="1"/>
  <c r="II4" i="1"/>
  <c r="IJ4" i="1"/>
  <c r="IK4" i="1"/>
  <c r="IL4" i="1"/>
  <c r="IM4" i="1"/>
  <c r="IN4" i="1"/>
  <c r="IO4" i="1"/>
  <c r="IP4" i="1"/>
  <c r="IQ4" i="1"/>
  <c r="IR4" i="1"/>
  <c r="II37" i="1"/>
  <c r="IJ37" i="1"/>
  <c r="IK37" i="1"/>
  <c r="IL37" i="1"/>
  <c r="IM37" i="1"/>
  <c r="IN37" i="1"/>
  <c r="IO37" i="1"/>
  <c r="IP37" i="1"/>
  <c r="IQ37" i="1"/>
  <c r="IR37" i="1"/>
  <c r="II36" i="1"/>
  <c r="IJ36" i="1"/>
  <c r="IK36" i="1"/>
  <c r="IL36" i="1"/>
  <c r="IM36" i="1"/>
  <c r="IN36" i="1"/>
  <c r="IO36" i="1"/>
  <c r="IP36" i="1"/>
  <c r="IQ36" i="1"/>
  <c r="IR36" i="1"/>
  <c r="II33" i="1"/>
  <c r="IJ33" i="1"/>
  <c r="IK33" i="1"/>
  <c r="IL33" i="1"/>
  <c r="IM33" i="1"/>
  <c r="IN33" i="1"/>
  <c r="IO33" i="1"/>
  <c r="IP33" i="1"/>
  <c r="IQ33" i="1"/>
  <c r="IR33" i="1"/>
  <c r="II315" i="1"/>
  <c r="IJ315" i="1"/>
  <c r="IK315" i="1"/>
  <c r="IL315" i="1"/>
  <c r="IM315" i="1"/>
  <c r="IN315" i="1"/>
  <c r="IO315" i="1"/>
  <c r="IP315" i="1"/>
  <c r="IQ315" i="1"/>
  <c r="IR315" i="1"/>
  <c r="II221" i="1"/>
  <c r="IJ221" i="1"/>
  <c r="IK221" i="1"/>
  <c r="IL221" i="1"/>
  <c r="IM221" i="1"/>
  <c r="IN221" i="1"/>
  <c r="IO221" i="1"/>
  <c r="IP221" i="1"/>
  <c r="IQ221" i="1"/>
  <c r="IR221" i="1"/>
  <c r="II118" i="1"/>
  <c r="IJ118" i="1"/>
  <c r="IK118" i="1"/>
  <c r="IL118" i="1"/>
  <c r="IM118" i="1"/>
  <c r="IN118" i="1"/>
  <c r="IO118" i="1"/>
  <c r="IP118" i="1"/>
  <c r="IQ118" i="1"/>
  <c r="IR118" i="1"/>
  <c r="II117" i="1"/>
  <c r="IJ117" i="1"/>
  <c r="IK117" i="1"/>
  <c r="IL117" i="1"/>
  <c r="IM117" i="1"/>
  <c r="IN117" i="1"/>
  <c r="IO117" i="1"/>
  <c r="IP117" i="1"/>
  <c r="IQ117" i="1"/>
  <c r="IR117" i="1"/>
  <c r="II69" i="1"/>
  <c r="IJ69" i="1"/>
  <c r="IK69" i="1"/>
  <c r="IL69" i="1"/>
  <c r="IM69" i="1"/>
  <c r="IN69" i="1"/>
  <c r="IO69" i="1"/>
  <c r="IP69" i="1"/>
  <c r="IQ69" i="1"/>
  <c r="IR69" i="1"/>
  <c r="II127" i="1"/>
  <c r="IJ127" i="1"/>
  <c r="IK127" i="1"/>
  <c r="IL127" i="1"/>
  <c r="IM127" i="1"/>
  <c r="IN127" i="1"/>
  <c r="IO127" i="1"/>
  <c r="IP127" i="1"/>
  <c r="IQ127" i="1"/>
  <c r="IR127" i="1"/>
  <c r="II249" i="1"/>
  <c r="IJ249" i="1"/>
  <c r="IK249" i="1"/>
  <c r="IL249" i="1"/>
  <c r="IM249" i="1"/>
  <c r="IN249" i="1"/>
  <c r="IO249" i="1"/>
  <c r="IP249" i="1"/>
  <c r="IQ249" i="1"/>
  <c r="IR249" i="1"/>
  <c r="II171" i="1"/>
  <c r="IJ171" i="1"/>
  <c r="IK171" i="1"/>
  <c r="IL171" i="1"/>
  <c r="IM171" i="1"/>
  <c r="IN171" i="1"/>
  <c r="IO171" i="1"/>
  <c r="IP171" i="1"/>
  <c r="IQ171" i="1"/>
  <c r="IR171" i="1"/>
  <c r="II280" i="1"/>
  <c r="IJ280" i="1"/>
  <c r="IK280" i="1"/>
  <c r="IL280" i="1"/>
  <c r="IM280" i="1"/>
  <c r="IN280" i="1"/>
  <c r="IO280" i="1"/>
  <c r="IP280" i="1"/>
  <c r="IQ280" i="1"/>
  <c r="IR280" i="1"/>
  <c r="II154" i="1"/>
  <c r="IJ154" i="1"/>
  <c r="IK154" i="1"/>
  <c r="IL154" i="1"/>
  <c r="IM154" i="1"/>
  <c r="IN154" i="1"/>
  <c r="IO154" i="1"/>
  <c r="IP154" i="1"/>
  <c r="IQ154" i="1"/>
  <c r="IR154" i="1"/>
  <c r="II307" i="1"/>
  <c r="IJ307" i="1"/>
  <c r="IK307" i="1"/>
  <c r="IL307" i="1"/>
  <c r="IM307" i="1"/>
  <c r="IN307" i="1"/>
  <c r="IO307" i="1"/>
  <c r="IP307" i="1"/>
  <c r="IQ307" i="1"/>
  <c r="IR307" i="1"/>
  <c r="II115" i="1"/>
  <c r="IJ115" i="1"/>
  <c r="IK115" i="1"/>
  <c r="IL115" i="1"/>
  <c r="IM115" i="1"/>
  <c r="IN115" i="1"/>
  <c r="IO115" i="1"/>
  <c r="IP115" i="1"/>
  <c r="IQ115" i="1"/>
  <c r="IR115" i="1"/>
  <c r="II59" i="1"/>
  <c r="IJ59" i="1"/>
  <c r="IK59" i="1"/>
  <c r="IL59" i="1"/>
  <c r="IM59" i="1"/>
  <c r="IN59" i="1"/>
  <c r="IO59" i="1"/>
  <c r="IP59" i="1"/>
  <c r="IQ59" i="1"/>
  <c r="IR59" i="1"/>
  <c r="II208" i="1"/>
  <c r="IJ208" i="1"/>
  <c r="IK208" i="1"/>
  <c r="IL208" i="1"/>
  <c r="IM208" i="1"/>
  <c r="IN208" i="1"/>
  <c r="IO208" i="1"/>
  <c r="IP208" i="1"/>
  <c r="IQ208" i="1"/>
  <c r="IR208" i="1"/>
  <c r="II67" i="1"/>
  <c r="IJ67" i="1"/>
  <c r="IK67" i="1"/>
  <c r="IL67" i="1"/>
  <c r="IM67" i="1"/>
  <c r="IN67" i="1"/>
  <c r="IO67" i="1"/>
  <c r="IP67" i="1"/>
  <c r="IQ67" i="1"/>
  <c r="IR67" i="1"/>
  <c r="II2" i="1"/>
  <c r="IJ2" i="1"/>
  <c r="IK2" i="1"/>
  <c r="IL2" i="1"/>
  <c r="IM2" i="1"/>
  <c r="IN2" i="1"/>
  <c r="IO2" i="1"/>
  <c r="IP2" i="1"/>
  <c r="IQ2" i="1"/>
  <c r="IR2" i="1"/>
  <c r="II405" i="1"/>
  <c r="IJ405" i="1"/>
  <c r="IK405" i="1"/>
  <c r="IL405" i="1"/>
  <c r="IM405" i="1"/>
  <c r="IN405" i="1"/>
  <c r="IO405" i="1"/>
  <c r="IP405" i="1"/>
  <c r="IQ405" i="1"/>
  <c r="IR405" i="1"/>
  <c r="II310" i="1"/>
  <c r="IJ310" i="1"/>
  <c r="IK310" i="1"/>
  <c r="IL310" i="1"/>
  <c r="IM310" i="1"/>
  <c r="IN310" i="1"/>
  <c r="IO310" i="1"/>
  <c r="IP310" i="1"/>
  <c r="IQ310" i="1"/>
  <c r="IR310" i="1"/>
  <c r="II286" i="1"/>
  <c r="IJ286" i="1"/>
  <c r="IK286" i="1"/>
  <c r="IL286" i="1"/>
  <c r="IM286" i="1"/>
  <c r="IN286" i="1"/>
  <c r="IO286" i="1"/>
  <c r="IP286" i="1"/>
  <c r="IQ286" i="1"/>
  <c r="IR286" i="1"/>
  <c r="II114" i="1"/>
  <c r="IJ114" i="1"/>
  <c r="IK114" i="1"/>
  <c r="IL114" i="1"/>
  <c r="IM114" i="1"/>
  <c r="IN114" i="1"/>
  <c r="IO114" i="1"/>
  <c r="IP114" i="1"/>
  <c r="IQ114" i="1"/>
  <c r="IR114" i="1"/>
  <c r="II53" i="1"/>
  <c r="IJ53" i="1"/>
  <c r="IK53" i="1"/>
  <c r="IL53" i="1"/>
  <c r="IM53" i="1"/>
  <c r="IN53" i="1"/>
  <c r="IO53" i="1"/>
  <c r="IP53" i="1"/>
  <c r="IQ53" i="1"/>
  <c r="IR53" i="1"/>
  <c r="II107" i="1"/>
  <c r="IJ107" i="1"/>
  <c r="IK107" i="1"/>
  <c r="IL107" i="1"/>
  <c r="IM107" i="1"/>
  <c r="IN107" i="1"/>
  <c r="IO107" i="1"/>
  <c r="IP107" i="1"/>
  <c r="IQ107" i="1"/>
  <c r="IR107" i="1"/>
  <c r="II211" i="1"/>
  <c r="IJ211" i="1"/>
  <c r="IK211" i="1"/>
  <c r="IL211" i="1"/>
  <c r="IM211" i="1"/>
  <c r="IN211" i="1"/>
  <c r="IO211" i="1"/>
  <c r="IP211" i="1"/>
  <c r="IQ211" i="1"/>
  <c r="IR211" i="1"/>
  <c r="II289" i="1"/>
  <c r="IJ289" i="1"/>
  <c r="IK289" i="1"/>
  <c r="IL289" i="1"/>
  <c r="IM289" i="1"/>
  <c r="IN289" i="1"/>
  <c r="IO289" i="1"/>
  <c r="IP289" i="1"/>
  <c r="IQ289" i="1"/>
  <c r="IR289" i="1"/>
  <c r="II269" i="1"/>
  <c r="IJ269" i="1"/>
  <c r="IK269" i="1"/>
  <c r="IL269" i="1"/>
  <c r="IM269" i="1"/>
  <c r="IN269" i="1"/>
  <c r="IO269" i="1"/>
  <c r="IP269" i="1"/>
  <c r="IQ269" i="1"/>
  <c r="IR269" i="1"/>
  <c r="II135" i="1"/>
  <c r="IJ135" i="1"/>
  <c r="IK135" i="1"/>
  <c r="IL135" i="1"/>
  <c r="IM135" i="1"/>
  <c r="IN135" i="1"/>
  <c r="IO135" i="1"/>
  <c r="IP135" i="1"/>
  <c r="IQ135" i="1"/>
  <c r="IR135" i="1"/>
  <c r="II312" i="1"/>
  <c r="IJ312" i="1"/>
  <c r="IK312" i="1"/>
  <c r="IL312" i="1"/>
  <c r="IM312" i="1"/>
  <c r="IN312" i="1"/>
  <c r="IO312" i="1"/>
  <c r="IP312" i="1"/>
  <c r="IQ312" i="1"/>
  <c r="IR312" i="1"/>
  <c r="II254" i="1"/>
  <c r="IJ254" i="1"/>
  <c r="IK254" i="1"/>
  <c r="IL254" i="1"/>
  <c r="IM254" i="1"/>
  <c r="IN254" i="1"/>
  <c r="IO254" i="1"/>
  <c r="IP254" i="1"/>
  <c r="IQ254" i="1"/>
  <c r="IR254" i="1"/>
  <c r="II306" i="1"/>
  <c r="IJ306" i="1"/>
  <c r="IK306" i="1"/>
  <c r="IL306" i="1"/>
  <c r="IM306" i="1"/>
  <c r="IN306" i="1"/>
  <c r="IO306" i="1"/>
  <c r="IP306" i="1"/>
  <c r="IQ306" i="1"/>
  <c r="IR306" i="1"/>
  <c r="II62" i="1"/>
  <c r="IJ62" i="1"/>
  <c r="IK62" i="1"/>
  <c r="IL62" i="1"/>
  <c r="IM62" i="1"/>
  <c r="IN62" i="1"/>
  <c r="IO62" i="1"/>
  <c r="IP62" i="1"/>
  <c r="IQ62" i="1"/>
  <c r="IR62" i="1"/>
  <c r="II187" i="1"/>
  <c r="IJ187" i="1"/>
  <c r="IK187" i="1"/>
  <c r="IL187" i="1"/>
  <c r="IM187" i="1"/>
  <c r="IN187" i="1"/>
  <c r="IO187" i="1"/>
  <c r="IP187" i="1"/>
  <c r="IQ187" i="1"/>
  <c r="IR187" i="1"/>
  <c r="II38" i="1"/>
  <c r="IJ38" i="1"/>
  <c r="IK38" i="1"/>
  <c r="IL38" i="1"/>
  <c r="IM38" i="1"/>
  <c r="IN38" i="1"/>
  <c r="IO38" i="1"/>
  <c r="IP38" i="1"/>
  <c r="IQ38" i="1"/>
  <c r="IR38" i="1"/>
  <c r="II182" i="1"/>
  <c r="IJ182" i="1"/>
  <c r="IK182" i="1"/>
  <c r="IL182" i="1"/>
  <c r="IM182" i="1"/>
  <c r="IN182" i="1"/>
  <c r="IO182" i="1"/>
  <c r="IP182" i="1"/>
  <c r="IQ182" i="1"/>
  <c r="IR182" i="1"/>
  <c r="II304" i="1"/>
  <c r="IJ304" i="1"/>
  <c r="IK304" i="1"/>
  <c r="IL304" i="1"/>
  <c r="IM304" i="1"/>
  <c r="IN304" i="1"/>
  <c r="IO304" i="1"/>
  <c r="IP304" i="1"/>
  <c r="IQ304" i="1"/>
  <c r="IR304" i="1"/>
  <c r="II251" i="1"/>
  <c r="IJ251" i="1"/>
  <c r="IK251" i="1"/>
  <c r="IL251" i="1"/>
  <c r="IM251" i="1"/>
  <c r="IN251" i="1"/>
  <c r="IO251" i="1"/>
  <c r="IP251" i="1"/>
  <c r="IQ251" i="1"/>
  <c r="IR251" i="1"/>
  <c r="II86" i="1"/>
  <c r="IJ86" i="1"/>
  <c r="IK86" i="1"/>
  <c r="IL86" i="1"/>
  <c r="IM86" i="1"/>
  <c r="IN86" i="1"/>
  <c r="IO86" i="1"/>
  <c r="IP86" i="1"/>
  <c r="IQ86" i="1"/>
  <c r="IR86" i="1"/>
  <c r="II403" i="1"/>
  <c r="IJ403" i="1"/>
  <c r="IK403" i="1"/>
  <c r="IL403" i="1"/>
  <c r="IM403" i="1"/>
  <c r="IN403" i="1"/>
  <c r="IO403" i="1"/>
  <c r="IP403" i="1"/>
  <c r="IQ403" i="1"/>
  <c r="IR403" i="1"/>
  <c r="II291" i="1"/>
  <c r="IJ291" i="1"/>
  <c r="IK291" i="1"/>
  <c r="IL291" i="1"/>
  <c r="IM291" i="1"/>
  <c r="IN291" i="1"/>
  <c r="IO291" i="1"/>
  <c r="IP291" i="1"/>
  <c r="IQ291" i="1"/>
  <c r="IR291" i="1"/>
  <c r="II100" i="1"/>
  <c r="IJ100" i="1"/>
  <c r="IK100" i="1"/>
  <c r="IL100" i="1"/>
  <c r="IM100" i="1"/>
  <c r="IN100" i="1"/>
  <c r="IO100" i="1"/>
  <c r="IP100" i="1"/>
  <c r="IQ100" i="1"/>
  <c r="IR100" i="1"/>
  <c r="II237" i="1"/>
  <c r="IJ237" i="1"/>
  <c r="IK237" i="1"/>
  <c r="IL237" i="1"/>
  <c r="IM237" i="1"/>
  <c r="IN237" i="1"/>
  <c r="IO237" i="1"/>
  <c r="IP237" i="1"/>
  <c r="IQ237" i="1"/>
  <c r="IR237" i="1"/>
  <c r="II243" i="1"/>
  <c r="IJ243" i="1"/>
  <c r="IK243" i="1"/>
  <c r="IL243" i="1"/>
  <c r="IM243" i="1"/>
  <c r="IN243" i="1"/>
  <c r="IO243" i="1"/>
  <c r="IP243" i="1"/>
  <c r="IQ243" i="1"/>
  <c r="IR243" i="1"/>
  <c r="II389" i="1"/>
  <c r="IJ389" i="1"/>
  <c r="IK389" i="1"/>
  <c r="IL389" i="1"/>
  <c r="IM389" i="1"/>
  <c r="IN389" i="1"/>
  <c r="IO389" i="1"/>
  <c r="IP389" i="1"/>
  <c r="IQ389" i="1"/>
  <c r="IR389" i="1"/>
  <c r="II268" i="1"/>
  <c r="IJ268" i="1"/>
  <c r="IK268" i="1"/>
  <c r="IL268" i="1"/>
  <c r="IM268" i="1"/>
  <c r="IN268" i="1"/>
  <c r="IO268" i="1"/>
  <c r="IP268" i="1"/>
  <c r="IQ268" i="1"/>
  <c r="IR268" i="1"/>
  <c r="II308" i="1"/>
  <c r="IJ308" i="1"/>
  <c r="IK308" i="1"/>
  <c r="IL308" i="1"/>
  <c r="IM308" i="1"/>
  <c r="IN308" i="1"/>
  <c r="IO308" i="1"/>
  <c r="IP308" i="1"/>
  <c r="IQ308" i="1"/>
  <c r="IR308" i="1"/>
  <c r="HO233" i="1"/>
  <c r="HP233" i="1"/>
  <c r="HQ233" i="1"/>
  <c r="HR233" i="1"/>
  <c r="HS233" i="1"/>
  <c r="HT233" i="1"/>
  <c r="HU233" i="1"/>
  <c r="HV233" i="1"/>
  <c r="HW233" i="1"/>
  <c r="HO299" i="1"/>
  <c r="HP299" i="1"/>
  <c r="HQ299" i="1"/>
  <c r="HR299" i="1"/>
  <c r="HS299" i="1"/>
  <c r="HT299" i="1"/>
  <c r="HU299" i="1"/>
  <c r="HV299" i="1"/>
  <c r="HW299" i="1"/>
  <c r="HO275" i="1"/>
  <c r="HP275" i="1"/>
  <c r="HQ275" i="1"/>
  <c r="HR275" i="1"/>
  <c r="HS275" i="1"/>
  <c r="HT275" i="1"/>
  <c r="HU275" i="1"/>
  <c r="HV275" i="1"/>
  <c r="HW275" i="1"/>
  <c r="HO398" i="1"/>
  <c r="HP398" i="1"/>
  <c r="HQ398" i="1"/>
  <c r="HR398" i="1"/>
  <c r="HS398" i="1"/>
  <c r="HT398" i="1"/>
  <c r="HU398" i="1"/>
  <c r="HV398" i="1"/>
  <c r="HW398" i="1"/>
  <c r="HO231" i="1"/>
  <c r="HP231" i="1"/>
  <c r="HQ231" i="1"/>
  <c r="HR231" i="1"/>
  <c r="HS231" i="1"/>
  <c r="HT231" i="1"/>
  <c r="HU231" i="1"/>
  <c r="HV231" i="1"/>
  <c r="HW231" i="1"/>
  <c r="HO88" i="1"/>
  <c r="HP88" i="1"/>
  <c r="HQ88" i="1"/>
  <c r="HR88" i="1"/>
  <c r="HS88" i="1"/>
  <c r="HT88" i="1"/>
  <c r="HU88" i="1"/>
  <c r="HV88" i="1"/>
  <c r="HW88" i="1"/>
  <c r="HO229" i="1"/>
  <c r="HP229" i="1"/>
  <c r="HQ229" i="1"/>
  <c r="HR229" i="1"/>
  <c r="HS229" i="1"/>
  <c r="HT229" i="1"/>
  <c r="HU229" i="1"/>
  <c r="HV229" i="1"/>
  <c r="HW229" i="1"/>
  <c r="HO228" i="1"/>
  <c r="HP228" i="1"/>
  <c r="HQ228" i="1"/>
  <c r="HR228" i="1"/>
  <c r="HS228" i="1"/>
  <c r="HT228" i="1"/>
  <c r="HU228" i="1"/>
  <c r="HV228" i="1"/>
  <c r="HW228" i="1"/>
  <c r="HO181" i="1"/>
  <c r="HP181" i="1"/>
  <c r="HQ181" i="1"/>
  <c r="HR181" i="1"/>
  <c r="HS181" i="1"/>
  <c r="HT181" i="1"/>
  <c r="HU181" i="1"/>
  <c r="HV181" i="1"/>
  <c r="HW181" i="1"/>
  <c r="HO230" i="1"/>
  <c r="HP230" i="1"/>
  <c r="HQ230" i="1"/>
  <c r="HR230" i="1"/>
  <c r="HS230" i="1"/>
  <c r="HT230" i="1"/>
  <c r="HU230" i="1"/>
  <c r="HV230" i="1"/>
  <c r="HW230" i="1"/>
  <c r="HO358" i="1"/>
  <c r="HP358" i="1"/>
  <c r="HQ358" i="1"/>
  <c r="HR358" i="1"/>
  <c r="HS358" i="1"/>
  <c r="HT358" i="1"/>
  <c r="HU358" i="1"/>
  <c r="HV358" i="1"/>
  <c r="HW358" i="1"/>
  <c r="HO177" i="1"/>
  <c r="HP177" i="1"/>
  <c r="HQ177" i="1"/>
  <c r="HR177" i="1"/>
  <c r="HS177" i="1"/>
  <c r="HT177" i="1"/>
  <c r="HU177" i="1"/>
  <c r="HV177" i="1"/>
  <c r="HW177" i="1"/>
  <c r="HO172" i="1"/>
  <c r="HP172" i="1"/>
  <c r="HQ172" i="1"/>
  <c r="HR172" i="1"/>
  <c r="HS172" i="1"/>
  <c r="HT172" i="1"/>
  <c r="HU172" i="1"/>
  <c r="HV172" i="1"/>
  <c r="HW172" i="1"/>
  <c r="HO279" i="1"/>
  <c r="HP279" i="1"/>
  <c r="HQ279" i="1"/>
  <c r="HR279" i="1"/>
  <c r="HS279" i="1"/>
  <c r="HT279" i="1"/>
  <c r="HU279" i="1"/>
  <c r="HV279" i="1"/>
  <c r="HW279" i="1"/>
  <c r="HO281" i="1"/>
  <c r="HP281" i="1"/>
  <c r="HQ281" i="1"/>
  <c r="HR281" i="1"/>
  <c r="HS281" i="1"/>
  <c r="HT281" i="1"/>
  <c r="HU281" i="1"/>
  <c r="HV281" i="1"/>
  <c r="HW281" i="1"/>
  <c r="HO287" i="1"/>
  <c r="HP287" i="1"/>
  <c r="HQ287" i="1"/>
  <c r="HR287" i="1"/>
  <c r="HS287" i="1"/>
  <c r="HT287" i="1"/>
  <c r="HU287" i="1"/>
  <c r="HV287" i="1"/>
  <c r="HW287" i="1"/>
  <c r="HO328" i="1"/>
  <c r="HP328" i="1"/>
  <c r="HQ328" i="1"/>
  <c r="HR328" i="1"/>
  <c r="HS328" i="1"/>
  <c r="HT328" i="1"/>
  <c r="HU328" i="1"/>
  <c r="HV328" i="1"/>
  <c r="HW328" i="1"/>
  <c r="HO81" i="1"/>
  <c r="HP81" i="1"/>
  <c r="HQ81" i="1"/>
  <c r="HR81" i="1"/>
  <c r="HS81" i="1"/>
  <c r="HT81" i="1"/>
  <c r="HU81" i="1"/>
  <c r="HV81" i="1"/>
  <c r="HW81" i="1"/>
  <c r="HO353" i="1"/>
  <c r="HP353" i="1"/>
  <c r="HQ353" i="1"/>
  <c r="HR353" i="1"/>
  <c r="HS353" i="1"/>
  <c r="HT353" i="1"/>
  <c r="HU353" i="1"/>
  <c r="HV353" i="1"/>
  <c r="HW353" i="1"/>
  <c r="HO200" i="1"/>
  <c r="HP200" i="1"/>
  <c r="HQ200" i="1"/>
  <c r="HR200" i="1"/>
  <c r="HS200" i="1"/>
  <c r="HT200" i="1"/>
  <c r="HU200" i="1"/>
  <c r="HV200" i="1"/>
  <c r="HW200" i="1"/>
  <c r="HO180" i="1"/>
  <c r="HP180" i="1"/>
  <c r="HQ180" i="1"/>
  <c r="HR180" i="1"/>
  <c r="HS180" i="1"/>
  <c r="HT180" i="1"/>
  <c r="HU180" i="1"/>
  <c r="HV180" i="1"/>
  <c r="HW180" i="1"/>
  <c r="HO31" i="1"/>
  <c r="HP31" i="1"/>
  <c r="HQ31" i="1"/>
  <c r="HR31" i="1"/>
  <c r="HS31" i="1"/>
  <c r="HT31" i="1"/>
  <c r="HU31" i="1"/>
  <c r="HV31" i="1"/>
  <c r="HW31" i="1"/>
  <c r="HO213" i="1"/>
  <c r="HP213" i="1"/>
  <c r="HQ213" i="1"/>
  <c r="HR213" i="1"/>
  <c r="HS213" i="1"/>
  <c r="HT213" i="1"/>
  <c r="HU213" i="1"/>
  <c r="HV213" i="1"/>
  <c r="HW213" i="1"/>
  <c r="HO214" i="1"/>
  <c r="HP214" i="1"/>
  <c r="HQ214" i="1"/>
  <c r="HR214" i="1"/>
  <c r="HS214" i="1"/>
  <c r="HT214" i="1"/>
  <c r="HU214" i="1"/>
  <c r="HV214" i="1"/>
  <c r="HW214" i="1"/>
  <c r="HO407" i="1"/>
  <c r="HP407" i="1"/>
  <c r="HQ407" i="1"/>
  <c r="HR407" i="1"/>
  <c r="HS407" i="1"/>
  <c r="HT407" i="1"/>
  <c r="HU407" i="1"/>
  <c r="HV407" i="1"/>
  <c r="HW407" i="1"/>
  <c r="HO296" i="1"/>
  <c r="HP296" i="1"/>
  <c r="HQ296" i="1"/>
  <c r="HR296" i="1"/>
  <c r="HS296" i="1"/>
  <c r="HT296" i="1"/>
  <c r="HU296" i="1"/>
  <c r="HV296" i="1"/>
  <c r="HW296" i="1"/>
  <c r="HO201" i="1"/>
  <c r="HP201" i="1"/>
  <c r="HQ201" i="1"/>
  <c r="HR201" i="1"/>
  <c r="HS201" i="1"/>
  <c r="HT201" i="1"/>
  <c r="HU201" i="1"/>
  <c r="HV201" i="1"/>
  <c r="HW201" i="1"/>
  <c r="HO45" i="1"/>
  <c r="HP45" i="1"/>
  <c r="HQ45" i="1"/>
  <c r="HR45" i="1"/>
  <c r="HS45" i="1"/>
  <c r="HT45" i="1"/>
  <c r="HU45" i="1"/>
  <c r="HV45" i="1"/>
  <c r="HW45" i="1"/>
  <c r="HO74" i="1"/>
  <c r="HP74" i="1"/>
  <c r="HQ74" i="1"/>
  <c r="HR74" i="1"/>
  <c r="HS74" i="1"/>
  <c r="HT74" i="1"/>
  <c r="HU74" i="1"/>
  <c r="HV74" i="1"/>
  <c r="HW74" i="1"/>
  <c r="HO247" i="1"/>
  <c r="HP247" i="1"/>
  <c r="HQ247" i="1"/>
  <c r="HR247" i="1"/>
  <c r="HS247" i="1"/>
  <c r="HT247" i="1"/>
  <c r="HU247" i="1"/>
  <c r="HV247" i="1"/>
  <c r="HW247" i="1"/>
  <c r="HO225" i="1"/>
  <c r="HP225" i="1"/>
  <c r="HQ225" i="1"/>
  <c r="HR225" i="1"/>
  <c r="HS225" i="1"/>
  <c r="HT225" i="1"/>
  <c r="HU225" i="1"/>
  <c r="HV225" i="1"/>
  <c r="HW225" i="1"/>
  <c r="HO245" i="1"/>
  <c r="HP245" i="1"/>
  <c r="HQ245" i="1"/>
  <c r="HR245" i="1"/>
  <c r="HS245" i="1"/>
  <c r="HT245" i="1"/>
  <c r="HU245" i="1"/>
  <c r="HV245" i="1"/>
  <c r="HW245" i="1"/>
  <c r="HO48" i="1"/>
  <c r="HP48" i="1"/>
  <c r="HQ48" i="1"/>
  <c r="HR48" i="1"/>
  <c r="HS48" i="1"/>
  <c r="HT48" i="1"/>
  <c r="HU48" i="1"/>
  <c r="HV48" i="1"/>
  <c r="HW48" i="1"/>
  <c r="HO261" i="1"/>
  <c r="HP261" i="1"/>
  <c r="HQ261" i="1"/>
  <c r="HR261" i="1"/>
  <c r="HS261" i="1"/>
  <c r="HT261" i="1"/>
  <c r="HU261" i="1"/>
  <c r="HV261" i="1"/>
  <c r="HW261" i="1"/>
  <c r="HO191" i="1"/>
  <c r="HP191" i="1"/>
  <c r="HQ191" i="1"/>
  <c r="HR191" i="1"/>
  <c r="HS191" i="1"/>
  <c r="HT191" i="1"/>
  <c r="HU191" i="1"/>
  <c r="HV191" i="1"/>
  <c r="HW191" i="1"/>
  <c r="HO337" i="1"/>
  <c r="HP337" i="1"/>
  <c r="HQ337" i="1"/>
  <c r="HR337" i="1"/>
  <c r="HS337" i="1"/>
  <c r="HT337" i="1"/>
  <c r="HU337" i="1"/>
  <c r="HV337" i="1"/>
  <c r="HW337" i="1"/>
  <c r="HO357" i="1"/>
  <c r="HP357" i="1"/>
  <c r="HQ357" i="1"/>
  <c r="HR357" i="1"/>
  <c r="HS357" i="1"/>
  <c r="HT357" i="1"/>
  <c r="HU357" i="1"/>
  <c r="HV357" i="1"/>
  <c r="HW357" i="1"/>
  <c r="HO364" i="1"/>
  <c r="HP364" i="1"/>
  <c r="HQ364" i="1"/>
  <c r="HR364" i="1"/>
  <c r="HS364" i="1"/>
  <c r="HT364" i="1"/>
  <c r="HU364" i="1"/>
  <c r="HV364" i="1"/>
  <c r="HW364" i="1"/>
  <c r="HO108" i="1"/>
  <c r="HP108" i="1"/>
  <c r="HQ108" i="1"/>
  <c r="HR108" i="1"/>
  <c r="HS108" i="1"/>
  <c r="HT108" i="1"/>
  <c r="HU108" i="1"/>
  <c r="HV108" i="1"/>
  <c r="HW108" i="1"/>
  <c r="HO218" i="1"/>
  <c r="HP218" i="1"/>
  <c r="HQ218" i="1"/>
  <c r="HR218" i="1"/>
  <c r="HS218" i="1"/>
  <c r="HT218" i="1"/>
  <c r="HU218" i="1"/>
  <c r="HV218" i="1"/>
  <c r="HW218" i="1"/>
  <c r="HO330" i="1"/>
  <c r="HP330" i="1"/>
  <c r="HQ330" i="1"/>
  <c r="HR330" i="1"/>
  <c r="HS330" i="1"/>
  <c r="HT330" i="1"/>
  <c r="HU330" i="1"/>
  <c r="HV330" i="1"/>
  <c r="HW330" i="1"/>
  <c r="HO277" i="1"/>
  <c r="HP277" i="1"/>
  <c r="HQ277" i="1"/>
  <c r="HR277" i="1"/>
  <c r="HS277" i="1"/>
  <c r="HT277" i="1"/>
  <c r="HU277" i="1"/>
  <c r="HV277" i="1"/>
  <c r="HW277" i="1"/>
  <c r="HO14" i="1"/>
  <c r="HP14" i="1"/>
  <c r="HQ14" i="1"/>
  <c r="HR14" i="1"/>
  <c r="HS14" i="1"/>
  <c r="HT14" i="1"/>
  <c r="HU14" i="1"/>
  <c r="HV14" i="1"/>
  <c r="HW14" i="1"/>
  <c r="HO52" i="1"/>
  <c r="HP52" i="1"/>
  <c r="HQ52" i="1"/>
  <c r="HR52" i="1"/>
  <c r="HS52" i="1"/>
  <c r="HT52" i="1"/>
  <c r="HU52" i="1"/>
  <c r="HV52" i="1"/>
  <c r="HW52" i="1"/>
  <c r="HO396" i="1"/>
  <c r="HP396" i="1"/>
  <c r="HQ396" i="1"/>
  <c r="HR396" i="1"/>
  <c r="HS396" i="1"/>
  <c r="HT396" i="1"/>
  <c r="HU396" i="1"/>
  <c r="HV396" i="1"/>
  <c r="HW396" i="1"/>
  <c r="HO362" i="1"/>
  <c r="HP362" i="1"/>
  <c r="HQ362" i="1"/>
  <c r="HR362" i="1"/>
  <c r="HS362" i="1"/>
  <c r="HT362" i="1"/>
  <c r="HU362" i="1"/>
  <c r="HV362" i="1"/>
  <c r="HW362" i="1"/>
  <c r="HO70" i="1"/>
  <c r="HP70" i="1"/>
  <c r="HQ70" i="1"/>
  <c r="HR70" i="1"/>
  <c r="HS70" i="1"/>
  <c r="HT70" i="1"/>
  <c r="HU70" i="1"/>
  <c r="HV70" i="1"/>
  <c r="HW70" i="1"/>
  <c r="HO311" i="1"/>
  <c r="HP311" i="1"/>
  <c r="HQ311" i="1"/>
  <c r="HR311" i="1"/>
  <c r="HS311" i="1"/>
  <c r="HT311" i="1"/>
  <c r="HU311" i="1"/>
  <c r="HV311" i="1"/>
  <c r="HW311" i="1"/>
  <c r="HO335" i="1"/>
  <c r="HP335" i="1"/>
  <c r="HQ335" i="1"/>
  <c r="HR335" i="1"/>
  <c r="HS335" i="1"/>
  <c r="HT335" i="1"/>
  <c r="HU335" i="1"/>
  <c r="HV335" i="1"/>
  <c r="HW335" i="1"/>
  <c r="HO112" i="1"/>
  <c r="HP112" i="1"/>
  <c r="HQ112" i="1"/>
  <c r="HR112" i="1"/>
  <c r="HS112" i="1"/>
  <c r="HT112" i="1"/>
  <c r="HU112" i="1"/>
  <c r="HV112" i="1"/>
  <c r="HW112" i="1"/>
  <c r="HO258" i="1"/>
  <c r="HP258" i="1"/>
  <c r="HQ258" i="1"/>
  <c r="HR258" i="1"/>
  <c r="HS258" i="1"/>
  <c r="HT258" i="1"/>
  <c r="HU258" i="1"/>
  <c r="HV258" i="1"/>
  <c r="HW258" i="1"/>
  <c r="HO84" i="1"/>
  <c r="HP84" i="1"/>
  <c r="HQ84" i="1"/>
  <c r="HR84" i="1"/>
  <c r="HS84" i="1"/>
  <c r="HT84" i="1"/>
  <c r="HU84" i="1"/>
  <c r="HV84" i="1"/>
  <c r="HW84" i="1"/>
  <c r="HO9" i="1"/>
  <c r="HP9" i="1"/>
  <c r="HQ9" i="1"/>
  <c r="HR9" i="1"/>
  <c r="HS9" i="1"/>
  <c r="HT9" i="1"/>
  <c r="HU9" i="1"/>
  <c r="HV9" i="1"/>
  <c r="HW9" i="1"/>
  <c r="HO195" i="1"/>
  <c r="HP195" i="1"/>
  <c r="HQ195" i="1"/>
  <c r="HR195" i="1"/>
  <c r="HS195" i="1"/>
  <c r="HT195" i="1"/>
  <c r="HU195" i="1"/>
  <c r="HV195" i="1"/>
  <c r="HW195" i="1"/>
  <c r="HO263" i="1"/>
  <c r="HP263" i="1"/>
  <c r="HQ263" i="1"/>
  <c r="HR263" i="1"/>
  <c r="HS263" i="1"/>
  <c r="HT263" i="1"/>
  <c r="HU263" i="1"/>
  <c r="HV263" i="1"/>
  <c r="HW263" i="1"/>
  <c r="HO222" i="1"/>
  <c r="HP222" i="1"/>
  <c r="HQ222" i="1"/>
  <c r="HR222" i="1"/>
  <c r="HS222" i="1"/>
  <c r="HT222" i="1"/>
  <c r="HU222" i="1"/>
  <c r="HV222" i="1"/>
  <c r="HW222" i="1"/>
  <c r="HO207" i="1"/>
  <c r="HP207" i="1"/>
  <c r="HQ207" i="1"/>
  <c r="HR207" i="1"/>
  <c r="HS207" i="1"/>
  <c r="HT207" i="1"/>
  <c r="HU207" i="1"/>
  <c r="HV207" i="1"/>
  <c r="HW207" i="1"/>
  <c r="HO209" i="1"/>
  <c r="HP209" i="1"/>
  <c r="HQ209" i="1"/>
  <c r="HR209" i="1"/>
  <c r="HS209" i="1"/>
  <c r="HT209" i="1"/>
  <c r="HU209" i="1"/>
  <c r="HV209" i="1"/>
  <c r="HW209" i="1"/>
  <c r="HO12" i="1"/>
  <c r="HP12" i="1"/>
  <c r="HQ12" i="1"/>
  <c r="HR12" i="1"/>
  <c r="HS12" i="1"/>
  <c r="HT12" i="1"/>
  <c r="HU12" i="1"/>
  <c r="HV12" i="1"/>
  <c r="HW12" i="1"/>
  <c r="HO163" i="1"/>
  <c r="HP163" i="1"/>
  <c r="HQ163" i="1"/>
  <c r="HR163" i="1"/>
  <c r="HS163" i="1"/>
  <c r="HT163" i="1"/>
  <c r="HU163" i="1"/>
  <c r="HV163" i="1"/>
  <c r="HW163" i="1"/>
  <c r="HO192" i="1"/>
  <c r="HP192" i="1"/>
  <c r="HQ192" i="1"/>
  <c r="HR192" i="1"/>
  <c r="HS192" i="1"/>
  <c r="HT192" i="1"/>
  <c r="HU192" i="1"/>
  <c r="HV192" i="1"/>
  <c r="HW192" i="1"/>
  <c r="HO226" i="1"/>
  <c r="HP226" i="1"/>
  <c r="HQ226" i="1"/>
  <c r="HR226" i="1"/>
  <c r="HS226" i="1"/>
  <c r="HT226" i="1"/>
  <c r="HU226" i="1"/>
  <c r="HV226" i="1"/>
  <c r="HW226" i="1"/>
  <c r="HO42" i="1"/>
  <c r="HP42" i="1"/>
  <c r="HQ42" i="1"/>
  <c r="HR42" i="1"/>
  <c r="HS42" i="1"/>
  <c r="HT42" i="1"/>
  <c r="HU42" i="1"/>
  <c r="HV42" i="1"/>
  <c r="HW42" i="1"/>
  <c r="HO39" i="1"/>
  <c r="HP39" i="1"/>
  <c r="HQ39" i="1"/>
  <c r="HR39" i="1"/>
  <c r="HS39" i="1"/>
  <c r="HT39" i="1"/>
  <c r="HU39" i="1"/>
  <c r="HV39" i="1"/>
  <c r="HW39" i="1"/>
  <c r="HO15" i="1"/>
  <c r="HP15" i="1"/>
  <c r="HQ15" i="1"/>
  <c r="HR15" i="1"/>
  <c r="HS15" i="1"/>
  <c r="HT15" i="1"/>
  <c r="HU15" i="1"/>
  <c r="HV15" i="1"/>
  <c r="HW15" i="1"/>
  <c r="HO384" i="1"/>
  <c r="HP384" i="1"/>
  <c r="HQ384" i="1"/>
  <c r="HR384" i="1"/>
  <c r="HS384" i="1"/>
  <c r="HT384" i="1"/>
  <c r="HU384" i="1"/>
  <c r="HV384" i="1"/>
  <c r="HW384" i="1"/>
  <c r="HO378" i="1"/>
  <c r="HP378" i="1"/>
  <c r="HQ378" i="1"/>
  <c r="HR378" i="1"/>
  <c r="HS378" i="1"/>
  <c r="HT378" i="1"/>
  <c r="HU378" i="1"/>
  <c r="HV378" i="1"/>
  <c r="HW378" i="1"/>
  <c r="HO223" i="1"/>
  <c r="HP223" i="1"/>
  <c r="HQ223" i="1"/>
  <c r="HR223" i="1"/>
  <c r="HS223" i="1"/>
  <c r="HT223" i="1"/>
  <c r="HU223" i="1"/>
  <c r="HV223" i="1"/>
  <c r="HW223" i="1"/>
  <c r="HO219" i="1"/>
  <c r="HP219" i="1"/>
  <c r="HQ219" i="1"/>
  <c r="HR219" i="1"/>
  <c r="HS219" i="1"/>
  <c r="HT219" i="1"/>
  <c r="HU219" i="1"/>
  <c r="HV219" i="1"/>
  <c r="HW219" i="1"/>
  <c r="HO205" i="1"/>
  <c r="HP205" i="1"/>
  <c r="HQ205" i="1"/>
  <c r="HR205" i="1"/>
  <c r="HS205" i="1"/>
  <c r="HT205" i="1"/>
  <c r="HU205" i="1"/>
  <c r="HV205" i="1"/>
  <c r="HW205" i="1"/>
  <c r="HO13" i="1"/>
  <c r="HP13" i="1"/>
  <c r="HQ13" i="1"/>
  <c r="HR13" i="1"/>
  <c r="HS13" i="1"/>
  <c r="HT13" i="1"/>
  <c r="HU13" i="1"/>
  <c r="HV13" i="1"/>
  <c r="HW13" i="1"/>
  <c r="HO176" i="1"/>
  <c r="HP176" i="1"/>
  <c r="HQ176" i="1"/>
  <c r="HR176" i="1"/>
  <c r="HS176" i="1"/>
  <c r="HT176" i="1"/>
  <c r="HU176" i="1"/>
  <c r="HV176" i="1"/>
  <c r="HW176" i="1"/>
  <c r="HO185" i="1"/>
  <c r="HP185" i="1"/>
  <c r="HQ185" i="1"/>
  <c r="HR185" i="1"/>
  <c r="HS185" i="1"/>
  <c r="HT185" i="1"/>
  <c r="HU185" i="1"/>
  <c r="HV185" i="1"/>
  <c r="HW185" i="1"/>
  <c r="HO47" i="1"/>
  <c r="HE47" i="1" s="1"/>
  <c r="HP47" i="1"/>
  <c r="HQ47" i="1"/>
  <c r="HR47" i="1"/>
  <c r="HS47" i="1"/>
  <c r="HT47" i="1"/>
  <c r="HU47" i="1"/>
  <c r="HV47" i="1"/>
  <c r="HW47" i="1"/>
  <c r="HO11" i="1"/>
  <c r="HP11" i="1"/>
  <c r="HQ11" i="1"/>
  <c r="HR11" i="1"/>
  <c r="HS11" i="1"/>
  <c r="HT11" i="1"/>
  <c r="HU11" i="1"/>
  <c r="HV11" i="1"/>
  <c r="HW11" i="1"/>
  <c r="HO109" i="1"/>
  <c r="HP109" i="1"/>
  <c r="HQ109" i="1"/>
  <c r="HR109" i="1"/>
  <c r="HS109" i="1"/>
  <c r="HT109" i="1"/>
  <c r="HU109" i="1"/>
  <c r="HV109" i="1"/>
  <c r="HW109" i="1"/>
  <c r="HO28" i="1"/>
  <c r="HP28" i="1"/>
  <c r="HQ28" i="1"/>
  <c r="HR28" i="1"/>
  <c r="HS28" i="1"/>
  <c r="HT28" i="1"/>
  <c r="HU28" i="1"/>
  <c r="HV28" i="1"/>
  <c r="HW28" i="1"/>
  <c r="HO217" i="1"/>
  <c r="HP217" i="1"/>
  <c r="HQ217" i="1"/>
  <c r="HR217" i="1"/>
  <c r="HS217" i="1"/>
  <c r="HT217" i="1"/>
  <c r="HU217" i="1"/>
  <c r="HV217" i="1"/>
  <c r="HW217" i="1"/>
  <c r="HO26" i="1"/>
  <c r="HP26" i="1"/>
  <c r="HQ26" i="1"/>
  <c r="HR26" i="1"/>
  <c r="HS26" i="1"/>
  <c r="HT26" i="1"/>
  <c r="HU26" i="1"/>
  <c r="HV26" i="1"/>
  <c r="HW26" i="1"/>
  <c r="HO313" i="1"/>
  <c r="HP313" i="1"/>
  <c r="HQ313" i="1"/>
  <c r="HR313" i="1"/>
  <c r="HS313" i="1"/>
  <c r="HT313" i="1"/>
  <c r="HU313" i="1"/>
  <c r="HV313" i="1"/>
  <c r="HW313" i="1"/>
  <c r="HO6" i="1"/>
  <c r="HP6" i="1"/>
  <c r="HQ6" i="1"/>
  <c r="HR6" i="1"/>
  <c r="HS6" i="1"/>
  <c r="HT6" i="1"/>
  <c r="HU6" i="1"/>
  <c r="HV6" i="1"/>
  <c r="HW6" i="1"/>
  <c r="HO156" i="1"/>
  <c r="HP156" i="1"/>
  <c r="HQ156" i="1"/>
  <c r="HR156" i="1"/>
  <c r="HS156" i="1"/>
  <c r="HT156" i="1"/>
  <c r="HU156" i="1"/>
  <c r="HV156" i="1"/>
  <c r="HW156" i="1"/>
  <c r="HO19" i="1"/>
  <c r="HP19" i="1"/>
  <c r="HQ19" i="1"/>
  <c r="HR19" i="1"/>
  <c r="HS19" i="1"/>
  <c r="HT19" i="1"/>
  <c r="HU19" i="1"/>
  <c r="HV19" i="1"/>
  <c r="HW19" i="1"/>
  <c r="HO96" i="1"/>
  <c r="HP96" i="1"/>
  <c r="HQ96" i="1"/>
  <c r="HR96" i="1"/>
  <c r="HS96" i="1"/>
  <c r="HT96" i="1"/>
  <c r="HU96" i="1"/>
  <c r="HV96" i="1"/>
  <c r="HW96" i="1"/>
  <c r="HO137" i="1"/>
  <c r="HP137" i="1"/>
  <c r="HQ137" i="1"/>
  <c r="HR137" i="1"/>
  <c r="HS137" i="1"/>
  <c r="HT137" i="1"/>
  <c r="HU137" i="1"/>
  <c r="HV137" i="1"/>
  <c r="HW137" i="1"/>
  <c r="HO387" i="1"/>
  <c r="HP387" i="1"/>
  <c r="HQ387" i="1"/>
  <c r="HR387" i="1"/>
  <c r="HS387" i="1"/>
  <c r="HT387" i="1"/>
  <c r="HU387" i="1"/>
  <c r="HV387" i="1"/>
  <c r="HW387" i="1"/>
  <c r="HO175" i="1"/>
  <c r="HP175" i="1"/>
  <c r="HQ175" i="1"/>
  <c r="HR175" i="1"/>
  <c r="HS175" i="1"/>
  <c r="HT175" i="1"/>
  <c r="HU175" i="1"/>
  <c r="HV175" i="1"/>
  <c r="HW175" i="1"/>
  <c r="HO32" i="1"/>
  <c r="HP32" i="1"/>
  <c r="HQ32" i="1"/>
  <c r="HR32" i="1"/>
  <c r="HS32" i="1"/>
  <c r="HT32" i="1"/>
  <c r="HU32" i="1"/>
  <c r="HV32" i="1"/>
  <c r="HW32" i="1"/>
  <c r="HO359" i="1"/>
  <c r="HP359" i="1"/>
  <c r="HQ359" i="1"/>
  <c r="HR359" i="1"/>
  <c r="HS359" i="1"/>
  <c r="HT359" i="1"/>
  <c r="HU359" i="1"/>
  <c r="HV359" i="1"/>
  <c r="HW359" i="1"/>
  <c r="HO301" i="1"/>
  <c r="HP301" i="1"/>
  <c r="HQ301" i="1"/>
  <c r="HR301" i="1"/>
  <c r="HS301" i="1"/>
  <c r="HT301" i="1"/>
  <c r="HU301" i="1"/>
  <c r="HV301" i="1"/>
  <c r="HW301" i="1"/>
  <c r="HO270" i="1"/>
  <c r="HP270" i="1"/>
  <c r="HQ270" i="1"/>
  <c r="HR270" i="1"/>
  <c r="HS270" i="1"/>
  <c r="HT270" i="1"/>
  <c r="HU270" i="1"/>
  <c r="HV270" i="1"/>
  <c r="HW270" i="1"/>
  <c r="HO309" i="1"/>
  <c r="HP309" i="1"/>
  <c r="HQ309" i="1"/>
  <c r="HR309" i="1"/>
  <c r="HS309" i="1"/>
  <c r="HT309" i="1"/>
  <c r="HU309" i="1"/>
  <c r="HV309" i="1"/>
  <c r="HW309" i="1"/>
  <c r="HO347" i="1"/>
  <c r="HP347" i="1"/>
  <c r="HQ347" i="1"/>
  <c r="HR347" i="1"/>
  <c r="HS347" i="1"/>
  <c r="HT347" i="1"/>
  <c r="HU347" i="1"/>
  <c r="HV347" i="1"/>
  <c r="HW347" i="1"/>
  <c r="HO122" i="1"/>
  <c r="HP122" i="1"/>
  <c r="HQ122" i="1"/>
  <c r="HR122" i="1"/>
  <c r="HS122" i="1"/>
  <c r="HT122" i="1"/>
  <c r="HU122" i="1"/>
  <c r="HV122" i="1"/>
  <c r="HW122" i="1"/>
  <c r="HO104" i="1"/>
  <c r="HP104" i="1"/>
  <c r="HQ104" i="1"/>
  <c r="HR104" i="1"/>
  <c r="HS104" i="1"/>
  <c r="HT104" i="1"/>
  <c r="HU104" i="1"/>
  <c r="HV104" i="1"/>
  <c r="HW104" i="1"/>
  <c r="HO106" i="1"/>
  <c r="HP106" i="1"/>
  <c r="HQ106" i="1"/>
  <c r="HR106" i="1"/>
  <c r="HS106" i="1"/>
  <c r="HT106" i="1"/>
  <c r="HU106" i="1"/>
  <c r="HV106" i="1"/>
  <c r="HW106" i="1"/>
  <c r="HO179" i="1"/>
  <c r="HP179" i="1"/>
  <c r="HQ179" i="1"/>
  <c r="HR179" i="1"/>
  <c r="HS179" i="1"/>
  <c r="HT179" i="1"/>
  <c r="HU179" i="1"/>
  <c r="HV179" i="1"/>
  <c r="HW179" i="1"/>
  <c r="HO236" i="1"/>
  <c r="HP236" i="1"/>
  <c r="HQ236" i="1"/>
  <c r="HR236" i="1"/>
  <c r="HS236" i="1"/>
  <c r="HT236" i="1"/>
  <c r="HU236" i="1"/>
  <c r="HV236" i="1"/>
  <c r="HW236" i="1"/>
  <c r="HO342" i="1"/>
  <c r="HP342" i="1"/>
  <c r="HQ342" i="1"/>
  <c r="HR342" i="1"/>
  <c r="HS342" i="1"/>
  <c r="HT342" i="1"/>
  <c r="HU342" i="1"/>
  <c r="HV342" i="1"/>
  <c r="HW342" i="1"/>
  <c r="HO147" i="1"/>
  <c r="HP147" i="1"/>
  <c r="HQ147" i="1"/>
  <c r="HR147" i="1"/>
  <c r="HS147" i="1"/>
  <c r="HT147" i="1"/>
  <c r="HU147" i="1"/>
  <c r="HV147" i="1"/>
  <c r="HW147" i="1"/>
  <c r="HO265" i="1"/>
  <c r="HP265" i="1"/>
  <c r="HQ265" i="1"/>
  <c r="HR265" i="1"/>
  <c r="HS265" i="1"/>
  <c r="HT265" i="1"/>
  <c r="HU265" i="1"/>
  <c r="HV265" i="1"/>
  <c r="HW265" i="1"/>
  <c r="HO278" i="1"/>
  <c r="HP278" i="1"/>
  <c r="HQ278" i="1"/>
  <c r="HR278" i="1"/>
  <c r="HS278" i="1"/>
  <c r="HT278" i="1"/>
  <c r="HU278" i="1"/>
  <c r="HV278" i="1"/>
  <c r="HW278" i="1"/>
  <c r="HO17" i="1"/>
  <c r="HP17" i="1"/>
  <c r="HQ17" i="1"/>
  <c r="HR17" i="1"/>
  <c r="HS17" i="1"/>
  <c r="HT17" i="1"/>
  <c r="HU17" i="1"/>
  <c r="HV17" i="1"/>
  <c r="HW17" i="1"/>
  <c r="HO16" i="1"/>
  <c r="HP16" i="1"/>
  <c r="HQ16" i="1"/>
  <c r="HR16" i="1"/>
  <c r="HS16" i="1"/>
  <c r="HT16" i="1"/>
  <c r="HU16" i="1"/>
  <c r="HV16" i="1"/>
  <c r="HW16" i="1"/>
  <c r="HO246" i="1"/>
  <c r="HP246" i="1"/>
  <c r="HQ246" i="1"/>
  <c r="HR246" i="1"/>
  <c r="HS246" i="1"/>
  <c r="HT246" i="1"/>
  <c r="HU246" i="1"/>
  <c r="HV246" i="1"/>
  <c r="HW246" i="1"/>
  <c r="HO99" i="1"/>
  <c r="HP99" i="1"/>
  <c r="HQ99" i="1"/>
  <c r="HR99" i="1"/>
  <c r="HS99" i="1"/>
  <c r="HT99" i="1"/>
  <c r="HU99" i="1"/>
  <c r="HV99" i="1"/>
  <c r="HW99" i="1"/>
  <c r="HO160" i="1"/>
  <c r="HP160" i="1"/>
  <c r="HQ160" i="1"/>
  <c r="HR160" i="1"/>
  <c r="HS160" i="1"/>
  <c r="HT160" i="1"/>
  <c r="HU160" i="1"/>
  <c r="HV160" i="1"/>
  <c r="HW160" i="1"/>
  <c r="HO79" i="1"/>
  <c r="HP79" i="1"/>
  <c r="HQ79" i="1"/>
  <c r="HR79" i="1"/>
  <c r="HS79" i="1"/>
  <c r="HT79" i="1"/>
  <c r="HU79" i="1"/>
  <c r="HV79" i="1"/>
  <c r="HW79" i="1"/>
  <c r="HO18" i="1"/>
  <c r="HP18" i="1"/>
  <c r="HQ18" i="1"/>
  <c r="HR18" i="1"/>
  <c r="HS18" i="1"/>
  <c r="HT18" i="1"/>
  <c r="HU18" i="1"/>
  <c r="HV18" i="1"/>
  <c r="HW18" i="1"/>
  <c r="HO56" i="1"/>
  <c r="HP56" i="1"/>
  <c r="HQ56" i="1"/>
  <c r="HR56" i="1"/>
  <c r="HS56" i="1"/>
  <c r="HT56" i="1"/>
  <c r="HU56" i="1"/>
  <c r="HV56" i="1"/>
  <c r="HW56" i="1"/>
  <c r="HO303" i="1"/>
  <c r="HP303" i="1"/>
  <c r="HQ303" i="1"/>
  <c r="HR303" i="1"/>
  <c r="HS303" i="1"/>
  <c r="HT303" i="1"/>
  <c r="HU303" i="1"/>
  <c r="HV303" i="1"/>
  <c r="HW303" i="1"/>
  <c r="HO256" i="1"/>
  <c r="HP256" i="1"/>
  <c r="HQ256" i="1"/>
  <c r="HR256" i="1"/>
  <c r="HS256" i="1"/>
  <c r="HT256" i="1"/>
  <c r="HU256" i="1"/>
  <c r="HV256" i="1"/>
  <c r="HW256" i="1"/>
  <c r="HO162" i="1"/>
  <c r="HP162" i="1"/>
  <c r="HQ162" i="1"/>
  <c r="HR162" i="1"/>
  <c r="HS162" i="1"/>
  <c r="HT162" i="1"/>
  <c r="HU162" i="1"/>
  <c r="HV162" i="1"/>
  <c r="HW162" i="1"/>
  <c r="HO110" i="1"/>
  <c r="HP110" i="1"/>
  <c r="HQ110" i="1"/>
  <c r="HR110" i="1"/>
  <c r="HS110" i="1"/>
  <c r="HT110" i="1"/>
  <c r="HU110" i="1"/>
  <c r="HV110" i="1"/>
  <c r="HW110" i="1"/>
  <c r="HO174" i="1"/>
  <c r="HP174" i="1"/>
  <c r="HQ174" i="1"/>
  <c r="HR174" i="1"/>
  <c r="HS174" i="1"/>
  <c r="HT174" i="1"/>
  <c r="HU174" i="1"/>
  <c r="HV174" i="1"/>
  <c r="HW174" i="1"/>
  <c r="HO66" i="1"/>
  <c r="HP66" i="1"/>
  <c r="HQ66" i="1"/>
  <c r="HR66" i="1"/>
  <c r="HS66" i="1"/>
  <c r="HT66" i="1"/>
  <c r="HU66" i="1"/>
  <c r="HV66" i="1"/>
  <c r="HW66" i="1"/>
  <c r="HO409" i="1"/>
  <c r="HP409" i="1"/>
  <c r="HQ409" i="1"/>
  <c r="HR409" i="1"/>
  <c r="HS409" i="1"/>
  <c r="HT409" i="1"/>
  <c r="HU409" i="1"/>
  <c r="HV409" i="1"/>
  <c r="HW409" i="1"/>
  <c r="HO394" i="1"/>
  <c r="HP394" i="1"/>
  <c r="HQ394" i="1"/>
  <c r="HR394" i="1"/>
  <c r="HS394" i="1"/>
  <c r="HT394" i="1"/>
  <c r="HU394" i="1"/>
  <c r="HV394" i="1"/>
  <c r="HW394" i="1"/>
  <c r="HO165" i="1"/>
  <c r="HP165" i="1"/>
  <c r="HQ165" i="1"/>
  <c r="HR165" i="1"/>
  <c r="HS165" i="1"/>
  <c r="HT165" i="1"/>
  <c r="HU165" i="1"/>
  <c r="HV165" i="1"/>
  <c r="HW165" i="1"/>
  <c r="HO292" i="1"/>
  <c r="HP292" i="1"/>
  <c r="HQ292" i="1"/>
  <c r="HR292" i="1"/>
  <c r="HS292" i="1"/>
  <c r="HT292" i="1"/>
  <c r="HU292" i="1"/>
  <c r="HV292" i="1"/>
  <c r="HW292" i="1"/>
  <c r="HO82" i="1"/>
  <c r="HP82" i="1"/>
  <c r="HQ82" i="1"/>
  <c r="HR82" i="1"/>
  <c r="HS82" i="1"/>
  <c r="HT82" i="1"/>
  <c r="HU82" i="1"/>
  <c r="HV82" i="1"/>
  <c r="HW82" i="1"/>
  <c r="HO134" i="1"/>
  <c r="HP134" i="1"/>
  <c r="HQ134" i="1"/>
  <c r="HR134" i="1"/>
  <c r="HS134" i="1"/>
  <c r="HT134" i="1"/>
  <c r="HU134" i="1"/>
  <c r="HV134" i="1"/>
  <c r="HW134" i="1"/>
  <c r="HO25" i="1"/>
  <c r="HP25" i="1"/>
  <c r="HQ25" i="1"/>
  <c r="HR25" i="1"/>
  <c r="HS25" i="1"/>
  <c r="HT25" i="1"/>
  <c r="HU25" i="1"/>
  <c r="HV25" i="1"/>
  <c r="HW25" i="1"/>
  <c r="HO78" i="1"/>
  <c r="HP78" i="1"/>
  <c r="HQ78" i="1"/>
  <c r="HR78" i="1"/>
  <c r="HS78" i="1"/>
  <c r="HT78" i="1"/>
  <c r="HU78" i="1"/>
  <c r="HV78" i="1"/>
  <c r="HW78" i="1"/>
  <c r="HO5" i="1"/>
  <c r="HP5" i="1"/>
  <c r="HQ5" i="1"/>
  <c r="HR5" i="1"/>
  <c r="HS5" i="1"/>
  <c r="HT5" i="1"/>
  <c r="HU5" i="1"/>
  <c r="HV5" i="1"/>
  <c r="HW5" i="1"/>
  <c r="HO186" i="1"/>
  <c r="HP186" i="1"/>
  <c r="HQ186" i="1"/>
  <c r="HR186" i="1"/>
  <c r="HS186" i="1"/>
  <c r="HT186" i="1"/>
  <c r="HU186" i="1"/>
  <c r="HV186" i="1"/>
  <c r="HW186" i="1"/>
  <c r="HO343" i="1"/>
  <c r="HP343" i="1"/>
  <c r="HQ343" i="1"/>
  <c r="HR343" i="1"/>
  <c r="HS343" i="1"/>
  <c r="HT343" i="1"/>
  <c r="HU343" i="1"/>
  <c r="HV343" i="1"/>
  <c r="HW343" i="1"/>
  <c r="HO22" i="1"/>
  <c r="HP22" i="1"/>
  <c r="HQ22" i="1"/>
  <c r="HR22" i="1"/>
  <c r="HS22" i="1"/>
  <c r="HT22" i="1"/>
  <c r="HU22" i="1"/>
  <c r="HV22" i="1"/>
  <c r="HW22" i="1"/>
  <c r="HO318" i="1"/>
  <c r="HP318" i="1"/>
  <c r="HQ318" i="1"/>
  <c r="HR318" i="1"/>
  <c r="HS318" i="1"/>
  <c r="HT318" i="1"/>
  <c r="HU318" i="1"/>
  <c r="HV318" i="1"/>
  <c r="HW318" i="1"/>
  <c r="HO375" i="1"/>
  <c r="HP375" i="1"/>
  <c r="HQ375" i="1"/>
  <c r="HR375" i="1"/>
  <c r="HS375" i="1"/>
  <c r="HT375" i="1"/>
  <c r="HU375" i="1"/>
  <c r="HV375" i="1"/>
  <c r="HW375" i="1"/>
  <c r="HO133" i="1"/>
  <c r="HP133" i="1"/>
  <c r="HQ133" i="1"/>
  <c r="HR133" i="1"/>
  <c r="HS133" i="1"/>
  <c r="HT133" i="1"/>
  <c r="HU133" i="1"/>
  <c r="HV133" i="1"/>
  <c r="HW133" i="1"/>
  <c r="HO399" i="1"/>
  <c r="HP399" i="1"/>
  <c r="HQ399" i="1"/>
  <c r="HR399" i="1"/>
  <c r="HS399" i="1"/>
  <c r="HT399" i="1"/>
  <c r="HU399" i="1"/>
  <c r="HV399" i="1"/>
  <c r="HW399" i="1"/>
  <c r="HO8" i="1"/>
  <c r="HP8" i="1"/>
  <c r="HQ8" i="1"/>
  <c r="HR8" i="1"/>
  <c r="HS8" i="1"/>
  <c r="HT8" i="1"/>
  <c r="HU8" i="1"/>
  <c r="HV8" i="1"/>
  <c r="HW8" i="1"/>
  <c r="HO20" i="1"/>
  <c r="HP20" i="1"/>
  <c r="HQ20" i="1"/>
  <c r="HR20" i="1"/>
  <c r="HS20" i="1"/>
  <c r="HT20" i="1"/>
  <c r="HU20" i="1"/>
  <c r="HV20" i="1"/>
  <c r="HW20" i="1"/>
  <c r="HO379" i="1"/>
  <c r="HP379" i="1"/>
  <c r="HQ379" i="1"/>
  <c r="HR379" i="1"/>
  <c r="HS379" i="1"/>
  <c r="HT379" i="1"/>
  <c r="HU379" i="1"/>
  <c r="HV379" i="1"/>
  <c r="HW379" i="1"/>
  <c r="HO216" i="1"/>
  <c r="HP216" i="1"/>
  <c r="HQ216" i="1"/>
  <c r="HR216" i="1"/>
  <c r="HS216" i="1"/>
  <c r="HT216" i="1"/>
  <c r="HU216" i="1"/>
  <c r="HV216" i="1"/>
  <c r="HW216" i="1"/>
  <c r="HO220" i="1"/>
  <c r="HP220" i="1"/>
  <c r="HQ220" i="1"/>
  <c r="HR220" i="1"/>
  <c r="HS220" i="1"/>
  <c r="HT220" i="1"/>
  <c r="HU220" i="1"/>
  <c r="HV220" i="1"/>
  <c r="HW220" i="1"/>
  <c r="HO83" i="1"/>
  <c r="HP83" i="1"/>
  <c r="HQ83" i="1"/>
  <c r="HR83" i="1"/>
  <c r="HS83" i="1"/>
  <c r="HT83" i="1"/>
  <c r="HU83" i="1"/>
  <c r="HV83" i="1"/>
  <c r="HW83" i="1"/>
  <c r="HO170" i="1"/>
  <c r="HP170" i="1"/>
  <c r="HQ170" i="1"/>
  <c r="HR170" i="1"/>
  <c r="HS170" i="1"/>
  <c r="HT170" i="1"/>
  <c r="HU170" i="1"/>
  <c r="HV170" i="1"/>
  <c r="HW170" i="1"/>
  <c r="HO262" i="1"/>
  <c r="HP262" i="1"/>
  <c r="HQ262" i="1"/>
  <c r="HR262" i="1"/>
  <c r="HS262" i="1"/>
  <c r="HT262" i="1"/>
  <c r="HU262" i="1"/>
  <c r="HV262" i="1"/>
  <c r="HW262" i="1"/>
  <c r="HO369" i="1"/>
  <c r="HP369" i="1"/>
  <c r="HQ369" i="1"/>
  <c r="HR369" i="1"/>
  <c r="HS369" i="1"/>
  <c r="HT369" i="1"/>
  <c r="HU369" i="1"/>
  <c r="HV369" i="1"/>
  <c r="HW369" i="1"/>
  <c r="HO196" i="1"/>
  <c r="HP196" i="1"/>
  <c r="HQ196" i="1"/>
  <c r="HR196" i="1"/>
  <c r="HS196" i="1"/>
  <c r="HT196" i="1"/>
  <c r="HU196" i="1"/>
  <c r="HV196" i="1"/>
  <c r="HW196" i="1"/>
  <c r="HO95" i="1"/>
  <c r="HP95" i="1"/>
  <c r="HQ95" i="1"/>
  <c r="HR95" i="1"/>
  <c r="HS95" i="1"/>
  <c r="HT95" i="1"/>
  <c r="HU95" i="1"/>
  <c r="HV95" i="1"/>
  <c r="HW95" i="1"/>
  <c r="HO336" i="1"/>
  <c r="HP336" i="1"/>
  <c r="HQ336" i="1"/>
  <c r="HR336" i="1"/>
  <c r="HS336" i="1"/>
  <c r="HT336" i="1"/>
  <c r="HU336" i="1"/>
  <c r="HV336" i="1"/>
  <c r="HW336" i="1"/>
  <c r="HO329" i="1"/>
  <c r="HP329" i="1"/>
  <c r="HQ329" i="1"/>
  <c r="HR329" i="1"/>
  <c r="HS329" i="1"/>
  <c r="HT329" i="1"/>
  <c r="HU329" i="1"/>
  <c r="HV329" i="1"/>
  <c r="HW329" i="1"/>
  <c r="HO46" i="1"/>
  <c r="HP46" i="1"/>
  <c r="HQ46" i="1"/>
  <c r="HR46" i="1"/>
  <c r="HS46" i="1"/>
  <c r="HT46" i="1"/>
  <c r="HU46" i="1"/>
  <c r="HV46" i="1"/>
  <c r="HW46" i="1"/>
  <c r="HO352" i="1"/>
  <c r="HP352" i="1"/>
  <c r="HQ352" i="1"/>
  <c r="HR352" i="1"/>
  <c r="HS352" i="1"/>
  <c r="HT352" i="1"/>
  <c r="HU352" i="1"/>
  <c r="HV352" i="1"/>
  <c r="HW352" i="1"/>
  <c r="HO190" i="1"/>
  <c r="HP190" i="1"/>
  <c r="HQ190" i="1"/>
  <c r="HR190" i="1"/>
  <c r="HS190" i="1"/>
  <c r="HT190" i="1"/>
  <c r="HU190" i="1"/>
  <c r="HV190" i="1"/>
  <c r="HW190" i="1"/>
  <c r="HO260" i="1"/>
  <c r="HP260" i="1"/>
  <c r="HQ260" i="1"/>
  <c r="HR260" i="1"/>
  <c r="HS260" i="1"/>
  <c r="HT260" i="1"/>
  <c r="HU260" i="1"/>
  <c r="HV260" i="1"/>
  <c r="HW260" i="1"/>
  <c r="HO164" i="1"/>
  <c r="HP164" i="1"/>
  <c r="HQ164" i="1"/>
  <c r="HR164" i="1"/>
  <c r="HS164" i="1"/>
  <c r="HT164" i="1"/>
  <c r="HU164" i="1"/>
  <c r="HV164" i="1"/>
  <c r="HW164" i="1"/>
  <c r="HO85" i="1"/>
  <c r="HP85" i="1"/>
  <c r="HQ85" i="1"/>
  <c r="HR85" i="1"/>
  <c r="HS85" i="1"/>
  <c r="HT85" i="1"/>
  <c r="HU85" i="1"/>
  <c r="HV85" i="1"/>
  <c r="HW85" i="1"/>
  <c r="HO297" i="1"/>
  <c r="HP297" i="1"/>
  <c r="HQ297" i="1"/>
  <c r="HR297" i="1"/>
  <c r="HS297" i="1"/>
  <c r="HT297" i="1"/>
  <c r="HU297" i="1"/>
  <c r="HV297" i="1"/>
  <c r="HW297" i="1"/>
  <c r="HO27" i="1"/>
  <c r="HP27" i="1"/>
  <c r="HQ27" i="1"/>
  <c r="HR27" i="1"/>
  <c r="HS27" i="1"/>
  <c r="HT27" i="1"/>
  <c r="HU27" i="1"/>
  <c r="HV27" i="1"/>
  <c r="HW27" i="1"/>
  <c r="HO271" i="1"/>
  <c r="HP271" i="1"/>
  <c r="HQ271" i="1"/>
  <c r="HR271" i="1"/>
  <c r="HS271" i="1"/>
  <c r="HT271" i="1"/>
  <c r="HU271" i="1"/>
  <c r="HV271" i="1"/>
  <c r="HW271" i="1"/>
  <c r="HO344" i="1"/>
  <c r="HP344" i="1"/>
  <c r="HQ344" i="1"/>
  <c r="HR344" i="1"/>
  <c r="HS344" i="1"/>
  <c r="HT344" i="1"/>
  <c r="HU344" i="1"/>
  <c r="HV344" i="1"/>
  <c r="HW344" i="1"/>
  <c r="HO241" i="1"/>
  <c r="HP241" i="1"/>
  <c r="HQ241" i="1"/>
  <c r="HR241" i="1"/>
  <c r="HS241" i="1"/>
  <c r="HT241" i="1"/>
  <c r="HU241" i="1"/>
  <c r="HV241" i="1"/>
  <c r="HW241" i="1"/>
  <c r="HO166" i="1"/>
  <c r="HP166" i="1"/>
  <c r="HQ166" i="1"/>
  <c r="HR166" i="1"/>
  <c r="HS166" i="1"/>
  <c r="HT166" i="1"/>
  <c r="HU166" i="1"/>
  <c r="HV166" i="1"/>
  <c r="HW166" i="1"/>
  <c r="HO87" i="1"/>
  <c r="HP87" i="1"/>
  <c r="HQ87" i="1"/>
  <c r="HR87" i="1"/>
  <c r="HS87" i="1"/>
  <c r="HT87" i="1"/>
  <c r="HU87" i="1"/>
  <c r="HV87" i="1"/>
  <c r="HW87" i="1"/>
  <c r="HO131" i="1"/>
  <c r="HP131" i="1"/>
  <c r="HQ131" i="1"/>
  <c r="HR131" i="1"/>
  <c r="HS131" i="1"/>
  <c r="HT131" i="1"/>
  <c r="HU131" i="1"/>
  <c r="HV131" i="1"/>
  <c r="HW131" i="1"/>
  <c r="HO349" i="1"/>
  <c r="HP349" i="1"/>
  <c r="HQ349" i="1"/>
  <c r="HR349" i="1"/>
  <c r="HS349" i="1"/>
  <c r="HT349" i="1"/>
  <c r="HU349" i="1"/>
  <c r="HV349" i="1"/>
  <c r="HW349" i="1"/>
  <c r="HO126" i="1"/>
  <c r="HP126" i="1"/>
  <c r="HQ126" i="1"/>
  <c r="HR126" i="1"/>
  <c r="HS126" i="1"/>
  <c r="HT126" i="1"/>
  <c r="HU126" i="1"/>
  <c r="HV126" i="1"/>
  <c r="HW126" i="1"/>
  <c r="HO345" i="1"/>
  <c r="HP345" i="1"/>
  <c r="HQ345" i="1"/>
  <c r="HR345" i="1"/>
  <c r="HS345" i="1"/>
  <c r="HT345" i="1"/>
  <c r="HU345" i="1"/>
  <c r="HV345" i="1"/>
  <c r="HW345" i="1"/>
  <c r="HO58" i="1"/>
  <c r="HP58" i="1"/>
  <c r="HQ58" i="1"/>
  <c r="HR58" i="1"/>
  <c r="HS58" i="1"/>
  <c r="HT58" i="1"/>
  <c r="HU58" i="1"/>
  <c r="HV58" i="1"/>
  <c r="HW58" i="1"/>
  <c r="HO54" i="1"/>
  <c r="HP54" i="1"/>
  <c r="HQ54" i="1"/>
  <c r="HR54" i="1"/>
  <c r="HS54" i="1"/>
  <c r="HT54" i="1"/>
  <c r="HU54" i="1"/>
  <c r="HV54" i="1"/>
  <c r="HW54" i="1"/>
  <c r="HO173" i="1"/>
  <c r="HP173" i="1"/>
  <c r="HQ173" i="1"/>
  <c r="HR173" i="1"/>
  <c r="HS173" i="1"/>
  <c r="HT173" i="1"/>
  <c r="HU173" i="1"/>
  <c r="HV173" i="1"/>
  <c r="HW173" i="1"/>
  <c r="HO227" i="1"/>
  <c r="HP227" i="1"/>
  <c r="HQ227" i="1"/>
  <c r="HR227" i="1"/>
  <c r="HS227" i="1"/>
  <c r="HT227" i="1"/>
  <c r="HU227" i="1"/>
  <c r="HV227" i="1"/>
  <c r="HW227" i="1"/>
  <c r="HO93" i="1"/>
  <c r="HP93" i="1"/>
  <c r="HQ93" i="1"/>
  <c r="HR93" i="1"/>
  <c r="HS93" i="1"/>
  <c r="HT93" i="1"/>
  <c r="HU93" i="1"/>
  <c r="HV93" i="1"/>
  <c r="HW93" i="1"/>
  <c r="HO21" i="1"/>
  <c r="HP21" i="1"/>
  <c r="HQ21" i="1"/>
  <c r="HR21" i="1"/>
  <c r="HS21" i="1"/>
  <c r="HT21" i="1"/>
  <c r="HU21" i="1"/>
  <c r="HV21" i="1"/>
  <c r="HW21" i="1"/>
  <c r="HO234" i="1"/>
  <c r="HP234" i="1"/>
  <c r="HQ234" i="1"/>
  <c r="HR234" i="1"/>
  <c r="HS234" i="1"/>
  <c r="HT234" i="1"/>
  <c r="HU234" i="1"/>
  <c r="HV234" i="1"/>
  <c r="HW234" i="1"/>
  <c r="HO294" i="1"/>
  <c r="HP294" i="1"/>
  <c r="HQ294" i="1"/>
  <c r="HR294" i="1"/>
  <c r="HS294" i="1"/>
  <c r="HT294" i="1"/>
  <c r="HU294" i="1"/>
  <c r="HV294" i="1"/>
  <c r="HW294" i="1"/>
  <c r="HO326" i="1"/>
  <c r="HP326" i="1"/>
  <c r="HQ326" i="1"/>
  <c r="HR326" i="1"/>
  <c r="HS326" i="1"/>
  <c r="HT326" i="1"/>
  <c r="HU326" i="1"/>
  <c r="HV326" i="1"/>
  <c r="HW326" i="1"/>
  <c r="HO183" i="1"/>
  <c r="HP183" i="1"/>
  <c r="HQ183" i="1"/>
  <c r="HR183" i="1"/>
  <c r="HS183" i="1"/>
  <c r="HT183" i="1"/>
  <c r="HU183" i="1"/>
  <c r="HV183" i="1"/>
  <c r="HW183" i="1"/>
  <c r="HO178" i="1"/>
  <c r="HP178" i="1"/>
  <c r="HQ178" i="1"/>
  <c r="HR178" i="1"/>
  <c r="HS178" i="1"/>
  <c r="HT178" i="1"/>
  <c r="HU178" i="1"/>
  <c r="HV178" i="1"/>
  <c r="HW178" i="1"/>
  <c r="HO105" i="1"/>
  <c r="HP105" i="1"/>
  <c r="HQ105" i="1"/>
  <c r="HR105" i="1"/>
  <c r="HS105" i="1"/>
  <c r="HT105" i="1"/>
  <c r="HU105" i="1"/>
  <c r="HV105" i="1"/>
  <c r="HW105" i="1"/>
  <c r="HO148" i="1"/>
  <c r="HP148" i="1"/>
  <c r="HQ148" i="1"/>
  <c r="HR148" i="1"/>
  <c r="HS148" i="1"/>
  <c r="HT148" i="1"/>
  <c r="HU148" i="1"/>
  <c r="HV148" i="1"/>
  <c r="HW148" i="1"/>
  <c r="HO130" i="1"/>
  <c r="HP130" i="1"/>
  <c r="HQ130" i="1"/>
  <c r="HR130" i="1"/>
  <c r="HS130" i="1"/>
  <c r="HT130" i="1"/>
  <c r="HU130" i="1"/>
  <c r="HV130" i="1"/>
  <c r="HW130" i="1"/>
  <c r="HO284" i="1"/>
  <c r="HP284" i="1"/>
  <c r="HQ284" i="1"/>
  <c r="HR284" i="1"/>
  <c r="HS284" i="1"/>
  <c r="HT284" i="1"/>
  <c r="HU284" i="1"/>
  <c r="HV284" i="1"/>
  <c r="HW284" i="1"/>
  <c r="HO267" i="1"/>
  <c r="HP267" i="1"/>
  <c r="HQ267" i="1"/>
  <c r="HR267" i="1"/>
  <c r="HS267" i="1"/>
  <c r="HT267" i="1"/>
  <c r="HU267" i="1"/>
  <c r="HV267" i="1"/>
  <c r="HW267" i="1"/>
  <c r="HO202" i="1"/>
  <c r="HP202" i="1"/>
  <c r="HQ202" i="1"/>
  <c r="HR202" i="1"/>
  <c r="HS202" i="1"/>
  <c r="HT202" i="1"/>
  <c r="HW202" i="1"/>
  <c r="HO197" i="1"/>
  <c r="HP197" i="1"/>
  <c r="HQ197" i="1"/>
  <c r="HR197" i="1"/>
  <c r="HS197" i="1"/>
  <c r="HT197" i="1"/>
  <c r="HU197" i="1"/>
  <c r="HV197" i="1"/>
  <c r="HW197" i="1"/>
  <c r="HO288" i="1"/>
  <c r="HP288" i="1"/>
  <c r="HQ288" i="1"/>
  <c r="HR288" i="1"/>
  <c r="HS288" i="1"/>
  <c r="HT288" i="1"/>
  <c r="HU288" i="1"/>
  <c r="HV288" i="1"/>
  <c r="HW288" i="1"/>
  <c r="HO412" i="1"/>
  <c r="HP412" i="1"/>
  <c r="HQ412" i="1"/>
  <c r="HR412" i="1"/>
  <c r="HS412" i="1"/>
  <c r="HT412" i="1"/>
  <c r="HU412" i="1"/>
  <c r="HV412" i="1"/>
  <c r="HW412" i="1"/>
  <c r="HO120" i="1"/>
  <c r="HP120" i="1"/>
  <c r="HQ120" i="1"/>
  <c r="HR120" i="1"/>
  <c r="HS120" i="1"/>
  <c r="HT120" i="1"/>
  <c r="HU120" i="1"/>
  <c r="HV120" i="1"/>
  <c r="HW120" i="1"/>
  <c r="HO232" i="1"/>
  <c r="HP232" i="1"/>
  <c r="HQ232" i="1"/>
  <c r="HR232" i="1"/>
  <c r="HS232" i="1"/>
  <c r="HT232" i="1"/>
  <c r="HU232" i="1"/>
  <c r="HV232" i="1"/>
  <c r="HW232" i="1"/>
  <c r="HO382" i="1"/>
  <c r="HP382" i="1"/>
  <c r="HQ382" i="1"/>
  <c r="HR382" i="1"/>
  <c r="HS382" i="1"/>
  <c r="HT382" i="1"/>
  <c r="HU382" i="1"/>
  <c r="HV382" i="1"/>
  <c r="HW382" i="1"/>
  <c r="HO411" i="1"/>
  <c r="HP411" i="1"/>
  <c r="HQ411" i="1"/>
  <c r="HR411" i="1"/>
  <c r="HS411" i="1"/>
  <c r="HT411" i="1"/>
  <c r="HU411" i="1"/>
  <c r="HV411" i="1"/>
  <c r="HW411" i="1"/>
  <c r="HO393" i="1"/>
  <c r="HP393" i="1"/>
  <c r="HQ393" i="1"/>
  <c r="HR393" i="1"/>
  <c r="HS393" i="1"/>
  <c r="HT393" i="1"/>
  <c r="HU393" i="1"/>
  <c r="HV393" i="1"/>
  <c r="HW393" i="1"/>
  <c r="HO71" i="1"/>
  <c r="HP71" i="1"/>
  <c r="HQ71" i="1"/>
  <c r="HR71" i="1"/>
  <c r="HS71" i="1"/>
  <c r="HT71" i="1"/>
  <c r="HU71" i="1"/>
  <c r="HV71" i="1"/>
  <c r="HW71" i="1"/>
  <c r="HO10" i="1"/>
  <c r="HP10" i="1"/>
  <c r="HQ10" i="1"/>
  <c r="HR10" i="1"/>
  <c r="HS10" i="1"/>
  <c r="HT10" i="1"/>
  <c r="HU10" i="1"/>
  <c r="HV10" i="1"/>
  <c r="HW10" i="1"/>
  <c r="HO146" i="1"/>
  <c r="HP146" i="1"/>
  <c r="HQ146" i="1"/>
  <c r="HR146" i="1"/>
  <c r="HS146" i="1"/>
  <c r="HT146" i="1"/>
  <c r="HU146" i="1"/>
  <c r="HV146" i="1"/>
  <c r="HW146" i="1"/>
  <c r="HO356" i="1"/>
  <c r="HP356" i="1"/>
  <c r="HQ356" i="1"/>
  <c r="HR356" i="1"/>
  <c r="HS356" i="1"/>
  <c r="HT356" i="1"/>
  <c r="HU356" i="1"/>
  <c r="HV356" i="1"/>
  <c r="HW356" i="1"/>
  <c r="HO276" i="1"/>
  <c r="HP276" i="1"/>
  <c r="HQ276" i="1"/>
  <c r="HR276" i="1"/>
  <c r="HS276" i="1"/>
  <c r="HT276" i="1"/>
  <c r="HU276" i="1"/>
  <c r="HV276" i="1"/>
  <c r="HW276" i="1"/>
  <c r="HO331" i="1"/>
  <c r="HP331" i="1"/>
  <c r="HQ331" i="1"/>
  <c r="HR331" i="1"/>
  <c r="HS331" i="1"/>
  <c r="HT331" i="1"/>
  <c r="HU331" i="1"/>
  <c r="HV331" i="1"/>
  <c r="HW331" i="1"/>
  <c r="HO97" i="1"/>
  <c r="HP97" i="1"/>
  <c r="HQ97" i="1"/>
  <c r="HR97" i="1"/>
  <c r="HS97" i="1"/>
  <c r="HT97" i="1"/>
  <c r="HU97" i="1"/>
  <c r="HV97" i="1"/>
  <c r="HW97" i="1"/>
  <c r="HO3" i="1"/>
  <c r="HP3" i="1"/>
  <c r="HQ3" i="1"/>
  <c r="HR3" i="1"/>
  <c r="HS3" i="1"/>
  <c r="HT3" i="1"/>
  <c r="HU3" i="1"/>
  <c r="HV3" i="1"/>
  <c r="HW3" i="1"/>
  <c r="HO238" i="1"/>
  <c r="HP238" i="1"/>
  <c r="HQ238" i="1"/>
  <c r="HR238" i="1"/>
  <c r="HS238" i="1"/>
  <c r="HT238" i="1"/>
  <c r="HU238" i="1"/>
  <c r="HV238" i="1"/>
  <c r="HW238" i="1"/>
  <c r="HO252" i="1"/>
  <c r="HP252" i="1"/>
  <c r="HQ252" i="1"/>
  <c r="HR252" i="1"/>
  <c r="HS252" i="1"/>
  <c r="HT252" i="1"/>
  <c r="HU252" i="1"/>
  <c r="HV252" i="1"/>
  <c r="HW252" i="1"/>
  <c r="HO153" i="1"/>
  <c r="HP153" i="1"/>
  <c r="HQ153" i="1"/>
  <c r="HR153" i="1"/>
  <c r="HS153" i="1"/>
  <c r="HT153" i="1"/>
  <c r="HU153" i="1"/>
  <c r="HV153" i="1"/>
  <c r="HW153" i="1"/>
  <c r="HO34" i="1"/>
  <c r="HP34" i="1"/>
  <c r="HQ34" i="1"/>
  <c r="HR34" i="1"/>
  <c r="HS34" i="1"/>
  <c r="HT34" i="1"/>
  <c r="HU34" i="1"/>
  <c r="HV34" i="1"/>
  <c r="HW34" i="1"/>
  <c r="HO368" i="1"/>
  <c r="HP368" i="1"/>
  <c r="HQ368" i="1"/>
  <c r="HR368" i="1"/>
  <c r="HS368" i="1"/>
  <c r="HT368" i="1"/>
  <c r="HU368" i="1"/>
  <c r="HV368" i="1"/>
  <c r="HW368" i="1"/>
  <c r="HO73" i="1"/>
  <c r="HP73" i="1"/>
  <c r="HQ73" i="1"/>
  <c r="HR73" i="1"/>
  <c r="HS73" i="1"/>
  <c r="HT73" i="1"/>
  <c r="HU73" i="1"/>
  <c r="HV73" i="1"/>
  <c r="HW73" i="1"/>
  <c r="HO259" i="1"/>
  <c r="HP259" i="1"/>
  <c r="HQ259" i="1"/>
  <c r="HR259" i="1"/>
  <c r="HS259" i="1"/>
  <c r="HT259" i="1"/>
  <c r="HU259" i="1"/>
  <c r="HV259" i="1"/>
  <c r="HW259" i="1"/>
  <c r="HO116" i="1"/>
  <c r="HP116" i="1"/>
  <c r="HQ116" i="1"/>
  <c r="HR116" i="1"/>
  <c r="HS116" i="1"/>
  <c r="HT116" i="1"/>
  <c r="HU116" i="1"/>
  <c r="HV116" i="1"/>
  <c r="HW116" i="1"/>
  <c r="HO203" i="1"/>
  <c r="HP203" i="1"/>
  <c r="HQ203" i="1"/>
  <c r="HR203" i="1"/>
  <c r="HS203" i="1"/>
  <c r="HT203" i="1"/>
  <c r="HU203" i="1"/>
  <c r="HV203" i="1"/>
  <c r="HW203" i="1"/>
  <c r="HO150" i="1"/>
  <c r="HP150" i="1"/>
  <c r="HQ150" i="1"/>
  <c r="HR150" i="1"/>
  <c r="HS150" i="1"/>
  <c r="HT150" i="1"/>
  <c r="HU150" i="1"/>
  <c r="HV150" i="1"/>
  <c r="HW150" i="1"/>
  <c r="HO80" i="1"/>
  <c r="HP80" i="1"/>
  <c r="HQ80" i="1"/>
  <c r="HR80" i="1"/>
  <c r="HS80" i="1"/>
  <c r="HT80" i="1"/>
  <c r="HU80" i="1"/>
  <c r="HV80" i="1"/>
  <c r="HW80" i="1"/>
  <c r="HO273" i="1"/>
  <c r="HP273" i="1"/>
  <c r="HQ273" i="1"/>
  <c r="HR273" i="1"/>
  <c r="HS273" i="1"/>
  <c r="HT273" i="1"/>
  <c r="HU273" i="1"/>
  <c r="HV273" i="1"/>
  <c r="HW273" i="1"/>
  <c r="HO355" i="1"/>
  <c r="HP355" i="1"/>
  <c r="HQ355" i="1"/>
  <c r="HR355" i="1"/>
  <c r="HS355" i="1"/>
  <c r="HT355" i="1"/>
  <c r="HU355" i="1"/>
  <c r="HV355" i="1"/>
  <c r="HW355" i="1"/>
  <c r="HO169" i="1"/>
  <c r="HP169" i="1"/>
  <c r="HQ169" i="1"/>
  <c r="HR169" i="1"/>
  <c r="HS169" i="1"/>
  <c r="HT169" i="1"/>
  <c r="HU169" i="1"/>
  <c r="HV169" i="1"/>
  <c r="HW169" i="1"/>
  <c r="HO380" i="1"/>
  <c r="HP380" i="1"/>
  <c r="HQ380" i="1"/>
  <c r="HR380" i="1"/>
  <c r="HS380" i="1"/>
  <c r="HT380" i="1"/>
  <c r="HU380" i="1"/>
  <c r="HV380" i="1"/>
  <c r="HW380" i="1"/>
  <c r="HO224" i="1"/>
  <c r="HP224" i="1"/>
  <c r="HQ224" i="1"/>
  <c r="HR224" i="1"/>
  <c r="HS224" i="1"/>
  <c r="HT224" i="1"/>
  <c r="HU224" i="1"/>
  <c r="HV224" i="1"/>
  <c r="HW224" i="1"/>
  <c r="HO194" i="1"/>
  <c r="HP194" i="1"/>
  <c r="HQ194" i="1"/>
  <c r="HR194" i="1"/>
  <c r="HS194" i="1"/>
  <c r="HT194" i="1"/>
  <c r="HU194" i="1"/>
  <c r="HV194" i="1"/>
  <c r="HW194" i="1"/>
  <c r="HO235" i="1"/>
  <c r="HP235" i="1"/>
  <c r="HQ235" i="1"/>
  <c r="HR235" i="1"/>
  <c r="HS235" i="1"/>
  <c r="HT235" i="1"/>
  <c r="HU235" i="1"/>
  <c r="HV235" i="1"/>
  <c r="HW235" i="1"/>
  <c r="HO390" i="1"/>
  <c r="HP390" i="1"/>
  <c r="HQ390" i="1"/>
  <c r="HR390" i="1"/>
  <c r="HS390" i="1"/>
  <c r="HT390" i="1"/>
  <c r="HU390" i="1"/>
  <c r="HV390" i="1"/>
  <c r="HW390" i="1"/>
  <c r="HO305" i="1"/>
  <c r="HP305" i="1"/>
  <c r="HQ305" i="1"/>
  <c r="HR305" i="1"/>
  <c r="HS305" i="1"/>
  <c r="HT305" i="1"/>
  <c r="HU305" i="1"/>
  <c r="HV305" i="1"/>
  <c r="HW305" i="1"/>
  <c r="HO141" i="1"/>
  <c r="HP141" i="1"/>
  <c r="HQ141" i="1"/>
  <c r="HR141" i="1"/>
  <c r="HS141" i="1"/>
  <c r="HT141" i="1"/>
  <c r="HU141" i="1"/>
  <c r="HV141" i="1"/>
  <c r="HW141" i="1"/>
  <c r="HO101" i="1"/>
  <c r="HP101" i="1"/>
  <c r="HQ101" i="1"/>
  <c r="HR101" i="1"/>
  <c r="HS101" i="1"/>
  <c r="HT101" i="1"/>
  <c r="HU101" i="1"/>
  <c r="HV101" i="1"/>
  <c r="HW101" i="1"/>
  <c r="HO274" i="1"/>
  <c r="HP274" i="1"/>
  <c r="HQ274" i="1"/>
  <c r="HR274" i="1"/>
  <c r="HS274" i="1"/>
  <c r="HT274" i="1"/>
  <c r="HU274" i="1"/>
  <c r="HV274" i="1"/>
  <c r="HW274" i="1"/>
  <c r="HO50" i="1"/>
  <c r="HP50" i="1"/>
  <c r="HQ50" i="1"/>
  <c r="HR50" i="1"/>
  <c r="HS50" i="1"/>
  <c r="HT50" i="1"/>
  <c r="HU50" i="1"/>
  <c r="HV50" i="1"/>
  <c r="HW50" i="1"/>
  <c r="HO49" i="1"/>
  <c r="HP49" i="1"/>
  <c r="HQ49" i="1"/>
  <c r="HR49" i="1"/>
  <c r="HS49" i="1"/>
  <c r="HT49" i="1"/>
  <c r="HU49" i="1"/>
  <c r="HV49" i="1"/>
  <c r="HW49" i="1"/>
  <c r="HO189" i="1"/>
  <c r="HP189" i="1"/>
  <c r="HQ189" i="1"/>
  <c r="HR189" i="1"/>
  <c r="HS189" i="1"/>
  <c r="HT189" i="1"/>
  <c r="HU189" i="1"/>
  <c r="HV189" i="1"/>
  <c r="HW189" i="1"/>
  <c r="HO111" i="1"/>
  <c r="HP111" i="1"/>
  <c r="HQ111" i="1"/>
  <c r="HR111" i="1"/>
  <c r="HS111" i="1"/>
  <c r="HT111" i="1"/>
  <c r="HU111" i="1"/>
  <c r="HV111" i="1"/>
  <c r="HW111" i="1"/>
  <c r="HO332" i="1"/>
  <c r="HP332" i="1"/>
  <c r="HQ332" i="1"/>
  <c r="HR332" i="1"/>
  <c r="HS332" i="1"/>
  <c r="HT332" i="1"/>
  <c r="HU332" i="1"/>
  <c r="HV332" i="1"/>
  <c r="HW332" i="1"/>
  <c r="HO373" i="1"/>
  <c r="HP373" i="1"/>
  <c r="HQ373" i="1"/>
  <c r="HR373" i="1"/>
  <c r="HS373" i="1"/>
  <c r="HT373" i="1"/>
  <c r="HU373" i="1"/>
  <c r="HV373" i="1"/>
  <c r="HW373" i="1"/>
  <c r="HO123" i="1"/>
  <c r="HP123" i="1"/>
  <c r="HQ123" i="1"/>
  <c r="HR123" i="1"/>
  <c r="HS123" i="1"/>
  <c r="HT123" i="1"/>
  <c r="HU123" i="1"/>
  <c r="HV123" i="1"/>
  <c r="HW123" i="1"/>
  <c r="HO72" i="1"/>
  <c r="HP72" i="1"/>
  <c r="HQ72" i="1"/>
  <c r="HR72" i="1"/>
  <c r="HS72" i="1"/>
  <c r="HT72" i="1"/>
  <c r="HU72" i="1"/>
  <c r="HV72" i="1"/>
  <c r="HW72" i="1"/>
  <c r="HO60" i="1"/>
  <c r="HP60" i="1"/>
  <c r="HQ60" i="1"/>
  <c r="HR60" i="1"/>
  <c r="HS60" i="1"/>
  <c r="HT60" i="1"/>
  <c r="HU60" i="1"/>
  <c r="HV60" i="1"/>
  <c r="HW60" i="1"/>
  <c r="HO283" i="1"/>
  <c r="HP283" i="1"/>
  <c r="HQ283" i="1"/>
  <c r="HR283" i="1"/>
  <c r="HS283" i="1"/>
  <c r="HT283" i="1"/>
  <c r="HU283" i="1"/>
  <c r="HV283" i="1"/>
  <c r="HW283" i="1"/>
  <c r="HO167" i="1"/>
  <c r="HP167" i="1"/>
  <c r="HQ167" i="1"/>
  <c r="HR167" i="1"/>
  <c r="HS167" i="1"/>
  <c r="HT167" i="1"/>
  <c r="HU167" i="1"/>
  <c r="HV167" i="1"/>
  <c r="HW167" i="1"/>
  <c r="HO295" i="1"/>
  <c r="HP295" i="1"/>
  <c r="HQ295" i="1"/>
  <c r="HR295" i="1"/>
  <c r="HS295" i="1"/>
  <c r="HT295" i="1"/>
  <c r="HU295" i="1"/>
  <c r="HV295" i="1"/>
  <c r="HW295" i="1"/>
  <c r="HO63" i="1"/>
  <c r="HP63" i="1"/>
  <c r="HQ63" i="1"/>
  <c r="HR63" i="1"/>
  <c r="HS63" i="1"/>
  <c r="HT63" i="1"/>
  <c r="HU63" i="1"/>
  <c r="HV63" i="1"/>
  <c r="HW63" i="1"/>
  <c r="HO199" i="1"/>
  <c r="HP199" i="1"/>
  <c r="HQ199" i="1"/>
  <c r="HR199" i="1"/>
  <c r="HS199" i="1"/>
  <c r="HT199" i="1"/>
  <c r="HU199" i="1"/>
  <c r="HV199" i="1"/>
  <c r="HW199" i="1"/>
  <c r="HO113" i="1"/>
  <c r="HP113" i="1"/>
  <c r="HQ113" i="1"/>
  <c r="HR113" i="1"/>
  <c r="HS113" i="1"/>
  <c r="HT113" i="1"/>
  <c r="HU113" i="1"/>
  <c r="HV113" i="1"/>
  <c r="HW113" i="1"/>
  <c r="HO145" i="1"/>
  <c r="HP145" i="1"/>
  <c r="HQ145" i="1"/>
  <c r="HR145" i="1"/>
  <c r="HS145" i="1"/>
  <c r="HT145" i="1"/>
  <c r="HU145" i="1"/>
  <c r="HV145" i="1"/>
  <c r="HW145" i="1"/>
  <c r="HO360" i="1"/>
  <c r="HP360" i="1"/>
  <c r="HQ360" i="1"/>
  <c r="HR360" i="1"/>
  <c r="HS360" i="1"/>
  <c r="HT360" i="1"/>
  <c r="HU360" i="1"/>
  <c r="HV360" i="1"/>
  <c r="HW360" i="1"/>
  <c r="HO61" i="1"/>
  <c r="HP61" i="1"/>
  <c r="HQ61" i="1"/>
  <c r="HR61" i="1"/>
  <c r="HS61" i="1"/>
  <c r="HT61" i="1"/>
  <c r="HU61" i="1"/>
  <c r="HV61" i="1"/>
  <c r="HW61" i="1"/>
  <c r="HO334" i="1"/>
  <c r="HP334" i="1"/>
  <c r="HQ334" i="1"/>
  <c r="HR334" i="1"/>
  <c r="HS334" i="1"/>
  <c r="HT334" i="1"/>
  <c r="HU334" i="1"/>
  <c r="HV334" i="1"/>
  <c r="HW334" i="1"/>
  <c r="HO77" i="1"/>
  <c r="HP77" i="1"/>
  <c r="HQ77" i="1"/>
  <c r="HR77" i="1"/>
  <c r="HS77" i="1"/>
  <c r="HT77" i="1"/>
  <c r="HU77" i="1"/>
  <c r="HV77" i="1"/>
  <c r="HW77" i="1"/>
  <c r="HO351" i="1"/>
  <c r="HP351" i="1"/>
  <c r="HQ351" i="1"/>
  <c r="HR351" i="1"/>
  <c r="HS351" i="1"/>
  <c r="HT351" i="1"/>
  <c r="HU351" i="1"/>
  <c r="HV351" i="1"/>
  <c r="HW351" i="1"/>
  <c r="HO210" i="1"/>
  <c r="HP210" i="1"/>
  <c r="HQ210" i="1"/>
  <c r="HR210" i="1"/>
  <c r="HS210" i="1"/>
  <c r="HT210" i="1"/>
  <c r="HU210" i="1"/>
  <c r="HV210" i="1"/>
  <c r="HW210" i="1"/>
  <c r="HO89" i="1"/>
  <c r="HP89" i="1"/>
  <c r="HQ89" i="1"/>
  <c r="HR89" i="1"/>
  <c r="HS89" i="1"/>
  <c r="HT89" i="1"/>
  <c r="HU89" i="1"/>
  <c r="HV89" i="1"/>
  <c r="HW89" i="1"/>
  <c r="HO354" i="1"/>
  <c r="HP354" i="1"/>
  <c r="HQ354" i="1"/>
  <c r="HR354" i="1"/>
  <c r="HS354" i="1"/>
  <c r="HT354" i="1"/>
  <c r="HU354" i="1"/>
  <c r="HV354" i="1"/>
  <c r="HW354" i="1"/>
  <c r="HO144" i="1"/>
  <c r="HP144" i="1"/>
  <c r="HQ144" i="1"/>
  <c r="HR144" i="1"/>
  <c r="HS144" i="1"/>
  <c r="HT144" i="1"/>
  <c r="HU144" i="1"/>
  <c r="HV144" i="1"/>
  <c r="HW144" i="1"/>
  <c r="HO323" i="1"/>
  <c r="HP323" i="1"/>
  <c r="HQ323" i="1"/>
  <c r="HR323" i="1"/>
  <c r="HS323" i="1"/>
  <c r="HT323" i="1"/>
  <c r="HU323" i="1"/>
  <c r="HV323" i="1"/>
  <c r="HW323" i="1"/>
  <c r="HO184" i="1"/>
  <c r="HP184" i="1"/>
  <c r="HQ184" i="1"/>
  <c r="HR184" i="1"/>
  <c r="HS184" i="1"/>
  <c r="HT184" i="1"/>
  <c r="HU184" i="1"/>
  <c r="HV184" i="1"/>
  <c r="HW184" i="1"/>
  <c r="HO40" i="1"/>
  <c r="HP40" i="1"/>
  <c r="HQ40" i="1"/>
  <c r="HR40" i="1"/>
  <c r="HS40" i="1"/>
  <c r="HT40" i="1"/>
  <c r="HU40" i="1"/>
  <c r="HV40" i="1"/>
  <c r="HW40" i="1"/>
  <c r="HO128" i="1"/>
  <c r="HP128" i="1"/>
  <c r="HQ128" i="1"/>
  <c r="HR128" i="1"/>
  <c r="HS128" i="1"/>
  <c r="HT128" i="1"/>
  <c r="HU128" i="1"/>
  <c r="HV128" i="1"/>
  <c r="HW128" i="1"/>
  <c r="HO103" i="1"/>
  <c r="HP103" i="1"/>
  <c r="HQ103" i="1"/>
  <c r="HR103" i="1"/>
  <c r="HS103" i="1"/>
  <c r="HT103" i="1"/>
  <c r="HU103" i="1"/>
  <c r="HV103" i="1"/>
  <c r="HW103" i="1"/>
  <c r="HO132" i="1"/>
  <c r="HP132" i="1"/>
  <c r="HQ132" i="1"/>
  <c r="HR132" i="1"/>
  <c r="HS132" i="1"/>
  <c r="HT132" i="1"/>
  <c r="HU132" i="1"/>
  <c r="HV132" i="1"/>
  <c r="HW132" i="1"/>
  <c r="HO350" i="1"/>
  <c r="HP350" i="1"/>
  <c r="HQ350" i="1"/>
  <c r="HR350" i="1"/>
  <c r="HS350" i="1"/>
  <c r="HT350" i="1"/>
  <c r="HU350" i="1"/>
  <c r="HV350" i="1"/>
  <c r="HW350" i="1"/>
  <c r="HO138" i="1"/>
  <c r="HP138" i="1"/>
  <c r="HQ138" i="1"/>
  <c r="HR138" i="1"/>
  <c r="HS138" i="1"/>
  <c r="HT138" i="1"/>
  <c r="HU138" i="1"/>
  <c r="HV138" i="1"/>
  <c r="HW138" i="1"/>
  <c r="HO316" i="1"/>
  <c r="HP316" i="1"/>
  <c r="HQ316" i="1"/>
  <c r="HR316" i="1"/>
  <c r="HS316" i="1"/>
  <c r="HT316" i="1"/>
  <c r="HU316" i="1"/>
  <c r="HV316" i="1"/>
  <c r="HW316" i="1"/>
  <c r="HO193" i="1"/>
  <c r="HP193" i="1"/>
  <c r="HQ193" i="1"/>
  <c r="HR193" i="1"/>
  <c r="HS193" i="1"/>
  <c r="HT193" i="1"/>
  <c r="HU193" i="1"/>
  <c r="HV193" i="1"/>
  <c r="HW193" i="1"/>
  <c r="HO151" i="1"/>
  <c r="HP151" i="1"/>
  <c r="HQ151" i="1"/>
  <c r="HR151" i="1"/>
  <c r="HS151" i="1"/>
  <c r="HT151" i="1"/>
  <c r="HU151" i="1"/>
  <c r="HV151" i="1"/>
  <c r="HW151" i="1"/>
  <c r="HO248" i="1"/>
  <c r="HP248" i="1"/>
  <c r="HQ248" i="1"/>
  <c r="HR248" i="1"/>
  <c r="HS248" i="1"/>
  <c r="HT248" i="1"/>
  <c r="HU248" i="1"/>
  <c r="HV248" i="1"/>
  <c r="HW248" i="1"/>
  <c r="HO188" i="1"/>
  <c r="HP188" i="1"/>
  <c r="HQ188" i="1"/>
  <c r="HR188" i="1"/>
  <c r="HS188" i="1"/>
  <c r="HT188" i="1"/>
  <c r="HU188" i="1"/>
  <c r="HV188" i="1"/>
  <c r="HW188" i="1"/>
  <c r="HO340" i="1"/>
  <c r="HP340" i="1"/>
  <c r="HQ340" i="1"/>
  <c r="HR340" i="1"/>
  <c r="HS340" i="1"/>
  <c r="HT340" i="1"/>
  <c r="HU340" i="1"/>
  <c r="HV340" i="1"/>
  <c r="HW340" i="1"/>
  <c r="HO404" i="1"/>
  <c r="HP404" i="1"/>
  <c r="HQ404" i="1"/>
  <c r="HR404" i="1"/>
  <c r="HS404" i="1"/>
  <c r="HT404" i="1"/>
  <c r="HU404" i="1"/>
  <c r="HV404" i="1"/>
  <c r="HW404" i="1"/>
  <c r="HO250" i="1"/>
  <c r="HP250" i="1"/>
  <c r="HQ250" i="1"/>
  <c r="HR250" i="1"/>
  <c r="HS250" i="1"/>
  <c r="HT250" i="1"/>
  <c r="HU250" i="1"/>
  <c r="HV250" i="1"/>
  <c r="HW250" i="1"/>
  <c r="HO125" i="1"/>
  <c r="HP125" i="1"/>
  <c r="HQ125" i="1"/>
  <c r="HR125" i="1"/>
  <c r="HS125" i="1"/>
  <c r="HT125" i="1"/>
  <c r="HU125" i="1"/>
  <c r="HV125" i="1"/>
  <c r="HW125" i="1"/>
  <c r="HO239" i="1"/>
  <c r="HP239" i="1"/>
  <c r="HQ239" i="1"/>
  <c r="HR239" i="1"/>
  <c r="HS239" i="1"/>
  <c r="HT239" i="1"/>
  <c r="HU239" i="1"/>
  <c r="HV239" i="1"/>
  <c r="HW239" i="1"/>
  <c r="HO381" i="1"/>
  <c r="HP381" i="1"/>
  <c r="HQ381" i="1"/>
  <c r="HR381" i="1"/>
  <c r="HS381" i="1"/>
  <c r="HT381" i="1"/>
  <c r="HU381" i="1"/>
  <c r="HV381" i="1"/>
  <c r="HW381" i="1"/>
  <c r="HO142" i="1"/>
  <c r="HP142" i="1"/>
  <c r="HQ142" i="1"/>
  <c r="HR142" i="1"/>
  <c r="HS142" i="1"/>
  <c r="HT142" i="1"/>
  <c r="HU142" i="1"/>
  <c r="HV142" i="1"/>
  <c r="HW142" i="1"/>
  <c r="HO92" i="1"/>
  <c r="HP92" i="1"/>
  <c r="HQ92" i="1"/>
  <c r="HR92" i="1"/>
  <c r="HS92" i="1"/>
  <c r="HT92" i="1"/>
  <c r="HU92" i="1"/>
  <c r="HV92" i="1"/>
  <c r="HW92" i="1"/>
  <c r="HO244" i="1"/>
  <c r="HP244" i="1"/>
  <c r="HQ244" i="1"/>
  <c r="HR244" i="1"/>
  <c r="HS244" i="1"/>
  <c r="HT244" i="1"/>
  <c r="HU244" i="1"/>
  <c r="HV244" i="1"/>
  <c r="HW244" i="1"/>
  <c r="HO314" i="1"/>
  <c r="HP314" i="1"/>
  <c r="HQ314" i="1"/>
  <c r="HR314" i="1"/>
  <c r="HS314" i="1"/>
  <c r="HT314" i="1"/>
  <c r="HU314" i="1"/>
  <c r="HV314" i="1"/>
  <c r="HW314" i="1"/>
  <c r="HO408" i="1"/>
  <c r="HP408" i="1"/>
  <c r="HQ408" i="1"/>
  <c r="HR408" i="1"/>
  <c r="HS408" i="1"/>
  <c r="HT408" i="1"/>
  <c r="HU408" i="1"/>
  <c r="HV408" i="1"/>
  <c r="HW408" i="1"/>
  <c r="HO215" i="1"/>
  <c r="HP215" i="1"/>
  <c r="HQ215" i="1"/>
  <c r="HR215" i="1"/>
  <c r="HS215" i="1"/>
  <c r="HT215" i="1"/>
  <c r="HU215" i="1"/>
  <c r="HV215" i="1"/>
  <c r="HW215" i="1"/>
  <c r="HO293" i="1"/>
  <c r="HP293" i="1"/>
  <c r="HQ293" i="1"/>
  <c r="HR293" i="1"/>
  <c r="HS293" i="1"/>
  <c r="HT293" i="1"/>
  <c r="HU293" i="1"/>
  <c r="HV293" i="1"/>
  <c r="HW293" i="1"/>
  <c r="HO300" i="1"/>
  <c r="HP300" i="1"/>
  <c r="HQ300" i="1"/>
  <c r="HR300" i="1"/>
  <c r="HS300" i="1"/>
  <c r="HT300" i="1"/>
  <c r="HU300" i="1"/>
  <c r="HV300" i="1"/>
  <c r="HW300" i="1"/>
  <c r="HO139" i="1"/>
  <c r="HP139" i="1"/>
  <c r="HQ139" i="1"/>
  <c r="HR139" i="1"/>
  <c r="HS139" i="1"/>
  <c r="HT139" i="1"/>
  <c r="HU139" i="1"/>
  <c r="HV139" i="1"/>
  <c r="HW139" i="1"/>
  <c r="HO155" i="1"/>
  <c r="HP155" i="1"/>
  <c r="HQ155" i="1"/>
  <c r="HR155" i="1"/>
  <c r="HS155" i="1"/>
  <c r="HT155" i="1"/>
  <c r="HU155" i="1"/>
  <c r="HV155" i="1"/>
  <c r="HW155" i="1"/>
  <c r="HO253" i="1"/>
  <c r="HP253" i="1"/>
  <c r="HQ253" i="1"/>
  <c r="HR253" i="1"/>
  <c r="HS253" i="1"/>
  <c r="HT253" i="1"/>
  <c r="HU253" i="1"/>
  <c r="HV253" i="1"/>
  <c r="HW253" i="1"/>
  <c r="HO410" i="1"/>
  <c r="HP410" i="1"/>
  <c r="HQ410" i="1"/>
  <c r="HR410" i="1"/>
  <c r="HS410" i="1"/>
  <c r="HT410" i="1"/>
  <c r="HU410" i="1"/>
  <c r="HV410" i="1"/>
  <c r="HW410" i="1"/>
  <c r="HO64" i="1"/>
  <c r="HP64" i="1"/>
  <c r="HQ64" i="1"/>
  <c r="HR64" i="1"/>
  <c r="HS64" i="1"/>
  <c r="HT64" i="1"/>
  <c r="HU64" i="1"/>
  <c r="HV64" i="1"/>
  <c r="HW64" i="1"/>
  <c r="HO338" i="1"/>
  <c r="HP338" i="1"/>
  <c r="HQ338" i="1"/>
  <c r="HR338" i="1"/>
  <c r="HS338" i="1"/>
  <c r="HT338" i="1"/>
  <c r="HU338" i="1"/>
  <c r="HV338" i="1"/>
  <c r="HW338" i="1"/>
  <c r="HO43" i="1"/>
  <c r="HP43" i="1"/>
  <c r="HQ43" i="1"/>
  <c r="HR43" i="1"/>
  <c r="HS43" i="1"/>
  <c r="HT43" i="1"/>
  <c r="HU43" i="1"/>
  <c r="HV43" i="1"/>
  <c r="HW43" i="1"/>
  <c r="HO212" i="1"/>
  <c r="HP212" i="1"/>
  <c r="HQ212" i="1"/>
  <c r="HR212" i="1"/>
  <c r="HS212" i="1"/>
  <c r="HT212" i="1"/>
  <c r="HU212" i="1"/>
  <c r="HV212" i="1"/>
  <c r="HW212" i="1"/>
  <c r="HO348" i="1"/>
  <c r="HP348" i="1"/>
  <c r="HQ348" i="1"/>
  <c r="HR348" i="1"/>
  <c r="HS348" i="1"/>
  <c r="HT348" i="1"/>
  <c r="HU348" i="1"/>
  <c r="HV348" i="1"/>
  <c r="HW348" i="1"/>
  <c r="HO371" i="1"/>
  <c r="HP371" i="1"/>
  <c r="HQ371" i="1"/>
  <c r="HR371" i="1"/>
  <c r="HS371" i="1"/>
  <c r="HT371" i="1"/>
  <c r="HU371" i="1"/>
  <c r="HV371" i="1"/>
  <c r="HW371" i="1"/>
  <c r="HO30" i="1"/>
  <c r="HP30" i="1"/>
  <c r="HQ30" i="1"/>
  <c r="HR30" i="1"/>
  <c r="HS30" i="1"/>
  <c r="HT30" i="1"/>
  <c r="HU30" i="1"/>
  <c r="HV30" i="1"/>
  <c r="HW30" i="1"/>
  <c r="HO152" i="1"/>
  <c r="HP152" i="1"/>
  <c r="HQ152" i="1"/>
  <c r="HR152" i="1"/>
  <c r="HS152" i="1"/>
  <c r="HT152" i="1"/>
  <c r="HU152" i="1"/>
  <c r="HV152" i="1"/>
  <c r="HW152" i="1"/>
  <c r="HO402" i="1"/>
  <c r="HP402" i="1"/>
  <c r="HQ402" i="1"/>
  <c r="HR402" i="1"/>
  <c r="HS402" i="1"/>
  <c r="HT402" i="1"/>
  <c r="HU402" i="1"/>
  <c r="HV402" i="1"/>
  <c r="HW402" i="1"/>
  <c r="HO290" i="1"/>
  <c r="HP290" i="1"/>
  <c r="HQ290" i="1"/>
  <c r="HR290" i="1"/>
  <c r="HS290" i="1"/>
  <c r="HT290" i="1"/>
  <c r="HU290" i="1"/>
  <c r="HV290" i="1"/>
  <c r="HW290" i="1"/>
  <c r="HO386" i="1"/>
  <c r="HP386" i="1"/>
  <c r="HQ386" i="1"/>
  <c r="HR386" i="1"/>
  <c r="HS386" i="1"/>
  <c r="HT386" i="1"/>
  <c r="HU386" i="1"/>
  <c r="HV386" i="1"/>
  <c r="HW386" i="1"/>
  <c r="HO159" i="1"/>
  <c r="HP159" i="1"/>
  <c r="HQ159" i="1"/>
  <c r="HR159" i="1"/>
  <c r="HS159" i="1"/>
  <c r="HT159" i="1"/>
  <c r="HU159" i="1"/>
  <c r="HV159" i="1"/>
  <c r="HW159" i="1"/>
  <c r="HO376" i="1"/>
  <c r="HP376" i="1"/>
  <c r="HQ376" i="1"/>
  <c r="HR376" i="1"/>
  <c r="HS376" i="1"/>
  <c r="HT376" i="1"/>
  <c r="HU376" i="1"/>
  <c r="HV376" i="1"/>
  <c r="HW376" i="1"/>
  <c r="HO363" i="1"/>
  <c r="HP363" i="1"/>
  <c r="HQ363" i="1"/>
  <c r="HR363" i="1"/>
  <c r="HS363" i="1"/>
  <c r="HT363" i="1"/>
  <c r="HU363" i="1"/>
  <c r="HV363" i="1"/>
  <c r="HW363" i="1"/>
  <c r="HO119" i="1"/>
  <c r="HP119" i="1"/>
  <c r="HQ119" i="1"/>
  <c r="HR119" i="1"/>
  <c r="HS119" i="1"/>
  <c r="HT119" i="1"/>
  <c r="HU119" i="1"/>
  <c r="HV119" i="1"/>
  <c r="HW119" i="1"/>
  <c r="HO242" i="1"/>
  <c r="HP242" i="1"/>
  <c r="HQ242" i="1"/>
  <c r="HR242" i="1"/>
  <c r="HS242" i="1"/>
  <c r="HT242" i="1"/>
  <c r="HU242" i="1"/>
  <c r="HV242" i="1"/>
  <c r="HW242" i="1"/>
  <c r="HO23" i="1"/>
  <c r="HP23" i="1"/>
  <c r="HQ23" i="1"/>
  <c r="HR23" i="1"/>
  <c r="HS23" i="1"/>
  <c r="HT23" i="1"/>
  <c r="HU23" i="1"/>
  <c r="HV23" i="1"/>
  <c r="HW23" i="1"/>
  <c r="HO266" i="1"/>
  <c r="HP266" i="1"/>
  <c r="HQ266" i="1"/>
  <c r="HR266" i="1"/>
  <c r="HS266" i="1"/>
  <c r="HT266" i="1"/>
  <c r="HU266" i="1"/>
  <c r="HV266" i="1"/>
  <c r="HW266" i="1"/>
  <c r="HO401" i="1"/>
  <c r="HP401" i="1"/>
  <c r="HQ401" i="1"/>
  <c r="HR401" i="1"/>
  <c r="HS401" i="1"/>
  <c r="HT401" i="1"/>
  <c r="HU401" i="1"/>
  <c r="HV401" i="1"/>
  <c r="HW401" i="1"/>
  <c r="HO400" i="1"/>
  <c r="HP400" i="1"/>
  <c r="HQ400" i="1"/>
  <c r="HR400" i="1"/>
  <c r="HS400" i="1"/>
  <c r="HT400" i="1"/>
  <c r="HU400" i="1"/>
  <c r="HV400" i="1"/>
  <c r="HW400" i="1"/>
  <c r="HO392" i="1"/>
  <c r="HP392" i="1"/>
  <c r="HQ392" i="1"/>
  <c r="HR392" i="1"/>
  <c r="HS392" i="1"/>
  <c r="HT392" i="1"/>
  <c r="HU392" i="1"/>
  <c r="HV392" i="1"/>
  <c r="HW392" i="1"/>
  <c r="HO388" i="1"/>
  <c r="HP388" i="1"/>
  <c r="HQ388" i="1"/>
  <c r="HR388" i="1"/>
  <c r="HS388" i="1"/>
  <c r="HT388" i="1"/>
  <c r="HU388" i="1"/>
  <c r="HV388" i="1"/>
  <c r="HW388" i="1"/>
  <c r="HO385" i="1"/>
  <c r="HP385" i="1"/>
  <c r="HQ385" i="1"/>
  <c r="HR385" i="1"/>
  <c r="HS385" i="1"/>
  <c r="HT385" i="1"/>
  <c r="HU385" i="1"/>
  <c r="HV385" i="1"/>
  <c r="HW385" i="1"/>
  <c r="HO377" i="1"/>
  <c r="HP377" i="1"/>
  <c r="HQ377" i="1"/>
  <c r="HR377" i="1"/>
  <c r="HS377" i="1"/>
  <c r="HT377" i="1"/>
  <c r="HU377" i="1"/>
  <c r="HV377" i="1"/>
  <c r="HW377" i="1"/>
  <c r="HO397" i="1"/>
  <c r="HP397" i="1"/>
  <c r="HQ397" i="1"/>
  <c r="HR397" i="1"/>
  <c r="HS397" i="1"/>
  <c r="HT397" i="1"/>
  <c r="HU397" i="1"/>
  <c r="HV397" i="1"/>
  <c r="HW397" i="1"/>
  <c r="HO65" i="1"/>
  <c r="HP65" i="1"/>
  <c r="HQ65" i="1"/>
  <c r="HR65" i="1"/>
  <c r="HS65" i="1"/>
  <c r="HT65" i="1"/>
  <c r="HU65" i="1"/>
  <c r="HV65" i="1"/>
  <c r="HW65" i="1"/>
  <c r="HO406" i="1"/>
  <c r="HP406" i="1"/>
  <c r="HQ406" i="1"/>
  <c r="HR406" i="1"/>
  <c r="HS406" i="1"/>
  <c r="HT406" i="1"/>
  <c r="HU406" i="1"/>
  <c r="HV406" i="1"/>
  <c r="HW406" i="1"/>
  <c r="HO374" i="1"/>
  <c r="HP374" i="1"/>
  <c r="HQ374" i="1"/>
  <c r="HR374" i="1"/>
  <c r="HS374" i="1"/>
  <c r="HT374" i="1"/>
  <c r="HU374" i="1"/>
  <c r="HV374" i="1"/>
  <c r="HW374" i="1"/>
  <c r="HO282" i="1"/>
  <c r="HP282" i="1"/>
  <c r="HQ282" i="1"/>
  <c r="HR282" i="1"/>
  <c r="HS282" i="1"/>
  <c r="HT282" i="1"/>
  <c r="HU282" i="1"/>
  <c r="HV282" i="1"/>
  <c r="HW282" i="1"/>
  <c r="HO143" i="1"/>
  <c r="HP143" i="1"/>
  <c r="HQ143" i="1"/>
  <c r="HR143" i="1"/>
  <c r="HS143" i="1"/>
  <c r="HT143" i="1"/>
  <c r="HU143" i="1"/>
  <c r="HV143" i="1"/>
  <c r="HW143" i="1"/>
  <c r="HO57" i="1"/>
  <c r="HP57" i="1"/>
  <c r="HQ57" i="1"/>
  <c r="HR57" i="1"/>
  <c r="HS57" i="1"/>
  <c r="HT57" i="1"/>
  <c r="HU57" i="1"/>
  <c r="HV57" i="1"/>
  <c r="HW57" i="1"/>
  <c r="HO7" i="1"/>
  <c r="HP7" i="1"/>
  <c r="HQ7" i="1"/>
  <c r="HR7" i="1"/>
  <c r="HS7" i="1"/>
  <c r="HT7" i="1"/>
  <c r="HU7" i="1"/>
  <c r="HV7" i="1"/>
  <c r="HW7" i="1"/>
  <c r="HO51" i="1"/>
  <c r="HP51" i="1"/>
  <c r="HQ51" i="1"/>
  <c r="HR51" i="1"/>
  <c r="HS51" i="1"/>
  <c r="HT51" i="1"/>
  <c r="HU51" i="1"/>
  <c r="HV51" i="1"/>
  <c r="HW51" i="1"/>
  <c r="HO257" i="1"/>
  <c r="HP257" i="1"/>
  <c r="HQ257" i="1"/>
  <c r="HR257" i="1"/>
  <c r="HS257" i="1"/>
  <c r="HT257" i="1"/>
  <c r="HU257" i="1"/>
  <c r="HV257" i="1"/>
  <c r="HW257" i="1"/>
  <c r="HO327" i="1"/>
  <c r="HP327" i="1"/>
  <c r="HQ327" i="1"/>
  <c r="HR327" i="1"/>
  <c r="HS327" i="1"/>
  <c r="HT327" i="1"/>
  <c r="HU327" i="1"/>
  <c r="HV327" i="1"/>
  <c r="HW327" i="1"/>
  <c r="HO102" i="1"/>
  <c r="HP102" i="1"/>
  <c r="HQ102" i="1"/>
  <c r="HR102" i="1"/>
  <c r="HS102" i="1"/>
  <c r="HT102" i="1"/>
  <c r="HU102" i="1"/>
  <c r="HV102" i="1"/>
  <c r="HW102" i="1"/>
  <c r="HO255" i="1"/>
  <c r="HP255" i="1"/>
  <c r="HQ255" i="1"/>
  <c r="HR255" i="1"/>
  <c r="HS255" i="1"/>
  <c r="HT255" i="1"/>
  <c r="HU255" i="1"/>
  <c r="HV255" i="1"/>
  <c r="HW255" i="1"/>
  <c r="HO168" i="1"/>
  <c r="HP168" i="1"/>
  <c r="HQ168" i="1"/>
  <c r="HR168" i="1"/>
  <c r="HS168" i="1"/>
  <c r="HT168" i="1"/>
  <c r="HU168" i="1"/>
  <c r="HV168" i="1"/>
  <c r="HW168" i="1"/>
  <c r="HO272" i="1"/>
  <c r="HP272" i="1"/>
  <c r="HQ272" i="1"/>
  <c r="HR272" i="1"/>
  <c r="HS272" i="1"/>
  <c r="HT272" i="1"/>
  <c r="HU272" i="1"/>
  <c r="HV272" i="1"/>
  <c r="HW272" i="1"/>
  <c r="HO383" i="1"/>
  <c r="HP383" i="1"/>
  <c r="HQ383" i="1"/>
  <c r="HR383" i="1"/>
  <c r="HS383" i="1"/>
  <c r="HT383" i="1"/>
  <c r="HU383" i="1"/>
  <c r="HV383" i="1"/>
  <c r="HW383" i="1"/>
  <c r="HO44" i="1"/>
  <c r="HP44" i="1"/>
  <c r="HQ44" i="1"/>
  <c r="HR44" i="1"/>
  <c r="HS44" i="1"/>
  <c r="HT44" i="1"/>
  <c r="HU44" i="1"/>
  <c r="HV44" i="1"/>
  <c r="HW44" i="1"/>
  <c r="HO317" i="1"/>
  <c r="HP317" i="1"/>
  <c r="HQ317" i="1"/>
  <c r="HR317" i="1"/>
  <c r="HS317" i="1"/>
  <c r="HT317" i="1"/>
  <c r="HU317" i="1"/>
  <c r="HV317" i="1"/>
  <c r="HW317" i="1"/>
  <c r="HO264" i="1"/>
  <c r="HP264" i="1"/>
  <c r="HQ264" i="1"/>
  <c r="HR264" i="1"/>
  <c r="HS264" i="1"/>
  <c r="HT264" i="1"/>
  <c r="HU264" i="1"/>
  <c r="HV264" i="1"/>
  <c r="HW264" i="1"/>
  <c r="HO149" i="1"/>
  <c r="HP149" i="1"/>
  <c r="HQ149" i="1"/>
  <c r="HR149" i="1"/>
  <c r="HS149" i="1"/>
  <c r="HT149" i="1"/>
  <c r="HU149" i="1"/>
  <c r="HV149" i="1"/>
  <c r="HW149" i="1"/>
  <c r="HO157" i="1"/>
  <c r="HP157" i="1"/>
  <c r="HQ157" i="1"/>
  <c r="HR157" i="1"/>
  <c r="HS157" i="1"/>
  <c r="HT157" i="1"/>
  <c r="HU157" i="1"/>
  <c r="HV157" i="1"/>
  <c r="HW157" i="1"/>
  <c r="HO121" i="1"/>
  <c r="HP121" i="1"/>
  <c r="HQ121" i="1"/>
  <c r="HR121" i="1"/>
  <c r="HS121" i="1"/>
  <c r="HT121" i="1"/>
  <c r="HU121" i="1"/>
  <c r="HV121" i="1"/>
  <c r="HW121" i="1"/>
  <c r="HO395" i="1"/>
  <c r="HP395" i="1"/>
  <c r="HQ395" i="1"/>
  <c r="HR395" i="1"/>
  <c r="HS395" i="1"/>
  <c r="HT395" i="1"/>
  <c r="HU395" i="1"/>
  <c r="HV395" i="1"/>
  <c r="HW395" i="1"/>
  <c r="HO198" i="1"/>
  <c r="HP198" i="1"/>
  <c r="HQ198" i="1"/>
  <c r="HR198" i="1"/>
  <c r="HS198" i="1"/>
  <c r="HT198" i="1"/>
  <c r="HU198" i="1"/>
  <c r="HV198" i="1"/>
  <c r="HW198" i="1"/>
  <c r="HO55" i="1"/>
  <c r="HP55" i="1"/>
  <c r="HQ55" i="1"/>
  <c r="HR55" i="1"/>
  <c r="HS55" i="1"/>
  <c r="HT55" i="1"/>
  <c r="HU55" i="1"/>
  <c r="HV55" i="1"/>
  <c r="HW55" i="1"/>
  <c r="HO41" i="1"/>
  <c r="HP41" i="1"/>
  <c r="HQ41" i="1"/>
  <c r="HR41" i="1"/>
  <c r="HS41" i="1"/>
  <c r="HT41" i="1"/>
  <c r="HU41" i="1"/>
  <c r="HV41" i="1"/>
  <c r="HW41" i="1"/>
  <c r="HO35" i="1"/>
  <c r="HP35" i="1"/>
  <c r="HQ35" i="1"/>
  <c r="HR35" i="1"/>
  <c r="HS35" i="1"/>
  <c r="HT35" i="1"/>
  <c r="HU35" i="1"/>
  <c r="HV35" i="1"/>
  <c r="HW35" i="1"/>
  <c r="HO136" i="1"/>
  <c r="HP136" i="1"/>
  <c r="HQ136" i="1"/>
  <c r="HR136" i="1"/>
  <c r="HS136" i="1"/>
  <c r="HT136" i="1"/>
  <c r="HU136" i="1"/>
  <c r="HV136" i="1"/>
  <c r="HW136" i="1"/>
  <c r="HO391" i="1"/>
  <c r="HP391" i="1"/>
  <c r="HQ391" i="1"/>
  <c r="HR391" i="1"/>
  <c r="HS391" i="1"/>
  <c r="HT391" i="1"/>
  <c r="HU391" i="1"/>
  <c r="HV391" i="1"/>
  <c r="HW391" i="1"/>
  <c r="HO372" i="1"/>
  <c r="HP372" i="1"/>
  <c r="HQ372" i="1"/>
  <c r="HR372" i="1"/>
  <c r="HS372" i="1"/>
  <c r="HT372" i="1"/>
  <c r="HU372" i="1"/>
  <c r="HV372" i="1"/>
  <c r="HW372" i="1"/>
  <c r="HO240" i="1"/>
  <c r="HP240" i="1"/>
  <c r="HQ240" i="1"/>
  <c r="HR240" i="1"/>
  <c r="HS240" i="1"/>
  <c r="HT240" i="1"/>
  <c r="HU240" i="1"/>
  <c r="HV240" i="1"/>
  <c r="HW240" i="1"/>
  <c r="HO370" i="1"/>
  <c r="HP370" i="1"/>
  <c r="HQ370" i="1"/>
  <c r="HR370" i="1"/>
  <c r="HS370" i="1"/>
  <c r="HT370" i="1"/>
  <c r="HU370" i="1"/>
  <c r="HV370" i="1"/>
  <c r="HW370" i="1"/>
  <c r="HO94" i="1"/>
  <c r="HP94" i="1"/>
  <c r="HQ94" i="1"/>
  <c r="HR94" i="1"/>
  <c r="HS94" i="1"/>
  <c r="HT94" i="1"/>
  <c r="HU94" i="1"/>
  <c r="HV94" i="1"/>
  <c r="HW94" i="1"/>
  <c r="HO302" i="1"/>
  <c r="HP302" i="1"/>
  <c r="HQ302" i="1"/>
  <c r="HR302" i="1"/>
  <c r="HS302" i="1"/>
  <c r="HT302" i="1"/>
  <c r="HU302" i="1"/>
  <c r="HV302" i="1"/>
  <c r="HW302" i="1"/>
  <c r="HO98" i="1"/>
  <c r="HP98" i="1"/>
  <c r="HQ98" i="1"/>
  <c r="HR98" i="1"/>
  <c r="HS98" i="1"/>
  <c r="HT98" i="1"/>
  <c r="HU98" i="1"/>
  <c r="HV98" i="1"/>
  <c r="HW98" i="1"/>
  <c r="HO4" i="1"/>
  <c r="HP4" i="1"/>
  <c r="HQ4" i="1"/>
  <c r="HR4" i="1"/>
  <c r="HS4" i="1"/>
  <c r="HT4" i="1"/>
  <c r="HU4" i="1"/>
  <c r="HV4" i="1"/>
  <c r="HW4" i="1"/>
  <c r="HO37" i="1"/>
  <c r="HP37" i="1"/>
  <c r="HQ37" i="1"/>
  <c r="HR37" i="1"/>
  <c r="HS37" i="1"/>
  <c r="HT37" i="1"/>
  <c r="HU37" i="1"/>
  <c r="HV37" i="1"/>
  <c r="HW37" i="1"/>
  <c r="HO36" i="1"/>
  <c r="HP36" i="1"/>
  <c r="HQ36" i="1"/>
  <c r="HR36" i="1"/>
  <c r="HS36" i="1"/>
  <c r="HT36" i="1"/>
  <c r="HU36" i="1"/>
  <c r="HV36" i="1"/>
  <c r="HW36" i="1"/>
  <c r="HO33" i="1"/>
  <c r="HP33" i="1"/>
  <c r="HQ33" i="1"/>
  <c r="HR33" i="1"/>
  <c r="HS33" i="1"/>
  <c r="HT33" i="1"/>
  <c r="HU33" i="1"/>
  <c r="HV33" i="1"/>
  <c r="HW33" i="1"/>
  <c r="HO315" i="1"/>
  <c r="HP315" i="1"/>
  <c r="HQ315" i="1"/>
  <c r="HR315" i="1"/>
  <c r="HS315" i="1"/>
  <c r="HT315" i="1"/>
  <c r="HU315" i="1"/>
  <c r="HV315" i="1"/>
  <c r="HW315" i="1"/>
  <c r="HO221" i="1"/>
  <c r="HP221" i="1"/>
  <c r="HQ221" i="1"/>
  <c r="HR221" i="1"/>
  <c r="HS221" i="1"/>
  <c r="HT221" i="1"/>
  <c r="HU221" i="1"/>
  <c r="HV221" i="1"/>
  <c r="HW221" i="1"/>
  <c r="HO118" i="1"/>
  <c r="HP118" i="1"/>
  <c r="HQ118" i="1"/>
  <c r="HR118" i="1"/>
  <c r="HS118" i="1"/>
  <c r="HT118" i="1"/>
  <c r="HU118" i="1"/>
  <c r="HV118" i="1"/>
  <c r="HW118" i="1"/>
  <c r="HO117" i="1"/>
  <c r="HP117" i="1"/>
  <c r="HQ117" i="1"/>
  <c r="HR117" i="1"/>
  <c r="HS117" i="1"/>
  <c r="HT117" i="1"/>
  <c r="HU117" i="1"/>
  <c r="HV117" i="1"/>
  <c r="HW117" i="1"/>
  <c r="HO69" i="1"/>
  <c r="HP69" i="1"/>
  <c r="HQ69" i="1"/>
  <c r="HR69" i="1"/>
  <c r="HS69" i="1"/>
  <c r="HT69" i="1"/>
  <c r="HU69" i="1"/>
  <c r="HV69" i="1"/>
  <c r="HW69" i="1"/>
  <c r="HO127" i="1"/>
  <c r="HP127" i="1"/>
  <c r="HQ127" i="1"/>
  <c r="HR127" i="1"/>
  <c r="HS127" i="1"/>
  <c r="HT127" i="1"/>
  <c r="HU127" i="1"/>
  <c r="HV127" i="1"/>
  <c r="HW127" i="1"/>
  <c r="HO249" i="1"/>
  <c r="HP249" i="1"/>
  <c r="HQ249" i="1"/>
  <c r="HR249" i="1"/>
  <c r="HS249" i="1"/>
  <c r="HT249" i="1"/>
  <c r="HU249" i="1"/>
  <c r="HV249" i="1"/>
  <c r="HW249" i="1"/>
  <c r="HO171" i="1"/>
  <c r="HP171" i="1"/>
  <c r="HQ171" i="1"/>
  <c r="HR171" i="1"/>
  <c r="HS171" i="1"/>
  <c r="HT171" i="1"/>
  <c r="HU171" i="1"/>
  <c r="HV171" i="1"/>
  <c r="HW171" i="1"/>
  <c r="HO280" i="1"/>
  <c r="HP280" i="1"/>
  <c r="HQ280" i="1"/>
  <c r="HR280" i="1"/>
  <c r="HS280" i="1"/>
  <c r="HT280" i="1"/>
  <c r="HU280" i="1"/>
  <c r="HV280" i="1"/>
  <c r="HW280" i="1"/>
  <c r="HO154" i="1"/>
  <c r="HP154" i="1"/>
  <c r="HQ154" i="1"/>
  <c r="HR154" i="1"/>
  <c r="HS154" i="1"/>
  <c r="HT154" i="1"/>
  <c r="HU154" i="1"/>
  <c r="HV154" i="1"/>
  <c r="HW154" i="1"/>
  <c r="HO307" i="1"/>
  <c r="HP307" i="1"/>
  <c r="HQ307" i="1"/>
  <c r="HR307" i="1"/>
  <c r="HS307" i="1"/>
  <c r="HT307" i="1"/>
  <c r="HU307" i="1"/>
  <c r="HV307" i="1"/>
  <c r="HW307" i="1"/>
  <c r="HO115" i="1"/>
  <c r="HP115" i="1"/>
  <c r="HQ115" i="1"/>
  <c r="HR115" i="1"/>
  <c r="HS115" i="1"/>
  <c r="HT115" i="1"/>
  <c r="HU115" i="1"/>
  <c r="HV115" i="1"/>
  <c r="HW115" i="1"/>
  <c r="HO59" i="1"/>
  <c r="HP59" i="1"/>
  <c r="HQ59" i="1"/>
  <c r="HR59" i="1"/>
  <c r="HS59" i="1"/>
  <c r="HT59" i="1"/>
  <c r="HU59" i="1"/>
  <c r="HV59" i="1"/>
  <c r="HW59" i="1"/>
  <c r="HO208" i="1"/>
  <c r="HP208" i="1"/>
  <c r="HQ208" i="1"/>
  <c r="HR208" i="1"/>
  <c r="HS208" i="1"/>
  <c r="HT208" i="1"/>
  <c r="HU208" i="1"/>
  <c r="HV208" i="1"/>
  <c r="HW208" i="1"/>
  <c r="HO67" i="1"/>
  <c r="HP67" i="1"/>
  <c r="HQ67" i="1"/>
  <c r="HR67" i="1"/>
  <c r="HS67" i="1"/>
  <c r="HT67" i="1"/>
  <c r="HU67" i="1"/>
  <c r="HV67" i="1"/>
  <c r="HW67" i="1"/>
  <c r="HO2" i="1"/>
  <c r="HP2" i="1"/>
  <c r="HQ2" i="1"/>
  <c r="HR2" i="1"/>
  <c r="HS2" i="1"/>
  <c r="HT2" i="1"/>
  <c r="HU2" i="1"/>
  <c r="HV2" i="1"/>
  <c r="HW2" i="1"/>
  <c r="HO405" i="1"/>
  <c r="HP405" i="1"/>
  <c r="HQ405" i="1"/>
  <c r="HR405" i="1"/>
  <c r="HS405" i="1"/>
  <c r="HT405" i="1"/>
  <c r="HU405" i="1"/>
  <c r="HV405" i="1"/>
  <c r="HW405" i="1"/>
  <c r="HO310" i="1"/>
  <c r="HP310" i="1"/>
  <c r="HQ310" i="1"/>
  <c r="HR310" i="1"/>
  <c r="HS310" i="1"/>
  <c r="HT310" i="1"/>
  <c r="HU310" i="1"/>
  <c r="HV310" i="1"/>
  <c r="HW310" i="1"/>
  <c r="HO286" i="1"/>
  <c r="HP286" i="1"/>
  <c r="HQ286" i="1"/>
  <c r="HR286" i="1"/>
  <c r="HS286" i="1"/>
  <c r="HT286" i="1"/>
  <c r="HU286" i="1"/>
  <c r="HV286" i="1"/>
  <c r="HW286" i="1"/>
  <c r="HO114" i="1"/>
  <c r="HP114" i="1"/>
  <c r="HQ114" i="1"/>
  <c r="HR114" i="1"/>
  <c r="HS114" i="1"/>
  <c r="HT114" i="1"/>
  <c r="HU114" i="1"/>
  <c r="HV114" i="1"/>
  <c r="HW114" i="1"/>
  <c r="HO53" i="1"/>
  <c r="HP53" i="1"/>
  <c r="HQ53" i="1"/>
  <c r="HR53" i="1"/>
  <c r="HS53" i="1"/>
  <c r="HT53" i="1"/>
  <c r="HU53" i="1"/>
  <c r="HV53" i="1"/>
  <c r="HW53" i="1"/>
  <c r="HO107" i="1"/>
  <c r="HP107" i="1"/>
  <c r="HQ107" i="1"/>
  <c r="HR107" i="1"/>
  <c r="HS107" i="1"/>
  <c r="HT107" i="1"/>
  <c r="HU107" i="1"/>
  <c r="HV107" i="1"/>
  <c r="HW107" i="1"/>
  <c r="HO211" i="1"/>
  <c r="HP211" i="1"/>
  <c r="HQ211" i="1"/>
  <c r="HR211" i="1"/>
  <c r="HS211" i="1"/>
  <c r="HT211" i="1"/>
  <c r="HU211" i="1"/>
  <c r="HV211" i="1"/>
  <c r="HW211" i="1"/>
  <c r="HO289" i="1"/>
  <c r="HP289" i="1"/>
  <c r="HQ289" i="1"/>
  <c r="HR289" i="1"/>
  <c r="HS289" i="1"/>
  <c r="HT289" i="1"/>
  <c r="HU289" i="1"/>
  <c r="HV289" i="1"/>
  <c r="HW289" i="1"/>
  <c r="HO269" i="1"/>
  <c r="HP269" i="1"/>
  <c r="HQ269" i="1"/>
  <c r="HR269" i="1"/>
  <c r="HS269" i="1"/>
  <c r="HT269" i="1"/>
  <c r="HU269" i="1"/>
  <c r="HV269" i="1"/>
  <c r="HW269" i="1"/>
  <c r="HO135" i="1"/>
  <c r="HP135" i="1"/>
  <c r="HQ135" i="1"/>
  <c r="HR135" i="1"/>
  <c r="HS135" i="1"/>
  <c r="HT135" i="1"/>
  <c r="HU135" i="1"/>
  <c r="HV135" i="1"/>
  <c r="HW135" i="1"/>
  <c r="HO312" i="1"/>
  <c r="HP312" i="1"/>
  <c r="HQ312" i="1"/>
  <c r="HR312" i="1"/>
  <c r="HS312" i="1"/>
  <c r="HT312" i="1"/>
  <c r="HU312" i="1"/>
  <c r="HV312" i="1"/>
  <c r="HW312" i="1"/>
  <c r="HO254" i="1"/>
  <c r="HP254" i="1"/>
  <c r="HQ254" i="1"/>
  <c r="HR254" i="1"/>
  <c r="HS254" i="1"/>
  <c r="HT254" i="1"/>
  <c r="HU254" i="1"/>
  <c r="HV254" i="1"/>
  <c r="HW254" i="1"/>
  <c r="HO306" i="1"/>
  <c r="HP306" i="1"/>
  <c r="HQ306" i="1"/>
  <c r="HR306" i="1"/>
  <c r="HS306" i="1"/>
  <c r="HT306" i="1"/>
  <c r="HU306" i="1"/>
  <c r="HV306" i="1"/>
  <c r="HW306" i="1"/>
  <c r="HO62" i="1"/>
  <c r="HP62" i="1"/>
  <c r="HQ62" i="1"/>
  <c r="HR62" i="1"/>
  <c r="HS62" i="1"/>
  <c r="HT62" i="1"/>
  <c r="HU62" i="1"/>
  <c r="HV62" i="1"/>
  <c r="HW62" i="1"/>
  <c r="HO187" i="1"/>
  <c r="HP187" i="1"/>
  <c r="HQ187" i="1"/>
  <c r="HR187" i="1"/>
  <c r="HS187" i="1"/>
  <c r="HT187" i="1"/>
  <c r="HU187" i="1"/>
  <c r="HV187" i="1"/>
  <c r="HW187" i="1"/>
  <c r="HO38" i="1"/>
  <c r="HP38" i="1"/>
  <c r="HQ38" i="1"/>
  <c r="HR38" i="1"/>
  <c r="HS38" i="1"/>
  <c r="HT38" i="1"/>
  <c r="HU38" i="1"/>
  <c r="HV38" i="1"/>
  <c r="HW38" i="1"/>
  <c r="HO182" i="1"/>
  <c r="HP182" i="1"/>
  <c r="HQ182" i="1"/>
  <c r="HR182" i="1"/>
  <c r="HS182" i="1"/>
  <c r="HT182" i="1"/>
  <c r="HU182" i="1"/>
  <c r="HV182" i="1"/>
  <c r="HW182" i="1"/>
  <c r="HO304" i="1"/>
  <c r="HP304" i="1"/>
  <c r="HQ304" i="1"/>
  <c r="HR304" i="1"/>
  <c r="HS304" i="1"/>
  <c r="HT304" i="1"/>
  <c r="HU304" i="1"/>
  <c r="HV304" i="1"/>
  <c r="HW304" i="1"/>
  <c r="HO251" i="1"/>
  <c r="HP251" i="1"/>
  <c r="HQ251" i="1"/>
  <c r="HR251" i="1"/>
  <c r="HS251" i="1"/>
  <c r="HT251" i="1"/>
  <c r="HU251" i="1"/>
  <c r="HV251" i="1"/>
  <c r="HW251" i="1"/>
  <c r="HO86" i="1"/>
  <c r="HP86" i="1"/>
  <c r="HQ86" i="1"/>
  <c r="HR86" i="1"/>
  <c r="HS86" i="1"/>
  <c r="HT86" i="1"/>
  <c r="HU86" i="1"/>
  <c r="HV86" i="1"/>
  <c r="HW86" i="1"/>
  <c r="HO403" i="1"/>
  <c r="HP403" i="1"/>
  <c r="HQ403" i="1"/>
  <c r="HR403" i="1"/>
  <c r="HS403" i="1"/>
  <c r="HT403" i="1"/>
  <c r="HU403" i="1"/>
  <c r="HV403" i="1"/>
  <c r="HW403" i="1"/>
  <c r="HO291" i="1"/>
  <c r="HP291" i="1"/>
  <c r="HQ291" i="1"/>
  <c r="HR291" i="1"/>
  <c r="HS291" i="1"/>
  <c r="HT291" i="1"/>
  <c r="HU291" i="1"/>
  <c r="HV291" i="1"/>
  <c r="HW291" i="1"/>
  <c r="HO100" i="1"/>
  <c r="HP100" i="1"/>
  <c r="HQ100" i="1"/>
  <c r="HR100" i="1"/>
  <c r="HS100" i="1"/>
  <c r="HT100" i="1"/>
  <c r="HU100" i="1"/>
  <c r="HV100" i="1"/>
  <c r="HW100" i="1"/>
  <c r="HO237" i="1"/>
  <c r="HP237" i="1"/>
  <c r="HQ237" i="1"/>
  <c r="HR237" i="1"/>
  <c r="HS237" i="1"/>
  <c r="HT237" i="1"/>
  <c r="HU237" i="1"/>
  <c r="HV237" i="1"/>
  <c r="HW237" i="1"/>
  <c r="HO243" i="1"/>
  <c r="HP243" i="1"/>
  <c r="HQ243" i="1"/>
  <c r="HR243" i="1"/>
  <c r="HS243" i="1"/>
  <c r="HT243" i="1"/>
  <c r="HU243" i="1"/>
  <c r="HV243" i="1"/>
  <c r="HW243" i="1"/>
  <c r="HO389" i="1"/>
  <c r="HP389" i="1"/>
  <c r="HQ389" i="1"/>
  <c r="HR389" i="1"/>
  <c r="HS389" i="1"/>
  <c r="HT389" i="1"/>
  <c r="HU389" i="1"/>
  <c r="HV389" i="1"/>
  <c r="HW389" i="1"/>
  <c r="HO268" i="1"/>
  <c r="HP268" i="1"/>
  <c r="HQ268" i="1"/>
  <c r="HR268" i="1"/>
  <c r="HS268" i="1"/>
  <c r="HT268" i="1"/>
  <c r="HU268" i="1"/>
  <c r="HV268" i="1"/>
  <c r="HW268" i="1"/>
  <c r="HO308" i="1"/>
  <c r="HP308" i="1"/>
  <c r="HQ308" i="1"/>
  <c r="HR308" i="1"/>
  <c r="HS308" i="1"/>
  <c r="HT308" i="1"/>
  <c r="HU308" i="1"/>
  <c r="HV308" i="1"/>
  <c r="HW308" i="1"/>
  <c r="GU233" i="1"/>
  <c r="GV233" i="1"/>
  <c r="GW233" i="1"/>
  <c r="GX233" i="1"/>
  <c r="GY233" i="1"/>
  <c r="GZ233" i="1"/>
  <c r="HA233" i="1"/>
  <c r="HB233" i="1"/>
  <c r="HC233" i="1"/>
  <c r="GU299" i="1"/>
  <c r="GV299" i="1"/>
  <c r="GW299" i="1"/>
  <c r="GX299" i="1"/>
  <c r="GY299" i="1"/>
  <c r="GZ299" i="1"/>
  <c r="HA299" i="1"/>
  <c r="HB299" i="1"/>
  <c r="HC299" i="1"/>
  <c r="GU275" i="1"/>
  <c r="GV275" i="1"/>
  <c r="GW275" i="1"/>
  <c r="GX275" i="1"/>
  <c r="GY275" i="1"/>
  <c r="GZ275" i="1"/>
  <c r="HA275" i="1"/>
  <c r="HB275" i="1"/>
  <c r="HC275" i="1"/>
  <c r="GU398" i="1"/>
  <c r="GV398" i="1"/>
  <c r="GW398" i="1"/>
  <c r="GX398" i="1"/>
  <c r="GY398" i="1"/>
  <c r="GZ398" i="1"/>
  <c r="HA398" i="1"/>
  <c r="HB398" i="1"/>
  <c r="HC398" i="1"/>
  <c r="GU231" i="1"/>
  <c r="GV231" i="1"/>
  <c r="GW231" i="1"/>
  <c r="GX231" i="1"/>
  <c r="GY231" i="1"/>
  <c r="GZ231" i="1"/>
  <c r="HA231" i="1"/>
  <c r="HB231" i="1"/>
  <c r="HC231" i="1"/>
  <c r="GU88" i="1"/>
  <c r="GV88" i="1"/>
  <c r="GW88" i="1"/>
  <c r="GX88" i="1"/>
  <c r="GY88" i="1"/>
  <c r="GZ88" i="1"/>
  <c r="HA88" i="1"/>
  <c r="HB88" i="1"/>
  <c r="HC88" i="1"/>
  <c r="GU229" i="1"/>
  <c r="GV229" i="1"/>
  <c r="GW229" i="1"/>
  <c r="GX229" i="1"/>
  <c r="GY229" i="1"/>
  <c r="GZ229" i="1"/>
  <c r="HA229" i="1"/>
  <c r="HB229" i="1"/>
  <c r="HC229" i="1"/>
  <c r="GU228" i="1"/>
  <c r="GV228" i="1"/>
  <c r="GW228" i="1"/>
  <c r="GX228" i="1"/>
  <c r="GY228" i="1"/>
  <c r="GZ228" i="1"/>
  <c r="HA228" i="1"/>
  <c r="HB228" i="1"/>
  <c r="HC228" i="1"/>
  <c r="GU181" i="1"/>
  <c r="GV181" i="1"/>
  <c r="GW181" i="1"/>
  <c r="GX181" i="1"/>
  <c r="GY181" i="1"/>
  <c r="GZ181" i="1"/>
  <c r="HA181" i="1"/>
  <c r="HB181" i="1"/>
  <c r="HC181" i="1"/>
  <c r="GU230" i="1"/>
  <c r="GV230" i="1"/>
  <c r="GW230" i="1"/>
  <c r="GX230" i="1"/>
  <c r="GY230" i="1"/>
  <c r="GZ230" i="1"/>
  <c r="HA230" i="1"/>
  <c r="HB230" i="1"/>
  <c r="HC230" i="1"/>
  <c r="GU358" i="1"/>
  <c r="GV358" i="1"/>
  <c r="GW358" i="1"/>
  <c r="GX358" i="1"/>
  <c r="GY358" i="1"/>
  <c r="GZ358" i="1"/>
  <c r="HA358" i="1"/>
  <c r="HB358" i="1"/>
  <c r="HC358" i="1"/>
  <c r="GU177" i="1"/>
  <c r="GV177" i="1"/>
  <c r="GW177" i="1"/>
  <c r="GX177" i="1"/>
  <c r="GY177" i="1"/>
  <c r="GZ177" i="1"/>
  <c r="HA177" i="1"/>
  <c r="HB177" i="1"/>
  <c r="HC177" i="1"/>
  <c r="GU172" i="1"/>
  <c r="GV172" i="1"/>
  <c r="GW172" i="1"/>
  <c r="GX172" i="1"/>
  <c r="GY172" i="1"/>
  <c r="GZ172" i="1"/>
  <c r="HA172" i="1"/>
  <c r="HB172" i="1"/>
  <c r="HC172" i="1"/>
  <c r="GU279" i="1"/>
  <c r="GV279" i="1"/>
  <c r="GW279" i="1"/>
  <c r="GX279" i="1"/>
  <c r="GY279" i="1"/>
  <c r="GZ279" i="1"/>
  <c r="HA279" i="1"/>
  <c r="HB279" i="1"/>
  <c r="HC279" i="1"/>
  <c r="GU281" i="1"/>
  <c r="GV281" i="1"/>
  <c r="GW281" i="1"/>
  <c r="GX281" i="1"/>
  <c r="GY281" i="1"/>
  <c r="GZ281" i="1"/>
  <c r="HA281" i="1"/>
  <c r="HB281" i="1"/>
  <c r="HC281" i="1"/>
  <c r="GU287" i="1"/>
  <c r="GV287" i="1"/>
  <c r="GW287" i="1"/>
  <c r="GX287" i="1"/>
  <c r="GY287" i="1"/>
  <c r="GZ287" i="1"/>
  <c r="HA287" i="1"/>
  <c r="HB287" i="1"/>
  <c r="HC287" i="1"/>
  <c r="GU328" i="1"/>
  <c r="GV328" i="1"/>
  <c r="GW328" i="1"/>
  <c r="GX328" i="1"/>
  <c r="GY328" i="1"/>
  <c r="GZ328" i="1"/>
  <c r="HA328" i="1"/>
  <c r="HB328" i="1"/>
  <c r="HC328" i="1"/>
  <c r="GU81" i="1"/>
  <c r="GV81" i="1"/>
  <c r="GW81" i="1"/>
  <c r="GX81" i="1"/>
  <c r="GY81" i="1"/>
  <c r="GZ81" i="1"/>
  <c r="HA81" i="1"/>
  <c r="HB81" i="1"/>
  <c r="HC81" i="1"/>
  <c r="GU353" i="1"/>
  <c r="GV353" i="1"/>
  <c r="GW353" i="1"/>
  <c r="GX353" i="1"/>
  <c r="GY353" i="1"/>
  <c r="GZ353" i="1"/>
  <c r="HA353" i="1"/>
  <c r="HB353" i="1"/>
  <c r="HC353" i="1"/>
  <c r="GU200" i="1"/>
  <c r="GV200" i="1"/>
  <c r="GW200" i="1"/>
  <c r="GX200" i="1"/>
  <c r="GY200" i="1"/>
  <c r="GZ200" i="1"/>
  <c r="HA200" i="1"/>
  <c r="HB200" i="1"/>
  <c r="HC200" i="1"/>
  <c r="GU180" i="1"/>
  <c r="GV180" i="1"/>
  <c r="GW180" i="1"/>
  <c r="GX180" i="1"/>
  <c r="GY180" i="1"/>
  <c r="GZ180" i="1"/>
  <c r="HA180" i="1"/>
  <c r="HB180" i="1"/>
  <c r="HC180" i="1"/>
  <c r="GU31" i="1"/>
  <c r="GV31" i="1"/>
  <c r="GW31" i="1"/>
  <c r="GX31" i="1"/>
  <c r="GY31" i="1"/>
  <c r="GZ31" i="1"/>
  <c r="HA31" i="1"/>
  <c r="HB31" i="1"/>
  <c r="HC31" i="1"/>
  <c r="GU213" i="1"/>
  <c r="GV213" i="1"/>
  <c r="GW213" i="1"/>
  <c r="GX213" i="1"/>
  <c r="GY213" i="1"/>
  <c r="GZ213" i="1"/>
  <c r="HA213" i="1"/>
  <c r="HB213" i="1"/>
  <c r="HC213" i="1"/>
  <c r="GU214" i="1"/>
  <c r="GV214" i="1"/>
  <c r="GW214" i="1"/>
  <c r="GX214" i="1"/>
  <c r="GY214" i="1"/>
  <c r="GZ214" i="1"/>
  <c r="HA214" i="1"/>
  <c r="HB214" i="1"/>
  <c r="HC214" i="1"/>
  <c r="GU407" i="1"/>
  <c r="GV407" i="1"/>
  <c r="GW407" i="1"/>
  <c r="GX407" i="1"/>
  <c r="GY407" i="1"/>
  <c r="GZ407" i="1"/>
  <c r="HA407" i="1"/>
  <c r="HB407" i="1"/>
  <c r="HC407" i="1"/>
  <c r="GU296" i="1"/>
  <c r="GV296" i="1"/>
  <c r="GW296" i="1"/>
  <c r="GX296" i="1"/>
  <c r="GY296" i="1"/>
  <c r="GZ296" i="1"/>
  <c r="HA296" i="1"/>
  <c r="HB296" i="1"/>
  <c r="HC296" i="1"/>
  <c r="GU201" i="1"/>
  <c r="GV201" i="1"/>
  <c r="GW201" i="1"/>
  <c r="GX201" i="1"/>
  <c r="GY201" i="1"/>
  <c r="GZ201" i="1"/>
  <c r="HA201" i="1"/>
  <c r="HB201" i="1"/>
  <c r="HC201" i="1"/>
  <c r="GU45" i="1"/>
  <c r="GV45" i="1"/>
  <c r="GW45" i="1"/>
  <c r="GX45" i="1"/>
  <c r="GY45" i="1"/>
  <c r="GZ45" i="1"/>
  <c r="HA45" i="1"/>
  <c r="HB45" i="1"/>
  <c r="HC45" i="1"/>
  <c r="GU74" i="1"/>
  <c r="GV74" i="1"/>
  <c r="GW74" i="1"/>
  <c r="GX74" i="1"/>
  <c r="GY74" i="1"/>
  <c r="GZ74" i="1"/>
  <c r="HA74" i="1"/>
  <c r="HB74" i="1"/>
  <c r="HC74" i="1"/>
  <c r="GU247" i="1"/>
  <c r="GV247" i="1"/>
  <c r="GW247" i="1"/>
  <c r="GX247" i="1"/>
  <c r="GY247" i="1"/>
  <c r="GZ247" i="1"/>
  <c r="HA247" i="1"/>
  <c r="HB247" i="1"/>
  <c r="HC247" i="1"/>
  <c r="GU225" i="1"/>
  <c r="GV225" i="1"/>
  <c r="GW225" i="1"/>
  <c r="GX225" i="1"/>
  <c r="GY225" i="1"/>
  <c r="GZ225" i="1"/>
  <c r="HA225" i="1"/>
  <c r="HB225" i="1"/>
  <c r="HC225" i="1"/>
  <c r="GU245" i="1"/>
  <c r="GV245" i="1"/>
  <c r="GW245" i="1"/>
  <c r="GX245" i="1"/>
  <c r="GY245" i="1"/>
  <c r="GZ245" i="1"/>
  <c r="HA245" i="1"/>
  <c r="HB245" i="1"/>
  <c r="HC245" i="1"/>
  <c r="GU48" i="1"/>
  <c r="GV48" i="1"/>
  <c r="GW48" i="1"/>
  <c r="GX48" i="1"/>
  <c r="GY48" i="1"/>
  <c r="GZ48" i="1"/>
  <c r="HA48" i="1"/>
  <c r="HB48" i="1"/>
  <c r="HC48" i="1"/>
  <c r="GU261" i="1"/>
  <c r="GV261" i="1"/>
  <c r="GW261" i="1"/>
  <c r="GX261" i="1"/>
  <c r="GY261" i="1"/>
  <c r="GZ261" i="1"/>
  <c r="HA261" i="1"/>
  <c r="HB261" i="1"/>
  <c r="HC261" i="1"/>
  <c r="GU191" i="1"/>
  <c r="GV191" i="1"/>
  <c r="GW191" i="1"/>
  <c r="GX191" i="1"/>
  <c r="GY191" i="1"/>
  <c r="GZ191" i="1"/>
  <c r="HA191" i="1"/>
  <c r="HB191" i="1"/>
  <c r="HC191" i="1"/>
  <c r="GU337" i="1"/>
  <c r="GV337" i="1"/>
  <c r="GW337" i="1"/>
  <c r="GX337" i="1"/>
  <c r="GY337" i="1"/>
  <c r="GZ337" i="1"/>
  <c r="HA337" i="1"/>
  <c r="HB337" i="1"/>
  <c r="HC337" i="1"/>
  <c r="GU357" i="1"/>
  <c r="GV357" i="1"/>
  <c r="GW357" i="1"/>
  <c r="GX357" i="1"/>
  <c r="GY357" i="1"/>
  <c r="GZ357" i="1"/>
  <c r="HA357" i="1"/>
  <c r="HB357" i="1"/>
  <c r="HC357" i="1"/>
  <c r="GU364" i="1"/>
  <c r="GV364" i="1"/>
  <c r="GW364" i="1"/>
  <c r="GX364" i="1"/>
  <c r="GY364" i="1"/>
  <c r="GZ364" i="1"/>
  <c r="HA364" i="1"/>
  <c r="HB364" i="1"/>
  <c r="HC364" i="1"/>
  <c r="GU108" i="1"/>
  <c r="GV108" i="1"/>
  <c r="GW108" i="1"/>
  <c r="GX108" i="1"/>
  <c r="GY108" i="1"/>
  <c r="GZ108" i="1"/>
  <c r="HA108" i="1"/>
  <c r="HB108" i="1"/>
  <c r="HC108" i="1"/>
  <c r="GU218" i="1"/>
  <c r="GV218" i="1"/>
  <c r="GW218" i="1"/>
  <c r="GX218" i="1"/>
  <c r="GY218" i="1"/>
  <c r="GZ218" i="1"/>
  <c r="HA218" i="1"/>
  <c r="HB218" i="1"/>
  <c r="HC218" i="1"/>
  <c r="GU330" i="1"/>
  <c r="GV330" i="1"/>
  <c r="GW330" i="1"/>
  <c r="GX330" i="1"/>
  <c r="GY330" i="1"/>
  <c r="GZ330" i="1"/>
  <c r="HA330" i="1"/>
  <c r="HB330" i="1"/>
  <c r="HC330" i="1"/>
  <c r="GU277" i="1"/>
  <c r="GV277" i="1"/>
  <c r="GW277" i="1"/>
  <c r="GX277" i="1"/>
  <c r="GY277" i="1"/>
  <c r="GZ277" i="1"/>
  <c r="HA277" i="1"/>
  <c r="HB277" i="1"/>
  <c r="HC277" i="1"/>
  <c r="GU14" i="1"/>
  <c r="GV14" i="1"/>
  <c r="GW14" i="1"/>
  <c r="GX14" i="1"/>
  <c r="GY14" i="1"/>
  <c r="GZ14" i="1"/>
  <c r="HA14" i="1"/>
  <c r="HB14" i="1"/>
  <c r="HC14" i="1"/>
  <c r="GU52" i="1"/>
  <c r="GV52" i="1"/>
  <c r="GW52" i="1"/>
  <c r="GX52" i="1"/>
  <c r="GY52" i="1"/>
  <c r="GZ52" i="1"/>
  <c r="HA52" i="1"/>
  <c r="HB52" i="1"/>
  <c r="HC52" i="1"/>
  <c r="GU396" i="1"/>
  <c r="GV396" i="1"/>
  <c r="GW396" i="1"/>
  <c r="GX396" i="1"/>
  <c r="GY396" i="1"/>
  <c r="GZ396" i="1"/>
  <c r="HA396" i="1"/>
  <c r="HB396" i="1"/>
  <c r="HC396" i="1"/>
  <c r="GU362" i="1"/>
  <c r="GV362" i="1"/>
  <c r="GW362" i="1"/>
  <c r="GX362" i="1"/>
  <c r="GY362" i="1"/>
  <c r="GZ362" i="1"/>
  <c r="HA362" i="1"/>
  <c r="HB362" i="1"/>
  <c r="HC362" i="1"/>
  <c r="GU70" i="1"/>
  <c r="GV70" i="1"/>
  <c r="GW70" i="1"/>
  <c r="GX70" i="1"/>
  <c r="GY70" i="1"/>
  <c r="GZ70" i="1"/>
  <c r="HA70" i="1"/>
  <c r="HB70" i="1"/>
  <c r="HC70" i="1"/>
  <c r="GU311" i="1"/>
  <c r="GV311" i="1"/>
  <c r="GW311" i="1"/>
  <c r="GX311" i="1"/>
  <c r="GY311" i="1"/>
  <c r="GZ311" i="1"/>
  <c r="HA311" i="1"/>
  <c r="HB311" i="1"/>
  <c r="HC311" i="1"/>
  <c r="GU335" i="1"/>
  <c r="GV335" i="1"/>
  <c r="GW335" i="1"/>
  <c r="GX335" i="1"/>
  <c r="GY335" i="1"/>
  <c r="GZ335" i="1"/>
  <c r="HA335" i="1"/>
  <c r="HB335" i="1"/>
  <c r="HC335" i="1"/>
  <c r="GU112" i="1"/>
  <c r="GV112" i="1"/>
  <c r="GW112" i="1"/>
  <c r="GX112" i="1"/>
  <c r="GY112" i="1"/>
  <c r="GZ112" i="1"/>
  <c r="HA112" i="1"/>
  <c r="HB112" i="1"/>
  <c r="HC112" i="1"/>
  <c r="GU258" i="1"/>
  <c r="GV258" i="1"/>
  <c r="GW258" i="1"/>
  <c r="GX258" i="1"/>
  <c r="GY258" i="1"/>
  <c r="GZ258" i="1"/>
  <c r="HA258" i="1"/>
  <c r="HB258" i="1"/>
  <c r="HC258" i="1"/>
  <c r="GU84" i="1"/>
  <c r="GV84" i="1"/>
  <c r="GW84" i="1"/>
  <c r="GX84" i="1"/>
  <c r="GY84" i="1"/>
  <c r="GZ84" i="1"/>
  <c r="HA84" i="1"/>
  <c r="HB84" i="1"/>
  <c r="HC84" i="1"/>
  <c r="GU9" i="1"/>
  <c r="GV9" i="1"/>
  <c r="GW9" i="1"/>
  <c r="GX9" i="1"/>
  <c r="GY9" i="1"/>
  <c r="GZ9" i="1"/>
  <c r="HA9" i="1"/>
  <c r="HB9" i="1"/>
  <c r="HC9" i="1"/>
  <c r="GU195" i="1"/>
  <c r="GV195" i="1"/>
  <c r="GW195" i="1"/>
  <c r="GX195" i="1"/>
  <c r="GY195" i="1"/>
  <c r="GZ195" i="1"/>
  <c r="HA195" i="1"/>
  <c r="HB195" i="1"/>
  <c r="HC195" i="1"/>
  <c r="GU263" i="1"/>
  <c r="GV263" i="1"/>
  <c r="GW263" i="1"/>
  <c r="GX263" i="1"/>
  <c r="GY263" i="1"/>
  <c r="GZ263" i="1"/>
  <c r="HA263" i="1"/>
  <c r="HB263" i="1"/>
  <c r="HC263" i="1"/>
  <c r="GU222" i="1"/>
  <c r="GV222" i="1"/>
  <c r="GW222" i="1"/>
  <c r="GX222" i="1"/>
  <c r="GY222" i="1"/>
  <c r="GZ222" i="1"/>
  <c r="HA222" i="1"/>
  <c r="HB222" i="1"/>
  <c r="HC222" i="1"/>
  <c r="GU207" i="1"/>
  <c r="GV207" i="1"/>
  <c r="GW207" i="1"/>
  <c r="GX207" i="1"/>
  <c r="GY207" i="1"/>
  <c r="GZ207" i="1"/>
  <c r="HA207" i="1"/>
  <c r="HB207" i="1"/>
  <c r="HC207" i="1"/>
  <c r="GU209" i="1"/>
  <c r="GV209" i="1"/>
  <c r="GW209" i="1"/>
  <c r="GX209" i="1"/>
  <c r="GY209" i="1"/>
  <c r="GZ209" i="1"/>
  <c r="HA209" i="1"/>
  <c r="HB209" i="1"/>
  <c r="HC209" i="1"/>
  <c r="GU12" i="1"/>
  <c r="GV12" i="1"/>
  <c r="GW12" i="1"/>
  <c r="GX12" i="1"/>
  <c r="GY12" i="1"/>
  <c r="GZ12" i="1"/>
  <c r="HA12" i="1"/>
  <c r="HB12" i="1"/>
  <c r="HC12" i="1"/>
  <c r="GU163" i="1"/>
  <c r="GV163" i="1"/>
  <c r="GW163" i="1"/>
  <c r="GX163" i="1"/>
  <c r="GY163" i="1"/>
  <c r="GZ163" i="1"/>
  <c r="HA163" i="1"/>
  <c r="HB163" i="1"/>
  <c r="HC163" i="1"/>
  <c r="GU192" i="1"/>
  <c r="GV192" i="1"/>
  <c r="GW192" i="1"/>
  <c r="GX192" i="1"/>
  <c r="GY192" i="1"/>
  <c r="GZ192" i="1"/>
  <c r="HA192" i="1"/>
  <c r="HB192" i="1"/>
  <c r="HC192" i="1"/>
  <c r="GU226" i="1"/>
  <c r="GV226" i="1"/>
  <c r="GW226" i="1"/>
  <c r="GX226" i="1"/>
  <c r="GY226" i="1"/>
  <c r="GZ226" i="1"/>
  <c r="HA226" i="1"/>
  <c r="HB226" i="1"/>
  <c r="HC226" i="1"/>
  <c r="GU42" i="1"/>
  <c r="GV42" i="1"/>
  <c r="GW42" i="1"/>
  <c r="GX42" i="1"/>
  <c r="GY42" i="1"/>
  <c r="GZ42" i="1"/>
  <c r="HA42" i="1"/>
  <c r="HB42" i="1"/>
  <c r="HC42" i="1"/>
  <c r="GU39" i="1"/>
  <c r="GV39" i="1"/>
  <c r="GW39" i="1"/>
  <c r="GX39" i="1"/>
  <c r="GY39" i="1"/>
  <c r="GZ39" i="1"/>
  <c r="HA39" i="1"/>
  <c r="HB39" i="1"/>
  <c r="HC39" i="1"/>
  <c r="GU15" i="1"/>
  <c r="GV15" i="1"/>
  <c r="GW15" i="1"/>
  <c r="GX15" i="1"/>
  <c r="GY15" i="1"/>
  <c r="GZ15" i="1"/>
  <c r="HA15" i="1"/>
  <c r="HB15" i="1"/>
  <c r="HC15" i="1"/>
  <c r="GU384" i="1"/>
  <c r="GV384" i="1"/>
  <c r="GW384" i="1"/>
  <c r="GX384" i="1"/>
  <c r="GY384" i="1"/>
  <c r="GZ384" i="1"/>
  <c r="HA384" i="1"/>
  <c r="HB384" i="1"/>
  <c r="HC384" i="1"/>
  <c r="GU378" i="1"/>
  <c r="GV378" i="1"/>
  <c r="GW378" i="1"/>
  <c r="GX378" i="1"/>
  <c r="GY378" i="1"/>
  <c r="GZ378" i="1"/>
  <c r="HA378" i="1"/>
  <c r="HB378" i="1"/>
  <c r="HC378" i="1"/>
  <c r="GU223" i="1"/>
  <c r="GV223" i="1"/>
  <c r="GW223" i="1"/>
  <c r="GX223" i="1"/>
  <c r="GY223" i="1"/>
  <c r="GZ223" i="1"/>
  <c r="HA223" i="1"/>
  <c r="HB223" i="1"/>
  <c r="HC223" i="1"/>
  <c r="GU219" i="1"/>
  <c r="GV219" i="1"/>
  <c r="GW219" i="1"/>
  <c r="GX219" i="1"/>
  <c r="GY219" i="1"/>
  <c r="GZ219" i="1"/>
  <c r="HA219" i="1"/>
  <c r="HB219" i="1"/>
  <c r="HC219" i="1"/>
  <c r="GU205" i="1"/>
  <c r="GV205" i="1"/>
  <c r="GW205" i="1"/>
  <c r="GX205" i="1"/>
  <c r="GY205" i="1"/>
  <c r="GZ205" i="1"/>
  <c r="HA205" i="1"/>
  <c r="HB205" i="1"/>
  <c r="HC205" i="1"/>
  <c r="GU13" i="1"/>
  <c r="GV13" i="1"/>
  <c r="GW13" i="1"/>
  <c r="GX13" i="1"/>
  <c r="GY13" i="1"/>
  <c r="GZ13" i="1"/>
  <c r="HA13" i="1"/>
  <c r="HB13" i="1"/>
  <c r="HC13" i="1"/>
  <c r="GU176" i="1"/>
  <c r="GV176" i="1"/>
  <c r="GW176" i="1"/>
  <c r="GX176" i="1"/>
  <c r="GY176" i="1"/>
  <c r="GZ176" i="1"/>
  <c r="HA176" i="1"/>
  <c r="HB176" i="1"/>
  <c r="HC176" i="1"/>
  <c r="GU185" i="1"/>
  <c r="GV185" i="1"/>
  <c r="GW185" i="1"/>
  <c r="GX185" i="1"/>
  <c r="GY185" i="1"/>
  <c r="GZ185" i="1"/>
  <c r="HA185" i="1"/>
  <c r="HB185" i="1"/>
  <c r="HC185" i="1"/>
  <c r="GU47" i="1"/>
  <c r="GV47" i="1"/>
  <c r="GW47" i="1"/>
  <c r="GX47" i="1"/>
  <c r="GY47" i="1"/>
  <c r="GZ47" i="1"/>
  <c r="HA47" i="1"/>
  <c r="HB47" i="1"/>
  <c r="HC47" i="1"/>
  <c r="GU11" i="1"/>
  <c r="GV11" i="1"/>
  <c r="GW11" i="1"/>
  <c r="GX11" i="1"/>
  <c r="GY11" i="1"/>
  <c r="GZ11" i="1"/>
  <c r="HA11" i="1"/>
  <c r="HB11" i="1"/>
  <c r="HC11" i="1"/>
  <c r="GU109" i="1"/>
  <c r="GV109" i="1"/>
  <c r="GW109" i="1"/>
  <c r="GX109" i="1"/>
  <c r="GY109" i="1"/>
  <c r="GZ109" i="1"/>
  <c r="HA109" i="1"/>
  <c r="HB109" i="1"/>
  <c r="HC109" i="1"/>
  <c r="GU28" i="1"/>
  <c r="GV28" i="1"/>
  <c r="GW28" i="1"/>
  <c r="GX28" i="1"/>
  <c r="GY28" i="1"/>
  <c r="GZ28" i="1"/>
  <c r="HA28" i="1"/>
  <c r="HB28" i="1"/>
  <c r="HC28" i="1"/>
  <c r="GU217" i="1"/>
  <c r="GV217" i="1"/>
  <c r="GW217" i="1"/>
  <c r="GX217" i="1"/>
  <c r="GY217" i="1"/>
  <c r="GZ217" i="1"/>
  <c r="HA217" i="1"/>
  <c r="HB217" i="1"/>
  <c r="HC217" i="1"/>
  <c r="GU26" i="1"/>
  <c r="GV26" i="1"/>
  <c r="GW26" i="1"/>
  <c r="GX26" i="1"/>
  <c r="GY26" i="1"/>
  <c r="GZ26" i="1"/>
  <c r="HA26" i="1"/>
  <c r="HB26" i="1"/>
  <c r="HC26" i="1"/>
  <c r="GU313" i="1"/>
  <c r="GV313" i="1"/>
  <c r="GW313" i="1"/>
  <c r="GX313" i="1"/>
  <c r="GY313" i="1"/>
  <c r="GZ313" i="1"/>
  <c r="HA313" i="1"/>
  <c r="HB313" i="1"/>
  <c r="HC313" i="1"/>
  <c r="GU6" i="1"/>
  <c r="GV6" i="1"/>
  <c r="GW6" i="1"/>
  <c r="GX6" i="1"/>
  <c r="GY6" i="1"/>
  <c r="GZ6" i="1"/>
  <c r="HA6" i="1"/>
  <c r="HB6" i="1"/>
  <c r="HC6" i="1"/>
  <c r="GU156" i="1"/>
  <c r="GV156" i="1"/>
  <c r="GW156" i="1"/>
  <c r="GX156" i="1"/>
  <c r="GY156" i="1"/>
  <c r="GZ156" i="1"/>
  <c r="HA156" i="1"/>
  <c r="HB156" i="1"/>
  <c r="HC156" i="1"/>
  <c r="GU19" i="1"/>
  <c r="GV19" i="1"/>
  <c r="GW19" i="1"/>
  <c r="GX19" i="1"/>
  <c r="GY19" i="1"/>
  <c r="GZ19" i="1"/>
  <c r="HA19" i="1"/>
  <c r="HB19" i="1"/>
  <c r="HC19" i="1"/>
  <c r="GU96" i="1"/>
  <c r="GV96" i="1"/>
  <c r="GW96" i="1"/>
  <c r="GX96" i="1"/>
  <c r="GY96" i="1"/>
  <c r="GZ96" i="1"/>
  <c r="HA96" i="1"/>
  <c r="HB96" i="1"/>
  <c r="HC96" i="1"/>
  <c r="GU137" i="1"/>
  <c r="GV137" i="1"/>
  <c r="GW137" i="1"/>
  <c r="GX137" i="1"/>
  <c r="GY137" i="1"/>
  <c r="GZ137" i="1"/>
  <c r="HA137" i="1"/>
  <c r="HB137" i="1"/>
  <c r="HC137" i="1"/>
  <c r="GU387" i="1"/>
  <c r="GV387" i="1"/>
  <c r="GW387" i="1"/>
  <c r="GX387" i="1"/>
  <c r="GY387" i="1"/>
  <c r="GZ387" i="1"/>
  <c r="HA387" i="1"/>
  <c r="HB387" i="1"/>
  <c r="HC387" i="1"/>
  <c r="GU175" i="1"/>
  <c r="GV175" i="1"/>
  <c r="GW175" i="1"/>
  <c r="GX175" i="1"/>
  <c r="GY175" i="1"/>
  <c r="GZ175" i="1"/>
  <c r="HA175" i="1"/>
  <c r="HB175" i="1"/>
  <c r="HC175" i="1"/>
  <c r="GU32" i="1"/>
  <c r="GV32" i="1"/>
  <c r="GW32" i="1"/>
  <c r="GX32" i="1"/>
  <c r="GY32" i="1"/>
  <c r="GZ32" i="1"/>
  <c r="HA32" i="1"/>
  <c r="HB32" i="1"/>
  <c r="HC32" i="1"/>
  <c r="GU359" i="1"/>
  <c r="GK359" i="1" s="1"/>
  <c r="GV359" i="1"/>
  <c r="GW359" i="1"/>
  <c r="GX359" i="1"/>
  <c r="GY359" i="1"/>
  <c r="GZ359" i="1"/>
  <c r="HA359" i="1"/>
  <c r="HB359" i="1"/>
  <c r="HC359" i="1"/>
  <c r="GU301" i="1"/>
  <c r="GV301" i="1"/>
  <c r="GW301" i="1"/>
  <c r="GX301" i="1"/>
  <c r="GY301" i="1"/>
  <c r="GZ301" i="1"/>
  <c r="HA301" i="1"/>
  <c r="HB301" i="1"/>
  <c r="HC301" i="1"/>
  <c r="GU270" i="1"/>
  <c r="GV270" i="1"/>
  <c r="GW270" i="1"/>
  <c r="GX270" i="1"/>
  <c r="GY270" i="1"/>
  <c r="GZ270" i="1"/>
  <c r="HA270" i="1"/>
  <c r="HB270" i="1"/>
  <c r="HC270" i="1"/>
  <c r="GU309" i="1"/>
  <c r="GV309" i="1"/>
  <c r="GW309" i="1"/>
  <c r="GX309" i="1"/>
  <c r="GY309" i="1"/>
  <c r="GZ309" i="1"/>
  <c r="HA309" i="1"/>
  <c r="HB309" i="1"/>
  <c r="HC309" i="1"/>
  <c r="GU347" i="1"/>
  <c r="GV347" i="1"/>
  <c r="GW347" i="1"/>
  <c r="GX347" i="1"/>
  <c r="GY347" i="1"/>
  <c r="GZ347" i="1"/>
  <c r="HA347" i="1"/>
  <c r="HB347" i="1"/>
  <c r="HC347" i="1"/>
  <c r="GU122" i="1"/>
  <c r="GV122" i="1"/>
  <c r="GW122" i="1"/>
  <c r="GX122" i="1"/>
  <c r="GY122" i="1"/>
  <c r="GZ122" i="1"/>
  <c r="HA122" i="1"/>
  <c r="HB122" i="1"/>
  <c r="HC122" i="1"/>
  <c r="GU104" i="1"/>
  <c r="GV104" i="1"/>
  <c r="GW104" i="1"/>
  <c r="GX104" i="1"/>
  <c r="GY104" i="1"/>
  <c r="GZ104" i="1"/>
  <c r="HA104" i="1"/>
  <c r="HB104" i="1"/>
  <c r="HC104" i="1"/>
  <c r="GU106" i="1"/>
  <c r="GV106" i="1"/>
  <c r="GW106" i="1"/>
  <c r="GX106" i="1"/>
  <c r="GY106" i="1"/>
  <c r="GZ106" i="1"/>
  <c r="HA106" i="1"/>
  <c r="HB106" i="1"/>
  <c r="HC106" i="1"/>
  <c r="GU179" i="1"/>
  <c r="GV179" i="1"/>
  <c r="GW179" i="1"/>
  <c r="GX179" i="1"/>
  <c r="GY179" i="1"/>
  <c r="GZ179" i="1"/>
  <c r="HA179" i="1"/>
  <c r="HB179" i="1"/>
  <c r="HC179" i="1"/>
  <c r="GU236" i="1"/>
  <c r="GV236" i="1"/>
  <c r="GW236" i="1"/>
  <c r="GX236" i="1"/>
  <c r="GY236" i="1"/>
  <c r="GZ236" i="1"/>
  <c r="HA236" i="1"/>
  <c r="HB236" i="1"/>
  <c r="HC236" i="1"/>
  <c r="GU342" i="1"/>
  <c r="GV342" i="1"/>
  <c r="GW342" i="1"/>
  <c r="GX342" i="1"/>
  <c r="GY342" i="1"/>
  <c r="GZ342" i="1"/>
  <c r="HA342" i="1"/>
  <c r="HB342" i="1"/>
  <c r="HC342" i="1"/>
  <c r="GU147" i="1"/>
  <c r="GV147" i="1"/>
  <c r="GW147" i="1"/>
  <c r="GX147" i="1"/>
  <c r="GY147" i="1"/>
  <c r="GZ147" i="1"/>
  <c r="HA147" i="1"/>
  <c r="HB147" i="1"/>
  <c r="HC147" i="1"/>
  <c r="GU265" i="1"/>
  <c r="GV265" i="1"/>
  <c r="GW265" i="1"/>
  <c r="GX265" i="1"/>
  <c r="GY265" i="1"/>
  <c r="GZ265" i="1"/>
  <c r="HA265" i="1"/>
  <c r="HB265" i="1"/>
  <c r="HC265" i="1"/>
  <c r="GU278" i="1"/>
  <c r="GV278" i="1"/>
  <c r="GW278" i="1"/>
  <c r="GX278" i="1"/>
  <c r="GY278" i="1"/>
  <c r="GZ278" i="1"/>
  <c r="HA278" i="1"/>
  <c r="HB278" i="1"/>
  <c r="HC278" i="1"/>
  <c r="GU17" i="1"/>
  <c r="GV17" i="1"/>
  <c r="GW17" i="1"/>
  <c r="GX17" i="1"/>
  <c r="GY17" i="1"/>
  <c r="GZ17" i="1"/>
  <c r="HA17" i="1"/>
  <c r="HB17" i="1"/>
  <c r="HC17" i="1"/>
  <c r="GU16" i="1"/>
  <c r="GV16" i="1"/>
  <c r="GW16" i="1"/>
  <c r="GX16" i="1"/>
  <c r="GY16" i="1"/>
  <c r="GZ16" i="1"/>
  <c r="HA16" i="1"/>
  <c r="HB16" i="1"/>
  <c r="HC16" i="1"/>
  <c r="GU246" i="1"/>
  <c r="GV246" i="1"/>
  <c r="GW246" i="1"/>
  <c r="GX246" i="1"/>
  <c r="GY246" i="1"/>
  <c r="GZ246" i="1"/>
  <c r="HA246" i="1"/>
  <c r="HB246" i="1"/>
  <c r="HC246" i="1"/>
  <c r="GU99" i="1"/>
  <c r="GV99" i="1"/>
  <c r="GW99" i="1"/>
  <c r="GX99" i="1"/>
  <c r="GY99" i="1"/>
  <c r="GZ99" i="1"/>
  <c r="HA99" i="1"/>
  <c r="HB99" i="1"/>
  <c r="HC99" i="1"/>
  <c r="GU160" i="1"/>
  <c r="GV160" i="1"/>
  <c r="GW160" i="1"/>
  <c r="GX160" i="1"/>
  <c r="GY160" i="1"/>
  <c r="GZ160" i="1"/>
  <c r="HA160" i="1"/>
  <c r="HB160" i="1"/>
  <c r="HC160" i="1"/>
  <c r="GU79" i="1"/>
  <c r="GV79" i="1"/>
  <c r="GW79" i="1"/>
  <c r="GX79" i="1"/>
  <c r="GY79" i="1"/>
  <c r="GZ79" i="1"/>
  <c r="HA79" i="1"/>
  <c r="HB79" i="1"/>
  <c r="HC79" i="1"/>
  <c r="GU18" i="1"/>
  <c r="GV18" i="1"/>
  <c r="GW18" i="1"/>
  <c r="GX18" i="1"/>
  <c r="GY18" i="1"/>
  <c r="GZ18" i="1"/>
  <c r="HA18" i="1"/>
  <c r="HB18" i="1"/>
  <c r="HC18" i="1"/>
  <c r="GU56" i="1"/>
  <c r="GV56" i="1"/>
  <c r="GW56" i="1"/>
  <c r="GX56" i="1"/>
  <c r="GY56" i="1"/>
  <c r="GZ56" i="1"/>
  <c r="HA56" i="1"/>
  <c r="HB56" i="1"/>
  <c r="HC56" i="1"/>
  <c r="GU303" i="1"/>
  <c r="GV303" i="1"/>
  <c r="GW303" i="1"/>
  <c r="GX303" i="1"/>
  <c r="GY303" i="1"/>
  <c r="GZ303" i="1"/>
  <c r="HA303" i="1"/>
  <c r="HB303" i="1"/>
  <c r="HC303" i="1"/>
  <c r="GU256" i="1"/>
  <c r="GV256" i="1"/>
  <c r="GW256" i="1"/>
  <c r="GX256" i="1"/>
  <c r="GY256" i="1"/>
  <c r="GZ256" i="1"/>
  <c r="HA256" i="1"/>
  <c r="HB256" i="1"/>
  <c r="HC256" i="1"/>
  <c r="GU162" i="1"/>
  <c r="GV162" i="1"/>
  <c r="GW162" i="1"/>
  <c r="GX162" i="1"/>
  <c r="GY162" i="1"/>
  <c r="GZ162" i="1"/>
  <c r="HA162" i="1"/>
  <c r="HB162" i="1"/>
  <c r="HC162" i="1"/>
  <c r="GU110" i="1"/>
  <c r="GV110" i="1"/>
  <c r="GW110" i="1"/>
  <c r="GX110" i="1"/>
  <c r="GY110" i="1"/>
  <c r="GZ110" i="1"/>
  <c r="HA110" i="1"/>
  <c r="HB110" i="1"/>
  <c r="HC110" i="1"/>
  <c r="GU174" i="1"/>
  <c r="GV174" i="1"/>
  <c r="GW174" i="1"/>
  <c r="GX174" i="1"/>
  <c r="GY174" i="1"/>
  <c r="GZ174" i="1"/>
  <c r="HA174" i="1"/>
  <c r="HB174" i="1"/>
  <c r="HC174" i="1"/>
  <c r="GU66" i="1"/>
  <c r="GV66" i="1"/>
  <c r="GW66" i="1"/>
  <c r="GX66" i="1"/>
  <c r="GY66" i="1"/>
  <c r="GZ66" i="1"/>
  <c r="HA66" i="1"/>
  <c r="HB66" i="1"/>
  <c r="HC66" i="1"/>
  <c r="GU409" i="1"/>
  <c r="GV409" i="1"/>
  <c r="GW409" i="1"/>
  <c r="GX409" i="1"/>
  <c r="GY409" i="1"/>
  <c r="GZ409" i="1"/>
  <c r="HA409" i="1"/>
  <c r="HB409" i="1"/>
  <c r="HC409" i="1"/>
  <c r="GU394" i="1"/>
  <c r="GV394" i="1"/>
  <c r="GW394" i="1"/>
  <c r="GX394" i="1"/>
  <c r="GY394" i="1"/>
  <c r="GZ394" i="1"/>
  <c r="HA394" i="1"/>
  <c r="HB394" i="1"/>
  <c r="HC394" i="1"/>
  <c r="GU165" i="1"/>
  <c r="GV165" i="1"/>
  <c r="GW165" i="1"/>
  <c r="GX165" i="1"/>
  <c r="GY165" i="1"/>
  <c r="GZ165" i="1"/>
  <c r="HA165" i="1"/>
  <c r="HB165" i="1"/>
  <c r="HC165" i="1"/>
  <c r="GU292" i="1"/>
  <c r="GV292" i="1"/>
  <c r="GW292" i="1"/>
  <c r="GX292" i="1"/>
  <c r="GY292" i="1"/>
  <c r="GZ292" i="1"/>
  <c r="HA292" i="1"/>
  <c r="HB292" i="1"/>
  <c r="HC292" i="1"/>
  <c r="GU82" i="1"/>
  <c r="GV82" i="1"/>
  <c r="GW82" i="1"/>
  <c r="GX82" i="1"/>
  <c r="GY82" i="1"/>
  <c r="GZ82" i="1"/>
  <c r="HA82" i="1"/>
  <c r="HB82" i="1"/>
  <c r="HC82" i="1"/>
  <c r="GU134" i="1"/>
  <c r="GV134" i="1"/>
  <c r="GW134" i="1"/>
  <c r="GX134" i="1"/>
  <c r="GY134" i="1"/>
  <c r="GZ134" i="1"/>
  <c r="HA134" i="1"/>
  <c r="HB134" i="1"/>
  <c r="HC134" i="1"/>
  <c r="GU25" i="1"/>
  <c r="GV25" i="1"/>
  <c r="GW25" i="1"/>
  <c r="GX25" i="1"/>
  <c r="GY25" i="1"/>
  <c r="GZ25" i="1"/>
  <c r="HA25" i="1"/>
  <c r="HB25" i="1"/>
  <c r="HC25" i="1"/>
  <c r="GU78" i="1"/>
  <c r="GV78" i="1"/>
  <c r="GW78" i="1"/>
  <c r="GX78" i="1"/>
  <c r="GY78" i="1"/>
  <c r="GZ78" i="1"/>
  <c r="HA78" i="1"/>
  <c r="HB78" i="1"/>
  <c r="HC78" i="1"/>
  <c r="GU5" i="1"/>
  <c r="GV5" i="1"/>
  <c r="GW5" i="1"/>
  <c r="GX5" i="1"/>
  <c r="GY5" i="1"/>
  <c r="GZ5" i="1"/>
  <c r="HA5" i="1"/>
  <c r="HB5" i="1"/>
  <c r="HC5" i="1"/>
  <c r="GU186" i="1"/>
  <c r="GV186" i="1"/>
  <c r="GW186" i="1"/>
  <c r="GX186" i="1"/>
  <c r="GY186" i="1"/>
  <c r="GZ186" i="1"/>
  <c r="HA186" i="1"/>
  <c r="HB186" i="1"/>
  <c r="HC186" i="1"/>
  <c r="GU343" i="1"/>
  <c r="GV343" i="1"/>
  <c r="GW343" i="1"/>
  <c r="GX343" i="1"/>
  <c r="GY343" i="1"/>
  <c r="GZ343" i="1"/>
  <c r="HA343" i="1"/>
  <c r="HB343" i="1"/>
  <c r="HC343" i="1"/>
  <c r="GU22" i="1"/>
  <c r="GV22" i="1"/>
  <c r="GW22" i="1"/>
  <c r="GX22" i="1"/>
  <c r="GY22" i="1"/>
  <c r="GZ22" i="1"/>
  <c r="HA22" i="1"/>
  <c r="HB22" i="1"/>
  <c r="HC22" i="1"/>
  <c r="GU318" i="1"/>
  <c r="GV318" i="1"/>
  <c r="GW318" i="1"/>
  <c r="GX318" i="1"/>
  <c r="GY318" i="1"/>
  <c r="GZ318" i="1"/>
  <c r="HA318" i="1"/>
  <c r="HB318" i="1"/>
  <c r="HC318" i="1"/>
  <c r="GU375" i="1"/>
  <c r="GV375" i="1"/>
  <c r="GW375" i="1"/>
  <c r="GX375" i="1"/>
  <c r="GY375" i="1"/>
  <c r="GZ375" i="1"/>
  <c r="HA375" i="1"/>
  <c r="HB375" i="1"/>
  <c r="HC375" i="1"/>
  <c r="GU133" i="1"/>
  <c r="GV133" i="1"/>
  <c r="GW133" i="1"/>
  <c r="GX133" i="1"/>
  <c r="GY133" i="1"/>
  <c r="GZ133" i="1"/>
  <c r="HA133" i="1"/>
  <c r="HB133" i="1"/>
  <c r="HC133" i="1"/>
  <c r="GU399" i="1"/>
  <c r="GV399" i="1"/>
  <c r="GW399" i="1"/>
  <c r="GX399" i="1"/>
  <c r="GY399" i="1"/>
  <c r="GZ399" i="1"/>
  <c r="HA399" i="1"/>
  <c r="HB399" i="1"/>
  <c r="HC399" i="1"/>
  <c r="GU8" i="1"/>
  <c r="GV8" i="1"/>
  <c r="GW8" i="1"/>
  <c r="GX8" i="1"/>
  <c r="GY8" i="1"/>
  <c r="GZ8" i="1"/>
  <c r="HA8" i="1"/>
  <c r="HB8" i="1"/>
  <c r="HC8" i="1"/>
  <c r="GU20" i="1"/>
  <c r="GV20" i="1"/>
  <c r="GW20" i="1"/>
  <c r="GX20" i="1"/>
  <c r="GY20" i="1"/>
  <c r="GZ20" i="1"/>
  <c r="HA20" i="1"/>
  <c r="HB20" i="1"/>
  <c r="HC20" i="1"/>
  <c r="GU379" i="1"/>
  <c r="GV379" i="1"/>
  <c r="GW379" i="1"/>
  <c r="GX379" i="1"/>
  <c r="GY379" i="1"/>
  <c r="GZ379" i="1"/>
  <c r="HA379" i="1"/>
  <c r="HB379" i="1"/>
  <c r="HC379" i="1"/>
  <c r="GU216" i="1"/>
  <c r="GV216" i="1"/>
  <c r="GW216" i="1"/>
  <c r="GX216" i="1"/>
  <c r="GY216" i="1"/>
  <c r="GZ216" i="1"/>
  <c r="HA216" i="1"/>
  <c r="HB216" i="1"/>
  <c r="HC216" i="1"/>
  <c r="GU220" i="1"/>
  <c r="GV220" i="1"/>
  <c r="GW220" i="1"/>
  <c r="GX220" i="1"/>
  <c r="GY220" i="1"/>
  <c r="GZ220" i="1"/>
  <c r="HA220" i="1"/>
  <c r="HB220" i="1"/>
  <c r="HC220" i="1"/>
  <c r="GU83" i="1"/>
  <c r="GV83" i="1"/>
  <c r="GW83" i="1"/>
  <c r="GX83" i="1"/>
  <c r="GY83" i="1"/>
  <c r="GZ83" i="1"/>
  <c r="HA83" i="1"/>
  <c r="HB83" i="1"/>
  <c r="HC83" i="1"/>
  <c r="GU170" i="1"/>
  <c r="GV170" i="1"/>
  <c r="GW170" i="1"/>
  <c r="GX170" i="1"/>
  <c r="GY170" i="1"/>
  <c r="GZ170" i="1"/>
  <c r="HA170" i="1"/>
  <c r="HB170" i="1"/>
  <c r="HC170" i="1"/>
  <c r="GU262" i="1"/>
  <c r="GV262" i="1"/>
  <c r="GW262" i="1"/>
  <c r="GX262" i="1"/>
  <c r="GY262" i="1"/>
  <c r="GZ262" i="1"/>
  <c r="HA262" i="1"/>
  <c r="HB262" i="1"/>
  <c r="HC262" i="1"/>
  <c r="GU369" i="1"/>
  <c r="GV369" i="1"/>
  <c r="GW369" i="1"/>
  <c r="GX369" i="1"/>
  <c r="GY369" i="1"/>
  <c r="GZ369" i="1"/>
  <c r="HA369" i="1"/>
  <c r="HB369" i="1"/>
  <c r="HC369" i="1"/>
  <c r="GU196" i="1"/>
  <c r="GV196" i="1"/>
  <c r="GW196" i="1"/>
  <c r="GX196" i="1"/>
  <c r="GY196" i="1"/>
  <c r="GZ196" i="1"/>
  <c r="HA196" i="1"/>
  <c r="HB196" i="1"/>
  <c r="HC196" i="1"/>
  <c r="GU95" i="1"/>
  <c r="GV95" i="1"/>
  <c r="GW95" i="1"/>
  <c r="GX95" i="1"/>
  <c r="GY95" i="1"/>
  <c r="GZ95" i="1"/>
  <c r="HA95" i="1"/>
  <c r="HB95" i="1"/>
  <c r="HC95" i="1"/>
  <c r="GU336" i="1"/>
  <c r="GV336" i="1"/>
  <c r="GW336" i="1"/>
  <c r="GX336" i="1"/>
  <c r="GY336" i="1"/>
  <c r="GZ336" i="1"/>
  <c r="HA336" i="1"/>
  <c r="HB336" i="1"/>
  <c r="HC336" i="1"/>
  <c r="GU329" i="1"/>
  <c r="GV329" i="1"/>
  <c r="GW329" i="1"/>
  <c r="GX329" i="1"/>
  <c r="GY329" i="1"/>
  <c r="GZ329" i="1"/>
  <c r="HA329" i="1"/>
  <c r="HB329" i="1"/>
  <c r="HC329" i="1"/>
  <c r="GU46" i="1"/>
  <c r="GV46" i="1"/>
  <c r="GW46" i="1"/>
  <c r="GX46" i="1"/>
  <c r="GY46" i="1"/>
  <c r="GZ46" i="1"/>
  <c r="HA46" i="1"/>
  <c r="HB46" i="1"/>
  <c r="HC46" i="1"/>
  <c r="GU352" i="1"/>
  <c r="GV352" i="1"/>
  <c r="GW352" i="1"/>
  <c r="GX352" i="1"/>
  <c r="GY352" i="1"/>
  <c r="GZ352" i="1"/>
  <c r="HA352" i="1"/>
  <c r="HB352" i="1"/>
  <c r="HC352" i="1"/>
  <c r="GU190" i="1"/>
  <c r="GV190" i="1"/>
  <c r="GW190" i="1"/>
  <c r="GX190" i="1"/>
  <c r="GY190" i="1"/>
  <c r="GZ190" i="1"/>
  <c r="HA190" i="1"/>
  <c r="HB190" i="1"/>
  <c r="HC190" i="1"/>
  <c r="GU260" i="1"/>
  <c r="GV260" i="1"/>
  <c r="GW260" i="1"/>
  <c r="GX260" i="1"/>
  <c r="GY260" i="1"/>
  <c r="GZ260" i="1"/>
  <c r="HA260" i="1"/>
  <c r="HB260" i="1"/>
  <c r="HC260" i="1"/>
  <c r="GU164" i="1"/>
  <c r="GV164" i="1"/>
  <c r="GW164" i="1"/>
  <c r="GX164" i="1"/>
  <c r="GY164" i="1"/>
  <c r="GZ164" i="1"/>
  <c r="HA164" i="1"/>
  <c r="HB164" i="1"/>
  <c r="HC164" i="1"/>
  <c r="GU85" i="1"/>
  <c r="GV85" i="1"/>
  <c r="GW85" i="1"/>
  <c r="GX85" i="1"/>
  <c r="GY85" i="1"/>
  <c r="GZ85" i="1"/>
  <c r="HA85" i="1"/>
  <c r="HB85" i="1"/>
  <c r="HC85" i="1"/>
  <c r="GU297" i="1"/>
  <c r="GV297" i="1"/>
  <c r="GW297" i="1"/>
  <c r="GX297" i="1"/>
  <c r="GY297" i="1"/>
  <c r="GZ297" i="1"/>
  <c r="HA297" i="1"/>
  <c r="HB297" i="1"/>
  <c r="HC297" i="1"/>
  <c r="GU27" i="1"/>
  <c r="GV27" i="1"/>
  <c r="GW27" i="1"/>
  <c r="GX27" i="1"/>
  <c r="GY27" i="1"/>
  <c r="GZ27" i="1"/>
  <c r="HA27" i="1"/>
  <c r="HB27" i="1"/>
  <c r="HC27" i="1"/>
  <c r="GU271" i="1"/>
  <c r="GV271" i="1"/>
  <c r="GW271" i="1"/>
  <c r="GX271" i="1"/>
  <c r="GY271" i="1"/>
  <c r="GZ271" i="1"/>
  <c r="HA271" i="1"/>
  <c r="HB271" i="1"/>
  <c r="HC271" i="1"/>
  <c r="GU344" i="1"/>
  <c r="GV344" i="1"/>
  <c r="GW344" i="1"/>
  <c r="GX344" i="1"/>
  <c r="GY344" i="1"/>
  <c r="GZ344" i="1"/>
  <c r="HA344" i="1"/>
  <c r="HB344" i="1"/>
  <c r="HC344" i="1"/>
  <c r="GU241" i="1"/>
  <c r="GV241" i="1"/>
  <c r="GW241" i="1"/>
  <c r="GX241" i="1"/>
  <c r="GY241" i="1"/>
  <c r="GZ241" i="1"/>
  <c r="HA241" i="1"/>
  <c r="HB241" i="1"/>
  <c r="HC241" i="1"/>
  <c r="GU166" i="1"/>
  <c r="GV166" i="1"/>
  <c r="GW166" i="1"/>
  <c r="GX166" i="1"/>
  <c r="GY166" i="1"/>
  <c r="GZ166" i="1"/>
  <c r="HA166" i="1"/>
  <c r="HB166" i="1"/>
  <c r="HC166" i="1"/>
  <c r="GU87" i="1"/>
  <c r="GV87" i="1"/>
  <c r="GW87" i="1"/>
  <c r="GX87" i="1"/>
  <c r="GY87" i="1"/>
  <c r="GZ87" i="1"/>
  <c r="HA87" i="1"/>
  <c r="HB87" i="1"/>
  <c r="HC87" i="1"/>
  <c r="GU131" i="1"/>
  <c r="GV131" i="1"/>
  <c r="GW131" i="1"/>
  <c r="GX131" i="1"/>
  <c r="GY131" i="1"/>
  <c r="GZ131" i="1"/>
  <c r="HA131" i="1"/>
  <c r="HB131" i="1"/>
  <c r="HC131" i="1"/>
  <c r="GU349" i="1"/>
  <c r="GV349" i="1"/>
  <c r="GW349" i="1"/>
  <c r="GX349" i="1"/>
  <c r="GY349" i="1"/>
  <c r="GZ349" i="1"/>
  <c r="HA349" i="1"/>
  <c r="HB349" i="1"/>
  <c r="HC349" i="1"/>
  <c r="GU126" i="1"/>
  <c r="GV126" i="1"/>
  <c r="GW126" i="1"/>
  <c r="GX126" i="1"/>
  <c r="GY126" i="1"/>
  <c r="GZ126" i="1"/>
  <c r="HA126" i="1"/>
  <c r="HB126" i="1"/>
  <c r="HC126" i="1"/>
  <c r="GU345" i="1"/>
  <c r="GV345" i="1"/>
  <c r="GW345" i="1"/>
  <c r="GX345" i="1"/>
  <c r="GY345" i="1"/>
  <c r="GZ345" i="1"/>
  <c r="HA345" i="1"/>
  <c r="HB345" i="1"/>
  <c r="HC345" i="1"/>
  <c r="GU58" i="1"/>
  <c r="GV58" i="1"/>
  <c r="GW58" i="1"/>
  <c r="GX58" i="1"/>
  <c r="GY58" i="1"/>
  <c r="GZ58" i="1"/>
  <c r="HA58" i="1"/>
  <c r="HB58" i="1"/>
  <c r="HC58" i="1"/>
  <c r="GU54" i="1"/>
  <c r="GV54" i="1"/>
  <c r="GW54" i="1"/>
  <c r="GX54" i="1"/>
  <c r="GY54" i="1"/>
  <c r="GZ54" i="1"/>
  <c r="HA54" i="1"/>
  <c r="HB54" i="1"/>
  <c r="HC54" i="1"/>
  <c r="GU173" i="1"/>
  <c r="GV173" i="1"/>
  <c r="GW173" i="1"/>
  <c r="GX173" i="1"/>
  <c r="GY173" i="1"/>
  <c r="GZ173" i="1"/>
  <c r="HA173" i="1"/>
  <c r="HB173" i="1"/>
  <c r="HC173" i="1"/>
  <c r="GU227" i="1"/>
  <c r="GV227" i="1"/>
  <c r="GW227" i="1"/>
  <c r="GX227" i="1"/>
  <c r="GY227" i="1"/>
  <c r="GZ227" i="1"/>
  <c r="HA227" i="1"/>
  <c r="HB227" i="1"/>
  <c r="HC227" i="1"/>
  <c r="GU93" i="1"/>
  <c r="GV93" i="1"/>
  <c r="GW93" i="1"/>
  <c r="GX93" i="1"/>
  <c r="GY93" i="1"/>
  <c r="GZ93" i="1"/>
  <c r="HA93" i="1"/>
  <c r="HB93" i="1"/>
  <c r="HC93" i="1"/>
  <c r="GU21" i="1"/>
  <c r="GV21" i="1"/>
  <c r="GW21" i="1"/>
  <c r="GX21" i="1"/>
  <c r="GY21" i="1"/>
  <c r="GZ21" i="1"/>
  <c r="HA21" i="1"/>
  <c r="HB21" i="1"/>
  <c r="HC21" i="1"/>
  <c r="GU234" i="1"/>
  <c r="GV234" i="1"/>
  <c r="GW234" i="1"/>
  <c r="GX234" i="1"/>
  <c r="GY234" i="1"/>
  <c r="GZ234" i="1"/>
  <c r="HA234" i="1"/>
  <c r="HB234" i="1"/>
  <c r="HC234" i="1"/>
  <c r="GU294" i="1"/>
  <c r="GV294" i="1"/>
  <c r="GW294" i="1"/>
  <c r="GX294" i="1"/>
  <c r="GY294" i="1"/>
  <c r="GZ294" i="1"/>
  <c r="HA294" i="1"/>
  <c r="HB294" i="1"/>
  <c r="HC294" i="1"/>
  <c r="GU326" i="1"/>
  <c r="GV326" i="1"/>
  <c r="GW326" i="1"/>
  <c r="GX326" i="1"/>
  <c r="GY326" i="1"/>
  <c r="GZ326" i="1"/>
  <c r="HA326" i="1"/>
  <c r="HB326" i="1"/>
  <c r="HC326" i="1"/>
  <c r="GU183" i="1"/>
  <c r="GV183" i="1"/>
  <c r="GW183" i="1"/>
  <c r="GX183" i="1"/>
  <c r="GY183" i="1"/>
  <c r="GZ183" i="1"/>
  <c r="HA183" i="1"/>
  <c r="HB183" i="1"/>
  <c r="HC183" i="1"/>
  <c r="GU178" i="1"/>
  <c r="GV178" i="1"/>
  <c r="GW178" i="1"/>
  <c r="GX178" i="1"/>
  <c r="GY178" i="1"/>
  <c r="GZ178" i="1"/>
  <c r="HA178" i="1"/>
  <c r="HB178" i="1"/>
  <c r="HC178" i="1"/>
  <c r="GU105" i="1"/>
  <c r="GV105" i="1"/>
  <c r="GW105" i="1"/>
  <c r="GX105" i="1"/>
  <c r="GY105" i="1"/>
  <c r="GZ105" i="1"/>
  <c r="HA105" i="1"/>
  <c r="HB105" i="1"/>
  <c r="HC105" i="1"/>
  <c r="GU148" i="1"/>
  <c r="GV148" i="1"/>
  <c r="GW148" i="1"/>
  <c r="GX148" i="1"/>
  <c r="GY148" i="1"/>
  <c r="GZ148" i="1"/>
  <c r="HA148" i="1"/>
  <c r="HB148" i="1"/>
  <c r="HC148" i="1"/>
  <c r="GU130" i="1"/>
  <c r="GV130" i="1"/>
  <c r="GW130" i="1"/>
  <c r="GX130" i="1"/>
  <c r="GY130" i="1"/>
  <c r="GZ130" i="1"/>
  <c r="HA130" i="1"/>
  <c r="HB130" i="1"/>
  <c r="HC130" i="1"/>
  <c r="GU284" i="1"/>
  <c r="GV284" i="1"/>
  <c r="GW284" i="1"/>
  <c r="GX284" i="1"/>
  <c r="GY284" i="1"/>
  <c r="GZ284" i="1"/>
  <c r="HA284" i="1"/>
  <c r="HB284" i="1"/>
  <c r="HC284" i="1"/>
  <c r="GU267" i="1"/>
  <c r="GV267" i="1"/>
  <c r="GW267" i="1"/>
  <c r="GX267" i="1"/>
  <c r="GY267" i="1"/>
  <c r="GZ267" i="1"/>
  <c r="HA267" i="1"/>
  <c r="HB267" i="1"/>
  <c r="HC267" i="1"/>
  <c r="GU202" i="1"/>
  <c r="GV202" i="1"/>
  <c r="GW202" i="1"/>
  <c r="GX202" i="1"/>
  <c r="GY202" i="1"/>
  <c r="GZ202" i="1"/>
  <c r="HA202" i="1"/>
  <c r="HB202" i="1"/>
  <c r="HC202" i="1"/>
  <c r="GU197" i="1"/>
  <c r="GV197" i="1"/>
  <c r="GW197" i="1"/>
  <c r="GX197" i="1"/>
  <c r="GY197" i="1"/>
  <c r="GZ197" i="1"/>
  <c r="HA197" i="1"/>
  <c r="HB197" i="1"/>
  <c r="HC197" i="1"/>
  <c r="GU288" i="1"/>
  <c r="GV288" i="1"/>
  <c r="GW288" i="1"/>
  <c r="GX288" i="1"/>
  <c r="GY288" i="1"/>
  <c r="GZ288" i="1"/>
  <c r="HA288" i="1"/>
  <c r="HB288" i="1"/>
  <c r="HC288" i="1"/>
  <c r="GU412" i="1"/>
  <c r="GV412" i="1"/>
  <c r="GW412" i="1"/>
  <c r="GX412" i="1"/>
  <c r="GY412" i="1"/>
  <c r="GZ412" i="1"/>
  <c r="HA412" i="1"/>
  <c r="HB412" i="1"/>
  <c r="HC412" i="1"/>
  <c r="GU120" i="1"/>
  <c r="GV120" i="1"/>
  <c r="GW120" i="1"/>
  <c r="GX120" i="1"/>
  <c r="GY120" i="1"/>
  <c r="GZ120" i="1"/>
  <c r="HA120" i="1"/>
  <c r="HB120" i="1"/>
  <c r="HC120" i="1"/>
  <c r="GU232" i="1"/>
  <c r="GV232" i="1"/>
  <c r="GW232" i="1"/>
  <c r="GX232" i="1"/>
  <c r="GY232" i="1"/>
  <c r="GZ232" i="1"/>
  <c r="HA232" i="1"/>
  <c r="HB232" i="1"/>
  <c r="HC232" i="1"/>
  <c r="GU382" i="1"/>
  <c r="GV382" i="1"/>
  <c r="GW382" i="1"/>
  <c r="GX382" i="1"/>
  <c r="GY382" i="1"/>
  <c r="GZ382" i="1"/>
  <c r="HA382" i="1"/>
  <c r="HB382" i="1"/>
  <c r="HC382" i="1"/>
  <c r="GU411" i="1"/>
  <c r="GV411" i="1"/>
  <c r="GW411" i="1"/>
  <c r="GX411" i="1"/>
  <c r="GY411" i="1"/>
  <c r="GZ411" i="1"/>
  <c r="HA411" i="1"/>
  <c r="HB411" i="1"/>
  <c r="HC411" i="1"/>
  <c r="GU393" i="1"/>
  <c r="GV393" i="1"/>
  <c r="GW393" i="1"/>
  <c r="GX393" i="1"/>
  <c r="GY393" i="1"/>
  <c r="GZ393" i="1"/>
  <c r="HA393" i="1"/>
  <c r="HB393" i="1"/>
  <c r="HC393" i="1"/>
  <c r="GU71" i="1"/>
  <c r="GV71" i="1"/>
  <c r="GW71" i="1"/>
  <c r="GX71" i="1"/>
  <c r="GY71" i="1"/>
  <c r="GZ71" i="1"/>
  <c r="HA71" i="1"/>
  <c r="HB71" i="1"/>
  <c r="HC71" i="1"/>
  <c r="GU10" i="1"/>
  <c r="GV10" i="1"/>
  <c r="GW10" i="1"/>
  <c r="GX10" i="1"/>
  <c r="GY10" i="1"/>
  <c r="GZ10" i="1"/>
  <c r="HA10" i="1"/>
  <c r="HB10" i="1"/>
  <c r="HC10" i="1"/>
  <c r="GU146" i="1"/>
  <c r="GV146" i="1"/>
  <c r="GW146" i="1"/>
  <c r="GX146" i="1"/>
  <c r="GY146" i="1"/>
  <c r="GZ146" i="1"/>
  <c r="HA146" i="1"/>
  <c r="HB146" i="1"/>
  <c r="HC146" i="1"/>
  <c r="GU356" i="1"/>
  <c r="GV356" i="1"/>
  <c r="GW356" i="1"/>
  <c r="GX356" i="1"/>
  <c r="GY356" i="1"/>
  <c r="GZ356" i="1"/>
  <c r="HA356" i="1"/>
  <c r="HB356" i="1"/>
  <c r="HC356" i="1"/>
  <c r="GU276" i="1"/>
  <c r="GV276" i="1"/>
  <c r="GW276" i="1"/>
  <c r="GX276" i="1"/>
  <c r="GY276" i="1"/>
  <c r="GZ276" i="1"/>
  <c r="HA276" i="1"/>
  <c r="HB276" i="1"/>
  <c r="HC276" i="1"/>
  <c r="GU331" i="1"/>
  <c r="GV331" i="1"/>
  <c r="GW331" i="1"/>
  <c r="GX331" i="1"/>
  <c r="GY331" i="1"/>
  <c r="GZ331" i="1"/>
  <c r="HA331" i="1"/>
  <c r="HB331" i="1"/>
  <c r="HC331" i="1"/>
  <c r="GU97" i="1"/>
  <c r="GV97" i="1"/>
  <c r="GW97" i="1"/>
  <c r="GX97" i="1"/>
  <c r="GY97" i="1"/>
  <c r="GZ97" i="1"/>
  <c r="HA97" i="1"/>
  <c r="HB97" i="1"/>
  <c r="HC97" i="1"/>
  <c r="GU3" i="1"/>
  <c r="GV3" i="1"/>
  <c r="GW3" i="1"/>
  <c r="GX3" i="1"/>
  <c r="GY3" i="1"/>
  <c r="GZ3" i="1"/>
  <c r="HA3" i="1"/>
  <c r="HB3" i="1"/>
  <c r="HC3" i="1"/>
  <c r="GU238" i="1"/>
  <c r="GV238" i="1"/>
  <c r="GW238" i="1"/>
  <c r="GX238" i="1"/>
  <c r="GY238" i="1"/>
  <c r="GZ238" i="1"/>
  <c r="HA238" i="1"/>
  <c r="HB238" i="1"/>
  <c r="HC238" i="1"/>
  <c r="GU252" i="1"/>
  <c r="GV252" i="1"/>
  <c r="GW252" i="1"/>
  <c r="GX252" i="1"/>
  <c r="GY252" i="1"/>
  <c r="GZ252" i="1"/>
  <c r="HA252" i="1"/>
  <c r="HB252" i="1"/>
  <c r="HC252" i="1"/>
  <c r="GU153" i="1"/>
  <c r="GV153" i="1"/>
  <c r="GW153" i="1"/>
  <c r="GX153" i="1"/>
  <c r="GY153" i="1"/>
  <c r="GZ153" i="1"/>
  <c r="HA153" i="1"/>
  <c r="HB153" i="1"/>
  <c r="HC153" i="1"/>
  <c r="GU34" i="1"/>
  <c r="GV34" i="1"/>
  <c r="GW34" i="1"/>
  <c r="GX34" i="1"/>
  <c r="GY34" i="1"/>
  <c r="GZ34" i="1"/>
  <c r="HA34" i="1"/>
  <c r="HB34" i="1"/>
  <c r="HC34" i="1"/>
  <c r="GU368" i="1"/>
  <c r="GV368" i="1"/>
  <c r="GW368" i="1"/>
  <c r="GX368" i="1"/>
  <c r="GY368" i="1"/>
  <c r="GZ368" i="1"/>
  <c r="HA368" i="1"/>
  <c r="HB368" i="1"/>
  <c r="HC368" i="1"/>
  <c r="GU73" i="1"/>
  <c r="GV73" i="1"/>
  <c r="GW73" i="1"/>
  <c r="GX73" i="1"/>
  <c r="GY73" i="1"/>
  <c r="GZ73" i="1"/>
  <c r="HA73" i="1"/>
  <c r="HB73" i="1"/>
  <c r="HC73" i="1"/>
  <c r="GU259" i="1"/>
  <c r="GV259" i="1"/>
  <c r="GW259" i="1"/>
  <c r="GX259" i="1"/>
  <c r="GY259" i="1"/>
  <c r="GZ259" i="1"/>
  <c r="HA259" i="1"/>
  <c r="HB259" i="1"/>
  <c r="HC259" i="1"/>
  <c r="GU116" i="1"/>
  <c r="GV116" i="1"/>
  <c r="GW116" i="1"/>
  <c r="GX116" i="1"/>
  <c r="GY116" i="1"/>
  <c r="GZ116" i="1"/>
  <c r="HA116" i="1"/>
  <c r="HB116" i="1"/>
  <c r="HC116" i="1"/>
  <c r="GU203" i="1"/>
  <c r="GV203" i="1"/>
  <c r="GW203" i="1"/>
  <c r="GX203" i="1"/>
  <c r="GY203" i="1"/>
  <c r="GZ203" i="1"/>
  <c r="HA203" i="1"/>
  <c r="HB203" i="1"/>
  <c r="HC203" i="1"/>
  <c r="GU150" i="1"/>
  <c r="GV150" i="1"/>
  <c r="GW150" i="1"/>
  <c r="GX150" i="1"/>
  <c r="GY150" i="1"/>
  <c r="GZ150" i="1"/>
  <c r="HA150" i="1"/>
  <c r="HB150" i="1"/>
  <c r="HC150" i="1"/>
  <c r="GU80" i="1"/>
  <c r="GV80" i="1"/>
  <c r="GW80" i="1"/>
  <c r="GX80" i="1"/>
  <c r="GY80" i="1"/>
  <c r="GZ80" i="1"/>
  <c r="HA80" i="1"/>
  <c r="HB80" i="1"/>
  <c r="HC80" i="1"/>
  <c r="GU273" i="1"/>
  <c r="GV273" i="1"/>
  <c r="GW273" i="1"/>
  <c r="GX273" i="1"/>
  <c r="GY273" i="1"/>
  <c r="GZ273" i="1"/>
  <c r="HA273" i="1"/>
  <c r="HB273" i="1"/>
  <c r="HC273" i="1"/>
  <c r="GU355" i="1"/>
  <c r="GV355" i="1"/>
  <c r="GW355" i="1"/>
  <c r="GX355" i="1"/>
  <c r="GY355" i="1"/>
  <c r="GZ355" i="1"/>
  <c r="HA355" i="1"/>
  <c r="HB355" i="1"/>
  <c r="HC355" i="1"/>
  <c r="GU169" i="1"/>
  <c r="GV169" i="1"/>
  <c r="GW169" i="1"/>
  <c r="GX169" i="1"/>
  <c r="GY169" i="1"/>
  <c r="GZ169" i="1"/>
  <c r="HA169" i="1"/>
  <c r="HB169" i="1"/>
  <c r="HC169" i="1"/>
  <c r="GU380" i="1"/>
  <c r="GV380" i="1"/>
  <c r="GW380" i="1"/>
  <c r="GX380" i="1"/>
  <c r="GY380" i="1"/>
  <c r="GZ380" i="1"/>
  <c r="HA380" i="1"/>
  <c r="HB380" i="1"/>
  <c r="HC380" i="1"/>
  <c r="GU224" i="1"/>
  <c r="GV224" i="1"/>
  <c r="GW224" i="1"/>
  <c r="GX224" i="1"/>
  <c r="GY224" i="1"/>
  <c r="GZ224" i="1"/>
  <c r="HA224" i="1"/>
  <c r="HB224" i="1"/>
  <c r="HC224" i="1"/>
  <c r="GU194" i="1"/>
  <c r="GV194" i="1"/>
  <c r="GW194" i="1"/>
  <c r="GX194" i="1"/>
  <c r="GY194" i="1"/>
  <c r="GZ194" i="1"/>
  <c r="HA194" i="1"/>
  <c r="HB194" i="1"/>
  <c r="HC194" i="1"/>
  <c r="GU235" i="1"/>
  <c r="GV235" i="1"/>
  <c r="GW235" i="1"/>
  <c r="GX235" i="1"/>
  <c r="GY235" i="1"/>
  <c r="GZ235" i="1"/>
  <c r="HA235" i="1"/>
  <c r="HB235" i="1"/>
  <c r="HC235" i="1"/>
  <c r="GU390" i="1"/>
  <c r="GV390" i="1"/>
  <c r="GW390" i="1"/>
  <c r="GX390" i="1"/>
  <c r="GY390" i="1"/>
  <c r="GZ390" i="1"/>
  <c r="HA390" i="1"/>
  <c r="HB390" i="1"/>
  <c r="HC390" i="1"/>
  <c r="GU305" i="1"/>
  <c r="GV305" i="1"/>
  <c r="GW305" i="1"/>
  <c r="GX305" i="1"/>
  <c r="GY305" i="1"/>
  <c r="GZ305" i="1"/>
  <c r="HA305" i="1"/>
  <c r="HB305" i="1"/>
  <c r="HC305" i="1"/>
  <c r="GU141" i="1"/>
  <c r="GV141" i="1"/>
  <c r="GW141" i="1"/>
  <c r="GX141" i="1"/>
  <c r="GY141" i="1"/>
  <c r="GZ141" i="1"/>
  <c r="HA141" i="1"/>
  <c r="HB141" i="1"/>
  <c r="HC141" i="1"/>
  <c r="GU101" i="1"/>
  <c r="GV101" i="1"/>
  <c r="GW101" i="1"/>
  <c r="GX101" i="1"/>
  <c r="GY101" i="1"/>
  <c r="GZ101" i="1"/>
  <c r="HA101" i="1"/>
  <c r="HB101" i="1"/>
  <c r="HC101" i="1"/>
  <c r="GU274" i="1"/>
  <c r="GV274" i="1"/>
  <c r="GW274" i="1"/>
  <c r="GX274" i="1"/>
  <c r="GY274" i="1"/>
  <c r="GZ274" i="1"/>
  <c r="HA274" i="1"/>
  <c r="HB274" i="1"/>
  <c r="HC274" i="1"/>
  <c r="GU50" i="1"/>
  <c r="GV50" i="1"/>
  <c r="GW50" i="1"/>
  <c r="GX50" i="1"/>
  <c r="GY50" i="1"/>
  <c r="GZ50" i="1"/>
  <c r="HA50" i="1"/>
  <c r="HB50" i="1"/>
  <c r="HC50" i="1"/>
  <c r="GU49" i="1"/>
  <c r="GV49" i="1"/>
  <c r="GW49" i="1"/>
  <c r="GX49" i="1"/>
  <c r="GY49" i="1"/>
  <c r="GZ49" i="1"/>
  <c r="HA49" i="1"/>
  <c r="HB49" i="1"/>
  <c r="HC49" i="1"/>
  <c r="GU189" i="1"/>
  <c r="GV189" i="1"/>
  <c r="GW189" i="1"/>
  <c r="GX189" i="1"/>
  <c r="GY189" i="1"/>
  <c r="HB189" i="1"/>
  <c r="HC189" i="1"/>
  <c r="GU111" i="1"/>
  <c r="GV111" i="1"/>
  <c r="GW111" i="1"/>
  <c r="GX111" i="1"/>
  <c r="GY111" i="1"/>
  <c r="GZ111" i="1"/>
  <c r="HA111" i="1"/>
  <c r="HB111" i="1"/>
  <c r="HC111" i="1"/>
  <c r="GU332" i="1"/>
  <c r="GV332" i="1"/>
  <c r="GW332" i="1"/>
  <c r="GX332" i="1"/>
  <c r="GY332" i="1"/>
  <c r="GZ332" i="1"/>
  <c r="HA332" i="1"/>
  <c r="HB332" i="1"/>
  <c r="HC332" i="1"/>
  <c r="GU373" i="1"/>
  <c r="GV373" i="1"/>
  <c r="GW373" i="1"/>
  <c r="GX373" i="1"/>
  <c r="GY373" i="1"/>
  <c r="GZ373" i="1"/>
  <c r="HA373" i="1"/>
  <c r="HB373" i="1"/>
  <c r="HC373" i="1"/>
  <c r="GU123" i="1"/>
  <c r="GV123" i="1"/>
  <c r="GW123" i="1"/>
  <c r="GX123" i="1"/>
  <c r="GY123" i="1"/>
  <c r="GZ123" i="1"/>
  <c r="HA123" i="1"/>
  <c r="HB123" i="1"/>
  <c r="HC123" i="1"/>
  <c r="GU72" i="1"/>
  <c r="GV72" i="1"/>
  <c r="GW72" i="1"/>
  <c r="GX72" i="1"/>
  <c r="GY72" i="1"/>
  <c r="GZ72" i="1"/>
  <c r="HA72" i="1"/>
  <c r="HB72" i="1"/>
  <c r="HC72" i="1"/>
  <c r="GU60" i="1"/>
  <c r="GV60" i="1"/>
  <c r="GW60" i="1"/>
  <c r="GX60" i="1"/>
  <c r="GY60" i="1"/>
  <c r="GZ60" i="1"/>
  <c r="HA60" i="1"/>
  <c r="HB60" i="1"/>
  <c r="HC60" i="1"/>
  <c r="GU283" i="1"/>
  <c r="GV283" i="1"/>
  <c r="GW283" i="1"/>
  <c r="GX283" i="1"/>
  <c r="GY283" i="1"/>
  <c r="GZ283" i="1"/>
  <c r="HA283" i="1"/>
  <c r="HB283" i="1"/>
  <c r="HC283" i="1"/>
  <c r="GU167" i="1"/>
  <c r="GV167" i="1"/>
  <c r="GW167" i="1"/>
  <c r="GX167" i="1"/>
  <c r="GY167" i="1"/>
  <c r="GZ167" i="1"/>
  <c r="HA167" i="1"/>
  <c r="HB167" i="1"/>
  <c r="HC167" i="1"/>
  <c r="GU295" i="1"/>
  <c r="GV295" i="1"/>
  <c r="GW295" i="1"/>
  <c r="GX295" i="1"/>
  <c r="GY295" i="1"/>
  <c r="GZ295" i="1"/>
  <c r="HA295" i="1"/>
  <c r="HB295" i="1"/>
  <c r="HC295" i="1"/>
  <c r="GU63" i="1"/>
  <c r="GV63" i="1"/>
  <c r="GW63" i="1"/>
  <c r="GX63" i="1"/>
  <c r="GY63" i="1"/>
  <c r="GZ63" i="1"/>
  <c r="HA63" i="1"/>
  <c r="HB63" i="1"/>
  <c r="HC63" i="1"/>
  <c r="GU199" i="1"/>
  <c r="GV199" i="1"/>
  <c r="GW199" i="1"/>
  <c r="GX199" i="1"/>
  <c r="GY199" i="1"/>
  <c r="GZ199" i="1"/>
  <c r="HA199" i="1"/>
  <c r="HB199" i="1"/>
  <c r="HC199" i="1"/>
  <c r="GU113" i="1"/>
  <c r="GV113" i="1"/>
  <c r="GW113" i="1"/>
  <c r="GX113" i="1"/>
  <c r="GY113" i="1"/>
  <c r="GZ113" i="1"/>
  <c r="HA113" i="1"/>
  <c r="HB113" i="1"/>
  <c r="HC113" i="1"/>
  <c r="GU145" i="1"/>
  <c r="GV145" i="1"/>
  <c r="GW145" i="1"/>
  <c r="GX145" i="1"/>
  <c r="GY145" i="1"/>
  <c r="GZ145" i="1"/>
  <c r="HA145" i="1"/>
  <c r="HB145" i="1"/>
  <c r="HC145" i="1"/>
  <c r="GU360" i="1"/>
  <c r="GV360" i="1"/>
  <c r="GW360" i="1"/>
  <c r="GX360" i="1"/>
  <c r="GY360" i="1"/>
  <c r="GZ360" i="1"/>
  <c r="HA360" i="1"/>
  <c r="HB360" i="1"/>
  <c r="HC360" i="1"/>
  <c r="GU61" i="1"/>
  <c r="GV61" i="1"/>
  <c r="GW61" i="1"/>
  <c r="GX61" i="1"/>
  <c r="GY61" i="1"/>
  <c r="GZ61" i="1"/>
  <c r="HA61" i="1"/>
  <c r="HB61" i="1"/>
  <c r="HC61" i="1"/>
  <c r="GU334" i="1"/>
  <c r="GV334" i="1"/>
  <c r="GW334" i="1"/>
  <c r="GX334" i="1"/>
  <c r="GY334" i="1"/>
  <c r="GZ334" i="1"/>
  <c r="HA334" i="1"/>
  <c r="HB334" i="1"/>
  <c r="HC334" i="1"/>
  <c r="GU77" i="1"/>
  <c r="GV77" i="1"/>
  <c r="GW77" i="1"/>
  <c r="GX77" i="1"/>
  <c r="GY77" i="1"/>
  <c r="GZ77" i="1"/>
  <c r="HA77" i="1"/>
  <c r="HB77" i="1"/>
  <c r="HC77" i="1"/>
  <c r="GU351" i="1"/>
  <c r="GV351" i="1"/>
  <c r="GW351" i="1"/>
  <c r="GX351" i="1"/>
  <c r="GY351" i="1"/>
  <c r="GZ351" i="1"/>
  <c r="HA351" i="1"/>
  <c r="HB351" i="1"/>
  <c r="HC351" i="1"/>
  <c r="GU210" i="1"/>
  <c r="GV210" i="1"/>
  <c r="GW210" i="1"/>
  <c r="GX210" i="1"/>
  <c r="GY210" i="1"/>
  <c r="GZ210" i="1"/>
  <c r="HA210" i="1"/>
  <c r="HB210" i="1"/>
  <c r="HC210" i="1"/>
  <c r="GU89" i="1"/>
  <c r="GV89" i="1"/>
  <c r="GW89" i="1"/>
  <c r="GX89" i="1"/>
  <c r="GY89" i="1"/>
  <c r="GZ89" i="1"/>
  <c r="HA89" i="1"/>
  <c r="HB89" i="1"/>
  <c r="HC89" i="1"/>
  <c r="GU354" i="1"/>
  <c r="GV354" i="1"/>
  <c r="GW354" i="1"/>
  <c r="GX354" i="1"/>
  <c r="GY354" i="1"/>
  <c r="GZ354" i="1"/>
  <c r="HA354" i="1"/>
  <c r="HB354" i="1"/>
  <c r="HC354" i="1"/>
  <c r="GU144" i="1"/>
  <c r="GV144" i="1"/>
  <c r="GW144" i="1"/>
  <c r="GX144" i="1"/>
  <c r="GY144" i="1"/>
  <c r="GZ144" i="1"/>
  <c r="HA144" i="1"/>
  <c r="HB144" i="1"/>
  <c r="HC144" i="1"/>
  <c r="GU323" i="1"/>
  <c r="GV323" i="1"/>
  <c r="GW323" i="1"/>
  <c r="GX323" i="1"/>
  <c r="GY323" i="1"/>
  <c r="GZ323" i="1"/>
  <c r="HA323" i="1"/>
  <c r="HB323" i="1"/>
  <c r="HC323" i="1"/>
  <c r="GU184" i="1"/>
  <c r="GV184" i="1"/>
  <c r="GW184" i="1"/>
  <c r="GX184" i="1"/>
  <c r="GY184" i="1"/>
  <c r="GZ184" i="1"/>
  <c r="HA184" i="1"/>
  <c r="HB184" i="1"/>
  <c r="HC184" i="1"/>
  <c r="GU40" i="1"/>
  <c r="GV40" i="1"/>
  <c r="GW40" i="1"/>
  <c r="GX40" i="1"/>
  <c r="GY40" i="1"/>
  <c r="GZ40" i="1"/>
  <c r="HA40" i="1"/>
  <c r="HB40" i="1"/>
  <c r="HC40" i="1"/>
  <c r="GU128" i="1"/>
  <c r="GV128" i="1"/>
  <c r="GW128" i="1"/>
  <c r="GX128" i="1"/>
  <c r="GY128" i="1"/>
  <c r="GZ128" i="1"/>
  <c r="HA128" i="1"/>
  <c r="HB128" i="1"/>
  <c r="HC128" i="1"/>
  <c r="GU103" i="1"/>
  <c r="GV103" i="1"/>
  <c r="GW103" i="1"/>
  <c r="GX103" i="1"/>
  <c r="GY103" i="1"/>
  <c r="GZ103" i="1"/>
  <c r="HA103" i="1"/>
  <c r="HB103" i="1"/>
  <c r="HC103" i="1"/>
  <c r="GU132" i="1"/>
  <c r="GV132" i="1"/>
  <c r="GW132" i="1"/>
  <c r="GX132" i="1"/>
  <c r="GY132" i="1"/>
  <c r="GZ132" i="1"/>
  <c r="HA132" i="1"/>
  <c r="HB132" i="1"/>
  <c r="HC132" i="1"/>
  <c r="GU350" i="1"/>
  <c r="GV350" i="1"/>
  <c r="GW350" i="1"/>
  <c r="GX350" i="1"/>
  <c r="GY350" i="1"/>
  <c r="GZ350" i="1"/>
  <c r="HA350" i="1"/>
  <c r="HB350" i="1"/>
  <c r="HC350" i="1"/>
  <c r="GU138" i="1"/>
  <c r="GV138" i="1"/>
  <c r="GW138" i="1"/>
  <c r="GX138" i="1"/>
  <c r="GY138" i="1"/>
  <c r="GZ138" i="1"/>
  <c r="HA138" i="1"/>
  <c r="HB138" i="1"/>
  <c r="HC138" i="1"/>
  <c r="GU316" i="1"/>
  <c r="GV316" i="1"/>
  <c r="GW316" i="1"/>
  <c r="GX316" i="1"/>
  <c r="GY316" i="1"/>
  <c r="GZ316" i="1"/>
  <c r="HA316" i="1"/>
  <c r="HB316" i="1"/>
  <c r="HC316" i="1"/>
  <c r="GU193" i="1"/>
  <c r="GV193" i="1"/>
  <c r="GW193" i="1"/>
  <c r="GX193" i="1"/>
  <c r="GY193" i="1"/>
  <c r="GZ193" i="1"/>
  <c r="HA193" i="1"/>
  <c r="HB193" i="1"/>
  <c r="HC193" i="1"/>
  <c r="GU151" i="1"/>
  <c r="GV151" i="1"/>
  <c r="GW151" i="1"/>
  <c r="GX151" i="1"/>
  <c r="GY151" i="1"/>
  <c r="GZ151" i="1"/>
  <c r="HA151" i="1"/>
  <c r="HB151" i="1"/>
  <c r="HC151" i="1"/>
  <c r="GU248" i="1"/>
  <c r="GV248" i="1"/>
  <c r="GW248" i="1"/>
  <c r="GX248" i="1"/>
  <c r="GY248" i="1"/>
  <c r="GZ248" i="1"/>
  <c r="HA248" i="1"/>
  <c r="HB248" i="1"/>
  <c r="HC248" i="1"/>
  <c r="GU188" i="1"/>
  <c r="GV188" i="1"/>
  <c r="GW188" i="1"/>
  <c r="GX188" i="1"/>
  <c r="GY188" i="1"/>
  <c r="GZ188" i="1"/>
  <c r="HA188" i="1"/>
  <c r="HB188" i="1"/>
  <c r="HC188" i="1"/>
  <c r="GU340" i="1"/>
  <c r="GV340" i="1"/>
  <c r="GW340" i="1"/>
  <c r="GX340" i="1"/>
  <c r="GY340" i="1"/>
  <c r="GZ340" i="1"/>
  <c r="HA340" i="1"/>
  <c r="HB340" i="1"/>
  <c r="HC340" i="1"/>
  <c r="GU404" i="1"/>
  <c r="GV404" i="1"/>
  <c r="GW404" i="1"/>
  <c r="GX404" i="1"/>
  <c r="GY404" i="1"/>
  <c r="GZ404" i="1"/>
  <c r="HA404" i="1"/>
  <c r="HB404" i="1"/>
  <c r="HC404" i="1"/>
  <c r="GU250" i="1"/>
  <c r="GV250" i="1"/>
  <c r="GW250" i="1"/>
  <c r="GX250" i="1"/>
  <c r="GY250" i="1"/>
  <c r="GZ250" i="1"/>
  <c r="HA250" i="1"/>
  <c r="HB250" i="1"/>
  <c r="HC250" i="1"/>
  <c r="GU125" i="1"/>
  <c r="GV125" i="1"/>
  <c r="GW125" i="1"/>
  <c r="GX125" i="1"/>
  <c r="GY125" i="1"/>
  <c r="GZ125" i="1"/>
  <c r="HA125" i="1"/>
  <c r="HB125" i="1"/>
  <c r="HC125" i="1"/>
  <c r="GU239" i="1"/>
  <c r="GV239" i="1"/>
  <c r="GW239" i="1"/>
  <c r="GX239" i="1"/>
  <c r="GY239" i="1"/>
  <c r="GZ239" i="1"/>
  <c r="HA239" i="1"/>
  <c r="HB239" i="1"/>
  <c r="HC239" i="1"/>
  <c r="GU381" i="1"/>
  <c r="GV381" i="1"/>
  <c r="GW381" i="1"/>
  <c r="GX381" i="1"/>
  <c r="GY381" i="1"/>
  <c r="GZ381" i="1"/>
  <c r="HA381" i="1"/>
  <c r="HB381" i="1"/>
  <c r="HC381" i="1"/>
  <c r="GU142" i="1"/>
  <c r="GV142" i="1"/>
  <c r="GW142" i="1"/>
  <c r="GX142" i="1"/>
  <c r="GY142" i="1"/>
  <c r="GZ142" i="1"/>
  <c r="HA142" i="1"/>
  <c r="HB142" i="1"/>
  <c r="HC142" i="1"/>
  <c r="GU92" i="1"/>
  <c r="GV92" i="1"/>
  <c r="GW92" i="1"/>
  <c r="GX92" i="1"/>
  <c r="GY92" i="1"/>
  <c r="GZ92" i="1"/>
  <c r="HA92" i="1"/>
  <c r="HB92" i="1"/>
  <c r="HC92" i="1"/>
  <c r="GU244" i="1"/>
  <c r="GV244" i="1"/>
  <c r="GW244" i="1"/>
  <c r="GX244" i="1"/>
  <c r="GY244" i="1"/>
  <c r="GZ244" i="1"/>
  <c r="HA244" i="1"/>
  <c r="HB244" i="1"/>
  <c r="HC244" i="1"/>
  <c r="GU314" i="1"/>
  <c r="GV314" i="1"/>
  <c r="GW314" i="1"/>
  <c r="GX314" i="1"/>
  <c r="GY314" i="1"/>
  <c r="GZ314" i="1"/>
  <c r="HA314" i="1"/>
  <c r="HB314" i="1"/>
  <c r="HC314" i="1"/>
  <c r="GU408" i="1"/>
  <c r="GV408" i="1"/>
  <c r="GW408" i="1"/>
  <c r="GX408" i="1"/>
  <c r="GY408" i="1"/>
  <c r="GZ408" i="1"/>
  <c r="HA408" i="1"/>
  <c r="HB408" i="1"/>
  <c r="HC408" i="1"/>
  <c r="GU215" i="1"/>
  <c r="GV215" i="1"/>
  <c r="GW215" i="1"/>
  <c r="GX215" i="1"/>
  <c r="GY215" i="1"/>
  <c r="GZ215" i="1"/>
  <c r="HA215" i="1"/>
  <c r="HB215" i="1"/>
  <c r="HC215" i="1"/>
  <c r="GU293" i="1"/>
  <c r="GV293" i="1"/>
  <c r="GW293" i="1"/>
  <c r="GX293" i="1"/>
  <c r="GY293" i="1"/>
  <c r="GZ293" i="1"/>
  <c r="HA293" i="1"/>
  <c r="HB293" i="1"/>
  <c r="HC293" i="1"/>
  <c r="GU300" i="1"/>
  <c r="GV300" i="1"/>
  <c r="GW300" i="1"/>
  <c r="GX300" i="1"/>
  <c r="GY300" i="1"/>
  <c r="GZ300" i="1"/>
  <c r="HA300" i="1"/>
  <c r="HB300" i="1"/>
  <c r="HC300" i="1"/>
  <c r="GU139" i="1"/>
  <c r="GV139" i="1"/>
  <c r="GW139" i="1"/>
  <c r="GX139" i="1"/>
  <c r="GY139" i="1"/>
  <c r="GZ139" i="1"/>
  <c r="HA139" i="1"/>
  <c r="HB139" i="1"/>
  <c r="HC139" i="1"/>
  <c r="GU155" i="1"/>
  <c r="GV155" i="1"/>
  <c r="GW155" i="1"/>
  <c r="GX155" i="1"/>
  <c r="GY155" i="1"/>
  <c r="GZ155" i="1"/>
  <c r="HA155" i="1"/>
  <c r="HB155" i="1"/>
  <c r="HC155" i="1"/>
  <c r="GU253" i="1"/>
  <c r="GV253" i="1"/>
  <c r="GW253" i="1"/>
  <c r="GX253" i="1"/>
  <c r="GY253" i="1"/>
  <c r="GZ253" i="1"/>
  <c r="HA253" i="1"/>
  <c r="HB253" i="1"/>
  <c r="HC253" i="1"/>
  <c r="GU410" i="1"/>
  <c r="GV410" i="1"/>
  <c r="GW410" i="1"/>
  <c r="GX410" i="1"/>
  <c r="GY410" i="1"/>
  <c r="GZ410" i="1"/>
  <c r="HA410" i="1"/>
  <c r="HB410" i="1"/>
  <c r="HC410" i="1"/>
  <c r="GU64" i="1"/>
  <c r="GV64" i="1"/>
  <c r="GW64" i="1"/>
  <c r="GX64" i="1"/>
  <c r="GY64" i="1"/>
  <c r="GZ64" i="1"/>
  <c r="HA64" i="1"/>
  <c r="HB64" i="1"/>
  <c r="HC64" i="1"/>
  <c r="GU338" i="1"/>
  <c r="GV338" i="1"/>
  <c r="GW338" i="1"/>
  <c r="GX338" i="1"/>
  <c r="GY338" i="1"/>
  <c r="GZ338" i="1"/>
  <c r="HA338" i="1"/>
  <c r="HB338" i="1"/>
  <c r="HC338" i="1"/>
  <c r="GU43" i="1"/>
  <c r="GV43" i="1"/>
  <c r="GW43" i="1"/>
  <c r="GX43" i="1"/>
  <c r="GY43" i="1"/>
  <c r="GZ43" i="1"/>
  <c r="HA43" i="1"/>
  <c r="HB43" i="1"/>
  <c r="HC43" i="1"/>
  <c r="GU212" i="1"/>
  <c r="GV212" i="1"/>
  <c r="GW212" i="1"/>
  <c r="GX212" i="1"/>
  <c r="GY212" i="1"/>
  <c r="GZ212" i="1"/>
  <c r="HA212" i="1"/>
  <c r="HB212" i="1"/>
  <c r="HC212" i="1"/>
  <c r="GU348" i="1"/>
  <c r="GV348" i="1"/>
  <c r="GW348" i="1"/>
  <c r="GX348" i="1"/>
  <c r="GY348" i="1"/>
  <c r="GZ348" i="1"/>
  <c r="HA348" i="1"/>
  <c r="HB348" i="1"/>
  <c r="HC348" i="1"/>
  <c r="GU371" i="1"/>
  <c r="GV371" i="1"/>
  <c r="GW371" i="1"/>
  <c r="GX371" i="1"/>
  <c r="GY371" i="1"/>
  <c r="GZ371" i="1"/>
  <c r="HA371" i="1"/>
  <c r="HB371" i="1"/>
  <c r="HC371" i="1"/>
  <c r="GU30" i="1"/>
  <c r="GV30" i="1"/>
  <c r="GW30" i="1"/>
  <c r="GX30" i="1"/>
  <c r="GY30" i="1"/>
  <c r="GZ30" i="1"/>
  <c r="HA30" i="1"/>
  <c r="HB30" i="1"/>
  <c r="HC30" i="1"/>
  <c r="GU152" i="1"/>
  <c r="GV152" i="1"/>
  <c r="GW152" i="1"/>
  <c r="GX152" i="1"/>
  <c r="GY152" i="1"/>
  <c r="GZ152" i="1"/>
  <c r="HA152" i="1"/>
  <c r="HB152" i="1"/>
  <c r="HC152" i="1"/>
  <c r="GU402" i="1"/>
  <c r="GV402" i="1"/>
  <c r="GW402" i="1"/>
  <c r="GX402" i="1"/>
  <c r="GY402" i="1"/>
  <c r="GZ402" i="1"/>
  <c r="HA402" i="1"/>
  <c r="HB402" i="1"/>
  <c r="HC402" i="1"/>
  <c r="GU290" i="1"/>
  <c r="GV290" i="1"/>
  <c r="GW290" i="1"/>
  <c r="GX290" i="1"/>
  <c r="GY290" i="1"/>
  <c r="GZ290" i="1"/>
  <c r="HA290" i="1"/>
  <c r="HB290" i="1"/>
  <c r="HC290" i="1"/>
  <c r="GU386" i="1"/>
  <c r="GV386" i="1"/>
  <c r="GW386" i="1"/>
  <c r="GX386" i="1"/>
  <c r="GY386" i="1"/>
  <c r="GZ386" i="1"/>
  <c r="HA386" i="1"/>
  <c r="HB386" i="1"/>
  <c r="HC386" i="1"/>
  <c r="GU159" i="1"/>
  <c r="GV159" i="1"/>
  <c r="GW159" i="1"/>
  <c r="GX159" i="1"/>
  <c r="GY159" i="1"/>
  <c r="GZ159" i="1"/>
  <c r="HA159" i="1"/>
  <c r="HB159" i="1"/>
  <c r="HC159" i="1"/>
  <c r="GU376" i="1"/>
  <c r="GV376" i="1"/>
  <c r="GW376" i="1"/>
  <c r="GX376" i="1"/>
  <c r="GY376" i="1"/>
  <c r="GZ376" i="1"/>
  <c r="HA376" i="1"/>
  <c r="HB376" i="1"/>
  <c r="HC376" i="1"/>
  <c r="GU363" i="1"/>
  <c r="GV363" i="1"/>
  <c r="GW363" i="1"/>
  <c r="GX363" i="1"/>
  <c r="GY363" i="1"/>
  <c r="GZ363" i="1"/>
  <c r="HA363" i="1"/>
  <c r="HB363" i="1"/>
  <c r="HC363" i="1"/>
  <c r="GU119" i="1"/>
  <c r="GV119" i="1"/>
  <c r="GW119" i="1"/>
  <c r="GX119" i="1"/>
  <c r="GY119" i="1"/>
  <c r="GZ119" i="1"/>
  <c r="HA119" i="1"/>
  <c r="HB119" i="1"/>
  <c r="HC119" i="1"/>
  <c r="GU242" i="1"/>
  <c r="GQ242" i="1" s="1"/>
  <c r="GV242" i="1"/>
  <c r="GW242" i="1"/>
  <c r="GX242" i="1"/>
  <c r="GY242" i="1"/>
  <c r="GZ242" i="1"/>
  <c r="HA242" i="1"/>
  <c r="HB242" i="1"/>
  <c r="HC242" i="1"/>
  <c r="GU23" i="1"/>
  <c r="GV23" i="1"/>
  <c r="GW23" i="1"/>
  <c r="GX23" i="1"/>
  <c r="GY23" i="1"/>
  <c r="GZ23" i="1"/>
  <c r="HA23" i="1"/>
  <c r="HB23" i="1"/>
  <c r="HC23" i="1"/>
  <c r="GU266" i="1"/>
  <c r="GV266" i="1"/>
  <c r="GW266" i="1"/>
  <c r="GX266" i="1"/>
  <c r="GY266" i="1"/>
  <c r="GZ266" i="1"/>
  <c r="HA266" i="1"/>
  <c r="HB266" i="1"/>
  <c r="HC266" i="1"/>
  <c r="GU401" i="1"/>
  <c r="GV401" i="1"/>
  <c r="GW401" i="1"/>
  <c r="GX401" i="1"/>
  <c r="GY401" i="1"/>
  <c r="GZ401" i="1"/>
  <c r="HA401" i="1"/>
  <c r="HB401" i="1"/>
  <c r="HC401" i="1"/>
  <c r="GU400" i="1"/>
  <c r="GV400" i="1"/>
  <c r="GW400" i="1"/>
  <c r="GX400" i="1"/>
  <c r="GY400" i="1"/>
  <c r="GZ400" i="1"/>
  <c r="HA400" i="1"/>
  <c r="HB400" i="1"/>
  <c r="HC400" i="1"/>
  <c r="GU392" i="1"/>
  <c r="GV392" i="1"/>
  <c r="GW392" i="1"/>
  <c r="GX392" i="1"/>
  <c r="GY392" i="1"/>
  <c r="GZ392" i="1"/>
  <c r="HA392" i="1"/>
  <c r="HB392" i="1"/>
  <c r="HC392" i="1"/>
  <c r="GU388" i="1"/>
  <c r="GV388" i="1"/>
  <c r="GW388" i="1"/>
  <c r="GX388" i="1"/>
  <c r="GY388" i="1"/>
  <c r="GZ388" i="1"/>
  <c r="HA388" i="1"/>
  <c r="HB388" i="1"/>
  <c r="HC388" i="1"/>
  <c r="GU385" i="1"/>
  <c r="GV385" i="1"/>
  <c r="GW385" i="1"/>
  <c r="GX385" i="1"/>
  <c r="GY385" i="1"/>
  <c r="GZ385" i="1"/>
  <c r="HA385" i="1"/>
  <c r="HB385" i="1"/>
  <c r="HC385" i="1"/>
  <c r="GU377" i="1"/>
  <c r="GV377" i="1"/>
  <c r="GW377" i="1"/>
  <c r="GX377" i="1"/>
  <c r="GY377" i="1"/>
  <c r="GZ377" i="1"/>
  <c r="HA377" i="1"/>
  <c r="HB377" i="1"/>
  <c r="HC377" i="1"/>
  <c r="GU397" i="1"/>
  <c r="GV397" i="1"/>
  <c r="GW397" i="1"/>
  <c r="GX397" i="1"/>
  <c r="GY397" i="1"/>
  <c r="GZ397" i="1"/>
  <c r="HA397" i="1"/>
  <c r="HB397" i="1"/>
  <c r="HC397" i="1"/>
  <c r="GU65" i="1"/>
  <c r="GV65" i="1"/>
  <c r="GW65" i="1"/>
  <c r="GX65" i="1"/>
  <c r="GY65" i="1"/>
  <c r="GZ65" i="1"/>
  <c r="HA65" i="1"/>
  <c r="HB65" i="1"/>
  <c r="HC65" i="1"/>
  <c r="GU406" i="1"/>
  <c r="GV406" i="1"/>
  <c r="GW406" i="1"/>
  <c r="GX406" i="1"/>
  <c r="GY406" i="1"/>
  <c r="GZ406" i="1"/>
  <c r="HA406" i="1"/>
  <c r="HB406" i="1"/>
  <c r="HC406" i="1"/>
  <c r="GU374" i="1"/>
  <c r="GV374" i="1"/>
  <c r="GW374" i="1"/>
  <c r="GX374" i="1"/>
  <c r="GY374" i="1"/>
  <c r="GZ374" i="1"/>
  <c r="HA374" i="1"/>
  <c r="HB374" i="1"/>
  <c r="HC374" i="1"/>
  <c r="GU282" i="1"/>
  <c r="GV282" i="1"/>
  <c r="GW282" i="1"/>
  <c r="GX282" i="1"/>
  <c r="GY282" i="1"/>
  <c r="GZ282" i="1"/>
  <c r="HA282" i="1"/>
  <c r="HB282" i="1"/>
  <c r="HC282" i="1"/>
  <c r="GU143" i="1"/>
  <c r="GV143" i="1"/>
  <c r="GW143" i="1"/>
  <c r="GX143" i="1"/>
  <c r="GY143" i="1"/>
  <c r="GZ143" i="1"/>
  <c r="HA143" i="1"/>
  <c r="HB143" i="1"/>
  <c r="HC143" i="1"/>
  <c r="GU57" i="1"/>
  <c r="GV57" i="1"/>
  <c r="GW57" i="1"/>
  <c r="GX57" i="1"/>
  <c r="GY57" i="1"/>
  <c r="GZ57" i="1"/>
  <c r="HA57" i="1"/>
  <c r="HB57" i="1"/>
  <c r="HC57" i="1"/>
  <c r="GU7" i="1"/>
  <c r="GV7" i="1"/>
  <c r="GW7" i="1"/>
  <c r="GX7" i="1"/>
  <c r="GY7" i="1"/>
  <c r="GZ7" i="1"/>
  <c r="HA7" i="1"/>
  <c r="HB7" i="1"/>
  <c r="HC7" i="1"/>
  <c r="GU51" i="1"/>
  <c r="GV51" i="1"/>
  <c r="GW51" i="1"/>
  <c r="GX51" i="1"/>
  <c r="GY51" i="1"/>
  <c r="GZ51" i="1"/>
  <c r="HA51" i="1"/>
  <c r="HB51" i="1"/>
  <c r="HC51" i="1"/>
  <c r="GU257" i="1"/>
  <c r="GV257" i="1"/>
  <c r="GW257" i="1"/>
  <c r="GX257" i="1"/>
  <c r="GY257" i="1"/>
  <c r="GZ257" i="1"/>
  <c r="HA257" i="1"/>
  <c r="HB257" i="1"/>
  <c r="HC257" i="1"/>
  <c r="GU327" i="1"/>
  <c r="GV327" i="1"/>
  <c r="GW327" i="1"/>
  <c r="GX327" i="1"/>
  <c r="GY327" i="1"/>
  <c r="GZ327" i="1"/>
  <c r="HA327" i="1"/>
  <c r="HB327" i="1"/>
  <c r="HC327" i="1"/>
  <c r="GU102" i="1"/>
  <c r="GV102" i="1"/>
  <c r="GW102" i="1"/>
  <c r="GX102" i="1"/>
  <c r="GY102" i="1"/>
  <c r="GZ102" i="1"/>
  <c r="HA102" i="1"/>
  <c r="HB102" i="1"/>
  <c r="HC102" i="1"/>
  <c r="GU255" i="1"/>
  <c r="GV255" i="1"/>
  <c r="GW255" i="1"/>
  <c r="GX255" i="1"/>
  <c r="GY255" i="1"/>
  <c r="GZ255" i="1"/>
  <c r="HA255" i="1"/>
  <c r="HB255" i="1"/>
  <c r="HC255" i="1"/>
  <c r="GU168" i="1"/>
  <c r="GV168" i="1"/>
  <c r="GW168" i="1"/>
  <c r="GX168" i="1"/>
  <c r="GY168" i="1"/>
  <c r="GZ168" i="1"/>
  <c r="HA168" i="1"/>
  <c r="HB168" i="1"/>
  <c r="HC168" i="1"/>
  <c r="GU272" i="1"/>
  <c r="GV272" i="1"/>
  <c r="GW272" i="1"/>
  <c r="GX272" i="1"/>
  <c r="GY272" i="1"/>
  <c r="GZ272" i="1"/>
  <c r="HA272" i="1"/>
  <c r="HB272" i="1"/>
  <c r="HC272" i="1"/>
  <c r="GU383" i="1"/>
  <c r="GV383" i="1"/>
  <c r="GW383" i="1"/>
  <c r="GX383" i="1"/>
  <c r="GY383" i="1"/>
  <c r="GZ383" i="1"/>
  <c r="HA383" i="1"/>
  <c r="HB383" i="1"/>
  <c r="HC383" i="1"/>
  <c r="GU44" i="1"/>
  <c r="GV44" i="1"/>
  <c r="GW44" i="1"/>
  <c r="GX44" i="1"/>
  <c r="GY44" i="1"/>
  <c r="GZ44" i="1"/>
  <c r="HA44" i="1"/>
  <c r="HB44" i="1"/>
  <c r="HC44" i="1"/>
  <c r="GU317" i="1"/>
  <c r="GV317" i="1"/>
  <c r="GW317" i="1"/>
  <c r="GX317" i="1"/>
  <c r="GY317" i="1"/>
  <c r="GZ317" i="1"/>
  <c r="HA317" i="1"/>
  <c r="HB317" i="1"/>
  <c r="HC317" i="1"/>
  <c r="GU264" i="1"/>
  <c r="GV264" i="1"/>
  <c r="GW264" i="1"/>
  <c r="GX264" i="1"/>
  <c r="GY264" i="1"/>
  <c r="GZ264" i="1"/>
  <c r="HA264" i="1"/>
  <c r="HB264" i="1"/>
  <c r="HC264" i="1"/>
  <c r="GU149" i="1"/>
  <c r="GV149" i="1"/>
  <c r="GW149" i="1"/>
  <c r="GX149" i="1"/>
  <c r="GY149" i="1"/>
  <c r="GZ149" i="1"/>
  <c r="HA149" i="1"/>
  <c r="HB149" i="1"/>
  <c r="HC149" i="1"/>
  <c r="GU157" i="1"/>
  <c r="GV157" i="1"/>
  <c r="GW157" i="1"/>
  <c r="GX157" i="1"/>
  <c r="GY157" i="1"/>
  <c r="GZ157" i="1"/>
  <c r="HA157" i="1"/>
  <c r="HB157" i="1"/>
  <c r="HC157" i="1"/>
  <c r="GU121" i="1"/>
  <c r="GV121" i="1"/>
  <c r="GW121" i="1"/>
  <c r="GX121" i="1"/>
  <c r="GY121" i="1"/>
  <c r="GZ121" i="1"/>
  <c r="HA121" i="1"/>
  <c r="HB121" i="1"/>
  <c r="HC121" i="1"/>
  <c r="GU395" i="1"/>
  <c r="GV395" i="1"/>
  <c r="GW395" i="1"/>
  <c r="GX395" i="1"/>
  <c r="GY395" i="1"/>
  <c r="GZ395" i="1"/>
  <c r="HA395" i="1"/>
  <c r="HB395" i="1"/>
  <c r="HC395" i="1"/>
  <c r="GU198" i="1"/>
  <c r="GV198" i="1"/>
  <c r="GW198" i="1"/>
  <c r="GX198" i="1"/>
  <c r="GY198" i="1"/>
  <c r="GZ198" i="1"/>
  <c r="HA198" i="1"/>
  <c r="HB198" i="1"/>
  <c r="HC198" i="1"/>
  <c r="GU55" i="1"/>
  <c r="GV55" i="1"/>
  <c r="GW55" i="1"/>
  <c r="GX55" i="1"/>
  <c r="GY55" i="1"/>
  <c r="GZ55" i="1"/>
  <c r="HA55" i="1"/>
  <c r="HB55" i="1"/>
  <c r="HC55" i="1"/>
  <c r="GU41" i="1"/>
  <c r="GV41" i="1"/>
  <c r="GW41" i="1"/>
  <c r="GX41" i="1"/>
  <c r="GY41" i="1"/>
  <c r="GZ41" i="1"/>
  <c r="HA41" i="1"/>
  <c r="HB41" i="1"/>
  <c r="HC41" i="1"/>
  <c r="GU35" i="1"/>
  <c r="GV35" i="1"/>
  <c r="GW35" i="1"/>
  <c r="GX35" i="1"/>
  <c r="GY35" i="1"/>
  <c r="GZ35" i="1"/>
  <c r="HA35" i="1"/>
  <c r="HB35" i="1"/>
  <c r="HC35" i="1"/>
  <c r="GU136" i="1"/>
  <c r="GV136" i="1"/>
  <c r="GW136" i="1"/>
  <c r="GX136" i="1"/>
  <c r="GY136" i="1"/>
  <c r="GZ136" i="1"/>
  <c r="HA136" i="1"/>
  <c r="HB136" i="1"/>
  <c r="HC136" i="1"/>
  <c r="GU391" i="1"/>
  <c r="GV391" i="1"/>
  <c r="GW391" i="1"/>
  <c r="GX391" i="1"/>
  <c r="GY391" i="1"/>
  <c r="GZ391" i="1"/>
  <c r="HA391" i="1"/>
  <c r="HB391" i="1"/>
  <c r="HC391" i="1"/>
  <c r="GU372" i="1"/>
  <c r="GV372" i="1"/>
  <c r="GW372" i="1"/>
  <c r="GX372" i="1"/>
  <c r="GY372" i="1"/>
  <c r="GZ372" i="1"/>
  <c r="HA372" i="1"/>
  <c r="HB372" i="1"/>
  <c r="HC372" i="1"/>
  <c r="GU240" i="1"/>
  <c r="GV240" i="1"/>
  <c r="GW240" i="1"/>
  <c r="GX240" i="1"/>
  <c r="GY240" i="1"/>
  <c r="GZ240" i="1"/>
  <c r="HA240" i="1"/>
  <c r="HB240" i="1"/>
  <c r="HC240" i="1"/>
  <c r="GU370" i="1"/>
  <c r="GV370" i="1"/>
  <c r="GW370" i="1"/>
  <c r="GX370" i="1"/>
  <c r="GY370" i="1"/>
  <c r="GZ370" i="1"/>
  <c r="HA370" i="1"/>
  <c r="HB370" i="1"/>
  <c r="HC370" i="1"/>
  <c r="GU94" i="1"/>
  <c r="GV94" i="1"/>
  <c r="GW94" i="1"/>
  <c r="GX94" i="1"/>
  <c r="GY94" i="1"/>
  <c r="GZ94" i="1"/>
  <c r="HA94" i="1"/>
  <c r="HB94" i="1"/>
  <c r="HC94" i="1"/>
  <c r="GU302" i="1"/>
  <c r="GV302" i="1"/>
  <c r="GW302" i="1"/>
  <c r="GX302" i="1"/>
  <c r="GY302" i="1"/>
  <c r="GZ302" i="1"/>
  <c r="HA302" i="1"/>
  <c r="HB302" i="1"/>
  <c r="HC302" i="1"/>
  <c r="GU98" i="1"/>
  <c r="GV98" i="1"/>
  <c r="GW98" i="1"/>
  <c r="GX98" i="1"/>
  <c r="GY98" i="1"/>
  <c r="GZ98" i="1"/>
  <c r="HA98" i="1"/>
  <c r="HB98" i="1"/>
  <c r="HC98" i="1"/>
  <c r="GU4" i="1"/>
  <c r="GV4" i="1"/>
  <c r="GW4" i="1"/>
  <c r="GX4" i="1"/>
  <c r="GY4" i="1"/>
  <c r="GZ4" i="1"/>
  <c r="HA4" i="1"/>
  <c r="HB4" i="1"/>
  <c r="HC4" i="1"/>
  <c r="GU37" i="1"/>
  <c r="GV37" i="1"/>
  <c r="GW37" i="1"/>
  <c r="GX37" i="1"/>
  <c r="GY37" i="1"/>
  <c r="GZ37" i="1"/>
  <c r="HA37" i="1"/>
  <c r="HB37" i="1"/>
  <c r="HC37" i="1"/>
  <c r="GU36" i="1"/>
  <c r="GV36" i="1"/>
  <c r="GW36" i="1"/>
  <c r="GX36" i="1"/>
  <c r="GY36" i="1"/>
  <c r="GZ36" i="1"/>
  <c r="HA36" i="1"/>
  <c r="HB36" i="1"/>
  <c r="HC36" i="1"/>
  <c r="GU33" i="1"/>
  <c r="GV33" i="1"/>
  <c r="GW33" i="1"/>
  <c r="GX33" i="1"/>
  <c r="GY33" i="1"/>
  <c r="GZ33" i="1"/>
  <c r="HA33" i="1"/>
  <c r="HB33" i="1"/>
  <c r="HC33" i="1"/>
  <c r="GU315" i="1"/>
  <c r="GV315" i="1"/>
  <c r="GW315" i="1"/>
  <c r="GX315" i="1"/>
  <c r="GY315" i="1"/>
  <c r="GZ315" i="1"/>
  <c r="HA315" i="1"/>
  <c r="HB315" i="1"/>
  <c r="HC315" i="1"/>
  <c r="GU221" i="1"/>
  <c r="GV221" i="1"/>
  <c r="GW221" i="1"/>
  <c r="GX221" i="1"/>
  <c r="GY221" i="1"/>
  <c r="GZ221" i="1"/>
  <c r="HA221" i="1"/>
  <c r="HB221" i="1"/>
  <c r="HC221" i="1"/>
  <c r="GU118" i="1"/>
  <c r="GV118" i="1"/>
  <c r="GW118" i="1"/>
  <c r="GX118" i="1"/>
  <c r="GY118" i="1"/>
  <c r="GZ118" i="1"/>
  <c r="HA118" i="1"/>
  <c r="HB118" i="1"/>
  <c r="HC118" i="1"/>
  <c r="GU117" i="1"/>
  <c r="GV117" i="1"/>
  <c r="GW117" i="1"/>
  <c r="GX117" i="1"/>
  <c r="GY117" i="1"/>
  <c r="GZ117" i="1"/>
  <c r="HA117" i="1"/>
  <c r="HB117" i="1"/>
  <c r="HC117" i="1"/>
  <c r="GU69" i="1"/>
  <c r="GV69" i="1"/>
  <c r="GW69" i="1"/>
  <c r="GX69" i="1"/>
  <c r="GY69" i="1"/>
  <c r="GZ69" i="1"/>
  <c r="HA69" i="1"/>
  <c r="HB69" i="1"/>
  <c r="HC69" i="1"/>
  <c r="GU127" i="1"/>
  <c r="GV127" i="1"/>
  <c r="GW127" i="1"/>
  <c r="GX127" i="1"/>
  <c r="GY127" i="1"/>
  <c r="GZ127" i="1"/>
  <c r="HA127" i="1"/>
  <c r="HB127" i="1"/>
  <c r="HC127" i="1"/>
  <c r="GU249" i="1"/>
  <c r="GV249" i="1"/>
  <c r="GW249" i="1"/>
  <c r="GX249" i="1"/>
  <c r="GY249" i="1"/>
  <c r="GZ249" i="1"/>
  <c r="HA249" i="1"/>
  <c r="HB249" i="1"/>
  <c r="HC249" i="1"/>
  <c r="GU171" i="1"/>
  <c r="GV171" i="1"/>
  <c r="GW171" i="1"/>
  <c r="GX171" i="1"/>
  <c r="GY171" i="1"/>
  <c r="GZ171" i="1"/>
  <c r="HA171" i="1"/>
  <c r="HB171" i="1"/>
  <c r="HC171" i="1"/>
  <c r="GU280" i="1"/>
  <c r="GV280" i="1"/>
  <c r="GW280" i="1"/>
  <c r="GX280" i="1"/>
  <c r="GY280" i="1"/>
  <c r="GZ280" i="1"/>
  <c r="HA280" i="1"/>
  <c r="HB280" i="1"/>
  <c r="HC280" i="1"/>
  <c r="GU154" i="1"/>
  <c r="GV154" i="1"/>
  <c r="GW154" i="1"/>
  <c r="GX154" i="1"/>
  <c r="GY154" i="1"/>
  <c r="GZ154" i="1"/>
  <c r="HA154" i="1"/>
  <c r="HB154" i="1"/>
  <c r="HC154" i="1"/>
  <c r="GU307" i="1"/>
  <c r="GV307" i="1"/>
  <c r="GW307" i="1"/>
  <c r="GX307" i="1"/>
  <c r="GY307" i="1"/>
  <c r="GZ307" i="1"/>
  <c r="HA307" i="1"/>
  <c r="HB307" i="1"/>
  <c r="HC307" i="1"/>
  <c r="GU115" i="1"/>
  <c r="GV115" i="1"/>
  <c r="GW115" i="1"/>
  <c r="GX115" i="1"/>
  <c r="GY115" i="1"/>
  <c r="GZ115" i="1"/>
  <c r="HA115" i="1"/>
  <c r="HB115" i="1"/>
  <c r="HC115" i="1"/>
  <c r="GU59" i="1"/>
  <c r="GV59" i="1"/>
  <c r="GW59" i="1"/>
  <c r="GX59" i="1"/>
  <c r="GY59" i="1"/>
  <c r="GZ59" i="1"/>
  <c r="HA59" i="1"/>
  <c r="HB59" i="1"/>
  <c r="HC59" i="1"/>
  <c r="GU208" i="1"/>
  <c r="GV208" i="1"/>
  <c r="GW208" i="1"/>
  <c r="GX208" i="1"/>
  <c r="GY208" i="1"/>
  <c r="GZ208" i="1"/>
  <c r="HA208" i="1"/>
  <c r="HB208" i="1"/>
  <c r="HC208" i="1"/>
  <c r="GU67" i="1"/>
  <c r="GV67" i="1"/>
  <c r="GW67" i="1"/>
  <c r="GX67" i="1"/>
  <c r="GY67" i="1"/>
  <c r="GZ67" i="1"/>
  <c r="HA67" i="1"/>
  <c r="HB67" i="1"/>
  <c r="HC67" i="1"/>
  <c r="GU2" i="1"/>
  <c r="GV2" i="1"/>
  <c r="GW2" i="1"/>
  <c r="GX2" i="1"/>
  <c r="GY2" i="1"/>
  <c r="GZ2" i="1"/>
  <c r="HA2" i="1"/>
  <c r="HB2" i="1"/>
  <c r="HC2" i="1"/>
  <c r="GU405" i="1"/>
  <c r="GV405" i="1"/>
  <c r="GW405" i="1"/>
  <c r="GX405" i="1"/>
  <c r="GY405" i="1"/>
  <c r="GZ405" i="1"/>
  <c r="HA405" i="1"/>
  <c r="HB405" i="1"/>
  <c r="HC405" i="1"/>
  <c r="GU310" i="1"/>
  <c r="GV310" i="1"/>
  <c r="GW310" i="1"/>
  <c r="GX310" i="1"/>
  <c r="GY310" i="1"/>
  <c r="GZ310" i="1"/>
  <c r="HA310" i="1"/>
  <c r="HB310" i="1"/>
  <c r="HC310" i="1"/>
  <c r="GU286" i="1"/>
  <c r="GV286" i="1"/>
  <c r="GW286" i="1"/>
  <c r="GX286" i="1"/>
  <c r="GY286" i="1"/>
  <c r="GZ286" i="1"/>
  <c r="HA286" i="1"/>
  <c r="HB286" i="1"/>
  <c r="HC286" i="1"/>
  <c r="GU114" i="1"/>
  <c r="GV114" i="1"/>
  <c r="GW114" i="1"/>
  <c r="GX114" i="1"/>
  <c r="GY114" i="1"/>
  <c r="GZ114" i="1"/>
  <c r="HA114" i="1"/>
  <c r="HB114" i="1"/>
  <c r="HC114" i="1"/>
  <c r="GU53" i="1"/>
  <c r="GV53" i="1"/>
  <c r="GW53" i="1"/>
  <c r="GX53" i="1"/>
  <c r="GY53" i="1"/>
  <c r="GZ53" i="1"/>
  <c r="HA53" i="1"/>
  <c r="HB53" i="1"/>
  <c r="HC53" i="1"/>
  <c r="GU107" i="1"/>
  <c r="GV107" i="1"/>
  <c r="GW107" i="1"/>
  <c r="GX107" i="1"/>
  <c r="GY107" i="1"/>
  <c r="GZ107" i="1"/>
  <c r="HA107" i="1"/>
  <c r="HB107" i="1"/>
  <c r="HC107" i="1"/>
  <c r="GU211" i="1"/>
  <c r="GV211" i="1"/>
  <c r="GW211" i="1"/>
  <c r="GX211" i="1"/>
  <c r="GY211" i="1"/>
  <c r="GZ211" i="1"/>
  <c r="HA211" i="1"/>
  <c r="HB211" i="1"/>
  <c r="HC211" i="1"/>
  <c r="GU289" i="1"/>
  <c r="GV289" i="1"/>
  <c r="GW289" i="1"/>
  <c r="GX289" i="1"/>
  <c r="GY289" i="1"/>
  <c r="GZ289" i="1"/>
  <c r="HA289" i="1"/>
  <c r="HB289" i="1"/>
  <c r="HC289" i="1"/>
  <c r="GU269" i="1"/>
  <c r="GV269" i="1"/>
  <c r="GW269" i="1"/>
  <c r="GX269" i="1"/>
  <c r="GY269" i="1"/>
  <c r="GZ269" i="1"/>
  <c r="HA269" i="1"/>
  <c r="HB269" i="1"/>
  <c r="HC269" i="1"/>
  <c r="GU135" i="1"/>
  <c r="GV135" i="1"/>
  <c r="GW135" i="1"/>
  <c r="GX135" i="1"/>
  <c r="GY135" i="1"/>
  <c r="GZ135" i="1"/>
  <c r="HA135" i="1"/>
  <c r="HB135" i="1"/>
  <c r="HC135" i="1"/>
  <c r="GU312" i="1"/>
  <c r="GV312" i="1"/>
  <c r="GW312" i="1"/>
  <c r="GX312" i="1"/>
  <c r="GY312" i="1"/>
  <c r="GZ312" i="1"/>
  <c r="HA312" i="1"/>
  <c r="HB312" i="1"/>
  <c r="HC312" i="1"/>
  <c r="GU254" i="1"/>
  <c r="GV254" i="1"/>
  <c r="GW254" i="1"/>
  <c r="GX254" i="1"/>
  <c r="GY254" i="1"/>
  <c r="GZ254" i="1"/>
  <c r="HA254" i="1"/>
  <c r="HB254" i="1"/>
  <c r="HC254" i="1"/>
  <c r="GU306" i="1"/>
  <c r="GV306" i="1"/>
  <c r="GW306" i="1"/>
  <c r="GX306" i="1"/>
  <c r="GY306" i="1"/>
  <c r="GZ306" i="1"/>
  <c r="HA306" i="1"/>
  <c r="HB306" i="1"/>
  <c r="HC306" i="1"/>
  <c r="GU62" i="1"/>
  <c r="GV62" i="1"/>
  <c r="GW62" i="1"/>
  <c r="GX62" i="1"/>
  <c r="GY62" i="1"/>
  <c r="GZ62" i="1"/>
  <c r="HA62" i="1"/>
  <c r="HB62" i="1"/>
  <c r="HC62" i="1"/>
  <c r="GU187" i="1"/>
  <c r="GV187" i="1"/>
  <c r="GW187" i="1"/>
  <c r="GX187" i="1"/>
  <c r="GY187" i="1"/>
  <c r="GZ187" i="1"/>
  <c r="HA187" i="1"/>
  <c r="HB187" i="1"/>
  <c r="HC187" i="1"/>
  <c r="GU38" i="1"/>
  <c r="GV38" i="1"/>
  <c r="GW38" i="1"/>
  <c r="GX38" i="1"/>
  <c r="GY38" i="1"/>
  <c r="GZ38" i="1"/>
  <c r="HA38" i="1"/>
  <c r="HB38" i="1"/>
  <c r="HC38" i="1"/>
  <c r="GU182" i="1"/>
  <c r="GV182" i="1"/>
  <c r="GW182" i="1"/>
  <c r="GX182" i="1"/>
  <c r="GY182" i="1"/>
  <c r="GZ182" i="1"/>
  <c r="HA182" i="1"/>
  <c r="HB182" i="1"/>
  <c r="HC182" i="1"/>
  <c r="GU304" i="1"/>
  <c r="GV304" i="1"/>
  <c r="GW304" i="1"/>
  <c r="GX304" i="1"/>
  <c r="GY304" i="1"/>
  <c r="GZ304" i="1"/>
  <c r="HA304" i="1"/>
  <c r="HB304" i="1"/>
  <c r="HC304" i="1"/>
  <c r="GU251" i="1"/>
  <c r="GV251" i="1"/>
  <c r="GW251" i="1"/>
  <c r="GX251" i="1"/>
  <c r="GY251" i="1"/>
  <c r="GZ251" i="1"/>
  <c r="HA251" i="1"/>
  <c r="HB251" i="1"/>
  <c r="HC251" i="1"/>
  <c r="GU86" i="1"/>
  <c r="GV86" i="1"/>
  <c r="GW86" i="1"/>
  <c r="GX86" i="1"/>
  <c r="GY86" i="1"/>
  <c r="GZ86" i="1"/>
  <c r="HA86" i="1"/>
  <c r="HB86" i="1"/>
  <c r="HC86" i="1"/>
  <c r="GU403" i="1"/>
  <c r="GV403" i="1"/>
  <c r="GW403" i="1"/>
  <c r="GX403" i="1"/>
  <c r="GY403" i="1"/>
  <c r="GZ403" i="1"/>
  <c r="HA403" i="1"/>
  <c r="HB403" i="1"/>
  <c r="HC403" i="1"/>
  <c r="GU291" i="1"/>
  <c r="GV291" i="1"/>
  <c r="GW291" i="1"/>
  <c r="GX291" i="1"/>
  <c r="GY291" i="1"/>
  <c r="GZ291" i="1"/>
  <c r="HA291" i="1"/>
  <c r="HB291" i="1"/>
  <c r="HC291" i="1"/>
  <c r="GU100" i="1"/>
  <c r="GV100" i="1"/>
  <c r="GW100" i="1"/>
  <c r="GX100" i="1"/>
  <c r="GY100" i="1"/>
  <c r="GZ100" i="1"/>
  <c r="HA100" i="1"/>
  <c r="HB100" i="1"/>
  <c r="HC100" i="1"/>
  <c r="GU237" i="1"/>
  <c r="GV237" i="1"/>
  <c r="GW237" i="1"/>
  <c r="GX237" i="1"/>
  <c r="GY237" i="1"/>
  <c r="GZ237" i="1"/>
  <c r="HA237" i="1"/>
  <c r="HB237" i="1"/>
  <c r="HC237" i="1"/>
  <c r="GU243" i="1"/>
  <c r="GV243" i="1"/>
  <c r="GW243" i="1"/>
  <c r="GX243" i="1"/>
  <c r="GY243" i="1"/>
  <c r="GZ243" i="1"/>
  <c r="HA243" i="1"/>
  <c r="HB243" i="1"/>
  <c r="HC243" i="1"/>
  <c r="GU389" i="1"/>
  <c r="GV389" i="1"/>
  <c r="GW389" i="1"/>
  <c r="GX389" i="1"/>
  <c r="GY389" i="1"/>
  <c r="GZ389" i="1"/>
  <c r="HA389" i="1"/>
  <c r="HB389" i="1"/>
  <c r="HC389" i="1"/>
  <c r="GU268" i="1"/>
  <c r="GV268" i="1"/>
  <c r="GW268" i="1"/>
  <c r="GX268" i="1"/>
  <c r="GY268" i="1"/>
  <c r="GZ268" i="1"/>
  <c r="HA268" i="1"/>
  <c r="HB268" i="1"/>
  <c r="HC268" i="1"/>
  <c r="GU308" i="1"/>
  <c r="GV308" i="1"/>
  <c r="GW308" i="1"/>
  <c r="GX308" i="1"/>
  <c r="GY308" i="1"/>
  <c r="GZ308" i="1"/>
  <c r="HA308" i="1"/>
  <c r="HB308" i="1"/>
  <c r="HC308" i="1"/>
  <c r="FJ233" i="1"/>
  <c r="FK233" i="1"/>
  <c r="FL233" i="1"/>
  <c r="FM233" i="1"/>
  <c r="FJ299" i="1"/>
  <c r="FK299" i="1"/>
  <c r="FL299" i="1"/>
  <c r="FM299" i="1"/>
  <c r="FJ275" i="1"/>
  <c r="FK275" i="1"/>
  <c r="FL275" i="1"/>
  <c r="FM275" i="1"/>
  <c r="FJ398" i="1"/>
  <c r="FK398" i="1"/>
  <c r="FL398" i="1"/>
  <c r="FM398" i="1"/>
  <c r="FJ231" i="1"/>
  <c r="FK231" i="1"/>
  <c r="FL231" i="1"/>
  <c r="FM231" i="1"/>
  <c r="FJ88" i="1"/>
  <c r="FK88" i="1"/>
  <c r="FL88" i="1"/>
  <c r="FM88" i="1"/>
  <c r="FJ229" i="1"/>
  <c r="FK229" i="1"/>
  <c r="FL229" i="1"/>
  <c r="FM229" i="1"/>
  <c r="FJ228" i="1"/>
  <c r="FK228" i="1"/>
  <c r="FL228" i="1"/>
  <c r="FM228" i="1"/>
  <c r="FJ181" i="1"/>
  <c r="FK181" i="1"/>
  <c r="FL181" i="1"/>
  <c r="FM181" i="1"/>
  <c r="FJ230" i="1"/>
  <c r="FK230" i="1"/>
  <c r="FL230" i="1"/>
  <c r="FM230" i="1"/>
  <c r="FJ358" i="1"/>
  <c r="FK358" i="1"/>
  <c r="FL358" i="1"/>
  <c r="FM358" i="1"/>
  <c r="FJ177" i="1"/>
  <c r="FK177" i="1"/>
  <c r="FL177" i="1"/>
  <c r="FM177" i="1"/>
  <c r="FJ172" i="1"/>
  <c r="FK172" i="1"/>
  <c r="FL172" i="1"/>
  <c r="FM172" i="1"/>
  <c r="FJ279" i="1"/>
  <c r="FK279" i="1"/>
  <c r="FL279" i="1"/>
  <c r="FM279" i="1"/>
  <c r="FJ281" i="1"/>
  <c r="FK281" i="1"/>
  <c r="FL281" i="1"/>
  <c r="FM281" i="1"/>
  <c r="FJ287" i="1"/>
  <c r="FK287" i="1"/>
  <c r="FL287" i="1"/>
  <c r="FM287" i="1"/>
  <c r="FJ328" i="1"/>
  <c r="FK328" i="1"/>
  <c r="FL328" i="1"/>
  <c r="FM328" i="1"/>
  <c r="FJ353" i="1"/>
  <c r="FK353" i="1"/>
  <c r="FL353" i="1"/>
  <c r="FM353" i="1"/>
  <c r="FJ200" i="1"/>
  <c r="FK200" i="1"/>
  <c r="FL200" i="1"/>
  <c r="FM200" i="1"/>
  <c r="FJ180" i="1"/>
  <c r="FK180" i="1"/>
  <c r="FL180" i="1"/>
  <c r="FM180" i="1"/>
  <c r="FJ31" i="1"/>
  <c r="FK31" i="1"/>
  <c r="FL31" i="1"/>
  <c r="FM31" i="1"/>
  <c r="FJ213" i="1"/>
  <c r="FK213" i="1"/>
  <c r="FL213" i="1"/>
  <c r="FM213" i="1"/>
  <c r="FJ214" i="1"/>
  <c r="FK214" i="1"/>
  <c r="FL214" i="1"/>
  <c r="FM214" i="1"/>
  <c r="FJ407" i="1"/>
  <c r="FK407" i="1"/>
  <c r="FL407" i="1"/>
  <c r="FM407" i="1"/>
  <c r="FJ296" i="1"/>
  <c r="FK296" i="1"/>
  <c r="FL296" i="1"/>
  <c r="FM296" i="1"/>
  <c r="FJ201" i="1"/>
  <c r="FK201" i="1"/>
  <c r="FL201" i="1"/>
  <c r="FM201" i="1"/>
  <c r="FJ45" i="1"/>
  <c r="FK45" i="1"/>
  <c r="FL45" i="1"/>
  <c r="FM45" i="1"/>
  <c r="FJ74" i="1"/>
  <c r="FK74" i="1"/>
  <c r="FL74" i="1"/>
  <c r="FM74" i="1"/>
  <c r="FJ247" i="1"/>
  <c r="FK247" i="1"/>
  <c r="FL247" i="1"/>
  <c r="FM247" i="1"/>
  <c r="FJ225" i="1"/>
  <c r="FK225" i="1"/>
  <c r="FL225" i="1"/>
  <c r="FM225" i="1"/>
  <c r="FJ245" i="1"/>
  <c r="FK245" i="1"/>
  <c r="FL245" i="1"/>
  <c r="FM245" i="1"/>
  <c r="FJ48" i="1"/>
  <c r="FK48" i="1"/>
  <c r="FL48" i="1"/>
  <c r="FM48" i="1"/>
  <c r="FJ261" i="1"/>
  <c r="FK261" i="1"/>
  <c r="FL261" i="1"/>
  <c r="FM261" i="1"/>
  <c r="FJ191" i="1"/>
  <c r="FK191" i="1"/>
  <c r="FL191" i="1"/>
  <c r="FM191" i="1"/>
  <c r="FJ337" i="1"/>
  <c r="FK337" i="1"/>
  <c r="FL337" i="1"/>
  <c r="FM337" i="1"/>
  <c r="FJ357" i="1"/>
  <c r="FK357" i="1"/>
  <c r="FL357" i="1"/>
  <c r="FM357" i="1"/>
  <c r="FJ364" i="1"/>
  <c r="FK364" i="1"/>
  <c r="FL364" i="1"/>
  <c r="FM364" i="1"/>
  <c r="FJ108" i="1"/>
  <c r="FK108" i="1"/>
  <c r="FL108" i="1"/>
  <c r="FM108" i="1"/>
  <c r="FJ218" i="1"/>
  <c r="FK218" i="1"/>
  <c r="FL218" i="1"/>
  <c r="FM218" i="1"/>
  <c r="FJ330" i="1"/>
  <c r="FK330" i="1"/>
  <c r="FL330" i="1"/>
  <c r="FM330" i="1"/>
  <c r="FJ277" i="1"/>
  <c r="FK277" i="1"/>
  <c r="FL277" i="1"/>
  <c r="FM277" i="1"/>
  <c r="FJ14" i="1"/>
  <c r="FK14" i="1"/>
  <c r="FL14" i="1"/>
  <c r="FM14" i="1"/>
  <c r="FJ52" i="1"/>
  <c r="FK52" i="1"/>
  <c r="FL52" i="1"/>
  <c r="FM52" i="1"/>
  <c r="FJ396" i="1"/>
  <c r="FK396" i="1"/>
  <c r="FL396" i="1"/>
  <c r="FM396" i="1"/>
  <c r="FJ362" i="1"/>
  <c r="FK362" i="1"/>
  <c r="FL362" i="1"/>
  <c r="FM362" i="1"/>
  <c r="FJ70" i="1"/>
  <c r="FK70" i="1"/>
  <c r="FL70" i="1"/>
  <c r="FM70" i="1"/>
  <c r="FJ311" i="1"/>
  <c r="FK311" i="1"/>
  <c r="FL311" i="1"/>
  <c r="FM311" i="1"/>
  <c r="FJ335" i="1"/>
  <c r="FK335" i="1"/>
  <c r="FL335" i="1"/>
  <c r="FM335" i="1"/>
  <c r="FJ112" i="1"/>
  <c r="FK112" i="1"/>
  <c r="FL112" i="1"/>
  <c r="FM112" i="1"/>
  <c r="FJ258" i="1"/>
  <c r="FK258" i="1"/>
  <c r="FL258" i="1"/>
  <c r="FM258" i="1"/>
  <c r="FJ84" i="1"/>
  <c r="FK84" i="1"/>
  <c r="FL84" i="1"/>
  <c r="FM84" i="1"/>
  <c r="FJ9" i="1"/>
  <c r="FK9" i="1"/>
  <c r="FL9" i="1"/>
  <c r="FM9" i="1"/>
  <c r="FJ195" i="1"/>
  <c r="FK195" i="1"/>
  <c r="FL195" i="1"/>
  <c r="FM195" i="1"/>
  <c r="FJ263" i="1"/>
  <c r="FK263" i="1"/>
  <c r="FL263" i="1"/>
  <c r="FM263" i="1"/>
  <c r="FJ222" i="1"/>
  <c r="FK222" i="1"/>
  <c r="FL222" i="1"/>
  <c r="FM222" i="1"/>
  <c r="FJ207" i="1"/>
  <c r="FK207" i="1"/>
  <c r="FL207" i="1"/>
  <c r="FM207" i="1"/>
  <c r="FJ209" i="1"/>
  <c r="FK209" i="1"/>
  <c r="FL209" i="1"/>
  <c r="FM209" i="1"/>
  <c r="FJ12" i="1"/>
  <c r="FK12" i="1"/>
  <c r="FL12" i="1"/>
  <c r="FM12" i="1"/>
  <c r="FJ163" i="1"/>
  <c r="FK163" i="1"/>
  <c r="FL163" i="1"/>
  <c r="FM163" i="1"/>
  <c r="FJ192" i="1"/>
  <c r="FK192" i="1"/>
  <c r="FL192" i="1"/>
  <c r="FM192" i="1"/>
  <c r="FJ226" i="1"/>
  <c r="FK226" i="1"/>
  <c r="FL226" i="1"/>
  <c r="FM226" i="1"/>
  <c r="FJ42" i="1"/>
  <c r="FK42" i="1"/>
  <c r="FL42" i="1"/>
  <c r="FM42" i="1"/>
  <c r="FJ39" i="1"/>
  <c r="FK39" i="1"/>
  <c r="FL39" i="1"/>
  <c r="FM39" i="1"/>
  <c r="FJ15" i="1"/>
  <c r="FK15" i="1"/>
  <c r="FL15" i="1"/>
  <c r="FM15" i="1"/>
  <c r="FJ384" i="1"/>
  <c r="FK384" i="1"/>
  <c r="FL384" i="1"/>
  <c r="FM384" i="1"/>
  <c r="FJ378" i="1"/>
  <c r="FK378" i="1"/>
  <c r="FL378" i="1"/>
  <c r="FM378" i="1"/>
  <c r="FJ223" i="1"/>
  <c r="FK223" i="1"/>
  <c r="FL223" i="1"/>
  <c r="FM223" i="1"/>
  <c r="FJ219" i="1"/>
  <c r="FK219" i="1"/>
  <c r="FL219" i="1"/>
  <c r="FM219" i="1"/>
  <c r="FJ205" i="1"/>
  <c r="FK205" i="1"/>
  <c r="FL205" i="1"/>
  <c r="FM205" i="1"/>
  <c r="FJ13" i="1"/>
  <c r="FK13" i="1"/>
  <c r="FL13" i="1"/>
  <c r="FM13" i="1"/>
  <c r="FJ176" i="1"/>
  <c r="FK176" i="1"/>
  <c r="FL176" i="1"/>
  <c r="FM176" i="1"/>
  <c r="FJ185" i="1"/>
  <c r="FK185" i="1"/>
  <c r="FL185" i="1"/>
  <c r="FM185" i="1"/>
  <c r="FJ47" i="1"/>
  <c r="FK47" i="1"/>
  <c r="FL47" i="1"/>
  <c r="FM47" i="1"/>
  <c r="FJ11" i="1"/>
  <c r="FK11" i="1"/>
  <c r="FL11" i="1"/>
  <c r="FM11" i="1"/>
  <c r="FJ109" i="1"/>
  <c r="FK109" i="1"/>
  <c r="FL109" i="1"/>
  <c r="FM109" i="1"/>
  <c r="FJ28" i="1"/>
  <c r="FK28" i="1"/>
  <c r="FL28" i="1"/>
  <c r="FM28" i="1"/>
  <c r="FJ217" i="1"/>
  <c r="FK217" i="1"/>
  <c r="FL217" i="1"/>
  <c r="FM217" i="1"/>
  <c r="FJ26" i="1"/>
  <c r="FK26" i="1"/>
  <c r="FL26" i="1"/>
  <c r="FM26" i="1"/>
  <c r="FJ313" i="1"/>
  <c r="FK313" i="1"/>
  <c r="FL313" i="1"/>
  <c r="FM313" i="1"/>
  <c r="FJ6" i="1"/>
  <c r="FK6" i="1"/>
  <c r="FL6" i="1"/>
  <c r="FM6" i="1"/>
  <c r="FJ156" i="1"/>
  <c r="FK156" i="1"/>
  <c r="FL156" i="1"/>
  <c r="FM156" i="1"/>
  <c r="FJ19" i="1"/>
  <c r="FK19" i="1"/>
  <c r="FL19" i="1"/>
  <c r="FM19" i="1"/>
  <c r="FJ96" i="1"/>
  <c r="FK96" i="1"/>
  <c r="FL96" i="1"/>
  <c r="FM96" i="1"/>
  <c r="FJ137" i="1"/>
  <c r="FK137" i="1"/>
  <c r="FL137" i="1"/>
  <c r="FM137" i="1"/>
  <c r="FJ387" i="1"/>
  <c r="FK387" i="1"/>
  <c r="FL387" i="1"/>
  <c r="FM387" i="1"/>
  <c r="FJ175" i="1"/>
  <c r="FK175" i="1"/>
  <c r="FL175" i="1"/>
  <c r="FM175" i="1"/>
  <c r="FJ32" i="1"/>
  <c r="FK32" i="1"/>
  <c r="FL32" i="1"/>
  <c r="FM32" i="1"/>
  <c r="FJ359" i="1"/>
  <c r="FK359" i="1"/>
  <c r="FL359" i="1"/>
  <c r="FM359" i="1"/>
  <c r="FJ301" i="1"/>
  <c r="FK301" i="1"/>
  <c r="FL301" i="1"/>
  <c r="FM301" i="1"/>
  <c r="FJ270" i="1"/>
  <c r="FK270" i="1"/>
  <c r="FL270" i="1"/>
  <c r="FM270" i="1"/>
  <c r="FJ309" i="1"/>
  <c r="FK309" i="1"/>
  <c r="FL309" i="1"/>
  <c r="FM309" i="1"/>
  <c r="FJ347" i="1"/>
  <c r="FK347" i="1"/>
  <c r="FL347" i="1"/>
  <c r="FM347" i="1"/>
  <c r="FJ122" i="1"/>
  <c r="FK122" i="1"/>
  <c r="FL122" i="1"/>
  <c r="FM122" i="1"/>
  <c r="FJ104" i="1"/>
  <c r="FK104" i="1"/>
  <c r="FL104" i="1"/>
  <c r="FM104" i="1"/>
  <c r="FJ106" i="1"/>
  <c r="FK106" i="1"/>
  <c r="FL106" i="1"/>
  <c r="FM106" i="1"/>
  <c r="FJ179" i="1"/>
  <c r="FK179" i="1"/>
  <c r="FL179" i="1"/>
  <c r="FM179" i="1"/>
  <c r="FK236" i="1"/>
  <c r="FL236" i="1"/>
  <c r="FM236" i="1"/>
  <c r="FJ342" i="1"/>
  <c r="FK342" i="1"/>
  <c r="FL342" i="1"/>
  <c r="FM342" i="1"/>
  <c r="FJ147" i="1"/>
  <c r="FK147" i="1"/>
  <c r="FL147" i="1"/>
  <c r="FM147" i="1"/>
  <c r="FJ265" i="1"/>
  <c r="FK265" i="1"/>
  <c r="FL265" i="1"/>
  <c r="FM265" i="1"/>
  <c r="FJ278" i="1"/>
  <c r="FK278" i="1"/>
  <c r="FL278" i="1"/>
  <c r="FM278" i="1"/>
  <c r="FJ17" i="1"/>
  <c r="FK17" i="1"/>
  <c r="FL17" i="1"/>
  <c r="FM17" i="1"/>
  <c r="FJ16" i="1"/>
  <c r="FK16" i="1"/>
  <c r="FL16" i="1"/>
  <c r="FM16" i="1"/>
  <c r="FJ246" i="1"/>
  <c r="FK246" i="1"/>
  <c r="FL246" i="1"/>
  <c r="FM246" i="1"/>
  <c r="FJ99" i="1"/>
  <c r="FK99" i="1"/>
  <c r="FL99" i="1"/>
  <c r="FM99" i="1"/>
  <c r="FJ160" i="1"/>
  <c r="FK160" i="1"/>
  <c r="FL160" i="1"/>
  <c r="FM160" i="1"/>
  <c r="FJ79" i="1"/>
  <c r="FK79" i="1"/>
  <c r="FL79" i="1"/>
  <c r="FM79" i="1"/>
  <c r="FJ18" i="1"/>
  <c r="FK18" i="1"/>
  <c r="FL18" i="1"/>
  <c r="FM18" i="1"/>
  <c r="FJ56" i="1"/>
  <c r="FK56" i="1"/>
  <c r="FL56" i="1"/>
  <c r="FM56" i="1"/>
  <c r="FJ303" i="1"/>
  <c r="FK303" i="1"/>
  <c r="FL303" i="1"/>
  <c r="FM303" i="1"/>
  <c r="FJ256" i="1"/>
  <c r="FK256" i="1"/>
  <c r="FL256" i="1"/>
  <c r="FM256" i="1"/>
  <c r="FJ162" i="1"/>
  <c r="FK162" i="1"/>
  <c r="FL162" i="1"/>
  <c r="FM162" i="1"/>
  <c r="FJ110" i="1"/>
  <c r="FK110" i="1"/>
  <c r="FL110" i="1"/>
  <c r="FM110" i="1"/>
  <c r="FJ174" i="1"/>
  <c r="FK174" i="1"/>
  <c r="FL174" i="1"/>
  <c r="FM174" i="1"/>
  <c r="FJ66" i="1"/>
  <c r="FK66" i="1"/>
  <c r="FL66" i="1"/>
  <c r="FM66" i="1"/>
  <c r="FJ409" i="1"/>
  <c r="FK409" i="1"/>
  <c r="FL409" i="1"/>
  <c r="FM409" i="1"/>
  <c r="FJ394" i="1"/>
  <c r="FK394" i="1"/>
  <c r="FL394" i="1"/>
  <c r="FM394" i="1"/>
  <c r="FJ165" i="1"/>
  <c r="FK165" i="1"/>
  <c r="FL165" i="1"/>
  <c r="FM165" i="1"/>
  <c r="FJ292" i="1"/>
  <c r="FK292" i="1"/>
  <c r="FL292" i="1"/>
  <c r="FM292" i="1"/>
  <c r="FJ82" i="1"/>
  <c r="FK82" i="1"/>
  <c r="FL82" i="1"/>
  <c r="FM82" i="1"/>
  <c r="FJ134" i="1"/>
  <c r="FK134" i="1"/>
  <c r="FL134" i="1"/>
  <c r="FM134" i="1"/>
  <c r="FJ25" i="1"/>
  <c r="FK25" i="1"/>
  <c r="FL25" i="1"/>
  <c r="FM25" i="1"/>
  <c r="FJ78" i="1"/>
  <c r="FK78" i="1"/>
  <c r="FL78" i="1"/>
  <c r="FM78" i="1"/>
  <c r="FJ5" i="1"/>
  <c r="FK5" i="1"/>
  <c r="FL5" i="1"/>
  <c r="FM5" i="1"/>
  <c r="FJ186" i="1"/>
  <c r="FK186" i="1"/>
  <c r="FL186" i="1"/>
  <c r="FM186" i="1"/>
  <c r="FJ343" i="1"/>
  <c r="FK343" i="1"/>
  <c r="FL343" i="1"/>
  <c r="FM343" i="1"/>
  <c r="FJ22" i="1"/>
  <c r="FK22" i="1"/>
  <c r="FL22" i="1"/>
  <c r="FM22" i="1"/>
  <c r="FJ318" i="1"/>
  <c r="FK318" i="1"/>
  <c r="FL318" i="1"/>
  <c r="FM318" i="1"/>
  <c r="FJ375" i="1"/>
  <c r="FK375" i="1"/>
  <c r="FL375" i="1"/>
  <c r="FM375" i="1"/>
  <c r="FJ133" i="1"/>
  <c r="FK133" i="1"/>
  <c r="FL133" i="1"/>
  <c r="FM133" i="1"/>
  <c r="FJ399" i="1"/>
  <c r="FK399" i="1"/>
  <c r="FL399" i="1"/>
  <c r="FM399" i="1"/>
  <c r="FJ8" i="1"/>
  <c r="FK8" i="1"/>
  <c r="FL8" i="1"/>
  <c r="FM8" i="1"/>
  <c r="FJ20" i="1"/>
  <c r="FK20" i="1"/>
  <c r="FL20" i="1"/>
  <c r="FM20" i="1"/>
  <c r="FJ379" i="1"/>
  <c r="FK379" i="1"/>
  <c r="FL379" i="1"/>
  <c r="FM379" i="1"/>
  <c r="FJ216" i="1"/>
  <c r="FK216" i="1"/>
  <c r="FL216" i="1"/>
  <c r="FM216" i="1"/>
  <c r="FJ220" i="1"/>
  <c r="FK220" i="1"/>
  <c r="FL220" i="1"/>
  <c r="FM220" i="1"/>
  <c r="FJ83" i="1"/>
  <c r="FK83" i="1"/>
  <c r="FL83" i="1"/>
  <c r="FM83" i="1"/>
  <c r="FJ170" i="1"/>
  <c r="FK170" i="1"/>
  <c r="FL170" i="1"/>
  <c r="FM170" i="1"/>
  <c r="FJ262" i="1"/>
  <c r="FK262" i="1"/>
  <c r="FL262" i="1"/>
  <c r="FM262" i="1"/>
  <c r="FJ369" i="1"/>
  <c r="FK369" i="1"/>
  <c r="FL369" i="1"/>
  <c r="FM369" i="1"/>
  <c r="FJ196" i="1"/>
  <c r="FK196" i="1"/>
  <c r="FL196" i="1"/>
  <c r="FM196" i="1"/>
  <c r="FJ95" i="1"/>
  <c r="FK95" i="1"/>
  <c r="FL95" i="1"/>
  <c r="FM95" i="1"/>
  <c r="FJ336" i="1"/>
  <c r="FK336" i="1"/>
  <c r="FL336" i="1"/>
  <c r="FM336" i="1"/>
  <c r="FJ329" i="1"/>
  <c r="FK329" i="1"/>
  <c r="FL329" i="1"/>
  <c r="FM329" i="1"/>
  <c r="FJ46" i="1"/>
  <c r="FK46" i="1"/>
  <c r="FL46" i="1"/>
  <c r="FM46" i="1"/>
  <c r="FJ352" i="1"/>
  <c r="FK352" i="1"/>
  <c r="FL352" i="1"/>
  <c r="FM352" i="1"/>
  <c r="FJ190" i="1"/>
  <c r="FK190" i="1"/>
  <c r="FL190" i="1"/>
  <c r="FM190" i="1"/>
  <c r="FJ260" i="1"/>
  <c r="FK260" i="1"/>
  <c r="FL260" i="1"/>
  <c r="FM260" i="1"/>
  <c r="FJ164" i="1"/>
  <c r="FK164" i="1"/>
  <c r="FL164" i="1"/>
  <c r="FM164" i="1"/>
  <c r="FJ85" i="1"/>
  <c r="FK85" i="1"/>
  <c r="FL85" i="1"/>
  <c r="FM85" i="1"/>
  <c r="FJ297" i="1"/>
  <c r="FK297" i="1"/>
  <c r="FL297" i="1"/>
  <c r="FM297" i="1"/>
  <c r="FJ27" i="1"/>
  <c r="FK27" i="1"/>
  <c r="FL27" i="1"/>
  <c r="FM27" i="1"/>
  <c r="FJ271" i="1"/>
  <c r="FK271" i="1"/>
  <c r="FL271" i="1"/>
  <c r="FM271" i="1"/>
  <c r="FJ344" i="1"/>
  <c r="FK344" i="1"/>
  <c r="FL344" i="1"/>
  <c r="FM344" i="1"/>
  <c r="FJ241" i="1"/>
  <c r="FK241" i="1"/>
  <c r="FL241" i="1"/>
  <c r="FM241" i="1"/>
  <c r="FJ166" i="1"/>
  <c r="FK166" i="1"/>
  <c r="FL166" i="1"/>
  <c r="FM166" i="1"/>
  <c r="FJ87" i="1"/>
  <c r="FK87" i="1"/>
  <c r="FL87" i="1"/>
  <c r="FM87" i="1"/>
  <c r="FJ131" i="1"/>
  <c r="FK131" i="1"/>
  <c r="FL131" i="1"/>
  <c r="FM131" i="1"/>
  <c r="FJ349" i="1"/>
  <c r="FK349" i="1"/>
  <c r="FL349" i="1"/>
  <c r="FM349" i="1"/>
  <c r="FJ126" i="1"/>
  <c r="FK126" i="1"/>
  <c r="FL126" i="1"/>
  <c r="FM126" i="1"/>
  <c r="FJ345" i="1"/>
  <c r="FK345" i="1"/>
  <c r="FL345" i="1"/>
  <c r="FM345" i="1"/>
  <c r="FJ58" i="1"/>
  <c r="FK58" i="1"/>
  <c r="FL58" i="1"/>
  <c r="FM58" i="1"/>
  <c r="FJ54" i="1"/>
  <c r="FK54" i="1"/>
  <c r="FL54" i="1"/>
  <c r="FM54" i="1"/>
  <c r="FJ173" i="1"/>
  <c r="FK173" i="1"/>
  <c r="FL173" i="1"/>
  <c r="FM173" i="1"/>
  <c r="FJ227" i="1"/>
  <c r="FK227" i="1"/>
  <c r="FL227" i="1"/>
  <c r="FM227" i="1"/>
  <c r="FJ93" i="1"/>
  <c r="FK93" i="1"/>
  <c r="FL93" i="1"/>
  <c r="FM93" i="1"/>
  <c r="FJ21" i="1"/>
  <c r="FK21" i="1"/>
  <c r="FL21" i="1"/>
  <c r="FM21" i="1"/>
  <c r="FJ234" i="1"/>
  <c r="FK234" i="1"/>
  <c r="FL234" i="1"/>
  <c r="FM234" i="1"/>
  <c r="FJ294" i="1"/>
  <c r="FK294" i="1"/>
  <c r="FL294" i="1"/>
  <c r="FM294" i="1"/>
  <c r="FJ326" i="1"/>
  <c r="FK326" i="1"/>
  <c r="FL326" i="1"/>
  <c r="FM326" i="1"/>
  <c r="FJ183" i="1"/>
  <c r="FK183" i="1"/>
  <c r="FL183" i="1"/>
  <c r="FM183" i="1"/>
  <c r="FJ178" i="1"/>
  <c r="FK178" i="1"/>
  <c r="FL178" i="1"/>
  <c r="FM178" i="1"/>
  <c r="FJ105" i="1"/>
  <c r="FK105" i="1"/>
  <c r="FL105" i="1"/>
  <c r="FM105" i="1"/>
  <c r="FJ148" i="1"/>
  <c r="FK148" i="1"/>
  <c r="FL148" i="1"/>
  <c r="FM148" i="1"/>
  <c r="FJ130" i="1"/>
  <c r="FK130" i="1"/>
  <c r="FL130" i="1"/>
  <c r="FM130" i="1"/>
  <c r="FJ284" i="1"/>
  <c r="FK284" i="1"/>
  <c r="FL284" i="1"/>
  <c r="FM284" i="1"/>
  <c r="FJ267" i="1"/>
  <c r="FK267" i="1"/>
  <c r="FL267" i="1"/>
  <c r="FM267" i="1"/>
  <c r="FJ202" i="1"/>
  <c r="FK202" i="1"/>
  <c r="FL202" i="1"/>
  <c r="FM202" i="1"/>
  <c r="FJ197" i="1"/>
  <c r="FK197" i="1"/>
  <c r="FL197" i="1"/>
  <c r="FM197" i="1"/>
  <c r="FJ288" i="1"/>
  <c r="FK288" i="1"/>
  <c r="FL288" i="1"/>
  <c r="FM288" i="1"/>
  <c r="FJ412" i="1"/>
  <c r="FK412" i="1"/>
  <c r="FL412" i="1"/>
  <c r="FM412" i="1"/>
  <c r="FJ120" i="1"/>
  <c r="FK120" i="1"/>
  <c r="FL120" i="1"/>
  <c r="FM120" i="1"/>
  <c r="FJ232" i="1"/>
  <c r="FK232" i="1"/>
  <c r="FL232" i="1"/>
  <c r="FM232" i="1"/>
  <c r="FJ382" i="1"/>
  <c r="FK382" i="1"/>
  <c r="FL382" i="1"/>
  <c r="FM382" i="1"/>
  <c r="FJ411" i="1"/>
  <c r="FK411" i="1"/>
  <c r="FL411" i="1"/>
  <c r="FM411" i="1"/>
  <c r="FJ393" i="1"/>
  <c r="FK393" i="1"/>
  <c r="FL393" i="1"/>
  <c r="FM393" i="1"/>
  <c r="FJ71" i="1"/>
  <c r="FK71" i="1"/>
  <c r="FL71" i="1"/>
  <c r="FM71" i="1"/>
  <c r="FJ10" i="1"/>
  <c r="FK10" i="1"/>
  <c r="FL10" i="1"/>
  <c r="FM10" i="1"/>
  <c r="FJ146" i="1"/>
  <c r="FK146" i="1"/>
  <c r="FL146" i="1"/>
  <c r="FM146" i="1"/>
  <c r="FJ356" i="1"/>
  <c r="FK356" i="1"/>
  <c r="FL356" i="1"/>
  <c r="FM356" i="1"/>
  <c r="FJ276" i="1"/>
  <c r="FK276" i="1"/>
  <c r="FL276" i="1"/>
  <c r="FM276" i="1"/>
  <c r="FJ331" i="1"/>
  <c r="FK331" i="1"/>
  <c r="FL331" i="1"/>
  <c r="FM331" i="1"/>
  <c r="FJ97" i="1"/>
  <c r="FK97" i="1"/>
  <c r="FL97" i="1"/>
  <c r="FM97" i="1"/>
  <c r="FJ3" i="1"/>
  <c r="FK3" i="1"/>
  <c r="FL3" i="1"/>
  <c r="FM3" i="1"/>
  <c r="FJ238" i="1"/>
  <c r="FK238" i="1"/>
  <c r="FL238" i="1"/>
  <c r="FM238" i="1"/>
  <c r="FJ252" i="1"/>
  <c r="FK252" i="1"/>
  <c r="FL252" i="1"/>
  <c r="FM252" i="1"/>
  <c r="FJ153" i="1"/>
  <c r="FK153" i="1"/>
  <c r="FL153" i="1"/>
  <c r="FM153" i="1"/>
  <c r="FJ34" i="1"/>
  <c r="FK34" i="1"/>
  <c r="FL34" i="1"/>
  <c r="FM34" i="1"/>
  <c r="FJ368" i="1"/>
  <c r="FK368" i="1"/>
  <c r="FL368" i="1"/>
  <c r="FM368" i="1"/>
  <c r="FJ73" i="1"/>
  <c r="FK73" i="1"/>
  <c r="FL73" i="1"/>
  <c r="FM73" i="1"/>
  <c r="FJ259" i="1"/>
  <c r="FK259" i="1"/>
  <c r="FL259" i="1"/>
  <c r="FM259" i="1"/>
  <c r="FJ116" i="1"/>
  <c r="FK116" i="1"/>
  <c r="FL116" i="1"/>
  <c r="FM116" i="1"/>
  <c r="FJ203" i="1"/>
  <c r="FK203" i="1"/>
  <c r="FL203" i="1"/>
  <c r="FM203" i="1"/>
  <c r="FJ150" i="1"/>
  <c r="FK150" i="1"/>
  <c r="FL150" i="1"/>
  <c r="FM150" i="1"/>
  <c r="FJ80" i="1"/>
  <c r="FK80" i="1"/>
  <c r="FL80" i="1"/>
  <c r="FM80" i="1"/>
  <c r="FJ273" i="1"/>
  <c r="FK273" i="1"/>
  <c r="FL273" i="1"/>
  <c r="FM273" i="1"/>
  <c r="FJ355" i="1"/>
  <c r="FK355" i="1"/>
  <c r="FL355" i="1"/>
  <c r="FM355" i="1"/>
  <c r="FJ169" i="1"/>
  <c r="FK169" i="1"/>
  <c r="FL169" i="1"/>
  <c r="FM169" i="1"/>
  <c r="FJ380" i="1"/>
  <c r="FK380" i="1"/>
  <c r="FL380" i="1"/>
  <c r="FM380" i="1"/>
  <c r="FJ224" i="1"/>
  <c r="FK224" i="1"/>
  <c r="FL224" i="1"/>
  <c r="FM224" i="1"/>
  <c r="FJ194" i="1"/>
  <c r="FK194" i="1"/>
  <c r="FL194" i="1"/>
  <c r="FM194" i="1"/>
  <c r="FJ235" i="1"/>
  <c r="FK235" i="1"/>
  <c r="FL235" i="1"/>
  <c r="FM235" i="1"/>
  <c r="FJ390" i="1"/>
  <c r="FK390" i="1"/>
  <c r="FL390" i="1"/>
  <c r="FM390" i="1"/>
  <c r="FJ305" i="1"/>
  <c r="FK305" i="1"/>
  <c r="FL305" i="1"/>
  <c r="FM305" i="1"/>
  <c r="FJ141" i="1"/>
  <c r="FK141" i="1"/>
  <c r="FL141" i="1"/>
  <c r="FM141" i="1"/>
  <c r="FJ101" i="1"/>
  <c r="FK101" i="1"/>
  <c r="FL101" i="1"/>
  <c r="FM101" i="1"/>
  <c r="FJ274" i="1"/>
  <c r="FK274" i="1"/>
  <c r="FL274" i="1"/>
  <c r="FM274" i="1"/>
  <c r="FJ50" i="1"/>
  <c r="FK50" i="1"/>
  <c r="FL50" i="1"/>
  <c r="FM50" i="1"/>
  <c r="FJ49" i="1"/>
  <c r="FK49" i="1"/>
  <c r="FL49" i="1"/>
  <c r="FM49" i="1"/>
  <c r="FJ189" i="1"/>
  <c r="FK189" i="1"/>
  <c r="FL189" i="1"/>
  <c r="FM189" i="1"/>
  <c r="FJ111" i="1"/>
  <c r="FK111" i="1"/>
  <c r="FL111" i="1"/>
  <c r="FM111" i="1"/>
  <c r="FJ332" i="1"/>
  <c r="FK332" i="1"/>
  <c r="FL332" i="1"/>
  <c r="FM332" i="1"/>
  <c r="FJ373" i="1"/>
  <c r="FK373" i="1"/>
  <c r="FL373" i="1"/>
  <c r="FM373" i="1"/>
  <c r="FJ123" i="1"/>
  <c r="FK123" i="1"/>
  <c r="FL123" i="1"/>
  <c r="FM123" i="1"/>
  <c r="FJ72" i="1"/>
  <c r="FK72" i="1"/>
  <c r="FL72" i="1"/>
  <c r="FM72" i="1"/>
  <c r="FJ60" i="1"/>
  <c r="FK60" i="1"/>
  <c r="FL60" i="1"/>
  <c r="FM60" i="1"/>
  <c r="FJ283" i="1"/>
  <c r="FK283" i="1"/>
  <c r="FL283" i="1"/>
  <c r="FM283" i="1"/>
  <c r="FJ167" i="1"/>
  <c r="FK167" i="1"/>
  <c r="FL167" i="1"/>
  <c r="FM167" i="1"/>
  <c r="FJ295" i="1"/>
  <c r="FK295" i="1"/>
  <c r="FL295" i="1"/>
  <c r="FM295" i="1"/>
  <c r="FJ63" i="1"/>
  <c r="FK63" i="1"/>
  <c r="FL63" i="1"/>
  <c r="FM63" i="1"/>
  <c r="FJ199" i="1"/>
  <c r="FK199" i="1"/>
  <c r="FL199" i="1"/>
  <c r="FM199" i="1"/>
  <c r="FJ113" i="1"/>
  <c r="FK113" i="1"/>
  <c r="FL113" i="1"/>
  <c r="FM113" i="1"/>
  <c r="FJ145" i="1"/>
  <c r="FK145" i="1"/>
  <c r="FL145" i="1"/>
  <c r="FM145" i="1"/>
  <c r="FJ360" i="1"/>
  <c r="FK360" i="1"/>
  <c r="FL360" i="1"/>
  <c r="FM360" i="1"/>
  <c r="FJ61" i="1"/>
  <c r="FK61" i="1"/>
  <c r="FL61" i="1"/>
  <c r="FM61" i="1"/>
  <c r="FJ334" i="1"/>
  <c r="FK334" i="1"/>
  <c r="FL334" i="1"/>
  <c r="FM334" i="1"/>
  <c r="FJ77" i="1"/>
  <c r="FK77" i="1"/>
  <c r="FL77" i="1"/>
  <c r="FM77" i="1"/>
  <c r="FJ351" i="1"/>
  <c r="FK351" i="1"/>
  <c r="FL351" i="1"/>
  <c r="FM351" i="1"/>
  <c r="FJ210" i="1"/>
  <c r="FK210" i="1"/>
  <c r="FL210" i="1"/>
  <c r="FM210" i="1"/>
  <c r="FJ89" i="1"/>
  <c r="FK89" i="1"/>
  <c r="FL89" i="1"/>
  <c r="FM89" i="1"/>
  <c r="FJ354" i="1"/>
  <c r="FK354" i="1"/>
  <c r="FL354" i="1"/>
  <c r="FM354" i="1"/>
  <c r="FJ144" i="1"/>
  <c r="FK144" i="1"/>
  <c r="FL144" i="1"/>
  <c r="FM144" i="1"/>
  <c r="FJ323" i="1"/>
  <c r="FK323" i="1"/>
  <c r="FL323" i="1"/>
  <c r="FM323" i="1"/>
  <c r="FJ184" i="1"/>
  <c r="FK184" i="1"/>
  <c r="FL184" i="1"/>
  <c r="FM184" i="1"/>
  <c r="FJ40" i="1"/>
  <c r="FK40" i="1"/>
  <c r="FL40" i="1"/>
  <c r="FM40" i="1"/>
  <c r="FJ128" i="1"/>
  <c r="FK128" i="1"/>
  <c r="FL128" i="1"/>
  <c r="FM128" i="1"/>
  <c r="FJ103" i="1"/>
  <c r="FK103" i="1"/>
  <c r="FL103" i="1"/>
  <c r="FM103" i="1"/>
  <c r="FJ132" i="1"/>
  <c r="FK132" i="1"/>
  <c r="FL132" i="1"/>
  <c r="FM132" i="1"/>
  <c r="FJ350" i="1"/>
  <c r="FK350" i="1"/>
  <c r="FL350" i="1"/>
  <c r="FM350" i="1"/>
  <c r="FJ138" i="1"/>
  <c r="FK138" i="1"/>
  <c r="FL138" i="1"/>
  <c r="FM138" i="1"/>
  <c r="FJ316" i="1"/>
  <c r="FK316" i="1"/>
  <c r="FL316" i="1"/>
  <c r="FM316" i="1"/>
  <c r="FJ193" i="1"/>
  <c r="FK193" i="1"/>
  <c r="FL193" i="1"/>
  <c r="FM193" i="1"/>
  <c r="FJ151" i="1"/>
  <c r="FK151" i="1"/>
  <c r="FL151" i="1"/>
  <c r="FM151" i="1"/>
  <c r="FJ248" i="1"/>
  <c r="FK248" i="1"/>
  <c r="FL248" i="1"/>
  <c r="FM248" i="1"/>
  <c r="FJ188" i="1"/>
  <c r="FK188" i="1"/>
  <c r="FL188" i="1"/>
  <c r="FM188" i="1"/>
  <c r="FJ340" i="1"/>
  <c r="FK340" i="1"/>
  <c r="FL340" i="1"/>
  <c r="FM340" i="1"/>
  <c r="FJ404" i="1"/>
  <c r="FK404" i="1"/>
  <c r="FL404" i="1"/>
  <c r="FM404" i="1"/>
  <c r="FJ250" i="1"/>
  <c r="FK250" i="1"/>
  <c r="FL250" i="1"/>
  <c r="FM250" i="1"/>
  <c r="FJ125" i="1"/>
  <c r="FK125" i="1"/>
  <c r="FL125" i="1"/>
  <c r="FM125" i="1"/>
  <c r="FJ239" i="1"/>
  <c r="FK239" i="1"/>
  <c r="FL239" i="1"/>
  <c r="FM239" i="1"/>
  <c r="FJ381" i="1"/>
  <c r="FK381" i="1"/>
  <c r="FL381" i="1"/>
  <c r="FM381" i="1"/>
  <c r="FJ142" i="1"/>
  <c r="FK142" i="1"/>
  <c r="FL142" i="1"/>
  <c r="FM142" i="1"/>
  <c r="FJ92" i="1"/>
  <c r="FK92" i="1"/>
  <c r="FL92" i="1"/>
  <c r="FM92" i="1"/>
  <c r="FJ244" i="1"/>
  <c r="FK244" i="1"/>
  <c r="FL244" i="1"/>
  <c r="FM244" i="1"/>
  <c r="FJ314" i="1"/>
  <c r="FK314" i="1"/>
  <c r="FL314" i="1"/>
  <c r="FM314" i="1"/>
  <c r="FJ408" i="1"/>
  <c r="FK408" i="1"/>
  <c r="FL408" i="1"/>
  <c r="FM408" i="1"/>
  <c r="FJ215" i="1"/>
  <c r="FK215" i="1"/>
  <c r="FL215" i="1"/>
  <c r="FM215" i="1"/>
  <c r="FJ293" i="1"/>
  <c r="FK293" i="1"/>
  <c r="FL293" i="1"/>
  <c r="FM293" i="1"/>
  <c r="FJ300" i="1"/>
  <c r="FK300" i="1"/>
  <c r="FL300" i="1"/>
  <c r="FM300" i="1"/>
  <c r="FJ139" i="1"/>
  <c r="FK139" i="1"/>
  <c r="FL139" i="1"/>
  <c r="FM139" i="1"/>
  <c r="FJ155" i="1"/>
  <c r="FK155" i="1"/>
  <c r="FL155" i="1"/>
  <c r="FM155" i="1"/>
  <c r="FJ253" i="1"/>
  <c r="FK253" i="1"/>
  <c r="FL253" i="1"/>
  <c r="FM253" i="1"/>
  <c r="FJ410" i="1"/>
  <c r="FK410" i="1"/>
  <c r="FL410" i="1"/>
  <c r="FM410" i="1"/>
  <c r="FJ64" i="1"/>
  <c r="FK64" i="1"/>
  <c r="FL64" i="1"/>
  <c r="FM64" i="1"/>
  <c r="FJ338" i="1"/>
  <c r="FK338" i="1"/>
  <c r="FL338" i="1"/>
  <c r="FM338" i="1"/>
  <c r="FJ43" i="1"/>
  <c r="FK43" i="1"/>
  <c r="FL43" i="1"/>
  <c r="FM43" i="1"/>
  <c r="FJ212" i="1"/>
  <c r="FK212" i="1"/>
  <c r="FL212" i="1"/>
  <c r="FM212" i="1"/>
  <c r="FJ348" i="1"/>
  <c r="FK348" i="1"/>
  <c r="FL348" i="1"/>
  <c r="FM348" i="1"/>
  <c r="FJ371" i="1"/>
  <c r="FK371" i="1"/>
  <c r="FL371" i="1"/>
  <c r="FM371" i="1"/>
  <c r="FJ30" i="1"/>
  <c r="FK30" i="1"/>
  <c r="FL30" i="1"/>
  <c r="FM30" i="1"/>
  <c r="FJ152" i="1"/>
  <c r="FK152" i="1"/>
  <c r="FL152" i="1"/>
  <c r="FM152" i="1"/>
  <c r="FJ402" i="1"/>
  <c r="FK402" i="1"/>
  <c r="FL402" i="1"/>
  <c r="FM402" i="1"/>
  <c r="FJ290" i="1"/>
  <c r="FK290" i="1"/>
  <c r="FL290" i="1"/>
  <c r="FM290" i="1"/>
  <c r="FJ386" i="1"/>
  <c r="FK386" i="1"/>
  <c r="FL386" i="1"/>
  <c r="FM386" i="1"/>
  <c r="FJ159" i="1"/>
  <c r="FK159" i="1"/>
  <c r="FL159" i="1"/>
  <c r="FM159" i="1"/>
  <c r="FJ376" i="1"/>
  <c r="FK376" i="1"/>
  <c r="FL376" i="1"/>
  <c r="FM376" i="1"/>
  <c r="FJ363" i="1"/>
  <c r="FK363" i="1"/>
  <c r="FL363" i="1"/>
  <c r="FM363" i="1"/>
  <c r="FJ119" i="1"/>
  <c r="FK119" i="1"/>
  <c r="FL119" i="1"/>
  <c r="FM119" i="1"/>
  <c r="FJ242" i="1"/>
  <c r="FK242" i="1"/>
  <c r="FL242" i="1"/>
  <c r="FM242" i="1"/>
  <c r="FJ23" i="1"/>
  <c r="FK23" i="1"/>
  <c r="FL23" i="1"/>
  <c r="FM23" i="1"/>
  <c r="FJ266" i="1"/>
  <c r="FK266" i="1"/>
  <c r="FL266" i="1"/>
  <c r="FM266" i="1"/>
  <c r="FJ401" i="1"/>
  <c r="FK401" i="1"/>
  <c r="FL401" i="1"/>
  <c r="FM401" i="1"/>
  <c r="FJ400" i="1"/>
  <c r="FK400" i="1"/>
  <c r="FL400" i="1"/>
  <c r="FM400" i="1"/>
  <c r="FJ392" i="1"/>
  <c r="FK392" i="1"/>
  <c r="FL392" i="1"/>
  <c r="FM392" i="1"/>
  <c r="FJ388" i="1"/>
  <c r="FK388" i="1"/>
  <c r="FL388" i="1"/>
  <c r="FM388" i="1"/>
  <c r="FJ385" i="1"/>
  <c r="FK385" i="1"/>
  <c r="FL385" i="1"/>
  <c r="FM385" i="1"/>
  <c r="FJ377" i="1"/>
  <c r="FK377" i="1"/>
  <c r="FL377" i="1"/>
  <c r="FM377" i="1"/>
  <c r="FJ397" i="1"/>
  <c r="FK397" i="1"/>
  <c r="FL397" i="1"/>
  <c r="FM397" i="1"/>
  <c r="FJ65" i="1"/>
  <c r="FK65" i="1"/>
  <c r="FL65" i="1"/>
  <c r="FM65" i="1"/>
  <c r="FJ406" i="1"/>
  <c r="FK406" i="1"/>
  <c r="FL406" i="1"/>
  <c r="FM406" i="1"/>
  <c r="FJ374" i="1"/>
  <c r="FK374" i="1"/>
  <c r="FL374" i="1"/>
  <c r="FM374" i="1"/>
  <c r="FJ282" i="1"/>
  <c r="FK282" i="1"/>
  <c r="FL282" i="1"/>
  <c r="FM282" i="1"/>
  <c r="FJ143" i="1"/>
  <c r="FK143" i="1"/>
  <c r="FL143" i="1"/>
  <c r="FM143" i="1"/>
  <c r="FJ57" i="1"/>
  <c r="FK57" i="1"/>
  <c r="FL57" i="1"/>
  <c r="FM57" i="1"/>
  <c r="FJ7" i="1"/>
  <c r="FK7" i="1"/>
  <c r="FL7" i="1"/>
  <c r="FM7" i="1"/>
  <c r="FJ51" i="1"/>
  <c r="FK51" i="1"/>
  <c r="FL51" i="1"/>
  <c r="FM51" i="1"/>
  <c r="FJ257" i="1"/>
  <c r="FK257" i="1"/>
  <c r="FL257" i="1"/>
  <c r="FM257" i="1"/>
  <c r="FJ327" i="1"/>
  <c r="FK327" i="1"/>
  <c r="FL327" i="1"/>
  <c r="FM327" i="1"/>
  <c r="FJ102" i="1"/>
  <c r="FK102" i="1"/>
  <c r="FL102" i="1"/>
  <c r="FM102" i="1"/>
  <c r="FJ255" i="1"/>
  <c r="FK255" i="1"/>
  <c r="FL255" i="1"/>
  <c r="FM255" i="1"/>
  <c r="FJ168" i="1"/>
  <c r="FK168" i="1"/>
  <c r="FL168" i="1"/>
  <c r="FM168" i="1"/>
  <c r="FJ272" i="1"/>
  <c r="FK272" i="1"/>
  <c r="FL272" i="1"/>
  <c r="FM272" i="1"/>
  <c r="FJ383" i="1"/>
  <c r="FK383" i="1"/>
  <c r="FL383" i="1"/>
  <c r="FM383" i="1"/>
  <c r="FJ44" i="1"/>
  <c r="FK44" i="1"/>
  <c r="FL44" i="1"/>
  <c r="FM44" i="1"/>
  <c r="FJ317" i="1"/>
  <c r="FK317" i="1"/>
  <c r="FL317" i="1"/>
  <c r="FM317" i="1"/>
  <c r="FJ264" i="1"/>
  <c r="FK264" i="1"/>
  <c r="FL264" i="1"/>
  <c r="FM264" i="1"/>
  <c r="FJ149" i="1"/>
  <c r="FK149" i="1"/>
  <c r="FL149" i="1"/>
  <c r="FM149" i="1"/>
  <c r="FJ157" i="1"/>
  <c r="FK157" i="1"/>
  <c r="FL157" i="1"/>
  <c r="FM157" i="1"/>
  <c r="FJ121" i="1"/>
  <c r="FK121" i="1"/>
  <c r="FL121" i="1"/>
  <c r="FM121" i="1"/>
  <c r="FJ395" i="1"/>
  <c r="FK395" i="1"/>
  <c r="FL395" i="1"/>
  <c r="FM395" i="1"/>
  <c r="FJ198" i="1"/>
  <c r="FK198" i="1"/>
  <c r="FL198" i="1"/>
  <c r="FM198" i="1"/>
  <c r="FJ55" i="1"/>
  <c r="FK55" i="1"/>
  <c r="FL55" i="1"/>
  <c r="FM55" i="1"/>
  <c r="FJ41" i="1"/>
  <c r="FK41" i="1"/>
  <c r="FL41" i="1"/>
  <c r="FM41" i="1"/>
  <c r="FJ35" i="1"/>
  <c r="FK35" i="1"/>
  <c r="FL35" i="1"/>
  <c r="FM35" i="1"/>
  <c r="FJ136" i="1"/>
  <c r="FK136" i="1"/>
  <c r="FL136" i="1"/>
  <c r="FM136" i="1"/>
  <c r="FJ391" i="1"/>
  <c r="FK391" i="1"/>
  <c r="FL391" i="1"/>
  <c r="FM391" i="1"/>
  <c r="FJ372" i="1"/>
  <c r="FK372" i="1"/>
  <c r="FL372" i="1"/>
  <c r="FM372" i="1"/>
  <c r="FJ240" i="1"/>
  <c r="FK240" i="1"/>
  <c r="FL240" i="1"/>
  <c r="FM240" i="1"/>
  <c r="FJ370" i="1"/>
  <c r="FK370" i="1"/>
  <c r="FL370" i="1"/>
  <c r="FM370" i="1"/>
  <c r="FJ94" i="1"/>
  <c r="FK94" i="1"/>
  <c r="FL94" i="1"/>
  <c r="FM94" i="1"/>
  <c r="FJ302" i="1"/>
  <c r="FK302" i="1"/>
  <c r="FL302" i="1"/>
  <c r="FM302" i="1"/>
  <c r="FJ98" i="1"/>
  <c r="FK98" i="1"/>
  <c r="FL98" i="1"/>
  <c r="FM98" i="1"/>
  <c r="FJ4" i="1"/>
  <c r="FK4" i="1"/>
  <c r="FL4" i="1"/>
  <c r="FM4" i="1"/>
  <c r="FJ37" i="1"/>
  <c r="FK37" i="1"/>
  <c r="FL37" i="1"/>
  <c r="FM37" i="1"/>
  <c r="FJ36" i="1"/>
  <c r="FK36" i="1"/>
  <c r="FL36" i="1"/>
  <c r="FM36" i="1"/>
  <c r="FJ33" i="1"/>
  <c r="FK33" i="1"/>
  <c r="FL33" i="1"/>
  <c r="FM33" i="1"/>
  <c r="FJ315" i="1"/>
  <c r="FK315" i="1"/>
  <c r="FL315" i="1"/>
  <c r="FM315" i="1"/>
  <c r="FJ221" i="1"/>
  <c r="FK221" i="1"/>
  <c r="FL221" i="1"/>
  <c r="FM221" i="1"/>
  <c r="FJ118" i="1"/>
  <c r="FK118" i="1"/>
  <c r="FL118" i="1"/>
  <c r="FM118" i="1"/>
  <c r="FJ117" i="1"/>
  <c r="FK117" i="1"/>
  <c r="FL117" i="1"/>
  <c r="FM117" i="1"/>
  <c r="FJ69" i="1"/>
  <c r="FK69" i="1"/>
  <c r="FL69" i="1"/>
  <c r="FM69" i="1"/>
  <c r="FJ127" i="1"/>
  <c r="FK127" i="1"/>
  <c r="FL127" i="1"/>
  <c r="FM127" i="1"/>
  <c r="FJ249" i="1"/>
  <c r="FK249" i="1"/>
  <c r="FL249" i="1"/>
  <c r="FM249" i="1"/>
  <c r="FJ171" i="1"/>
  <c r="FK171" i="1"/>
  <c r="FL171" i="1"/>
  <c r="FM171" i="1"/>
  <c r="FJ280" i="1"/>
  <c r="FK280" i="1"/>
  <c r="FL280" i="1"/>
  <c r="FM280" i="1"/>
  <c r="FJ154" i="1"/>
  <c r="FK154" i="1"/>
  <c r="FL154" i="1"/>
  <c r="FM154" i="1"/>
  <c r="FJ307" i="1"/>
  <c r="FK307" i="1"/>
  <c r="FL307" i="1"/>
  <c r="FM307" i="1"/>
  <c r="FJ115" i="1"/>
  <c r="FK115" i="1"/>
  <c r="FL115" i="1"/>
  <c r="FM115" i="1"/>
  <c r="FJ59" i="1"/>
  <c r="FK59" i="1"/>
  <c r="FL59" i="1"/>
  <c r="FM59" i="1"/>
  <c r="FJ208" i="1"/>
  <c r="FK208" i="1"/>
  <c r="FL208" i="1"/>
  <c r="FM208" i="1"/>
  <c r="FJ67" i="1"/>
  <c r="FK67" i="1"/>
  <c r="FL67" i="1"/>
  <c r="FM67" i="1"/>
  <c r="FJ2" i="1"/>
  <c r="FK2" i="1"/>
  <c r="FL2" i="1"/>
  <c r="FM2" i="1"/>
  <c r="FJ405" i="1"/>
  <c r="FK405" i="1"/>
  <c r="FL405" i="1"/>
  <c r="FM405" i="1"/>
  <c r="FJ310" i="1"/>
  <c r="FK310" i="1"/>
  <c r="FL310" i="1"/>
  <c r="FM310" i="1"/>
  <c r="FJ286" i="1"/>
  <c r="FK286" i="1"/>
  <c r="FL286" i="1"/>
  <c r="FM286" i="1"/>
  <c r="FJ114" i="1"/>
  <c r="FK114" i="1"/>
  <c r="FL114" i="1"/>
  <c r="FM114" i="1"/>
  <c r="FJ53" i="1"/>
  <c r="FK53" i="1"/>
  <c r="FL53" i="1"/>
  <c r="FM53" i="1"/>
  <c r="FJ107" i="1"/>
  <c r="FK107" i="1"/>
  <c r="FL107" i="1"/>
  <c r="FM107" i="1"/>
  <c r="FJ211" i="1"/>
  <c r="FK211" i="1"/>
  <c r="FL211" i="1"/>
  <c r="FM211" i="1"/>
  <c r="FJ289" i="1"/>
  <c r="FK289" i="1"/>
  <c r="FL289" i="1"/>
  <c r="FM289" i="1"/>
  <c r="FJ269" i="1"/>
  <c r="FK269" i="1"/>
  <c r="FL269" i="1"/>
  <c r="FM269" i="1"/>
  <c r="FJ135" i="1"/>
  <c r="FK135" i="1"/>
  <c r="FL135" i="1"/>
  <c r="FM135" i="1"/>
  <c r="FJ312" i="1"/>
  <c r="FK312" i="1"/>
  <c r="FL312" i="1"/>
  <c r="FM312" i="1"/>
  <c r="FJ254" i="1"/>
  <c r="FK254" i="1"/>
  <c r="FL254" i="1"/>
  <c r="FM254" i="1"/>
  <c r="FJ306" i="1"/>
  <c r="FK306" i="1"/>
  <c r="FL306" i="1"/>
  <c r="FM306" i="1"/>
  <c r="FJ62" i="1"/>
  <c r="FK62" i="1"/>
  <c r="FL62" i="1"/>
  <c r="FM62" i="1"/>
  <c r="FJ187" i="1"/>
  <c r="FK187" i="1"/>
  <c r="FL187" i="1"/>
  <c r="FM187" i="1"/>
  <c r="FJ38" i="1"/>
  <c r="FK38" i="1"/>
  <c r="FL38" i="1"/>
  <c r="FM38" i="1"/>
  <c r="FJ182" i="1"/>
  <c r="FK182" i="1"/>
  <c r="FL182" i="1"/>
  <c r="FM182" i="1"/>
  <c r="FJ304" i="1"/>
  <c r="FK304" i="1"/>
  <c r="FL304" i="1"/>
  <c r="FM304" i="1"/>
  <c r="FJ251" i="1"/>
  <c r="FK251" i="1"/>
  <c r="FL251" i="1"/>
  <c r="FM251" i="1"/>
  <c r="FJ86" i="1"/>
  <c r="FK86" i="1"/>
  <c r="FL86" i="1"/>
  <c r="FM86" i="1"/>
  <c r="FJ403" i="1"/>
  <c r="FK403" i="1"/>
  <c r="FL403" i="1"/>
  <c r="FM403" i="1"/>
  <c r="FJ291" i="1"/>
  <c r="FK291" i="1"/>
  <c r="FL291" i="1"/>
  <c r="FM291" i="1"/>
  <c r="FJ100" i="1"/>
  <c r="FK100" i="1"/>
  <c r="FL100" i="1"/>
  <c r="FM100" i="1"/>
  <c r="FJ237" i="1"/>
  <c r="FK237" i="1"/>
  <c r="FL237" i="1"/>
  <c r="FM237" i="1"/>
  <c r="FJ243" i="1"/>
  <c r="FK243" i="1"/>
  <c r="FL243" i="1"/>
  <c r="FM243" i="1"/>
  <c r="FJ389" i="1"/>
  <c r="FK389" i="1"/>
  <c r="FL389" i="1"/>
  <c r="FM389" i="1"/>
  <c r="FJ268" i="1"/>
  <c r="FK268" i="1"/>
  <c r="FL268" i="1"/>
  <c r="FM268" i="1"/>
  <c r="FJ308" i="1"/>
  <c r="FK308" i="1"/>
  <c r="FL308" i="1"/>
  <c r="FM308" i="1"/>
  <c r="EO233" i="1"/>
  <c r="EP233" i="1"/>
  <c r="EQ233" i="1"/>
  <c r="ER233" i="1"/>
  <c r="EO299" i="1"/>
  <c r="EP299" i="1"/>
  <c r="EQ299" i="1"/>
  <c r="ER299" i="1"/>
  <c r="EO275" i="1"/>
  <c r="EP275" i="1"/>
  <c r="EQ275" i="1"/>
  <c r="ER275" i="1"/>
  <c r="EO398" i="1"/>
  <c r="EP398" i="1"/>
  <c r="EQ398" i="1"/>
  <c r="ER398" i="1"/>
  <c r="EO231" i="1"/>
  <c r="EP231" i="1"/>
  <c r="EQ231" i="1"/>
  <c r="ER231" i="1"/>
  <c r="EO88" i="1"/>
  <c r="EP88" i="1"/>
  <c r="EQ88" i="1"/>
  <c r="ER88" i="1"/>
  <c r="EO229" i="1"/>
  <c r="EP229" i="1"/>
  <c r="EQ229" i="1"/>
  <c r="ER229" i="1"/>
  <c r="EO228" i="1"/>
  <c r="EP228" i="1"/>
  <c r="EQ228" i="1"/>
  <c r="ER228" i="1"/>
  <c r="EO181" i="1"/>
  <c r="EP181" i="1"/>
  <c r="EQ181" i="1"/>
  <c r="ER181" i="1"/>
  <c r="EO230" i="1"/>
  <c r="EP230" i="1"/>
  <c r="EQ230" i="1"/>
  <c r="ER230" i="1"/>
  <c r="EO358" i="1"/>
  <c r="EP358" i="1"/>
  <c r="EQ358" i="1"/>
  <c r="ER358" i="1"/>
  <c r="EO177" i="1"/>
  <c r="EP177" i="1"/>
  <c r="EQ177" i="1"/>
  <c r="ER177" i="1"/>
  <c r="EO172" i="1"/>
  <c r="EP172" i="1"/>
  <c r="EQ172" i="1"/>
  <c r="ER172" i="1"/>
  <c r="EO279" i="1"/>
  <c r="EP279" i="1"/>
  <c r="EQ279" i="1"/>
  <c r="ER279" i="1"/>
  <c r="EO281" i="1"/>
  <c r="EP281" i="1"/>
  <c r="EQ281" i="1"/>
  <c r="ER281" i="1"/>
  <c r="EO287" i="1"/>
  <c r="EP287" i="1"/>
  <c r="EQ287" i="1"/>
  <c r="ER287" i="1"/>
  <c r="EO328" i="1"/>
  <c r="EP328" i="1"/>
  <c r="EQ328" i="1"/>
  <c r="ER328" i="1"/>
  <c r="EO81" i="1"/>
  <c r="EP81" i="1"/>
  <c r="EQ81" i="1"/>
  <c r="ER81" i="1"/>
  <c r="EO353" i="1"/>
  <c r="EP353" i="1"/>
  <c r="EQ353" i="1"/>
  <c r="ER353" i="1"/>
  <c r="EO200" i="1"/>
  <c r="EP200" i="1"/>
  <c r="EQ200" i="1"/>
  <c r="ER200" i="1"/>
  <c r="EO180" i="1"/>
  <c r="EP180" i="1"/>
  <c r="EQ180" i="1"/>
  <c r="ER180" i="1"/>
  <c r="EO31" i="1"/>
  <c r="EP31" i="1"/>
  <c r="EQ31" i="1"/>
  <c r="ER31" i="1"/>
  <c r="EO213" i="1"/>
  <c r="EP213" i="1"/>
  <c r="EQ213" i="1"/>
  <c r="ER213" i="1"/>
  <c r="EO214" i="1"/>
  <c r="EP214" i="1"/>
  <c r="EQ214" i="1"/>
  <c r="ER214" i="1"/>
  <c r="EO407" i="1"/>
  <c r="EP407" i="1"/>
  <c r="EQ407" i="1"/>
  <c r="ER407" i="1"/>
  <c r="EO296" i="1"/>
  <c r="EP296" i="1"/>
  <c r="EQ296" i="1"/>
  <c r="ER296" i="1"/>
  <c r="EO201" i="1"/>
  <c r="EP201" i="1"/>
  <c r="EQ201" i="1"/>
  <c r="ER201" i="1"/>
  <c r="EO45" i="1"/>
  <c r="EP45" i="1"/>
  <c r="EQ45" i="1"/>
  <c r="ER45" i="1"/>
  <c r="EO74" i="1"/>
  <c r="EP74" i="1"/>
  <c r="EQ74" i="1"/>
  <c r="ER74" i="1"/>
  <c r="EO247" i="1"/>
  <c r="EP247" i="1"/>
  <c r="EQ247" i="1"/>
  <c r="ER247" i="1"/>
  <c r="EO225" i="1"/>
  <c r="EP225" i="1"/>
  <c r="EQ225" i="1"/>
  <c r="ER225" i="1"/>
  <c r="EO245" i="1"/>
  <c r="EP245" i="1"/>
  <c r="EQ245" i="1"/>
  <c r="ER245" i="1"/>
  <c r="EO48" i="1"/>
  <c r="EP48" i="1"/>
  <c r="EQ48" i="1"/>
  <c r="ER48" i="1"/>
  <c r="EO261" i="1"/>
  <c r="EP261" i="1"/>
  <c r="EQ261" i="1"/>
  <c r="ER261" i="1"/>
  <c r="EO191" i="1"/>
  <c r="EP191" i="1"/>
  <c r="EQ191" i="1"/>
  <c r="ER191" i="1"/>
  <c r="EO337" i="1"/>
  <c r="EP337" i="1"/>
  <c r="EQ337" i="1"/>
  <c r="ER337" i="1"/>
  <c r="EO357" i="1"/>
  <c r="EP357" i="1"/>
  <c r="EQ357" i="1"/>
  <c r="ER357" i="1"/>
  <c r="EO364" i="1"/>
  <c r="EP364" i="1"/>
  <c r="EQ364" i="1"/>
  <c r="ER364" i="1"/>
  <c r="EO108" i="1"/>
  <c r="EP108" i="1"/>
  <c r="EQ108" i="1"/>
  <c r="ER108" i="1"/>
  <c r="EO218" i="1"/>
  <c r="EP218" i="1"/>
  <c r="EQ218" i="1"/>
  <c r="ER218" i="1"/>
  <c r="EO330" i="1"/>
  <c r="EP330" i="1"/>
  <c r="EQ330" i="1"/>
  <c r="ER330" i="1"/>
  <c r="EO277" i="1"/>
  <c r="EP277" i="1"/>
  <c r="EQ277" i="1"/>
  <c r="ER277" i="1"/>
  <c r="EO14" i="1"/>
  <c r="EP14" i="1"/>
  <c r="EQ14" i="1"/>
  <c r="ER14" i="1"/>
  <c r="EO52" i="1"/>
  <c r="EP52" i="1"/>
  <c r="EQ52" i="1"/>
  <c r="ER52" i="1"/>
  <c r="EO396" i="1"/>
  <c r="EP396" i="1"/>
  <c r="EQ396" i="1"/>
  <c r="ER396" i="1"/>
  <c r="EO362" i="1"/>
  <c r="EP362" i="1"/>
  <c r="EQ362" i="1"/>
  <c r="ER362" i="1"/>
  <c r="EO70" i="1"/>
  <c r="EP70" i="1"/>
  <c r="EQ70" i="1"/>
  <c r="ER70" i="1"/>
  <c r="EO311" i="1"/>
  <c r="EP311" i="1"/>
  <c r="EQ311" i="1"/>
  <c r="ER311" i="1"/>
  <c r="EO335" i="1"/>
  <c r="EP335" i="1"/>
  <c r="EQ335" i="1"/>
  <c r="ER335" i="1"/>
  <c r="EO112" i="1"/>
  <c r="EP112" i="1"/>
  <c r="EQ112" i="1"/>
  <c r="ER112" i="1"/>
  <c r="EO258" i="1"/>
  <c r="EP258" i="1"/>
  <c r="EQ258" i="1"/>
  <c r="ER258" i="1"/>
  <c r="EO84" i="1"/>
  <c r="EP84" i="1"/>
  <c r="EQ84" i="1"/>
  <c r="ER84" i="1"/>
  <c r="EO9" i="1"/>
  <c r="EP9" i="1"/>
  <c r="EQ9" i="1"/>
  <c r="ER9" i="1"/>
  <c r="EO195" i="1"/>
  <c r="EP195" i="1"/>
  <c r="EQ195" i="1"/>
  <c r="ER195" i="1"/>
  <c r="EO263" i="1"/>
  <c r="EP263" i="1"/>
  <c r="EQ263" i="1"/>
  <c r="ER263" i="1"/>
  <c r="EO222" i="1"/>
  <c r="EP222" i="1"/>
  <c r="EQ222" i="1"/>
  <c r="ER222" i="1"/>
  <c r="EO207" i="1"/>
  <c r="EP207" i="1"/>
  <c r="EQ207" i="1"/>
  <c r="ER207" i="1"/>
  <c r="EO209" i="1"/>
  <c r="EP209" i="1"/>
  <c r="EQ209" i="1"/>
  <c r="ER209" i="1"/>
  <c r="EO12" i="1"/>
  <c r="EP12" i="1"/>
  <c r="EQ12" i="1"/>
  <c r="ER12" i="1"/>
  <c r="EO163" i="1"/>
  <c r="EP163" i="1"/>
  <c r="EQ163" i="1"/>
  <c r="ER163" i="1"/>
  <c r="EO192" i="1"/>
  <c r="EP192" i="1"/>
  <c r="EQ192" i="1"/>
  <c r="ER192" i="1"/>
  <c r="EO226" i="1"/>
  <c r="EP226" i="1"/>
  <c r="EQ226" i="1"/>
  <c r="ER226" i="1"/>
  <c r="EO42" i="1"/>
  <c r="EP42" i="1"/>
  <c r="EQ42" i="1"/>
  <c r="ER42" i="1"/>
  <c r="EO39" i="1"/>
  <c r="EP39" i="1"/>
  <c r="EQ39" i="1"/>
  <c r="ER39" i="1"/>
  <c r="EO15" i="1"/>
  <c r="EP15" i="1"/>
  <c r="EQ15" i="1"/>
  <c r="ER15" i="1"/>
  <c r="EO384" i="1"/>
  <c r="EP384" i="1"/>
  <c r="EQ384" i="1"/>
  <c r="ER384" i="1"/>
  <c r="EO378" i="1"/>
  <c r="EP378" i="1"/>
  <c r="EQ378" i="1"/>
  <c r="ER378" i="1"/>
  <c r="EO223" i="1"/>
  <c r="EP223" i="1"/>
  <c r="EQ223" i="1"/>
  <c r="ER223" i="1"/>
  <c r="EO219" i="1"/>
  <c r="EP219" i="1"/>
  <c r="EQ219" i="1"/>
  <c r="ER219" i="1"/>
  <c r="EO205" i="1"/>
  <c r="EP205" i="1"/>
  <c r="EQ205" i="1"/>
  <c r="ER205" i="1"/>
  <c r="EO13" i="1"/>
  <c r="EP13" i="1"/>
  <c r="EQ13" i="1"/>
  <c r="ER13" i="1"/>
  <c r="EO176" i="1"/>
  <c r="EP176" i="1"/>
  <c r="EQ176" i="1"/>
  <c r="ER176" i="1"/>
  <c r="EO185" i="1"/>
  <c r="EP185" i="1"/>
  <c r="EQ185" i="1"/>
  <c r="ER185" i="1"/>
  <c r="EO47" i="1"/>
  <c r="EP47" i="1"/>
  <c r="EQ47" i="1"/>
  <c r="ER47" i="1"/>
  <c r="EO11" i="1"/>
  <c r="EP11" i="1"/>
  <c r="EQ11" i="1"/>
  <c r="ER11" i="1"/>
  <c r="EO109" i="1"/>
  <c r="EP109" i="1"/>
  <c r="EQ109" i="1"/>
  <c r="ER109" i="1"/>
  <c r="EO28" i="1"/>
  <c r="EP28" i="1"/>
  <c r="EQ28" i="1"/>
  <c r="ER28" i="1"/>
  <c r="EO217" i="1"/>
  <c r="EP217" i="1"/>
  <c r="EQ217" i="1"/>
  <c r="ER217" i="1"/>
  <c r="EO26" i="1"/>
  <c r="EP26" i="1"/>
  <c r="EQ26" i="1"/>
  <c r="ER26" i="1"/>
  <c r="EO313" i="1"/>
  <c r="EP313" i="1"/>
  <c r="EQ313" i="1"/>
  <c r="ER313" i="1"/>
  <c r="EO6" i="1"/>
  <c r="EP6" i="1"/>
  <c r="EQ6" i="1"/>
  <c r="ER6" i="1"/>
  <c r="EO156" i="1"/>
  <c r="EP156" i="1"/>
  <c r="EQ156" i="1"/>
  <c r="ER156" i="1"/>
  <c r="EO19" i="1"/>
  <c r="EP19" i="1"/>
  <c r="EQ19" i="1"/>
  <c r="ER19" i="1"/>
  <c r="EO96" i="1"/>
  <c r="EP96" i="1"/>
  <c r="EQ96" i="1"/>
  <c r="ER96" i="1"/>
  <c r="EO137" i="1"/>
  <c r="EP137" i="1"/>
  <c r="EQ137" i="1"/>
  <c r="ER137" i="1"/>
  <c r="EO387" i="1"/>
  <c r="EP387" i="1"/>
  <c r="EQ387" i="1"/>
  <c r="ER387" i="1"/>
  <c r="EO175" i="1"/>
  <c r="EP175" i="1"/>
  <c r="EQ175" i="1"/>
  <c r="ER175" i="1"/>
  <c r="EO32" i="1"/>
  <c r="EP32" i="1"/>
  <c r="EQ32" i="1"/>
  <c r="ER32" i="1"/>
  <c r="EO359" i="1"/>
  <c r="EP359" i="1"/>
  <c r="EQ359" i="1"/>
  <c r="ER359" i="1"/>
  <c r="EO301" i="1"/>
  <c r="EP301" i="1"/>
  <c r="EQ301" i="1"/>
  <c r="ER301" i="1"/>
  <c r="EO270" i="1"/>
  <c r="EP270" i="1"/>
  <c r="EQ270" i="1"/>
  <c r="ER270" i="1"/>
  <c r="EO309" i="1"/>
  <c r="EP309" i="1"/>
  <c r="EQ309" i="1"/>
  <c r="ER309" i="1"/>
  <c r="EO347" i="1"/>
  <c r="EP347" i="1"/>
  <c r="EQ347" i="1"/>
  <c r="ER347" i="1"/>
  <c r="EO122" i="1"/>
  <c r="EP122" i="1"/>
  <c r="EQ122" i="1"/>
  <c r="ER122" i="1"/>
  <c r="EO104" i="1"/>
  <c r="EP104" i="1"/>
  <c r="EQ104" i="1"/>
  <c r="ER104" i="1"/>
  <c r="EO106" i="1"/>
  <c r="EP106" i="1"/>
  <c r="EQ106" i="1"/>
  <c r="ER106" i="1"/>
  <c r="EO179" i="1"/>
  <c r="EP179" i="1"/>
  <c r="EQ179" i="1"/>
  <c r="ER179" i="1"/>
  <c r="EP236" i="1"/>
  <c r="EQ236" i="1"/>
  <c r="ER236" i="1"/>
  <c r="EO342" i="1"/>
  <c r="EP342" i="1"/>
  <c r="EQ342" i="1"/>
  <c r="ER342" i="1"/>
  <c r="EO147" i="1"/>
  <c r="EP147" i="1"/>
  <c r="EQ147" i="1"/>
  <c r="ER147" i="1"/>
  <c r="EO265" i="1"/>
  <c r="EP265" i="1"/>
  <c r="EQ265" i="1"/>
  <c r="ER265" i="1"/>
  <c r="EO278" i="1"/>
  <c r="EP278" i="1"/>
  <c r="EQ278" i="1"/>
  <c r="ER278" i="1"/>
  <c r="EO17" i="1"/>
  <c r="EP17" i="1"/>
  <c r="EQ17" i="1"/>
  <c r="ER17" i="1"/>
  <c r="EO16" i="1"/>
  <c r="EP16" i="1"/>
  <c r="EQ16" i="1"/>
  <c r="ER16" i="1"/>
  <c r="EO246" i="1"/>
  <c r="EP246" i="1"/>
  <c r="EQ246" i="1"/>
  <c r="ER246" i="1"/>
  <c r="EO99" i="1"/>
  <c r="EP99" i="1"/>
  <c r="EQ99" i="1"/>
  <c r="ER99" i="1"/>
  <c r="EO160" i="1"/>
  <c r="EP160" i="1"/>
  <c r="EQ160" i="1"/>
  <c r="ER160" i="1"/>
  <c r="EO79" i="1"/>
  <c r="EP79" i="1"/>
  <c r="EQ79" i="1"/>
  <c r="ER79" i="1"/>
  <c r="EO18" i="1"/>
  <c r="EP18" i="1"/>
  <c r="EQ18" i="1"/>
  <c r="ER18" i="1"/>
  <c r="EO56" i="1"/>
  <c r="EP56" i="1"/>
  <c r="EQ56" i="1"/>
  <c r="ER56" i="1"/>
  <c r="EO303" i="1"/>
  <c r="EP303" i="1"/>
  <c r="EQ303" i="1"/>
  <c r="ER303" i="1"/>
  <c r="EO256" i="1"/>
  <c r="EP256" i="1"/>
  <c r="EQ256" i="1"/>
  <c r="ER256" i="1"/>
  <c r="EO162" i="1"/>
  <c r="EP162" i="1"/>
  <c r="EQ162" i="1"/>
  <c r="ER162" i="1"/>
  <c r="EO110" i="1"/>
  <c r="EP110" i="1"/>
  <c r="EQ110" i="1"/>
  <c r="ER110" i="1"/>
  <c r="EO174" i="1"/>
  <c r="EP174" i="1"/>
  <c r="EQ174" i="1"/>
  <c r="ER174" i="1"/>
  <c r="EO66" i="1"/>
  <c r="EP66" i="1"/>
  <c r="EQ66" i="1"/>
  <c r="ER66" i="1"/>
  <c r="EO409" i="1"/>
  <c r="EP409" i="1"/>
  <c r="EQ409" i="1"/>
  <c r="ER409" i="1"/>
  <c r="EO394" i="1"/>
  <c r="EP394" i="1"/>
  <c r="EQ394" i="1"/>
  <c r="ER394" i="1"/>
  <c r="EO165" i="1"/>
  <c r="EP165" i="1"/>
  <c r="EQ165" i="1"/>
  <c r="ER165" i="1"/>
  <c r="EO292" i="1"/>
  <c r="EP292" i="1"/>
  <c r="EQ292" i="1"/>
  <c r="ER292" i="1"/>
  <c r="EO82" i="1"/>
  <c r="EP82" i="1"/>
  <c r="EQ82" i="1"/>
  <c r="ER82" i="1"/>
  <c r="EO134" i="1"/>
  <c r="EP134" i="1"/>
  <c r="EQ134" i="1"/>
  <c r="ER134" i="1"/>
  <c r="EO25" i="1"/>
  <c r="EP25" i="1"/>
  <c r="EQ25" i="1"/>
  <c r="ER25" i="1"/>
  <c r="EO78" i="1"/>
  <c r="EP78" i="1"/>
  <c r="EQ78" i="1"/>
  <c r="ER78" i="1"/>
  <c r="EO5" i="1"/>
  <c r="EP5" i="1"/>
  <c r="EQ5" i="1"/>
  <c r="ER5" i="1"/>
  <c r="EO186" i="1"/>
  <c r="EP186" i="1"/>
  <c r="EQ186" i="1"/>
  <c r="ER186" i="1"/>
  <c r="EO343" i="1"/>
  <c r="EP343" i="1"/>
  <c r="EQ343" i="1"/>
  <c r="ER343" i="1"/>
  <c r="EO22" i="1"/>
  <c r="EP22" i="1"/>
  <c r="EQ22" i="1"/>
  <c r="ER22" i="1"/>
  <c r="EO318" i="1"/>
  <c r="EP318" i="1"/>
  <c r="EQ318" i="1"/>
  <c r="ER318" i="1"/>
  <c r="EO375" i="1"/>
  <c r="EP375" i="1"/>
  <c r="EQ375" i="1"/>
  <c r="ER375" i="1"/>
  <c r="EO133" i="1"/>
  <c r="EP133" i="1"/>
  <c r="EQ133" i="1"/>
  <c r="ER133" i="1"/>
  <c r="EO399" i="1"/>
  <c r="EP399" i="1"/>
  <c r="EQ399" i="1"/>
  <c r="ER399" i="1"/>
  <c r="EO8" i="1"/>
  <c r="EP8" i="1"/>
  <c r="EQ8" i="1"/>
  <c r="ER8" i="1"/>
  <c r="EO20" i="1"/>
  <c r="EP20" i="1"/>
  <c r="EQ20" i="1"/>
  <c r="ER20" i="1"/>
  <c r="EO379" i="1"/>
  <c r="EP379" i="1"/>
  <c r="EQ379" i="1"/>
  <c r="ER379" i="1"/>
  <c r="EO216" i="1"/>
  <c r="EP216" i="1"/>
  <c r="EQ216" i="1"/>
  <c r="ER216" i="1"/>
  <c r="EO220" i="1"/>
  <c r="EP220" i="1"/>
  <c r="EQ220" i="1"/>
  <c r="ER220" i="1"/>
  <c r="EO83" i="1"/>
  <c r="EP83" i="1"/>
  <c r="EQ83" i="1"/>
  <c r="ER83" i="1"/>
  <c r="EO170" i="1"/>
  <c r="EP170" i="1"/>
  <c r="EQ170" i="1"/>
  <c r="ER170" i="1"/>
  <c r="EO262" i="1"/>
  <c r="EP262" i="1"/>
  <c r="EQ262" i="1"/>
  <c r="ER262" i="1"/>
  <c r="EO369" i="1"/>
  <c r="EP369" i="1"/>
  <c r="EQ369" i="1"/>
  <c r="ER369" i="1"/>
  <c r="EO196" i="1"/>
  <c r="EP196" i="1"/>
  <c r="EQ196" i="1"/>
  <c r="ER196" i="1"/>
  <c r="EO95" i="1"/>
  <c r="EP95" i="1"/>
  <c r="EQ95" i="1"/>
  <c r="ER95" i="1"/>
  <c r="EO336" i="1"/>
  <c r="EP336" i="1"/>
  <c r="EQ336" i="1"/>
  <c r="ER336" i="1"/>
  <c r="EO329" i="1"/>
  <c r="EP329" i="1"/>
  <c r="EQ329" i="1"/>
  <c r="ER329" i="1"/>
  <c r="EO46" i="1"/>
  <c r="EP46" i="1"/>
  <c r="EQ46" i="1"/>
  <c r="ER46" i="1"/>
  <c r="EO352" i="1"/>
  <c r="EP352" i="1"/>
  <c r="EQ352" i="1"/>
  <c r="ER352" i="1"/>
  <c r="EO190" i="1"/>
  <c r="EP190" i="1"/>
  <c r="EQ190" i="1"/>
  <c r="ER190" i="1"/>
  <c r="EO260" i="1"/>
  <c r="EP260" i="1"/>
  <c r="EQ260" i="1"/>
  <c r="ER260" i="1"/>
  <c r="EO164" i="1"/>
  <c r="EP164" i="1"/>
  <c r="EQ164" i="1"/>
  <c r="ER164" i="1"/>
  <c r="EO85" i="1"/>
  <c r="EP85" i="1"/>
  <c r="EQ85" i="1"/>
  <c r="ER85" i="1"/>
  <c r="EO297" i="1"/>
  <c r="EP297" i="1"/>
  <c r="EQ297" i="1"/>
  <c r="ER297" i="1"/>
  <c r="EO27" i="1"/>
  <c r="EP27" i="1"/>
  <c r="EQ27" i="1"/>
  <c r="ER27" i="1"/>
  <c r="EO271" i="1"/>
  <c r="EP271" i="1"/>
  <c r="EQ271" i="1"/>
  <c r="ER271" i="1"/>
  <c r="EO344" i="1"/>
  <c r="EP344" i="1"/>
  <c r="EQ344" i="1"/>
  <c r="ER344" i="1"/>
  <c r="EO241" i="1"/>
  <c r="EP241" i="1"/>
  <c r="EQ241" i="1"/>
  <c r="ER241" i="1"/>
  <c r="EO166" i="1"/>
  <c r="EP166" i="1"/>
  <c r="EQ166" i="1"/>
  <c r="ER166" i="1"/>
  <c r="EO87" i="1"/>
  <c r="EP87" i="1"/>
  <c r="EQ87" i="1"/>
  <c r="ER87" i="1"/>
  <c r="EO131" i="1"/>
  <c r="EP131" i="1"/>
  <c r="EQ131" i="1"/>
  <c r="ER131" i="1"/>
  <c r="EO349" i="1"/>
  <c r="EP349" i="1"/>
  <c r="EQ349" i="1"/>
  <c r="ER349" i="1"/>
  <c r="EO126" i="1"/>
  <c r="EP126" i="1"/>
  <c r="EQ126" i="1"/>
  <c r="ER126" i="1"/>
  <c r="EO345" i="1"/>
  <c r="EP345" i="1"/>
  <c r="EQ345" i="1"/>
  <c r="ER345" i="1"/>
  <c r="EO58" i="1"/>
  <c r="EP58" i="1"/>
  <c r="EQ58" i="1"/>
  <c r="ER58" i="1"/>
  <c r="EO54" i="1"/>
  <c r="EP54" i="1"/>
  <c r="EQ54" i="1"/>
  <c r="ER54" i="1"/>
  <c r="EO173" i="1"/>
  <c r="EP173" i="1"/>
  <c r="EQ173" i="1"/>
  <c r="ER173" i="1"/>
  <c r="EO227" i="1"/>
  <c r="EP227" i="1"/>
  <c r="EQ227" i="1"/>
  <c r="ER227" i="1"/>
  <c r="EO93" i="1"/>
  <c r="EP93" i="1"/>
  <c r="EQ93" i="1"/>
  <c r="ER93" i="1"/>
  <c r="EO21" i="1"/>
  <c r="EP21" i="1"/>
  <c r="EQ21" i="1"/>
  <c r="ER21" i="1"/>
  <c r="EO234" i="1"/>
  <c r="EP234" i="1"/>
  <c r="EQ234" i="1"/>
  <c r="ER234" i="1"/>
  <c r="EO294" i="1"/>
  <c r="EP294" i="1"/>
  <c r="EQ294" i="1"/>
  <c r="ER294" i="1"/>
  <c r="EO326" i="1"/>
  <c r="EP326" i="1"/>
  <c r="EQ326" i="1"/>
  <c r="ER326" i="1"/>
  <c r="EO183" i="1"/>
  <c r="EP183" i="1"/>
  <c r="EQ183" i="1"/>
  <c r="ER183" i="1"/>
  <c r="EO178" i="1"/>
  <c r="EP178" i="1"/>
  <c r="EQ178" i="1"/>
  <c r="ER178" i="1"/>
  <c r="EO105" i="1"/>
  <c r="EP105" i="1"/>
  <c r="EQ105" i="1"/>
  <c r="ER105" i="1"/>
  <c r="EO148" i="1"/>
  <c r="EP148" i="1"/>
  <c r="EQ148" i="1"/>
  <c r="ER148" i="1"/>
  <c r="EO130" i="1"/>
  <c r="EP130" i="1"/>
  <c r="EQ130" i="1"/>
  <c r="ER130" i="1"/>
  <c r="EO284" i="1"/>
  <c r="EP284" i="1"/>
  <c r="EQ284" i="1"/>
  <c r="ER284" i="1"/>
  <c r="EO267" i="1"/>
  <c r="EP267" i="1"/>
  <c r="EQ267" i="1"/>
  <c r="ER267" i="1"/>
  <c r="EO202" i="1"/>
  <c r="EP202" i="1"/>
  <c r="EQ202" i="1"/>
  <c r="ER202" i="1"/>
  <c r="EO197" i="1"/>
  <c r="EP197" i="1"/>
  <c r="EQ197" i="1"/>
  <c r="ER197" i="1"/>
  <c r="EO288" i="1"/>
  <c r="EP288" i="1"/>
  <c r="EQ288" i="1"/>
  <c r="ER288" i="1"/>
  <c r="EO412" i="1"/>
  <c r="EP412" i="1"/>
  <c r="EQ412" i="1"/>
  <c r="ER412" i="1"/>
  <c r="EO120" i="1"/>
  <c r="EP120" i="1"/>
  <c r="EQ120" i="1"/>
  <c r="ER120" i="1"/>
  <c r="EO232" i="1"/>
  <c r="EP232" i="1"/>
  <c r="EQ232" i="1"/>
  <c r="ER232" i="1"/>
  <c r="EO382" i="1"/>
  <c r="EP382" i="1"/>
  <c r="EQ382" i="1"/>
  <c r="ER382" i="1"/>
  <c r="EO411" i="1"/>
  <c r="EP411" i="1"/>
  <c r="EQ411" i="1"/>
  <c r="ER411" i="1"/>
  <c r="EO393" i="1"/>
  <c r="EP393" i="1"/>
  <c r="EQ393" i="1"/>
  <c r="ER393" i="1"/>
  <c r="EO71" i="1"/>
  <c r="EP71" i="1"/>
  <c r="EQ71" i="1"/>
  <c r="ER71" i="1"/>
  <c r="EO10" i="1"/>
  <c r="EP10" i="1"/>
  <c r="EQ10" i="1"/>
  <c r="ER10" i="1"/>
  <c r="EO146" i="1"/>
  <c r="EP146" i="1"/>
  <c r="EQ146" i="1"/>
  <c r="ER146" i="1"/>
  <c r="EO356" i="1"/>
  <c r="EP356" i="1"/>
  <c r="EQ356" i="1"/>
  <c r="ER356" i="1"/>
  <c r="EO276" i="1"/>
  <c r="EP276" i="1"/>
  <c r="EQ276" i="1"/>
  <c r="ER276" i="1"/>
  <c r="EO331" i="1"/>
  <c r="EP331" i="1"/>
  <c r="EQ331" i="1"/>
  <c r="ER331" i="1"/>
  <c r="EO97" i="1"/>
  <c r="EP97" i="1"/>
  <c r="EQ97" i="1"/>
  <c r="ER97" i="1"/>
  <c r="EO3" i="1"/>
  <c r="EP3" i="1"/>
  <c r="EQ3" i="1"/>
  <c r="ER3" i="1"/>
  <c r="EO238" i="1"/>
  <c r="EP238" i="1"/>
  <c r="EQ238" i="1"/>
  <c r="ER238" i="1"/>
  <c r="EO252" i="1"/>
  <c r="EP252" i="1"/>
  <c r="EQ252" i="1"/>
  <c r="ER252" i="1"/>
  <c r="EO153" i="1"/>
  <c r="EP153" i="1"/>
  <c r="EQ153" i="1"/>
  <c r="ER153" i="1"/>
  <c r="EO34" i="1"/>
  <c r="EP34" i="1"/>
  <c r="EQ34" i="1"/>
  <c r="ER34" i="1"/>
  <c r="EO368" i="1"/>
  <c r="EP368" i="1"/>
  <c r="EQ368" i="1"/>
  <c r="ER368" i="1"/>
  <c r="EO73" i="1"/>
  <c r="EP73" i="1"/>
  <c r="EQ73" i="1"/>
  <c r="ER73" i="1"/>
  <c r="EO259" i="1"/>
  <c r="EP259" i="1"/>
  <c r="EQ259" i="1"/>
  <c r="ER259" i="1"/>
  <c r="EO116" i="1"/>
  <c r="EP116" i="1"/>
  <c r="EQ116" i="1"/>
  <c r="ER116" i="1"/>
  <c r="EO203" i="1"/>
  <c r="EP203" i="1"/>
  <c r="EQ203" i="1"/>
  <c r="ER203" i="1"/>
  <c r="EO150" i="1"/>
  <c r="EP150" i="1"/>
  <c r="EQ150" i="1"/>
  <c r="ER150" i="1"/>
  <c r="EO80" i="1"/>
  <c r="EP80" i="1"/>
  <c r="EQ80" i="1"/>
  <c r="ER80" i="1"/>
  <c r="EO273" i="1"/>
  <c r="EP273" i="1"/>
  <c r="EQ273" i="1"/>
  <c r="ER273" i="1"/>
  <c r="EO355" i="1"/>
  <c r="EP355" i="1"/>
  <c r="EQ355" i="1"/>
  <c r="ER355" i="1"/>
  <c r="EO169" i="1"/>
  <c r="EP169" i="1"/>
  <c r="EQ169" i="1"/>
  <c r="ER169" i="1"/>
  <c r="EO380" i="1"/>
  <c r="EP380" i="1"/>
  <c r="EQ380" i="1"/>
  <c r="ER380" i="1"/>
  <c r="EO224" i="1"/>
  <c r="EP224" i="1"/>
  <c r="EQ224" i="1"/>
  <c r="ER224" i="1"/>
  <c r="EO194" i="1"/>
  <c r="EP194" i="1"/>
  <c r="EQ194" i="1"/>
  <c r="ER194" i="1"/>
  <c r="EO235" i="1"/>
  <c r="EP235" i="1"/>
  <c r="EQ235" i="1"/>
  <c r="ER235" i="1"/>
  <c r="EO390" i="1"/>
  <c r="EP390" i="1"/>
  <c r="EQ390" i="1"/>
  <c r="ER390" i="1"/>
  <c r="EO305" i="1"/>
  <c r="EP305" i="1"/>
  <c r="EQ305" i="1"/>
  <c r="ER305" i="1"/>
  <c r="EO141" i="1"/>
  <c r="EP141" i="1"/>
  <c r="EQ141" i="1"/>
  <c r="ER141" i="1"/>
  <c r="EO101" i="1"/>
  <c r="EP101" i="1"/>
  <c r="EQ101" i="1"/>
  <c r="ER101" i="1"/>
  <c r="EO274" i="1"/>
  <c r="EP274" i="1"/>
  <c r="EQ274" i="1"/>
  <c r="ER274" i="1"/>
  <c r="EO50" i="1"/>
  <c r="EP50" i="1"/>
  <c r="EQ50" i="1"/>
  <c r="ER50" i="1"/>
  <c r="EO49" i="1"/>
  <c r="EP49" i="1"/>
  <c r="EQ49" i="1"/>
  <c r="ER49" i="1"/>
  <c r="EO189" i="1"/>
  <c r="EP189" i="1"/>
  <c r="EQ189" i="1"/>
  <c r="ER189" i="1"/>
  <c r="EO111" i="1"/>
  <c r="EP111" i="1"/>
  <c r="EQ111" i="1"/>
  <c r="ER111" i="1"/>
  <c r="EO332" i="1"/>
  <c r="EP332" i="1"/>
  <c r="EQ332" i="1"/>
  <c r="ER332" i="1"/>
  <c r="EO373" i="1"/>
  <c r="EP373" i="1"/>
  <c r="EQ373" i="1"/>
  <c r="ER373" i="1"/>
  <c r="EO123" i="1"/>
  <c r="EP123" i="1"/>
  <c r="EQ123" i="1"/>
  <c r="ER123" i="1"/>
  <c r="EO72" i="1"/>
  <c r="EP72" i="1"/>
  <c r="EQ72" i="1"/>
  <c r="ER72" i="1"/>
  <c r="EO60" i="1"/>
  <c r="EP60" i="1"/>
  <c r="EQ60" i="1"/>
  <c r="ER60" i="1"/>
  <c r="EO283" i="1"/>
  <c r="EP283" i="1"/>
  <c r="EQ283" i="1"/>
  <c r="ER283" i="1"/>
  <c r="EO167" i="1"/>
  <c r="EP167" i="1"/>
  <c r="EQ167" i="1"/>
  <c r="ER167" i="1"/>
  <c r="EO295" i="1"/>
  <c r="EP295" i="1"/>
  <c r="EQ295" i="1"/>
  <c r="ER295" i="1"/>
  <c r="EO63" i="1"/>
  <c r="EP63" i="1"/>
  <c r="EQ63" i="1"/>
  <c r="ER63" i="1"/>
  <c r="EO199" i="1"/>
  <c r="EP199" i="1"/>
  <c r="EQ199" i="1"/>
  <c r="ER199" i="1"/>
  <c r="EO113" i="1"/>
  <c r="EP113" i="1"/>
  <c r="EQ113" i="1"/>
  <c r="ER113" i="1"/>
  <c r="EO145" i="1"/>
  <c r="EP145" i="1"/>
  <c r="EQ145" i="1"/>
  <c r="ER145" i="1"/>
  <c r="EO360" i="1"/>
  <c r="EP360" i="1"/>
  <c r="EQ360" i="1"/>
  <c r="ER360" i="1"/>
  <c r="EO61" i="1"/>
  <c r="EP61" i="1"/>
  <c r="EQ61" i="1"/>
  <c r="ER61" i="1"/>
  <c r="EO334" i="1"/>
  <c r="EP334" i="1"/>
  <c r="EQ334" i="1"/>
  <c r="ER334" i="1"/>
  <c r="EO77" i="1"/>
  <c r="EP77" i="1"/>
  <c r="EQ77" i="1"/>
  <c r="ER77" i="1"/>
  <c r="EO351" i="1"/>
  <c r="EP351" i="1"/>
  <c r="EQ351" i="1"/>
  <c r="ER351" i="1"/>
  <c r="EO210" i="1"/>
  <c r="EP210" i="1"/>
  <c r="EQ210" i="1"/>
  <c r="ER210" i="1"/>
  <c r="EO89" i="1"/>
  <c r="EP89" i="1"/>
  <c r="EQ89" i="1"/>
  <c r="ER89" i="1"/>
  <c r="EO354" i="1"/>
  <c r="EP354" i="1"/>
  <c r="EQ354" i="1"/>
  <c r="ER354" i="1"/>
  <c r="EO144" i="1"/>
  <c r="EP144" i="1"/>
  <c r="EQ144" i="1"/>
  <c r="ER144" i="1"/>
  <c r="EO323" i="1"/>
  <c r="EP323" i="1"/>
  <c r="EQ323" i="1"/>
  <c r="ER323" i="1"/>
  <c r="EO184" i="1"/>
  <c r="EP184" i="1"/>
  <c r="EQ184" i="1"/>
  <c r="ER184" i="1"/>
  <c r="EO40" i="1"/>
  <c r="EP40" i="1"/>
  <c r="EQ40" i="1"/>
  <c r="ER40" i="1"/>
  <c r="EO128" i="1"/>
  <c r="EP128" i="1"/>
  <c r="EQ128" i="1"/>
  <c r="ER128" i="1"/>
  <c r="EO103" i="1"/>
  <c r="EP103" i="1"/>
  <c r="EQ103" i="1"/>
  <c r="ER103" i="1"/>
  <c r="EO132" i="1"/>
  <c r="EP132" i="1"/>
  <c r="EQ132" i="1"/>
  <c r="ER132" i="1"/>
  <c r="EO350" i="1"/>
  <c r="EP350" i="1"/>
  <c r="EQ350" i="1"/>
  <c r="ER350" i="1"/>
  <c r="EO138" i="1"/>
  <c r="EP138" i="1"/>
  <c r="EQ138" i="1"/>
  <c r="ER138" i="1"/>
  <c r="EO316" i="1"/>
  <c r="EP316" i="1"/>
  <c r="EQ316" i="1"/>
  <c r="ER316" i="1"/>
  <c r="EO193" i="1"/>
  <c r="EP193" i="1"/>
  <c r="EQ193" i="1"/>
  <c r="ER193" i="1"/>
  <c r="EO151" i="1"/>
  <c r="EP151" i="1"/>
  <c r="EQ151" i="1"/>
  <c r="ER151" i="1"/>
  <c r="EO248" i="1"/>
  <c r="EP248" i="1"/>
  <c r="EQ248" i="1"/>
  <c r="ER248" i="1"/>
  <c r="EO188" i="1"/>
  <c r="EP188" i="1"/>
  <c r="EQ188" i="1"/>
  <c r="ER188" i="1"/>
  <c r="EO340" i="1"/>
  <c r="EP340" i="1"/>
  <c r="EQ340" i="1"/>
  <c r="ER340" i="1"/>
  <c r="EO404" i="1"/>
  <c r="EP404" i="1"/>
  <c r="EQ404" i="1"/>
  <c r="ER404" i="1"/>
  <c r="EO250" i="1"/>
  <c r="EP250" i="1"/>
  <c r="EQ250" i="1"/>
  <c r="ER250" i="1"/>
  <c r="EO125" i="1"/>
  <c r="EP125" i="1"/>
  <c r="EQ125" i="1"/>
  <c r="ER125" i="1"/>
  <c r="EO239" i="1"/>
  <c r="EP239" i="1"/>
  <c r="EQ239" i="1"/>
  <c r="ER239" i="1"/>
  <c r="EO381" i="1"/>
  <c r="EP381" i="1"/>
  <c r="EQ381" i="1"/>
  <c r="ER381" i="1"/>
  <c r="EO142" i="1"/>
  <c r="EP142" i="1"/>
  <c r="EQ142" i="1"/>
  <c r="ER142" i="1"/>
  <c r="EO92" i="1"/>
  <c r="EP92" i="1"/>
  <c r="EQ92" i="1"/>
  <c r="ER92" i="1"/>
  <c r="EO244" i="1"/>
  <c r="EP244" i="1"/>
  <c r="EQ244" i="1"/>
  <c r="ER244" i="1"/>
  <c r="EO314" i="1"/>
  <c r="EP314" i="1"/>
  <c r="EQ314" i="1"/>
  <c r="ER314" i="1"/>
  <c r="EO408" i="1"/>
  <c r="EP408" i="1"/>
  <c r="EQ408" i="1"/>
  <c r="ER408" i="1"/>
  <c r="EO215" i="1"/>
  <c r="EP215" i="1"/>
  <c r="EQ215" i="1"/>
  <c r="ER215" i="1"/>
  <c r="EO293" i="1"/>
  <c r="EP293" i="1"/>
  <c r="EQ293" i="1"/>
  <c r="ER293" i="1"/>
  <c r="EO300" i="1"/>
  <c r="EP300" i="1"/>
  <c r="EQ300" i="1"/>
  <c r="ER300" i="1"/>
  <c r="EO139" i="1"/>
  <c r="EP139" i="1"/>
  <c r="EQ139" i="1"/>
  <c r="ER139" i="1"/>
  <c r="EO155" i="1"/>
  <c r="EP155" i="1"/>
  <c r="EQ155" i="1"/>
  <c r="ER155" i="1"/>
  <c r="EO253" i="1"/>
  <c r="EP253" i="1"/>
  <c r="EQ253" i="1"/>
  <c r="ER253" i="1"/>
  <c r="EO410" i="1"/>
  <c r="EP410" i="1"/>
  <c r="EQ410" i="1"/>
  <c r="ER410" i="1"/>
  <c r="EO64" i="1"/>
  <c r="EP64" i="1"/>
  <c r="EQ64" i="1"/>
  <c r="ER64" i="1"/>
  <c r="EO338" i="1"/>
  <c r="EP338" i="1"/>
  <c r="EQ338" i="1"/>
  <c r="ER338" i="1"/>
  <c r="EO43" i="1"/>
  <c r="EP43" i="1"/>
  <c r="EQ43" i="1"/>
  <c r="ER43" i="1"/>
  <c r="EO212" i="1"/>
  <c r="EP212" i="1"/>
  <c r="EQ212" i="1"/>
  <c r="ER212" i="1"/>
  <c r="EO348" i="1"/>
  <c r="EP348" i="1"/>
  <c r="EQ348" i="1"/>
  <c r="ER348" i="1"/>
  <c r="EO371" i="1"/>
  <c r="EP371" i="1"/>
  <c r="EQ371" i="1"/>
  <c r="ER371" i="1"/>
  <c r="EO30" i="1"/>
  <c r="EP30" i="1"/>
  <c r="EQ30" i="1"/>
  <c r="ER30" i="1"/>
  <c r="EO152" i="1"/>
  <c r="EP152" i="1"/>
  <c r="EQ152" i="1"/>
  <c r="ER152" i="1"/>
  <c r="EO402" i="1"/>
  <c r="EP402" i="1"/>
  <c r="EQ402" i="1"/>
  <c r="ER402" i="1"/>
  <c r="EO290" i="1"/>
  <c r="EP290" i="1"/>
  <c r="EQ290" i="1"/>
  <c r="ER290" i="1"/>
  <c r="EO386" i="1"/>
  <c r="EP386" i="1"/>
  <c r="EQ386" i="1"/>
  <c r="ER386" i="1"/>
  <c r="EO159" i="1"/>
  <c r="EP159" i="1"/>
  <c r="EQ159" i="1"/>
  <c r="ER159" i="1"/>
  <c r="EO376" i="1"/>
  <c r="EP376" i="1"/>
  <c r="EQ376" i="1"/>
  <c r="ER376" i="1"/>
  <c r="EO363" i="1"/>
  <c r="EP363" i="1"/>
  <c r="EQ363" i="1"/>
  <c r="ER363" i="1"/>
  <c r="EO119" i="1"/>
  <c r="EP119" i="1"/>
  <c r="EQ119" i="1"/>
  <c r="ER119" i="1"/>
  <c r="EO242" i="1"/>
  <c r="EP242" i="1"/>
  <c r="EQ242" i="1"/>
  <c r="ER242" i="1"/>
  <c r="EO23" i="1"/>
  <c r="EP23" i="1"/>
  <c r="EQ23" i="1"/>
  <c r="ER23" i="1"/>
  <c r="EO266" i="1"/>
  <c r="EP266" i="1"/>
  <c r="EQ266" i="1"/>
  <c r="ER266" i="1"/>
  <c r="EO401" i="1"/>
  <c r="EP401" i="1"/>
  <c r="EQ401" i="1"/>
  <c r="ER401" i="1"/>
  <c r="EO400" i="1"/>
  <c r="EP400" i="1"/>
  <c r="EQ400" i="1"/>
  <c r="ER400" i="1"/>
  <c r="EO392" i="1"/>
  <c r="EP392" i="1"/>
  <c r="EQ392" i="1"/>
  <c r="ER392" i="1"/>
  <c r="EO388" i="1"/>
  <c r="EP388" i="1"/>
  <c r="EQ388" i="1"/>
  <c r="ER388" i="1"/>
  <c r="EO385" i="1"/>
  <c r="EP385" i="1"/>
  <c r="EQ385" i="1"/>
  <c r="ER385" i="1"/>
  <c r="EO377" i="1"/>
  <c r="EP377" i="1"/>
  <c r="EQ377" i="1"/>
  <c r="ER377" i="1"/>
  <c r="EO397" i="1"/>
  <c r="EP397" i="1"/>
  <c r="EQ397" i="1"/>
  <c r="ER397" i="1"/>
  <c r="EO65" i="1"/>
  <c r="EP65" i="1"/>
  <c r="EQ65" i="1"/>
  <c r="ER65" i="1"/>
  <c r="EO406" i="1"/>
  <c r="EP406" i="1"/>
  <c r="EQ406" i="1"/>
  <c r="ER406" i="1"/>
  <c r="EO374" i="1"/>
  <c r="EP374" i="1"/>
  <c r="EQ374" i="1"/>
  <c r="ER374" i="1"/>
  <c r="EO282" i="1"/>
  <c r="EP282" i="1"/>
  <c r="EQ282" i="1"/>
  <c r="ER282" i="1"/>
  <c r="EO143" i="1"/>
  <c r="EP143" i="1"/>
  <c r="EQ143" i="1"/>
  <c r="ER143" i="1"/>
  <c r="EO57" i="1"/>
  <c r="EP57" i="1"/>
  <c r="EQ57" i="1"/>
  <c r="ER57" i="1"/>
  <c r="EO7" i="1"/>
  <c r="EP7" i="1"/>
  <c r="EQ7" i="1"/>
  <c r="ER7" i="1"/>
  <c r="EO51" i="1"/>
  <c r="EP51" i="1"/>
  <c r="EQ51" i="1"/>
  <c r="ER51" i="1"/>
  <c r="EO257" i="1"/>
  <c r="EP257" i="1"/>
  <c r="EQ257" i="1"/>
  <c r="ER257" i="1"/>
  <c r="EO327" i="1"/>
  <c r="EP327" i="1"/>
  <c r="EQ327" i="1"/>
  <c r="ER327" i="1"/>
  <c r="EO102" i="1"/>
  <c r="EP102" i="1"/>
  <c r="EQ102" i="1"/>
  <c r="ER102" i="1"/>
  <c r="EO255" i="1"/>
  <c r="EP255" i="1"/>
  <c r="EQ255" i="1"/>
  <c r="ER255" i="1"/>
  <c r="EO168" i="1"/>
  <c r="EP168" i="1"/>
  <c r="EQ168" i="1"/>
  <c r="ER168" i="1"/>
  <c r="EO272" i="1"/>
  <c r="EP272" i="1"/>
  <c r="EQ272" i="1"/>
  <c r="ER272" i="1"/>
  <c r="EO383" i="1"/>
  <c r="EP383" i="1"/>
  <c r="EQ383" i="1"/>
  <c r="ER383" i="1"/>
  <c r="EO44" i="1"/>
  <c r="EP44" i="1"/>
  <c r="EQ44" i="1"/>
  <c r="ER44" i="1"/>
  <c r="EO317" i="1"/>
  <c r="EP317" i="1"/>
  <c r="EQ317" i="1"/>
  <c r="ER317" i="1"/>
  <c r="EO264" i="1"/>
  <c r="EP264" i="1"/>
  <c r="EQ264" i="1"/>
  <c r="ER264" i="1"/>
  <c r="EO149" i="1"/>
  <c r="EP149" i="1"/>
  <c r="EQ149" i="1"/>
  <c r="ER149" i="1"/>
  <c r="EO157" i="1"/>
  <c r="EP157" i="1"/>
  <c r="EQ157" i="1"/>
  <c r="ER157" i="1"/>
  <c r="EO121" i="1"/>
  <c r="EP121" i="1"/>
  <c r="EQ121" i="1"/>
  <c r="ER121" i="1"/>
  <c r="EO395" i="1"/>
  <c r="EP395" i="1"/>
  <c r="EQ395" i="1"/>
  <c r="ER395" i="1"/>
  <c r="EO198" i="1"/>
  <c r="EP198" i="1"/>
  <c r="EQ198" i="1"/>
  <c r="ER198" i="1"/>
  <c r="EO55" i="1"/>
  <c r="EP55" i="1"/>
  <c r="EQ55" i="1"/>
  <c r="ER55" i="1"/>
  <c r="EO41" i="1"/>
  <c r="EP41" i="1"/>
  <c r="EQ41" i="1"/>
  <c r="ER41" i="1"/>
  <c r="EO35" i="1"/>
  <c r="EP35" i="1"/>
  <c r="EQ35" i="1"/>
  <c r="ER35" i="1"/>
  <c r="EO136" i="1"/>
  <c r="EP136" i="1"/>
  <c r="EQ136" i="1"/>
  <c r="ER136" i="1"/>
  <c r="EO391" i="1"/>
  <c r="EP391" i="1"/>
  <c r="EQ391" i="1"/>
  <c r="ER391" i="1"/>
  <c r="EO372" i="1"/>
  <c r="EP372" i="1"/>
  <c r="EQ372" i="1"/>
  <c r="ER372" i="1"/>
  <c r="EO240" i="1"/>
  <c r="EP240" i="1"/>
  <c r="EQ240" i="1"/>
  <c r="ER240" i="1"/>
  <c r="EO370" i="1"/>
  <c r="EP370" i="1"/>
  <c r="EQ370" i="1"/>
  <c r="ER370" i="1"/>
  <c r="EO94" i="1"/>
  <c r="EP94" i="1"/>
  <c r="EQ94" i="1"/>
  <c r="ER94" i="1"/>
  <c r="EO302" i="1"/>
  <c r="EP302" i="1"/>
  <c r="EQ302" i="1"/>
  <c r="ER302" i="1"/>
  <c r="EO98" i="1"/>
  <c r="EP98" i="1"/>
  <c r="EQ98" i="1"/>
  <c r="ER98" i="1"/>
  <c r="EO4" i="1"/>
  <c r="EP4" i="1"/>
  <c r="EQ4" i="1"/>
  <c r="ER4" i="1"/>
  <c r="EO37" i="1"/>
  <c r="EP37" i="1"/>
  <c r="EQ37" i="1"/>
  <c r="ER37" i="1"/>
  <c r="EO36" i="1"/>
  <c r="EP36" i="1"/>
  <c r="EQ36" i="1"/>
  <c r="ER36" i="1"/>
  <c r="EO33" i="1"/>
  <c r="EP33" i="1"/>
  <c r="EQ33" i="1"/>
  <c r="ER33" i="1"/>
  <c r="EO315" i="1"/>
  <c r="EP315" i="1"/>
  <c r="EQ315" i="1"/>
  <c r="ER315" i="1"/>
  <c r="EO221" i="1"/>
  <c r="EP221" i="1"/>
  <c r="EQ221" i="1"/>
  <c r="ER221" i="1"/>
  <c r="EO118" i="1"/>
  <c r="EP118" i="1"/>
  <c r="EQ118" i="1"/>
  <c r="ER118" i="1"/>
  <c r="EO117" i="1"/>
  <c r="EP117" i="1"/>
  <c r="EQ117" i="1"/>
  <c r="ER117" i="1"/>
  <c r="EO69" i="1"/>
  <c r="EP69" i="1"/>
  <c r="EQ69" i="1"/>
  <c r="ER69" i="1"/>
  <c r="EO127" i="1"/>
  <c r="EP127" i="1"/>
  <c r="EQ127" i="1"/>
  <c r="ER127" i="1"/>
  <c r="EO249" i="1"/>
  <c r="EP249" i="1"/>
  <c r="EQ249" i="1"/>
  <c r="ER249" i="1"/>
  <c r="EO171" i="1"/>
  <c r="EP171" i="1"/>
  <c r="EQ171" i="1"/>
  <c r="ER171" i="1"/>
  <c r="EO280" i="1"/>
  <c r="EP280" i="1"/>
  <c r="EQ280" i="1"/>
  <c r="ER280" i="1"/>
  <c r="EO154" i="1"/>
  <c r="EP154" i="1"/>
  <c r="EQ154" i="1"/>
  <c r="ER154" i="1"/>
  <c r="EO307" i="1"/>
  <c r="EP307" i="1"/>
  <c r="EQ307" i="1"/>
  <c r="ER307" i="1"/>
  <c r="EO115" i="1"/>
  <c r="EP115" i="1"/>
  <c r="EQ115" i="1"/>
  <c r="ER115" i="1"/>
  <c r="EO59" i="1"/>
  <c r="EP59" i="1"/>
  <c r="EQ59" i="1"/>
  <c r="ER59" i="1"/>
  <c r="EO208" i="1"/>
  <c r="EP208" i="1"/>
  <c r="EQ208" i="1"/>
  <c r="ER208" i="1"/>
  <c r="EO67" i="1"/>
  <c r="EP67" i="1"/>
  <c r="EQ67" i="1"/>
  <c r="ER67" i="1"/>
  <c r="EO2" i="1"/>
  <c r="EP2" i="1"/>
  <c r="EQ2" i="1"/>
  <c r="ER2" i="1"/>
  <c r="EO405" i="1"/>
  <c r="EP405" i="1"/>
  <c r="EQ405" i="1"/>
  <c r="ER405" i="1"/>
  <c r="EO310" i="1"/>
  <c r="EP310" i="1"/>
  <c r="EQ310" i="1"/>
  <c r="ER310" i="1"/>
  <c r="EO286" i="1"/>
  <c r="EP286" i="1"/>
  <c r="EQ286" i="1"/>
  <c r="ER286" i="1"/>
  <c r="EO114" i="1"/>
  <c r="EP114" i="1"/>
  <c r="EQ114" i="1"/>
  <c r="ER114" i="1"/>
  <c r="EO53" i="1"/>
  <c r="EP53" i="1"/>
  <c r="EQ53" i="1"/>
  <c r="ER53" i="1"/>
  <c r="EO107" i="1"/>
  <c r="EP107" i="1"/>
  <c r="EQ107" i="1"/>
  <c r="ER107" i="1"/>
  <c r="EO211" i="1"/>
  <c r="EP211" i="1"/>
  <c r="EQ211" i="1"/>
  <c r="ER211" i="1"/>
  <c r="EO289" i="1"/>
  <c r="EP289" i="1"/>
  <c r="EQ289" i="1"/>
  <c r="ER289" i="1"/>
  <c r="EO269" i="1"/>
  <c r="EP269" i="1"/>
  <c r="EQ269" i="1"/>
  <c r="ER269" i="1"/>
  <c r="EO135" i="1"/>
  <c r="EP135" i="1"/>
  <c r="EQ135" i="1"/>
  <c r="ER135" i="1"/>
  <c r="EO312" i="1"/>
  <c r="EP312" i="1"/>
  <c r="EQ312" i="1"/>
  <c r="ER312" i="1"/>
  <c r="EO254" i="1"/>
  <c r="EP254" i="1"/>
  <c r="EQ254" i="1"/>
  <c r="ER254" i="1"/>
  <c r="EO306" i="1"/>
  <c r="EP306" i="1"/>
  <c r="EQ306" i="1"/>
  <c r="ER306" i="1"/>
  <c r="EO62" i="1"/>
  <c r="EP62" i="1"/>
  <c r="EQ62" i="1"/>
  <c r="ER62" i="1"/>
  <c r="EO187" i="1"/>
  <c r="EP187" i="1"/>
  <c r="EQ187" i="1"/>
  <c r="ER187" i="1"/>
  <c r="EO38" i="1"/>
  <c r="EP38" i="1"/>
  <c r="EQ38" i="1"/>
  <c r="ER38" i="1"/>
  <c r="EO182" i="1"/>
  <c r="EP182" i="1"/>
  <c r="EQ182" i="1"/>
  <c r="ER182" i="1"/>
  <c r="EO304" i="1"/>
  <c r="EP304" i="1"/>
  <c r="EQ304" i="1"/>
  <c r="ER304" i="1"/>
  <c r="EO251" i="1"/>
  <c r="EP251" i="1"/>
  <c r="EQ251" i="1"/>
  <c r="ER251" i="1"/>
  <c r="EO86" i="1"/>
  <c r="EP86" i="1"/>
  <c r="EQ86" i="1"/>
  <c r="ER86" i="1"/>
  <c r="EO403" i="1"/>
  <c r="EP403" i="1"/>
  <c r="EQ403" i="1"/>
  <c r="ER403" i="1"/>
  <c r="EO291" i="1"/>
  <c r="EP291" i="1"/>
  <c r="EQ291" i="1"/>
  <c r="ER291" i="1"/>
  <c r="EO100" i="1"/>
  <c r="EP100" i="1"/>
  <c r="EQ100" i="1"/>
  <c r="ER100" i="1"/>
  <c r="EO237" i="1"/>
  <c r="EP237" i="1"/>
  <c r="EQ237" i="1"/>
  <c r="ER237" i="1"/>
  <c r="EO243" i="1"/>
  <c r="EP243" i="1"/>
  <c r="EQ243" i="1"/>
  <c r="ER243" i="1"/>
  <c r="EO389" i="1"/>
  <c r="EP389" i="1"/>
  <c r="EQ389" i="1"/>
  <c r="ER389" i="1"/>
  <c r="EO268" i="1"/>
  <c r="EP268" i="1"/>
  <c r="EQ268" i="1"/>
  <c r="ER268" i="1"/>
  <c r="EO308" i="1"/>
  <c r="EP308" i="1"/>
  <c r="EQ308" i="1"/>
  <c r="ER308" i="1"/>
  <c r="DT233" i="1"/>
  <c r="DU233" i="1"/>
  <c r="DV233" i="1"/>
  <c r="DW233" i="1"/>
  <c r="DT299" i="1"/>
  <c r="DU299" i="1"/>
  <c r="DV299" i="1"/>
  <c r="DW299" i="1"/>
  <c r="DT275" i="1"/>
  <c r="DU275" i="1"/>
  <c r="DV275" i="1"/>
  <c r="DW275" i="1"/>
  <c r="DT398" i="1"/>
  <c r="DU398" i="1"/>
  <c r="DV398" i="1"/>
  <c r="DW398" i="1"/>
  <c r="DT231" i="1"/>
  <c r="DU231" i="1"/>
  <c r="DV231" i="1"/>
  <c r="DW231" i="1"/>
  <c r="DT88" i="1"/>
  <c r="DU88" i="1"/>
  <c r="DV88" i="1"/>
  <c r="DW88" i="1"/>
  <c r="DT229" i="1"/>
  <c r="DU229" i="1"/>
  <c r="DV229" i="1"/>
  <c r="DW229" i="1"/>
  <c r="DT228" i="1"/>
  <c r="DU228" i="1"/>
  <c r="DV228" i="1"/>
  <c r="DW228" i="1"/>
  <c r="DT181" i="1"/>
  <c r="DU181" i="1"/>
  <c r="DV181" i="1"/>
  <c r="DW181" i="1"/>
  <c r="DT230" i="1"/>
  <c r="DU230" i="1"/>
  <c r="DV230" i="1"/>
  <c r="DW230" i="1"/>
  <c r="DT358" i="1"/>
  <c r="DU358" i="1"/>
  <c r="DV358" i="1"/>
  <c r="DW358" i="1"/>
  <c r="DT177" i="1"/>
  <c r="DU177" i="1"/>
  <c r="DV177" i="1"/>
  <c r="DW177" i="1"/>
  <c r="DT172" i="1"/>
  <c r="DU172" i="1"/>
  <c r="DV172" i="1"/>
  <c r="DW172" i="1"/>
  <c r="DT279" i="1"/>
  <c r="DU279" i="1"/>
  <c r="DV279" i="1"/>
  <c r="DW279" i="1"/>
  <c r="DT281" i="1"/>
  <c r="DU281" i="1"/>
  <c r="DV281" i="1"/>
  <c r="DW281" i="1"/>
  <c r="DT287" i="1"/>
  <c r="DU287" i="1"/>
  <c r="DV287" i="1"/>
  <c r="DW287" i="1"/>
  <c r="DT328" i="1"/>
  <c r="DU328" i="1"/>
  <c r="DV328" i="1"/>
  <c r="DW328" i="1"/>
  <c r="DT81" i="1"/>
  <c r="DU81" i="1"/>
  <c r="DV81" i="1"/>
  <c r="DW81" i="1"/>
  <c r="DT353" i="1"/>
  <c r="DU353" i="1"/>
  <c r="DV353" i="1"/>
  <c r="DW353" i="1"/>
  <c r="DT200" i="1"/>
  <c r="DU200" i="1"/>
  <c r="DV200" i="1"/>
  <c r="DW200" i="1"/>
  <c r="DT180" i="1"/>
  <c r="DU180" i="1"/>
  <c r="DV180" i="1"/>
  <c r="DW180" i="1"/>
  <c r="DT31" i="1"/>
  <c r="DU31" i="1"/>
  <c r="DV31" i="1"/>
  <c r="DW31" i="1"/>
  <c r="DT213" i="1"/>
  <c r="DU213" i="1"/>
  <c r="DV213" i="1"/>
  <c r="DW213" i="1"/>
  <c r="DT214" i="1"/>
  <c r="DU214" i="1"/>
  <c r="DV214" i="1"/>
  <c r="DW214" i="1"/>
  <c r="DT407" i="1"/>
  <c r="DU407" i="1"/>
  <c r="DV407" i="1"/>
  <c r="DW407" i="1"/>
  <c r="DT296" i="1"/>
  <c r="DU296" i="1"/>
  <c r="DV296" i="1"/>
  <c r="DW296" i="1"/>
  <c r="DT201" i="1"/>
  <c r="DU201" i="1"/>
  <c r="DV201" i="1"/>
  <c r="DW201" i="1"/>
  <c r="DT45" i="1"/>
  <c r="DU45" i="1"/>
  <c r="DV45" i="1"/>
  <c r="DW45" i="1"/>
  <c r="DT74" i="1"/>
  <c r="DU74" i="1"/>
  <c r="DV74" i="1"/>
  <c r="DW74" i="1"/>
  <c r="DT247" i="1"/>
  <c r="DU247" i="1"/>
  <c r="DV247" i="1"/>
  <c r="DW247" i="1"/>
  <c r="DT225" i="1"/>
  <c r="DU225" i="1"/>
  <c r="DV225" i="1"/>
  <c r="DW225" i="1"/>
  <c r="DT245" i="1"/>
  <c r="DU245" i="1"/>
  <c r="DV245" i="1"/>
  <c r="DW245" i="1"/>
  <c r="DT48" i="1"/>
  <c r="DU48" i="1"/>
  <c r="DV48" i="1"/>
  <c r="DW48" i="1"/>
  <c r="DT261" i="1"/>
  <c r="DU261" i="1"/>
  <c r="DV261" i="1"/>
  <c r="DW261" i="1"/>
  <c r="DT191" i="1"/>
  <c r="DU191" i="1"/>
  <c r="DV191" i="1"/>
  <c r="DW191" i="1"/>
  <c r="DT337" i="1"/>
  <c r="DU337" i="1"/>
  <c r="DV337" i="1"/>
  <c r="DW337" i="1"/>
  <c r="DT357" i="1"/>
  <c r="DU357" i="1"/>
  <c r="DV357" i="1"/>
  <c r="DW357" i="1"/>
  <c r="DT364" i="1"/>
  <c r="DU364" i="1"/>
  <c r="DV364" i="1"/>
  <c r="DW364" i="1"/>
  <c r="DT108" i="1"/>
  <c r="DU108" i="1"/>
  <c r="DV108" i="1"/>
  <c r="DW108" i="1"/>
  <c r="DT218" i="1"/>
  <c r="DU218" i="1"/>
  <c r="DV218" i="1"/>
  <c r="DW218" i="1"/>
  <c r="DT330" i="1"/>
  <c r="DU330" i="1"/>
  <c r="DV330" i="1"/>
  <c r="DW330" i="1"/>
  <c r="DT277" i="1"/>
  <c r="DU277" i="1"/>
  <c r="DV277" i="1"/>
  <c r="DW277" i="1"/>
  <c r="DT14" i="1"/>
  <c r="DU14" i="1"/>
  <c r="DV14" i="1"/>
  <c r="DW14" i="1"/>
  <c r="DT52" i="1"/>
  <c r="DU52" i="1"/>
  <c r="DV52" i="1"/>
  <c r="DW52" i="1"/>
  <c r="DT396" i="1"/>
  <c r="DU396" i="1"/>
  <c r="DV396" i="1"/>
  <c r="DW396" i="1"/>
  <c r="DT362" i="1"/>
  <c r="DU362" i="1"/>
  <c r="DV362" i="1"/>
  <c r="DW362" i="1"/>
  <c r="DT70" i="1"/>
  <c r="DU70" i="1"/>
  <c r="DV70" i="1"/>
  <c r="DW70" i="1"/>
  <c r="DT311" i="1"/>
  <c r="DU311" i="1"/>
  <c r="DV311" i="1"/>
  <c r="DW311" i="1"/>
  <c r="DT335" i="1"/>
  <c r="DU335" i="1"/>
  <c r="DV335" i="1"/>
  <c r="DW335" i="1"/>
  <c r="DT112" i="1"/>
  <c r="DU112" i="1"/>
  <c r="DV112" i="1"/>
  <c r="DW112" i="1"/>
  <c r="DT258" i="1"/>
  <c r="DU258" i="1"/>
  <c r="DV258" i="1"/>
  <c r="DW258" i="1"/>
  <c r="DT84" i="1"/>
  <c r="DU84" i="1"/>
  <c r="DV84" i="1"/>
  <c r="DW84" i="1"/>
  <c r="DT9" i="1"/>
  <c r="DU9" i="1"/>
  <c r="DV9" i="1"/>
  <c r="DW9" i="1"/>
  <c r="DT195" i="1"/>
  <c r="DU195" i="1"/>
  <c r="DV195" i="1"/>
  <c r="DW195" i="1"/>
  <c r="DT263" i="1"/>
  <c r="DU263" i="1"/>
  <c r="DV263" i="1"/>
  <c r="DW263" i="1"/>
  <c r="DT222" i="1"/>
  <c r="DU222" i="1"/>
  <c r="DV222" i="1"/>
  <c r="DW222" i="1"/>
  <c r="DT207" i="1"/>
  <c r="DU207" i="1"/>
  <c r="DV207" i="1"/>
  <c r="DW207" i="1"/>
  <c r="DT209" i="1"/>
  <c r="DU209" i="1"/>
  <c r="DV209" i="1"/>
  <c r="DW209" i="1"/>
  <c r="DT12" i="1"/>
  <c r="DU12" i="1"/>
  <c r="DV12" i="1"/>
  <c r="DW12" i="1"/>
  <c r="DT163" i="1"/>
  <c r="DU163" i="1"/>
  <c r="DV163" i="1"/>
  <c r="DW163" i="1"/>
  <c r="DT192" i="1"/>
  <c r="DU192" i="1"/>
  <c r="DV192" i="1"/>
  <c r="DW192" i="1"/>
  <c r="DT226" i="1"/>
  <c r="DU226" i="1"/>
  <c r="DV226" i="1"/>
  <c r="DW226" i="1"/>
  <c r="DT42" i="1"/>
  <c r="DU42" i="1"/>
  <c r="DV42" i="1"/>
  <c r="DW42" i="1"/>
  <c r="DT39" i="1"/>
  <c r="DU39" i="1"/>
  <c r="DV39" i="1"/>
  <c r="DW39" i="1"/>
  <c r="DT15" i="1"/>
  <c r="DU15" i="1"/>
  <c r="DV15" i="1"/>
  <c r="DW15" i="1"/>
  <c r="DT384" i="1"/>
  <c r="DU384" i="1"/>
  <c r="DV384" i="1"/>
  <c r="DW384" i="1"/>
  <c r="DT378" i="1"/>
  <c r="DU378" i="1"/>
  <c r="DV378" i="1"/>
  <c r="DW378" i="1"/>
  <c r="DT223" i="1"/>
  <c r="DU223" i="1"/>
  <c r="DV223" i="1"/>
  <c r="DW223" i="1"/>
  <c r="DT219" i="1"/>
  <c r="DU219" i="1"/>
  <c r="DV219" i="1"/>
  <c r="DW219" i="1"/>
  <c r="DT205" i="1"/>
  <c r="DU205" i="1"/>
  <c r="DV205" i="1"/>
  <c r="DW205" i="1"/>
  <c r="DT13" i="1"/>
  <c r="DU13" i="1"/>
  <c r="DV13" i="1"/>
  <c r="DW13" i="1"/>
  <c r="DT176" i="1"/>
  <c r="DU176" i="1"/>
  <c r="DV176" i="1"/>
  <c r="DW176" i="1"/>
  <c r="DT185" i="1"/>
  <c r="DU185" i="1"/>
  <c r="DV185" i="1"/>
  <c r="DW185" i="1"/>
  <c r="DT47" i="1"/>
  <c r="DU47" i="1"/>
  <c r="DV47" i="1"/>
  <c r="DW47" i="1"/>
  <c r="DT11" i="1"/>
  <c r="DU11" i="1"/>
  <c r="DV11" i="1"/>
  <c r="DW11" i="1"/>
  <c r="DT109" i="1"/>
  <c r="DU109" i="1"/>
  <c r="DV109" i="1"/>
  <c r="DW109" i="1"/>
  <c r="DT28" i="1"/>
  <c r="DU28" i="1"/>
  <c r="DV28" i="1"/>
  <c r="DW28" i="1"/>
  <c r="DT217" i="1"/>
  <c r="DU217" i="1"/>
  <c r="DV217" i="1"/>
  <c r="DW217" i="1"/>
  <c r="DT26" i="1"/>
  <c r="DU26" i="1"/>
  <c r="DV26" i="1"/>
  <c r="DW26" i="1"/>
  <c r="DT313" i="1"/>
  <c r="DU313" i="1"/>
  <c r="DV313" i="1"/>
  <c r="DW313" i="1"/>
  <c r="DT6" i="1"/>
  <c r="DU6" i="1"/>
  <c r="DV6" i="1"/>
  <c r="DW6" i="1"/>
  <c r="DT156" i="1"/>
  <c r="DU156" i="1"/>
  <c r="DV156" i="1"/>
  <c r="DW156" i="1"/>
  <c r="DT19" i="1"/>
  <c r="DU19" i="1"/>
  <c r="DV19" i="1"/>
  <c r="DW19" i="1"/>
  <c r="DT96" i="1"/>
  <c r="DU96" i="1"/>
  <c r="DV96" i="1"/>
  <c r="DW96" i="1"/>
  <c r="DT137" i="1"/>
  <c r="DU137" i="1"/>
  <c r="DV137" i="1"/>
  <c r="DW137" i="1"/>
  <c r="DT387" i="1"/>
  <c r="DU387" i="1"/>
  <c r="DV387" i="1"/>
  <c r="DW387" i="1"/>
  <c r="DT175" i="1"/>
  <c r="DU175" i="1"/>
  <c r="DV175" i="1"/>
  <c r="DW175" i="1"/>
  <c r="DT32" i="1"/>
  <c r="DU32" i="1"/>
  <c r="DV32" i="1"/>
  <c r="DW32" i="1"/>
  <c r="DT359" i="1"/>
  <c r="DU359" i="1"/>
  <c r="DV359" i="1"/>
  <c r="DW359" i="1"/>
  <c r="DT301" i="1"/>
  <c r="DU301" i="1"/>
  <c r="DV301" i="1"/>
  <c r="DW301" i="1"/>
  <c r="DT270" i="1"/>
  <c r="DU270" i="1"/>
  <c r="DV270" i="1"/>
  <c r="DW270" i="1"/>
  <c r="DT309" i="1"/>
  <c r="DU309" i="1"/>
  <c r="DV309" i="1"/>
  <c r="DW309" i="1"/>
  <c r="DT347" i="1"/>
  <c r="DU347" i="1"/>
  <c r="DV347" i="1"/>
  <c r="DW347" i="1"/>
  <c r="DT122" i="1"/>
  <c r="DU122" i="1"/>
  <c r="DV122" i="1"/>
  <c r="DW122" i="1"/>
  <c r="DT104" i="1"/>
  <c r="DU104" i="1"/>
  <c r="DV104" i="1"/>
  <c r="DW104" i="1"/>
  <c r="DT106" i="1"/>
  <c r="DU106" i="1"/>
  <c r="DV106" i="1"/>
  <c r="DW106" i="1"/>
  <c r="DT179" i="1"/>
  <c r="DU179" i="1"/>
  <c r="DV179" i="1"/>
  <c r="DW179" i="1"/>
  <c r="DU236" i="1"/>
  <c r="DV236" i="1"/>
  <c r="DW236" i="1"/>
  <c r="DT342" i="1"/>
  <c r="DU342" i="1"/>
  <c r="DV342" i="1"/>
  <c r="DW342" i="1"/>
  <c r="DT147" i="1"/>
  <c r="DU147" i="1"/>
  <c r="DV147" i="1"/>
  <c r="DW147" i="1"/>
  <c r="DT265" i="1"/>
  <c r="DU265" i="1"/>
  <c r="DV265" i="1"/>
  <c r="DW265" i="1"/>
  <c r="DT278" i="1"/>
  <c r="DU278" i="1"/>
  <c r="DV278" i="1"/>
  <c r="DW278" i="1"/>
  <c r="DT17" i="1"/>
  <c r="DU17" i="1"/>
  <c r="DV17" i="1"/>
  <c r="DW17" i="1"/>
  <c r="DT16" i="1"/>
  <c r="DU16" i="1"/>
  <c r="DV16" i="1"/>
  <c r="DW16" i="1"/>
  <c r="DT246" i="1"/>
  <c r="DU246" i="1"/>
  <c r="DV246" i="1"/>
  <c r="DW246" i="1"/>
  <c r="DT99" i="1"/>
  <c r="DU99" i="1"/>
  <c r="DV99" i="1"/>
  <c r="DW99" i="1"/>
  <c r="DT160" i="1"/>
  <c r="DU160" i="1"/>
  <c r="DV160" i="1"/>
  <c r="DW160" i="1"/>
  <c r="DT79" i="1"/>
  <c r="DU79" i="1"/>
  <c r="DV79" i="1"/>
  <c r="DW79" i="1"/>
  <c r="DT18" i="1"/>
  <c r="DU18" i="1"/>
  <c r="DV18" i="1"/>
  <c r="DW18" i="1"/>
  <c r="DT56" i="1"/>
  <c r="DU56" i="1"/>
  <c r="DV56" i="1"/>
  <c r="DW56" i="1"/>
  <c r="DT303" i="1"/>
  <c r="DU303" i="1"/>
  <c r="DV303" i="1"/>
  <c r="DW303" i="1"/>
  <c r="DT256" i="1"/>
  <c r="DU256" i="1"/>
  <c r="DV256" i="1"/>
  <c r="DW256" i="1"/>
  <c r="DT162" i="1"/>
  <c r="DU162" i="1"/>
  <c r="DV162" i="1"/>
  <c r="DW162" i="1"/>
  <c r="DT110" i="1"/>
  <c r="DU110" i="1"/>
  <c r="DV110" i="1"/>
  <c r="DW110" i="1"/>
  <c r="DT174" i="1"/>
  <c r="DU174" i="1"/>
  <c r="DV174" i="1"/>
  <c r="DW174" i="1"/>
  <c r="DT66" i="1"/>
  <c r="DU66" i="1"/>
  <c r="DV66" i="1"/>
  <c r="DW66" i="1"/>
  <c r="DT409" i="1"/>
  <c r="DU409" i="1"/>
  <c r="DV409" i="1"/>
  <c r="DW409" i="1"/>
  <c r="DT394" i="1"/>
  <c r="DU394" i="1"/>
  <c r="DV394" i="1"/>
  <c r="DW394" i="1"/>
  <c r="DT165" i="1"/>
  <c r="DU165" i="1"/>
  <c r="DV165" i="1"/>
  <c r="DW165" i="1"/>
  <c r="DT292" i="1"/>
  <c r="DU292" i="1"/>
  <c r="DV292" i="1"/>
  <c r="DW292" i="1"/>
  <c r="DT82" i="1"/>
  <c r="DU82" i="1"/>
  <c r="DV82" i="1"/>
  <c r="DW82" i="1"/>
  <c r="DT134" i="1"/>
  <c r="DU134" i="1"/>
  <c r="DV134" i="1"/>
  <c r="DW134" i="1"/>
  <c r="DT25" i="1"/>
  <c r="DU25" i="1"/>
  <c r="DV25" i="1"/>
  <c r="DW25" i="1"/>
  <c r="DT78" i="1"/>
  <c r="DU78" i="1"/>
  <c r="DV78" i="1"/>
  <c r="DW78" i="1"/>
  <c r="DT5" i="1"/>
  <c r="DU5" i="1"/>
  <c r="DV5" i="1"/>
  <c r="DW5" i="1"/>
  <c r="DT186" i="1"/>
  <c r="DU186" i="1"/>
  <c r="DV186" i="1"/>
  <c r="DW186" i="1"/>
  <c r="DT343" i="1"/>
  <c r="DU343" i="1"/>
  <c r="DV343" i="1"/>
  <c r="DW343" i="1"/>
  <c r="DT22" i="1"/>
  <c r="DU22" i="1"/>
  <c r="DV22" i="1"/>
  <c r="DW22" i="1"/>
  <c r="DT318" i="1"/>
  <c r="DU318" i="1"/>
  <c r="DV318" i="1"/>
  <c r="DW318" i="1"/>
  <c r="DT375" i="1"/>
  <c r="DU375" i="1"/>
  <c r="DV375" i="1"/>
  <c r="DW375" i="1"/>
  <c r="DT133" i="1"/>
  <c r="DU133" i="1"/>
  <c r="DV133" i="1"/>
  <c r="DW133" i="1"/>
  <c r="DT399" i="1"/>
  <c r="DU399" i="1"/>
  <c r="DV399" i="1"/>
  <c r="DW399" i="1"/>
  <c r="DT8" i="1"/>
  <c r="DU8" i="1"/>
  <c r="DV8" i="1"/>
  <c r="DW8" i="1"/>
  <c r="DT20" i="1"/>
  <c r="DU20" i="1"/>
  <c r="DV20" i="1"/>
  <c r="DW20" i="1"/>
  <c r="DT379" i="1"/>
  <c r="DU379" i="1"/>
  <c r="DV379" i="1"/>
  <c r="DW379" i="1"/>
  <c r="DT216" i="1"/>
  <c r="DU216" i="1"/>
  <c r="DV216" i="1"/>
  <c r="DW216" i="1"/>
  <c r="DT220" i="1"/>
  <c r="DU220" i="1"/>
  <c r="DV220" i="1"/>
  <c r="DW220" i="1"/>
  <c r="DT83" i="1"/>
  <c r="DU83" i="1"/>
  <c r="DV83" i="1"/>
  <c r="DW83" i="1"/>
  <c r="DT170" i="1"/>
  <c r="DU170" i="1"/>
  <c r="DV170" i="1"/>
  <c r="DW170" i="1"/>
  <c r="DT262" i="1"/>
  <c r="DU262" i="1"/>
  <c r="DV262" i="1"/>
  <c r="DW262" i="1"/>
  <c r="DT369" i="1"/>
  <c r="DU369" i="1"/>
  <c r="DV369" i="1"/>
  <c r="DW369" i="1"/>
  <c r="DT196" i="1"/>
  <c r="DU196" i="1"/>
  <c r="DV196" i="1"/>
  <c r="DW196" i="1"/>
  <c r="DT95" i="1"/>
  <c r="DU95" i="1"/>
  <c r="DV95" i="1"/>
  <c r="DW95" i="1"/>
  <c r="DT336" i="1"/>
  <c r="DU336" i="1"/>
  <c r="DV336" i="1"/>
  <c r="DW336" i="1"/>
  <c r="DT329" i="1"/>
  <c r="DU329" i="1"/>
  <c r="DV329" i="1"/>
  <c r="DW329" i="1"/>
  <c r="DT46" i="1"/>
  <c r="DU46" i="1"/>
  <c r="DV46" i="1"/>
  <c r="DW46" i="1"/>
  <c r="DT352" i="1"/>
  <c r="DU352" i="1"/>
  <c r="DV352" i="1"/>
  <c r="DW352" i="1"/>
  <c r="DT190" i="1"/>
  <c r="DU190" i="1"/>
  <c r="DV190" i="1"/>
  <c r="DW190" i="1"/>
  <c r="DT260" i="1"/>
  <c r="DU260" i="1"/>
  <c r="DV260" i="1"/>
  <c r="DW260" i="1"/>
  <c r="DT164" i="1"/>
  <c r="DU164" i="1"/>
  <c r="DV164" i="1"/>
  <c r="DW164" i="1"/>
  <c r="DT85" i="1"/>
  <c r="DU85" i="1"/>
  <c r="DV85" i="1"/>
  <c r="DW85" i="1"/>
  <c r="DT297" i="1"/>
  <c r="DU297" i="1"/>
  <c r="DV297" i="1"/>
  <c r="DW297" i="1"/>
  <c r="DT27" i="1"/>
  <c r="DU27" i="1"/>
  <c r="DV27" i="1"/>
  <c r="DW27" i="1"/>
  <c r="DT271" i="1"/>
  <c r="DU271" i="1"/>
  <c r="DV271" i="1"/>
  <c r="DW271" i="1"/>
  <c r="DT344" i="1"/>
  <c r="DU344" i="1"/>
  <c r="DV344" i="1"/>
  <c r="DW344" i="1"/>
  <c r="DT241" i="1"/>
  <c r="DU241" i="1"/>
  <c r="DV241" i="1"/>
  <c r="DW241" i="1"/>
  <c r="DT166" i="1"/>
  <c r="DU166" i="1"/>
  <c r="DV166" i="1"/>
  <c r="DW166" i="1"/>
  <c r="DT87" i="1"/>
  <c r="DU87" i="1"/>
  <c r="DV87" i="1"/>
  <c r="DW87" i="1"/>
  <c r="DT131" i="1"/>
  <c r="DU131" i="1"/>
  <c r="DV131" i="1"/>
  <c r="DW131" i="1"/>
  <c r="DT349" i="1"/>
  <c r="DU349" i="1"/>
  <c r="DV349" i="1"/>
  <c r="DW349" i="1"/>
  <c r="DT126" i="1"/>
  <c r="DU126" i="1"/>
  <c r="DV126" i="1"/>
  <c r="DW126" i="1"/>
  <c r="DT345" i="1"/>
  <c r="DU345" i="1"/>
  <c r="DV345" i="1"/>
  <c r="DW345" i="1"/>
  <c r="DT58" i="1"/>
  <c r="DU58" i="1"/>
  <c r="DV58" i="1"/>
  <c r="DW58" i="1"/>
  <c r="DT54" i="1"/>
  <c r="DU54" i="1"/>
  <c r="DV54" i="1"/>
  <c r="DW54" i="1"/>
  <c r="DT173" i="1"/>
  <c r="DU173" i="1"/>
  <c r="DV173" i="1"/>
  <c r="DW173" i="1"/>
  <c r="DT227" i="1"/>
  <c r="DU227" i="1"/>
  <c r="DV227" i="1"/>
  <c r="DW227" i="1"/>
  <c r="DT93" i="1"/>
  <c r="DU93" i="1"/>
  <c r="DV93" i="1"/>
  <c r="DW93" i="1"/>
  <c r="DT21" i="1"/>
  <c r="DU21" i="1"/>
  <c r="DV21" i="1"/>
  <c r="DW21" i="1"/>
  <c r="DT234" i="1"/>
  <c r="DU234" i="1"/>
  <c r="DV234" i="1"/>
  <c r="DW234" i="1"/>
  <c r="DT294" i="1"/>
  <c r="DU294" i="1"/>
  <c r="DV294" i="1"/>
  <c r="DW294" i="1"/>
  <c r="DT326" i="1"/>
  <c r="DU326" i="1"/>
  <c r="DV326" i="1"/>
  <c r="DW326" i="1"/>
  <c r="DT183" i="1"/>
  <c r="DU183" i="1"/>
  <c r="DV183" i="1"/>
  <c r="DW183" i="1"/>
  <c r="DT178" i="1"/>
  <c r="DU178" i="1"/>
  <c r="DV178" i="1"/>
  <c r="DW178" i="1"/>
  <c r="DT105" i="1"/>
  <c r="DU105" i="1"/>
  <c r="DV105" i="1"/>
  <c r="DW105" i="1"/>
  <c r="DT148" i="1"/>
  <c r="DU148" i="1"/>
  <c r="DV148" i="1"/>
  <c r="DW148" i="1"/>
  <c r="DT130" i="1"/>
  <c r="DU130" i="1"/>
  <c r="DV130" i="1"/>
  <c r="DW130" i="1"/>
  <c r="DT284" i="1"/>
  <c r="DU284" i="1"/>
  <c r="DV284" i="1"/>
  <c r="DW284" i="1"/>
  <c r="DT267" i="1"/>
  <c r="DU267" i="1"/>
  <c r="DV267" i="1"/>
  <c r="DW267" i="1"/>
  <c r="DT202" i="1"/>
  <c r="DU202" i="1"/>
  <c r="DV202" i="1"/>
  <c r="DW202" i="1"/>
  <c r="DT197" i="1"/>
  <c r="DU197" i="1"/>
  <c r="DV197" i="1"/>
  <c r="DW197" i="1"/>
  <c r="DT288" i="1"/>
  <c r="DU288" i="1"/>
  <c r="DV288" i="1"/>
  <c r="DW288" i="1"/>
  <c r="DT412" i="1"/>
  <c r="DU412" i="1"/>
  <c r="DV412" i="1"/>
  <c r="DW412" i="1"/>
  <c r="DT120" i="1"/>
  <c r="DU120" i="1"/>
  <c r="DV120" i="1"/>
  <c r="DW120" i="1"/>
  <c r="DT232" i="1"/>
  <c r="DU232" i="1"/>
  <c r="DV232" i="1"/>
  <c r="DW232" i="1"/>
  <c r="DT382" i="1"/>
  <c r="DU382" i="1"/>
  <c r="DV382" i="1"/>
  <c r="DW382" i="1"/>
  <c r="DT411" i="1"/>
  <c r="DU411" i="1"/>
  <c r="DV411" i="1"/>
  <c r="DW411" i="1"/>
  <c r="DT393" i="1"/>
  <c r="DU393" i="1"/>
  <c r="DV393" i="1"/>
  <c r="DW393" i="1"/>
  <c r="DT71" i="1"/>
  <c r="DU71" i="1"/>
  <c r="DV71" i="1"/>
  <c r="DW71" i="1"/>
  <c r="DT10" i="1"/>
  <c r="DU10" i="1"/>
  <c r="DV10" i="1"/>
  <c r="DW10" i="1"/>
  <c r="DT146" i="1"/>
  <c r="DU146" i="1"/>
  <c r="DV146" i="1"/>
  <c r="DW146" i="1"/>
  <c r="DT356" i="1"/>
  <c r="DU356" i="1"/>
  <c r="DV356" i="1"/>
  <c r="DW356" i="1"/>
  <c r="DT276" i="1"/>
  <c r="DU276" i="1"/>
  <c r="DV276" i="1"/>
  <c r="DW276" i="1"/>
  <c r="DT331" i="1"/>
  <c r="DU331" i="1"/>
  <c r="DV331" i="1"/>
  <c r="DW331" i="1"/>
  <c r="DT97" i="1"/>
  <c r="DU97" i="1"/>
  <c r="DV97" i="1"/>
  <c r="DW97" i="1"/>
  <c r="DT3" i="1"/>
  <c r="DU3" i="1"/>
  <c r="DV3" i="1"/>
  <c r="DW3" i="1"/>
  <c r="DT238" i="1"/>
  <c r="DU238" i="1"/>
  <c r="DV238" i="1"/>
  <c r="DW238" i="1"/>
  <c r="DT252" i="1"/>
  <c r="DU252" i="1"/>
  <c r="DV252" i="1"/>
  <c r="DW252" i="1"/>
  <c r="DT153" i="1"/>
  <c r="DU153" i="1"/>
  <c r="DV153" i="1"/>
  <c r="DW153" i="1"/>
  <c r="DT34" i="1"/>
  <c r="DU34" i="1"/>
  <c r="DV34" i="1"/>
  <c r="DW34" i="1"/>
  <c r="DT368" i="1"/>
  <c r="DU368" i="1"/>
  <c r="DV368" i="1"/>
  <c r="DW368" i="1"/>
  <c r="DT73" i="1"/>
  <c r="DU73" i="1"/>
  <c r="DV73" i="1"/>
  <c r="DW73" i="1"/>
  <c r="DT259" i="1"/>
  <c r="DU259" i="1"/>
  <c r="DV259" i="1"/>
  <c r="DW259" i="1"/>
  <c r="DT116" i="1"/>
  <c r="DU116" i="1"/>
  <c r="DV116" i="1"/>
  <c r="DW116" i="1"/>
  <c r="DT203" i="1"/>
  <c r="DU203" i="1"/>
  <c r="DV203" i="1"/>
  <c r="DW203" i="1"/>
  <c r="DT150" i="1"/>
  <c r="DU150" i="1"/>
  <c r="DV150" i="1"/>
  <c r="DW150" i="1"/>
  <c r="DT80" i="1"/>
  <c r="DU80" i="1"/>
  <c r="DV80" i="1"/>
  <c r="DW80" i="1"/>
  <c r="DT273" i="1"/>
  <c r="DU273" i="1"/>
  <c r="DV273" i="1"/>
  <c r="DW273" i="1"/>
  <c r="DT355" i="1"/>
  <c r="DU355" i="1"/>
  <c r="DV355" i="1"/>
  <c r="DW355" i="1"/>
  <c r="DT169" i="1"/>
  <c r="DU169" i="1"/>
  <c r="DV169" i="1"/>
  <c r="DW169" i="1"/>
  <c r="DT380" i="1"/>
  <c r="DU380" i="1"/>
  <c r="DV380" i="1"/>
  <c r="DW380" i="1"/>
  <c r="DT224" i="1"/>
  <c r="DU224" i="1"/>
  <c r="DV224" i="1"/>
  <c r="DW224" i="1"/>
  <c r="DT194" i="1"/>
  <c r="DU194" i="1"/>
  <c r="DV194" i="1"/>
  <c r="DW194" i="1"/>
  <c r="DT235" i="1"/>
  <c r="DU235" i="1"/>
  <c r="DV235" i="1"/>
  <c r="DW235" i="1"/>
  <c r="DT390" i="1"/>
  <c r="DU390" i="1"/>
  <c r="DV390" i="1"/>
  <c r="DW390" i="1"/>
  <c r="DT305" i="1"/>
  <c r="DU305" i="1"/>
  <c r="DV305" i="1"/>
  <c r="DW305" i="1"/>
  <c r="DT141" i="1"/>
  <c r="DU141" i="1"/>
  <c r="DV141" i="1"/>
  <c r="DW141" i="1"/>
  <c r="DT101" i="1"/>
  <c r="DU101" i="1"/>
  <c r="DV101" i="1"/>
  <c r="DW101" i="1"/>
  <c r="DT274" i="1"/>
  <c r="DU274" i="1"/>
  <c r="DV274" i="1"/>
  <c r="DW274" i="1"/>
  <c r="DT50" i="1"/>
  <c r="DU50" i="1"/>
  <c r="DV50" i="1"/>
  <c r="DW50" i="1"/>
  <c r="DT49" i="1"/>
  <c r="DU49" i="1"/>
  <c r="DV49" i="1"/>
  <c r="DW49" i="1"/>
  <c r="DT189" i="1"/>
  <c r="DU189" i="1"/>
  <c r="DV189" i="1"/>
  <c r="DW189" i="1"/>
  <c r="DT111" i="1"/>
  <c r="DU111" i="1"/>
  <c r="DV111" i="1"/>
  <c r="DW111" i="1"/>
  <c r="DT332" i="1"/>
  <c r="DU332" i="1"/>
  <c r="DV332" i="1"/>
  <c r="DW332" i="1"/>
  <c r="DT373" i="1"/>
  <c r="DU373" i="1"/>
  <c r="DV373" i="1"/>
  <c r="DW373" i="1"/>
  <c r="DT123" i="1"/>
  <c r="DU123" i="1"/>
  <c r="DV123" i="1"/>
  <c r="DW123" i="1"/>
  <c r="DT72" i="1"/>
  <c r="DU72" i="1"/>
  <c r="DV72" i="1"/>
  <c r="DW72" i="1"/>
  <c r="DT60" i="1"/>
  <c r="DU60" i="1"/>
  <c r="DV60" i="1"/>
  <c r="DW60" i="1"/>
  <c r="DT283" i="1"/>
  <c r="DU283" i="1"/>
  <c r="DV283" i="1"/>
  <c r="DW283" i="1"/>
  <c r="DT167" i="1"/>
  <c r="DU167" i="1"/>
  <c r="DV167" i="1"/>
  <c r="DW167" i="1"/>
  <c r="DT295" i="1"/>
  <c r="DU295" i="1"/>
  <c r="DV295" i="1"/>
  <c r="DW295" i="1"/>
  <c r="DT63" i="1"/>
  <c r="DU63" i="1"/>
  <c r="DV63" i="1"/>
  <c r="DW63" i="1"/>
  <c r="DT199" i="1"/>
  <c r="DU199" i="1"/>
  <c r="DV199" i="1"/>
  <c r="DW199" i="1"/>
  <c r="DT113" i="1"/>
  <c r="DU113" i="1"/>
  <c r="DV113" i="1"/>
  <c r="DW113" i="1"/>
  <c r="DT145" i="1"/>
  <c r="DU145" i="1"/>
  <c r="DV145" i="1"/>
  <c r="DW145" i="1"/>
  <c r="DT360" i="1"/>
  <c r="DU360" i="1"/>
  <c r="DV360" i="1"/>
  <c r="DW360" i="1"/>
  <c r="DT61" i="1"/>
  <c r="DU61" i="1"/>
  <c r="DV61" i="1"/>
  <c r="DW61" i="1"/>
  <c r="DT334" i="1"/>
  <c r="DU334" i="1"/>
  <c r="DV334" i="1"/>
  <c r="DW334" i="1"/>
  <c r="DT77" i="1"/>
  <c r="DU77" i="1"/>
  <c r="DV77" i="1"/>
  <c r="DW77" i="1"/>
  <c r="DT351" i="1"/>
  <c r="DU351" i="1"/>
  <c r="DV351" i="1"/>
  <c r="DW351" i="1"/>
  <c r="DT210" i="1"/>
  <c r="DU210" i="1"/>
  <c r="DV210" i="1"/>
  <c r="DW210" i="1"/>
  <c r="DT89" i="1"/>
  <c r="DU89" i="1"/>
  <c r="DV89" i="1"/>
  <c r="DW89" i="1"/>
  <c r="DT354" i="1"/>
  <c r="DU354" i="1"/>
  <c r="DV354" i="1"/>
  <c r="DW354" i="1"/>
  <c r="DT144" i="1"/>
  <c r="DU144" i="1"/>
  <c r="DV144" i="1"/>
  <c r="DW144" i="1"/>
  <c r="DT323" i="1"/>
  <c r="DU323" i="1"/>
  <c r="DV323" i="1"/>
  <c r="DW323" i="1"/>
  <c r="DT184" i="1"/>
  <c r="DU184" i="1"/>
  <c r="DV184" i="1"/>
  <c r="DW184" i="1"/>
  <c r="DT40" i="1"/>
  <c r="DU40" i="1"/>
  <c r="DV40" i="1"/>
  <c r="DW40" i="1"/>
  <c r="DT128" i="1"/>
  <c r="DU128" i="1"/>
  <c r="DV128" i="1"/>
  <c r="DW128" i="1"/>
  <c r="DT103" i="1"/>
  <c r="DU103" i="1"/>
  <c r="DV103" i="1"/>
  <c r="DW103" i="1"/>
  <c r="DT132" i="1"/>
  <c r="DU132" i="1"/>
  <c r="DV132" i="1"/>
  <c r="DW132" i="1"/>
  <c r="DT350" i="1"/>
  <c r="DU350" i="1"/>
  <c r="DV350" i="1"/>
  <c r="DW350" i="1"/>
  <c r="DT138" i="1"/>
  <c r="DU138" i="1"/>
  <c r="DV138" i="1"/>
  <c r="DW138" i="1"/>
  <c r="DT316" i="1"/>
  <c r="DU316" i="1"/>
  <c r="DV316" i="1"/>
  <c r="DW316" i="1"/>
  <c r="DT193" i="1"/>
  <c r="DU193" i="1"/>
  <c r="DV193" i="1"/>
  <c r="DW193" i="1"/>
  <c r="DT151" i="1"/>
  <c r="DU151" i="1"/>
  <c r="DV151" i="1"/>
  <c r="DW151" i="1"/>
  <c r="DT248" i="1"/>
  <c r="DU248" i="1"/>
  <c r="DV248" i="1"/>
  <c r="DW248" i="1"/>
  <c r="DT188" i="1"/>
  <c r="DU188" i="1"/>
  <c r="DV188" i="1"/>
  <c r="DW188" i="1"/>
  <c r="DT340" i="1"/>
  <c r="DU340" i="1"/>
  <c r="DV340" i="1"/>
  <c r="DW340" i="1"/>
  <c r="DT404" i="1"/>
  <c r="DU404" i="1"/>
  <c r="DV404" i="1"/>
  <c r="DW404" i="1"/>
  <c r="DT250" i="1"/>
  <c r="DU250" i="1"/>
  <c r="DV250" i="1"/>
  <c r="DW250" i="1"/>
  <c r="DT125" i="1"/>
  <c r="DU125" i="1"/>
  <c r="DV125" i="1"/>
  <c r="DW125" i="1"/>
  <c r="DT239" i="1"/>
  <c r="DU239" i="1"/>
  <c r="DV239" i="1"/>
  <c r="DW239" i="1"/>
  <c r="DT381" i="1"/>
  <c r="DU381" i="1"/>
  <c r="DV381" i="1"/>
  <c r="DW381" i="1"/>
  <c r="DT142" i="1"/>
  <c r="DU142" i="1"/>
  <c r="DV142" i="1"/>
  <c r="DW142" i="1"/>
  <c r="DT92" i="1"/>
  <c r="DU92" i="1"/>
  <c r="DV92" i="1"/>
  <c r="DW92" i="1"/>
  <c r="DT244" i="1"/>
  <c r="DU244" i="1"/>
  <c r="DV244" i="1"/>
  <c r="DW244" i="1"/>
  <c r="DT314" i="1"/>
  <c r="DU314" i="1"/>
  <c r="DV314" i="1"/>
  <c r="DW314" i="1"/>
  <c r="DT408" i="1"/>
  <c r="DU408" i="1"/>
  <c r="DV408" i="1"/>
  <c r="DW408" i="1"/>
  <c r="DT215" i="1"/>
  <c r="DU215" i="1"/>
  <c r="DV215" i="1"/>
  <c r="DW215" i="1"/>
  <c r="DT293" i="1"/>
  <c r="DU293" i="1"/>
  <c r="DV293" i="1"/>
  <c r="DW293" i="1"/>
  <c r="DT300" i="1"/>
  <c r="DU300" i="1"/>
  <c r="DV300" i="1"/>
  <c r="DW300" i="1"/>
  <c r="DT139" i="1"/>
  <c r="DU139" i="1"/>
  <c r="DV139" i="1"/>
  <c r="DW139" i="1"/>
  <c r="DT155" i="1"/>
  <c r="DU155" i="1"/>
  <c r="DV155" i="1"/>
  <c r="DW155" i="1"/>
  <c r="DT253" i="1"/>
  <c r="DU253" i="1"/>
  <c r="DV253" i="1"/>
  <c r="DW253" i="1"/>
  <c r="DT410" i="1"/>
  <c r="DU410" i="1"/>
  <c r="DV410" i="1"/>
  <c r="DW410" i="1"/>
  <c r="DT64" i="1"/>
  <c r="DU64" i="1"/>
  <c r="DV64" i="1"/>
  <c r="DW64" i="1"/>
  <c r="DT338" i="1"/>
  <c r="DU338" i="1"/>
  <c r="DV338" i="1"/>
  <c r="DW338" i="1"/>
  <c r="DT43" i="1"/>
  <c r="DU43" i="1"/>
  <c r="DV43" i="1"/>
  <c r="DW43" i="1"/>
  <c r="DT212" i="1"/>
  <c r="DU212" i="1"/>
  <c r="DV212" i="1"/>
  <c r="DW212" i="1"/>
  <c r="DT348" i="1"/>
  <c r="DU348" i="1"/>
  <c r="DV348" i="1"/>
  <c r="DW348" i="1"/>
  <c r="DT371" i="1"/>
  <c r="DU371" i="1"/>
  <c r="DV371" i="1"/>
  <c r="DW371" i="1"/>
  <c r="DT30" i="1"/>
  <c r="DU30" i="1"/>
  <c r="DV30" i="1"/>
  <c r="DW30" i="1"/>
  <c r="DT152" i="1"/>
  <c r="DU152" i="1"/>
  <c r="DV152" i="1"/>
  <c r="DW152" i="1"/>
  <c r="DT402" i="1"/>
  <c r="DU402" i="1"/>
  <c r="DV402" i="1"/>
  <c r="DW402" i="1"/>
  <c r="DT290" i="1"/>
  <c r="DU290" i="1"/>
  <c r="DV290" i="1"/>
  <c r="DW290" i="1"/>
  <c r="DT386" i="1"/>
  <c r="DU386" i="1"/>
  <c r="DV386" i="1"/>
  <c r="DW386" i="1"/>
  <c r="DT159" i="1"/>
  <c r="DU159" i="1"/>
  <c r="DV159" i="1"/>
  <c r="DW159" i="1"/>
  <c r="DT376" i="1"/>
  <c r="DU376" i="1"/>
  <c r="DV376" i="1"/>
  <c r="DW376" i="1"/>
  <c r="DT363" i="1"/>
  <c r="DU363" i="1"/>
  <c r="DV363" i="1"/>
  <c r="DW363" i="1"/>
  <c r="DT119" i="1"/>
  <c r="DU119" i="1"/>
  <c r="DV119" i="1"/>
  <c r="DW119" i="1"/>
  <c r="DT242" i="1"/>
  <c r="DU242" i="1"/>
  <c r="DV242" i="1"/>
  <c r="DW242" i="1"/>
  <c r="DT23" i="1"/>
  <c r="DU23" i="1"/>
  <c r="DV23" i="1"/>
  <c r="DW23" i="1"/>
  <c r="DT266" i="1"/>
  <c r="DU266" i="1"/>
  <c r="DV266" i="1"/>
  <c r="DW266" i="1"/>
  <c r="DT401" i="1"/>
  <c r="DU401" i="1"/>
  <c r="DV401" i="1"/>
  <c r="DW401" i="1"/>
  <c r="DT400" i="1"/>
  <c r="DU400" i="1"/>
  <c r="DV400" i="1"/>
  <c r="DW400" i="1"/>
  <c r="DT392" i="1"/>
  <c r="DU392" i="1"/>
  <c r="DV392" i="1"/>
  <c r="DW392" i="1"/>
  <c r="DT388" i="1"/>
  <c r="DU388" i="1"/>
  <c r="DV388" i="1"/>
  <c r="DW388" i="1"/>
  <c r="DT385" i="1"/>
  <c r="DU385" i="1"/>
  <c r="DV385" i="1"/>
  <c r="DW385" i="1"/>
  <c r="DT377" i="1"/>
  <c r="DU377" i="1"/>
  <c r="DV377" i="1"/>
  <c r="DW377" i="1"/>
  <c r="DT397" i="1"/>
  <c r="DU397" i="1"/>
  <c r="DV397" i="1"/>
  <c r="DW397" i="1"/>
  <c r="DT65" i="1"/>
  <c r="DU65" i="1"/>
  <c r="DV65" i="1"/>
  <c r="DW65" i="1"/>
  <c r="DT406" i="1"/>
  <c r="DU406" i="1"/>
  <c r="DV406" i="1"/>
  <c r="DW406" i="1"/>
  <c r="DT374" i="1"/>
  <c r="DU374" i="1"/>
  <c r="DV374" i="1"/>
  <c r="DW374" i="1"/>
  <c r="DT282" i="1"/>
  <c r="DU282" i="1"/>
  <c r="DV282" i="1"/>
  <c r="DW282" i="1"/>
  <c r="DT143" i="1"/>
  <c r="DU143" i="1"/>
  <c r="DV143" i="1"/>
  <c r="DW143" i="1"/>
  <c r="DT57" i="1"/>
  <c r="DU57" i="1"/>
  <c r="DV57" i="1"/>
  <c r="DW57" i="1"/>
  <c r="DT7" i="1"/>
  <c r="DU7" i="1"/>
  <c r="DV7" i="1"/>
  <c r="DW7" i="1"/>
  <c r="DT51" i="1"/>
  <c r="DU51" i="1"/>
  <c r="DV51" i="1"/>
  <c r="DW51" i="1"/>
  <c r="DT257" i="1"/>
  <c r="DU257" i="1"/>
  <c r="DV257" i="1"/>
  <c r="DW257" i="1"/>
  <c r="DT327" i="1"/>
  <c r="DU327" i="1"/>
  <c r="DV327" i="1"/>
  <c r="DW327" i="1"/>
  <c r="DT102" i="1"/>
  <c r="DU102" i="1"/>
  <c r="DV102" i="1"/>
  <c r="DW102" i="1"/>
  <c r="DT255" i="1"/>
  <c r="DU255" i="1"/>
  <c r="DV255" i="1"/>
  <c r="DW255" i="1"/>
  <c r="DT168" i="1"/>
  <c r="DU168" i="1"/>
  <c r="DV168" i="1"/>
  <c r="DW168" i="1"/>
  <c r="DT272" i="1"/>
  <c r="DU272" i="1"/>
  <c r="DV272" i="1"/>
  <c r="DW272" i="1"/>
  <c r="DT383" i="1"/>
  <c r="DU383" i="1"/>
  <c r="DV383" i="1"/>
  <c r="DW383" i="1"/>
  <c r="DT44" i="1"/>
  <c r="DU44" i="1"/>
  <c r="DV44" i="1"/>
  <c r="DW44" i="1"/>
  <c r="DT317" i="1"/>
  <c r="DU317" i="1"/>
  <c r="DV317" i="1"/>
  <c r="DW317" i="1"/>
  <c r="DT264" i="1"/>
  <c r="DU264" i="1"/>
  <c r="DV264" i="1"/>
  <c r="DW264" i="1"/>
  <c r="DT149" i="1"/>
  <c r="DU149" i="1"/>
  <c r="DV149" i="1"/>
  <c r="DW149" i="1"/>
  <c r="DT157" i="1"/>
  <c r="DU157" i="1"/>
  <c r="DV157" i="1"/>
  <c r="DW157" i="1"/>
  <c r="DT121" i="1"/>
  <c r="DU121" i="1"/>
  <c r="DV121" i="1"/>
  <c r="DW121" i="1"/>
  <c r="DT395" i="1"/>
  <c r="DU395" i="1"/>
  <c r="DV395" i="1"/>
  <c r="DW395" i="1"/>
  <c r="DT198" i="1"/>
  <c r="DU198" i="1"/>
  <c r="DV198" i="1"/>
  <c r="DW198" i="1"/>
  <c r="DT55" i="1"/>
  <c r="DU55" i="1"/>
  <c r="DV55" i="1"/>
  <c r="DW55" i="1"/>
  <c r="DT41" i="1"/>
  <c r="DU41" i="1"/>
  <c r="DV41" i="1"/>
  <c r="DW41" i="1"/>
  <c r="DT35" i="1"/>
  <c r="DU35" i="1"/>
  <c r="DV35" i="1"/>
  <c r="DW35" i="1"/>
  <c r="DT136" i="1"/>
  <c r="DU136" i="1"/>
  <c r="DV136" i="1"/>
  <c r="DW136" i="1"/>
  <c r="DT391" i="1"/>
  <c r="DU391" i="1"/>
  <c r="DV391" i="1"/>
  <c r="DW391" i="1"/>
  <c r="DT372" i="1"/>
  <c r="DU372" i="1"/>
  <c r="DV372" i="1"/>
  <c r="DW372" i="1"/>
  <c r="DT240" i="1"/>
  <c r="DU240" i="1"/>
  <c r="DV240" i="1"/>
  <c r="DW240" i="1"/>
  <c r="DT370" i="1"/>
  <c r="DU370" i="1"/>
  <c r="DV370" i="1"/>
  <c r="DW370" i="1"/>
  <c r="DT94" i="1"/>
  <c r="DU94" i="1"/>
  <c r="DV94" i="1"/>
  <c r="DW94" i="1"/>
  <c r="DT302" i="1"/>
  <c r="DU302" i="1"/>
  <c r="DV302" i="1"/>
  <c r="DW302" i="1"/>
  <c r="DT98" i="1"/>
  <c r="DU98" i="1"/>
  <c r="DV98" i="1"/>
  <c r="DW98" i="1"/>
  <c r="DT4" i="1"/>
  <c r="DU4" i="1"/>
  <c r="DV4" i="1"/>
  <c r="DW4" i="1"/>
  <c r="DT37" i="1"/>
  <c r="DU37" i="1"/>
  <c r="DV37" i="1"/>
  <c r="DW37" i="1"/>
  <c r="DT36" i="1"/>
  <c r="DU36" i="1"/>
  <c r="DV36" i="1"/>
  <c r="DW36" i="1"/>
  <c r="DT33" i="1"/>
  <c r="DU33" i="1"/>
  <c r="DV33" i="1"/>
  <c r="DW33" i="1"/>
  <c r="DT315" i="1"/>
  <c r="DU315" i="1"/>
  <c r="DV315" i="1"/>
  <c r="DW315" i="1"/>
  <c r="DT221" i="1"/>
  <c r="DU221" i="1"/>
  <c r="DV221" i="1"/>
  <c r="DW221" i="1"/>
  <c r="DT118" i="1"/>
  <c r="DU118" i="1"/>
  <c r="DV118" i="1"/>
  <c r="DW118" i="1"/>
  <c r="DT117" i="1"/>
  <c r="DU117" i="1"/>
  <c r="DV117" i="1"/>
  <c r="DW117" i="1"/>
  <c r="DT69" i="1"/>
  <c r="DU69" i="1"/>
  <c r="DV69" i="1"/>
  <c r="DW69" i="1"/>
  <c r="DT127" i="1"/>
  <c r="DU127" i="1"/>
  <c r="DV127" i="1"/>
  <c r="DW127" i="1"/>
  <c r="DT249" i="1"/>
  <c r="DU249" i="1"/>
  <c r="DV249" i="1"/>
  <c r="DW249" i="1"/>
  <c r="DT171" i="1"/>
  <c r="DU171" i="1"/>
  <c r="DV171" i="1"/>
  <c r="DW171" i="1"/>
  <c r="DT280" i="1"/>
  <c r="DU280" i="1"/>
  <c r="DV280" i="1"/>
  <c r="DW280" i="1"/>
  <c r="DT154" i="1"/>
  <c r="DU154" i="1"/>
  <c r="DV154" i="1"/>
  <c r="DW154" i="1"/>
  <c r="DT307" i="1"/>
  <c r="DU307" i="1"/>
  <c r="DV307" i="1"/>
  <c r="DW307" i="1"/>
  <c r="DT115" i="1"/>
  <c r="DU115" i="1"/>
  <c r="DV115" i="1"/>
  <c r="DW115" i="1"/>
  <c r="DT59" i="1"/>
  <c r="DU59" i="1"/>
  <c r="DV59" i="1"/>
  <c r="DW59" i="1"/>
  <c r="DT208" i="1"/>
  <c r="DU208" i="1"/>
  <c r="DV208" i="1"/>
  <c r="DW208" i="1"/>
  <c r="DT67" i="1"/>
  <c r="DU67" i="1"/>
  <c r="DV67" i="1"/>
  <c r="DW67" i="1"/>
  <c r="DT2" i="1"/>
  <c r="DU2" i="1"/>
  <c r="DV2" i="1"/>
  <c r="DW2" i="1"/>
  <c r="DT405" i="1"/>
  <c r="DU405" i="1"/>
  <c r="DV405" i="1"/>
  <c r="DW405" i="1"/>
  <c r="DT310" i="1"/>
  <c r="DU310" i="1"/>
  <c r="DV310" i="1"/>
  <c r="DW310" i="1"/>
  <c r="DT286" i="1"/>
  <c r="DU286" i="1"/>
  <c r="DV286" i="1"/>
  <c r="DW286" i="1"/>
  <c r="DT114" i="1"/>
  <c r="DU114" i="1"/>
  <c r="DV114" i="1"/>
  <c r="DW114" i="1"/>
  <c r="DT53" i="1"/>
  <c r="DU53" i="1"/>
  <c r="DV53" i="1"/>
  <c r="DW53" i="1"/>
  <c r="DT107" i="1"/>
  <c r="DU107" i="1"/>
  <c r="DV107" i="1"/>
  <c r="DW107" i="1"/>
  <c r="DT211" i="1"/>
  <c r="DU211" i="1"/>
  <c r="DV211" i="1"/>
  <c r="DW211" i="1"/>
  <c r="DT289" i="1"/>
  <c r="DU289" i="1"/>
  <c r="DV289" i="1"/>
  <c r="DW289" i="1"/>
  <c r="DT269" i="1"/>
  <c r="DU269" i="1"/>
  <c r="DV269" i="1"/>
  <c r="DW269" i="1"/>
  <c r="DT135" i="1"/>
  <c r="DU135" i="1"/>
  <c r="DV135" i="1"/>
  <c r="DW135" i="1"/>
  <c r="DT312" i="1"/>
  <c r="DU312" i="1"/>
  <c r="DV312" i="1"/>
  <c r="DW312" i="1"/>
  <c r="DT254" i="1"/>
  <c r="DU254" i="1"/>
  <c r="DV254" i="1"/>
  <c r="DW254" i="1"/>
  <c r="DT306" i="1"/>
  <c r="DU306" i="1"/>
  <c r="DV306" i="1"/>
  <c r="DW306" i="1"/>
  <c r="DT62" i="1"/>
  <c r="DU62" i="1"/>
  <c r="DV62" i="1"/>
  <c r="DW62" i="1"/>
  <c r="DT187" i="1"/>
  <c r="DU187" i="1"/>
  <c r="DV187" i="1"/>
  <c r="DW187" i="1"/>
  <c r="DT38" i="1"/>
  <c r="DU38" i="1"/>
  <c r="DV38" i="1"/>
  <c r="DW38" i="1"/>
  <c r="DT182" i="1"/>
  <c r="DU182" i="1"/>
  <c r="DV182" i="1"/>
  <c r="DW182" i="1"/>
  <c r="DT304" i="1"/>
  <c r="DU304" i="1"/>
  <c r="DV304" i="1"/>
  <c r="DW304" i="1"/>
  <c r="DT251" i="1"/>
  <c r="DU251" i="1"/>
  <c r="DV251" i="1"/>
  <c r="DW251" i="1"/>
  <c r="DT86" i="1"/>
  <c r="DU86" i="1"/>
  <c r="DV86" i="1"/>
  <c r="DW86" i="1"/>
  <c r="DT403" i="1"/>
  <c r="DU403" i="1"/>
  <c r="DV403" i="1"/>
  <c r="DW403" i="1"/>
  <c r="DT291" i="1"/>
  <c r="DU291" i="1"/>
  <c r="DV291" i="1"/>
  <c r="DW291" i="1"/>
  <c r="DT100" i="1"/>
  <c r="DU100" i="1"/>
  <c r="DV100" i="1"/>
  <c r="DW100" i="1"/>
  <c r="DT237" i="1"/>
  <c r="DU237" i="1"/>
  <c r="DV237" i="1"/>
  <c r="DW237" i="1"/>
  <c r="DT243" i="1"/>
  <c r="DU243" i="1"/>
  <c r="DV243" i="1"/>
  <c r="DW243" i="1"/>
  <c r="DT389" i="1"/>
  <c r="DU389" i="1"/>
  <c r="DV389" i="1"/>
  <c r="DW389" i="1"/>
  <c r="DT268" i="1"/>
  <c r="DU268" i="1"/>
  <c r="DV268" i="1"/>
  <c r="DW268" i="1"/>
  <c r="DT308" i="1"/>
  <c r="DU308" i="1"/>
  <c r="DV308" i="1"/>
  <c r="DW308" i="1"/>
  <c r="CY233" i="1"/>
  <c r="CZ233" i="1"/>
  <c r="DA233" i="1"/>
  <c r="DB233" i="1"/>
  <c r="CY299" i="1"/>
  <c r="CZ299" i="1"/>
  <c r="DA299" i="1"/>
  <c r="DB299" i="1"/>
  <c r="CY275" i="1"/>
  <c r="CZ275" i="1"/>
  <c r="DA275" i="1"/>
  <c r="DB275" i="1"/>
  <c r="CY398" i="1"/>
  <c r="CZ398" i="1"/>
  <c r="DA398" i="1"/>
  <c r="DB398" i="1"/>
  <c r="CY231" i="1"/>
  <c r="CZ231" i="1"/>
  <c r="DA231" i="1"/>
  <c r="DB231" i="1"/>
  <c r="CY88" i="1"/>
  <c r="CZ88" i="1"/>
  <c r="DA88" i="1"/>
  <c r="DB88" i="1"/>
  <c r="CY229" i="1"/>
  <c r="CZ229" i="1"/>
  <c r="DA229" i="1"/>
  <c r="DB229" i="1"/>
  <c r="CY228" i="1"/>
  <c r="CZ228" i="1"/>
  <c r="DA228" i="1"/>
  <c r="DB228" i="1"/>
  <c r="CY181" i="1"/>
  <c r="CZ181" i="1"/>
  <c r="DA181" i="1"/>
  <c r="DB181" i="1"/>
  <c r="CY230" i="1"/>
  <c r="CZ230" i="1"/>
  <c r="DA230" i="1"/>
  <c r="DB230" i="1"/>
  <c r="CY358" i="1"/>
  <c r="CZ358" i="1"/>
  <c r="DA358" i="1"/>
  <c r="DB358" i="1"/>
  <c r="CY177" i="1"/>
  <c r="CZ177" i="1"/>
  <c r="DA177" i="1"/>
  <c r="DB177" i="1"/>
  <c r="CY172" i="1"/>
  <c r="CZ172" i="1"/>
  <c r="DA172" i="1"/>
  <c r="DB172" i="1"/>
  <c r="CY279" i="1"/>
  <c r="CZ279" i="1"/>
  <c r="DA279" i="1"/>
  <c r="DB279" i="1"/>
  <c r="CY281" i="1"/>
  <c r="CZ281" i="1"/>
  <c r="DA281" i="1"/>
  <c r="DB281" i="1"/>
  <c r="CY287" i="1"/>
  <c r="CZ287" i="1"/>
  <c r="DA287" i="1"/>
  <c r="DB287" i="1"/>
  <c r="CY328" i="1"/>
  <c r="CZ328" i="1"/>
  <c r="DA328" i="1"/>
  <c r="DB328" i="1"/>
  <c r="CY81" i="1"/>
  <c r="CZ81" i="1"/>
  <c r="DA81" i="1"/>
  <c r="DB81" i="1"/>
  <c r="CY353" i="1"/>
  <c r="CZ353" i="1"/>
  <c r="DA353" i="1"/>
  <c r="DB353" i="1"/>
  <c r="CY200" i="1"/>
  <c r="CZ200" i="1"/>
  <c r="DA200" i="1"/>
  <c r="DB200" i="1"/>
  <c r="CY180" i="1"/>
  <c r="CZ180" i="1"/>
  <c r="DA180" i="1"/>
  <c r="DB180" i="1"/>
  <c r="CY31" i="1"/>
  <c r="CZ31" i="1"/>
  <c r="DA31" i="1"/>
  <c r="DB31" i="1"/>
  <c r="CY213" i="1"/>
  <c r="CZ213" i="1"/>
  <c r="DA213" i="1"/>
  <c r="DB213" i="1"/>
  <c r="CY214" i="1"/>
  <c r="CZ214" i="1"/>
  <c r="DA214" i="1"/>
  <c r="DB214" i="1"/>
  <c r="CY407" i="1"/>
  <c r="CZ407" i="1"/>
  <c r="DA407" i="1"/>
  <c r="DB407" i="1"/>
  <c r="CY296" i="1"/>
  <c r="CZ296" i="1"/>
  <c r="DA296" i="1"/>
  <c r="DB296" i="1"/>
  <c r="CY201" i="1"/>
  <c r="CZ201" i="1"/>
  <c r="DA201" i="1"/>
  <c r="DB201" i="1"/>
  <c r="CY45" i="1"/>
  <c r="CZ45" i="1"/>
  <c r="DA45" i="1"/>
  <c r="DB45" i="1"/>
  <c r="CY74" i="1"/>
  <c r="CZ74" i="1"/>
  <c r="DA74" i="1"/>
  <c r="DB74" i="1"/>
  <c r="CY247" i="1"/>
  <c r="CZ247" i="1"/>
  <c r="DA247" i="1"/>
  <c r="DB247" i="1"/>
  <c r="CY225" i="1"/>
  <c r="CZ225" i="1"/>
  <c r="DA225" i="1"/>
  <c r="DB225" i="1"/>
  <c r="CY245" i="1"/>
  <c r="CZ245" i="1"/>
  <c r="DA245" i="1"/>
  <c r="DB245" i="1"/>
  <c r="CY48" i="1"/>
  <c r="CZ48" i="1"/>
  <c r="DA48" i="1"/>
  <c r="DB48" i="1"/>
  <c r="CY261" i="1"/>
  <c r="CZ261" i="1"/>
  <c r="DA261" i="1"/>
  <c r="DB261" i="1"/>
  <c r="CY191" i="1"/>
  <c r="CZ191" i="1"/>
  <c r="DA191" i="1"/>
  <c r="DB191" i="1"/>
  <c r="CY337" i="1"/>
  <c r="CZ337" i="1"/>
  <c r="DA337" i="1"/>
  <c r="DB337" i="1"/>
  <c r="CY357" i="1"/>
  <c r="CZ357" i="1"/>
  <c r="DA357" i="1"/>
  <c r="DB357" i="1"/>
  <c r="CY364" i="1"/>
  <c r="CZ364" i="1"/>
  <c r="DA364" i="1"/>
  <c r="DB364" i="1"/>
  <c r="CY108" i="1"/>
  <c r="CZ108" i="1"/>
  <c r="DA108" i="1"/>
  <c r="DB108" i="1"/>
  <c r="CY218" i="1"/>
  <c r="CZ218" i="1"/>
  <c r="DA218" i="1"/>
  <c r="DB218" i="1"/>
  <c r="CY330" i="1"/>
  <c r="CZ330" i="1"/>
  <c r="DA330" i="1"/>
  <c r="DB330" i="1"/>
  <c r="CY277" i="1"/>
  <c r="CZ277" i="1"/>
  <c r="DA277" i="1"/>
  <c r="DB277" i="1"/>
  <c r="CY14" i="1"/>
  <c r="CZ14" i="1"/>
  <c r="DA14" i="1"/>
  <c r="DB14" i="1"/>
  <c r="CY52" i="1"/>
  <c r="CZ52" i="1"/>
  <c r="DA52" i="1"/>
  <c r="DB52" i="1"/>
  <c r="CY396" i="1"/>
  <c r="CZ396" i="1"/>
  <c r="DA396" i="1"/>
  <c r="DB396" i="1"/>
  <c r="CY362" i="1"/>
  <c r="CZ362" i="1"/>
  <c r="DA362" i="1"/>
  <c r="DB362" i="1"/>
  <c r="CY70" i="1"/>
  <c r="CZ70" i="1"/>
  <c r="DA70" i="1"/>
  <c r="DB70" i="1"/>
  <c r="CY311" i="1"/>
  <c r="CZ311" i="1"/>
  <c r="DA311" i="1"/>
  <c r="DB311" i="1"/>
  <c r="CY335" i="1"/>
  <c r="CZ335" i="1"/>
  <c r="DA335" i="1"/>
  <c r="DB335" i="1"/>
  <c r="CY112" i="1"/>
  <c r="CZ112" i="1"/>
  <c r="DA112" i="1"/>
  <c r="DB112" i="1"/>
  <c r="CY258" i="1"/>
  <c r="CZ258" i="1"/>
  <c r="DA258" i="1"/>
  <c r="DB258" i="1"/>
  <c r="CY84" i="1"/>
  <c r="CZ84" i="1"/>
  <c r="DA84" i="1"/>
  <c r="DB84" i="1"/>
  <c r="CY9" i="1"/>
  <c r="CZ9" i="1"/>
  <c r="DA9" i="1"/>
  <c r="DB9" i="1"/>
  <c r="CY195" i="1"/>
  <c r="CZ195" i="1"/>
  <c r="DA195" i="1"/>
  <c r="DB195" i="1"/>
  <c r="CY263" i="1"/>
  <c r="CZ263" i="1"/>
  <c r="DA263" i="1"/>
  <c r="DB263" i="1"/>
  <c r="CY222" i="1"/>
  <c r="CZ222" i="1"/>
  <c r="DA222" i="1"/>
  <c r="DB222" i="1"/>
  <c r="CY207" i="1"/>
  <c r="CZ207" i="1"/>
  <c r="DA207" i="1"/>
  <c r="DB207" i="1"/>
  <c r="CY209" i="1"/>
  <c r="CZ209" i="1"/>
  <c r="DA209" i="1"/>
  <c r="DB209" i="1"/>
  <c r="CY12" i="1"/>
  <c r="CZ12" i="1"/>
  <c r="DA12" i="1"/>
  <c r="DB12" i="1"/>
  <c r="CY163" i="1"/>
  <c r="CZ163" i="1"/>
  <c r="DA163" i="1"/>
  <c r="DB163" i="1"/>
  <c r="CY192" i="1"/>
  <c r="CZ192" i="1"/>
  <c r="DA192" i="1"/>
  <c r="DB192" i="1"/>
  <c r="CY226" i="1"/>
  <c r="CZ226" i="1"/>
  <c r="DA226" i="1"/>
  <c r="DB226" i="1"/>
  <c r="CY42" i="1"/>
  <c r="CZ42" i="1"/>
  <c r="DA42" i="1"/>
  <c r="DB42" i="1"/>
  <c r="CY39" i="1"/>
  <c r="CZ39" i="1"/>
  <c r="DA39" i="1"/>
  <c r="DB39" i="1"/>
  <c r="CY15" i="1"/>
  <c r="CZ15" i="1"/>
  <c r="DA15" i="1"/>
  <c r="DB15" i="1"/>
  <c r="CY384" i="1"/>
  <c r="CZ384" i="1"/>
  <c r="DA384" i="1"/>
  <c r="DB384" i="1"/>
  <c r="CY378" i="1"/>
  <c r="CZ378" i="1"/>
  <c r="DA378" i="1"/>
  <c r="DB378" i="1"/>
  <c r="CY223" i="1"/>
  <c r="CZ223" i="1"/>
  <c r="DA223" i="1"/>
  <c r="DB223" i="1"/>
  <c r="CY219" i="1"/>
  <c r="CZ219" i="1"/>
  <c r="DA219" i="1"/>
  <c r="DB219" i="1"/>
  <c r="CY205" i="1"/>
  <c r="CZ205" i="1"/>
  <c r="DA205" i="1"/>
  <c r="DB205" i="1"/>
  <c r="CY13" i="1"/>
  <c r="CZ13" i="1"/>
  <c r="DA13" i="1"/>
  <c r="DB13" i="1"/>
  <c r="CY176" i="1"/>
  <c r="CZ176" i="1"/>
  <c r="DA176" i="1"/>
  <c r="DB176" i="1"/>
  <c r="CY185" i="1"/>
  <c r="CZ185" i="1"/>
  <c r="DA185" i="1"/>
  <c r="DB185" i="1"/>
  <c r="CY47" i="1"/>
  <c r="CZ47" i="1"/>
  <c r="DA47" i="1"/>
  <c r="DB47" i="1"/>
  <c r="CY11" i="1"/>
  <c r="CZ11" i="1"/>
  <c r="DA11" i="1"/>
  <c r="DB11" i="1"/>
  <c r="CY109" i="1"/>
  <c r="CZ109" i="1"/>
  <c r="DA109" i="1"/>
  <c r="DB109" i="1"/>
  <c r="CY28" i="1"/>
  <c r="CZ28" i="1"/>
  <c r="DA28" i="1"/>
  <c r="DB28" i="1"/>
  <c r="CY217" i="1"/>
  <c r="CZ217" i="1"/>
  <c r="DA217" i="1"/>
  <c r="DB217" i="1"/>
  <c r="CY26" i="1"/>
  <c r="CZ26" i="1"/>
  <c r="DA26" i="1"/>
  <c r="DB26" i="1"/>
  <c r="CY313" i="1"/>
  <c r="CZ313" i="1"/>
  <c r="DA313" i="1"/>
  <c r="DB313" i="1"/>
  <c r="CY6" i="1"/>
  <c r="CZ6" i="1"/>
  <c r="DA6" i="1"/>
  <c r="DB6" i="1"/>
  <c r="CY156" i="1"/>
  <c r="CZ156" i="1"/>
  <c r="DA156" i="1"/>
  <c r="DB156" i="1"/>
  <c r="CY19" i="1"/>
  <c r="CZ19" i="1"/>
  <c r="DA19" i="1"/>
  <c r="DB19" i="1"/>
  <c r="CY96" i="1"/>
  <c r="CZ96" i="1"/>
  <c r="DA96" i="1"/>
  <c r="DB96" i="1"/>
  <c r="CY137" i="1"/>
  <c r="CZ137" i="1"/>
  <c r="DA137" i="1"/>
  <c r="DB137" i="1"/>
  <c r="CY387" i="1"/>
  <c r="CZ387" i="1"/>
  <c r="DA387" i="1"/>
  <c r="DB387" i="1"/>
  <c r="CY175" i="1"/>
  <c r="CZ175" i="1"/>
  <c r="DA175" i="1"/>
  <c r="DB175" i="1"/>
  <c r="CY32" i="1"/>
  <c r="CZ32" i="1"/>
  <c r="DA32" i="1"/>
  <c r="DB32" i="1"/>
  <c r="CY359" i="1"/>
  <c r="CZ359" i="1"/>
  <c r="DA359" i="1"/>
  <c r="DB359" i="1"/>
  <c r="CY301" i="1"/>
  <c r="CZ301" i="1"/>
  <c r="DA301" i="1"/>
  <c r="DB301" i="1"/>
  <c r="CY270" i="1"/>
  <c r="CZ270" i="1"/>
  <c r="DA270" i="1"/>
  <c r="DB270" i="1"/>
  <c r="CY309" i="1"/>
  <c r="CZ309" i="1"/>
  <c r="DA309" i="1"/>
  <c r="DB309" i="1"/>
  <c r="CY347" i="1"/>
  <c r="CZ347" i="1"/>
  <c r="DA347" i="1"/>
  <c r="DB347" i="1"/>
  <c r="CY122" i="1"/>
  <c r="CZ122" i="1"/>
  <c r="DA122" i="1"/>
  <c r="DB122" i="1"/>
  <c r="CY104" i="1"/>
  <c r="CZ104" i="1"/>
  <c r="DA104" i="1"/>
  <c r="DB104" i="1"/>
  <c r="CY106" i="1"/>
  <c r="CZ106" i="1"/>
  <c r="DA106" i="1"/>
  <c r="DB106" i="1"/>
  <c r="CY179" i="1"/>
  <c r="CZ179" i="1"/>
  <c r="DA179" i="1"/>
  <c r="DB179" i="1"/>
  <c r="CZ236" i="1"/>
  <c r="DA236" i="1"/>
  <c r="DB236" i="1"/>
  <c r="CY342" i="1"/>
  <c r="CZ342" i="1"/>
  <c r="DA342" i="1"/>
  <c r="DB342" i="1"/>
  <c r="CY147" i="1"/>
  <c r="CZ147" i="1"/>
  <c r="DA147" i="1"/>
  <c r="DB147" i="1"/>
  <c r="CY265" i="1"/>
  <c r="CZ265" i="1"/>
  <c r="DA265" i="1"/>
  <c r="DB265" i="1"/>
  <c r="CY278" i="1"/>
  <c r="CZ278" i="1"/>
  <c r="DA278" i="1"/>
  <c r="DB278" i="1"/>
  <c r="CY17" i="1"/>
  <c r="CZ17" i="1"/>
  <c r="DA17" i="1"/>
  <c r="DB17" i="1"/>
  <c r="CY16" i="1"/>
  <c r="CZ16" i="1"/>
  <c r="DA16" i="1"/>
  <c r="DB16" i="1"/>
  <c r="CY246" i="1"/>
  <c r="CZ246" i="1"/>
  <c r="DA246" i="1"/>
  <c r="DB246" i="1"/>
  <c r="CY99" i="1"/>
  <c r="CZ99" i="1"/>
  <c r="DA99" i="1"/>
  <c r="DB99" i="1"/>
  <c r="CY160" i="1"/>
  <c r="CZ160" i="1"/>
  <c r="DA160" i="1"/>
  <c r="DB160" i="1"/>
  <c r="CY79" i="1"/>
  <c r="CZ79" i="1"/>
  <c r="DA79" i="1"/>
  <c r="DB79" i="1"/>
  <c r="CY18" i="1"/>
  <c r="CZ18" i="1"/>
  <c r="DA18" i="1"/>
  <c r="DB18" i="1"/>
  <c r="CY56" i="1"/>
  <c r="CZ56" i="1"/>
  <c r="DA56" i="1"/>
  <c r="DB56" i="1"/>
  <c r="CY303" i="1"/>
  <c r="CZ303" i="1"/>
  <c r="DA303" i="1"/>
  <c r="DB303" i="1"/>
  <c r="CY256" i="1"/>
  <c r="CZ256" i="1"/>
  <c r="DA256" i="1"/>
  <c r="DB256" i="1"/>
  <c r="CY162" i="1"/>
  <c r="CZ162" i="1"/>
  <c r="DA162" i="1"/>
  <c r="DB162" i="1"/>
  <c r="CY110" i="1"/>
  <c r="CZ110" i="1"/>
  <c r="DA110" i="1"/>
  <c r="DB110" i="1"/>
  <c r="CY174" i="1"/>
  <c r="CZ174" i="1"/>
  <c r="DA174" i="1"/>
  <c r="DB174" i="1"/>
  <c r="CY66" i="1"/>
  <c r="CZ66" i="1"/>
  <c r="DA66" i="1"/>
  <c r="DB66" i="1"/>
  <c r="CY409" i="1"/>
  <c r="CZ409" i="1"/>
  <c r="DA409" i="1"/>
  <c r="DB409" i="1"/>
  <c r="CY394" i="1"/>
  <c r="CZ394" i="1"/>
  <c r="DA394" i="1"/>
  <c r="DB394" i="1"/>
  <c r="CY165" i="1"/>
  <c r="CZ165" i="1"/>
  <c r="DA165" i="1"/>
  <c r="DB165" i="1"/>
  <c r="CY292" i="1"/>
  <c r="CZ292" i="1"/>
  <c r="DA292" i="1"/>
  <c r="DB292" i="1"/>
  <c r="CY82" i="1"/>
  <c r="CZ82" i="1"/>
  <c r="DA82" i="1"/>
  <c r="DB82" i="1"/>
  <c r="CY134" i="1"/>
  <c r="CZ134" i="1"/>
  <c r="DA134" i="1"/>
  <c r="DB134" i="1"/>
  <c r="CY25" i="1"/>
  <c r="CZ25" i="1"/>
  <c r="DA25" i="1"/>
  <c r="DB25" i="1"/>
  <c r="CY78" i="1"/>
  <c r="CZ78" i="1"/>
  <c r="DA78" i="1"/>
  <c r="DB78" i="1"/>
  <c r="CY5" i="1"/>
  <c r="CZ5" i="1"/>
  <c r="DA5" i="1"/>
  <c r="DB5" i="1"/>
  <c r="CY186" i="1"/>
  <c r="CZ186" i="1"/>
  <c r="DA186" i="1"/>
  <c r="DB186" i="1"/>
  <c r="CY343" i="1"/>
  <c r="CZ343" i="1"/>
  <c r="DA343" i="1"/>
  <c r="DB343" i="1"/>
  <c r="CY22" i="1"/>
  <c r="CZ22" i="1"/>
  <c r="DA22" i="1"/>
  <c r="DB22" i="1"/>
  <c r="CY318" i="1"/>
  <c r="CZ318" i="1"/>
  <c r="DA318" i="1"/>
  <c r="DB318" i="1"/>
  <c r="CY375" i="1"/>
  <c r="CZ375" i="1"/>
  <c r="DA375" i="1"/>
  <c r="DB375" i="1"/>
  <c r="CY133" i="1"/>
  <c r="CZ133" i="1"/>
  <c r="DA133" i="1"/>
  <c r="DB133" i="1"/>
  <c r="CY399" i="1"/>
  <c r="CZ399" i="1"/>
  <c r="DA399" i="1"/>
  <c r="DB399" i="1"/>
  <c r="CY8" i="1"/>
  <c r="CZ8" i="1"/>
  <c r="DA8" i="1"/>
  <c r="DB8" i="1"/>
  <c r="CY20" i="1"/>
  <c r="CZ20" i="1"/>
  <c r="DA20" i="1"/>
  <c r="DB20" i="1"/>
  <c r="CY379" i="1"/>
  <c r="CZ379" i="1"/>
  <c r="DA379" i="1"/>
  <c r="DB379" i="1"/>
  <c r="CY216" i="1"/>
  <c r="CZ216" i="1"/>
  <c r="DA216" i="1"/>
  <c r="DB216" i="1"/>
  <c r="CY220" i="1"/>
  <c r="CZ220" i="1"/>
  <c r="DA220" i="1"/>
  <c r="DB220" i="1"/>
  <c r="CY83" i="1"/>
  <c r="CZ83" i="1"/>
  <c r="DA83" i="1"/>
  <c r="DB83" i="1"/>
  <c r="CY170" i="1"/>
  <c r="CZ170" i="1"/>
  <c r="DA170" i="1"/>
  <c r="DB170" i="1"/>
  <c r="CY262" i="1"/>
  <c r="CZ262" i="1"/>
  <c r="DA262" i="1"/>
  <c r="DB262" i="1"/>
  <c r="CY369" i="1"/>
  <c r="CZ369" i="1"/>
  <c r="DA369" i="1"/>
  <c r="DB369" i="1"/>
  <c r="CY196" i="1"/>
  <c r="CZ196" i="1"/>
  <c r="DA196" i="1"/>
  <c r="DB196" i="1"/>
  <c r="CY95" i="1"/>
  <c r="CZ95" i="1"/>
  <c r="DA95" i="1"/>
  <c r="DB95" i="1"/>
  <c r="CY336" i="1"/>
  <c r="CZ336" i="1"/>
  <c r="DA336" i="1"/>
  <c r="DB336" i="1"/>
  <c r="CY329" i="1"/>
  <c r="CZ329" i="1"/>
  <c r="DA329" i="1"/>
  <c r="DB329" i="1"/>
  <c r="CY46" i="1"/>
  <c r="CZ46" i="1"/>
  <c r="DA46" i="1"/>
  <c r="DB46" i="1"/>
  <c r="CY352" i="1"/>
  <c r="CZ352" i="1"/>
  <c r="DA352" i="1"/>
  <c r="DB352" i="1"/>
  <c r="CY190" i="1"/>
  <c r="CZ190" i="1"/>
  <c r="DA190" i="1"/>
  <c r="DB190" i="1"/>
  <c r="CY260" i="1"/>
  <c r="CZ260" i="1"/>
  <c r="DA260" i="1"/>
  <c r="DB260" i="1"/>
  <c r="CY164" i="1"/>
  <c r="CZ164" i="1"/>
  <c r="DA164" i="1"/>
  <c r="DB164" i="1"/>
  <c r="CY85" i="1"/>
  <c r="CZ85" i="1"/>
  <c r="DA85" i="1"/>
  <c r="DB85" i="1"/>
  <c r="CY297" i="1"/>
  <c r="CZ297" i="1"/>
  <c r="DA297" i="1"/>
  <c r="DB297" i="1"/>
  <c r="CY27" i="1"/>
  <c r="CZ27" i="1"/>
  <c r="DA27" i="1"/>
  <c r="DB27" i="1"/>
  <c r="CY271" i="1"/>
  <c r="CZ271" i="1"/>
  <c r="DA271" i="1"/>
  <c r="DB271" i="1"/>
  <c r="CY344" i="1"/>
  <c r="CZ344" i="1"/>
  <c r="DA344" i="1"/>
  <c r="DB344" i="1"/>
  <c r="CY241" i="1"/>
  <c r="CZ241" i="1"/>
  <c r="DA241" i="1"/>
  <c r="DB241" i="1"/>
  <c r="CY166" i="1"/>
  <c r="CZ166" i="1"/>
  <c r="DA166" i="1"/>
  <c r="DB166" i="1"/>
  <c r="CY87" i="1"/>
  <c r="CZ87" i="1"/>
  <c r="DA87" i="1"/>
  <c r="DB87" i="1"/>
  <c r="CY131" i="1"/>
  <c r="CZ131" i="1"/>
  <c r="DA131" i="1"/>
  <c r="DB131" i="1"/>
  <c r="CY349" i="1"/>
  <c r="CZ349" i="1"/>
  <c r="DA349" i="1"/>
  <c r="DB349" i="1"/>
  <c r="CY126" i="1"/>
  <c r="CZ126" i="1"/>
  <c r="DA126" i="1"/>
  <c r="DB126" i="1"/>
  <c r="CY345" i="1"/>
  <c r="CZ345" i="1"/>
  <c r="DA345" i="1"/>
  <c r="DB345" i="1"/>
  <c r="CY58" i="1"/>
  <c r="CZ58" i="1"/>
  <c r="DA58" i="1"/>
  <c r="DB58" i="1"/>
  <c r="CY54" i="1"/>
  <c r="CZ54" i="1"/>
  <c r="DA54" i="1"/>
  <c r="DB54" i="1"/>
  <c r="CY173" i="1"/>
  <c r="CZ173" i="1"/>
  <c r="DA173" i="1"/>
  <c r="DB173" i="1"/>
  <c r="CY227" i="1"/>
  <c r="CZ227" i="1"/>
  <c r="DA227" i="1"/>
  <c r="DB227" i="1"/>
  <c r="CY93" i="1"/>
  <c r="CZ93" i="1"/>
  <c r="DA93" i="1"/>
  <c r="DB93" i="1"/>
  <c r="CY21" i="1"/>
  <c r="CZ21" i="1"/>
  <c r="DA21" i="1"/>
  <c r="DB21" i="1"/>
  <c r="CY234" i="1"/>
  <c r="CZ234" i="1"/>
  <c r="DA234" i="1"/>
  <c r="DB234" i="1"/>
  <c r="CY294" i="1"/>
  <c r="CZ294" i="1"/>
  <c r="DA294" i="1"/>
  <c r="DB294" i="1"/>
  <c r="CY326" i="1"/>
  <c r="CZ326" i="1"/>
  <c r="DA326" i="1"/>
  <c r="DB326" i="1"/>
  <c r="CY183" i="1"/>
  <c r="CZ183" i="1"/>
  <c r="DA183" i="1"/>
  <c r="DB183" i="1"/>
  <c r="CY178" i="1"/>
  <c r="CZ178" i="1"/>
  <c r="DA178" i="1"/>
  <c r="DB178" i="1"/>
  <c r="CY105" i="1"/>
  <c r="CZ105" i="1"/>
  <c r="DA105" i="1"/>
  <c r="DB105" i="1"/>
  <c r="CY148" i="1"/>
  <c r="CZ148" i="1"/>
  <c r="DA148" i="1"/>
  <c r="DB148" i="1"/>
  <c r="CY130" i="1"/>
  <c r="CZ130" i="1"/>
  <c r="DA130" i="1"/>
  <c r="DB130" i="1"/>
  <c r="CY284" i="1"/>
  <c r="CZ284" i="1"/>
  <c r="DA284" i="1"/>
  <c r="DB284" i="1"/>
  <c r="CY267" i="1"/>
  <c r="CZ267" i="1"/>
  <c r="DA267" i="1"/>
  <c r="DB267" i="1"/>
  <c r="CY202" i="1"/>
  <c r="CZ202" i="1"/>
  <c r="DA202" i="1"/>
  <c r="DB202" i="1"/>
  <c r="CY197" i="1"/>
  <c r="CZ197" i="1"/>
  <c r="DA197" i="1"/>
  <c r="DB197" i="1"/>
  <c r="CY288" i="1"/>
  <c r="CZ288" i="1"/>
  <c r="DA288" i="1"/>
  <c r="DB288" i="1"/>
  <c r="CY412" i="1"/>
  <c r="CZ412" i="1"/>
  <c r="DA412" i="1"/>
  <c r="DB412" i="1"/>
  <c r="CY120" i="1"/>
  <c r="CZ120" i="1"/>
  <c r="DA120" i="1"/>
  <c r="DB120" i="1"/>
  <c r="CY232" i="1"/>
  <c r="CZ232" i="1"/>
  <c r="DA232" i="1"/>
  <c r="DB232" i="1"/>
  <c r="CY382" i="1"/>
  <c r="CZ382" i="1"/>
  <c r="DA382" i="1"/>
  <c r="DB382" i="1"/>
  <c r="CY411" i="1"/>
  <c r="CZ411" i="1"/>
  <c r="DA411" i="1"/>
  <c r="DB411" i="1"/>
  <c r="CY393" i="1"/>
  <c r="CZ393" i="1"/>
  <c r="DA393" i="1"/>
  <c r="DB393" i="1"/>
  <c r="CY71" i="1"/>
  <c r="CZ71" i="1"/>
  <c r="DA71" i="1"/>
  <c r="DB71" i="1"/>
  <c r="CY10" i="1"/>
  <c r="CZ10" i="1"/>
  <c r="DA10" i="1"/>
  <c r="DB10" i="1"/>
  <c r="CY146" i="1"/>
  <c r="CZ146" i="1"/>
  <c r="DA146" i="1"/>
  <c r="DB146" i="1"/>
  <c r="CY356" i="1"/>
  <c r="CZ356" i="1"/>
  <c r="DA356" i="1"/>
  <c r="DB356" i="1"/>
  <c r="CY276" i="1"/>
  <c r="CZ276" i="1"/>
  <c r="DA276" i="1"/>
  <c r="DB276" i="1"/>
  <c r="CY331" i="1"/>
  <c r="CZ331" i="1"/>
  <c r="DA331" i="1"/>
  <c r="DB331" i="1"/>
  <c r="CY97" i="1"/>
  <c r="CZ97" i="1"/>
  <c r="DA97" i="1"/>
  <c r="DB97" i="1"/>
  <c r="CY3" i="1"/>
  <c r="CZ3" i="1"/>
  <c r="DA3" i="1"/>
  <c r="DB3" i="1"/>
  <c r="CY238" i="1"/>
  <c r="CZ238" i="1"/>
  <c r="DA238" i="1"/>
  <c r="DB238" i="1"/>
  <c r="CY252" i="1"/>
  <c r="CZ252" i="1"/>
  <c r="DA252" i="1"/>
  <c r="DB252" i="1"/>
  <c r="CY153" i="1"/>
  <c r="CZ153" i="1"/>
  <c r="DA153" i="1"/>
  <c r="DB153" i="1"/>
  <c r="CY34" i="1"/>
  <c r="CZ34" i="1"/>
  <c r="DA34" i="1"/>
  <c r="DB34" i="1"/>
  <c r="CY368" i="1"/>
  <c r="CZ368" i="1"/>
  <c r="DA368" i="1"/>
  <c r="DB368" i="1"/>
  <c r="CY73" i="1"/>
  <c r="CZ73" i="1"/>
  <c r="DA73" i="1"/>
  <c r="DB73" i="1"/>
  <c r="CY259" i="1"/>
  <c r="CZ259" i="1"/>
  <c r="DA259" i="1"/>
  <c r="DB259" i="1"/>
  <c r="CY116" i="1"/>
  <c r="CZ116" i="1"/>
  <c r="DA116" i="1"/>
  <c r="DB116" i="1"/>
  <c r="CY203" i="1"/>
  <c r="CZ203" i="1"/>
  <c r="DA203" i="1"/>
  <c r="DB203" i="1"/>
  <c r="CY150" i="1"/>
  <c r="CZ150" i="1"/>
  <c r="DA150" i="1"/>
  <c r="DB150" i="1"/>
  <c r="CY80" i="1"/>
  <c r="CZ80" i="1"/>
  <c r="DA80" i="1"/>
  <c r="DB80" i="1"/>
  <c r="CY273" i="1"/>
  <c r="CZ273" i="1"/>
  <c r="DA273" i="1"/>
  <c r="DB273" i="1"/>
  <c r="CY355" i="1"/>
  <c r="CZ355" i="1"/>
  <c r="DA355" i="1"/>
  <c r="DB355" i="1"/>
  <c r="CY169" i="1"/>
  <c r="CZ169" i="1"/>
  <c r="DA169" i="1"/>
  <c r="DB169" i="1"/>
  <c r="CY380" i="1"/>
  <c r="CZ380" i="1"/>
  <c r="DA380" i="1"/>
  <c r="DB380" i="1"/>
  <c r="CY224" i="1"/>
  <c r="CZ224" i="1"/>
  <c r="DA224" i="1"/>
  <c r="DB224" i="1"/>
  <c r="CY194" i="1"/>
  <c r="CZ194" i="1"/>
  <c r="DA194" i="1"/>
  <c r="DB194" i="1"/>
  <c r="CY235" i="1"/>
  <c r="CZ235" i="1"/>
  <c r="DA235" i="1"/>
  <c r="DB235" i="1"/>
  <c r="CY390" i="1"/>
  <c r="CZ390" i="1"/>
  <c r="DA390" i="1"/>
  <c r="DB390" i="1"/>
  <c r="CY305" i="1"/>
  <c r="CZ305" i="1"/>
  <c r="DA305" i="1"/>
  <c r="DB305" i="1"/>
  <c r="CY141" i="1"/>
  <c r="CZ141" i="1"/>
  <c r="DA141" i="1"/>
  <c r="DB141" i="1"/>
  <c r="CY101" i="1"/>
  <c r="CZ101" i="1"/>
  <c r="DA101" i="1"/>
  <c r="DB101" i="1"/>
  <c r="CY274" i="1"/>
  <c r="CZ274" i="1"/>
  <c r="DA274" i="1"/>
  <c r="DB274" i="1"/>
  <c r="CY50" i="1"/>
  <c r="CZ50" i="1"/>
  <c r="DA50" i="1"/>
  <c r="DB50" i="1"/>
  <c r="CY49" i="1"/>
  <c r="CZ49" i="1"/>
  <c r="DA49" i="1"/>
  <c r="DB49" i="1"/>
  <c r="CY189" i="1"/>
  <c r="CZ189" i="1"/>
  <c r="DA189" i="1"/>
  <c r="DB189" i="1"/>
  <c r="CY111" i="1"/>
  <c r="CZ111" i="1"/>
  <c r="DA111" i="1"/>
  <c r="DB111" i="1"/>
  <c r="CY332" i="1"/>
  <c r="CZ332" i="1"/>
  <c r="DA332" i="1"/>
  <c r="DB332" i="1"/>
  <c r="CY373" i="1"/>
  <c r="CZ373" i="1"/>
  <c r="DA373" i="1"/>
  <c r="DB373" i="1"/>
  <c r="CY123" i="1"/>
  <c r="CZ123" i="1"/>
  <c r="DA123" i="1"/>
  <c r="DB123" i="1"/>
  <c r="CY72" i="1"/>
  <c r="CZ72" i="1"/>
  <c r="DA72" i="1"/>
  <c r="DB72" i="1"/>
  <c r="CY60" i="1"/>
  <c r="CZ60" i="1"/>
  <c r="DA60" i="1"/>
  <c r="DB60" i="1"/>
  <c r="CY283" i="1"/>
  <c r="CZ283" i="1"/>
  <c r="DA283" i="1"/>
  <c r="DB283" i="1"/>
  <c r="CY167" i="1"/>
  <c r="CZ167" i="1"/>
  <c r="DA167" i="1"/>
  <c r="DB167" i="1"/>
  <c r="CY295" i="1"/>
  <c r="CZ295" i="1"/>
  <c r="DA295" i="1"/>
  <c r="DB295" i="1"/>
  <c r="CY63" i="1"/>
  <c r="CZ63" i="1"/>
  <c r="DA63" i="1"/>
  <c r="DB63" i="1"/>
  <c r="CY199" i="1"/>
  <c r="CZ199" i="1"/>
  <c r="DA199" i="1"/>
  <c r="DB199" i="1"/>
  <c r="CY113" i="1"/>
  <c r="CZ113" i="1"/>
  <c r="DA113" i="1"/>
  <c r="DB113" i="1"/>
  <c r="CY145" i="1"/>
  <c r="CZ145" i="1"/>
  <c r="DA145" i="1"/>
  <c r="DB145" i="1"/>
  <c r="CY360" i="1"/>
  <c r="CZ360" i="1"/>
  <c r="DA360" i="1"/>
  <c r="DB360" i="1"/>
  <c r="CY61" i="1"/>
  <c r="CZ61" i="1"/>
  <c r="DA61" i="1"/>
  <c r="DB61" i="1"/>
  <c r="CY334" i="1"/>
  <c r="CZ334" i="1"/>
  <c r="DA334" i="1"/>
  <c r="DB334" i="1"/>
  <c r="CY77" i="1"/>
  <c r="CZ77" i="1"/>
  <c r="DA77" i="1"/>
  <c r="DB77" i="1"/>
  <c r="CY351" i="1"/>
  <c r="CZ351" i="1"/>
  <c r="DA351" i="1"/>
  <c r="DB351" i="1"/>
  <c r="CY210" i="1"/>
  <c r="CZ210" i="1"/>
  <c r="DA210" i="1"/>
  <c r="DB210" i="1"/>
  <c r="CY89" i="1"/>
  <c r="CZ89" i="1"/>
  <c r="DA89" i="1"/>
  <c r="DB89" i="1"/>
  <c r="CY354" i="1"/>
  <c r="CZ354" i="1"/>
  <c r="DA354" i="1"/>
  <c r="DB354" i="1"/>
  <c r="CY144" i="1"/>
  <c r="CZ144" i="1"/>
  <c r="DA144" i="1"/>
  <c r="DB144" i="1"/>
  <c r="CY323" i="1"/>
  <c r="CZ323" i="1"/>
  <c r="DA323" i="1"/>
  <c r="DB323" i="1"/>
  <c r="CY184" i="1"/>
  <c r="CZ184" i="1"/>
  <c r="DA184" i="1"/>
  <c r="DB184" i="1"/>
  <c r="CY40" i="1"/>
  <c r="CZ40" i="1"/>
  <c r="DA40" i="1"/>
  <c r="DB40" i="1"/>
  <c r="CY128" i="1"/>
  <c r="CZ128" i="1"/>
  <c r="DA128" i="1"/>
  <c r="DB128" i="1"/>
  <c r="CY103" i="1"/>
  <c r="CZ103" i="1"/>
  <c r="DA103" i="1"/>
  <c r="DB103" i="1"/>
  <c r="CY132" i="1"/>
  <c r="CZ132" i="1"/>
  <c r="DA132" i="1"/>
  <c r="DB132" i="1"/>
  <c r="CY350" i="1"/>
  <c r="CZ350" i="1"/>
  <c r="DA350" i="1"/>
  <c r="DB350" i="1"/>
  <c r="CY138" i="1"/>
  <c r="CZ138" i="1"/>
  <c r="DA138" i="1"/>
  <c r="DB138" i="1"/>
  <c r="CY316" i="1"/>
  <c r="CZ316" i="1"/>
  <c r="DA316" i="1"/>
  <c r="DB316" i="1"/>
  <c r="CY193" i="1"/>
  <c r="CZ193" i="1"/>
  <c r="DA193" i="1"/>
  <c r="DB193" i="1"/>
  <c r="CY151" i="1"/>
  <c r="CZ151" i="1"/>
  <c r="DA151" i="1"/>
  <c r="DB151" i="1"/>
  <c r="CY248" i="1"/>
  <c r="CZ248" i="1"/>
  <c r="DA248" i="1"/>
  <c r="DB248" i="1"/>
  <c r="CY188" i="1"/>
  <c r="CZ188" i="1"/>
  <c r="DA188" i="1"/>
  <c r="DB188" i="1"/>
  <c r="CY340" i="1"/>
  <c r="CZ340" i="1"/>
  <c r="DA340" i="1"/>
  <c r="DB340" i="1"/>
  <c r="CY404" i="1"/>
  <c r="CZ404" i="1"/>
  <c r="DA404" i="1"/>
  <c r="DB404" i="1"/>
  <c r="CY250" i="1"/>
  <c r="CZ250" i="1"/>
  <c r="DA250" i="1"/>
  <c r="DB250" i="1"/>
  <c r="CY125" i="1"/>
  <c r="CZ125" i="1"/>
  <c r="DA125" i="1"/>
  <c r="DB125" i="1"/>
  <c r="CY239" i="1"/>
  <c r="CZ239" i="1"/>
  <c r="DA239" i="1"/>
  <c r="DB239" i="1"/>
  <c r="CY381" i="1"/>
  <c r="CZ381" i="1"/>
  <c r="DA381" i="1"/>
  <c r="DB381" i="1"/>
  <c r="CY142" i="1"/>
  <c r="CZ142" i="1"/>
  <c r="DA142" i="1"/>
  <c r="DB142" i="1"/>
  <c r="CY92" i="1"/>
  <c r="CZ92" i="1"/>
  <c r="DA92" i="1"/>
  <c r="DB92" i="1"/>
  <c r="CY244" i="1"/>
  <c r="CZ244" i="1"/>
  <c r="DA244" i="1"/>
  <c r="DB244" i="1"/>
  <c r="CY314" i="1"/>
  <c r="CZ314" i="1"/>
  <c r="DA314" i="1"/>
  <c r="DB314" i="1"/>
  <c r="CY408" i="1"/>
  <c r="CZ408" i="1"/>
  <c r="DA408" i="1"/>
  <c r="DB408" i="1"/>
  <c r="CY215" i="1"/>
  <c r="CZ215" i="1"/>
  <c r="DA215" i="1"/>
  <c r="DB215" i="1"/>
  <c r="CY293" i="1"/>
  <c r="CZ293" i="1"/>
  <c r="DA293" i="1"/>
  <c r="DB293" i="1"/>
  <c r="CY300" i="1"/>
  <c r="CZ300" i="1"/>
  <c r="DA300" i="1"/>
  <c r="DB300" i="1"/>
  <c r="CY139" i="1"/>
  <c r="CZ139" i="1"/>
  <c r="DA139" i="1"/>
  <c r="DB139" i="1"/>
  <c r="CY155" i="1"/>
  <c r="CZ155" i="1"/>
  <c r="DA155" i="1"/>
  <c r="DB155" i="1"/>
  <c r="CY253" i="1"/>
  <c r="CZ253" i="1"/>
  <c r="DA253" i="1"/>
  <c r="DB253" i="1"/>
  <c r="CY410" i="1"/>
  <c r="CZ410" i="1"/>
  <c r="DA410" i="1"/>
  <c r="DB410" i="1"/>
  <c r="CY64" i="1"/>
  <c r="CZ64" i="1"/>
  <c r="DA64" i="1"/>
  <c r="DB64" i="1"/>
  <c r="CY338" i="1"/>
  <c r="CZ338" i="1"/>
  <c r="DA338" i="1"/>
  <c r="DB338" i="1"/>
  <c r="CY43" i="1"/>
  <c r="CZ43" i="1"/>
  <c r="DA43" i="1"/>
  <c r="DB43" i="1"/>
  <c r="CY212" i="1"/>
  <c r="CZ212" i="1"/>
  <c r="DA212" i="1"/>
  <c r="DB212" i="1"/>
  <c r="CY348" i="1"/>
  <c r="CZ348" i="1"/>
  <c r="DA348" i="1"/>
  <c r="DB348" i="1"/>
  <c r="CY371" i="1"/>
  <c r="CZ371" i="1"/>
  <c r="DA371" i="1"/>
  <c r="DB371" i="1"/>
  <c r="CY30" i="1"/>
  <c r="CZ30" i="1"/>
  <c r="DA30" i="1"/>
  <c r="DB30" i="1"/>
  <c r="CY152" i="1"/>
  <c r="CZ152" i="1"/>
  <c r="DA152" i="1"/>
  <c r="DB152" i="1"/>
  <c r="CY402" i="1"/>
  <c r="CZ402" i="1"/>
  <c r="DA402" i="1"/>
  <c r="DB402" i="1"/>
  <c r="CY290" i="1"/>
  <c r="CZ290" i="1"/>
  <c r="DA290" i="1"/>
  <c r="DB290" i="1"/>
  <c r="CY386" i="1"/>
  <c r="CZ386" i="1"/>
  <c r="DA386" i="1"/>
  <c r="DB386" i="1"/>
  <c r="CY159" i="1"/>
  <c r="CZ159" i="1"/>
  <c r="DA159" i="1"/>
  <c r="DB159" i="1"/>
  <c r="CY376" i="1"/>
  <c r="CZ376" i="1"/>
  <c r="DA376" i="1"/>
  <c r="DB376" i="1"/>
  <c r="CY363" i="1"/>
  <c r="CZ363" i="1"/>
  <c r="DA363" i="1"/>
  <c r="DB363" i="1"/>
  <c r="CY119" i="1"/>
  <c r="CZ119" i="1"/>
  <c r="DA119" i="1"/>
  <c r="DB119" i="1"/>
  <c r="CY242" i="1"/>
  <c r="CZ242" i="1"/>
  <c r="DA242" i="1"/>
  <c r="DB242" i="1"/>
  <c r="CY23" i="1"/>
  <c r="CZ23" i="1"/>
  <c r="DA23" i="1"/>
  <c r="DB23" i="1"/>
  <c r="CY266" i="1"/>
  <c r="CZ266" i="1"/>
  <c r="DA266" i="1"/>
  <c r="DB266" i="1"/>
  <c r="CY401" i="1"/>
  <c r="CZ401" i="1"/>
  <c r="DA401" i="1"/>
  <c r="DB401" i="1"/>
  <c r="CY400" i="1"/>
  <c r="CZ400" i="1"/>
  <c r="DA400" i="1"/>
  <c r="DB400" i="1"/>
  <c r="CY392" i="1"/>
  <c r="CZ392" i="1"/>
  <c r="DA392" i="1"/>
  <c r="DB392" i="1"/>
  <c r="CY388" i="1"/>
  <c r="CZ388" i="1"/>
  <c r="DA388" i="1"/>
  <c r="DB388" i="1"/>
  <c r="CY385" i="1"/>
  <c r="CZ385" i="1"/>
  <c r="DA385" i="1"/>
  <c r="DB385" i="1"/>
  <c r="CY377" i="1"/>
  <c r="CZ377" i="1"/>
  <c r="DA377" i="1"/>
  <c r="DB377" i="1"/>
  <c r="CY397" i="1"/>
  <c r="CZ397" i="1"/>
  <c r="DA397" i="1"/>
  <c r="DB397" i="1"/>
  <c r="CY65" i="1"/>
  <c r="CZ65" i="1"/>
  <c r="DA65" i="1"/>
  <c r="DB65" i="1"/>
  <c r="CY406" i="1"/>
  <c r="CZ406" i="1"/>
  <c r="DA406" i="1"/>
  <c r="DB406" i="1"/>
  <c r="CY374" i="1"/>
  <c r="CZ374" i="1"/>
  <c r="DA374" i="1"/>
  <c r="DB374" i="1"/>
  <c r="CY282" i="1"/>
  <c r="CZ282" i="1"/>
  <c r="DA282" i="1"/>
  <c r="DB282" i="1"/>
  <c r="CY143" i="1"/>
  <c r="CZ143" i="1"/>
  <c r="DA143" i="1"/>
  <c r="DB143" i="1"/>
  <c r="CY57" i="1"/>
  <c r="CZ57" i="1"/>
  <c r="DA57" i="1"/>
  <c r="DB57" i="1"/>
  <c r="CY7" i="1"/>
  <c r="CZ7" i="1"/>
  <c r="DA7" i="1"/>
  <c r="DB7" i="1"/>
  <c r="CY51" i="1"/>
  <c r="CZ51" i="1"/>
  <c r="DA51" i="1"/>
  <c r="DB51" i="1"/>
  <c r="CY257" i="1"/>
  <c r="CZ257" i="1"/>
  <c r="DA257" i="1"/>
  <c r="DB257" i="1"/>
  <c r="CY327" i="1"/>
  <c r="CZ327" i="1"/>
  <c r="DA327" i="1"/>
  <c r="DB327" i="1"/>
  <c r="CY102" i="1"/>
  <c r="CZ102" i="1"/>
  <c r="DA102" i="1"/>
  <c r="DB102" i="1"/>
  <c r="CY255" i="1"/>
  <c r="CZ255" i="1"/>
  <c r="DA255" i="1"/>
  <c r="DB255" i="1"/>
  <c r="CY168" i="1"/>
  <c r="CZ168" i="1"/>
  <c r="DA168" i="1"/>
  <c r="DB168" i="1"/>
  <c r="CY272" i="1"/>
  <c r="CZ272" i="1"/>
  <c r="DA272" i="1"/>
  <c r="DB272" i="1"/>
  <c r="CY383" i="1"/>
  <c r="CZ383" i="1"/>
  <c r="DA383" i="1"/>
  <c r="DB383" i="1"/>
  <c r="CY44" i="1"/>
  <c r="CZ44" i="1"/>
  <c r="DA44" i="1"/>
  <c r="DB44" i="1"/>
  <c r="CY317" i="1"/>
  <c r="CZ317" i="1"/>
  <c r="DA317" i="1"/>
  <c r="DB317" i="1"/>
  <c r="CY264" i="1"/>
  <c r="CZ264" i="1"/>
  <c r="DA264" i="1"/>
  <c r="DB264" i="1"/>
  <c r="CY149" i="1"/>
  <c r="CZ149" i="1"/>
  <c r="DA149" i="1"/>
  <c r="DB149" i="1"/>
  <c r="CY157" i="1"/>
  <c r="CZ157" i="1"/>
  <c r="DA157" i="1"/>
  <c r="DB157" i="1"/>
  <c r="CY121" i="1"/>
  <c r="CZ121" i="1"/>
  <c r="DA121" i="1"/>
  <c r="DB121" i="1"/>
  <c r="CY395" i="1"/>
  <c r="CZ395" i="1"/>
  <c r="DA395" i="1"/>
  <c r="DB395" i="1"/>
  <c r="CY198" i="1"/>
  <c r="CZ198" i="1"/>
  <c r="DA198" i="1"/>
  <c r="DB198" i="1"/>
  <c r="CY55" i="1"/>
  <c r="CZ55" i="1"/>
  <c r="DA55" i="1"/>
  <c r="DB55" i="1"/>
  <c r="CY41" i="1"/>
  <c r="CZ41" i="1"/>
  <c r="DA41" i="1"/>
  <c r="DB41" i="1"/>
  <c r="CY35" i="1"/>
  <c r="CZ35" i="1"/>
  <c r="DA35" i="1"/>
  <c r="DB35" i="1"/>
  <c r="CY136" i="1"/>
  <c r="CZ136" i="1"/>
  <c r="DA136" i="1"/>
  <c r="DB136" i="1"/>
  <c r="CY391" i="1"/>
  <c r="CZ391" i="1"/>
  <c r="DA391" i="1"/>
  <c r="DB391" i="1"/>
  <c r="CY372" i="1"/>
  <c r="CZ372" i="1"/>
  <c r="DA372" i="1"/>
  <c r="DB372" i="1"/>
  <c r="CY240" i="1"/>
  <c r="CZ240" i="1"/>
  <c r="DA240" i="1"/>
  <c r="DB240" i="1"/>
  <c r="CY370" i="1"/>
  <c r="CZ370" i="1"/>
  <c r="DA370" i="1"/>
  <c r="DB370" i="1"/>
  <c r="CY94" i="1"/>
  <c r="CZ94" i="1"/>
  <c r="DA94" i="1"/>
  <c r="DB94" i="1"/>
  <c r="CY302" i="1"/>
  <c r="CZ302" i="1"/>
  <c r="DA302" i="1"/>
  <c r="DB302" i="1"/>
  <c r="CY98" i="1"/>
  <c r="CZ98" i="1"/>
  <c r="DA98" i="1"/>
  <c r="DB98" i="1"/>
  <c r="CY4" i="1"/>
  <c r="CZ4" i="1"/>
  <c r="DA4" i="1"/>
  <c r="DB4" i="1"/>
  <c r="CY37" i="1"/>
  <c r="CZ37" i="1"/>
  <c r="DA37" i="1"/>
  <c r="DB37" i="1"/>
  <c r="CY36" i="1"/>
  <c r="CZ36" i="1"/>
  <c r="DA36" i="1"/>
  <c r="DB36" i="1"/>
  <c r="CY33" i="1"/>
  <c r="CZ33" i="1"/>
  <c r="DA33" i="1"/>
  <c r="DB33" i="1"/>
  <c r="CY315" i="1"/>
  <c r="CZ315" i="1"/>
  <c r="DA315" i="1"/>
  <c r="DB315" i="1"/>
  <c r="CY221" i="1"/>
  <c r="CZ221" i="1"/>
  <c r="DA221" i="1"/>
  <c r="DB221" i="1"/>
  <c r="CY118" i="1"/>
  <c r="CZ118" i="1"/>
  <c r="DA118" i="1"/>
  <c r="DB118" i="1"/>
  <c r="CY117" i="1"/>
  <c r="CZ117" i="1"/>
  <c r="DA117" i="1"/>
  <c r="DB117" i="1"/>
  <c r="CY69" i="1"/>
  <c r="CZ69" i="1"/>
  <c r="DA69" i="1"/>
  <c r="DB69" i="1"/>
  <c r="CY127" i="1"/>
  <c r="CZ127" i="1"/>
  <c r="DA127" i="1"/>
  <c r="DB127" i="1"/>
  <c r="CY249" i="1"/>
  <c r="CZ249" i="1"/>
  <c r="DA249" i="1"/>
  <c r="DB249" i="1"/>
  <c r="CY171" i="1"/>
  <c r="CZ171" i="1"/>
  <c r="DA171" i="1"/>
  <c r="DB171" i="1"/>
  <c r="CY280" i="1"/>
  <c r="CZ280" i="1"/>
  <c r="DA280" i="1"/>
  <c r="DB280" i="1"/>
  <c r="CY154" i="1"/>
  <c r="CZ154" i="1"/>
  <c r="DA154" i="1"/>
  <c r="DB154" i="1"/>
  <c r="CY307" i="1"/>
  <c r="CZ307" i="1"/>
  <c r="DA307" i="1"/>
  <c r="DB307" i="1"/>
  <c r="CY115" i="1"/>
  <c r="CZ115" i="1"/>
  <c r="DA115" i="1"/>
  <c r="DB115" i="1"/>
  <c r="CY59" i="1"/>
  <c r="CZ59" i="1"/>
  <c r="DA59" i="1"/>
  <c r="DB59" i="1"/>
  <c r="CY208" i="1"/>
  <c r="CZ208" i="1"/>
  <c r="DA208" i="1"/>
  <c r="DB208" i="1"/>
  <c r="CY67" i="1"/>
  <c r="CZ67" i="1"/>
  <c r="DA67" i="1"/>
  <c r="DB67" i="1"/>
  <c r="CY2" i="1"/>
  <c r="CZ2" i="1"/>
  <c r="DA2" i="1"/>
  <c r="DB2" i="1"/>
  <c r="CY405" i="1"/>
  <c r="CZ405" i="1"/>
  <c r="DA405" i="1"/>
  <c r="DB405" i="1"/>
  <c r="CY310" i="1"/>
  <c r="CZ310" i="1"/>
  <c r="DA310" i="1"/>
  <c r="DB310" i="1"/>
  <c r="CY286" i="1"/>
  <c r="CZ286" i="1"/>
  <c r="DA286" i="1"/>
  <c r="DB286" i="1"/>
  <c r="CY114" i="1"/>
  <c r="CZ114" i="1"/>
  <c r="DA114" i="1"/>
  <c r="DB114" i="1"/>
  <c r="CY53" i="1"/>
  <c r="CZ53" i="1"/>
  <c r="DA53" i="1"/>
  <c r="DB53" i="1"/>
  <c r="CY107" i="1"/>
  <c r="CZ107" i="1"/>
  <c r="DA107" i="1"/>
  <c r="DB107" i="1"/>
  <c r="CY211" i="1"/>
  <c r="CZ211" i="1"/>
  <c r="DA211" i="1"/>
  <c r="DB211" i="1"/>
  <c r="CY289" i="1"/>
  <c r="CZ289" i="1"/>
  <c r="DA289" i="1"/>
  <c r="DB289" i="1"/>
  <c r="CY269" i="1"/>
  <c r="CZ269" i="1"/>
  <c r="DA269" i="1"/>
  <c r="DB269" i="1"/>
  <c r="CY135" i="1"/>
  <c r="CZ135" i="1"/>
  <c r="DA135" i="1"/>
  <c r="DB135" i="1"/>
  <c r="CY312" i="1"/>
  <c r="CZ312" i="1"/>
  <c r="DA312" i="1"/>
  <c r="DB312" i="1"/>
  <c r="CY254" i="1"/>
  <c r="CZ254" i="1"/>
  <c r="DA254" i="1"/>
  <c r="DB254" i="1"/>
  <c r="CY306" i="1"/>
  <c r="CZ306" i="1"/>
  <c r="DA306" i="1"/>
  <c r="DB306" i="1"/>
  <c r="CY62" i="1"/>
  <c r="CZ62" i="1"/>
  <c r="DA62" i="1"/>
  <c r="DB62" i="1"/>
  <c r="CY187" i="1"/>
  <c r="CZ187" i="1"/>
  <c r="DA187" i="1"/>
  <c r="DB187" i="1"/>
  <c r="CY38" i="1"/>
  <c r="CZ38" i="1"/>
  <c r="DA38" i="1"/>
  <c r="DB38" i="1"/>
  <c r="CY182" i="1"/>
  <c r="CZ182" i="1"/>
  <c r="DA182" i="1"/>
  <c r="DB182" i="1"/>
  <c r="CY304" i="1"/>
  <c r="CZ304" i="1"/>
  <c r="DA304" i="1"/>
  <c r="DB304" i="1"/>
  <c r="CY251" i="1"/>
  <c r="CZ251" i="1"/>
  <c r="DA251" i="1"/>
  <c r="DB251" i="1"/>
  <c r="CY86" i="1"/>
  <c r="CZ86" i="1"/>
  <c r="DA86" i="1"/>
  <c r="DB86" i="1"/>
  <c r="CY403" i="1"/>
  <c r="CZ403" i="1"/>
  <c r="DA403" i="1"/>
  <c r="DB403" i="1"/>
  <c r="CY291" i="1"/>
  <c r="CZ291" i="1"/>
  <c r="DA291" i="1"/>
  <c r="DB291" i="1"/>
  <c r="CY100" i="1"/>
  <c r="CZ100" i="1"/>
  <c r="DA100" i="1"/>
  <c r="DB100" i="1"/>
  <c r="CY237" i="1"/>
  <c r="CZ237" i="1"/>
  <c r="DA237" i="1"/>
  <c r="DB237" i="1"/>
  <c r="CY243" i="1"/>
  <c r="CZ243" i="1"/>
  <c r="DA243" i="1"/>
  <c r="DB243" i="1"/>
  <c r="CY389" i="1"/>
  <c r="CZ389" i="1"/>
  <c r="DA389" i="1"/>
  <c r="DB389" i="1"/>
  <c r="CY268" i="1"/>
  <c r="CZ268" i="1"/>
  <c r="DA268" i="1"/>
  <c r="DB268" i="1"/>
  <c r="CY308" i="1"/>
  <c r="CZ308" i="1"/>
  <c r="DA308" i="1"/>
  <c r="DB308" i="1"/>
  <c r="S233" i="1"/>
  <c r="T233" i="1"/>
  <c r="U233" i="1"/>
  <c r="V233" i="1"/>
  <c r="S299" i="1"/>
  <c r="T299" i="1"/>
  <c r="U299" i="1"/>
  <c r="V299" i="1"/>
  <c r="S275" i="1"/>
  <c r="T275" i="1"/>
  <c r="U275" i="1"/>
  <c r="V275" i="1"/>
  <c r="S398" i="1"/>
  <c r="T398" i="1"/>
  <c r="U398" i="1"/>
  <c r="V398" i="1"/>
  <c r="S231" i="1"/>
  <c r="T231" i="1"/>
  <c r="U231" i="1"/>
  <c r="V231" i="1"/>
  <c r="S88" i="1"/>
  <c r="T88" i="1"/>
  <c r="U88" i="1"/>
  <c r="V88" i="1"/>
  <c r="S229" i="1"/>
  <c r="T229" i="1"/>
  <c r="U229" i="1"/>
  <c r="V229" i="1"/>
  <c r="S228" i="1"/>
  <c r="T228" i="1"/>
  <c r="U228" i="1"/>
  <c r="V228" i="1"/>
  <c r="S181" i="1"/>
  <c r="T181" i="1"/>
  <c r="U181" i="1"/>
  <c r="V181" i="1"/>
  <c r="S230" i="1"/>
  <c r="T230" i="1"/>
  <c r="U230" i="1"/>
  <c r="V230" i="1"/>
  <c r="S358" i="1"/>
  <c r="T358" i="1"/>
  <c r="U358" i="1"/>
  <c r="V358" i="1"/>
  <c r="S177" i="1"/>
  <c r="T177" i="1"/>
  <c r="U177" i="1"/>
  <c r="V177" i="1"/>
  <c r="S172" i="1"/>
  <c r="T172" i="1"/>
  <c r="U172" i="1"/>
  <c r="V172" i="1"/>
  <c r="S279" i="1"/>
  <c r="T279" i="1"/>
  <c r="U279" i="1"/>
  <c r="V279" i="1"/>
  <c r="S281" i="1"/>
  <c r="T281" i="1"/>
  <c r="U281" i="1"/>
  <c r="V281" i="1"/>
  <c r="S287" i="1"/>
  <c r="T287" i="1"/>
  <c r="U287" i="1"/>
  <c r="V287" i="1"/>
  <c r="S328" i="1"/>
  <c r="T328" i="1"/>
  <c r="U328" i="1"/>
  <c r="V328" i="1"/>
  <c r="S81" i="1"/>
  <c r="T81" i="1"/>
  <c r="U81" i="1"/>
  <c r="V81" i="1"/>
  <c r="S353" i="1"/>
  <c r="T353" i="1"/>
  <c r="U353" i="1"/>
  <c r="V353" i="1"/>
  <c r="S200" i="1"/>
  <c r="T200" i="1"/>
  <c r="U200" i="1"/>
  <c r="V200" i="1"/>
  <c r="S180" i="1"/>
  <c r="T180" i="1"/>
  <c r="U180" i="1"/>
  <c r="V180" i="1"/>
  <c r="S31" i="1"/>
  <c r="T31" i="1"/>
  <c r="U31" i="1"/>
  <c r="V31" i="1"/>
  <c r="S213" i="1"/>
  <c r="T213" i="1"/>
  <c r="U213" i="1"/>
  <c r="V213" i="1"/>
  <c r="S214" i="1"/>
  <c r="T214" i="1"/>
  <c r="U214" i="1"/>
  <c r="V214" i="1"/>
  <c r="S407" i="1"/>
  <c r="T407" i="1"/>
  <c r="U407" i="1"/>
  <c r="V407" i="1"/>
  <c r="S296" i="1"/>
  <c r="T296" i="1"/>
  <c r="U296" i="1"/>
  <c r="V296" i="1"/>
  <c r="S201" i="1"/>
  <c r="T201" i="1"/>
  <c r="U201" i="1"/>
  <c r="V201" i="1"/>
  <c r="S45" i="1"/>
  <c r="T45" i="1"/>
  <c r="U45" i="1"/>
  <c r="V45" i="1"/>
  <c r="S74" i="1"/>
  <c r="T74" i="1"/>
  <c r="U74" i="1"/>
  <c r="V74" i="1"/>
  <c r="S247" i="1"/>
  <c r="T247" i="1"/>
  <c r="U247" i="1"/>
  <c r="V247" i="1"/>
  <c r="S225" i="1"/>
  <c r="T225" i="1"/>
  <c r="U225" i="1"/>
  <c r="V225" i="1"/>
  <c r="S245" i="1"/>
  <c r="T245" i="1"/>
  <c r="U245" i="1"/>
  <c r="V245" i="1"/>
  <c r="S48" i="1"/>
  <c r="T48" i="1"/>
  <c r="U48" i="1"/>
  <c r="V48" i="1"/>
  <c r="S261" i="1"/>
  <c r="T261" i="1"/>
  <c r="U261" i="1"/>
  <c r="V261" i="1"/>
  <c r="S191" i="1"/>
  <c r="T191" i="1"/>
  <c r="U191" i="1"/>
  <c r="V191" i="1"/>
  <c r="S337" i="1"/>
  <c r="T337" i="1"/>
  <c r="U337" i="1"/>
  <c r="V337" i="1"/>
  <c r="S357" i="1"/>
  <c r="T357" i="1"/>
  <c r="U357" i="1"/>
  <c r="V357" i="1"/>
  <c r="S364" i="1"/>
  <c r="T364" i="1"/>
  <c r="U364" i="1"/>
  <c r="V364" i="1"/>
  <c r="S108" i="1"/>
  <c r="T108" i="1"/>
  <c r="U108" i="1"/>
  <c r="V108" i="1"/>
  <c r="S218" i="1"/>
  <c r="T218" i="1"/>
  <c r="U218" i="1"/>
  <c r="V218" i="1"/>
  <c r="S330" i="1"/>
  <c r="T330" i="1"/>
  <c r="U330" i="1"/>
  <c r="V330" i="1"/>
  <c r="S277" i="1"/>
  <c r="T277" i="1"/>
  <c r="U277" i="1"/>
  <c r="V277" i="1"/>
  <c r="S14" i="1"/>
  <c r="T14" i="1"/>
  <c r="U14" i="1"/>
  <c r="V14" i="1"/>
  <c r="S52" i="1"/>
  <c r="T52" i="1"/>
  <c r="U52" i="1"/>
  <c r="V52" i="1"/>
  <c r="S396" i="1"/>
  <c r="T396" i="1"/>
  <c r="U396" i="1"/>
  <c r="V396" i="1"/>
  <c r="S362" i="1"/>
  <c r="T362" i="1"/>
  <c r="U362" i="1"/>
  <c r="V362" i="1"/>
  <c r="S70" i="1"/>
  <c r="T70" i="1"/>
  <c r="U70" i="1"/>
  <c r="V70" i="1"/>
  <c r="S311" i="1"/>
  <c r="T311" i="1"/>
  <c r="U311" i="1"/>
  <c r="V311" i="1"/>
  <c r="S335" i="1"/>
  <c r="T335" i="1"/>
  <c r="U335" i="1"/>
  <c r="V335" i="1"/>
  <c r="S112" i="1"/>
  <c r="T112" i="1"/>
  <c r="U112" i="1"/>
  <c r="V112" i="1"/>
  <c r="S258" i="1"/>
  <c r="T258" i="1"/>
  <c r="U258" i="1"/>
  <c r="V258" i="1"/>
  <c r="S84" i="1"/>
  <c r="T84" i="1"/>
  <c r="U84" i="1"/>
  <c r="V84" i="1"/>
  <c r="S9" i="1"/>
  <c r="T9" i="1"/>
  <c r="U9" i="1"/>
  <c r="V9" i="1"/>
  <c r="S195" i="1"/>
  <c r="T195" i="1"/>
  <c r="U195" i="1"/>
  <c r="V195" i="1"/>
  <c r="S263" i="1"/>
  <c r="T263" i="1"/>
  <c r="U263" i="1"/>
  <c r="V263" i="1"/>
  <c r="S222" i="1"/>
  <c r="T222" i="1"/>
  <c r="U222" i="1"/>
  <c r="V222" i="1"/>
  <c r="S207" i="1"/>
  <c r="T207" i="1"/>
  <c r="U207" i="1"/>
  <c r="V207" i="1"/>
  <c r="S209" i="1"/>
  <c r="T209" i="1"/>
  <c r="U209" i="1"/>
  <c r="V209" i="1"/>
  <c r="S12" i="1"/>
  <c r="T12" i="1"/>
  <c r="U12" i="1"/>
  <c r="V12" i="1"/>
  <c r="S163" i="1"/>
  <c r="T163" i="1"/>
  <c r="U163" i="1"/>
  <c r="V163" i="1"/>
  <c r="S192" i="1"/>
  <c r="T192" i="1"/>
  <c r="U192" i="1"/>
  <c r="V192" i="1"/>
  <c r="S226" i="1"/>
  <c r="T226" i="1"/>
  <c r="U226" i="1"/>
  <c r="V226" i="1"/>
  <c r="S42" i="1"/>
  <c r="T42" i="1"/>
  <c r="U42" i="1"/>
  <c r="V42" i="1"/>
  <c r="S39" i="1"/>
  <c r="T39" i="1"/>
  <c r="U39" i="1"/>
  <c r="V39" i="1"/>
  <c r="S15" i="1"/>
  <c r="T15" i="1"/>
  <c r="U15" i="1"/>
  <c r="V15" i="1"/>
  <c r="S384" i="1"/>
  <c r="T384" i="1"/>
  <c r="U384" i="1"/>
  <c r="V384" i="1"/>
  <c r="S378" i="1"/>
  <c r="T378" i="1"/>
  <c r="U378" i="1"/>
  <c r="V378" i="1"/>
  <c r="S223" i="1"/>
  <c r="T223" i="1"/>
  <c r="U223" i="1"/>
  <c r="V223" i="1"/>
  <c r="S219" i="1"/>
  <c r="T219" i="1"/>
  <c r="U219" i="1"/>
  <c r="V219" i="1"/>
  <c r="S205" i="1"/>
  <c r="T205" i="1"/>
  <c r="U205" i="1"/>
  <c r="V205" i="1"/>
  <c r="S13" i="1"/>
  <c r="T13" i="1"/>
  <c r="U13" i="1"/>
  <c r="V13" i="1"/>
  <c r="S176" i="1"/>
  <c r="T176" i="1"/>
  <c r="U176" i="1"/>
  <c r="V176" i="1"/>
  <c r="S185" i="1"/>
  <c r="T185" i="1"/>
  <c r="U185" i="1"/>
  <c r="V185" i="1"/>
  <c r="S47" i="1"/>
  <c r="T47" i="1"/>
  <c r="U47" i="1"/>
  <c r="V47" i="1"/>
  <c r="S11" i="1"/>
  <c r="T11" i="1"/>
  <c r="U11" i="1"/>
  <c r="V11" i="1"/>
  <c r="S109" i="1"/>
  <c r="T109" i="1"/>
  <c r="U109" i="1"/>
  <c r="V109" i="1"/>
  <c r="S28" i="1"/>
  <c r="T28" i="1"/>
  <c r="U28" i="1"/>
  <c r="V28" i="1"/>
  <c r="S217" i="1"/>
  <c r="T217" i="1"/>
  <c r="U217" i="1"/>
  <c r="V217" i="1"/>
  <c r="S26" i="1"/>
  <c r="T26" i="1"/>
  <c r="U26" i="1"/>
  <c r="V26" i="1"/>
  <c r="S313" i="1"/>
  <c r="T313" i="1"/>
  <c r="U313" i="1"/>
  <c r="V313" i="1"/>
  <c r="S6" i="1"/>
  <c r="T6" i="1"/>
  <c r="U6" i="1"/>
  <c r="V6" i="1"/>
  <c r="S156" i="1"/>
  <c r="T156" i="1"/>
  <c r="U156" i="1"/>
  <c r="V156" i="1"/>
  <c r="S19" i="1"/>
  <c r="T19" i="1"/>
  <c r="U19" i="1"/>
  <c r="V19" i="1"/>
  <c r="S96" i="1"/>
  <c r="T96" i="1"/>
  <c r="U96" i="1"/>
  <c r="V96" i="1"/>
  <c r="S137" i="1"/>
  <c r="T137" i="1"/>
  <c r="U137" i="1"/>
  <c r="V137" i="1"/>
  <c r="S387" i="1"/>
  <c r="T387" i="1"/>
  <c r="U387" i="1"/>
  <c r="V387" i="1"/>
  <c r="S175" i="1"/>
  <c r="T175" i="1"/>
  <c r="U175" i="1"/>
  <c r="V175" i="1"/>
  <c r="S32" i="1"/>
  <c r="T32" i="1"/>
  <c r="U32" i="1"/>
  <c r="V32" i="1"/>
  <c r="S359" i="1"/>
  <c r="T359" i="1"/>
  <c r="U359" i="1"/>
  <c r="V359" i="1"/>
  <c r="S301" i="1"/>
  <c r="T301" i="1"/>
  <c r="U301" i="1"/>
  <c r="V301" i="1"/>
  <c r="S270" i="1"/>
  <c r="T270" i="1"/>
  <c r="U270" i="1"/>
  <c r="V270" i="1"/>
  <c r="S309" i="1"/>
  <c r="T309" i="1"/>
  <c r="U309" i="1"/>
  <c r="V309" i="1"/>
  <c r="S347" i="1"/>
  <c r="T347" i="1"/>
  <c r="U347" i="1"/>
  <c r="V347" i="1"/>
  <c r="S122" i="1"/>
  <c r="T122" i="1"/>
  <c r="U122" i="1"/>
  <c r="V122" i="1"/>
  <c r="S104" i="1"/>
  <c r="T104" i="1"/>
  <c r="U104" i="1"/>
  <c r="V104" i="1"/>
  <c r="S106" i="1"/>
  <c r="T106" i="1"/>
  <c r="U106" i="1"/>
  <c r="V106" i="1"/>
  <c r="S179" i="1"/>
  <c r="T179" i="1"/>
  <c r="U179" i="1"/>
  <c r="V179" i="1"/>
  <c r="S236" i="1"/>
  <c r="T236" i="1"/>
  <c r="U236" i="1"/>
  <c r="V236" i="1"/>
  <c r="S342" i="1"/>
  <c r="T342" i="1"/>
  <c r="U342" i="1"/>
  <c r="V342" i="1"/>
  <c r="S147" i="1"/>
  <c r="T147" i="1"/>
  <c r="U147" i="1"/>
  <c r="V147" i="1"/>
  <c r="S265" i="1"/>
  <c r="T265" i="1"/>
  <c r="U265" i="1"/>
  <c r="V265" i="1"/>
  <c r="S278" i="1"/>
  <c r="T278" i="1"/>
  <c r="U278" i="1"/>
  <c r="V278" i="1"/>
  <c r="S17" i="1"/>
  <c r="T17" i="1"/>
  <c r="U17" i="1"/>
  <c r="V17" i="1"/>
  <c r="S16" i="1"/>
  <c r="T16" i="1"/>
  <c r="U16" i="1"/>
  <c r="V16" i="1"/>
  <c r="S246" i="1"/>
  <c r="T246" i="1"/>
  <c r="U246" i="1"/>
  <c r="V246" i="1"/>
  <c r="S99" i="1"/>
  <c r="T99" i="1"/>
  <c r="U99" i="1"/>
  <c r="V99" i="1"/>
  <c r="S160" i="1"/>
  <c r="T160" i="1"/>
  <c r="U160" i="1"/>
  <c r="V160" i="1"/>
  <c r="S79" i="1"/>
  <c r="T79" i="1"/>
  <c r="U79" i="1"/>
  <c r="V79" i="1"/>
  <c r="S18" i="1"/>
  <c r="T18" i="1"/>
  <c r="U18" i="1"/>
  <c r="V18" i="1"/>
  <c r="S56" i="1"/>
  <c r="T56" i="1"/>
  <c r="U56" i="1"/>
  <c r="V56" i="1"/>
  <c r="S303" i="1"/>
  <c r="T303" i="1"/>
  <c r="U303" i="1"/>
  <c r="V303" i="1"/>
  <c r="S256" i="1"/>
  <c r="T256" i="1"/>
  <c r="U256" i="1"/>
  <c r="V256" i="1"/>
  <c r="S162" i="1"/>
  <c r="T162" i="1"/>
  <c r="U162" i="1"/>
  <c r="V162" i="1"/>
  <c r="S110" i="1"/>
  <c r="T110" i="1"/>
  <c r="U110" i="1"/>
  <c r="V110" i="1"/>
  <c r="S174" i="1"/>
  <c r="T174" i="1"/>
  <c r="U174" i="1"/>
  <c r="V174" i="1"/>
  <c r="S66" i="1"/>
  <c r="T66" i="1"/>
  <c r="U66" i="1"/>
  <c r="V66" i="1"/>
  <c r="S409" i="1"/>
  <c r="T409" i="1"/>
  <c r="U409" i="1"/>
  <c r="V409" i="1"/>
  <c r="S394" i="1"/>
  <c r="T394" i="1"/>
  <c r="U394" i="1"/>
  <c r="V394" i="1"/>
  <c r="S165" i="1"/>
  <c r="T165" i="1"/>
  <c r="U165" i="1"/>
  <c r="V165" i="1"/>
  <c r="S292" i="1"/>
  <c r="T292" i="1"/>
  <c r="U292" i="1"/>
  <c r="V292" i="1"/>
  <c r="S82" i="1"/>
  <c r="T82" i="1"/>
  <c r="U82" i="1"/>
  <c r="V82" i="1"/>
  <c r="S134" i="1"/>
  <c r="T134" i="1"/>
  <c r="U134" i="1"/>
  <c r="V134" i="1"/>
  <c r="S25" i="1"/>
  <c r="T25" i="1"/>
  <c r="U25" i="1"/>
  <c r="V25" i="1"/>
  <c r="S78" i="1"/>
  <c r="T78" i="1"/>
  <c r="U78" i="1"/>
  <c r="V78" i="1"/>
  <c r="S5" i="1"/>
  <c r="T5" i="1"/>
  <c r="U5" i="1"/>
  <c r="V5" i="1"/>
  <c r="S186" i="1"/>
  <c r="T186" i="1"/>
  <c r="U186" i="1"/>
  <c r="V186" i="1"/>
  <c r="S343" i="1"/>
  <c r="T343" i="1"/>
  <c r="U343" i="1"/>
  <c r="V343" i="1"/>
  <c r="S22" i="1"/>
  <c r="T22" i="1"/>
  <c r="U22" i="1"/>
  <c r="V22" i="1"/>
  <c r="S318" i="1"/>
  <c r="T318" i="1"/>
  <c r="U318" i="1"/>
  <c r="V318" i="1"/>
  <c r="S375" i="1"/>
  <c r="T375" i="1"/>
  <c r="U375" i="1"/>
  <c r="V375" i="1"/>
  <c r="S133" i="1"/>
  <c r="T133" i="1"/>
  <c r="U133" i="1"/>
  <c r="V133" i="1"/>
  <c r="S399" i="1"/>
  <c r="T399" i="1"/>
  <c r="U399" i="1"/>
  <c r="V399" i="1"/>
  <c r="S8" i="1"/>
  <c r="T8" i="1"/>
  <c r="U8" i="1"/>
  <c r="V8" i="1"/>
  <c r="S20" i="1"/>
  <c r="T20" i="1"/>
  <c r="U20" i="1"/>
  <c r="V20" i="1"/>
  <c r="S379" i="1"/>
  <c r="T379" i="1"/>
  <c r="U379" i="1"/>
  <c r="V379" i="1"/>
  <c r="S216" i="1"/>
  <c r="T216" i="1"/>
  <c r="U216" i="1"/>
  <c r="V216" i="1"/>
  <c r="S220" i="1"/>
  <c r="T220" i="1"/>
  <c r="U220" i="1"/>
  <c r="V220" i="1"/>
  <c r="S83" i="1"/>
  <c r="T83" i="1"/>
  <c r="U83" i="1"/>
  <c r="V83" i="1"/>
  <c r="S170" i="1"/>
  <c r="T170" i="1"/>
  <c r="U170" i="1"/>
  <c r="V170" i="1"/>
  <c r="S262" i="1"/>
  <c r="T262" i="1"/>
  <c r="U262" i="1"/>
  <c r="V262" i="1"/>
  <c r="S369" i="1"/>
  <c r="T369" i="1"/>
  <c r="U369" i="1"/>
  <c r="V369" i="1"/>
  <c r="S196" i="1"/>
  <c r="T196" i="1"/>
  <c r="U196" i="1"/>
  <c r="V196" i="1"/>
  <c r="S95" i="1"/>
  <c r="T95" i="1"/>
  <c r="U95" i="1"/>
  <c r="V95" i="1"/>
  <c r="S336" i="1"/>
  <c r="T336" i="1"/>
  <c r="U336" i="1"/>
  <c r="V336" i="1"/>
  <c r="S329" i="1"/>
  <c r="T329" i="1"/>
  <c r="U329" i="1"/>
  <c r="V329" i="1"/>
  <c r="S46" i="1"/>
  <c r="T46" i="1"/>
  <c r="U46" i="1"/>
  <c r="V46" i="1"/>
  <c r="S352" i="1"/>
  <c r="T352" i="1"/>
  <c r="U352" i="1"/>
  <c r="V352" i="1"/>
  <c r="S190" i="1"/>
  <c r="T190" i="1"/>
  <c r="U190" i="1"/>
  <c r="V190" i="1"/>
  <c r="S260" i="1"/>
  <c r="T260" i="1"/>
  <c r="U260" i="1"/>
  <c r="V260" i="1"/>
  <c r="S164" i="1"/>
  <c r="T164" i="1"/>
  <c r="U164" i="1"/>
  <c r="V164" i="1"/>
  <c r="S85" i="1"/>
  <c r="T85" i="1"/>
  <c r="U85" i="1"/>
  <c r="V85" i="1"/>
  <c r="S297" i="1"/>
  <c r="T297" i="1"/>
  <c r="U297" i="1"/>
  <c r="V297" i="1"/>
  <c r="S27" i="1"/>
  <c r="T27" i="1"/>
  <c r="U27" i="1"/>
  <c r="V27" i="1"/>
  <c r="S271" i="1"/>
  <c r="T271" i="1"/>
  <c r="U271" i="1"/>
  <c r="V271" i="1"/>
  <c r="S344" i="1"/>
  <c r="T344" i="1"/>
  <c r="U344" i="1"/>
  <c r="V344" i="1"/>
  <c r="S241" i="1"/>
  <c r="T241" i="1"/>
  <c r="U241" i="1"/>
  <c r="V241" i="1"/>
  <c r="S166" i="1"/>
  <c r="T166" i="1"/>
  <c r="U166" i="1"/>
  <c r="V166" i="1"/>
  <c r="S87" i="1"/>
  <c r="T87" i="1"/>
  <c r="U87" i="1"/>
  <c r="V87" i="1"/>
  <c r="S131" i="1"/>
  <c r="T131" i="1"/>
  <c r="U131" i="1"/>
  <c r="V131" i="1"/>
  <c r="S349" i="1"/>
  <c r="T349" i="1"/>
  <c r="U349" i="1"/>
  <c r="V349" i="1"/>
  <c r="S126" i="1"/>
  <c r="T126" i="1"/>
  <c r="U126" i="1"/>
  <c r="V126" i="1"/>
  <c r="S345" i="1"/>
  <c r="T345" i="1"/>
  <c r="U345" i="1"/>
  <c r="V345" i="1"/>
  <c r="S58" i="1"/>
  <c r="T58" i="1"/>
  <c r="U58" i="1"/>
  <c r="V58" i="1"/>
  <c r="S54" i="1"/>
  <c r="T54" i="1"/>
  <c r="U54" i="1"/>
  <c r="V54" i="1"/>
  <c r="S173" i="1"/>
  <c r="T173" i="1"/>
  <c r="U173" i="1"/>
  <c r="V173" i="1"/>
  <c r="S227" i="1"/>
  <c r="T227" i="1"/>
  <c r="U227" i="1"/>
  <c r="V227" i="1"/>
  <c r="S93" i="1"/>
  <c r="T93" i="1"/>
  <c r="U93" i="1"/>
  <c r="V93" i="1"/>
  <c r="S21" i="1"/>
  <c r="T21" i="1"/>
  <c r="U21" i="1"/>
  <c r="V21" i="1"/>
  <c r="S234" i="1"/>
  <c r="T234" i="1"/>
  <c r="U234" i="1"/>
  <c r="V234" i="1"/>
  <c r="S294" i="1"/>
  <c r="T294" i="1"/>
  <c r="U294" i="1"/>
  <c r="V294" i="1"/>
  <c r="S326" i="1"/>
  <c r="T326" i="1"/>
  <c r="U326" i="1"/>
  <c r="V326" i="1"/>
  <c r="S183" i="1"/>
  <c r="T183" i="1"/>
  <c r="U183" i="1"/>
  <c r="V183" i="1"/>
  <c r="S178" i="1"/>
  <c r="T178" i="1"/>
  <c r="U178" i="1"/>
  <c r="V178" i="1"/>
  <c r="S105" i="1"/>
  <c r="T105" i="1"/>
  <c r="U105" i="1"/>
  <c r="V105" i="1"/>
  <c r="S148" i="1"/>
  <c r="T148" i="1"/>
  <c r="U148" i="1"/>
  <c r="V148" i="1"/>
  <c r="S130" i="1"/>
  <c r="T130" i="1"/>
  <c r="U130" i="1"/>
  <c r="V130" i="1"/>
  <c r="S284" i="1"/>
  <c r="T284" i="1"/>
  <c r="U284" i="1"/>
  <c r="V284" i="1"/>
  <c r="S267" i="1"/>
  <c r="T267" i="1"/>
  <c r="U267" i="1"/>
  <c r="V267" i="1"/>
  <c r="S202" i="1"/>
  <c r="T202" i="1"/>
  <c r="U202" i="1"/>
  <c r="V202" i="1"/>
  <c r="S197" i="1"/>
  <c r="T197" i="1"/>
  <c r="U197" i="1"/>
  <c r="V197" i="1"/>
  <c r="S288" i="1"/>
  <c r="T288" i="1"/>
  <c r="U288" i="1"/>
  <c r="V288" i="1"/>
  <c r="S412" i="1"/>
  <c r="T412" i="1"/>
  <c r="U412" i="1"/>
  <c r="V412" i="1"/>
  <c r="S120" i="1"/>
  <c r="T120" i="1"/>
  <c r="U120" i="1"/>
  <c r="V120" i="1"/>
  <c r="S232" i="1"/>
  <c r="T232" i="1"/>
  <c r="U232" i="1"/>
  <c r="V232" i="1"/>
  <c r="S382" i="1"/>
  <c r="T382" i="1"/>
  <c r="U382" i="1"/>
  <c r="V382" i="1"/>
  <c r="S411" i="1"/>
  <c r="T411" i="1"/>
  <c r="U411" i="1"/>
  <c r="V411" i="1"/>
  <c r="S393" i="1"/>
  <c r="T393" i="1"/>
  <c r="U393" i="1"/>
  <c r="V393" i="1"/>
  <c r="S71" i="1"/>
  <c r="T71" i="1"/>
  <c r="U71" i="1"/>
  <c r="V71" i="1"/>
  <c r="S10" i="1"/>
  <c r="T10" i="1"/>
  <c r="U10" i="1"/>
  <c r="V10" i="1"/>
  <c r="S146" i="1"/>
  <c r="T146" i="1"/>
  <c r="U146" i="1"/>
  <c r="V146" i="1"/>
  <c r="S356" i="1"/>
  <c r="T356" i="1"/>
  <c r="U356" i="1"/>
  <c r="V356" i="1"/>
  <c r="S276" i="1"/>
  <c r="T276" i="1"/>
  <c r="U276" i="1"/>
  <c r="V276" i="1"/>
  <c r="S331" i="1"/>
  <c r="T331" i="1"/>
  <c r="U331" i="1"/>
  <c r="V331" i="1"/>
  <c r="S97" i="1"/>
  <c r="T97" i="1"/>
  <c r="U97" i="1"/>
  <c r="V97" i="1"/>
  <c r="S3" i="1"/>
  <c r="T3" i="1"/>
  <c r="U3" i="1"/>
  <c r="V3" i="1"/>
  <c r="S238" i="1"/>
  <c r="T238" i="1"/>
  <c r="U238" i="1"/>
  <c r="V238" i="1"/>
  <c r="S252" i="1"/>
  <c r="T252" i="1"/>
  <c r="U252" i="1"/>
  <c r="V252" i="1"/>
  <c r="S153" i="1"/>
  <c r="T153" i="1"/>
  <c r="U153" i="1"/>
  <c r="V153" i="1"/>
  <c r="S34" i="1"/>
  <c r="T34" i="1"/>
  <c r="U34" i="1"/>
  <c r="V34" i="1"/>
  <c r="S368" i="1"/>
  <c r="T368" i="1"/>
  <c r="U368" i="1"/>
  <c r="V368" i="1"/>
  <c r="S73" i="1"/>
  <c r="T73" i="1"/>
  <c r="U73" i="1"/>
  <c r="V73" i="1"/>
  <c r="S259" i="1"/>
  <c r="T259" i="1"/>
  <c r="U259" i="1"/>
  <c r="V259" i="1"/>
  <c r="S116" i="1"/>
  <c r="T116" i="1"/>
  <c r="U116" i="1"/>
  <c r="V116" i="1"/>
  <c r="S203" i="1"/>
  <c r="T203" i="1"/>
  <c r="U203" i="1"/>
  <c r="V203" i="1"/>
  <c r="S150" i="1"/>
  <c r="T150" i="1"/>
  <c r="U150" i="1"/>
  <c r="V150" i="1"/>
  <c r="S80" i="1"/>
  <c r="T80" i="1"/>
  <c r="U80" i="1"/>
  <c r="V80" i="1"/>
  <c r="S273" i="1"/>
  <c r="T273" i="1"/>
  <c r="U273" i="1"/>
  <c r="V273" i="1"/>
  <c r="S355" i="1"/>
  <c r="T355" i="1"/>
  <c r="U355" i="1"/>
  <c r="V355" i="1"/>
  <c r="S169" i="1"/>
  <c r="T169" i="1"/>
  <c r="U169" i="1"/>
  <c r="V169" i="1"/>
  <c r="S380" i="1"/>
  <c r="T380" i="1"/>
  <c r="U380" i="1"/>
  <c r="V380" i="1"/>
  <c r="S224" i="1"/>
  <c r="T224" i="1"/>
  <c r="U224" i="1"/>
  <c r="V224" i="1"/>
  <c r="S194" i="1"/>
  <c r="T194" i="1"/>
  <c r="U194" i="1"/>
  <c r="V194" i="1"/>
  <c r="S235" i="1"/>
  <c r="T235" i="1"/>
  <c r="U235" i="1"/>
  <c r="V235" i="1"/>
  <c r="S390" i="1"/>
  <c r="T390" i="1"/>
  <c r="U390" i="1"/>
  <c r="V390" i="1"/>
  <c r="S305" i="1"/>
  <c r="T305" i="1"/>
  <c r="U305" i="1"/>
  <c r="V305" i="1"/>
  <c r="S141" i="1"/>
  <c r="T141" i="1"/>
  <c r="U141" i="1"/>
  <c r="V141" i="1"/>
  <c r="S101" i="1"/>
  <c r="T101" i="1"/>
  <c r="U101" i="1"/>
  <c r="V101" i="1"/>
  <c r="S274" i="1"/>
  <c r="T274" i="1"/>
  <c r="U274" i="1"/>
  <c r="V274" i="1"/>
  <c r="S50" i="1"/>
  <c r="T50" i="1"/>
  <c r="U50" i="1"/>
  <c r="V50" i="1"/>
  <c r="S49" i="1"/>
  <c r="T49" i="1"/>
  <c r="U49" i="1"/>
  <c r="V49" i="1"/>
  <c r="S189" i="1"/>
  <c r="T189" i="1"/>
  <c r="U189" i="1"/>
  <c r="V189" i="1"/>
  <c r="S111" i="1"/>
  <c r="T111" i="1"/>
  <c r="U111" i="1"/>
  <c r="V111" i="1"/>
  <c r="S332" i="1"/>
  <c r="T332" i="1"/>
  <c r="U332" i="1"/>
  <c r="V332" i="1"/>
  <c r="S373" i="1"/>
  <c r="T373" i="1"/>
  <c r="U373" i="1"/>
  <c r="V373" i="1"/>
  <c r="S123" i="1"/>
  <c r="T123" i="1"/>
  <c r="U123" i="1"/>
  <c r="V123" i="1"/>
  <c r="S72" i="1"/>
  <c r="T72" i="1"/>
  <c r="U72" i="1"/>
  <c r="V72" i="1"/>
  <c r="S60" i="1"/>
  <c r="T60" i="1"/>
  <c r="U60" i="1"/>
  <c r="V60" i="1"/>
  <c r="S283" i="1"/>
  <c r="T283" i="1"/>
  <c r="U283" i="1"/>
  <c r="V283" i="1"/>
  <c r="S167" i="1"/>
  <c r="T167" i="1"/>
  <c r="U167" i="1"/>
  <c r="V167" i="1"/>
  <c r="S295" i="1"/>
  <c r="T295" i="1"/>
  <c r="U295" i="1"/>
  <c r="V295" i="1"/>
  <c r="S63" i="1"/>
  <c r="T63" i="1"/>
  <c r="U63" i="1"/>
  <c r="V63" i="1"/>
  <c r="S199" i="1"/>
  <c r="T199" i="1"/>
  <c r="U199" i="1"/>
  <c r="V199" i="1"/>
  <c r="S113" i="1"/>
  <c r="T113" i="1"/>
  <c r="U113" i="1"/>
  <c r="V113" i="1"/>
  <c r="S145" i="1"/>
  <c r="T145" i="1"/>
  <c r="U145" i="1"/>
  <c r="V145" i="1"/>
  <c r="T360" i="1"/>
  <c r="U360" i="1"/>
  <c r="V360" i="1"/>
  <c r="S61" i="1"/>
  <c r="T61" i="1"/>
  <c r="U61" i="1"/>
  <c r="V61" i="1"/>
  <c r="S334" i="1"/>
  <c r="T334" i="1"/>
  <c r="U334" i="1"/>
  <c r="V334" i="1"/>
  <c r="S77" i="1"/>
  <c r="T77" i="1"/>
  <c r="U77" i="1"/>
  <c r="V77" i="1"/>
  <c r="S351" i="1"/>
  <c r="T351" i="1"/>
  <c r="U351" i="1"/>
  <c r="V351" i="1"/>
  <c r="S210" i="1"/>
  <c r="T210" i="1"/>
  <c r="U210" i="1"/>
  <c r="V210" i="1"/>
  <c r="S89" i="1"/>
  <c r="T89" i="1"/>
  <c r="U89" i="1"/>
  <c r="V89" i="1"/>
  <c r="S354" i="1"/>
  <c r="T354" i="1"/>
  <c r="U354" i="1"/>
  <c r="V354" i="1"/>
  <c r="S144" i="1"/>
  <c r="T144" i="1"/>
  <c r="U144" i="1"/>
  <c r="V144" i="1"/>
  <c r="S323" i="1"/>
  <c r="T323" i="1"/>
  <c r="U323" i="1"/>
  <c r="V323" i="1"/>
  <c r="S184" i="1"/>
  <c r="T184" i="1"/>
  <c r="U184" i="1"/>
  <c r="V184" i="1"/>
  <c r="S40" i="1"/>
  <c r="T40" i="1"/>
  <c r="U40" i="1"/>
  <c r="V40" i="1"/>
  <c r="S128" i="1"/>
  <c r="T128" i="1"/>
  <c r="U128" i="1"/>
  <c r="V128" i="1"/>
  <c r="S103" i="1"/>
  <c r="T103" i="1"/>
  <c r="U103" i="1"/>
  <c r="V103" i="1"/>
  <c r="S132" i="1"/>
  <c r="T132" i="1"/>
  <c r="U132" i="1"/>
  <c r="V132" i="1"/>
  <c r="S350" i="1"/>
  <c r="T350" i="1"/>
  <c r="U350" i="1"/>
  <c r="V350" i="1"/>
  <c r="S138" i="1"/>
  <c r="T138" i="1"/>
  <c r="U138" i="1"/>
  <c r="V138" i="1"/>
  <c r="S316" i="1"/>
  <c r="T316" i="1"/>
  <c r="U316" i="1"/>
  <c r="V316" i="1"/>
  <c r="S193" i="1"/>
  <c r="T193" i="1"/>
  <c r="U193" i="1"/>
  <c r="V193" i="1"/>
  <c r="S151" i="1"/>
  <c r="T151" i="1"/>
  <c r="U151" i="1"/>
  <c r="V151" i="1"/>
  <c r="S248" i="1"/>
  <c r="T248" i="1"/>
  <c r="U248" i="1"/>
  <c r="V248" i="1"/>
  <c r="S188" i="1"/>
  <c r="T188" i="1"/>
  <c r="U188" i="1"/>
  <c r="V188" i="1"/>
  <c r="S340" i="1"/>
  <c r="T340" i="1"/>
  <c r="U340" i="1"/>
  <c r="V340" i="1"/>
  <c r="S404" i="1"/>
  <c r="T404" i="1"/>
  <c r="U404" i="1"/>
  <c r="V404" i="1"/>
  <c r="S250" i="1"/>
  <c r="T250" i="1"/>
  <c r="U250" i="1"/>
  <c r="V250" i="1"/>
  <c r="S125" i="1"/>
  <c r="T125" i="1"/>
  <c r="U125" i="1"/>
  <c r="V125" i="1"/>
  <c r="S239" i="1"/>
  <c r="T239" i="1"/>
  <c r="U239" i="1"/>
  <c r="V239" i="1"/>
  <c r="S381" i="1"/>
  <c r="T381" i="1"/>
  <c r="U381" i="1"/>
  <c r="V381" i="1"/>
  <c r="S142" i="1"/>
  <c r="T142" i="1"/>
  <c r="U142" i="1"/>
  <c r="V142" i="1"/>
  <c r="S92" i="1"/>
  <c r="T92" i="1"/>
  <c r="U92" i="1"/>
  <c r="V92" i="1"/>
  <c r="S244" i="1"/>
  <c r="T244" i="1"/>
  <c r="U244" i="1"/>
  <c r="V244" i="1"/>
  <c r="S314" i="1"/>
  <c r="T314" i="1"/>
  <c r="U314" i="1"/>
  <c r="V314" i="1"/>
  <c r="S408" i="1"/>
  <c r="T408" i="1"/>
  <c r="U408" i="1"/>
  <c r="V408" i="1"/>
  <c r="S215" i="1"/>
  <c r="T215" i="1"/>
  <c r="U215" i="1"/>
  <c r="V215" i="1"/>
  <c r="S293" i="1"/>
  <c r="T293" i="1"/>
  <c r="U293" i="1"/>
  <c r="V293" i="1"/>
  <c r="S300" i="1"/>
  <c r="T300" i="1"/>
  <c r="U300" i="1"/>
  <c r="V300" i="1"/>
  <c r="S139" i="1"/>
  <c r="T139" i="1"/>
  <c r="U139" i="1"/>
  <c r="V139" i="1"/>
  <c r="S155" i="1"/>
  <c r="T155" i="1"/>
  <c r="U155" i="1"/>
  <c r="V155" i="1"/>
  <c r="S253" i="1"/>
  <c r="T253" i="1"/>
  <c r="U253" i="1"/>
  <c r="V253" i="1"/>
  <c r="S410" i="1"/>
  <c r="T410" i="1"/>
  <c r="U410" i="1"/>
  <c r="V410" i="1"/>
  <c r="S64" i="1"/>
  <c r="T64" i="1"/>
  <c r="U64" i="1"/>
  <c r="V64" i="1"/>
  <c r="S338" i="1"/>
  <c r="T338" i="1"/>
  <c r="U338" i="1"/>
  <c r="V338" i="1"/>
  <c r="S43" i="1"/>
  <c r="T43" i="1"/>
  <c r="U43" i="1"/>
  <c r="V43" i="1"/>
  <c r="S212" i="1"/>
  <c r="T212" i="1"/>
  <c r="U212" i="1"/>
  <c r="V212" i="1"/>
  <c r="S348" i="1"/>
  <c r="T348" i="1"/>
  <c r="U348" i="1"/>
  <c r="V348" i="1"/>
  <c r="S371" i="1"/>
  <c r="T371" i="1"/>
  <c r="U371" i="1"/>
  <c r="V371" i="1"/>
  <c r="S30" i="1"/>
  <c r="T30" i="1"/>
  <c r="U30" i="1"/>
  <c r="V30" i="1"/>
  <c r="S152" i="1"/>
  <c r="T152" i="1"/>
  <c r="U152" i="1"/>
  <c r="V152" i="1"/>
  <c r="S402" i="1"/>
  <c r="T402" i="1"/>
  <c r="U402" i="1"/>
  <c r="V402" i="1"/>
  <c r="S290" i="1"/>
  <c r="T290" i="1"/>
  <c r="U290" i="1"/>
  <c r="V290" i="1"/>
  <c r="S386" i="1"/>
  <c r="T386" i="1"/>
  <c r="U386" i="1"/>
  <c r="V386" i="1"/>
  <c r="S159" i="1"/>
  <c r="T159" i="1"/>
  <c r="U159" i="1"/>
  <c r="V159" i="1"/>
  <c r="S376" i="1"/>
  <c r="T376" i="1"/>
  <c r="U376" i="1"/>
  <c r="V376" i="1"/>
  <c r="S363" i="1"/>
  <c r="T363" i="1"/>
  <c r="U363" i="1"/>
  <c r="V363" i="1"/>
  <c r="S119" i="1"/>
  <c r="T119" i="1"/>
  <c r="U119" i="1"/>
  <c r="V119" i="1"/>
  <c r="S242" i="1"/>
  <c r="T242" i="1"/>
  <c r="U242" i="1"/>
  <c r="V242" i="1"/>
  <c r="S23" i="1"/>
  <c r="T23" i="1"/>
  <c r="U23" i="1"/>
  <c r="V23" i="1"/>
  <c r="S266" i="1"/>
  <c r="T266" i="1"/>
  <c r="U266" i="1"/>
  <c r="V266" i="1"/>
  <c r="S401" i="1"/>
  <c r="T401" i="1"/>
  <c r="U401" i="1"/>
  <c r="V401" i="1"/>
  <c r="S400" i="1"/>
  <c r="T400" i="1"/>
  <c r="U400" i="1"/>
  <c r="V400" i="1"/>
  <c r="S392" i="1"/>
  <c r="T392" i="1"/>
  <c r="U392" i="1"/>
  <c r="V392" i="1"/>
  <c r="S388" i="1"/>
  <c r="T388" i="1"/>
  <c r="U388" i="1"/>
  <c r="V388" i="1"/>
  <c r="S385" i="1"/>
  <c r="T385" i="1"/>
  <c r="U385" i="1"/>
  <c r="V385" i="1"/>
  <c r="S377" i="1"/>
  <c r="T377" i="1"/>
  <c r="U377" i="1"/>
  <c r="V377" i="1"/>
  <c r="S397" i="1"/>
  <c r="T397" i="1"/>
  <c r="U397" i="1"/>
  <c r="V397" i="1"/>
  <c r="S65" i="1"/>
  <c r="T65" i="1"/>
  <c r="U65" i="1"/>
  <c r="V65" i="1"/>
  <c r="S406" i="1"/>
  <c r="T406" i="1"/>
  <c r="U406" i="1"/>
  <c r="V406" i="1"/>
  <c r="S374" i="1"/>
  <c r="T374" i="1"/>
  <c r="U374" i="1"/>
  <c r="V374" i="1"/>
  <c r="S282" i="1"/>
  <c r="T282" i="1"/>
  <c r="U282" i="1"/>
  <c r="V282" i="1"/>
  <c r="S143" i="1"/>
  <c r="T143" i="1"/>
  <c r="U143" i="1"/>
  <c r="V143" i="1"/>
  <c r="S57" i="1"/>
  <c r="T57" i="1"/>
  <c r="U57" i="1"/>
  <c r="V57" i="1"/>
  <c r="S7" i="1"/>
  <c r="T7" i="1"/>
  <c r="U7" i="1"/>
  <c r="V7" i="1"/>
  <c r="S51" i="1"/>
  <c r="T51" i="1"/>
  <c r="U51" i="1"/>
  <c r="V51" i="1"/>
  <c r="S257" i="1"/>
  <c r="T257" i="1"/>
  <c r="U257" i="1"/>
  <c r="V257" i="1"/>
  <c r="S327" i="1"/>
  <c r="T327" i="1"/>
  <c r="U327" i="1"/>
  <c r="V327" i="1"/>
  <c r="S102" i="1"/>
  <c r="T102" i="1"/>
  <c r="U102" i="1"/>
  <c r="V102" i="1"/>
  <c r="S255" i="1"/>
  <c r="T255" i="1"/>
  <c r="U255" i="1"/>
  <c r="V255" i="1"/>
  <c r="S168" i="1"/>
  <c r="T168" i="1"/>
  <c r="U168" i="1"/>
  <c r="V168" i="1"/>
  <c r="S272" i="1"/>
  <c r="T272" i="1"/>
  <c r="U272" i="1"/>
  <c r="V272" i="1"/>
  <c r="S383" i="1"/>
  <c r="T383" i="1"/>
  <c r="U383" i="1"/>
  <c r="V383" i="1"/>
  <c r="S44" i="1"/>
  <c r="T44" i="1"/>
  <c r="U44" i="1"/>
  <c r="V44" i="1"/>
  <c r="S317" i="1"/>
  <c r="T317" i="1"/>
  <c r="U317" i="1"/>
  <c r="V317" i="1"/>
  <c r="S264" i="1"/>
  <c r="T264" i="1"/>
  <c r="U264" i="1"/>
  <c r="V264" i="1"/>
  <c r="S149" i="1"/>
  <c r="T149" i="1"/>
  <c r="U149" i="1"/>
  <c r="V149" i="1"/>
  <c r="S157" i="1"/>
  <c r="T157" i="1"/>
  <c r="U157" i="1"/>
  <c r="V157" i="1"/>
  <c r="S121" i="1"/>
  <c r="T121" i="1"/>
  <c r="U121" i="1"/>
  <c r="V121" i="1"/>
  <c r="S395" i="1"/>
  <c r="T395" i="1"/>
  <c r="U395" i="1"/>
  <c r="V395" i="1"/>
  <c r="S198" i="1"/>
  <c r="T198" i="1"/>
  <c r="U198" i="1"/>
  <c r="V198" i="1"/>
  <c r="S55" i="1"/>
  <c r="T55" i="1"/>
  <c r="U55" i="1"/>
  <c r="V55" i="1"/>
  <c r="S41" i="1"/>
  <c r="T41" i="1"/>
  <c r="U41" i="1"/>
  <c r="V41" i="1"/>
  <c r="S35" i="1"/>
  <c r="T35" i="1"/>
  <c r="U35" i="1"/>
  <c r="V35" i="1"/>
  <c r="S136" i="1"/>
  <c r="T136" i="1"/>
  <c r="U136" i="1"/>
  <c r="V136" i="1"/>
  <c r="S391" i="1"/>
  <c r="T391" i="1"/>
  <c r="U391" i="1"/>
  <c r="V391" i="1"/>
  <c r="S372" i="1"/>
  <c r="T372" i="1"/>
  <c r="U372" i="1"/>
  <c r="V372" i="1"/>
  <c r="S240" i="1"/>
  <c r="T240" i="1"/>
  <c r="U240" i="1"/>
  <c r="V240" i="1"/>
  <c r="S370" i="1"/>
  <c r="T370" i="1"/>
  <c r="U370" i="1"/>
  <c r="V370" i="1"/>
  <c r="S94" i="1"/>
  <c r="T94" i="1"/>
  <c r="U94" i="1"/>
  <c r="V94" i="1"/>
  <c r="S302" i="1"/>
  <c r="T302" i="1"/>
  <c r="U302" i="1"/>
  <c r="V302" i="1"/>
  <c r="S98" i="1"/>
  <c r="T98" i="1"/>
  <c r="U98" i="1"/>
  <c r="V98" i="1"/>
  <c r="S4" i="1"/>
  <c r="T4" i="1"/>
  <c r="U4" i="1"/>
  <c r="V4" i="1"/>
  <c r="S37" i="1"/>
  <c r="T37" i="1"/>
  <c r="U37" i="1"/>
  <c r="V37" i="1"/>
  <c r="S36" i="1"/>
  <c r="T36" i="1"/>
  <c r="U36" i="1"/>
  <c r="V36" i="1"/>
  <c r="S33" i="1"/>
  <c r="T33" i="1"/>
  <c r="U33" i="1"/>
  <c r="V33" i="1"/>
  <c r="S315" i="1"/>
  <c r="T315" i="1"/>
  <c r="U315" i="1"/>
  <c r="V315" i="1"/>
  <c r="S221" i="1"/>
  <c r="T221" i="1"/>
  <c r="U221" i="1"/>
  <c r="V221" i="1"/>
  <c r="S118" i="1"/>
  <c r="T118" i="1"/>
  <c r="U118" i="1"/>
  <c r="V118" i="1"/>
  <c r="S117" i="1"/>
  <c r="T117" i="1"/>
  <c r="U117" i="1"/>
  <c r="V117" i="1"/>
  <c r="S69" i="1"/>
  <c r="T69" i="1"/>
  <c r="U69" i="1"/>
  <c r="V69" i="1"/>
  <c r="S127" i="1"/>
  <c r="T127" i="1"/>
  <c r="U127" i="1"/>
  <c r="V127" i="1"/>
  <c r="S249" i="1"/>
  <c r="T249" i="1"/>
  <c r="U249" i="1"/>
  <c r="V249" i="1"/>
  <c r="S171" i="1"/>
  <c r="T171" i="1"/>
  <c r="U171" i="1"/>
  <c r="V171" i="1"/>
  <c r="S280" i="1"/>
  <c r="T280" i="1"/>
  <c r="U280" i="1"/>
  <c r="V280" i="1"/>
  <c r="S154" i="1"/>
  <c r="T154" i="1"/>
  <c r="U154" i="1"/>
  <c r="V154" i="1"/>
  <c r="S307" i="1"/>
  <c r="T307" i="1"/>
  <c r="U307" i="1"/>
  <c r="V307" i="1"/>
  <c r="S115" i="1"/>
  <c r="T115" i="1"/>
  <c r="U115" i="1"/>
  <c r="V115" i="1"/>
  <c r="S59" i="1"/>
  <c r="T59" i="1"/>
  <c r="U59" i="1"/>
  <c r="V59" i="1"/>
  <c r="S208" i="1"/>
  <c r="T208" i="1"/>
  <c r="U208" i="1"/>
  <c r="V208" i="1"/>
  <c r="S67" i="1"/>
  <c r="T67" i="1"/>
  <c r="U67" i="1"/>
  <c r="V67" i="1"/>
  <c r="S2" i="1"/>
  <c r="T2" i="1"/>
  <c r="U2" i="1"/>
  <c r="V2" i="1"/>
  <c r="S405" i="1"/>
  <c r="T405" i="1"/>
  <c r="U405" i="1"/>
  <c r="V405" i="1"/>
  <c r="S310" i="1"/>
  <c r="T310" i="1"/>
  <c r="U310" i="1"/>
  <c r="V310" i="1"/>
  <c r="S286" i="1"/>
  <c r="T286" i="1"/>
  <c r="U286" i="1"/>
  <c r="V286" i="1"/>
  <c r="S114" i="1"/>
  <c r="T114" i="1"/>
  <c r="U114" i="1"/>
  <c r="V114" i="1"/>
  <c r="S53" i="1"/>
  <c r="T53" i="1"/>
  <c r="U53" i="1"/>
  <c r="V53" i="1"/>
  <c r="S107" i="1"/>
  <c r="T107" i="1"/>
  <c r="U107" i="1"/>
  <c r="V107" i="1"/>
  <c r="S211" i="1"/>
  <c r="T211" i="1"/>
  <c r="U211" i="1"/>
  <c r="V211" i="1"/>
  <c r="S289" i="1"/>
  <c r="T289" i="1"/>
  <c r="U289" i="1"/>
  <c r="V289" i="1"/>
  <c r="S269" i="1"/>
  <c r="T269" i="1"/>
  <c r="U269" i="1"/>
  <c r="V269" i="1"/>
  <c r="S135" i="1"/>
  <c r="T135" i="1"/>
  <c r="U135" i="1"/>
  <c r="V135" i="1"/>
  <c r="S312" i="1"/>
  <c r="T312" i="1"/>
  <c r="U312" i="1"/>
  <c r="V312" i="1"/>
  <c r="S254" i="1"/>
  <c r="T254" i="1"/>
  <c r="U254" i="1"/>
  <c r="V254" i="1"/>
  <c r="S306" i="1"/>
  <c r="T306" i="1"/>
  <c r="U306" i="1"/>
  <c r="V306" i="1"/>
  <c r="S62" i="1"/>
  <c r="T62" i="1"/>
  <c r="U62" i="1"/>
  <c r="V62" i="1"/>
  <c r="S187" i="1"/>
  <c r="T187" i="1"/>
  <c r="U187" i="1"/>
  <c r="V187" i="1"/>
  <c r="S38" i="1"/>
  <c r="T38" i="1"/>
  <c r="U38" i="1"/>
  <c r="V38" i="1"/>
  <c r="S182" i="1"/>
  <c r="T182" i="1"/>
  <c r="U182" i="1"/>
  <c r="V182" i="1"/>
  <c r="S304" i="1"/>
  <c r="T304" i="1"/>
  <c r="U304" i="1"/>
  <c r="V304" i="1"/>
  <c r="S251" i="1"/>
  <c r="T251" i="1"/>
  <c r="U251" i="1"/>
  <c r="V251" i="1"/>
  <c r="S86" i="1"/>
  <c r="T86" i="1"/>
  <c r="U86" i="1"/>
  <c r="V86" i="1"/>
  <c r="S403" i="1"/>
  <c r="T403" i="1"/>
  <c r="U403" i="1"/>
  <c r="V403" i="1"/>
  <c r="S291" i="1"/>
  <c r="T291" i="1"/>
  <c r="U291" i="1"/>
  <c r="V291" i="1"/>
  <c r="S100" i="1"/>
  <c r="T100" i="1"/>
  <c r="U100" i="1"/>
  <c r="V100" i="1"/>
  <c r="S237" i="1"/>
  <c r="T237" i="1"/>
  <c r="U237" i="1"/>
  <c r="V237" i="1"/>
  <c r="S243" i="1"/>
  <c r="T243" i="1"/>
  <c r="U243" i="1"/>
  <c r="V243" i="1"/>
  <c r="S389" i="1"/>
  <c r="T389" i="1"/>
  <c r="U389" i="1"/>
  <c r="V389" i="1"/>
  <c r="S268" i="1"/>
  <c r="T268" i="1"/>
  <c r="U268" i="1"/>
  <c r="V268" i="1"/>
  <c r="S308" i="1"/>
  <c r="T308" i="1"/>
  <c r="U308" i="1"/>
  <c r="V308" i="1"/>
  <c r="AB415" i="1"/>
  <c r="AW415" i="1"/>
  <c r="BR415" i="1"/>
  <c r="CM415" i="1"/>
  <c r="DH415" i="1"/>
  <c r="EC415" i="1"/>
  <c r="EX415" i="1"/>
  <c r="FS415" i="1"/>
  <c r="CD96" i="1"/>
  <c r="CD25" i="1"/>
  <c r="CD137" i="1"/>
  <c r="CD370" i="1"/>
  <c r="CD227" i="1"/>
  <c r="CD136" i="1"/>
  <c r="CD95" i="1"/>
  <c r="CD23" i="1"/>
  <c r="CD149" i="1"/>
  <c r="CD369" i="1"/>
  <c r="CD226" i="1"/>
  <c r="CD225" i="1"/>
  <c r="CD368" i="1"/>
  <c r="CD375" i="1"/>
  <c r="CD94" i="1"/>
  <c r="CD317" i="1"/>
  <c r="CD412" i="1"/>
  <c r="CD93" i="1"/>
  <c r="CD22" i="1"/>
  <c r="CD271" i="1"/>
  <c r="CD270" i="1"/>
  <c r="CD411" i="1"/>
  <c r="CD269" i="1"/>
  <c r="CD410" i="1"/>
  <c r="CD21" i="1"/>
  <c r="CD224" i="1"/>
  <c r="CD409" i="1"/>
  <c r="CD268" i="1"/>
  <c r="CD408" i="1"/>
  <c r="CD223" i="1"/>
  <c r="CD148" i="1"/>
  <c r="CD267" i="1"/>
  <c r="CD135" i="1"/>
  <c r="CD266" i="1"/>
  <c r="CD407" i="1"/>
  <c r="CD406" i="1"/>
  <c r="CD316" i="1"/>
  <c r="CD315" i="1"/>
  <c r="CD405" i="1"/>
  <c r="CD222" i="1"/>
  <c r="CD314" i="1"/>
  <c r="CD121" i="1"/>
  <c r="CD120" i="1"/>
  <c r="CD92" i="1"/>
  <c r="CD364" i="1"/>
  <c r="CD313" i="1"/>
  <c r="CD363" i="1"/>
  <c r="CD221" i="1"/>
  <c r="CD362" i="1"/>
  <c r="CD404" i="1"/>
  <c r="CD297" i="1"/>
  <c r="CD147" i="1"/>
  <c r="CD119" i="1"/>
  <c r="CD234" i="1"/>
  <c r="CD337" i="1"/>
  <c r="CD220" i="1"/>
  <c r="CD264" i="1"/>
  <c r="CD89" i="1"/>
  <c r="CD146" i="1"/>
  <c r="CD88" i="1"/>
  <c r="CD87" i="1"/>
  <c r="CD86" i="1"/>
  <c r="CD233" i="1"/>
  <c r="CD85" i="1"/>
  <c r="CD232" i="1"/>
  <c r="CD145" i="1"/>
  <c r="CD219" i="1"/>
  <c r="CD84" i="1"/>
  <c r="CD218" i="1"/>
  <c r="CD83" i="1"/>
  <c r="CD73" i="1"/>
  <c r="CD296" i="1"/>
  <c r="CD295" i="1"/>
  <c r="CD294" i="1"/>
  <c r="CD82" i="1"/>
  <c r="CD118" i="1"/>
  <c r="CD81" i="1"/>
  <c r="CD403" i="1"/>
  <c r="CD217" i="1"/>
  <c r="CD216" i="1"/>
  <c r="CD360" i="1"/>
  <c r="CD312" i="1"/>
  <c r="CD402" i="1"/>
  <c r="CD263" i="1"/>
  <c r="CD80" i="1"/>
  <c r="CD79" i="1"/>
  <c r="CD78" i="1"/>
  <c r="CD292" i="1"/>
  <c r="CD215" i="1"/>
  <c r="CD117" i="1"/>
  <c r="CD213" i="1"/>
  <c r="CD20" i="1"/>
  <c r="CD359" i="1"/>
  <c r="CD134" i="1"/>
  <c r="CD133" i="1"/>
  <c r="CD102" i="1"/>
  <c r="CD101" i="1"/>
  <c r="CD77" i="1"/>
  <c r="CD311" i="1"/>
  <c r="CD358" i="1"/>
  <c r="CD401" i="1"/>
  <c r="CD400" i="1"/>
  <c r="CD357" i="1"/>
  <c r="CD212" i="1"/>
  <c r="CD274" i="1"/>
  <c r="CD356" i="1"/>
  <c r="CD399" i="1"/>
  <c r="CD398" i="1"/>
  <c r="CD211" i="1"/>
  <c r="CD74" i="1"/>
  <c r="CD19" i="1"/>
  <c r="CD291" i="1"/>
  <c r="CD355" i="1"/>
  <c r="CD354" i="1"/>
  <c r="CD209" i="1"/>
  <c r="CD310" i="1"/>
  <c r="CD100" i="1"/>
  <c r="CD132" i="1"/>
  <c r="CD397" i="1"/>
  <c r="CD208" i="1"/>
  <c r="CD207" i="1"/>
  <c r="CD18" i="1"/>
  <c r="CD278" i="1"/>
  <c r="CD17" i="1"/>
  <c r="CD16" i="1"/>
  <c r="CD99" i="1"/>
  <c r="CD396" i="1"/>
  <c r="CD131" i="1"/>
  <c r="CD130" i="1"/>
  <c r="CD15" i="1"/>
  <c r="CD326" i="1"/>
  <c r="CD262" i="1"/>
  <c r="CD395" i="1"/>
  <c r="CD72" i="1"/>
  <c r="CD273" i="1"/>
  <c r="CD277" i="1"/>
  <c r="CD14" i="1"/>
  <c r="CD261" i="1"/>
  <c r="CD353" i="1"/>
  <c r="CD71" i="1"/>
  <c r="CD70" i="1"/>
  <c r="CD290" i="1"/>
  <c r="CD293" i="1"/>
  <c r="CD394" i="1"/>
  <c r="CD260" i="1"/>
  <c r="CD214" i="1"/>
  <c r="CD69" i="1"/>
  <c r="CD259" i="1"/>
  <c r="CD309" i="1"/>
  <c r="CD258" i="1"/>
  <c r="CD116" i="1"/>
  <c r="CD352" i="1"/>
  <c r="CD257" i="1"/>
  <c r="CD205" i="1"/>
  <c r="CD67" i="1"/>
  <c r="CD66" i="1"/>
  <c r="CD351" i="1"/>
  <c r="CD393" i="1"/>
  <c r="CD392" i="1"/>
  <c r="CD391" i="1"/>
  <c r="CD256" i="1"/>
  <c r="CD308" i="1"/>
  <c r="CD307" i="1"/>
  <c r="CD65" i="1"/>
  <c r="CD374" i="1"/>
  <c r="CD289" i="1"/>
  <c r="CD390" i="1"/>
  <c r="CD203" i="1"/>
  <c r="CD202" i="1"/>
  <c r="CD201" i="1"/>
  <c r="CD200" i="1"/>
  <c r="CD255" i="1"/>
  <c r="CD199" i="1"/>
  <c r="CD254" i="1"/>
  <c r="CD198" i="1"/>
  <c r="CD64" i="1"/>
  <c r="CD197" i="1"/>
  <c r="CD306" i="1"/>
  <c r="CD128" i="1"/>
  <c r="CD144" i="1"/>
  <c r="CD288" i="1"/>
  <c r="CD63" i="1"/>
  <c r="CD127" i="1"/>
  <c r="CD305" i="1"/>
  <c r="CD143" i="1"/>
  <c r="CD287" i="1"/>
  <c r="CD389" i="1"/>
  <c r="CD276" i="1"/>
  <c r="CD196" i="1"/>
  <c r="CD304" i="1"/>
  <c r="CD195" i="1"/>
  <c r="CD286" i="1"/>
  <c r="CD350" i="1"/>
  <c r="CD388" i="1"/>
  <c r="CD349" i="1"/>
  <c r="CD348" i="1"/>
  <c r="CD347" i="1"/>
  <c r="CD115" i="1"/>
  <c r="CD253" i="1"/>
  <c r="CD387" i="1"/>
  <c r="CD194" i="1"/>
  <c r="CD252" i="1"/>
  <c r="CD386" i="1"/>
  <c r="CD303" i="1"/>
  <c r="CD193" i="1"/>
  <c r="CD250" i="1"/>
  <c r="CD336" i="1"/>
  <c r="CD192" i="1"/>
  <c r="CD191" i="1"/>
  <c r="CD190" i="1"/>
  <c r="CD189" i="1"/>
  <c r="CD62" i="1"/>
  <c r="CD249" i="1"/>
  <c r="CD13" i="1"/>
  <c r="CD126" i="1"/>
  <c r="CD125" i="1"/>
  <c r="CD12" i="1"/>
  <c r="CD114" i="1"/>
  <c r="CD248" i="1"/>
  <c r="CD188" i="1"/>
  <c r="CD345" i="1"/>
  <c r="CD187" i="1"/>
  <c r="CD61" i="1"/>
  <c r="CD272" i="1"/>
  <c r="CD186" i="1"/>
  <c r="CD247" i="1"/>
  <c r="CD185" i="1"/>
  <c r="CD11" i="1"/>
  <c r="CD231" i="1"/>
  <c r="CD60" i="1"/>
  <c r="CD184" i="1"/>
  <c r="CD183" i="1"/>
  <c r="CD10" i="1"/>
  <c r="CD182" i="1"/>
  <c r="CD181" i="1"/>
  <c r="CD59" i="1"/>
  <c r="CD58" i="1"/>
  <c r="CD57" i="1"/>
  <c r="CD9" i="1"/>
  <c r="CD112" i="1"/>
  <c r="CD180" i="1"/>
  <c r="CD179" i="1"/>
  <c r="CD344" i="1"/>
  <c r="CD56" i="1"/>
  <c r="CD284" i="1"/>
  <c r="CD111" i="1"/>
  <c r="CD246" i="1"/>
  <c r="CD343" i="1"/>
  <c r="CD178" i="1"/>
  <c r="CD283" i="1"/>
  <c r="CD302" i="1"/>
  <c r="CD110" i="1"/>
  <c r="CD385" i="1"/>
  <c r="CD55" i="1"/>
  <c r="CD384" i="1"/>
  <c r="CD230" i="1"/>
  <c r="CD245" i="1"/>
  <c r="CD244" i="1"/>
  <c r="CD243" i="1"/>
  <c r="CD342" i="1"/>
  <c r="CD54" i="1"/>
  <c r="CD8" i="1"/>
  <c r="CD177" i="1"/>
  <c r="CD7" i="1"/>
  <c r="CD176" i="1"/>
  <c r="CD175" i="1"/>
  <c r="CD6" i="1"/>
  <c r="CD174" i="1"/>
  <c r="CD173" i="1"/>
  <c r="CD172" i="1"/>
  <c r="CD171" i="1"/>
  <c r="CD340" i="1"/>
  <c r="CD383" i="1"/>
  <c r="CD170" i="1"/>
  <c r="CD242" i="1"/>
  <c r="CD53" i="1"/>
  <c r="CD109" i="1"/>
  <c r="CD382" i="1"/>
  <c r="CD52" i="1"/>
  <c r="CD381" i="1"/>
  <c r="CD51" i="1"/>
  <c r="CD338" i="1"/>
  <c r="CD50" i="1"/>
  <c r="CD335" i="1"/>
  <c r="CD241" i="1"/>
  <c r="CD334" i="1"/>
  <c r="CD49" i="1"/>
  <c r="CD142" i="1"/>
  <c r="CD169" i="1"/>
  <c r="CD48" i="1"/>
  <c r="CD168" i="1"/>
  <c r="CD47" i="1"/>
  <c r="CD251" i="1"/>
  <c r="CD108" i="1"/>
  <c r="CD380" i="1"/>
  <c r="CD379" i="1"/>
  <c r="CD5" i="1"/>
  <c r="CD46" i="1"/>
  <c r="CD332" i="1"/>
  <c r="CD45" i="1"/>
  <c r="CD107" i="1"/>
  <c r="CD44" i="1"/>
  <c r="CD282" i="1"/>
  <c r="CD331" i="1"/>
  <c r="CD113" i="1"/>
  <c r="CD106" i="1"/>
  <c r="CD167" i="1"/>
  <c r="CD98" i="1"/>
  <c r="CD43" i="1"/>
  <c r="CD330" i="1"/>
  <c r="CD4" i="1"/>
  <c r="CD281" i="1"/>
  <c r="CD166" i="1"/>
  <c r="CD42" i="1"/>
  <c r="CD123" i="1"/>
  <c r="CD378" i="1"/>
  <c r="CD41" i="1"/>
  <c r="CD373" i="1"/>
  <c r="CD210" i="1"/>
  <c r="CD40" i="1"/>
  <c r="CD301" i="1"/>
  <c r="CD165" i="1"/>
  <c r="CD164" i="1"/>
  <c r="CD39" i="1"/>
  <c r="CD163" i="1"/>
  <c r="CD377" i="1"/>
  <c r="CD265" i="1"/>
  <c r="CD141" i="1"/>
  <c r="CD162" i="1"/>
  <c r="CD372" i="1"/>
  <c r="CD229" i="1"/>
  <c r="CD329" i="1"/>
  <c r="CD371" i="1"/>
  <c r="CD160" i="1"/>
  <c r="CD122" i="1"/>
  <c r="CD38" i="1"/>
  <c r="CD37" i="1"/>
  <c r="CD36" i="1"/>
  <c r="CD159" i="1"/>
  <c r="CD240" i="1"/>
  <c r="CD300" i="1"/>
  <c r="CD139" i="1"/>
  <c r="CD239" i="1"/>
  <c r="CD328" i="1"/>
  <c r="CD157" i="1"/>
  <c r="CD327" i="1"/>
  <c r="CD35" i="1"/>
  <c r="CD156" i="1"/>
  <c r="CD155" i="1"/>
  <c r="CD34" i="1"/>
  <c r="CD33" i="1"/>
  <c r="CD32" i="1"/>
  <c r="CD31" i="1"/>
  <c r="CD30" i="1"/>
  <c r="CD275" i="1"/>
  <c r="CD97" i="1"/>
  <c r="CD3" i="1"/>
  <c r="CD105" i="1"/>
  <c r="CD238" i="1"/>
  <c r="CD28" i="1"/>
  <c r="CD280" i="1"/>
  <c r="CD323" i="1"/>
  <c r="CD228" i="1"/>
  <c r="CD235" i="1"/>
  <c r="CD154" i="1"/>
  <c r="CD27" i="1"/>
  <c r="CD299" i="1"/>
  <c r="CD237" i="1"/>
  <c r="CD318" i="1"/>
  <c r="CD376" i="1"/>
  <c r="CD2" i="1"/>
  <c r="CD104" i="1"/>
  <c r="CD138" i="1"/>
  <c r="CD103" i="1"/>
  <c r="CD153" i="1"/>
  <c r="CD279" i="1"/>
  <c r="CD152" i="1"/>
  <c r="CD151" i="1"/>
  <c r="CD150" i="1"/>
  <c r="CD26" i="1"/>
  <c r="BI96" i="1"/>
  <c r="BI25" i="1"/>
  <c r="BI137" i="1"/>
  <c r="BI370" i="1"/>
  <c r="BI227" i="1"/>
  <c r="BI136" i="1"/>
  <c r="BI95" i="1"/>
  <c r="BI23" i="1"/>
  <c r="BI149" i="1"/>
  <c r="BI369" i="1"/>
  <c r="BI226" i="1"/>
  <c r="BI225" i="1"/>
  <c r="BI368" i="1"/>
  <c r="BI375" i="1"/>
  <c r="BI94" i="1"/>
  <c r="BI317" i="1"/>
  <c r="BI412" i="1"/>
  <c r="BI93" i="1"/>
  <c r="BI22" i="1"/>
  <c r="BI271" i="1"/>
  <c r="BI270" i="1"/>
  <c r="BI411" i="1"/>
  <c r="BI269" i="1"/>
  <c r="BI410" i="1"/>
  <c r="BI21" i="1"/>
  <c r="BI224" i="1"/>
  <c r="BI409" i="1"/>
  <c r="BI268" i="1"/>
  <c r="BI408" i="1"/>
  <c r="BI223" i="1"/>
  <c r="BI148" i="1"/>
  <c r="BI267" i="1"/>
  <c r="BI135" i="1"/>
  <c r="BI266" i="1"/>
  <c r="BI407" i="1"/>
  <c r="BI406" i="1"/>
  <c r="BI316" i="1"/>
  <c r="BI315" i="1"/>
  <c r="BI405" i="1"/>
  <c r="BI222" i="1"/>
  <c r="BI314" i="1"/>
  <c r="BI121" i="1"/>
  <c r="BI120" i="1"/>
  <c r="BI92" i="1"/>
  <c r="BI364" i="1"/>
  <c r="BI313" i="1"/>
  <c r="BI363" i="1"/>
  <c r="BI221" i="1"/>
  <c r="BI362" i="1"/>
  <c r="BI404" i="1"/>
  <c r="BI297" i="1"/>
  <c r="BI147" i="1"/>
  <c r="BI119" i="1"/>
  <c r="BI234" i="1"/>
  <c r="BI337" i="1"/>
  <c r="BI220" i="1"/>
  <c r="BI264" i="1"/>
  <c r="BI89" i="1"/>
  <c r="BI146" i="1"/>
  <c r="BI88" i="1"/>
  <c r="BI87" i="1"/>
  <c r="BI86" i="1"/>
  <c r="BI233" i="1"/>
  <c r="BI85" i="1"/>
  <c r="BI232" i="1"/>
  <c r="BI145" i="1"/>
  <c r="BI219" i="1"/>
  <c r="BI84" i="1"/>
  <c r="BI218" i="1"/>
  <c r="BI83" i="1"/>
  <c r="BI73" i="1"/>
  <c r="BI296" i="1"/>
  <c r="BI295" i="1"/>
  <c r="BI294" i="1"/>
  <c r="BI82" i="1"/>
  <c r="BI118" i="1"/>
  <c r="BI81" i="1"/>
  <c r="BI403" i="1"/>
  <c r="BI217" i="1"/>
  <c r="BI216" i="1"/>
  <c r="BI360" i="1"/>
  <c r="BI312" i="1"/>
  <c r="BI402" i="1"/>
  <c r="BI263" i="1"/>
  <c r="BI80" i="1"/>
  <c r="BI79" i="1"/>
  <c r="BI78" i="1"/>
  <c r="BI292" i="1"/>
  <c r="BI215" i="1"/>
  <c r="BI117" i="1"/>
  <c r="BI213" i="1"/>
  <c r="BI20" i="1"/>
  <c r="BI359" i="1"/>
  <c r="BI134" i="1"/>
  <c r="BI133" i="1"/>
  <c r="BI102" i="1"/>
  <c r="BI101" i="1"/>
  <c r="BI77" i="1"/>
  <c r="BI311" i="1"/>
  <c r="BI358" i="1"/>
  <c r="BI401" i="1"/>
  <c r="BI400" i="1"/>
  <c r="BI357" i="1"/>
  <c r="BI212" i="1"/>
  <c r="BI274" i="1"/>
  <c r="BI356" i="1"/>
  <c r="BI399" i="1"/>
  <c r="BI398" i="1"/>
  <c r="BI211" i="1"/>
  <c r="BI74" i="1"/>
  <c r="BI19" i="1"/>
  <c r="BI291" i="1"/>
  <c r="BI355" i="1"/>
  <c r="BI354" i="1"/>
  <c r="BI209" i="1"/>
  <c r="BI310" i="1"/>
  <c r="BI100" i="1"/>
  <c r="BI132" i="1"/>
  <c r="BI397" i="1"/>
  <c r="BI208" i="1"/>
  <c r="BI207" i="1"/>
  <c r="BI18" i="1"/>
  <c r="BI278" i="1"/>
  <c r="BI17" i="1"/>
  <c r="BI16" i="1"/>
  <c r="BI99" i="1"/>
  <c r="BI396" i="1"/>
  <c r="BI131" i="1"/>
  <c r="BI130" i="1"/>
  <c r="BI15" i="1"/>
  <c r="BI326" i="1"/>
  <c r="BI262" i="1"/>
  <c r="BI395" i="1"/>
  <c r="BI72" i="1"/>
  <c r="BI273" i="1"/>
  <c r="BI277" i="1"/>
  <c r="BI14" i="1"/>
  <c r="BI261" i="1"/>
  <c r="BI353" i="1"/>
  <c r="BI71" i="1"/>
  <c r="BI70" i="1"/>
  <c r="BI290" i="1"/>
  <c r="BI293" i="1"/>
  <c r="BI394" i="1"/>
  <c r="BI260" i="1"/>
  <c r="BI214" i="1"/>
  <c r="BI69" i="1"/>
  <c r="BI259" i="1"/>
  <c r="BI309" i="1"/>
  <c r="BI258" i="1"/>
  <c r="BI116" i="1"/>
  <c r="BI352" i="1"/>
  <c r="BI257" i="1"/>
  <c r="BI205" i="1"/>
  <c r="BI67" i="1"/>
  <c r="BI66" i="1"/>
  <c r="BI351" i="1"/>
  <c r="BI393" i="1"/>
  <c r="BI392" i="1"/>
  <c r="BI391" i="1"/>
  <c r="BI256" i="1"/>
  <c r="BI308" i="1"/>
  <c r="BI307" i="1"/>
  <c r="BI65" i="1"/>
  <c r="BI374" i="1"/>
  <c r="BI289" i="1"/>
  <c r="BI390" i="1"/>
  <c r="BI203" i="1"/>
  <c r="BI202" i="1"/>
  <c r="BI201" i="1"/>
  <c r="BI200" i="1"/>
  <c r="BI255" i="1"/>
  <c r="BI199" i="1"/>
  <c r="BI254" i="1"/>
  <c r="BI198" i="1"/>
  <c r="BI64" i="1"/>
  <c r="BI197" i="1"/>
  <c r="BI306" i="1"/>
  <c r="BI128" i="1"/>
  <c r="BI144" i="1"/>
  <c r="BI288" i="1"/>
  <c r="BI63" i="1"/>
  <c r="BI127" i="1"/>
  <c r="BI305" i="1"/>
  <c r="BI143" i="1"/>
  <c r="BI287" i="1"/>
  <c r="BI389" i="1"/>
  <c r="BI276" i="1"/>
  <c r="BI196" i="1"/>
  <c r="BI304" i="1"/>
  <c r="BI195" i="1"/>
  <c r="BI286" i="1"/>
  <c r="BI350" i="1"/>
  <c r="BI388" i="1"/>
  <c r="BI349" i="1"/>
  <c r="BI348" i="1"/>
  <c r="BI347" i="1"/>
  <c r="BI115" i="1"/>
  <c r="BI253" i="1"/>
  <c r="BI387" i="1"/>
  <c r="BI194" i="1"/>
  <c r="BI252" i="1"/>
  <c r="BI386" i="1"/>
  <c r="BI303" i="1"/>
  <c r="BI193" i="1"/>
  <c r="BI250" i="1"/>
  <c r="BI336" i="1"/>
  <c r="BI192" i="1"/>
  <c r="BI191" i="1"/>
  <c r="BI190" i="1"/>
  <c r="BI189" i="1"/>
  <c r="BI62" i="1"/>
  <c r="BI249" i="1"/>
  <c r="BI13" i="1"/>
  <c r="BI126" i="1"/>
  <c r="BI125" i="1"/>
  <c r="BI12" i="1"/>
  <c r="BI114" i="1"/>
  <c r="BI248" i="1"/>
  <c r="BI188" i="1"/>
  <c r="BI345" i="1"/>
  <c r="BI187" i="1"/>
  <c r="BI61" i="1"/>
  <c r="BI272" i="1"/>
  <c r="BI186" i="1"/>
  <c r="BI247" i="1"/>
  <c r="BI185" i="1"/>
  <c r="BI11" i="1"/>
  <c r="BI231" i="1"/>
  <c r="BI60" i="1"/>
  <c r="BI184" i="1"/>
  <c r="BI183" i="1"/>
  <c r="BI10" i="1"/>
  <c r="BI182" i="1"/>
  <c r="BI181" i="1"/>
  <c r="BI59" i="1"/>
  <c r="BI58" i="1"/>
  <c r="BI57" i="1"/>
  <c r="BI9" i="1"/>
  <c r="BI112" i="1"/>
  <c r="BI180" i="1"/>
  <c r="BI179" i="1"/>
  <c r="BI344" i="1"/>
  <c r="BI56" i="1"/>
  <c r="BI284" i="1"/>
  <c r="BI111" i="1"/>
  <c r="BI246" i="1"/>
  <c r="BI343" i="1"/>
  <c r="BI178" i="1"/>
  <c r="BI283" i="1"/>
  <c r="BI302" i="1"/>
  <c r="BI110" i="1"/>
  <c r="BI385" i="1"/>
  <c r="BI55" i="1"/>
  <c r="BI384" i="1"/>
  <c r="BI230" i="1"/>
  <c r="BI245" i="1"/>
  <c r="BI244" i="1"/>
  <c r="BI243" i="1"/>
  <c r="BI342" i="1"/>
  <c r="BI54" i="1"/>
  <c r="BI8" i="1"/>
  <c r="BI177" i="1"/>
  <c r="BI7" i="1"/>
  <c r="BI176" i="1"/>
  <c r="BI175" i="1"/>
  <c r="BI6" i="1"/>
  <c r="BI174" i="1"/>
  <c r="BI173" i="1"/>
  <c r="BI172" i="1"/>
  <c r="BI171" i="1"/>
  <c r="BI340" i="1"/>
  <c r="BI383" i="1"/>
  <c r="BI170" i="1"/>
  <c r="BI242" i="1"/>
  <c r="BI53" i="1"/>
  <c r="BI109" i="1"/>
  <c r="BI382" i="1"/>
  <c r="BI52" i="1"/>
  <c r="BI381" i="1"/>
  <c r="BI51" i="1"/>
  <c r="BI338" i="1"/>
  <c r="BI50" i="1"/>
  <c r="BI335" i="1"/>
  <c r="BI241" i="1"/>
  <c r="BI334" i="1"/>
  <c r="BI49" i="1"/>
  <c r="BI142" i="1"/>
  <c r="BI169" i="1"/>
  <c r="BI48" i="1"/>
  <c r="BI168" i="1"/>
  <c r="BI47" i="1"/>
  <c r="BI251" i="1"/>
  <c r="BI108" i="1"/>
  <c r="BI380" i="1"/>
  <c r="BI379" i="1"/>
  <c r="BI5" i="1"/>
  <c r="BI46" i="1"/>
  <c r="BI332" i="1"/>
  <c r="BI45" i="1"/>
  <c r="BI107" i="1"/>
  <c r="BI44" i="1"/>
  <c r="BI282" i="1"/>
  <c r="BI331" i="1"/>
  <c r="BI113" i="1"/>
  <c r="BI106" i="1"/>
  <c r="BI167" i="1"/>
  <c r="BI98" i="1"/>
  <c r="BI43" i="1"/>
  <c r="BI330" i="1"/>
  <c r="BI4" i="1"/>
  <c r="BI281" i="1"/>
  <c r="BI166" i="1"/>
  <c r="BI42" i="1"/>
  <c r="BI123" i="1"/>
  <c r="BI378" i="1"/>
  <c r="BI41" i="1"/>
  <c r="BI373" i="1"/>
  <c r="BI210" i="1"/>
  <c r="BI40" i="1"/>
  <c r="BI301" i="1"/>
  <c r="BI165" i="1"/>
  <c r="BI164" i="1"/>
  <c r="BI39" i="1"/>
  <c r="BI163" i="1"/>
  <c r="BI377" i="1"/>
  <c r="BI265" i="1"/>
  <c r="BI141" i="1"/>
  <c r="BI162" i="1"/>
  <c r="BI372" i="1"/>
  <c r="BI229" i="1"/>
  <c r="BI329" i="1"/>
  <c r="BI371" i="1"/>
  <c r="BI160" i="1"/>
  <c r="BI122" i="1"/>
  <c r="BI38" i="1"/>
  <c r="BI37" i="1"/>
  <c r="BI36" i="1"/>
  <c r="BI159" i="1"/>
  <c r="BI240" i="1"/>
  <c r="BI300" i="1"/>
  <c r="BI139" i="1"/>
  <c r="BI239" i="1"/>
  <c r="BI328" i="1"/>
  <c r="BI157" i="1"/>
  <c r="BI327" i="1"/>
  <c r="BI35" i="1"/>
  <c r="BI156" i="1"/>
  <c r="BI155" i="1"/>
  <c r="BI34" i="1"/>
  <c r="BI33" i="1"/>
  <c r="BI32" i="1"/>
  <c r="BI31" i="1"/>
  <c r="BI30" i="1"/>
  <c r="BI275" i="1"/>
  <c r="BI97" i="1"/>
  <c r="BI3" i="1"/>
  <c r="BI105" i="1"/>
  <c r="BI238" i="1"/>
  <c r="BI28" i="1"/>
  <c r="BI280" i="1"/>
  <c r="BI323" i="1"/>
  <c r="BI228" i="1"/>
  <c r="BI235" i="1"/>
  <c r="BI154" i="1"/>
  <c r="BI27" i="1"/>
  <c r="BI299" i="1"/>
  <c r="BI237" i="1"/>
  <c r="BI318" i="1"/>
  <c r="BI376" i="1"/>
  <c r="BI2" i="1"/>
  <c r="BI104" i="1"/>
  <c r="BI138" i="1"/>
  <c r="BI103" i="1"/>
  <c r="BI153" i="1"/>
  <c r="BI279" i="1"/>
  <c r="BI152" i="1"/>
  <c r="BI151" i="1"/>
  <c r="BI150" i="1"/>
  <c r="BI26" i="1"/>
  <c r="AN96" i="1"/>
  <c r="AN25" i="1"/>
  <c r="AN137" i="1"/>
  <c r="AN370" i="1"/>
  <c r="AN227" i="1"/>
  <c r="AN136" i="1"/>
  <c r="AN95" i="1"/>
  <c r="AN23" i="1"/>
  <c r="AN149" i="1"/>
  <c r="AN369" i="1"/>
  <c r="AN226" i="1"/>
  <c r="AN225" i="1"/>
  <c r="AN368" i="1"/>
  <c r="AN375" i="1"/>
  <c r="AN94" i="1"/>
  <c r="AN317" i="1"/>
  <c r="AN412" i="1"/>
  <c r="AN93" i="1"/>
  <c r="AN22" i="1"/>
  <c r="AN271" i="1"/>
  <c r="AN270" i="1"/>
  <c r="AN411" i="1"/>
  <c r="AN269" i="1"/>
  <c r="AN410" i="1"/>
  <c r="AN21" i="1"/>
  <c r="AN224" i="1"/>
  <c r="AN409" i="1"/>
  <c r="AN268" i="1"/>
  <c r="AN408" i="1"/>
  <c r="AN223" i="1"/>
  <c r="AN148" i="1"/>
  <c r="AN267" i="1"/>
  <c r="AN135" i="1"/>
  <c r="AN266" i="1"/>
  <c r="AN407" i="1"/>
  <c r="AN406" i="1"/>
  <c r="AN316" i="1"/>
  <c r="AN315" i="1"/>
  <c r="AN405" i="1"/>
  <c r="AN222" i="1"/>
  <c r="AN314" i="1"/>
  <c r="AN121" i="1"/>
  <c r="AN120" i="1"/>
  <c r="AN92" i="1"/>
  <c r="AN364" i="1"/>
  <c r="AN313" i="1"/>
  <c r="AN363" i="1"/>
  <c r="AN221" i="1"/>
  <c r="AN362" i="1"/>
  <c r="AN404" i="1"/>
  <c r="AN297" i="1"/>
  <c r="AN147" i="1"/>
  <c r="AN119" i="1"/>
  <c r="AN234" i="1"/>
  <c r="AN337" i="1"/>
  <c r="AN220" i="1"/>
  <c r="AN264" i="1"/>
  <c r="AN89" i="1"/>
  <c r="AN146" i="1"/>
  <c r="AN88" i="1"/>
  <c r="AN87" i="1"/>
  <c r="AN86" i="1"/>
  <c r="AN233" i="1"/>
  <c r="AN85" i="1"/>
  <c r="AN232" i="1"/>
  <c r="AN145" i="1"/>
  <c r="AN219" i="1"/>
  <c r="AN84" i="1"/>
  <c r="AN218" i="1"/>
  <c r="AN83" i="1"/>
  <c r="AN73" i="1"/>
  <c r="AN296" i="1"/>
  <c r="AN295" i="1"/>
  <c r="AN294" i="1"/>
  <c r="AN82" i="1"/>
  <c r="AN118" i="1"/>
  <c r="AN81" i="1"/>
  <c r="AN403" i="1"/>
  <c r="AN217" i="1"/>
  <c r="AN216" i="1"/>
  <c r="AN360" i="1"/>
  <c r="AN312" i="1"/>
  <c r="AN402" i="1"/>
  <c r="AN263" i="1"/>
  <c r="AN80" i="1"/>
  <c r="AN79" i="1"/>
  <c r="AN78" i="1"/>
  <c r="AN292" i="1"/>
  <c r="AN215" i="1"/>
  <c r="AN117" i="1"/>
  <c r="AN213" i="1"/>
  <c r="AN20" i="1"/>
  <c r="AN359" i="1"/>
  <c r="AN134" i="1"/>
  <c r="AN133" i="1"/>
  <c r="AN102" i="1"/>
  <c r="AN101" i="1"/>
  <c r="AN77" i="1"/>
  <c r="AN311" i="1"/>
  <c r="AN358" i="1"/>
  <c r="AN401" i="1"/>
  <c r="AN400" i="1"/>
  <c r="AN357" i="1"/>
  <c r="AN212" i="1"/>
  <c r="AN274" i="1"/>
  <c r="AN356" i="1"/>
  <c r="AN399" i="1"/>
  <c r="AN398" i="1"/>
  <c r="AN211" i="1"/>
  <c r="AN74" i="1"/>
  <c r="AN19" i="1"/>
  <c r="AN291" i="1"/>
  <c r="AN355" i="1"/>
  <c r="AN354" i="1"/>
  <c r="AN209" i="1"/>
  <c r="AN310" i="1"/>
  <c r="AN100" i="1"/>
  <c r="AN132" i="1"/>
  <c r="AN397" i="1"/>
  <c r="AN208" i="1"/>
  <c r="AN207" i="1"/>
  <c r="AN18" i="1"/>
  <c r="AN278" i="1"/>
  <c r="AN17" i="1"/>
  <c r="AN16" i="1"/>
  <c r="AN99" i="1"/>
  <c r="AN396" i="1"/>
  <c r="AN131" i="1"/>
  <c r="AN130" i="1"/>
  <c r="AN15" i="1"/>
  <c r="AN326" i="1"/>
  <c r="AN262" i="1"/>
  <c r="AN395" i="1"/>
  <c r="AN72" i="1"/>
  <c r="AN273" i="1"/>
  <c r="AN277" i="1"/>
  <c r="AN14" i="1"/>
  <c r="AN261" i="1"/>
  <c r="AN353" i="1"/>
  <c r="AN71" i="1"/>
  <c r="AN70" i="1"/>
  <c r="AN290" i="1"/>
  <c r="AN293" i="1"/>
  <c r="AN394" i="1"/>
  <c r="AN260" i="1"/>
  <c r="AN214" i="1"/>
  <c r="AN69" i="1"/>
  <c r="AN259" i="1"/>
  <c r="AN309" i="1"/>
  <c r="AN258" i="1"/>
  <c r="AN116" i="1"/>
  <c r="AN352" i="1"/>
  <c r="AN257" i="1"/>
  <c r="AN205" i="1"/>
  <c r="AN67" i="1"/>
  <c r="AN66" i="1"/>
  <c r="AN351" i="1"/>
  <c r="AN393" i="1"/>
  <c r="AN392" i="1"/>
  <c r="AN391" i="1"/>
  <c r="AN256" i="1"/>
  <c r="AN308" i="1"/>
  <c r="AN307" i="1"/>
  <c r="AN65" i="1"/>
  <c r="AN374" i="1"/>
  <c r="AN289" i="1"/>
  <c r="AN390" i="1"/>
  <c r="AN203" i="1"/>
  <c r="AN202" i="1"/>
  <c r="AN201" i="1"/>
  <c r="AN200" i="1"/>
  <c r="AN255" i="1"/>
  <c r="AN199" i="1"/>
  <c r="AN254" i="1"/>
  <c r="AN198" i="1"/>
  <c r="AN64" i="1"/>
  <c r="AN197" i="1"/>
  <c r="AN306" i="1"/>
  <c r="AN128" i="1"/>
  <c r="AN144" i="1"/>
  <c r="AN288" i="1"/>
  <c r="AN63" i="1"/>
  <c r="AN127" i="1"/>
  <c r="AN305" i="1"/>
  <c r="AN143" i="1"/>
  <c r="AN287" i="1"/>
  <c r="AN389" i="1"/>
  <c r="AN276" i="1"/>
  <c r="AN196" i="1"/>
  <c r="AN304" i="1"/>
  <c r="AN195" i="1"/>
  <c r="AN286" i="1"/>
  <c r="AN350" i="1"/>
  <c r="AN388" i="1"/>
  <c r="AN349" i="1"/>
  <c r="AN348" i="1"/>
  <c r="AN347" i="1"/>
  <c r="AN115" i="1"/>
  <c r="AN253" i="1"/>
  <c r="AN387" i="1"/>
  <c r="AN194" i="1"/>
  <c r="AN252" i="1"/>
  <c r="AN386" i="1"/>
  <c r="AN303" i="1"/>
  <c r="AN193" i="1"/>
  <c r="AN250" i="1"/>
  <c r="AN336" i="1"/>
  <c r="AN192" i="1"/>
  <c r="AN191" i="1"/>
  <c r="AN190" i="1"/>
  <c r="AN189" i="1"/>
  <c r="AN62" i="1"/>
  <c r="AN249" i="1"/>
  <c r="AN13" i="1"/>
  <c r="AN126" i="1"/>
  <c r="AN125" i="1"/>
  <c r="AN12" i="1"/>
  <c r="AN114" i="1"/>
  <c r="AN248" i="1"/>
  <c r="AN188" i="1"/>
  <c r="AN345" i="1"/>
  <c r="AN187" i="1"/>
  <c r="AN61" i="1"/>
  <c r="AN272" i="1"/>
  <c r="AN186" i="1"/>
  <c r="AN247" i="1"/>
  <c r="AN185" i="1"/>
  <c r="AN11" i="1"/>
  <c r="AN231" i="1"/>
  <c r="AN60" i="1"/>
  <c r="AN184" i="1"/>
  <c r="AN183" i="1"/>
  <c r="AN10" i="1"/>
  <c r="AN182" i="1"/>
  <c r="AN181" i="1"/>
  <c r="AN59" i="1"/>
  <c r="AN58" i="1"/>
  <c r="AN57" i="1"/>
  <c r="AN9" i="1"/>
  <c r="AN112" i="1"/>
  <c r="AN180" i="1"/>
  <c r="AN179" i="1"/>
  <c r="AN344" i="1"/>
  <c r="AN56" i="1"/>
  <c r="AN284" i="1"/>
  <c r="AN111" i="1"/>
  <c r="AN246" i="1"/>
  <c r="AN343" i="1"/>
  <c r="AN178" i="1"/>
  <c r="AN283" i="1"/>
  <c r="AN302" i="1"/>
  <c r="AN110" i="1"/>
  <c r="AN385" i="1"/>
  <c r="AN55" i="1"/>
  <c r="AN384" i="1"/>
  <c r="AN230" i="1"/>
  <c r="AN245" i="1"/>
  <c r="AN244" i="1"/>
  <c r="AN243" i="1"/>
  <c r="AN342" i="1"/>
  <c r="AN54" i="1"/>
  <c r="AN8" i="1"/>
  <c r="AN177" i="1"/>
  <c r="AN7" i="1"/>
  <c r="AN176" i="1"/>
  <c r="AN175" i="1"/>
  <c r="AN6" i="1"/>
  <c r="AN174" i="1"/>
  <c r="AN173" i="1"/>
  <c r="AN172" i="1"/>
  <c r="AN171" i="1"/>
  <c r="AN340" i="1"/>
  <c r="AN383" i="1"/>
  <c r="AN170" i="1"/>
  <c r="AN242" i="1"/>
  <c r="AN53" i="1"/>
  <c r="AN109" i="1"/>
  <c r="AN382" i="1"/>
  <c r="AN52" i="1"/>
  <c r="AN381" i="1"/>
  <c r="AN51" i="1"/>
  <c r="AN338" i="1"/>
  <c r="AN50" i="1"/>
  <c r="AN335" i="1"/>
  <c r="AN241" i="1"/>
  <c r="AN334" i="1"/>
  <c r="AN49" i="1"/>
  <c r="AN142" i="1"/>
  <c r="AN169" i="1"/>
  <c r="AN48" i="1"/>
  <c r="AN168" i="1"/>
  <c r="AN47" i="1"/>
  <c r="AN251" i="1"/>
  <c r="AN108" i="1"/>
  <c r="AN380" i="1"/>
  <c r="AN379" i="1"/>
  <c r="AN5" i="1"/>
  <c r="AN46" i="1"/>
  <c r="AN332" i="1"/>
  <c r="AN45" i="1"/>
  <c r="AN107" i="1"/>
  <c r="AN44" i="1"/>
  <c r="AN282" i="1"/>
  <c r="AN331" i="1"/>
  <c r="AN113" i="1"/>
  <c r="AN106" i="1"/>
  <c r="AN167" i="1"/>
  <c r="AN98" i="1"/>
  <c r="AN43" i="1"/>
  <c r="AN330" i="1"/>
  <c r="AN4" i="1"/>
  <c r="AN281" i="1"/>
  <c r="AN166" i="1"/>
  <c r="AN42" i="1"/>
  <c r="AN123" i="1"/>
  <c r="AN378" i="1"/>
  <c r="AN41" i="1"/>
  <c r="AN373" i="1"/>
  <c r="AN210" i="1"/>
  <c r="AN40" i="1"/>
  <c r="AN301" i="1"/>
  <c r="AN165" i="1"/>
  <c r="AN164" i="1"/>
  <c r="AN39" i="1"/>
  <c r="AN163" i="1"/>
  <c r="AN377" i="1"/>
  <c r="AN265" i="1"/>
  <c r="AN141" i="1"/>
  <c r="AN162" i="1"/>
  <c r="AN372" i="1"/>
  <c r="AN229" i="1"/>
  <c r="AN329" i="1"/>
  <c r="AN371" i="1"/>
  <c r="AN160" i="1"/>
  <c r="AN122" i="1"/>
  <c r="AN38" i="1"/>
  <c r="AN37" i="1"/>
  <c r="AN36" i="1"/>
  <c r="AN159" i="1"/>
  <c r="AN240" i="1"/>
  <c r="AN300" i="1"/>
  <c r="AN139" i="1"/>
  <c r="AN239" i="1"/>
  <c r="AN328" i="1"/>
  <c r="AN157" i="1"/>
  <c r="AN327" i="1"/>
  <c r="AN35" i="1"/>
  <c r="AN156" i="1"/>
  <c r="AN155" i="1"/>
  <c r="AN34" i="1"/>
  <c r="AN33" i="1"/>
  <c r="AN32" i="1"/>
  <c r="AN31" i="1"/>
  <c r="AN30" i="1"/>
  <c r="AN275" i="1"/>
  <c r="AN97" i="1"/>
  <c r="AN3" i="1"/>
  <c r="AN105" i="1"/>
  <c r="AN238" i="1"/>
  <c r="AN28" i="1"/>
  <c r="AN280" i="1"/>
  <c r="AN323" i="1"/>
  <c r="AN228" i="1"/>
  <c r="AN235" i="1"/>
  <c r="AN154" i="1"/>
  <c r="AN27" i="1"/>
  <c r="AN299" i="1"/>
  <c r="AN237" i="1"/>
  <c r="AN318" i="1"/>
  <c r="AN376" i="1"/>
  <c r="AN2" i="1"/>
  <c r="AN104" i="1"/>
  <c r="AN138" i="1"/>
  <c r="AN103" i="1"/>
  <c r="AN153" i="1"/>
  <c r="AN279" i="1"/>
  <c r="AN152" i="1"/>
  <c r="AN151" i="1"/>
  <c r="AN150" i="1"/>
  <c r="AN26" i="1"/>
  <c r="AO37" i="1"/>
  <c r="AP37" i="1"/>
  <c r="AQ37" i="1"/>
  <c r="BJ37" i="1"/>
  <c r="BK37" i="1"/>
  <c r="BL37" i="1"/>
  <c r="CE37" i="1"/>
  <c r="CF37" i="1"/>
  <c r="CG37" i="1"/>
  <c r="AO182" i="1"/>
  <c r="AP182" i="1"/>
  <c r="AQ182" i="1"/>
  <c r="BJ182" i="1"/>
  <c r="BK182" i="1"/>
  <c r="BL182" i="1"/>
  <c r="CE182" i="1"/>
  <c r="CF182" i="1"/>
  <c r="CG182" i="1"/>
  <c r="KP385" i="1" l="1"/>
  <c r="KP43" i="1"/>
  <c r="KP329" i="1"/>
  <c r="JO249" i="1"/>
  <c r="JU54" i="1"/>
  <c r="EV426" i="1"/>
  <c r="EV428" i="1" s="1"/>
  <c r="BP429" i="1"/>
  <c r="KJ231" i="1"/>
  <c r="HE257" i="1"/>
  <c r="KP260" i="1"/>
  <c r="KP28" i="1"/>
  <c r="KP163" i="1"/>
  <c r="EV429" i="1"/>
  <c r="KJ224" i="1"/>
  <c r="BP426" i="1"/>
  <c r="BP428" i="1" s="1"/>
  <c r="GQ239" i="1"/>
  <c r="KP39" i="1"/>
  <c r="GQ379" i="1"/>
  <c r="GQ135" i="1"/>
  <c r="IT369" i="1"/>
  <c r="GK257" i="1"/>
  <c r="GQ136" i="1"/>
  <c r="GQ408" i="1"/>
  <c r="KP335" i="1"/>
  <c r="IT117" i="1"/>
  <c r="GQ412" i="1"/>
  <c r="KP249" i="1"/>
  <c r="KP151" i="1"/>
  <c r="KP54" i="1"/>
  <c r="KP328" i="1"/>
  <c r="GQ401" i="1"/>
  <c r="KJ3" i="1"/>
  <c r="HK228" i="1"/>
  <c r="HY273" i="1"/>
  <c r="KO370" i="1"/>
  <c r="KI370" i="1"/>
  <c r="KO412" i="1"/>
  <c r="KI412" i="1"/>
  <c r="KO408" i="1"/>
  <c r="KI408" i="1"/>
  <c r="KO314" i="1"/>
  <c r="KI314" i="1"/>
  <c r="KO119" i="1"/>
  <c r="KI119" i="1"/>
  <c r="KO232" i="1"/>
  <c r="KI232" i="1"/>
  <c r="KO81" i="1"/>
  <c r="KI81" i="1"/>
  <c r="KO215" i="1"/>
  <c r="KI215" i="1"/>
  <c r="KO358" i="1"/>
  <c r="KI358" i="1"/>
  <c r="KO291" i="1"/>
  <c r="KI291" i="1"/>
  <c r="KO17" i="1"/>
  <c r="KI17" i="1"/>
  <c r="KO277" i="1"/>
  <c r="KI277" i="1"/>
  <c r="KO309" i="1"/>
  <c r="KI309" i="1"/>
  <c r="KO256" i="1"/>
  <c r="KI256" i="1"/>
  <c r="KO255" i="1"/>
  <c r="KI255" i="1"/>
  <c r="KO305" i="1"/>
  <c r="KI305" i="1"/>
  <c r="KO348" i="1"/>
  <c r="KI348" i="1"/>
  <c r="KO192" i="1"/>
  <c r="KI192" i="1"/>
  <c r="KO188" i="1"/>
  <c r="KI188" i="1"/>
  <c r="KO183" i="1"/>
  <c r="KI183" i="1"/>
  <c r="KO56" i="1"/>
  <c r="KI56" i="1"/>
  <c r="KO230" i="1"/>
  <c r="KI230" i="1"/>
  <c r="KO174" i="1"/>
  <c r="KI174" i="1"/>
  <c r="KO381" i="1"/>
  <c r="KI381" i="1"/>
  <c r="KO47" i="1"/>
  <c r="KI47" i="1"/>
  <c r="KO331" i="1"/>
  <c r="KI331" i="1"/>
  <c r="KO378" i="1"/>
  <c r="KI378" i="1"/>
  <c r="KO141" i="1"/>
  <c r="KI141" i="1"/>
  <c r="KO159" i="1"/>
  <c r="KI159" i="1"/>
  <c r="KO33" i="1"/>
  <c r="KI33" i="1"/>
  <c r="KO228" i="1"/>
  <c r="KI228" i="1"/>
  <c r="KO153" i="1"/>
  <c r="KI153" i="1"/>
  <c r="KO227" i="1"/>
  <c r="KI227" i="1"/>
  <c r="KO93" i="1"/>
  <c r="KI93" i="1"/>
  <c r="KO223" i="1"/>
  <c r="KI223" i="1"/>
  <c r="KO121" i="1"/>
  <c r="KI121" i="1"/>
  <c r="KO234" i="1"/>
  <c r="KI234" i="1"/>
  <c r="KO145" i="1"/>
  <c r="KI145" i="1"/>
  <c r="KO403" i="1"/>
  <c r="KI403" i="1"/>
  <c r="KO117" i="1"/>
  <c r="KI117" i="1"/>
  <c r="KI401" i="1"/>
  <c r="KO401" i="1"/>
  <c r="KO355" i="1"/>
  <c r="KI355" i="1"/>
  <c r="KO16" i="1"/>
  <c r="KI16" i="1"/>
  <c r="KO14" i="1"/>
  <c r="KI14" i="1"/>
  <c r="KO258" i="1"/>
  <c r="KI258" i="1"/>
  <c r="KO308" i="1"/>
  <c r="KI308" i="1"/>
  <c r="KO199" i="1"/>
  <c r="KI199" i="1"/>
  <c r="KO143" i="1"/>
  <c r="KI143" i="1"/>
  <c r="KO347" i="1"/>
  <c r="KI347" i="1"/>
  <c r="KO191" i="1"/>
  <c r="KI191" i="1"/>
  <c r="KO345" i="1"/>
  <c r="KI345" i="1"/>
  <c r="KO10" i="1"/>
  <c r="KI10" i="1"/>
  <c r="KO284" i="1"/>
  <c r="KI284" i="1"/>
  <c r="KO245" i="1"/>
  <c r="KI245" i="1"/>
  <c r="KO173" i="1"/>
  <c r="KI173" i="1"/>
  <c r="KI51" i="1"/>
  <c r="KO51" i="1"/>
  <c r="KO251" i="1"/>
  <c r="KI251" i="1"/>
  <c r="KO113" i="1"/>
  <c r="KI113" i="1"/>
  <c r="KO41" i="1"/>
  <c r="KI41" i="1"/>
  <c r="KO140" i="1"/>
  <c r="KI140" i="1"/>
  <c r="KO240" i="1"/>
  <c r="KI240" i="1"/>
  <c r="KI32" i="1"/>
  <c r="KO32" i="1"/>
  <c r="KO235" i="1"/>
  <c r="KI235" i="1"/>
  <c r="KO279" i="1"/>
  <c r="KI279" i="1"/>
  <c r="KO136" i="1"/>
  <c r="KI136" i="1"/>
  <c r="KO22" i="1"/>
  <c r="KI22" i="1"/>
  <c r="KO148" i="1"/>
  <c r="KI148" i="1"/>
  <c r="KO120" i="1"/>
  <c r="KI120" i="1"/>
  <c r="KO337" i="1"/>
  <c r="KI337" i="1"/>
  <c r="KO219" i="1"/>
  <c r="KI219" i="1"/>
  <c r="KI217" i="1"/>
  <c r="KO217" i="1"/>
  <c r="KI214" i="1"/>
  <c r="KO214" i="1"/>
  <c r="KO400" i="1"/>
  <c r="KI400" i="1"/>
  <c r="KO354" i="1"/>
  <c r="KI354" i="1"/>
  <c r="KO99" i="1"/>
  <c r="KI99" i="1"/>
  <c r="KO261" i="1"/>
  <c r="KI261" i="1"/>
  <c r="KO116" i="1"/>
  <c r="KI116" i="1"/>
  <c r="KO307" i="1"/>
  <c r="KI307" i="1"/>
  <c r="KO254" i="1"/>
  <c r="KI254" i="1"/>
  <c r="KI108" i="1"/>
  <c r="KO108" i="1"/>
  <c r="KI106" i="1"/>
  <c r="KO106" i="1"/>
  <c r="KI373" i="1"/>
  <c r="KO373" i="1"/>
  <c r="KO162" i="1"/>
  <c r="KI162" i="1"/>
  <c r="KO300" i="1"/>
  <c r="KI300" i="1"/>
  <c r="KO31" i="1"/>
  <c r="KI31" i="1"/>
  <c r="KO154" i="1"/>
  <c r="KI154" i="1"/>
  <c r="KO152" i="1"/>
  <c r="KI152" i="1"/>
  <c r="KO338" i="1"/>
  <c r="KI338" i="1"/>
  <c r="KO95" i="1"/>
  <c r="KI95" i="1"/>
  <c r="KO271" i="1"/>
  <c r="KI271" i="1"/>
  <c r="KO267" i="1"/>
  <c r="KI267" i="1"/>
  <c r="KO92" i="1"/>
  <c r="KI92" i="1"/>
  <c r="KI220" i="1"/>
  <c r="KO220" i="1"/>
  <c r="KI84" i="1"/>
  <c r="KO84" i="1"/>
  <c r="KO216" i="1"/>
  <c r="KI216" i="1"/>
  <c r="KO213" i="1"/>
  <c r="KI213" i="1"/>
  <c r="KO212" i="1"/>
  <c r="KI212" i="1"/>
  <c r="KO209" i="1"/>
  <c r="KI209" i="1"/>
  <c r="KO396" i="1"/>
  <c r="KI396" i="1"/>
  <c r="KO353" i="1"/>
  <c r="KI353" i="1"/>
  <c r="KO352" i="1"/>
  <c r="KI352" i="1"/>
  <c r="KO65" i="1"/>
  <c r="KI65" i="1"/>
  <c r="KO198" i="1"/>
  <c r="KI198" i="1"/>
  <c r="KO389" i="1"/>
  <c r="KI389" i="1"/>
  <c r="KO253" i="1"/>
  <c r="KI253" i="1"/>
  <c r="KO189" i="1"/>
  <c r="KI189" i="1"/>
  <c r="KO61" i="1"/>
  <c r="KI61" i="1"/>
  <c r="KO181" i="1"/>
  <c r="KI181" i="1"/>
  <c r="KO246" i="1"/>
  <c r="KI246" i="1"/>
  <c r="KO243" i="1"/>
  <c r="KI243" i="1"/>
  <c r="KI171" i="1"/>
  <c r="KO171" i="1"/>
  <c r="KO50" i="1"/>
  <c r="KI50" i="1"/>
  <c r="KO380" i="1"/>
  <c r="KI380" i="1"/>
  <c r="KO167" i="1"/>
  <c r="KI167" i="1"/>
  <c r="KO210" i="1"/>
  <c r="KI210" i="1"/>
  <c r="KO372" i="1"/>
  <c r="KI372" i="1"/>
  <c r="KI139" i="1"/>
  <c r="KO139" i="1"/>
  <c r="KO30" i="1"/>
  <c r="KI30" i="1"/>
  <c r="KO27" i="1"/>
  <c r="KI27" i="1"/>
  <c r="KO151" i="1"/>
  <c r="KI151" i="1"/>
  <c r="KO172" i="1"/>
  <c r="KI172" i="1"/>
  <c r="KO23" i="1"/>
  <c r="KI23" i="1"/>
  <c r="KO270" i="1"/>
  <c r="KI270" i="1"/>
  <c r="KO135" i="1"/>
  <c r="KI135" i="1"/>
  <c r="KO364" i="1"/>
  <c r="KI364" i="1"/>
  <c r="KO264" i="1"/>
  <c r="KI264" i="1"/>
  <c r="KO218" i="1"/>
  <c r="KI218" i="1"/>
  <c r="KO360" i="1"/>
  <c r="KI360" i="1"/>
  <c r="KO20" i="1"/>
  <c r="KI20" i="1"/>
  <c r="KO274" i="1"/>
  <c r="KI274" i="1"/>
  <c r="KO310" i="1"/>
  <c r="KI310" i="1"/>
  <c r="KO131" i="1"/>
  <c r="KI131" i="1"/>
  <c r="KO71" i="1"/>
  <c r="KI71" i="1"/>
  <c r="KO257" i="1"/>
  <c r="KI257" i="1"/>
  <c r="KO129" i="1"/>
  <c r="KI129" i="1"/>
  <c r="KO64" i="1"/>
  <c r="KI64" i="1"/>
  <c r="KO276" i="1"/>
  <c r="KI276" i="1"/>
  <c r="KO387" i="1"/>
  <c r="KI387" i="1"/>
  <c r="KO62" i="1"/>
  <c r="KI62" i="1"/>
  <c r="KI272" i="1"/>
  <c r="KO272" i="1"/>
  <c r="KI59" i="1"/>
  <c r="KO59" i="1"/>
  <c r="KI343" i="1"/>
  <c r="KO343" i="1"/>
  <c r="KI342" i="1"/>
  <c r="KO342" i="1"/>
  <c r="KO340" i="1"/>
  <c r="KI340" i="1"/>
  <c r="KO335" i="1"/>
  <c r="KI335" i="1"/>
  <c r="KO379" i="1"/>
  <c r="KI379" i="1"/>
  <c r="KO98" i="1"/>
  <c r="KI98" i="1"/>
  <c r="KO40" i="1"/>
  <c r="KI40" i="1"/>
  <c r="KI229" i="1"/>
  <c r="KO229" i="1"/>
  <c r="KO239" i="1"/>
  <c r="KI239" i="1"/>
  <c r="KO275" i="1"/>
  <c r="KI275" i="1"/>
  <c r="KO318" i="1"/>
  <c r="KI318" i="1"/>
  <c r="KO150" i="1"/>
  <c r="KI150" i="1"/>
  <c r="KO287" i="1"/>
  <c r="KI287" i="1"/>
  <c r="KO149" i="1"/>
  <c r="KI149" i="1"/>
  <c r="KO411" i="1"/>
  <c r="KI411" i="1"/>
  <c r="KO266" i="1"/>
  <c r="KI266" i="1"/>
  <c r="KO313" i="1"/>
  <c r="KI313" i="1"/>
  <c r="KO89" i="1"/>
  <c r="KI89" i="1"/>
  <c r="KO83" i="1"/>
  <c r="KI83" i="1"/>
  <c r="KO312" i="1"/>
  <c r="KI312" i="1"/>
  <c r="KO359" i="1"/>
  <c r="KI359" i="1"/>
  <c r="KO357" i="1"/>
  <c r="KI357" i="1"/>
  <c r="KO100" i="1"/>
  <c r="KI100" i="1"/>
  <c r="KO130" i="1"/>
  <c r="KI130" i="1"/>
  <c r="KO70" i="1"/>
  <c r="KI70" i="1"/>
  <c r="KO205" i="1"/>
  <c r="KI205" i="1"/>
  <c r="KO374" i="1"/>
  <c r="KI374" i="1"/>
  <c r="KO197" i="1"/>
  <c r="KI197" i="1"/>
  <c r="KO196" i="1"/>
  <c r="KI196" i="1"/>
  <c r="KO194" i="1"/>
  <c r="KI194" i="1"/>
  <c r="KO249" i="1"/>
  <c r="KI249" i="1"/>
  <c r="KO186" i="1"/>
  <c r="KI186" i="1"/>
  <c r="KO58" i="1"/>
  <c r="KI58" i="1"/>
  <c r="KO178" i="1"/>
  <c r="KI178" i="1"/>
  <c r="KO54" i="1"/>
  <c r="KI54" i="1"/>
  <c r="KO383" i="1"/>
  <c r="KI383" i="1"/>
  <c r="KO241" i="1"/>
  <c r="KI241" i="1"/>
  <c r="KO5" i="1"/>
  <c r="KI5" i="1"/>
  <c r="KO43" i="1"/>
  <c r="KI43" i="1"/>
  <c r="KO301" i="1"/>
  <c r="KI301" i="1"/>
  <c r="KO329" i="1"/>
  <c r="KI329" i="1"/>
  <c r="KO328" i="1"/>
  <c r="KI328" i="1"/>
  <c r="KO3" i="1"/>
  <c r="KI3" i="1"/>
  <c r="KO299" i="1"/>
  <c r="KI299" i="1"/>
  <c r="KO26" i="1"/>
  <c r="KI26" i="1"/>
  <c r="KO111" i="1"/>
  <c r="KI111" i="1"/>
  <c r="KO226" i="1"/>
  <c r="KI226" i="1"/>
  <c r="KO269" i="1"/>
  <c r="KI269" i="1"/>
  <c r="KI407" i="1"/>
  <c r="KO407" i="1"/>
  <c r="KI363" i="1"/>
  <c r="KO363" i="1"/>
  <c r="KO146" i="1"/>
  <c r="KI146" i="1"/>
  <c r="KO73" i="1"/>
  <c r="KI73" i="1"/>
  <c r="KO402" i="1"/>
  <c r="KI402" i="1"/>
  <c r="KO134" i="1"/>
  <c r="KI134" i="1"/>
  <c r="KO356" i="1"/>
  <c r="KI356" i="1"/>
  <c r="KO132" i="1"/>
  <c r="KI132" i="1"/>
  <c r="KO15" i="1"/>
  <c r="KI15" i="1"/>
  <c r="KO290" i="1"/>
  <c r="KI290" i="1"/>
  <c r="KO67" i="1"/>
  <c r="KI67" i="1"/>
  <c r="KO289" i="1"/>
  <c r="KI289" i="1"/>
  <c r="KO306" i="1"/>
  <c r="KI306" i="1"/>
  <c r="KO304" i="1"/>
  <c r="KI304" i="1"/>
  <c r="KO252" i="1"/>
  <c r="KI252" i="1"/>
  <c r="KI13" i="1"/>
  <c r="KO13" i="1"/>
  <c r="KO247" i="1"/>
  <c r="KI247" i="1"/>
  <c r="KO57" i="1"/>
  <c r="KI57" i="1"/>
  <c r="KO283" i="1"/>
  <c r="KI283" i="1"/>
  <c r="KO8" i="1"/>
  <c r="KI8" i="1"/>
  <c r="KO170" i="1"/>
  <c r="KI170" i="1"/>
  <c r="KO334" i="1"/>
  <c r="KI334" i="1"/>
  <c r="KO46" i="1"/>
  <c r="KI46" i="1"/>
  <c r="KO330" i="1"/>
  <c r="KI330" i="1"/>
  <c r="KO165" i="1"/>
  <c r="KI165" i="1"/>
  <c r="KO371" i="1"/>
  <c r="KI371" i="1"/>
  <c r="KO157" i="1"/>
  <c r="KI157" i="1"/>
  <c r="KO97" i="1"/>
  <c r="KI97" i="1"/>
  <c r="KO237" i="1"/>
  <c r="KI237" i="1"/>
  <c r="KO182" i="1"/>
  <c r="KI182" i="1"/>
  <c r="KO225" i="1"/>
  <c r="KI225" i="1"/>
  <c r="KO410" i="1"/>
  <c r="KI410" i="1"/>
  <c r="KO406" i="1"/>
  <c r="KI406" i="1"/>
  <c r="KO221" i="1"/>
  <c r="KI221" i="1"/>
  <c r="KO88" i="1"/>
  <c r="KI88" i="1"/>
  <c r="KO296" i="1"/>
  <c r="KI296" i="1"/>
  <c r="KO263" i="1"/>
  <c r="KI263" i="1"/>
  <c r="KO133" i="1"/>
  <c r="KI133" i="1"/>
  <c r="KO399" i="1"/>
  <c r="KI399" i="1"/>
  <c r="KO397" i="1"/>
  <c r="KI397" i="1"/>
  <c r="KO326" i="1"/>
  <c r="KI326" i="1"/>
  <c r="KO293" i="1"/>
  <c r="KI293" i="1"/>
  <c r="KO66" i="1"/>
  <c r="KI66" i="1"/>
  <c r="KO390" i="1"/>
  <c r="KI390" i="1"/>
  <c r="KO128" i="1"/>
  <c r="KI128" i="1"/>
  <c r="KO195" i="1"/>
  <c r="KI195" i="1"/>
  <c r="KO386" i="1"/>
  <c r="KI386" i="1"/>
  <c r="KO126" i="1"/>
  <c r="KI126" i="1"/>
  <c r="KO185" i="1"/>
  <c r="KI185" i="1"/>
  <c r="KO9" i="1"/>
  <c r="KI9" i="1"/>
  <c r="KO302" i="1"/>
  <c r="KI302" i="1"/>
  <c r="KO177" i="1"/>
  <c r="KI177" i="1"/>
  <c r="KO242" i="1"/>
  <c r="KI242" i="1"/>
  <c r="KO49" i="1"/>
  <c r="KI49" i="1"/>
  <c r="KO332" i="1"/>
  <c r="KI332" i="1"/>
  <c r="KO4" i="1"/>
  <c r="KI4" i="1"/>
  <c r="KO164" i="1"/>
  <c r="KI164" i="1"/>
  <c r="KO160" i="1"/>
  <c r="KI160" i="1"/>
  <c r="KO327" i="1"/>
  <c r="KI327" i="1"/>
  <c r="KO105" i="1"/>
  <c r="KI105" i="1"/>
  <c r="KO376" i="1"/>
  <c r="KI376" i="1"/>
  <c r="KO187" i="1"/>
  <c r="KI187" i="1"/>
  <c r="KO236" i="1"/>
  <c r="KI236" i="1"/>
  <c r="KO368" i="1"/>
  <c r="KI368" i="1"/>
  <c r="KI21" i="1"/>
  <c r="KO21" i="1"/>
  <c r="KO316" i="1"/>
  <c r="KI316" i="1"/>
  <c r="KO362" i="1"/>
  <c r="KI362" i="1"/>
  <c r="KO87" i="1"/>
  <c r="KI87" i="1"/>
  <c r="KO295" i="1"/>
  <c r="KI295" i="1"/>
  <c r="KO80" i="1"/>
  <c r="KI80" i="1"/>
  <c r="KO102" i="1"/>
  <c r="KI102" i="1"/>
  <c r="KO398" i="1"/>
  <c r="KI398" i="1"/>
  <c r="KO208" i="1"/>
  <c r="KI208" i="1"/>
  <c r="KO262" i="1"/>
  <c r="KI262" i="1"/>
  <c r="KO394" i="1"/>
  <c r="KI394" i="1"/>
  <c r="KO351" i="1"/>
  <c r="KI351" i="1"/>
  <c r="KI203" i="1"/>
  <c r="KO203" i="1"/>
  <c r="KI144" i="1"/>
  <c r="KO144" i="1"/>
  <c r="KI286" i="1"/>
  <c r="KO286" i="1"/>
  <c r="KI303" i="1"/>
  <c r="KO303" i="1"/>
  <c r="KO125" i="1"/>
  <c r="KI125" i="1"/>
  <c r="KO11" i="1"/>
  <c r="KI11" i="1"/>
  <c r="KO112" i="1"/>
  <c r="KI112" i="1"/>
  <c r="KO110" i="1"/>
  <c r="KI110" i="1"/>
  <c r="KO7" i="1"/>
  <c r="KI7" i="1"/>
  <c r="KO53" i="1"/>
  <c r="KI53" i="1"/>
  <c r="KO142" i="1"/>
  <c r="KI142" i="1"/>
  <c r="KO45" i="1"/>
  <c r="KI45" i="1"/>
  <c r="KO281" i="1"/>
  <c r="KI281" i="1"/>
  <c r="KO39" i="1"/>
  <c r="KI39" i="1"/>
  <c r="KO122" i="1"/>
  <c r="KI122" i="1"/>
  <c r="KO35" i="1"/>
  <c r="KI35" i="1"/>
  <c r="KO238" i="1"/>
  <c r="KI238" i="1"/>
  <c r="KO2" i="1"/>
  <c r="KI2" i="1"/>
  <c r="KO244" i="1"/>
  <c r="KI244" i="1"/>
  <c r="KO96" i="1"/>
  <c r="KI96" i="1"/>
  <c r="KO375" i="1"/>
  <c r="KI375" i="1"/>
  <c r="KO224" i="1"/>
  <c r="KI224" i="1"/>
  <c r="KO315" i="1"/>
  <c r="KI315" i="1"/>
  <c r="KO404" i="1"/>
  <c r="KI404" i="1"/>
  <c r="KO86" i="1"/>
  <c r="KI86" i="1"/>
  <c r="KO294" i="1"/>
  <c r="KI294" i="1"/>
  <c r="KO79" i="1"/>
  <c r="KI79" i="1"/>
  <c r="KO101" i="1"/>
  <c r="KI101" i="1"/>
  <c r="KO211" i="1"/>
  <c r="KI211" i="1"/>
  <c r="KO207" i="1"/>
  <c r="KI207" i="1"/>
  <c r="KO395" i="1"/>
  <c r="KI395" i="1"/>
  <c r="KO260" i="1"/>
  <c r="KI260" i="1"/>
  <c r="KO393" i="1"/>
  <c r="KI393" i="1"/>
  <c r="KO202" i="1"/>
  <c r="KI202" i="1"/>
  <c r="KO288" i="1"/>
  <c r="KI288" i="1"/>
  <c r="KO350" i="1"/>
  <c r="KI350" i="1"/>
  <c r="KO193" i="1"/>
  <c r="KI193" i="1"/>
  <c r="KO12" i="1"/>
  <c r="KI12" i="1"/>
  <c r="KO231" i="1"/>
  <c r="KI231" i="1"/>
  <c r="KO180" i="1"/>
  <c r="KI180" i="1"/>
  <c r="KO385" i="1"/>
  <c r="KI385" i="1"/>
  <c r="KO176" i="1"/>
  <c r="KI176" i="1"/>
  <c r="KO109" i="1"/>
  <c r="KI109" i="1"/>
  <c r="KO169" i="1"/>
  <c r="KI169" i="1"/>
  <c r="KO107" i="1"/>
  <c r="KI107" i="1"/>
  <c r="KO166" i="1"/>
  <c r="KI166" i="1"/>
  <c r="KO163" i="1"/>
  <c r="KI163" i="1"/>
  <c r="KO38" i="1"/>
  <c r="KI38" i="1"/>
  <c r="KO156" i="1"/>
  <c r="KI156" i="1"/>
  <c r="KO28" i="1"/>
  <c r="KI28" i="1"/>
  <c r="KO104" i="1"/>
  <c r="KI104" i="1"/>
  <c r="KO115" i="1"/>
  <c r="KI115" i="1"/>
  <c r="KO25" i="1"/>
  <c r="KI25" i="1"/>
  <c r="KI94" i="1"/>
  <c r="KO94" i="1"/>
  <c r="KO409" i="1"/>
  <c r="KI409" i="1"/>
  <c r="KO405" i="1"/>
  <c r="KI405" i="1"/>
  <c r="KO297" i="1"/>
  <c r="KI297" i="1"/>
  <c r="KO233" i="1"/>
  <c r="KI233" i="1"/>
  <c r="KO82" i="1"/>
  <c r="KI82" i="1"/>
  <c r="KO78" i="1"/>
  <c r="KI78" i="1"/>
  <c r="KO77" i="1"/>
  <c r="KI77" i="1"/>
  <c r="KO74" i="1"/>
  <c r="KI74" i="1"/>
  <c r="KI18" i="1"/>
  <c r="KO18" i="1"/>
  <c r="KI72" i="1"/>
  <c r="KO72" i="1"/>
  <c r="KI69" i="1"/>
  <c r="KO69" i="1"/>
  <c r="KO392" i="1"/>
  <c r="KI392" i="1"/>
  <c r="KO201" i="1"/>
  <c r="KI201" i="1"/>
  <c r="KO63" i="1"/>
  <c r="KI63" i="1"/>
  <c r="KO388" i="1"/>
  <c r="KI388" i="1"/>
  <c r="KO250" i="1"/>
  <c r="KI250" i="1"/>
  <c r="KO114" i="1"/>
  <c r="KI114" i="1"/>
  <c r="KO60" i="1"/>
  <c r="KI60" i="1"/>
  <c r="KO179" i="1"/>
  <c r="KI179" i="1"/>
  <c r="KO55" i="1"/>
  <c r="KI55" i="1"/>
  <c r="KO175" i="1"/>
  <c r="KI175" i="1"/>
  <c r="KO382" i="1"/>
  <c r="KI382" i="1"/>
  <c r="KO48" i="1"/>
  <c r="KI48" i="1"/>
  <c r="KO44" i="1"/>
  <c r="KI44" i="1"/>
  <c r="KO42" i="1"/>
  <c r="KI42" i="1"/>
  <c r="KO377" i="1"/>
  <c r="KI377" i="1"/>
  <c r="KO37" i="1"/>
  <c r="KI37" i="1"/>
  <c r="KO155" i="1"/>
  <c r="KI155" i="1"/>
  <c r="KO280" i="1"/>
  <c r="KI280" i="1"/>
  <c r="KI138" i="1"/>
  <c r="KO138" i="1"/>
  <c r="KO190" i="1"/>
  <c r="KI190" i="1"/>
  <c r="KI137" i="1"/>
  <c r="KO137" i="1"/>
  <c r="KO317" i="1"/>
  <c r="KI317" i="1"/>
  <c r="KO268" i="1"/>
  <c r="KI268" i="1"/>
  <c r="KO222" i="1"/>
  <c r="KI222" i="1"/>
  <c r="KO147" i="1"/>
  <c r="KI147" i="1"/>
  <c r="KO85" i="1"/>
  <c r="KI85" i="1"/>
  <c r="KO118" i="1"/>
  <c r="KI118" i="1"/>
  <c r="KO292" i="1"/>
  <c r="KI292" i="1"/>
  <c r="KO311" i="1"/>
  <c r="KI311" i="1"/>
  <c r="KI19" i="1"/>
  <c r="KO19" i="1"/>
  <c r="KO278" i="1"/>
  <c r="KI278" i="1"/>
  <c r="KO273" i="1"/>
  <c r="KI273" i="1"/>
  <c r="KO259" i="1"/>
  <c r="KI259" i="1"/>
  <c r="KO391" i="1"/>
  <c r="KI391" i="1"/>
  <c r="KO200" i="1"/>
  <c r="KI200" i="1"/>
  <c r="KO127" i="1"/>
  <c r="KI127" i="1"/>
  <c r="KO349" i="1"/>
  <c r="KI349" i="1"/>
  <c r="KO336" i="1"/>
  <c r="KI336" i="1"/>
  <c r="KO248" i="1"/>
  <c r="KI248" i="1"/>
  <c r="KO184" i="1"/>
  <c r="KI184" i="1"/>
  <c r="KO344" i="1"/>
  <c r="KI344" i="1"/>
  <c r="KO384" i="1"/>
  <c r="KI384" i="1"/>
  <c r="KO6" i="1"/>
  <c r="KI6" i="1"/>
  <c r="KO52" i="1"/>
  <c r="KI52" i="1"/>
  <c r="KO168" i="1"/>
  <c r="KI168" i="1"/>
  <c r="KO282" i="1"/>
  <c r="KI282" i="1"/>
  <c r="KO123" i="1"/>
  <c r="KI123" i="1"/>
  <c r="KO265" i="1"/>
  <c r="KI265" i="1"/>
  <c r="KO36" i="1"/>
  <c r="KI36" i="1"/>
  <c r="KO34" i="1"/>
  <c r="KI34" i="1"/>
  <c r="KI323" i="1"/>
  <c r="KO323" i="1"/>
  <c r="KO103" i="1"/>
  <c r="KI103" i="1"/>
  <c r="JT96" i="1"/>
  <c r="JN96" i="1"/>
  <c r="JT368" i="1"/>
  <c r="JN368" i="1"/>
  <c r="JT21" i="1"/>
  <c r="JN21" i="1"/>
  <c r="JT316" i="1"/>
  <c r="JN316" i="1"/>
  <c r="JT362" i="1"/>
  <c r="JN362" i="1"/>
  <c r="JN87" i="1"/>
  <c r="JT87" i="1"/>
  <c r="JN295" i="1"/>
  <c r="JT295" i="1"/>
  <c r="JN80" i="1"/>
  <c r="JT80" i="1"/>
  <c r="JN102" i="1"/>
  <c r="JT102" i="1"/>
  <c r="JT398" i="1"/>
  <c r="JN398" i="1"/>
  <c r="JT208" i="1"/>
  <c r="JN208" i="1"/>
  <c r="JT262" i="1"/>
  <c r="JN262" i="1"/>
  <c r="JN394" i="1"/>
  <c r="JT394" i="1"/>
  <c r="JT351" i="1"/>
  <c r="JN351" i="1"/>
  <c r="JN203" i="1"/>
  <c r="JT203" i="1"/>
  <c r="JT144" i="1"/>
  <c r="JN144" i="1"/>
  <c r="JT286" i="1"/>
  <c r="JN286" i="1"/>
  <c r="JT303" i="1"/>
  <c r="JN303" i="1"/>
  <c r="JT125" i="1"/>
  <c r="JN125" i="1"/>
  <c r="JT11" i="1"/>
  <c r="JN11" i="1"/>
  <c r="JT112" i="1"/>
  <c r="JN112" i="1"/>
  <c r="JT110" i="1"/>
  <c r="JN110" i="1"/>
  <c r="JN7" i="1"/>
  <c r="JT7" i="1"/>
  <c r="JT53" i="1"/>
  <c r="JN53" i="1"/>
  <c r="JT142" i="1"/>
  <c r="JN142" i="1"/>
  <c r="JT45" i="1"/>
  <c r="JN45" i="1"/>
  <c r="JT281" i="1"/>
  <c r="JN281" i="1"/>
  <c r="JT39" i="1"/>
  <c r="JN39" i="1"/>
  <c r="JN122" i="1"/>
  <c r="JT122" i="1"/>
  <c r="JT35" i="1"/>
  <c r="JN35" i="1"/>
  <c r="JT238" i="1"/>
  <c r="JN238" i="1"/>
  <c r="JT2" i="1"/>
  <c r="JN2" i="1"/>
  <c r="JT25" i="1"/>
  <c r="JN25" i="1"/>
  <c r="JN375" i="1"/>
  <c r="JT375" i="1"/>
  <c r="JT224" i="1"/>
  <c r="JN224" i="1"/>
  <c r="JN315" i="1"/>
  <c r="JT315" i="1"/>
  <c r="JN404" i="1"/>
  <c r="JT404" i="1"/>
  <c r="JT86" i="1"/>
  <c r="JN86" i="1"/>
  <c r="JN294" i="1"/>
  <c r="JT294" i="1"/>
  <c r="JT79" i="1"/>
  <c r="JN79" i="1"/>
  <c r="JT101" i="1"/>
  <c r="JN101" i="1"/>
  <c r="JT211" i="1"/>
  <c r="JN211" i="1"/>
  <c r="JN207" i="1"/>
  <c r="JT207" i="1"/>
  <c r="JT395" i="1"/>
  <c r="JN395" i="1"/>
  <c r="JT260" i="1"/>
  <c r="JN260" i="1"/>
  <c r="JT393" i="1"/>
  <c r="JN393" i="1"/>
  <c r="JT202" i="1"/>
  <c r="JN202" i="1"/>
  <c r="JT288" i="1"/>
  <c r="JN288" i="1"/>
  <c r="JT350" i="1"/>
  <c r="JN350" i="1"/>
  <c r="JT193" i="1"/>
  <c r="JN193" i="1"/>
  <c r="JT12" i="1"/>
  <c r="JN12" i="1"/>
  <c r="JT231" i="1"/>
  <c r="JN231" i="1"/>
  <c r="JT180" i="1"/>
  <c r="JN180" i="1"/>
  <c r="JT385" i="1"/>
  <c r="JN385" i="1"/>
  <c r="JT176" i="1"/>
  <c r="JN176" i="1"/>
  <c r="JT109" i="1"/>
  <c r="JN109" i="1"/>
  <c r="JN169" i="1"/>
  <c r="JT169" i="1"/>
  <c r="JN107" i="1"/>
  <c r="JT107" i="1"/>
  <c r="JT166" i="1"/>
  <c r="JN166" i="1"/>
  <c r="JT163" i="1"/>
  <c r="JN163" i="1"/>
  <c r="JT38" i="1"/>
  <c r="JN38" i="1"/>
  <c r="JT156" i="1"/>
  <c r="JN156" i="1"/>
  <c r="JN28" i="1"/>
  <c r="JT28" i="1"/>
  <c r="JN104" i="1"/>
  <c r="JT104" i="1"/>
  <c r="JT137" i="1"/>
  <c r="JN137" i="1"/>
  <c r="JT94" i="1"/>
  <c r="JN94" i="1"/>
  <c r="JT409" i="1"/>
  <c r="JN409" i="1"/>
  <c r="JN405" i="1"/>
  <c r="JT405" i="1"/>
  <c r="JT297" i="1"/>
  <c r="JN297" i="1"/>
  <c r="JT233" i="1"/>
  <c r="JN233" i="1"/>
  <c r="JT82" i="1"/>
  <c r="JN82" i="1"/>
  <c r="JN78" i="1"/>
  <c r="JT78" i="1"/>
  <c r="JN77" i="1"/>
  <c r="JT77" i="1"/>
  <c r="JT74" i="1"/>
  <c r="JN74" i="1"/>
  <c r="JT18" i="1"/>
  <c r="JN18" i="1"/>
  <c r="JT72" i="1"/>
  <c r="JN72" i="1"/>
  <c r="JT69" i="1"/>
  <c r="JN69" i="1"/>
  <c r="JT392" i="1"/>
  <c r="JN392" i="1"/>
  <c r="JT201" i="1"/>
  <c r="JN201" i="1"/>
  <c r="JT63" i="1"/>
  <c r="JN63" i="1"/>
  <c r="JT388" i="1"/>
  <c r="JN388" i="1"/>
  <c r="JT250" i="1"/>
  <c r="JN250" i="1"/>
  <c r="JT114" i="1"/>
  <c r="JN114" i="1"/>
  <c r="JN60" i="1"/>
  <c r="JT60" i="1"/>
  <c r="JT179" i="1"/>
  <c r="JN179" i="1"/>
  <c r="JT55" i="1"/>
  <c r="JN55" i="1"/>
  <c r="JT175" i="1"/>
  <c r="JN175" i="1"/>
  <c r="JN382" i="1"/>
  <c r="JT382" i="1"/>
  <c r="JN48" i="1"/>
  <c r="JT48" i="1"/>
  <c r="JN44" i="1"/>
  <c r="JT44" i="1"/>
  <c r="JN42" i="1"/>
  <c r="JT42" i="1"/>
  <c r="JT377" i="1"/>
  <c r="JN377" i="1"/>
  <c r="JT37" i="1"/>
  <c r="JN37" i="1"/>
  <c r="JT155" i="1"/>
  <c r="JN155" i="1"/>
  <c r="JT280" i="1"/>
  <c r="JN280" i="1"/>
  <c r="JT138" i="1"/>
  <c r="JN138" i="1"/>
  <c r="JT370" i="1"/>
  <c r="JN370" i="1"/>
  <c r="JT317" i="1"/>
  <c r="JN317" i="1"/>
  <c r="JN268" i="1"/>
  <c r="JT268" i="1"/>
  <c r="JT222" i="1"/>
  <c r="JN222" i="1"/>
  <c r="JT147" i="1"/>
  <c r="JN147" i="1"/>
  <c r="JN85" i="1"/>
  <c r="JT85" i="1"/>
  <c r="JT118" i="1"/>
  <c r="JN118" i="1"/>
  <c r="JT292" i="1"/>
  <c r="JN292" i="1"/>
  <c r="JT311" i="1"/>
  <c r="JN311" i="1"/>
  <c r="JT19" i="1"/>
  <c r="JN19" i="1"/>
  <c r="JT278" i="1"/>
  <c r="JN278" i="1"/>
  <c r="JT273" i="1"/>
  <c r="JN273" i="1"/>
  <c r="JT259" i="1"/>
  <c r="JN259" i="1"/>
  <c r="JN391" i="1"/>
  <c r="JT391" i="1"/>
  <c r="JN200" i="1"/>
  <c r="JT200" i="1"/>
  <c r="JT127" i="1"/>
  <c r="JN127" i="1"/>
  <c r="JT349" i="1"/>
  <c r="JN349" i="1"/>
  <c r="JT336" i="1"/>
  <c r="JN336" i="1"/>
  <c r="JN248" i="1"/>
  <c r="JT248" i="1"/>
  <c r="JT184" i="1"/>
  <c r="JN184" i="1"/>
  <c r="JT344" i="1"/>
  <c r="JN344" i="1"/>
  <c r="JT384" i="1"/>
  <c r="JN384" i="1"/>
  <c r="JT6" i="1"/>
  <c r="JN6" i="1"/>
  <c r="JN52" i="1"/>
  <c r="JT52" i="1"/>
  <c r="JT168" i="1"/>
  <c r="JN168" i="1"/>
  <c r="JN282" i="1"/>
  <c r="JT282" i="1"/>
  <c r="JN123" i="1"/>
  <c r="JT123" i="1"/>
  <c r="JN265" i="1"/>
  <c r="JT265" i="1"/>
  <c r="JN36" i="1"/>
  <c r="JT36" i="1"/>
  <c r="JT34" i="1"/>
  <c r="JN34" i="1"/>
  <c r="JN323" i="1"/>
  <c r="JT323" i="1"/>
  <c r="JN103" i="1"/>
  <c r="JT103" i="1"/>
  <c r="JN227" i="1"/>
  <c r="JT227" i="1"/>
  <c r="JN412" i="1"/>
  <c r="JT412" i="1"/>
  <c r="JT408" i="1"/>
  <c r="JN408" i="1"/>
  <c r="JT314" i="1"/>
  <c r="JN314" i="1"/>
  <c r="JT119" i="1"/>
  <c r="JN119" i="1"/>
  <c r="JN232" i="1"/>
  <c r="JT232" i="1"/>
  <c r="JT81" i="1"/>
  <c r="JN81" i="1"/>
  <c r="JT215" i="1"/>
  <c r="JN215" i="1"/>
  <c r="JN358" i="1"/>
  <c r="JT358" i="1"/>
  <c r="JN291" i="1"/>
  <c r="JT291" i="1"/>
  <c r="JN17" i="1"/>
  <c r="JT17" i="1"/>
  <c r="JN277" i="1"/>
  <c r="JT277" i="1"/>
  <c r="JN309" i="1"/>
  <c r="JT309" i="1"/>
  <c r="JT256" i="1"/>
  <c r="JN256" i="1"/>
  <c r="JN255" i="1"/>
  <c r="JT255" i="1"/>
  <c r="JN305" i="1"/>
  <c r="JT305" i="1"/>
  <c r="JN348" i="1"/>
  <c r="JT348" i="1"/>
  <c r="JN192" i="1"/>
  <c r="JT192" i="1"/>
  <c r="JN188" i="1"/>
  <c r="JT188" i="1"/>
  <c r="JN183" i="1"/>
  <c r="JT183" i="1"/>
  <c r="JN56" i="1"/>
  <c r="JT56" i="1"/>
  <c r="JN230" i="1"/>
  <c r="JT230" i="1"/>
  <c r="JN174" i="1"/>
  <c r="JT174" i="1"/>
  <c r="JT381" i="1"/>
  <c r="JN381" i="1"/>
  <c r="JT47" i="1"/>
  <c r="JN47" i="1"/>
  <c r="JT331" i="1"/>
  <c r="JN331" i="1"/>
  <c r="JN378" i="1"/>
  <c r="JT378" i="1"/>
  <c r="JN141" i="1"/>
  <c r="JT141" i="1"/>
  <c r="JN159" i="1"/>
  <c r="JT159" i="1"/>
  <c r="JN33" i="1"/>
  <c r="JT33" i="1"/>
  <c r="JT228" i="1"/>
  <c r="JN228" i="1"/>
  <c r="JT153" i="1"/>
  <c r="JN153" i="1"/>
  <c r="JT136" i="1"/>
  <c r="JN136" i="1"/>
  <c r="JT93" i="1"/>
  <c r="JN93" i="1"/>
  <c r="JT223" i="1"/>
  <c r="JN223" i="1"/>
  <c r="JT121" i="1"/>
  <c r="JN121" i="1"/>
  <c r="JN234" i="1"/>
  <c r="JT234" i="1"/>
  <c r="JT145" i="1"/>
  <c r="JN145" i="1"/>
  <c r="JN403" i="1"/>
  <c r="JT403" i="1"/>
  <c r="JN117" i="1"/>
  <c r="JT117" i="1"/>
  <c r="JT401" i="1"/>
  <c r="JN401" i="1"/>
  <c r="JT355" i="1"/>
  <c r="JN355" i="1"/>
  <c r="JT16" i="1"/>
  <c r="JN16" i="1"/>
  <c r="JT14" i="1"/>
  <c r="JN14" i="1"/>
  <c r="JN258" i="1"/>
  <c r="JT258" i="1"/>
  <c r="JT308" i="1"/>
  <c r="JN308" i="1"/>
  <c r="JT199" i="1"/>
  <c r="JN199" i="1"/>
  <c r="JT143" i="1"/>
  <c r="JN143" i="1"/>
  <c r="JN347" i="1"/>
  <c r="JT347" i="1"/>
  <c r="JT191" i="1"/>
  <c r="JN191" i="1"/>
  <c r="JT345" i="1"/>
  <c r="JN345" i="1"/>
  <c r="JT10" i="1"/>
  <c r="JN10" i="1"/>
  <c r="JT284" i="1"/>
  <c r="JN284" i="1"/>
  <c r="JT245" i="1"/>
  <c r="JN245" i="1"/>
  <c r="JT173" i="1"/>
  <c r="JN173" i="1"/>
  <c r="JT51" i="1"/>
  <c r="JN51" i="1"/>
  <c r="JT251" i="1"/>
  <c r="JN251" i="1"/>
  <c r="JN113" i="1"/>
  <c r="JT113" i="1"/>
  <c r="JT41" i="1"/>
  <c r="JN41" i="1"/>
  <c r="JN140" i="1"/>
  <c r="JT140" i="1"/>
  <c r="JN240" i="1"/>
  <c r="JT240" i="1"/>
  <c r="JN32" i="1"/>
  <c r="JT32" i="1"/>
  <c r="JT235" i="1"/>
  <c r="JN235" i="1"/>
  <c r="JT279" i="1"/>
  <c r="JN279" i="1"/>
  <c r="JT95" i="1"/>
  <c r="JN95" i="1"/>
  <c r="JT22" i="1"/>
  <c r="JN22" i="1"/>
  <c r="JT148" i="1"/>
  <c r="JN148" i="1"/>
  <c r="JN120" i="1"/>
  <c r="JT120" i="1"/>
  <c r="JN337" i="1"/>
  <c r="JT337" i="1"/>
  <c r="JN219" i="1"/>
  <c r="JT219" i="1"/>
  <c r="JN217" i="1"/>
  <c r="JT217" i="1"/>
  <c r="JT214" i="1"/>
  <c r="JN214" i="1"/>
  <c r="JN400" i="1"/>
  <c r="JT400" i="1"/>
  <c r="JT354" i="1"/>
  <c r="JN354" i="1"/>
  <c r="JT99" i="1"/>
  <c r="JN99" i="1"/>
  <c r="JT261" i="1"/>
  <c r="JN261" i="1"/>
  <c r="JT116" i="1"/>
  <c r="JN116" i="1"/>
  <c r="JT307" i="1"/>
  <c r="JN307" i="1"/>
  <c r="JN254" i="1"/>
  <c r="JT254" i="1"/>
  <c r="JT287" i="1"/>
  <c r="JN287" i="1"/>
  <c r="JT115" i="1"/>
  <c r="JN115" i="1"/>
  <c r="JT190" i="1"/>
  <c r="JN190" i="1"/>
  <c r="JN187" i="1"/>
  <c r="JT187" i="1"/>
  <c r="JN182" i="1"/>
  <c r="JT182" i="1"/>
  <c r="JT111" i="1"/>
  <c r="JN111" i="1"/>
  <c r="JT244" i="1"/>
  <c r="JN244" i="1"/>
  <c r="JT172" i="1"/>
  <c r="JN172" i="1"/>
  <c r="JT338" i="1"/>
  <c r="JN338" i="1"/>
  <c r="JT108" i="1"/>
  <c r="JN108" i="1"/>
  <c r="JN106" i="1"/>
  <c r="JT106" i="1"/>
  <c r="JT373" i="1"/>
  <c r="JN373" i="1"/>
  <c r="JN162" i="1"/>
  <c r="JT162" i="1"/>
  <c r="JN300" i="1"/>
  <c r="JT300" i="1"/>
  <c r="JT31" i="1"/>
  <c r="JN31" i="1"/>
  <c r="JT154" i="1"/>
  <c r="JN154" i="1"/>
  <c r="JT152" i="1"/>
  <c r="JN152" i="1"/>
  <c r="JT23" i="1"/>
  <c r="JN23" i="1"/>
  <c r="JT271" i="1"/>
  <c r="JN271" i="1"/>
  <c r="JT267" i="1"/>
  <c r="JN267" i="1"/>
  <c r="JT92" i="1"/>
  <c r="JN92" i="1"/>
  <c r="JT220" i="1"/>
  <c r="JN220" i="1"/>
  <c r="JT84" i="1"/>
  <c r="JN84" i="1"/>
  <c r="JT216" i="1"/>
  <c r="JN216" i="1"/>
  <c r="JT213" i="1"/>
  <c r="JN213" i="1"/>
  <c r="JT212" i="1"/>
  <c r="JN212" i="1"/>
  <c r="JT209" i="1"/>
  <c r="JN209" i="1"/>
  <c r="JT396" i="1"/>
  <c r="JN396" i="1"/>
  <c r="JT353" i="1"/>
  <c r="JN353" i="1"/>
  <c r="JT352" i="1"/>
  <c r="JN352" i="1"/>
  <c r="JT65" i="1"/>
  <c r="JN65" i="1"/>
  <c r="JT198" i="1"/>
  <c r="JN198" i="1"/>
  <c r="JT389" i="1"/>
  <c r="JN389" i="1"/>
  <c r="JN253" i="1"/>
  <c r="JT253" i="1"/>
  <c r="JN189" i="1"/>
  <c r="JT189" i="1"/>
  <c r="JT61" i="1"/>
  <c r="JN61" i="1"/>
  <c r="JN181" i="1"/>
  <c r="JT181" i="1"/>
  <c r="JN246" i="1"/>
  <c r="JT246" i="1"/>
  <c r="JT243" i="1"/>
  <c r="JN243" i="1"/>
  <c r="JT171" i="1"/>
  <c r="JN171" i="1"/>
  <c r="JN50" i="1"/>
  <c r="JT50" i="1"/>
  <c r="JT380" i="1"/>
  <c r="JN380" i="1"/>
  <c r="JT167" i="1"/>
  <c r="JN167" i="1"/>
  <c r="JN210" i="1"/>
  <c r="JT210" i="1"/>
  <c r="JN372" i="1"/>
  <c r="JT372" i="1"/>
  <c r="JT139" i="1"/>
  <c r="JN139" i="1"/>
  <c r="JT30" i="1"/>
  <c r="JN30" i="1"/>
  <c r="JT27" i="1"/>
  <c r="JN27" i="1"/>
  <c r="JT151" i="1"/>
  <c r="JN151" i="1"/>
  <c r="JT149" i="1"/>
  <c r="JN149" i="1"/>
  <c r="JN270" i="1"/>
  <c r="JT270" i="1"/>
  <c r="JN135" i="1"/>
  <c r="JT135" i="1"/>
  <c r="JN364" i="1"/>
  <c r="JT364" i="1"/>
  <c r="JN264" i="1"/>
  <c r="JT264" i="1"/>
  <c r="JT218" i="1"/>
  <c r="JN218" i="1"/>
  <c r="JT360" i="1"/>
  <c r="JN360" i="1"/>
  <c r="JT20" i="1"/>
  <c r="JN20" i="1"/>
  <c r="JT274" i="1"/>
  <c r="JN274" i="1"/>
  <c r="JT310" i="1"/>
  <c r="JN310" i="1"/>
  <c r="JT131" i="1"/>
  <c r="JN131" i="1"/>
  <c r="JT71" i="1"/>
  <c r="JN71" i="1"/>
  <c r="JT257" i="1"/>
  <c r="JN257" i="1"/>
  <c r="JN129" i="1"/>
  <c r="JT129" i="1"/>
  <c r="JN64" i="1"/>
  <c r="JT64" i="1"/>
  <c r="JN276" i="1"/>
  <c r="JT276" i="1"/>
  <c r="JT387" i="1"/>
  <c r="JN387" i="1"/>
  <c r="JT62" i="1"/>
  <c r="JN62" i="1"/>
  <c r="JN272" i="1"/>
  <c r="JT272" i="1"/>
  <c r="JT59" i="1"/>
  <c r="JN59" i="1"/>
  <c r="JT343" i="1"/>
  <c r="JN343" i="1"/>
  <c r="JT342" i="1"/>
  <c r="JN342" i="1"/>
  <c r="JT340" i="1"/>
  <c r="JN340" i="1"/>
  <c r="JN335" i="1"/>
  <c r="JT335" i="1"/>
  <c r="JN379" i="1"/>
  <c r="JT379" i="1"/>
  <c r="JT98" i="1"/>
  <c r="JN98" i="1"/>
  <c r="JT40" i="1"/>
  <c r="JN40" i="1"/>
  <c r="JT229" i="1"/>
  <c r="JN229" i="1"/>
  <c r="JT239" i="1"/>
  <c r="JN239" i="1"/>
  <c r="JT275" i="1"/>
  <c r="JN275" i="1"/>
  <c r="JN318" i="1"/>
  <c r="JT318" i="1"/>
  <c r="JN150" i="1"/>
  <c r="JT150" i="1"/>
  <c r="JT369" i="1"/>
  <c r="JN369" i="1"/>
  <c r="JN411" i="1"/>
  <c r="JT411" i="1"/>
  <c r="JN266" i="1"/>
  <c r="JT266" i="1"/>
  <c r="JT313" i="1"/>
  <c r="JN313" i="1"/>
  <c r="JT89" i="1"/>
  <c r="JN89" i="1"/>
  <c r="JT83" i="1"/>
  <c r="JN83" i="1"/>
  <c r="JT312" i="1"/>
  <c r="JN312" i="1"/>
  <c r="JT359" i="1"/>
  <c r="JN359" i="1"/>
  <c r="JT357" i="1"/>
  <c r="JN357" i="1"/>
  <c r="JT100" i="1"/>
  <c r="JN100" i="1"/>
  <c r="JT130" i="1"/>
  <c r="JN130" i="1"/>
  <c r="JT70" i="1"/>
  <c r="JN70" i="1"/>
  <c r="JN205" i="1"/>
  <c r="JT205" i="1"/>
  <c r="JN374" i="1"/>
  <c r="JT374" i="1"/>
  <c r="JN197" i="1"/>
  <c r="JT197" i="1"/>
  <c r="JN196" i="1"/>
  <c r="JT196" i="1"/>
  <c r="JN194" i="1"/>
  <c r="JT194" i="1"/>
  <c r="JN249" i="1"/>
  <c r="JT249" i="1"/>
  <c r="JT186" i="1"/>
  <c r="JN186" i="1"/>
  <c r="JN58" i="1"/>
  <c r="JT58" i="1"/>
  <c r="JN178" i="1"/>
  <c r="JT178" i="1"/>
  <c r="JT54" i="1"/>
  <c r="JN54" i="1"/>
  <c r="JN383" i="1"/>
  <c r="JT383" i="1"/>
  <c r="JT241" i="1"/>
  <c r="JN241" i="1"/>
  <c r="JT5" i="1"/>
  <c r="JN5" i="1"/>
  <c r="JN43" i="1"/>
  <c r="JT43" i="1"/>
  <c r="JT301" i="1"/>
  <c r="JN301" i="1"/>
  <c r="JT329" i="1"/>
  <c r="JN329" i="1"/>
  <c r="JT328" i="1"/>
  <c r="JN328" i="1"/>
  <c r="JN3" i="1"/>
  <c r="JT3" i="1"/>
  <c r="JT299" i="1"/>
  <c r="JN299" i="1"/>
  <c r="JT26" i="1"/>
  <c r="JN26" i="1"/>
  <c r="JN226" i="1"/>
  <c r="JT226" i="1"/>
  <c r="JT269" i="1"/>
  <c r="JN269" i="1"/>
  <c r="JT407" i="1"/>
  <c r="JN407" i="1"/>
  <c r="JT363" i="1"/>
  <c r="JN363" i="1"/>
  <c r="JT146" i="1"/>
  <c r="JN146" i="1"/>
  <c r="JT73" i="1"/>
  <c r="JN73" i="1"/>
  <c r="JT402" i="1"/>
  <c r="JN402" i="1"/>
  <c r="JT134" i="1"/>
  <c r="JN134" i="1"/>
  <c r="JT356" i="1"/>
  <c r="JN356" i="1"/>
  <c r="JN132" i="1"/>
  <c r="JT132" i="1"/>
  <c r="JN15" i="1"/>
  <c r="JT15" i="1"/>
  <c r="JN290" i="1"/>
  <c r="JT290" i="1"/>
  <c r="JN67" i="1"/>
  <c r="JT67" i="1"/>
  <c r="JN289" i="1"/>
  <c r="JT289" i="1"/>
  <c r="JN306" i="1"/>
  <c r="JT306" i="1"/>
  <c r="JN304" i="1"/>
  <c r="JT304" i="1"/>
  <c r="JN252" i="1"/>
  <c r="JT252" i="1"/>
  <c r="JN13" i="1"/>
  <c r="JT13" i="1"/>
  <c r="JT247" i="1"/>
  <c r="JN247" i="1"/>
  <c r="JT57" i="1"/>
  <c r="JN57" i="1"/>
  <c r="JT283" i="1"/>
  <c r="JN283" i="1"/>
  <c r="JN8" i="1"/>
  <c r="JT8" i="1"/>
  <c r="JT170" i="1"/>
  <c r="JN170" i="1"/>
  <c r="JT334" i="1"/>
  <c r="JN334" i="1"/>
  <c r="JT46" i="1"/>
  <c r="JN46" i="1"/>
  <c r="JN330" i="1"/>
  <c r="JT330" i="1"/>
  <c r="JT165" i="1"/>
  <c r="JN165" i="1"/>
  <c r="JT371" i="1"/>
  <c r="JN371" i="1"/>
  <c r="JT157" i="1"/>
  <c r="JN157" i="1"/>
  <c r="JT97" i="1"/>
  <c r="JN97" i="1"/>
  <c r="JN237" i="1"/>
  <c r="JT237" i="1"/>
  <c r="JT236" i="1"/>
  <c r="JN236" i="1"/>
  <c r="JN225" i="1"/>
  <c r="JT225" i="1"/>
  <c r="JT410" i="1"/>
  <c r="JN410" i="1"/>
  <c r="JT406" i="1"/>
  <c r="JN406" i="1"/>
  <c r="JT221" i="1"/>
  <c r="JN221" i="1"/>
  <c r="JN88" i="1"/>
  <c r="JT88" i="1"/>
  <c r="JT296" i="1"/>
  <c r="JN296" i="1"/>
  <c r="JT263" i="1"/>
  <c r="JN263" i="1"/>
  <c r="JT133" i="1"/>
  <c r="JN133" i="1"/>
  <c r="JT399" i="1"/>
  <c r="JN399" i="1"/>
  <c r="JT397" i="1"/>
  <c r="JN397" i="1"/>
  <c r="JT326" i="1"/>
  <c r="JN326" i="1"/>
  <c r="JN293" i="1"/>
  <c r="JT293" i="1"/>
  <c r="JT66" i="1"/>
  <c r="JN66" i="1"/>
  <c r="JT390" i="1"/>
  <c r="JN390" i="1"/>
  <c r="JT128" i="1"/>
  <c r="JN128" i="1"/>
  <c r="JN195" i="1"/>
  <c r="JT195" i="1"/>
  <c r="JN386" i="1"/>
  <c r="JT386" i="1"/>
  <c r="JT126" i="1"/>
  <c r="JN126" i="1"/>
  <c r="JT185" i="1"/>
  <c r="JN185" i="1"/>
  <c r="JT9" i="1"/>
  <c r="JN9" i="1"/>
  <c r="JT302" i="1"/>
  <c r="JN302" i="1"/>
  <c r="JT177" i="1"/>
  <c r="JN177" i="1"/>
  <c r="JT242" i="1"/>
  <c r="JN242" i="1"/>
  <c r="JT49" i="1"/>
  <c r="JN49" i="1"/>
  <c r="JT332" i="1"/>
  <c r="JN332" i="1"/>
  <c r="JT4" i="1"/>
  <c r="JN4" i="1"/>
  <c r="JN164" i="1"/>
  <c r="JT164" i="1"/>
  <c r="JN160" i="1"/>
  <c r="JT160" i="1"/>
  <c r="JN327" i="1"/>
  <c r="JT327" i="1"/>
  <c r="JN105" i="1"/>
  <c r="JT105" i="1"/>
  <c r="JT376" i="1"/>
  <c r="JN376" i="1"/>
  <c r="IY263" i="1"/>
  <c r="IS263" i="1"/>
  <c r="IY128" i="1"/>
  <c r="IS128" i="1"/>
  <c r="IY4" i="1"/>
  <c r="IS4" i="1"/>
  <c r="IY96" i="1"/>
  <c r="IS96" i="1"/>
  <c r="IY368" i="1"/>
  <c r="IS368" i="1"/>
  <c r="IY21" i="1"/>
  <c r="IS21" i="1"/>
  <c r="IY316" i="1"/>
  <c r="IS316" i="1"/>
  <c r="IY362" i="1"/>
  <c r="IS362" i="1"/>
  <c r="IY87" i="1"/>
  <c r="IS87" i="1"/>
  <c r="IY295" i="1"/>
  <c r="IS295" i="1"/>
  <c r="IY80" i="1"/>
  <c r="IS80" i="1"/>
  <c r="IY102" i="1"/>
  <c r="IS102" i="1"/>
  <c r="IS398" i="1"/>
  <c r="IY398" i="1"/>
  <c r="IY208" i="1"/>
  <c r="IS208" i="1"/>
  <c r="IY262" i="1"/>
  <c r="IS262" i="1"/>
  <c r="IY394" i="1"/>
  <c r="IS394" i="1"/>
  <c r="IY351" i="1"/>
  <c r="IS351" i="1"/>
  <c r="IY203" i="1"/>
  <c r="IS203" i="1"/>
  <c r="IY144" i="1"/>
  <c r="IS144" i="1"/>
  <c r="IY286" i="1"/>
  <c r="IS286" i="1"/>
  <c r="IY303" i="1"/>
  <c r="IS303" i="1"/>
  <c r="IY125" i="1"/>
  <c r="IS125" i="1"/>
  <c r="IY11" i="1"/>
  <c r="IS11" i="1"/>
  <c r="IY112" i="1"/>
  <c r="IS112" i="1"/>
  <c r="IY110" i="1"/>
  <c r="IS110" i="1"/>
  <c r="IY7" i="1"/>
  <c r="IS7" i="1"/>
  <c r="IY53" i="1"/>
  <c r="IS53" i="1"/>
  <c r="IS142" i="1"/>
  <c r="IY142" i="1"/>
  <c r="IS45" i="1"/>
  <c r="IY45" i="1"/>
  <c r="IY281" i="1"/>
  <c r="IS281" i="1"/>
  <c r="IY39" i="1"/>
  <c r="IS39" i="1"/>
  <c r="IY122" i="1"/>
  <c r="IS122" i="1"/>
  <c r="IY35" i="1"/>
  <c r="IS35" i="1"/>
  <c r="IS238" i="1"/>
  <c r="IY238" i="1"/>
  <c r="IY2" i="1"/>
  <c r="IS2" i="1"/>
  <c r="IY296" i="1"/>
  <c r="IS296" i="1"/>
  <c r="IY386" i="1"/>
  <c r="IS386" i="1"/>
  <c r="IY177" i="1"/>
  <c r="IS177" i="1"/>
  <c r="IY376" i="1"/>
  <c r="IS376" i="1"/>
  <c r="IY25" i="1"/>
  <c r="IS25" i="1"/>
  <c r="IY375" i="1"/>
  <c r="IS375" i="1"/>
  <c r="IY224" i="1"/>
  <c r="IS224" i="1"/>
  <c r="IY315" i="1"/>
  <c r="IS315" i="1"/>
  <c r="IY404" i="1"/>
  <c r="IS404" i="1"/>
  <c r="IY86" i="1"/>
  <c r="IS86" i="1"/>
  <c r="IY294" i="1"/>
  <c r="IS294" i="1"/>
  <c r="IS79" i="1"/>
  <c r="IY79" i="1"/>
  <c r="IS101" i="1"/>
  <c r="IY101" i="1"/>
  <c r="IY211" i="1"/>
  <c r="IS211" i="1"/>
  <c r="IY207" i="1"/>
  <c r="IS207" i="1"/>
  <c r="IY395" i="1"/>
  <c r="IS395" i="1"/>
  <c r="IY260" i="1"/>
  <c r="IS260" i="1"/>
  <c r="IY393" i="1"/>
  <c r="IS393" i="1"/>
  <c r="IY202" i="1"/>
  <c r="IS202" i="1"/>
  <c r="IY288" i="1"/>
  <c r="IS288" i="1"/>
  <c r="IY350" i="1"/>
  <c r="IS350" i="1"/>
  <c r="IY193" i="1"/>
  <c r="IS193" i="1"/>
  <c r="IY12" i="1"/>
  <c r="IS12" i="1"/>
  <c r="IY231" i="1"/>
  <c r="IS231" i="1"/>
  <c r="IY180" i="1"/>
  <c r="IS180" i="1"/>
  <c r="IY385" i="1"/>
  <c r="IS385" i="1"/>
  <c r="IY176" i="1"/>
  <c r="IS176" i="1"/>
  <c r="IS109" i="1"/>
  <c r="IY109" i="1"/>
  <c r="IY169" i="1"/>
  <c r="IS169" i="1"/>
  <c r="IY107" i="1"/>
  <c r="IS107" i="1"/>
  <c r="IS166" i="1"/>
  <c r="IY166" i="1"/>
  <c r="IY163" i="1"/>
  <c r="IS163" i="1"/>
  <c r="IY38" i="1"/>
  <c r="IS38" i="1"/>
  <c r="IS156" i="1"/>
  <c r="IY156" i="1"/>
  <c r="IY28" i="1"/>
  <c r="IS28" i="1"/>
  <c r="IY104" i="1"/>
  <c r="IS104" i="1"/>
  <c r="IY225" i="1"/>
  <c r="IS225" i="1"/>
  <c r="IY133" i="1"/>
  <c r="IS133" i="1"/>
  <c r="IY390" i="1"/>
  <c r="IS390" i="1"/>
  <c r="IY126" i="1"/>
  <c r="IS126" i="1"/>
  <c r="IY164" i="1"/>
  <c r="IS164" i="1"/>
  <c r="IY137" i="1"/>
  <c r="IS137" i="1"/>
  <c r="IY94" i="1"/>
  <c r="IS94" i="1"/>
  <c r="IY409" i="1"/>
  <c r="IS409" i="1"/>
  <c r="IY405" i="1"/>
  <c r="IS405" i="1"/>
  <c r="IY297" i="1"/>
  <c r="IS297" i="1"/>
  <c r="IS233" i="1"/>
  <c r="IY233" i="1"/>
  <c r="IS82" i="1"/>
  <c r="IY82" i="1"/>
  <c r="IY78" i="1"/>
  <c r="IS78" i="1"/>
  <c r="IY77" i="1"/>
  <c r="IS77" i="1"/>
  <c r="IY74" i="1"/>
  <c r="IS74" i="1"/>
  <c r="IY18" i="1"/>
  <c r="IS18" i="1"/>
  <c r="IY72" i="1"/>
  <c r="IS72" i="1"/>
  <c r="IY69" i="1"/>
  <c r="IS69" i="1"/>
  <c r="IY392" i="1"/>
  <c r="IS392" i="1"/>
  <c r="IY201" i="1"/>
  <c r="IS201" i="1"/>
  <c r="IY63" i="1"/>
  <c r="IS63" i="1"/>
  <c r="IY388" i="1"/>
  <c r="IS388" i="1"/>
  <c r="IY250" i="1"/>
  <c r="IS250" i="1"/>
  <c r="IY114" i="1"/>
  <c r="IS114" i="1"/>
  <c r="IY60" i="1"/>
  <c r="IS60" i="1"/>
  <c r="IY179" i="1"/>
  <c r="IS179" i="1"/>
  <c r="IY55" i="1"/>
  <c r="IS55" i="1"/>
  <c r="IY175" i="1"/>
  <c r="IS175" i="1"/>
  <c r="IY382" i="1"/>
  <c r="IS382" i="1"/>
  <c r="IY48" i="1"/>
  <c r="IS48" i="1"/>
  <c r="IY44" i="1"/>
  <c r="IS44" i="1"/>
  <c r="IY42" i="1"/>
  <c r="IS42" i="1"/>
  <c r="IS377" i="1"/>
  <c r="IY377" i="1"/>
  <c r="IS37" i="1"/>
  <c r="IY37" i="1"/>
  <c r="IY155" i="1"/>
  <c r="IS155" i="1"/>
  <c r="IY280" i="1"/>
  <c r="IS280" i="1"/>
  <c r="IY138" i="1"/>
  <c r="IS138" i="1"/>
  <c r="IY406" i="1"/>
  <c r="IS406" i="1"/>
  <c r="IY397" i="1"/>
  <c r="IS397" i="1"/>
  <c r="IY66" i="1"/>
  <c r="IS66" i="1"/>
  <c r="IY195" i="1"/>
  <c r="IS195" i="1"/>
  <c r="IY302" i="1"/>
  <c r="IS302" i="1"/>
  <c r="IY105" i="1"/>
  <c r="IS105" i="1"/>
  <c r="IY370" i="1"/>
  <c r="IS370" i="1"/>
  <c r="IY317" i="1"/>
  <c r="IS317" i="1"/>
  <c r="IY268" i="1"/>
  <c r="IS268" i="1"/>
  <c r="IY222" i="1"/>
  <c r="IS222" i="1"/>
  <c r="IY147" i="1"/>
  <c r="IS147" i="1"/>
  <c r="IY85" i="1"/>
  <c r="IS85" i="1"/>
  <c r="IY118" i="1"/>
  <c r="IS118" i="1"/>
  <c r="IY292" i="1"/>
  <c r="IS292" i="1"/>
  <c r="IY311" i="1"/>
  <c r="IS311" i="1"/>
  <c r="IY19" i="1"/>
  <c r="IS19" i="1"/>
  <c r="IY278" i="1"/>
  <c r="IS278" i="1"/>
  <c r="IY273" i="1"/>
  <c r="IS273" i="1"/>
  <c r="IY259" i="1"/>
  <c r="IS259" i="1"/>
  <c r="IY391" i="1"/>
  <c r="IS391" i="1"/>
  <c r="IY200" i="1"/>
  <c r="IS200" i="1"/>
  <c r="IY127" i="1"/>
  <c r="IS127" i="1"/>
  <c r="IY349" i="1"/>
  <c r="IS349" i="1"/>
  <c r="IY336" i="1"/>
  <c r="IS336" i="1"/>
  <c r="IY248" i="1"/>
  <c r="IS248" i="1"/>
  <c r="IS184" i="1"/>
  <c r="IY184" i="1"/>
  <c r="IS344" i="1"/>
  <c r="IY344" i="1"/>
  <c r="IS384" i="1"/>
  <c r="IY384" i="1"/>
  <c r="IS6" i="1"/>
  <c r="IY6" i="1"/>
  <c r="IY52" i="1"/>
  <c r="IS52" i="1"/>
  <c r="IY168" i="1"/>
  <c r="IS168" i="1"/>
  <c r="IY282" i="1"/>
  <c r="IS282" i="1"/>
  <c r="IY123" i="1"/>
  <c r="IS123" i="1"/>
  <c r="IY265" i="1"/>
  <c r="IS265" i="1"/>
  <c r="IY36" i="1"/>
  <c r="IS36" i="1"/>
  <c r="IY34" i="1"/>
  <c r="IS34" i="1"/>
  <c r="IY323" i="1"/>
  <c r="IS323" i="1"/>
  <c r="IY103" i="1"/>
  <c r="IS103" i="1"/>
  <c r="IY221" i="1"/>
  <c r="IS221" i="1"/>
  <c r="IY185" i="1"/>
  <c r="IS185" i="1"/>
  <c r="IY227" i="1"/>
  <c r="IS227" i="1"/>
  <c r="IY412" i="1"/>
  <c r="IS412" i="1"/>
  <c r="IY408" i="1"/>
  <c r="IS408" i="1"/>
  <c r="IY314" i="1"/>
  <c r="IS314" i="1"/>
  <c r="IS119" i="1"/>
  <c r="IY119" i="1"/>
  <c r="IY232" i="1"/>
  <c r="IS232" i="1"/>
  <c r="IY81" i="1"/>
  <c r="IS81" i="1"/>
  <c r="IY215" i="1"/>
  <c r="IS215" i="1"/>
  <c r="IY358" i="1"/>
  <c r="IS358" i="1"/>
  <c r="IY291" i="1"/>
  <c r="IS291" i="1"/>
  <c r="IY17" i="1"/>
  <c r="IS17" i="1"/>
  <c r="IY277" i="1"/>
  <c r="IS277" i="1"/>
  <c r="IY309" i="1"/>
  <c r="IS309" i="1"/>
  <c r="IY256" i="1"/>
  <c r="IS256" i="1"/>
  <c r="IY255" i="1"/>
  <c r="IS255" i="1"/>
  <c r="IY305" i="1"/>
  <c r="IS305" i="1"/>
  <c r="IY348" i="1"/>
  <c r="IS348" i="1"/>
  <c r="IY192" i="1"/>
  <c r="IS192" i="1"/>
  <c r="IY188" i="1"/>
  <c r="IS188" i="1"/>
  <c r="IY183" i="1"/>
  <c r="IS183" i="1"/>
  <c r="IY56" i="1"/>
  <c r="IS56" i="1"/>
  <c r="IY230" i="1"/>
  <c r="IS230" i="1"/>
  <c r="IY174" i="1"/>
  <c r="IS174" i="1"/>
  <c r="IY381" i="1"/>
  <c r="IS381" i="1"/>
  <c r="IY47" i="1"/>
  <c r="IS47" i="1"/>
  <c r="IY331" i="1"/>
  <c r="IS331" i="1"/>
  <c r="IY378" i="1"/>
  <c r="IS378" i="1"/>
  <c r="IY141" i="1"/>
  <c r="IS141" i="1"/>
  <c r="IY159" i="1"/>
  <c r="IS159" i="1"/>
  <c r="IY33" i="1"/>
  <c r="IS33" i="1"/>
  <c r="IY228" i="1"/>
  <c r="IS228" i="1"/>
  <c r="IY153" i="1"/>
  <c r="IS153" i="1"/>
  <c r="IY236" i="1"/>
  <c r="IS236" i="1"/>
  <c r="IY242" i="1"/>
  <c r="IS242" i="1"/>
  <c r="IY136" i="1"/>
  <c r="IS136" i="1"/>
  <c r="IY93" i="1"/>
  <c r="IS93" i="1"/>
  <c r="IY223" i="1"/>
  <c r="IS223" i="1"/>
  <c r="IS121" i="1"/>
  <c r="IY121" i="1"/>
  <c r="IY234" i="1"/>
  <c r="IS234" i="1"/>
  <c r="IY145" i="1"/>
  <c r="IS145" i="1"/>
  <c r="IY403" i="1"/>
  <c r="IS403" i="1"/>
  <c r="IY117" i="1"/>
  <c r="IS117" i="1"/>
  <c r="IY401" i="1"/>
  <c r="IS401" i="1"/>
  <c r="IY355" i="1"/>
  <c r="IS355" i="1"/>
  <c r="IY16" i="1"/>
  <c r="IS16" i="1"/>
  <c r="IY14" i="1"/>
  <c r="IS14" i="1"/>
  <c r="IY258" i="1"/>
  <c r="IS258" i="1"/>
  <c r="IY308" i="1"/>
  <c r="IS308" i="1"/>
  <c r="IY199" i="1"/>
  <c r="IS199" i="1"/>
  <c r="IY143" i="1"/>
  <c r="IS143" i="1"/>
  <c r="IY347" i="1"/>
  <c r="IS347" i="1"/>
  <c r="IY191" i="1"/>
  <c r="IS191" i="1"/>
  <c r="IS345" i="1"/>
  <c r="IY345" i="1"/>
  <c r="IY10" i="1"/>
  <c r="IS10" i="1"/>
  <c r="IY284" i="1"/>
  <c r="IS284" i="1"/>
  <c r="IY245" i="1"/>
  <c r="IS245" i="1"/>
  <c r="IY173" i="1"/>
  <c r="IS173" i="1"/>
  <c r="IY51" i="1"/>
  <c r="IS51" i="1"/>
  <c r="IY251" i="1"/>
  <c r="IS251" i="1"/>
  <c r="IY113" i="1"/>
  <c r="IS113" i="1"/>
  <c r="IY41" i="1"/>
  <c r="IS41" i="1"/>
  <c r="IY140" i="1"/>
  <c r="IS140" i="1"/>
  <c r="IY240" i="1"/>
  <c r="IS240" i="1"/>
  <c r="IY32" i="1"/>
  <c r="IS32" i="1"/>
  <c r="IY235" i="1"/>
  <c r="IS235" i="1"/>
  <c r="IY279" i="1"/>
  <c r="IS279" i="1"/>
  <c r="IY410" i="1"/>
  <c r="IS410" i="1"/>
  <c r="IY49" i="1"/>
  <c r="IS49" i="1"/>
  <c r="IY95" i="1"/>
  <c r="IS95" i="1"/>
  <c r="IY22" i="1"/>
  <c r="IS22" i="1"/>
  <c r="IY148" i="1"/>
  <c r="IS148" i="1"/>
  <c r="IY120" i="1"/>
  <c r="IS120" i="1"/>
  <c r="IY337" i="1"/>
  <c r="IS337" i="1"/>
  <c r="IY219" i="1"/>
  <c r="IS219" i="1"/>
  <c r="IY217" i="1"/>
  <c r="IS217" i="1"/>
  <c r="IY214" i="1"/>
  <c r="IS214" i="1"/>
  <c r="IY400" i="1"/>
  <c r="IS400" i="1"/>
  <c r="IY354" i="1"/>
  <c r="IS354" i="1"/>
  <c r="IY99" i="1"/>
  <c r="IS99" i="1"/>
  <c r="IY261" i="1"/>
  <c r="IS261" i="1"/>
  <c r="IY116" i="1"/>
  <c r="IS116" i="1"/>
  <c r="IY307" i="1"/>
  <c r="IS307" i="1"/>
  <c r="IY254" i="1"/>
  <c r="IS254" i="1"/>
  <c r="IY287" i="1"/>
  <c r="IS287" i="1"/>
  <c r="IY115" i="1"/>
  <c r="IS115" i="1"/>
  <c r="IS190" i="1"/>
  <c r="IY190" i="1"/>
  <c r="IY187" i="1"/>
  <c r="IS187" i="1"/>
  <c r="IY182" i="1"/>
  <c r="IS182" i="1"/>
  <c r="IY111" i="1"/>
  <c r="IS111" i="1"/>
  <c r="IY244" i="1"/>
  <c r="IS244" i="1"/>
  <c r="IY172" i="1"/>
  <c r="IS172" i="1"/>
  <c r="IY338" i="1"/>
  <c r="IS338" i="1"/>
  <c r="IY108" i="1"/>
  <c r="IS108" i="1"/>
  <c r="IY106" i="1"/>
  <c r="IS106" i="1"/>
  <c r="IY373" i="1"/>
  <c r="IS373" i="1"/>
  <c r="IY162" i="1"/>
  <c r="IS162" i="1"/>
  <c r="IY300" i="1"/>
  <c r="IS300" i="1"/>
  <c r="IY31" i="1"/>
  <c r="IS31" i="1"/>
  <c r="IY154" i="1"/>
  <c r="IS154" i="1"/>
  <c r="IY152" i="1"/>
  <c r="IS152" i="1"/>
  <c r="IY293" i="1"/>
  <c r="IS293" i="1"/>
  <c r="IY332" i="1"/>
  <c r="IS332" i="1"/>
  <c r="IY23" i="1"/>
  <c r="IS23" i="1"/>
  <c r="IS271" i="1"/>
  <c r="IY271" i="1"/>
  <c r="IS267" i="1"/>
  <c r="IY267" i="1"/>
  <c r="IY92" i="1"/>
  <c r="IS92" i="1"/>
  <c r="IY220" i="1"/>
  <c r="IS220" i="1"/>
  <c r="IY84" i="1"/>
  <c r="IS84" i="1"/>
  <c r="IY216" i="1"/>
  <c r="IS216" i="1"/>
  <c r="IY213" i="1"/>
  <c r="IS213" i="1"/>
  <c r="IY212" i="1"/>
  <c r="IS212" i="1"/>
  <c r="IY209" i="1"/>
  <c r="IS209" i="1"/>
  <c r="IY396" i="1"/>
  <c r="IS396" i="1"/>
  <c r="IY353" i="1"/>
  <c r="IS353" i="1"/>
  <c r="IY352" i="1"/>
  <c r="IS352" i="1"/>
  <c r="IS65" i="1"/>
  <c r="IY65" i="1"/>
  <c r="IS198" i="1"/>
  <c r="IY198" i="1"/>
  <c r="IS389" i="1"/>
  <c r="IY389" i="1"/>
  <c r="IY253" i="1"/>
  <c r="IS253" i="1"/>
  <c r="IY189" i="1"/>
  <c r="IS189" i="1"/>
  <c r="IY61" i="1"/>
  <c r="IS61" i="1"/>
  <c r="IY181" i="1"/>
  <c r="IS181" i="1"/>
  <c r="IY246" i="1"/>
  <c r="IS246" i="1"/>
  <c r="IY243" i="1"/>
  <c r="IS243" i="1"/>
  <c r="IY171" i="1"/>
  <c r="IS171" i="1"/>
  <c r="IY50" i="1"/>
  <c r="IS50" i="1"/>
  <c r="IY380" i="1"/>
  <c r="IS380" i="1"/>
  <c r="IY167" i="1"/>
  <c r="IS167" i="1"/>
  <c r="IY210" i="1"/>
  <c r="IS210" i="1"/>
  <c r="IY372" i="1"/>
  <c r="IS372" i="1"/>
  <c r="IY139" i="1"/>
  <c r="IS139" i="1"/>
  <c r="IY30" i="1"/>
  <c r="IS30" i="1"/>
  <c r="IY27" i="1"/>
  <c r="IS27" i="1"/>
  <c r="IY151" i="1"/>
  <c r="IS151" i="1"/>
  <c r="IY399" i="1"/>
  <c r="IS399" i="1"/>
  <c r="IY327" i="1"/>
  <c r="IS327" i="1"/>
  <c r="IY149" i="1"/>
  <c r="IS149" i="1"/>
  <c r="IY270" i="1"/>
  <c r="IS270" i="1"/>
  <c r="IY135" i="1"/>
  <c r="IS135" i="1"/>
  <c r="IY364" i="1"/>
  <c r="IS364" i="1"/>
  <c r="IY264" i="1"/>
  <c r="IS264" i="1"/>
  <c r="IY218" i="1"/>
  <c r="IS218" i="1"/>
  <c r="IY360" i="1"/>
  <c r="IS360" i="1"/>
  <c r="IY20" i="1"/>
  <c r="IS20" i="1"/>
  <c r="IY274" i="1"/>
  <c r="IS274" i="1"/>
  <c r="IY310" i="1"/>
  <c r="IS310" i="1"/>
  <c r="IY131" i="1"/>
  <c r="IS131" i="1"/>
  <c r="IY71" i="1"/>
  <c r="IS71" i="1"/>
  <c r="IS257" i="1"/>
  <c r="IY257" i="1"/>
  <c r="IY129" i="1"/>
  <c r="IS129" i="1"/>
  <c r="IY64" i="1"/>
  <c r="IS64" i="1"/>
  <c r="IY276" i="1"/>
  <c r="IS276" i="1"/>
  <c r="IS387" i="1"/>
  <c r="IY387" i="1"/>
  <c r="IY62" i="1"/>
  <c r="IS62" i="1"/>
  <c r="IY272" i="1"/>
  <c r="IS272" i="1"/>
  <c r="IY59" i="1"/>
  <c r="IS59" i="1"/>
  <c r="IY343" i="1"/>
  <c r="IS343" i="1"/>
  <c r="IY342" i="1"/>
  <c r="IS342" i="1"/>
  <c r="IY340" i="1"/>
  <c r="IS340" i="1"/>
  <c r="IY335" i="1"/>
  <c r="IS335" i="1"/>
  <c r="IY379" i="1"/>
  <c r="IS379" i="1"/>
  <c r="IY98" i="1"/>
  <c r="IS98" i="1"/>
  <c r="IY40" i="1"/>
  <c r="IS40" i="1"/>
  <c r="IY229" i="1"/>
  <c r="IS229" i="1"/>
  <c r="IY239" i="1"/>
  <c r="IS239" i="1"/>
  <c r="IY275" i="1"/>
  <c r="IS275" i="1"/>
  <c r="IY318" i="1"/>
  <c r="IS318" i="1"/>
  <c r="IY150" i="1"/>
  <c r="IS150" i="1"/>
  <c r="IY88" i="1"/>
  <c r="IS88" i="1"/>
  <c r="IY9" i="1"/>
  <c r="IS9" i="1"/>
  <c r="IS369" i="1"/>
  <c r="IY369" i="1"/>
  <c r="IY411" i="1"/>
  <c r="IS411" i="1"/>
  <c r="IY266" i="1"/>
  <c r="IS266" i="1"/>
  <c r="IY313" i="1"/>
  <c r="IS313" i="1"/>
  <c r="IY89" i="1"/>
  <c r="IS89" i="1"/>
  <c r="IY83" i="1"/>
  <c r="IS83" i="1"/>
  <c r="IY312" i="1"/>
  <c r="IS312" i="1"/>
  <c r="IY359" i="1"/>
  <c r="IS359" i="1"/>
  <c r="IY357" i="1"/>
  <c r="IS357" i="1"/>
  <c r="IS100" i="1"/>
  <c r="IY100" i="1"/>
  <c r="IS130" i="1"/>
  <c r="IY130" i="1"/>
  <c r="IS70" i="1"/>
  <c r="IY70" i="1"/>
  <c r="IY205" i="1"/>
  <c r="IS205" i="1"/>
  <c r="IY374" i="1"/>
  <c r="IS374" i="1"/>
  <c r="IY197" i="1"/>
  <c r="IS197" i="1"/>
  <c r="IY196" i="1"/>
  <c r="IS196" i="1"/>
  <c r="IY194" i="1"/>
  <c r="IS194" i="1"/>
  <c r="IY249" i="1"/>
  <c r="IS249" i="1"/>
  <c r="IY186" i="1"/>
  <c r="IS186" i="1"/>
  <c r="IY58" i="1"/>
  <c r="IS58" i="1"/>
  <c r="IY178" i="1"/>
  <c r="IS178" i="1"/>
  <c r="IY54" i="1"/>
  <c r="IS54" i="1"/>
  <c r="IY383" i="1"/>
  <c r="IS383" i="1"/>
  <c r="IY241" i="1"/>
  <c r="IS241" i="1"/>
  <c r="IY5" i="1"/>
  <c r="IS5" i="1"/>
  <c r="IY43" i="1"/>
  <c r="IS43" i="1"/>
  <c r="IY301" i="1"/>
  <c r="IS301" i="1"/>
  <c r="IY329" i="1"/>
  <c r="IS329" i="1"/>
  <c r="IY328" i="1"/>
  <c r="IS328" i="1"/>
  <c r="IY3" i="1"/>
  <c r="IS3" i="1"/>
  <c r="IS299" i="1"/>
  <c r="IY299" i="1"/>
  <c r="IS26" i="1"/>
  <c r="IY26" i="1"/>
  <c r="IY326" i="1"/>
  <c r="IS326" i="1"/>
  <c r="IY160" i="1"/>
  <c r="IS160" i="1"/>
  <c r="IY226" i="1"/>
  <c r="IS226" i="1"/>
  <c r="IY269" i="1"/>
  <c r="IS269" i="1"/>
  <c r="IY407" i="1"/>
  <c r="IS407" i="1"/>
  <c r="IY363" i="1"/>
  <c r="IS363" i="1"/>
  <c r="IY146" i="1"/>
  <c r="IS146" i="1"/>
  <c r="IY73" i="1"/>
  <c r="IS73" i="1"/>
  <c r="IY402" i="1"/>
  <c r="IS402" i="1"/>
  <c r="IY134" i="1"/>
  <c r="IS134" i="1"/>
  <c r="IY356" i="1"/>
  <c r="IS356" i="1"/>
  <c r="IY132" i="1"/>
  <c r="IS132" i="1"/>
  <c r="IY15" i="1"/>
  <c r="IS15" i="1"/>
  <c r="IY290" i="1"/>
  <c r="IS290" i="1"/>
  <c r="IY67" i="1"/>
  <c r="IS67" i="1"/>
  <c r="IY289" i="1"/>
  <c r="IS289" i="1"/>
  <c r="IY306" i="1"/>
  <c r="IS306" i="1"/>
  <c r="IY304" i="1"/>
  <c r="IS304" i="1"/>
  <c r="IY252" i="1"/>
  <c r="IS252" i="1"/>
  <c r="IY13" i="1"/>
  <c r="IS13" i="1"/>
  <c r="IY247" i="1"/>
  <c r="IS247" i="1"/>
  <c r="IY57" i="1"/>
  <c r="IS57" i="1"/>
  <c r="IY283" i="1"/>
  <c r="IS283" i="1"/>
  <c r="IY8" i="1"/>
  <c r="IS8" i="1"/>
  <c r="IY170" i="1"/>
  <c r="IS170" i="1"/>
  <c r="IY334" i="1"/>
  <c r="IS334" i="1"/>
  <c r="IY46" i="1"/>
  <c r="IS46" i="1"/>
  <c r="IY330" i="1"/>
  <c r="IS330" i="1"/>
  <c r="IY165" i="1"/>
  <c r="IS165" i="1"/>
  <c r="IY371" i="1"/>
  <c r="IS371" i="1"/>
  <c r="IY157" i="1"/>
  <c r="IS157" i="1"/>
  <c r="IY97" i="1"/>
  <c r="IS97" i="1"/>
  <c r="IY237" i="1"/>
  <c r="IS237" i="1"/>
  <c r="HX149" i="1"/>
  <c r="ID149" i="1"/>
  <c r="HX270" i="1"/>
  <c r="ID270" i="1"/>
  <c r="HX135" i="1"/>
  <c r="ID135" i="1"/>
  <c r="ID364" i="1"/>
  <c r="HX364" i="1"/>
  <c r="HX264" i="1"/>
  <c r="ID264" i="1"/>
  <c r="ID218" i="1"/>
  <c r="HX218" i="1"/>
  <c r="ID360" i="1"/>
  <c r="HX360" i="1"/>
  <c r="ID20" i="1"/>
  <c r="HX20" i="1"/>
  <c r="HX274" i="1"/>
  <c r="ID274" i="1"/>
  <c r="HX310" i="1"/>
  <c r="ID310" i="1"/>
  <c r="HX131" i="1"/>
  <c r="ID131" i="1"/>
  <c r="HX71" i="1"/>
  <c r="ID71" i="1"/>
  <c r="ID257" i="1"/>
  <c r="HX257" i="1"/>
  <c r="HX129" i="1"/>
  <c r="ID129" i="1"/>
  <c r="HX64" i="1"/>
  <c r="ID64" i="1"/>
  <c r="HX276" i="1"/>
  <c r="ID276" i="1"/>
  <c r="ID387" i="1"/>
  <c r="HX387" i="1"/>
  <c r="ID62" i="1"/>
  <c r="HX62" i="1"/>
  <c r="HX272" i="1"/>
  <c r="ID272" i="1"/>
  <c r="ID59" i="1"/>
  <c r="HX59" i="1"/>
  <c r="HX343" i="1"/>
  <c r="ID343" i="1"/>
  <c r="ID342" i="1"/>
  <c r="HX342" i="1"/>
  <c r="ID340" i="1"/>
  <c r="HX340" i="1"/>
  <c r="HX335" i="1"/>
  <c r="ID335" i="1"/>
  <c r="HX379" i="1"/>
  <c r="ID379" i="1"/>
  <c r="ID98" i="1"/>
  <c r="HX98" i="1"/>
  <c r="HX40" i="1"/>
  <c r="ID40" i="1"/>
  <c r="HX229" i="1"/>
  <c r="ID229" i="1"/>
  <c r="ID239" i="1"/>
  <c r="HX239" i="1"/>
  <c r="HX275" i="1"/>
  <c r="ID275" i="1"/>
  <c r="ID318" i="1"/>
  <c r="HX318" i="1"/>
  <c r="HX150" i="1"/>
  <c r="ID150" i="1"/>
  <c r="ID369" i="1"/>
  <c r="HX369" i="1"/>
  <c r="ID411" i="1"/>
  <c r="HX411" i="1"/>
  <c r="ID266" i="1"/>
  <c r="HX266" i="1"/>
  <c r="ID313" i="1"/>
  <c r="HX313" i="1"/>
  <c r="ID89" i="1"/>
  <c r="HX89" i="1"/>
  <c r="HX83" i="1"/>
  <c r="ID83" i="1"/>
  <c r="HX312" i="1"/>
  <c r="ID312" i="1"/>
  <c r="HX359" i="1"/>
  <c r="ID359" i="1"/>
  <c r="HX357" i="1"/>
  <c r="ID357" i="1"/>
  <c r="ID100" i="1"/>
  <c r="HX100" i="1"/>
  <c r="ID130" i="1"/>
  <c r="HX130" i="1"/>
  <c r="ID70" i="1"/>
  <c r="HX70" i="1"/>
  <c r="HX205" i="1"/>
  <c r="ID205" i="1"/>
  <c r="ID374" i="1"/>
  <c r="HX374" i="1"/>
  <c r="ID197" i="1"/>
  <c r="HX197" i="1"/>
  <c r="ID196" i="1"/>
  <c r="HX196" i="1"/>
  <c r="ID194" i="1"/>
  <c r="HX194" i="1"/>
  <c r="ID249" i="1"/>
  <c r="HX249" i="1"/>
  <c r="ID186" i="1"/>
  <c r="HX186" i="1"/>
  <c r="ID58" i="1"/>
  <c r="HX58" i="1"/>
  <c r="ID178" i="1"/>
  <c r="HX178" i="1"/>
  <c r="ID54" i="1"/>
  <c r="HX54" i="1"/>
  <c r="ID383" i="1"/>
  <c r="HX383" i="1"/>
  <c r="ID241" i="1"/>
  <c r="HX241" i="1"/>
  <c r="ID5" i="1"/>
  <c r="HX5" i="1"/>
  <c r="HX43" i="1"/>
  <c r="ID43" i="1"/>
  <c r="ID301" i="1"/>
  <c r="HX301" i="1"/>
  <c r="HX329" i="1"/>
  <c r="ID329" i="1"/>
  <c r="HX328" i="1"/>
  <c r="ID328" i="1"/>
  <c r="HX3" i="1"/>
  <c r="ID3" i="1"/>
  <c r="ID299" i="1"/>
  <c r="HX299" i="1"/>
  <c r="ID26" i="1"/>
  <c r="HX26" i="1"/>
  <c r="HX226" i="1"/>
  <c r="ID226" i="1"/>
  <c r="HX269" i="1"/>
  <c r="ID269" i="1"/>
  <c r="HX407" i="1"/>
  <c r="ID407" i="1"/>
  <c r="ID363" i="1"/>
  <c r="HX363" i="1"/>
  <c r="HX146" i="1"/>
  <c r="ID146" i="1"/>
  <c r="ID73" i="1"/>
  <c r="HX73" i="1"/>
  <c r="HX402" i="1"/>
  <c r="ID402" i="1"/>
  <c r="HX134" i="1"/>
  <c r="ID134" i="1"/>
  <c r="HX356" i="1"/>
  <c r="ID356" i="1"/>
  <c r="HX132" i="1"/>
  <c r="ID132" i="1"/>
  <c r="HX15" i="1"/>
  <c r="ID15" i="1"/>
  <c r="HX290" i="1"/>
  <c r="ID290" i="1"/>
  <c r="ID67" i="1"/>
  <c r="HX67" i="1"/>
  <c r="HX289" i="1"/>
  <c r="ID289" i="1"/>
  <c r="ID306" i="1"/>
  <c r="HX306" i="1"/>
  <c r="ID304" i="1"/>
  <c r="HX304" i="1"/>
  <c r="ID252" i="1"/>
  <c r="HX252" i="1"/>
  <c r="HX13" i="1"/>
  <c r="ID13" i="1"/>
  <c r="ID247" i="1"/>
  <c r="HX247" i="1"/>
  <c r="ID57" i="1"/>
  <c r="HX57" i="1"/>
  <c r="ID283" i="1"/>
  <c r="HX283" i="1"/>
  <c r="ID8" i="1"/>
  <c r="HX8" i="1"/>
  <c r="HX170" i="1"/>
  <c r="ID170" i="1"/>
  <c r="HX334" i="1"/>
  <c r="ID334" i="1"/>
  <c r="ID46" i="1"/>
  <c r="HX46" i="1"/>
  <c r="ID330" i="1"/>
  <c r="HX330" i="1"/>
  <c r="HX165" i="1"/>
  <c r="ID165" i="1"/>
  <c r="ID371" i="1"/>
  <c r="HX371" i="1"/>
  <c r="HX157" i="1"/>
  <c r="ID157" i="1"/>
  <c r="HX97" i="1"/>
  <c r="ID97" i="1"/>
  <c r="HX237" i="1"/>
  <c r="ID237" i="1"/>
  <c r="ID236" i="1"/>
  <c r="HX236" i="1"/>
  <c r="ID225" i="1"/>
  <c r="HX225" i="1"/>
  <c r="HX410" i="1"/>
  <c r="ID410" i="1"/>
  <c r="ID406" i="1"/>
  <c r="HX406" i="1"/>
  <c r="ID221" i="1"/>
  <c r="HX221" i="1"/>
  <c r="HX88" i="1"/>
  <c r="ID88" i="1"/>
  <c r="HX296" i="1"/>
  <c r="ID296" i="1"/>
  <c r="HX263" i="1"/>
  <c r="ID263" i="1"/>
  <c r="HX133" i="1"/>
  <c r="ID133" i="1"/>
  <c r="HX399" i="1"/>
  <c r="ID399" i="1"/>
  <c r="ID397" i="1"/>
  <c r="HX397" i="1"/>
  <c r="ID326" i="1"/>
  <c r="HX326" i="1"/>
  <c r="HX293" i="1"/>
  <c r="ID293" i="1"/>
  <c r="HX66" i="1"/>
  <c r="ID66" i="1"/>
  <c r="HX390" i="1"/>
  <c r="ID390" i="1"/>
  <c r="ID128" i="1"/>
  <c r="HX128" i="1"/>
  <c r="ID195" i="1"/>
  <c r="HX195" i="1"/>
  <c r="HX386" i="1"/>
  <c r="ID386" i="1"/>
  <c r="HX126" i="1"/>
  <c r="ID126" i="1"/>
  <c r="HX185" i="1"/>
  <c r="ID185" i="1"/>
  <c r="HX9" i="1"/>
  <c r="ID9" i="1"/>
  <c r="HX302" i="1"/>
  <c r="ID302" i="1"/>
  <c r="HX177" i="1"/>
  <c r="ID177" i="1"/>
  <c r="ID242" i="1"/>
  <c r="HX242" i="1"/>
  <c r="HX49" i="1"/>
  <c r="ID49" i="1"/>
  <c r="HX332" i="1"/>
  <c r="ID332" i="1"/>
  <c r="ID4" i="1"/>
  <c r="HX4" i="1"/>
  <c r="ID164" i="1"/>
  <c r="HX164" i="1"/>
  <c r="HX160" i="1"/>
  <c r="ID160" i="1"/>
  <c r="ID327" i="1"/>
  <c r="HX327" i="1"/>
  <c r="ID105" i="1"/>
  <c r="HX105" i="1"/>
  <c r="ID376" i="1"/>
  <c r="HX376" i="1"/>
  <c r="HX96" i="1"/>
  <c r="ID96" i="1"/>
  <c r="HX368" i="1"/>
  <c r="ID368" i="1"/>
  <c r="HX21" i="1"/>
  <c r="ID21" i="1"/>
  <c r="ID316" i="1"/>
  <c r="HX316" i="1"/>
  <c r="HX362" i="1"/>
  <c r="ID362" i="1"/>
  <c r="ID87" i="1"/>
  <c r="HX87" i="1"/>
  <c r="ID295" i="1"/>
  <c r="HX295" i="1"/>
  <c r="ID80" i="1"/>
  <c r="HX80" i="1"/>
  <c r="ID102" i="1"/>
  <c r="HX102" i="1"/>
  <c r="ID398" i="1"/>
  <c r="HX398" i="1"/>
  <c r="HX208" i="1"/>
  <c r="ID208" i="1"/>
  <c r="HX262" i="1"/>
  <c r="ID262" i="1"/>
  <c r="ID394" i="1"/>
  <c r="HX394" i="1"/>
  <c r="ID351" i="1"/>
  <c r="HX351" i="1"/>
  <c r="HX203" i="1"/>
  <c r="ID203" i="1"/>
  <c r="HX144" i="1"/>
  <c r="ID144" i="1"/>
  <c r="HX286" i="1"/>
  <c r="ID286" i="1"/>
  <c r="HX303" i="1"/>
  <c r="ID303" i="1"/>
  <c r="ID125" i="1"/>
  <c r="HX125" i="1"/>
  <c r="HX11" i="1"/>
  <c r="ID11" i="1"/>
  <c r="HX112" i="1"/>
  <c r="ID112" i="1"/>
  <c r="HX110" i="1"/>
  <c r="ID110" i="1"/>
  <c r="HX7" i="1"/>
  <c r="ID7" i="1"/>
  <c r="HX53" i="1"/>
  <c r="ID53" i="1"/>
  <c r="ID142" i="1"/>
  <c r="HX142" i="1"/>
  <c r="ID45" i="1"/>
  <c r="HX45" i="1"/>
  <c r="ID281" i="1"/>
  <c r="HX281" i="1"/>
  <c r="ID39" i="1"/>
  <c r="HX39" i="1"/>
  <c r="ID122" i="1"/>
  <c r="HX122" i="1"/>
  <c r="ID35" i="1"/>
  <c r="HX35" i="1"/>
  <c r="ID238" i="1"/>
  <c r="HX238" i="1"/>
  <c r="ID2" i="1"/>
  <c r="HX2" i="1"/>
  <c r="HX25" i="1"/>
  <c r="ID25" i="1"/>
  <c r="HX375" i="1"/>
  <c r="ID375" i="1"/>
  <c r="ID224" i="1"/>
  <c r="HX224" i="1"/>
  <c r="HX315" i="1"/>
  <c r="ID315" i="1"/>
  <c r="ID404" i="1"/>
  <c r="HX404" i="1"/>
  <c r="ID86" i="1"/>
  <c r="HX86" i="1"/>
  <c r="ID294" i="1"/>
  <c r="HX294" i="1"/>
  <c r="ID79" i="1"/>
  <c r="HX79" i="1"/>
  <c r="ID101" i="1"/>
  <c r="HX101" i="1"/>
  <c r="ID211" i="1"/>
  <c r="HX211" i="1"/>
  <c r="ID207" i="1"/>
  <c r="HX207" i="1"/>
  <c r="HX395" i="1"/>
  <c r="ID395" i="1"/>
  <c r="HX260" i="1"/>
  <c r="ID260" i="1"/>
  <c r="ID393" i="1"/>
  <c r="HX393" i="1"/>
  <c r="ID202" i="1"/>
  <c r="HX202" i="1"/>
  <c r="HX288" i="1"/>
  <c r="ID288" i="1"/>
  <c r="HX350" i="1"/>
  <c r="ID350" i="1"/>
  <c r="HX193" i="1"/>
  <c r="ID193" i="1"/>
  <c r="HX12" i="1"/>
  <c r="ID12" i="1"/>
  <c r="HX231" i="1"/>
  <c r="ID231" i="1"/>
  <c r="HX180" i="1"/>
  <c r="ID180" i="1"/>
  <c r="HX385" i="1"/>
  <c r="ID385" i="1"/>
  <c r="HX176" i="1"/>
  <c r="ID176" i="1"/>
  <c r="ID109" i="1"/>
  <c r="HX109" i="1"/>
  <c r="HX169" i="1"/>
  <c r="ID169" i="1"/>
  <c r="HX107" i="1"/>
  <c r="ID107" i="1"/>
  <c r="ID166" i="1"/>
  <c r="HX166" i="1"/>
  <c r="ID163" i="1"/>
  <c r="HX163" i="1"/>
  <c r="ID38" i="1"/>
  <c r="HX38" i="1"/>
  <c r="ID156" i="1"/>
  <c r="HX156" i="1"/>
  <c r="ID28" i="1"/>
  <c r="HX28" i="1"/>
  <c r="HX104" i="1"/>
  <c r="ID104" i="1"/>
  <c r="ID137" i="1"/>
  <c r="HX137" i="1"/>
  <c r="ID94" i="1"/>
  <c r="HX94" i="1"/>
  <c r="ID409" i="1"/>
  <c r="HX409" i="1"/>
  <c r="ID405" i="1"/>
  <c r="HX405" i="1"/>
  <c r="ID297" i="1"/>
  <c r="HX297" i="1"/>
  <c r="ID233" i="1"/>
  <c r="HX233" i="1"/>
  <c r="ID82" i="1"/>
  <c r="HX82" i="1"/>
  <c r="HX78" i="1"/>
  <c r="ID78" i="1"/>
  <c r="HX77" i="1"/>
  <c r="ID77" i="1"/>
  <c r="HX74" i="1"/>
  <c r="ID74" i="1"/>
  <c r="ID18" i="1"/>
  <c r="HX18" i="1"/>
  <c r="ID72" i="1"/>
  <c r="HX72" i="1"/>
  <c r="ID69" i="1"/>
  <c r="HX69" i="1"/>
  <c r="ID392" i="1"/>
  <c r="HX392" i="1"/>
  <c r="ID201" i="1"/>
  <c r="HX201" i="1"/>
  <c r="ID63" i="1"/>
  <c r="HX63" i="1"/>
  <c r="ID388" i="1"/>
  <c r="HX388" i="1"/>
  <c r="HX250" i="1"/>
  <c r="ID250" i="1"/>
  <c r="HX114" i="1"/>
  <c r="ID114" i="1"/>
  <c r="ID60" i="1"/>
  <c r="HX60" i="1"/>
  <c r="HX179" i="1"/>
  <c r="ID179" i="1"/>
  <c r="HX55" i="1"/>
  <c r="ID55" i="1"/>
  <c r="HX175" i="1"/>
  <c r="ID175" i="1"/>
  <c r="ID382" i="1"/>
  <c r="HX382" i="1"/>
  <c r="ID48" i="1"/>
  <c r="HX48" i="1"/>
  <c r="ID44" i="1"/>
  <c r="HX44" i="1"/>
  <c r="HX42" i="1"/>
  <c r="ID42" i="1"/>
  <c r="ID377" i="1"/>
  <c r="HX377" i="1"/>
  <c r="ID37" i="1"/>
  <c r="HX37" i="1"/>
  <c r="ID155" i="1"/>
  <c r="HX155" i="1"/>
  <c r="ID280" i="1"/>
  <c r="HX280" i="1"/>
  <c r="ID138" i="1"/>
  <c r="HX138" i="1"/>
  <c r="ID370" i="1"/>
  <c r="HX370" i="1"/>
  <c r="ID317" i="1"/>
  <c r="HX317" i="1"/>
  <c r="HX268" i="1"/>
  <c r="ID268" i="1"/>
  <c r="ID222" i="1"/>
  <c r="HX222" i="1"/>
  <c r="ID147" i="1"/>
  <c r="HX147" i="1"/>
  <c r="HX85" i="1"/>
  <c r="ID85" i="1"/>
  <c r="ID118" i="1"/>
  <c r="HX118" i="1"/>
  <c r="ID292" i="1"/>
  <c r="HX292" i="1"/>
  <c r="ID311" i="1"/>
  <c r="HX311" i="1"/>
  <c r="ID19" i="1"/>
  <c r="HX19" i="1"/>
  <c r="ID278" i="1"/>
  <c r="HX278" i="1"/>
  <c r="ID273" i="1"/>
  <c r="HX273" i="1"/>
  <c r="ID259" i="1"/>
  <c r="HX259" i="1"/>
  <c r="HX391" i="1"/>
  <c r="ID391" i="1"/>
  <c r="HX200" i="1"/>
  <c r="ID200" i="1"/>
  <c r="HX127" i="1"/>
  <c r="ID127" i="1"/>
  <c r="HX349" i="1"/>
  <c r="ID349" i="1"/>
  <c r="HX336" i="1"/>
  <c r="ID336" i="1"/>
  <c r="HX248" i="1"/>
  <c r="ID248" i="1"/>
  <c r="ID184" i="1"/>
  <c r="HX184" i="1"/>
  <c r="ID344" i="1"/>
  <c r="HX344" i="1"/>
  <c r="ID384" i="1"/>
  <c r="HX384" i="1"/>
  <c r="ID6" i="1"/>
  <c r="HX6" i="1"/>
  <c r="HX52" i="1"/>
  <c r="ID52" i="1"/>
  <c r="HX168" i="1"/>
  <c r="ID168" i="1"/>
  <c r="HX282" i="1"/>
  <c r="ID282" i="1"/>
  <c r="ID123" i="1"/>
  <c r="HX123" i="1"/>
  <c r="ID265" i="1"/>
  <c r="HX265" i="1"/>
  <c r="HX36" i="1"/>
  <c r="ID36" i="1"/>
  <c r="ID34" i="1"/>
  <c r="HX34" i="1"/>
  <c r="ID323" i="1"/>
  <c r="HX323" i="1"/>
  <c r="ID103" i="1"/>
  <c r="HX103" i="1"/>
  <c r="ID227" i="1"/>
  <c r="HX227" i="1"/>
  <c r="ID412" i="1"/>
  <c r="HX412" i="1"/>
  <c r="ID408" i="1"/>
  <c r="HX408" i="1"/>
  <c r="ID314" i="1"/>
  <c r="HX314" i="1"/>
  <c r="ID119" i="1"/>
  <c r="HX119" i="1"/>
  <c r="ID232" i="1"/>
  <c r="HX232" i="1"/>
  <c r="ID81" i="1"/>
  <c r="HX81" i="1"/>
  <c r="ID215" i="1"/>
  <c r="HX215" i="1"/>
  <c r="ID358" i="1"/>
  <c r="HX358" i="1"/>
  <c r="ID291" i="1"/>
  <c r="HX291" i="1"/>
  <c r="ID17" i="1"/>
  <c r="HX17" i="1"/>
  <c r="ID277" i="1"/>
  <c r="HX277" i="1"/>
  <c r="ID309" i="1"/>
  <c r="HX309" i="1"/>
  <c r="ID256" i="1"/>
  <c r="HX256" i="1"/>
  <c r="ID255" i="1"/>
  <c r="HX255" i="1"/>
  <c r="ID305" i="1"/>
  <c r="HX305" i="1"/>
  <c r="HX348" i="1"/>
  <c r="ID348" i="1"/>
  <c r="ID192" i="1"/>
  <c r="HX192" i="1"/>
  <c r="ID188" i="1"/>
  <c r="HX188" i="1"/>
  <c r="HX183" i="1"/>
  <c r="ID183" i="1"/>
  <c r="HX56" i="1"/>
  <c r="ID56" i="1"/>
  <c r="HX230" i="1"/>
  <c r="ID230" i="1"/>
  <c r="HX174" i="1"/>
  <c r="ID174" i="1"/>
  <c r="HX381" i="1"/>
  <c r="ID381" i="1"/>
  <c r="HX47" i="1"/>
  <c r="ID47" i="1"/>
  <c r="HX331" i="1"/>
  <c r="ID331" i="1"/>
  <c r="HX378" i="1"/>
  <c r="ID378" i="1"/>
  <c r="HX141" i="1"/>
  <c r="ID141" i="1"/>
  <c r="ID159" i="1"/>
  <c r="HX159" i="1"/>
  <c r="ID33" i="1"/>
  <c r="HX33" i="1"/>
  <c r="HX228" i="1"/>
  <c r="ID228" i="1"/>
  <c r="ID153" i="1"/>
  <c r="HX153" i="1"/>
  <c r="HX136" i="1"/>
  <c r="ID136" i="1"/>
  <c r="ID93" i="1"/>
  <c r="HX93" i="1"/>
  <c r="ID223" i="1"/>
  <c r="HX223" i="1"/>
  <c r="ID121" i="1"/>
  <c r="HX121" i="1"/>
  <c r="HX234" i="1"/>
  <c r="ID234" i="1"/>
  <c r="ID145" i="1"/>
  <c r="HX145" i="1"/>
  <c r="HX403" i="1"/>
  <c r="ID403" i="1"/>
  <c r="ID117" i="1"/>
  <c r="HX117" i="1"/>
  <c r="ID401" i="1"/>
  <c r="HX401" i="1"/>
  <c r="HX355" i="1"/>
  <c r="ID355" i="1"/>
  <c r="HX16" i="1"/>
  <c r="ID16" i="1"/>
  <c r="HX14" i="1"/>
  <c r="ID14" i="1"/>
  <c r="HX258" i="1"/>
  <c r="ID258" i="1"/>
  <c r="ID308" i="1"/>
  <c r="HX308" i="1"/>
  <c r="ID199" i="1"/>
  <c r="HX199" i="1"/>
  <c r="ID143" i="1"/>
  <c r="HX143" i="1"/>
  <c r="ID347" i="1"/>
  <c r="HX347" i="1"/>
  <c r="ID191" i="1"/>
  <c r="HX191" i="1"/>
  <c r="ID345" i="1"/>
  <c r="HX345" i="1"/>
  <c r="ID10" i="1"/>
  <c r="HX10" i="1"/>
  <c r="ID284" i="1"/>
  <c r="HX284" i="1"/>
  <c r="ID245" i="1"/>
  <c r="HX245" i="1"/>
  <c r="ID173" i="1"/>
  <c r="HX173" i="1"/>
  <c r="ID51" i="1"/>
  <c r="HX51" i="1"/>
  <c r="ID251" i="1"/>
  <c r="HX251" i="1"/>
  <c r="ID113" i="1"/>
  <c r="HX113" i="1"/>
  <c r="HX41" i="1"/>
  <c r="ID41" i="1"/>
  <c r="ID140" i="1"/>
  <c r="HX140" i="1"/>
  <c r="ID240" i="1"/>
  <c r="HX240" i="1"/>
  <c r="HX32" i="1"/>
  <c r="ID32" i="1"/>
  <c r="ID235" i="1"/>
  <c r="HX235" i="1"/>
  <c r="HX279" i="1"/>
  <c r="ID279" i="1"/>
  <c r="ID95" i="1"/>
  <c r="HX95" i="1"/>
  <c r="HX22" i="1"/>
  <c r="ID22" i="1"/>
  <c r="ID148" i="1"/>
  <c r="HX148" i="1"/>
  <c r="HX120" i="1"/>
  <c r="ID120" i="1"/>
  <c r="ID337" i="1"/>
  <c r="HX337" i="1"/>
  <c r="ID219" i="1"/>
  <c r="HX219" i="1"/>
  <c r="ID217" i="1"/>
  <c r="HX217" i="1"/>
  <c r="ID214" i="1"/>
  <c r="HX214" i="1"/>
  <c r="ID400" i="1"/>
  <c r="HX400" i="1"/>
  <c r="HX354" i="1"/>
  <c r="ID354" i="1"/>
  <c r="HX99" i="1"/>
  <c r="ID99" i="1"/>
  <c r="ID261" i="1"/>
  <c r="HX261" i="1"/>
  <c r="ID116" i="1"/>
  <c r="HX116" i="1"/>
  <c r="ID307" i="1"/>
  <c r="HX307" i="1"/>
  <c r="ID254" i="1"/>
  <c r="HX254" i="1"/>
  <c r="ID287" i="1"/>
  <c r="HX287" i="1"/>
  <c r="ID115" i="1"/>
  <c r="HX115" i="1"/>
  <c r="ID190" i="1"/>
  <c r="HX190" i="1"/>
  <c r="HX187" i="1"/>
  <c r="ID187" i="1"/>
  <c r="ID182" i="1"/>
  <c r="HX182" i="1"/>
  <c r="HX111" i="1"/>
  <c r="ID111" i="1"/>
  <c r="HX244" i="1"/>
  <c r="ID244" i="1"/>
  <c r="HX172" i="1"/>
  <c r="ID172" i="1"/>
  <c r="ID338" i="1"/>
  <c r="HX338" i="1"/>
  <c r="HX108" i="1"/>
  <c r="ID108" i="1"/>
  <c r="HX106" i="1"/>
  <c r="ID106" i="1"/>
  <c r="HX373" i="1"/>
  <c r="ID373" i="1"/>
  <c r="HX162" i="1"/>
  <c r="ID162" i="1"/>
  <c r="HX300" i="1"/>
  <c r="ID300" i="1"/>
  <c r="HX31" i="1"/>
  <c r="ID31" i="1"/>
  <c r="HX154" i="1"/>
  <c r="ID154" i="1"/>
  <c r="HX152" i="1"/>
  <c r="ID152" i="1"/>
  <c r="ID23" i="1"/>
  <c r="HX23" i="1"/>
  <c r="ID271" i="1"/>
  <c r="HX271" i="1"/>
  <c r="ID267" i="1"/>
  <c r="HX267" i="1"/>
  <c r="ID92" i="1"/>
  <c r="HX92" i="1"/>
  <c r="ID220" i="1"/>
  <c r="HX220" i="1"/>
  <c r="HX84" i="1"/>
  <c r="ID84" i="1"/>
  <c r="HX216" i="1"/>
  <c r="ID216" i="1"/>
  <c r="ID213" i="1"/>
  <c r="HX213" i="1"/>
  <c r="ID212" i="1"/>
  <c r="HX212" i="1"/>
  <c r="HX209" i="1"/>
  <c r="ID209" i="1"/>
  <c r="HX396" i="1"/>
  <c r="ID396" i="1"/>
  <c r="HX353" i="1"/>
  <c r="ID353" i="1"/>
  <c r="HX352" i="1"/>
  <c r="ID352" i="1"/>
  <c r="ID65" i="1"/>
  <c r="HX65" i="1"/>
  <c r="ID198" i="1"/>
  <c r="HX198" i="1"/>
  <c r="ID389" i="1"/>
  <c r="HX389" i="1"/>
  <c r="HX253" i="1"/>
  <c r="ID253" i="1"/>
  <c r="HX189" i="1"/>
  <c r="ID189" i="1"/>
  <c r="ID61" i="1"/>
  <c r="HX61" i="1"/>
  <c r="ID181" i="1"/>
  <c r="HX181" i="1"/>
  <c r="ID246" i="1"/>
  <c r="HX246" i="1"/>
  <c r="ID243" i="1"/>
  <c r="HX243" i="1"/>
  <c r="ID171" i="1"/>
  <c r="HX171" i="1"/>
  <c r="ID50" i="1"/>
  <c r="HX50" i="1"/>
  <c r="ID380" i="1"/>
  <c r="HX380" i="1"/>
  <c r="ID167" i="1"/>
  <c r="HX167" i="1"/>
  <c r="ID210" i="1"/>
  <c r="HX210" i="1"/>
  <c r="HX372" i="1"/>
  <c r="ID372" i="1"/>
  <c r="HX139" i="1"/>
  <c r="ID139" i="1"/>
  <c r="ID30" i="1"/>
  <c r="HX30" i="1"/>
  <c r="HX27" i="1"/>
  <c r="ID27" i="1"/>
  <c r="HX151" i="1"/>
  <c r="ID151" i="1"/>
  <c r="HD369" i="1"/>
  <c r="HJ369" i="1"/>
  <c r="HJ411" i="1"/>
  <c r="HD411" i="1"/>
  <c r="HD266" i="1"/>
  <c r="HJ266" i="1"/>
  <c r="HD313" i="1"/>
  <c r="HJ313" i="1"/>
  <c r="HJ89" i="1"/>
  <c r="HD89" i="1"/>
  <c r="HJ83" i="1"/>
  <c r="HD83" i="1"/>
  <c r="HJ312" i="1"/>
  <c r="HD312" i="1"/>
  <c r="HD359" i="1"/>
  <c r="HJ359" i="1"/>
  <c r="HJ357" i="1"/>
  <c r="HD357" i="1"/>
  <c r="HD100" i="1"/>
  <c r="HJ100" i="1"/>
  <c r="HD130" i="1"/>
  <c r="HJ130" i="1"/>
  <c r="HD70" i="1"/>
  <c r="HJ70" i="1"/>
  <c r="HD205" i="1"/>
  <c r="HJ205" i="1"/>
  <c r="HJ374" i="1"/>
  <c r="HD374" i="1"/>
  <c r="HJ197" i="1"/>
  <c r="HD197" i="1"/>
  <c r="HJ196" i="1"/>
  <c r="HD196" i="1"/>
  <c r="HJ194" i="1"/>
  <c r="HD194" i="1"/>
  <c r="HD249" i="1"/>
  <c r="HJ249" i="1"/>
  <c r="HD186" i="1"/>
  <c r="HJ186" i="1"/>
  <c r="HD58" i="1"/>
  <c r="HJ58" i="1"/>
  <c r="HD178" i="1"/>
  <c r="HJ178" i="1"/>
  <c r="HD54" i="1"/>
  <c r="HJ54" i="1"/>
  <c r="HD383" i="1"/>
  <c r="HJ383" i="1"/>
  <c r="HJ241" i="1"/>
  <c r="HD241" i="1"/>
  <c r="HJ5" i="1"/>
  <c r="HD5" i="1"/>
  <c r="HJ43" i="1"/>
  <c r="HD43" i="1"/>
  <c r="HD301" i="1"/>
  <c r="HJ301" i="1"/>
  <c r="HD329" i="1"/>
  <c r="HJ329" i="1"/>
  <c r="HJ328" i="1"/>
  <c r="HD328" i="1"/>
  <c r="HJ3" i="1"/>
  <c r="HD3" i="1"/>
  <c r="HD299" i="1"/>
  <c r="HJ299" i="1"/>
  <c r="HD26" i="1"/>
  <c r="HJ26" i="1"/>
  <c r="HJ226" i="1"/>
  <c r="HD226" i="1"/>
  <c r="HD269" i="1"/>
  <c r="HJ269" i="1"/>
  <c r="HJ407" i="1"/>
  <c r="HD407" i="1"/>
  <c r="HJ363" i="1"/>
  <c r="HD363" i="1"/>
  <c r="HD146" i="1"/>
  <c r="HJ146" i="1"/>
  <c r="HD73" i="1"/>
  <c r="HJ73" i="1"/>
  <c r="HJ402" i="1"/>
  <c r="HD402" i="1"/>
  <c r="HJ134" i="1"/>
  <c r="HD134" i="1"/>
  <c r="HD356" i="1"/>
  <c r="HJ356" i="1"/>
  <c r="HJ132" i="1"/>
  <c r="HD132" i="1"/>
  <c r="HJ15" i="1"/>
  <c r="HD15" i="1"/>
  <c r="HJ290" i="1"/>
  <c r="HD290" i="1"/>
  <c r="HJ67" i="1"/>
  <c r="HD67" i="1"/>
  <c r="HD289" i="1"/>
  <c r="HJ289" i="1"/>
  <c r="HD306" i="1"/>
  <c r="HJ306" i="1"/>
  <c r="HD304" i="1"/>
  <c r="HJ304" i="1"/>
  <c r="HD252" i="1"/>
  <c r="HJ252" i="1"/>
  <c r="HJ13" i="1"/>
  <c r="HD13" i="1"/>
  <c r="HD247" i="1"/>
  <c r="HJ247" i="1"/>
  <c r="HD57" i="1"/>
  <c r="HJ57" i="1"/>
  <c r="HD283" i="1"/>
  <c r="HJ283" i="1"/>
  <c r="HD8" i="1"/>
  <c r="HJ8" i="1"/>
  <c r="HJ170" i="1"/>
  <c r="HD170" i="1"/>
  <c r="HD334" i="1"/>
  <c r="HJ334" i="1"/>
  <c r="HJ46" i="1"/>
  <c r="HD46" i="1"/>
  <c r="HJ330" i="1"/>
  <c r="HD330" i="1"/>
  <c r="HJ165" i="1"/>
  <c r="HD165" i="1"/>
  <c r="HJ371" i="1"/>
  <c r="HD371" i="1"/>
  <c r="HJ157" i="1"/>
  <c r="HD157" i="1"/>
  <c r="HD97" i="1"/>
  <c r="HJ97" i="1"/>
  <c r="HD237" i="1"/>
  <c r="HJ237" i="1"/>
  <c r="HJ236" i="1"/>
  <c r="HD236" i="1"/>
  <c r="HJ225" i="1"/>
  <c r="HD225" i="1"/>
  <c r="HJ410" i="1"/>
  <c r="HD410" i="1"/>
  <c r="HD406" i="1"/>
  <c r="HJ406" i="1"/>
  <c r="HJ221" i="1"/>
  <c r="HD221" i="1"/>
  <c r="HJ88" i="1"/>
  <c r="HD88" i="1"/>
  <c r="HJ296" i="1"/>
  <c r="HD296" i="1"/>
  <c r="HJ263" i="1"/>
  <c r="HD263" i="1"/>
  <c r="HD133" i="1"/>
  <c r="HJ133" i="1"/>
  <c r="HJ399" i="1"/>
  <c r="HD399" i="1"/>
  <c r="HJ397" i="1"/>
  <c r="HD397" i="1"/>
  <c r="HJ326" i="1"/>
  <c r="HD326" i="1"/>
  <c r="HJ293" i="1"/>
  <c r="HD293" i="1"/>
  <c r="HD66" i="1"/>
  <c r="HJ66" i="1"/>
  <c r="HJ390" i="1"/>
  <c r="HD390" i="1"/>
  <c r="HD128" i="1"/>
  <c r="HJ128" i="1"/>
  <c r="HD195" i="1"/>
  <c r="HJ195" i="1"/>
  <c r="HD386" i="1"/>
  <c r="HJ386" i="1"/>
  <c r="HD126" i="1"/>
  <c r="HJ126" i="1"/>
  <c r="HD185" i="1"/>
  <c r="HJ185" i="1"/>
  <c r="HD9" i="1"/>
  <c r="HJ9" i="1"/>
  <c r="HJ302" i="1"/>
  <c r="HD302" i="1"/>
  <c r="HJ177" i="1"/>
  <c r="HD177" i="1"/>
  <c r="HJ242" i="1"/>
  <c r="HD242" i="1"/>
  <c r="HJ49" i="1"/>
  <c r="HD49" i="1"/>
  <c r="HJ332" i="1"/>
  <c r="HD332" i="1"/>
  <c r="HJ4" i="1"/>
  <c r="HD4" i="1"/>
  <c r="HJ164" i="1"/>
  <c r="HD164" i="1"/>
  <c r="HJ160" i="1"/>
  <c r="HD160" i="1"/>
  <c r="HJ327" i="1"/>
  <c r="HD327" i="1"/>
  <c r="HJ105" i="1"/>
  <c r="HD105" i="1"/>
  <c r="HJ376" i="1"/>
  <c r="HD376" i="1"/>
  <c r="HD96" i="1"/>
  <c r="HJ96" i="1"/>
  <c r="HD368" i="1"/>
  <c r="HJ368" i="1"/>
  <c r="HJ21" i="1"/>
  <c r="HD21" i="1"/>
  <c r="HD316" i="1"/>
  <c r="HJ316" i="1"/>
  <c r="HJ362" i="1"/>
  <c r="HD362" i="1"/>
  <c r="HJ87" i="1"/>
  <c r="HD87" i="1"/>
  <c r="HJ295" i="1"/>
  <c r="HD295" i="1"/>
  <c r="HJ80" i="1"/>
  <c r="HD80" i="1"/>
  <c r="HJ102" i="1"/>
  <c r="HD102" i="1"/>
  <c r="HD398" i="1"/>
  <c r="HJ398" i="1"/>
  <c r="HD208" i="1"/>
  <c r="HJ208" i="1"/>
  <c r="HD262" i="1"/>
  <c r="HJ262" i="1"/>
  <c r="HJ394" i="1"/>
  <c r="HD394" i="1"/>
  <c r="HJ351" i="1"/>
  <c r="HD351" i="1"/>
  <c r="HJ203" i="1"/>
  <c r="HD203" i="1"/>
  <c r="HJ144" i="1"/>
  <c r="HD144" i="1"/>
  <c r="HJ286" i="1"/>
  <c r="HD286" i="1"/>
  <c r="HJ303" i="1"/>
  <c r="HD303" i="1"/>
  <c r="HD125" i="1"/>
  <c r="HJ125" i="1"/>
  <c r="HD11" i="1"/>
  <c r="HJ11" i="1"/>
  <c r="HJ112" i="1"/>
  <c r="HD112" i="1"/>
  <c r="HD110" i="1"/>
  <c r="HJ110" i="1"/>
  <c r="HJ7" i="1"/>
  <c r="HD7" i="1"/>
  <c r="HD53" i="1"/>
  <c r="HJ53" i="1"/>
  <c r="HD142" i="1"/>
  <c r="HJ142" i="1"/>
  <c r="HD45" i="1"/>
  <c r="HJ45" i="1"/>
  <c r="HJ281" i="1"/>
  <c r="HD281" i="1"/>
  <c r="HJ39" i="1"/>
  <c r="HD39" i="1"/>
  <c r="HJ122" i="1"/>
  <c r="HD122" i="1"/>
  <c r="HJ35" i="1"/>
  <c r="HD35" i="1"/>
  <c r="HD238" i="1"/>
  <c r="HJ238" i="1"/>
  <c r="HD2" i="1"/>
  <c r="HJ2" i="1"/>
  <c r="HD25" i="1"/>
  <c r="HJ25" i="1"/>
  <c r="HJ375" i="1"/>
  <c r="HD375" i="1"/>
  <c r="HD224" i="1"/>
  <c r="HJ224" i="1"/>
  <c r="HJ315" i="1"/>
  <c r="HD315" i="1"/>
  <c r="HJ404" i="1"/>
  <c r="HD404" i="1"/>
  <c r="HJ86" i="1"/>
  <c r="HD86" i="1"/>
  <c r="HJ294" i="1"/>
  <c r="HD294" i="1"/>
  <c r="HD79" i="1"/>
  <c r="HJ79" i="1"/>
  <c r="HD101" i="1"/>
  <c r="HJ101" i="1"/>
  <c r="HJ211" i="1"/>
  <c r="HD211" i="1"/>
  <c r="HJ207" i="1"/>
  <c r="HD207" i="1"/>
  <c r="HJ395" i="1"/>
  <c r="HD395" i="1"/>
  <c r="HD260" i="1"/>
  <c r="HJ260" i="1"/>
  <c r="HD393" i="1"/>
  <c r="HJ393" i="1"/>
  <c r="HD202" i="1"/>
  <c r="HJ202" i="1"/>
  <c r="HD288" i="1"/>
  <c r="HJ288" i="1"/>
  <c r="HD350" i="1"/>
  <c r="HJ350" i="1"/>
  <c r="HD193" i="1"/>
  <c r="HJ193" i="1"/>
  <c r="HJ12" i="1"/>
  <c r="HD12" i="1"/>
  <c r="HD231" i="1"/>
  <c r="HJ231" i="1"/>
  <c r="HJ180" i="1"/>
  <c r="HD180" i="1"/>
  <c r="HJ385" i="1"/>
  <c r="HD385" i="1"/>
  <c r="HJ176" i="1"/>
  <c r="HD176" i="1"/>
  <c r="HD109" i="1"/>
  <c r="HJ109" i="1"/>
  <c r="HD169" i="1"/>
  <c r="HJ169" i="1"/>
  <c r="HD107" i="1"/>
  <c r="HJ107" i="1"/>
  <c r="HD166" i="1"/>
  <c r="HJ166" i="1"/>
  <c r="HJ163" i="1"/>
  <c r="HD163" i="1"/>
  <c r="HJ38" i="1"/>
  <c r="HD38" i="1"/>
  <c r="HD156" i="1"/>
  <c r="HJ156" i="1"/>
  <c r="HD28" i="1"/>
  <c r="HJ28" i="1"/>
  <c r="HJ104" i="1"/>
  <c r="HD104" i="1"/>
  <c r="HJ137" i="1"/>
  <c r="HD137" i="1"/>
  <c r="HJ94" i="1"/>
  <c r="HD94" i="1"/>
  <c r="HD409" i="1"/>
  <c r="HJ409" i="1"/>
  <c r="HJ405" i="1"/>
  <c r="HD405" i="1"/>
  <c r="HJ297" i="1"/>
  <c r="HD297" i="1"/>
  <c r="HD233" i="1"/>
  <c r="HJ233" i="1"/>
  <c r="HD82" i="1"/>
  <c r="HJ82" i="1"/>
  <c r="HJ78" i="1"/>
  <c r="HD78" i="1"/>
  <c r="HJ77" i="1"/>
  <c r="HD77" i="1"/>
  <c r="HD74" i="1"/>
  <c r="HJ74" i="1"/>
  <c r="HJ18" i="1"/>
  <c r="HD18" i="1"/>
  <c r="HJ72" i="1"/>
  <c r="HD72" i="1"/>
  <c r="HJ69" i="1"/>
  <c r="HD69" i="1"/>
  <c r="HD392" i="1"/>
  <c r="HJ392" i="1"/>
  <c r="HD201" i="1"/>
  <c r="HJ201" i="1"/>
  <c r="HJ63" i="1"/>
  <c r="HD63" i="1"/>
  <c r="HJ388" i="1"/>
  <c r="HD388" i="1"/>
  <c r="HJ250" i="1"/>
  <c r="HD250" i="1"/>
  <c r="HJ114" i="1"/>
  <c r="HD114" i="1"/>
  <c r="HJ60" i="1"/>
  <c r="HD60" i="1"/>
  <c r="HJ179" i="1"/>
  <c r="HD179" i="1"/>
  <c r="HJ55" i="1"/>
  <c r="HD55" i="1"/>
  <c r="HJ175" i="1"/>
  <c r="HD175" i="1"/>
  <c r="HJ382" i="1"/>
  <c r="HD382" i="1"/>
  <c r="HJ48" i="1"/>
  <c r="HD48" i="1"/>
  <c r="HJ44" i="1"/>
  <c r="HD44" i="1"/>
  <c r="HD42" i="1"/>
  <c r="HJ42" i="1"/>
  <c r="HD377" i="1"/>
  <c r="HJ377" i="1"/>
  <c r="HD37" i="1"/>
  <c r="HJ37" i="1"/>
  <c r="HJ155" i="1"/>
  <c r="HD155" i="1"/>
  <c r="HD280" i="1"/>
  <c r="HJ280" i="1"/>
  <c r="HJ138" i="1"/>
  <c r="HD138" i="1"/>
  <c r="HD370" i="1"/>
  <c r="HJ370" i="1"/>
  <c r="HD317" i="1"/>
  <c r="HJ317" i="1"/>
  <c r="HJ268" i="1"/>
  <c r="HD268" i="1"/>
  <c r="HJ222" i="1"/>
  <c r="HD222" i="1"/>
  <c r="HJ147" i="1"/>
  <c r="HD147" i="1"/>
  <c r="HD85" i="1"/>
  <c r="HJ85" i="1"/>
  <c r="HJ118" i="1"/>
  <c r="HD118" i="1"/>
  <c r="HJ292" i="1"/>
  <c r="HD292" i="1"/>
  <c r="HJ311" i="1"/>
  <c r="HD311" i="1"/>
  <c r="HJ19" i="1"/>
  <c r="HD19" i="1"/>
  <c r="HD278" i="1"/>
  <c r="HJ278" i="1"/>
  <c r="HD273" i="1"/>
  <c r="HJ273" i="1"/>
  <c r="HD259" i="1"/>
  <c r="HJ259" i="1"/>
  <c r="HJ391" i="1"/>
  <c r="HD391" i="1"/>
  <c r="HJ200" i="1"/>
  <c r="HD200" i="1"/>
  <c r="HJ127" i="1"/>
  <c r="HD127" i="1"/>
  <c r="HD349" i="1"/>
  <c r="HJ349" i="1"/>
  <c r="HD336" i="1"/>
  <c r="HJ336" i="1"/>
  <c r="HJ248" i="1"/>
  <c r="HD248" i="1"/>
  <c r="HD184" i="1"/>
  <c r="HJ184" i="1"/>
  <c r="HD344" i="1"/>
  <c r="HJ344" i="1"/>
  <c r="HD384" i="1"/>
  <c r="HJ384" i="1"/>
  <c r="HD6" i="1"/>
  <c r="HJ6" i="1"/>
  <c r="HD52" i="1"/>
  <c r="HJ52" i="1"/>
  <c r="HD168" i="1"/>
  <c r="HJ168" i="1"/>
  <c r="HD282" i="1"/>
  <c r="HJ282" i="1"/>
  <c r="HJ123" i="1"/>
  <c r="HD123" i="1"/>
  <c r="HJ265" i="1"/>
  <c r="HD265" i="1"/>
  <c r="HJ36" i="1"/>
  <c r="HD36" i="1"/>
  <c r="HD34" i="1"/>
  <c r="HJ34" i="1"/>
  <c r="HJ323" i="1"/>
  <c r="HD323" i="1"/>
  <c r="HD103" i="1"/>
  <c r="HJ103" i="1"/>
  <c r="HD227" i="1"/>
  <c r="HJ227" i="1"/>
  <c r="HJ412" i="1"/>
  <c r="HD412" i="1"/>
  <c r="HJ408" i="1"/>
  <c r="HD408" i="1"/>
  <c r="HJ314" i="1"/>
  <c r="HD314" i="1"/>
  <c r="HD119" i="1"/>
  <c r="HJ119" i="1"/>
  <c r="HJ232" i="1"/>
  <c r="HD232" i="1"/>
  <c r="HD81" i="1"/>
  <c r="HJ81" i="1"/>
  <c r="HD215" i="1"/>
  <c r="HJ215" i="1"/>
  <c r="HD358" i="1"/>
  <c r="HJ358" i="1"/>
  <c r="HD291" i="1"/>
  <c r="HJ291" i="1"/>
  <c r="HD17" i="1"/>
  <c r="HJ17" i="1"/>
  <c r="HD277" i="1"/>
  <c r="HJ277" i="1"/>
  <c r="HD309" i="1"/>
  <c r="HJ309" i="1"/>
  <c r="HJ256" i="1"/>
  <c r="HD256" i="1"/>
  <c r="HJ255" i="1"/>
  <c r="HD255" i="1"/>
  <c r="HJ305" i="1"/>
  <c r="HD305" i="1"/>
  <c r="HJ348" i="1"/>
  <c r="HD348" i="1"/>
  <c r="HJ192" i="1"/>
  <c r="HD192" i="1"/>
  <c r="HJ188" i="1"/>
  <c r="HD188" i="1"/>
  <c r="HJ183" i="1"/>
  <c r="HD183" i="1"/>
  <c r="HJ56" i="1"/>
  <c r="HD56" i="1"/>
  <c r="HD230" i="1"/>
  <c r="HJ230" i="1"/>
  <c r="HJ174" i="1"/>
  <c r="HD174" i="1"/>
  <c r="HD381" i="1"/>
  <c r="HJ381" i="1"/>
  <c r="HJ47" i="1"/>
  <c r="HD47" i="1"/>
  <c r="HJ331" i="1"/>
  <c r="HD331" i="1"/>
  <c r="HD378" i="1"/>
  <c r="HJ378" i="1"/>
  <c r="HD141" i="1"/>
  <c r="HJ141" i="1"/>
  <c r="HJ159" i="1"/>
  <c r="HD159" i="1"/>
  <c r="HJ33" i="1"/>
  <c r="HD33" i="1"/>
  <c r="HD228" i="1"/>
  <c r="HJ228" i="1"/>
  <c r="HD153" i="1"/>
  <c r="HJ153" i="1"/>
  <c r="HJ136" i="1"/>
  <c r="HD136" i="1"/>
  <c r="HJ93" i="1"/>
  <c r="HD93" i="1"/>
  <c r="HJ223" i="1"/>
  <c r="HD223" i="1"/>
  <c r="HD121" i="1"/>
  <c r="HJ121" i="1"/>
  <c r="HD234" i="1"/>
  <c r="HJ234" i="1"/>
  <c r="HD145" i="1"/>
  <c r="HJ145" i="1"/>
  <c r="HD403" i="1"/>
  <c r="HJ403" i="1"/>
  <c r="HJ117" i="1"/>
  <c r="HD117" i="1"/>
  <c r="HJ401" i="1"/>
  <c r="HD401" i="1"/>
  <c r="HJ355" i="1"/>
  <c r="HD355" i="1"/>
  <c r="HJ16" i="1"/>
  <c r="HD16" i="1"/>
  <c r="HJ14" i="1"/>
  <c r="HD14" i="1"/>
  <c r="HJ258" i="1"/>
  <c r="HD258" i="1"/>
  <c r="HJ308" i="1"/>
  <c r="HD308" i="1"/>
  <c r="HJ199" i="1"/>
  <c r="HD199" i="1"/>
  <c r="HJ143" i="1"/>
  <c r="HD143" i="1"/>
  <c r="HJ347" i="1"/>
  <c r="HD347" i="1"/>
  <c r="HJ191" i="1"/>
  <c r="HD191" i="1"/>
  <c r="HD345" i="1"/>
  <c r="HJ345" i="1"/>
  <c r="HJ10" i="1"/>
  <c r="HD10" i="1"/>
  <c r="HJ284" i="1"/>
  <c r="HD284" i="1"/>
  <c r="HJ245" i="1"/>
  <c r="HD245" i="1"/>
  <c r="HJ173" i="1"/>
  <c r="HD173" i="1"/>
  <c r="HJ51" i="1"/>
  <c r="HD51" i="1"/>
  <c r="HD251" i="1"/>
  <c r="HJ251" i="1"/>
  <c r="HJ113" i="1"/>
  <c r="HD113" i="1"/>
  <c r="HD41" i="1"/>
  <c r="HJ41" i="1"/>
  <c r="HJ140" i="1"/>
  <c r="HD140" i="1"/>
  <c r="HD240" i="1"/>
  <c r="HJ240" i="1"/>
  <c r="HJ32" i="1"/>
  <c r="HD32" i="1"/>
  <c r="HD235" i="1"/>
  <c r="HJ235" i="1"/>
  <c r="HD279" i="1"/>
  <c r="HJ279" i="1"/>
  <c r="HJ95" i="1"/>
  <c r="HD95" i="1"/>
  <c r="HJ22" i="1"/>
  <c r="HD22" i="1"/>
  <c r="HJ148" i="1"/>
  <c r="HD148" i="1"/>
  <c r="HD120" i="1"/>
  <c r="HJ120" i="1"/>
  <c r="HD337" i="1"/>
  <c r="HJ337" i="1"/>
  <c r="HD219" i="1"/>
  <c r="HJ219" i="1"/>
  <c r="HJ217" i="1"/>
  <c r="HD217" i="1"/>
  <c r="HJ214" i="1"/>
  <c r="HD214" i="1"/>
  <c r="HD400" i="1"/>
  <c r="HJ400" i="1"/>
  <c r="HD354" i="1"/>
  <c r="HJ354" i="1"/>
  <c r="HJ99" i="1"/>
  <c r="HD99" i="1"/>
  <c r="HJ261" i="1"/>
  <c r="HD261" i="1"/>
  <c r="HJ116" i="1"/>
  <c r="HD116" i="1"/>
  <c r="HJ307" i="1"/>
  <c r="HD307" i="1"/>
  <c r="HJ254" i="1"/>
  <c r="HD254" i="1"/>
  <c r="HJ287" i="1"/>
  <c r="HD287" i="1"/>
  <c r="HJ115" i="1"/>
  <c r="HD115" i="1"/>
  <c r="HD190" i="1"/>
  <c r="HJ190" i="1"/>
  <c r="HJ187" i="1"/>
  <c r="HD187" i="1"/>
  <c r="HD182" i="1"/>
  <c r="HJ182" i="1"/>
  <c r="HD111" i="1"/>
  <c r="HJ111" i="1"/>
  <c r="HD244" i="1"/>
  <c r="HJ244" i="1"/>
  <c r="HD172" i="1"/>
  <c r="HJ172" i="1"/>
  <c r="HD338" i="1"/>
  <c r="HJ338" i="1"/>
  <c r="HJ108" i="1"/>
  <c r="HD108" i="1"/>
  <c r="HJ106" i="1"/>
  <c r="HD106" i="1"/>
  <c r="HJ373" i="1"/>
  <c r="HD373" i="1"/>
  <c r="HD162" i="1"/>
  <c r="HJ162" i="1"/>
  <c r="HD300" i="1"/>
  <c r="HJ300" i="1"/>
  <c r="HD31" i="1"/>
  <c r="HJ31" i="1"/>
  <c r="HJ154" i="1"/>
  <c r="HD154" i="1"/>
  <c r="HJ152" i="1"/>
  <c r="HD152" i="1"/>
  <c r="HJ23" i="1"/>
  <c r="HD23" i="1"/>
  <c r="HD271" i="1"/>
  <c r="HJ271" i="1"/>
  <c r="HD267" i="1"/>
  <c r="HJ267" i="1"/>
  <c r="HJ92" i="1"/>
  <c r="HD92" i="1"/>
  <c r="HJ220" i="1"/>
  <c r="HD220" i="1"/>
  <c r="HJ84" i="1"/>
  <c r="HD84" i="1"/>
  <c r="HD216" i="1"/>
  <c r="HJ216" i="1"/>
  <c r="HD213" i="1"/>
  <c r="HJ213" i="1"/>
  <c r="HD212" i="1"/>
  <c r="HJ212" i="1"/>
  <c r="HJ209" i="1"/>
  <c r="HD209" i="1"/>
  <c r="HJ396" i="1"/>
  <c r="HD396" i="1"/>
  <c r="HD353" i="1"/>
  <c r="HJ353" i="1"/>
  <c r="HJ352" i="1"/>
  <c r="HD352" i="1"/>
  <c r="HD65" i="1"/>
  <c r="HJ65" i="1"/>
  <c r="HD198" i="1"/>
  <c r="HJ198" i="1"/>
  <c r="HD389" i="1"/>
  <c r="HJ389" i="1"/>
  <c r="HD253" i="1"/>
  <c r="HJ253" i="1"/>
  <c r="HD189" i="1"/>
  <c r="HJ189" i="1"/>
  <c r="HJ61" i="1"/>
  <c r="HD61" i="1"/>
  <c r="HJ181" i="1"/>
  <c r="HD181" i="1"/>
  <c r="HD246" i="1"/>
  <c r="HJ246" i="1"/>
  <c r="HJ243" i="1"/>
  <c r="HD243" i="1"/>
  <c r="HJ171" i="1"/>
  <c r="HD171" i="1"/>
  <c r="HJ50" i="1"/>
  <c r="HD50" i="1"/>
  <c r="HD380" i="1"/>
  <c r="HJ380" i="1"/>
  <c r="HD167" i="1"/>
  <c r="HJ167" i="1"/>
  <c r="HD210" i="1"/>
  <c r="HJ210" i="1"/>
  <c r="HD372" i="1"/>
  <c r="HJ372" i="1"/>
  <c r="HJ139" i="1"/>
  <c r="HD139" i="1"/>
  <c r="HD30" i="1"/>
  <c r="HJ30" i="1"/>
  <c r="HJ27" i="1"/>
  <c r="HD27" i="1"/>
  <c r="HD151" i="1"/>
  <c r="HJ151" i="1"/>
  <c r="HJ149" i="1"/>
  <c r="HD149" i="1"/>
  <c r="HD270" i="1"/>
  <c r="HJ270" i="1"/>
  <c r="HD135" i="1"/>
  <c r="HJ135" i="1"/>
  <c r="HD364" i="1"/>
  <c r="HJ364" i="1"/>
  <c r="HD264" i="1"/>
  <c r="HJ264" i="1"/>
  <c r="HD218" i="1"/>
  <c r="HJ218" i="1"/>
  <c r="HD360" i="1"/>
  <c r="HJ360" i="1"/>
  <c r="HD20" i="1"/>
  <c r="HJ20" i="1"/>
  <c r="HD274" i="1"/>
  <c r="HJ274" i="1"/>
  <c r="HJ310" i="1"/>
  <c r="HD310" i="1"/>
  <c r="HJ131" i="1"/>
  <c r="HD131" i="1"/>
  <c r="HJ71" i="1"/>
  <c r="HD71" i="1"/>
  <c r="HD257" i="1"/>
  <c r="HJ257" i="1"/>
  <c r="HD129" i="1"/>
  <c r="HJ129" i="1"/>
  <c r="HD64" i="1"/>
  <c r="HJ64" i="1"/>
  <c r="HD276" i="1"/>
  <c r="HJ276" i="1"/>
  <c r="HD387" i="1"/>
  <c r="HJ387" i="1"/>
  <c r="HJ62" i="1"/>
  <c r="HD62" i="1"/>
  <c r="HJ272" i="1"/>
  <c r="HD272" i="1"/>
  <c r="HJ59" i="1"/>
  <c r="HD59" i="1"/>
  <c r="HJ343" i="1"/>
  <c r="HD343" i="1"/>
  <c r="HJ342" i="1"/>
  <c r="HD342" i="1"/>
  <c r="HD340" i="1"/>
  <c r="HJ340" i="1"/>
  <c r="HJ335" i="1"/>
  <c r="HD335" i="1"/>
  <c r="HJ379" i="1"/>
  <c r="HD379" i="1"/>
  <c r="HD98" i="1"/>
  <c r="HJ98" i="1"/>
  <c r="HD40" i="1"/>
  <c r="HJ40" i="1"/>
  <c r="HJ229" i="1"/>
  <c r="HD229" i="1"/>
  <c r="HD239" i="1"/>
  <c r="HJ239" i="1"/>
  <c r="HJ275" i="1"/>
  <c r="HD275" i="1"/>
  <c r="HJ318" i="1"/>
  <c r="HD318" i="1"/>
  <c r="HJ150" i="1"/>
  <c r="HD150" i="1"/>
  <c r="GJ226" i="1"/>
  <c r="GP226" i="1"/>
  <c r="GP269" i="1"/>
  <c r="GJ269" i="1"/>
  <c r="GP407" i="1"/>
  <c r="GJ407" i="1"/>
  <c r="GP363" i="1"/>
  <c r="GJ363" i="1"/>
  <c r="GJ146" i="1"/>
  <c r="GP146" i="1"/>
  <c r="GP73" i="1"/>
  <c r="GJ73" i="1"/>
  <c r="GP402" i="1"/>
  <c r="GJ402" i="1"/>
  <c r="GJ134" i="1"/>
  <c r="GP134" i="1"/>
  <c r="GP356" i="1"/>
  <c r="GJ356" i="1"/>
  <c r="GJ132" i="1"/>
  <c r="GP132" i="1"/>
  <c r="GJ15" i="1"/>
  <c r="GP15" i="1"/>
  <c r="GJ290" i="1"/>
  <c r="GP290" i="1"/>
  <c r="GJ67" i="1"/>
  <c r="GP67" i="1"/>
  <c r="GJ289" i="1"/>
  <c r="GP289" i="1"/>
  <c r="GJ306" i="1"/>
  <c r="GP306" i="1"/>
  <c r="GJ304" i="1"/>
  <c r="GP304" i="1"/>
  <c r="GJ252" i="1"/>
  <c r="GP252" i="1"/>
  <c r="GP13" i="1"/>
  <c r="GJ13" i="1"/>
  <c r="GP247" i="1"/>
  <c r="GJ247" i="1"/>
  <c r="GP57" i="1"/>
  <c r="GJ57" i="1"/>
  <c r="GJ283" i="1"/>
  <c r="GP283" i="1"/>
  <c r="GJ8" i="1"/>
  <c r="GP8" i="1"/>
  <c r="GP170" i="1"/>
  <c r="GJ170" i="1"/>
  <c r="GP334" i="1"/>
  <c r="GJ334" i="1"/>
  <c r="GJ46" i="1"/>
  <c r="GP46" i="1"/>
  <c r="GP330" i="1"/>
  <c r="GJ330" i="1"/>
  <c r="GP165" i="1"/>
  <c r="GJ165" i="1"/>
  <c r="GP371" i="1"/>
  <c r="GJ371" i="1"/>
  <c r="GJ157" i="1"/>
  <c r="GP157" i="1"/>
  <c r="GP97" i="1"/>
  <c r="GJ97" i="1"/>
  <c r="GJ237" i="1"/>
  <c r="GP237" i="1"/>
  <c r="GP236" i="1"/>
  <c r="GJ236" i="1"/>
  <c r="GJ225" i="1"/>
  <c r="GP225" i="1"/>
  <c r="GJ410" i="1"/>
  <c r="GP410" i="1"/>
  <c r="GP406" i="1"/>
  <c r="GJ406" i="1"/>
  <c r="GJ221" i="1"/>
  <c r="GP221" i="1"/>
  <c r="GP88" i="1"/>
  <c r="GJ88" i="1"/>
  <c r="GJ296" i="1"/>
  <c r="GP296" i="1"/>
  <c r="GJ263" i="1"/>
  <c r="GP263" i="1"/>
  <c r="GJ133" i="1"/>
  <c r="GP133" i="1"/>
  <c r="GJ399" i="1"/>
  <c r="GP399" i="1"/>
  <c r="GP397" i="1"/>
  <c r="GJ397" i="1"/>
  <c r="GP326" i="1"/>
  <c r="GJ326" i="1"/>
  <c r="GJ293" i="1"/>
  <c r="GP293" i="1"/>
  <c r="GP66" i="1"/>
  <c r="GJ66" i="1"/>
  <c r="GP390" i="1"/>
  <c r="GJ390" i="1"/>
  <c r="GP128" i="1"/>
  <c r="GJ128" i="1"/>
  <c r="GJ195" i="1"/>
  <c r="GP195" i="1"/>
  <c r="GJ386" i="1"/>
  <c r="GP386" i="1"/>
  <c r="GJ126" i="1"/>
  <c r="GP126" i="1"/>
  <c r="GP185" i="1"/>
  <c r="GJ185" i="1"/>
  <c r="GP9" i="1"/>
  <c r="GJ9" i="1"/>
  <c r="GJ302" i="1"/>
  <c r="GP302" i="1"/>
  <c r="GJ177" i="1"/>
  <c r="GP177" i="1"/>
  <c r="GJ242" i="1"/>
  <c r="GP242" i="1"/>
  <c r="GJ49" i="1"/>
  <c r="GP49" i="1"/>
  <c r="GJ332" i="1"/>
  <c r="GP332" i="1"/>
  <c r="GP4" i="1"/>
  <c r="GJ4" i="1"/>
  <c r="GJ164" i="1"/>
  <c r="GP164" i="1"/>
  <c r="GP160" i="1"/>
  <c r="GJ160" i="1"/>
  <c r="GJ327" i="1"/>
  <c r="GP327" i="1"/>
  <c r="GJ105" i="1"/>
  <c r="GP105" i="1"/>
  <c r="GP376" i="1"/>
  <c r="GJ376" i="1"/>
  <c r="GJ96" i="1"/>
  <c r="GP96" i="1"/>
  <c r="GJ368" i="1"/>
  <c r="GP368" i="1"/>
  <c r="GJ21" i="1"/>
  <c r="GP21" i="1"/>
  <c r="GJ316" i="1"/>
  <c r="GP316" i="1"/>
  <c r="GJ362" i="1"/>
  <c r="GP362" i="1"/>
  <c r="GJ87" i="1"/>
  <c r="GP87" i="1"/>
  <c r="GJ295" i="1"/>
  <c r="GP295" i="1"/>
  <c r="GJ80" i="1"/>
  <c r="GP80" i="1"/>
  <c r="GJ102" i="1"/>
  <c r="GP102" i="1"/>
  <c r="GP398" i="1"/>
  <c r="GJ398" i="1"/>
  <c r="GP208" i="1"/>
  <c r="GJ208" i="1"/>
  <c r="GP262" i="1"/>
  <c r="GJ262" i="1"/>
  <c r="GJ394" i="1"/>
  <c r="GP394" i="1"/>
  <c r="GP351" i="1"/>
  <c r="GJ351" i="1"/>
  <c r="GP203" i="1"/>
  <c r="GJ203" i="1"/>
  <c r="GP144" i="1"/>
  <c r="GJ144" i="1"/>
  <c r="GP286" i="1"/>
  <c r="GJ286" i="1"/>
  <c r="GP303" i="1"/>
  <c r="GJ303" i="1"/>
  <c r="GP125" i="1"/>
  <c r="GJ125" i="1"/>
  <c r="GP11" i="1"/>
  <c r="GJ11" i="1"/>
  <c r="GJ112" i="1"/>
  <c r="GP112" i="1"/>
  <c r="GP110" i="1"/>
  <c r="GJ110" i="1"/>
  <c r="GP7" i="1"/>
  <c r="GJ7" i="1"/>
  <c r="GP53" i="1"/>
  <c r="GJ53" i="1"/>
  <c r="GP142" i="1"/>
  <c r="GJ142" i="1"/>
  <c r="GP45" i="1"/>
  <c r="GJ45" i="1"/>
  <c r="GP281" i="1"/>
  <c r="GJ281" i="1"/>
  <c r="GP39" i="1"/>
  <c r="GJ39" i="1"/>
  <c r="GJ122" i="1"/>
  <c r="GP122" i="1"/>
  <c r="GP35" i="1"/>
  <c r="GJ35" i="1"/>
  <c r="GP238" i="1"/>
  <c r="GJ238" i="1"/>
  <c r="GJ2" i="1"/>
  <c r="GP2" i="1"/>
  <c r="GP25" i="1"/>
  <c r="GJ25" i="1"/>
  <c r="GP375" i="1"/>
  <c r="GJ375" i="1"/>
  <c r="GP224" i="1"/>
  <c r="GJ224" i="1"/>
  <c r="GJ315" i="1"/>
  <c r="GP315" i="1"/>
  <c r="GJ404" i="1"/>
  <c r="GP404" i="1"/>
  <c r="GP86" i="1"/>
  <c r="GJ86" i="1"/>
  <c r="GP294" i="1"/>
  <c r="GJ294" i="1"/>
  <c r="GP79" i="1"/>
  <c r="GJ79" i="1"/>
  <c r="GP101" i="1"/>
  <c r="GJ101" i="1"/>
  <c r="GJ211" i="1"/>
  <c r="GP211" i="1"/>
  <c r="GP207" i="1"/>
  <c r="GJ207" i="1"/>
  <c r="GP395" i="1"/>
  <c r="GJ395" i="1"/>
  <c r="GP260" i="1"/>
  <c r="GJ260" i="1"/>
  <c r="GJ393" i="1"/>
  <c r="GP393" i="1"/>
  <c r="GP202" i="1"/>
  <c r="GJ202" i="1"/>
  <c r="GP288" i="1"/>
  <c r="GJ288" i="1"/>
  <c r="GP350" i="1"/>
  <c r="GJ350" i="1"/>
  <c r="GP193" i="1"/>
  <c r="GJ193" i="1"/>
  <c r="GP12" i="1"/>
  <c r="GJ12" i="1"/>
  <c r="GJ231" i="1"/>
  <c r="GP231" i="1"/>
  <c r="GJ180" i="1"/>
  <c r="GP180" i="1"/>
  <c r="GP385" i="1"/>
  <c r="GJ385" i="1"/>
  <c r="GP176" i="1"/>
  <c r="GJ176" i="1"/>
  <c r="GP109" i="1"/>
  <c r="GJ109" i="1"/>
  <c r="GJ169" i="1"/>
  <c r="GP169" i="1"/>
  <c r="GJ107" i="1"/>
  <c r="GP107" i="1"/>
  <c r="GP166" i="1"/>
  <c r="GJ166" i="1"/>
  <c r="GP163" i="1"/>
  <c r="GJ163" i="1"/>
  <c r="GP38" i="1"/>
  <c r="GJ38" i="1"/>
  <c r="GP156" i="1"/>
  <c r="GJ156" i="1"/>
  <c r="GP28" i="1"/>
  <c r="GJ28" i="1"/>
  <c r="GP104" i="1"/>
  <c r="GJ104" i="1"/>
  <c r="GJ137" i="1"/>
  <c r="GP137" i="1"/>
  <c r="GJ94" i="1"/>
  <c r="GP94" i="1"/>
  <c r="GP409" i="1"/>
  <c r="GJ409" i="1"/>
  <c r="GP405" i="1"/>
  <c r="GJ405" i="1"/>
  <c r="GP297" i="1"/>
  <c r="GJ297" i="1"/>
  <c r="GP233" i="1"/>
  <c r="GJ233" i="1"/>
  <c r="GP82" i="1"/>
  <c r="GJ82" i="1"/>
  <c r="GJ78" i="1"/>
  <c r="GP78" i="1"/>
  <c r="GJ77" i="1"/>
  <c r="GP77" i="1"/>
  <c r="GP74" i="1"/>
  <c r="GJ74" i="1"/>
  <c r="GJ18" i="1"/>
  <c r="GP18" i="1"/>
  <c r="GJ72" i="1"/>
  <c r="GP72" i="1"/>
  <c r="GJ69" i="1"/>
  <c r="GP69" i="1"/>
  <c r="GJ392" i="1"/>
  <c r="GP392" i="1"/>
  <c r="GP201" i="1"/>
  <c r="GJ201" i="1"/>
  <c r="GJ63" i="1"/>
  <c r="GP63" i="1"/>
  <c r="GP388" i="1"/>
  <c r="GJ388" i="1"/>
  <c r="GP250" i="1"/>
  <c r="GJ250" i="1"/>
  <c r="GJ114" i="1"/>
  <c r="GP114" i="1"/>
  <c r="GJ60" i="1"/>
  <c r="GP60" i="1"/>
  <c r="GJ179" i="1"/>
  <c r="GP179" i="1"/>
  <c r="GJ55" i="1"/>
  <c r="GP55" i="1"/>
  <c r="GP175" i="1"/>
  <c r="GJ175" i="1"/>
  <c r="GJ382" i="1"/>
  <c r="GP382" i="1"/>
  <c r="GJ48" i="1"/>
  <c r="GP48" i="1"/>
  <c r="GJ44" i="1"/>
  <c r="GP44" i="1"/>
  <c r="GJ42" i="1"/>
  <c r="GP42" i="1"/>
  <c r="GP377" i="1"/>
  <c r="GJ377" i="1"/>
  <c r="GP37" i="1"/>
  <c r="GJ37" i="1"/>
  <c r="GJ155" i="1"/>
  <c r="GP155" i="1"/>
  <c r="GJ280" i="1"/>
  <c r="GP280" i="1"/>
  <c r="GP138" i="1"/>
  <c r="GJ138" i="1"/>
  <c r="GJ370" i="1"/>
  <c r="GP370" i="1"/>
  <c r="GP317" i="1"/>
  <c r="GJ317" i="1"/>
  <c r="GJ268" i="1"/>
  <c r="GP268" i="1"/>
  <c r="GJ222" i="1"/>
  <c r="GP222" i="1"/>
  <c r="GP147" i="1"/>
  <c r="GJ147" i="1"/>
  <c r="GJ85" i="1"/>
  <c r="GP85" i="1"/>
  <c r="GJ118" i="1"/>
  <c r="GP118" i="1"/>
  <c r="GJ292" i="1"/>
  <c r="GP292" i="1"/>
  <c r="GP311" i="1"/>
  <c r="GJ311" i="1"/>
  <c r="GJ19" i="1"/>
  <c r="GP19" i="1"/>
  <c r="GJ278" i="1"/>
  <c r="GP278" i="1"/>
  <c r="GJ273" i="1"/>
  <c r="GP273" i="1"/>
  <c r="GJ259" i="1"/>
  <c r="GP259" i="1"/>
  <c r="GJ391" i="1"/>
  <c r="GP391" i="1"/>
  <c r="GP200" i="1"/>
  <c r="GJ200" i="1"/>
  <c r="GJ127" i="1"/>
  <c r="GP127" i="1"/>
  <c r="GP349" i="1"/>
  <c r="GJ349" i="1"/>
  <c r="GJ336" i="1"/>
  <c r="GP336" i="1"/>
  <c r="GJ248" i="1"/>
  <c r="GP248" i="1"/>
  <c r="GP184" i="1"/>
  <c r="GJ184" i="1"/>
  <c r="GP344" i="1"/>
  <c r="GJ344" i="1"/>
  <c r="GP384" i="1"/>
  <c r="GJ384" i="1"/>
  <c r="GP6" i="1"/>
  <c r="GJ6" i="1"/>
  <c r="GP52" i="1"/>
  <c r="GJ52" i="1"/>
  <c r="GP168" i="1"/>
  <c r="GJ168" i="1"/>
  <c r="GJ282" i="1"/>
  <c r="GP282" i="1"/>
  <c r="GJ123" i="1"/>
  <c r="GP123" i="1"/>
  <c r="GJ265" i="1"/>
  <c r="GP265" i="1"/>
  <c r="GJ36" i="1"/>
  <c r="GP36" i="1"/>
  <c r="GJ34" i="1"/>
  <c r="GP34" i="1"/>
  <c r="GP323" i="1"/>
  <c r="GJ323" i="1"/>
  <c r="GJ103" i="1"/>
  <c r="GP103" i="1"/>
  <c r="GP227" i="1"/>
  <c r="GJ227" i="1"/>
  <c r="GJ412" i="1"/>
  <c r="GP412" i="1"/>
  <c r="GP408" i="1"/>
  <c r="GJ408" i="1"/>
  <c r="GP314" i="1"/>
  <c r="GJ314" i="1"/>
  <c r="GP119" i="1"/>
  <c r="GJ119" i="1"/>
  <c r="GJ232" i="1"/>
  <c r="GP232" i="1"/>
  <c r="GJ81" i="1"/>
  <c r="GP81" i="1"/>
  <c r="GP215" i="1"/>
  <c r="GJ215" i="1"/>
  <c r="GP358" i="1"/>
  <c r="GJ358" i="1"/>
  <c r="GJ291" i="1"/>
  <c r="GP291" i="1"/>
  <c r="GJ17" i="1"/>
  <c r="GP17" i="1"/>
  <c r="GJ277" i="1"/>
  <c r="GP277" i="1"/>
  <c r="GJ309" i="1"/>
  <c r="GP309" i="1"/>
  <c r="GP256" i="1"/>
  <c r="GJ256" i="1"/>
  <c r="GJ255" i="1"/>
  <c r="GP255" i="1"/>
  <c r="GP305" i="1"/>
  <c r="GJ305" i="1"/>
  <c r="GP348" i="1"/>
  <c r="GJ348" i="1"/>
  <c r="GJ192" i="1"/>
  <c r="GP192" i="1"/>
  <c r="GJ188" i="1"/>
  <c r="GP188" i="1"/>
  <c r="GJ183" i="1"/>
  <c r="GP183" i="1"/>
  <c r="GJ56" i="1"/>
  <c r="GP56" i="1"/>
  <c r="GJ230" i="1"/>
  <c r="GP230" i="1"/>
  <c r="GJ174" i="1"/>
  <c r="GP174" i="1"/>
  <c r="GP381" i="1"/>
  <c r="GJ381" i="1"/>
  <c r="GP47" i="1"/>
  <c r="GJ47" i="1"/>
  <c r="GJ331" i="1"/>
  <c r="GP331" i="1"/>
  <c r="GJ378" i="1"/>
  <c r="GP378" i="1"/>
  <c r="GJ141" i="1"/>
  <c r="GP141" i="1"/>
  <c r="GJ159" i="1"/>
  <c r="GP159" i="1"/>
  <c r="GJ33" i="1"/>
  <c r="GP33" i="1"/>
  <c r="GP228" i="1"/>
  <c r="GJ228" i="1"/>
  <c r="GJ153" i="1"/>
  <c r="GP153" i="1"/>
  <c r="GP136" i="1"/>
  <c r="GJ136" i="1"/>
  <c r="GP93" i="1"/>
  <c r="GJ93" i="1"/>
  <c r="GP223" i="1"/>
  <c r="GJ223" i="1"/>
  <c r="GP121" i="1"/>
  <c r="GJ121" i="1"/>
  <c r="GJ234" i="1"/>
  <c r="GP234" i="1"/>
  <c r="GJ145" i="1"/>
  <c r="GP145" i="1"/>
  <c r="GP403" i="1"/>
  <c r="GJ403" i="1"/>
  <c r="GJ117" i="1"/>
  <c r="GP117" i="1"/>
  <c r="GJ401" i="1"/>
  <c r="GP401" i="1"/>
  <c r="GJ355" i="1"/>
  <c r="GP355" i="1"/>
  <c r="GP16" i="1"/>
  <c r="GJ16" i="1"/>
  <c r="GP14" i="1"/>
  <c r="GJ14" i="1"/>
  <c r="GJ258" i="1"/>
  <c r="GP258" i="1"/>
  <c r="GJ308" i="1"/>
  <c r="GP308" i="1"/>
  <c r="GP199" i="1"/>
  <c r="GJ199" i="1"/>
  <c r="GP143" i="1"/>
  <c r="GJ143" i="1"/>
  <c r="GJ347" i="1"/>
  <c r="GP347" i="1"/>
  <c r="GP191" i="1"/>
  <c r="GJ191" i="1"/>
  <c r="GP345" i="1"/>
  <c r="GJ345" i="1"/>
  <c r="GP10" i="1"/>
  <c r="GJ10" i="1"/>
  <c r="GJ284" i="1"/>
  <c r="GP284" i="1"/>
  <c r="GP245" i="1"/>
  <c r="GJ245" i="1"/>
  <c r="GP173" i="1"/>
  <c r="GJ173" i="1"/>
  <c r="GP51" i="1"/>
  <c r="GJ51" i="1"/>
  <c r="GP251" i="1"/>
  <c r="GJ251" i="1"/>
  <c r="GJ113" i="1"/>
  <c r="GP113" i="1"/>
  <c r="GP41" i="1"/>
  <c r="GJ41" i="1"/>
  <c r="GJ140" i="1"/>
  <c r="GP140" i="1"/>
  <c r="GJ240" i="1"/>
  <c r="GP240" i="1"/>
  <c r="GP32" i="1"/>
  <c r="GJ32" i="1"/>
  <c r="GJ235" i="1"/>
  <c r="GP235" i="1"/>
  <c r="GP279" i="1"/>
  <c r="GJ279" i="1"/>
  <c r="GP95" i="1"/>
  <c r="GJ95" i="1"/>
  <c r="GJ22" i="1"/>
  <c r="GP22" i="1"/>
  <c r="GP148" i="1"/>
  <c r="GJ148" i="1"/>
  <c r="GJ120" i="1"/>
  <c r="GP120" i="1"/>
  <c r="GJ337" i="1"/>
  <c r="GP337" i="1"/>
  <c r="GJ219" i="1"/>
  <c r="GP219" i="1"/>
  <c r="GJ217" i="1"/>
  <c r="GP217" i="1"/>
  <c r="GJ214" i="1"/>
  <c r="GP214" i="1"/>
  <c r="GJ400" i="1"/>
  <c r="GP400" i="1"/>
  <c r="GP354" i="1"/>
  <c r="GJ354" i="1"/>
  <c r="GP99" i="1"/>
  <c r="GJ99" i="1"/>
  <c r="GJ261" i="1"/>
  <c r="GP261" i="1"/>
  <c r="GJ116" i="1"/>
  <c r="GP116" i="1"/>
  <c r="GP307" i="1"/>
  <c r="GJ307" i="1"/>
  <c r="GP254" i="1"/>
  <c r="GJ254" i="1"/>
  <c r="GP287" i="1"/>
  <c r="GJ287" i="1"/>
  <c r="GP115" i="1"/>
  <c r="GJ115" i="1"/>
  <c r="GP190" i="1"/>
  <c r="GJ190" i="1"/>
  <c r="GJ187" i="1"/>
  <c r="GP187" i="1"/>
  <c r="GJ182" i="1"/>
  <c r="GP182" i="1"/>
  <c r="GJ111" i="1"/>
  <c r="GP111" i="1"/>
  <c r="GP244" i="1"/>
  <c r="GJ244" i="1"/>
  <c r="GP172" i="1"/>
  <c r="GJ172" i="1"/>
  <c r="GJ338" i="1"/>
  <c r="GP338" i="1"/>
  <c r="GP108" i="1"/>
  <c r="GJ108" i="1"/>
  <c r="GP106" i="1"/>
  <c r="GJ106" i="1"/>
  <c r="GP373" i="1"/>
  <c r="GJ373" i="1"/>
  <c r="GJ162" i="1"/>
  <c r="GP162" i="1"/>
  <c r="GJ300" i="1"/>
  <c r="GP300" i="1"/>
  <c r="GP31" i="1"/>
  <c r="GJ31" i="1"/>
  <c r="GP154" i="1"/>
  <c r="GJ154" i="1"/>
  <c r="GP152" i="1"/>
  <c r="GJ152" i="1"/>
  <c r="GP23" i="1"/>
  <c r="GJ23" i="1"/>
  <c r="GP271" i="1"/>
  <c r="GJ271" i="1"/>
  <c r="GP267" i="1"/>
  <c r="GJ267" i="1"/>
  <c r="GJ92" i="1"/>
  <c r="GP92" i="1"/>
  <c r="GJ220" i="1"/>
  <c r="GP220" i="1"/>
  <c r="GP84" i="1"/>
  <c r="GJ84" i="1"/>
  <c r="GP216" i="1"/>
  <c r="GJ216" i="1"/>
  <c r="GP213" i="1"/>
  <c r="GJ213" i="1"/>
  <c r="GP212" i="1"/>
  <c r="GJ212" i="1"/>
  <c r="GP209" i="1"/>
  <c r="GJ209" i="1"/>
  <c r="GP396" i="1"/>
  <c r="GJ396" i="1"/>
  <c r="GP353" i="1"/>
  <c r="GJ353" i="1"/>
  <c r="GJ352" i="1"/>
  <c r="GP352" i="1"/>
  <c r="GP65" i="1"/>
  <c r="GJ65" i="1"/>
  <c r="GP198" i="1"/>
  <c r="GJ198" i="1"/>
  <c r="GP389" i="1"/>
  <c r="GJ389" i="1"/>
  <c r="GJ253" i="1"/>
  <c r="GP253" i="1"/>
  <c r="GJ189" i="1"/>
  <c r="GP189" i="1"/>
  <c r="GJ61" i="1"/>
  <c r="GP61" i="1"/>
  <c r="GJ181" i="1"/>
  <c r="GP181" i="1"/>
  <c r="GP246" i="1"/>
  <c r="GJ246" i="1"/>
  <c r="GP243" i="1"/>
  <c r="GJ243" i="1"/>
  <c r="GP171" i="1"/>
  <c r="GJ171" i="1"/>
  <c r="GP50" i="1"/>
  <c r="GJ50" i="1"/>
  <c r="GP380" i="1"/>
  <c r="GJ380" i="1"/>
  <c r="GP167" i="1"/>
  <c r="GJ167" i="1"/>
  <c r="GP210" i="1"/>
  <c r="GJ210" i="1"/>
  <c r="GJ372" i="1"/>
  <c r="GP372" i="1"/>
  <c r="GP139" i="1"/>
  <c r="GJ139" i="1"/>
  <c r="GP30" i="1"/>
  <c r="GJ30" i="1"/>
  <c r="GJ27" i="1"/>
  <c r="GP27" i="1"/>
  <c r="GJ151" i="1"/>
  <c r="GP151" i="1"/>
  <c r="GJ149" i="1"/>
  <c r="GP149" i="1"/>
  <c r="GJ270" i="1"/>
  <c r="GP270" i="1"/>
  <c r="GJ135" i="1"/>
  <c r="GP135" i="1"/>
  <c r="GJ364" i="1"/>
  <c r="GP364" i="1"/>
  <c r="GP264" i="1"/>
  <c r="GJ264" i="1"/>
  <c r="GJ218" i="1"/>
  <c r="GP218" i="1"/>
  <c r="GP360" i="1"/>
  <c r="GJ360" i="1"/>
  <c r="GJ20" i="1"/>
  <c r="GP20" i="1"/>
  <c r="GP274" i="1"/>
  <c r="GJ274" i="1"/>
  <c r="GJ310" i="1"/>
  <c r="GP310" i="1"/>
  <c r="GJ131" i="1"/>
  <c r="GP131" i="1"/>
  <c r="GP71" i="1"/>
  <c r="GJ71" i="1"/>
  <c r="GP257" i="1"/>
  <c r="GJ257" i="1"/>
  <c r="GJ129" i="1"/>
  <c r="GP129" i="1"/>
  <c r="GJ64" i="1"/>
  <c r="GP64" i="1"/>
  <c r="GJ276" i="1"/>
  <c r="GP276" i="1"/>
  <c r="GP387" i="1"/>
  <c r="GJ387" i="1"/>
  <c r="GJ62" i="1"/>
  <c r="GP62" i="1"/>
  <c r="GP272" i="1"/>
  <c r="GJ272" i="1"/>
  <c r="GP59" i="1"/>
  <c r="GJ59" i="1"/>
  <c r="GP343" i="1"/>
  <c r="GJ343" i="1"/>
  <c r="GP342" i="1"/>
  <c r="GJ342" i="1"/>
  <c r="GJ340" i="1"/>
  <c r="GP340" i="1"/>
  <c r="GJ335" i="1"/>
  <c r="GP335" i="1"/>
  <c r="GJ379" i="1"/>
  <c r="GP379" i="1"/>
  <c r="GP98" i="1"/>
  <c r="GJ98" i="1"/>
  <c r="GP40" i="1"/>
  <c r="GJ40" i="1"/>
  <c r="GJ229" i="1"/>
  <c r="GP229" i="1"/>
  <c r="GP239" i="1"/>
  <c r="GJ239" i="1"/>
  <c r="GP275" i="1"/>
  <c r="GJ275" i="1"/>
  <c r="GJ318" i="1"/>
  <c r="GP318" i="1"/>
  <c r="GJ150" i="1"/>
  <c r="GP150" i="1"/>
  <c r="GP369" i="1"/>
  <c r="GJ369" i="1"/>
  <c r="GJ411" i="1"/>
  <c r="GP411" i="1"/>
  <c r="GJ266" i="1"/>
  <c r="GP266" i="1"/>
  <c r="GP313" i="1"/>
  <c r="GJ313" i="1"/>
  <c r="GP89" i="1"/>
  <c r="GJ89" i="1"/>
  <c r="GJ83" i="1"/>
  <c r="GP83" i="1"/>
  <c r="GP312" i="1"/>
  <c r="GJ312" i="1"/>
  <c r="GJ359" i="1"/>
  <c r="GP359" i="1"/>
  <c r="GP357" i="1"/>
  <c r="GJ357" i="1"/>
  <c r="GP100" i="1"/>
  <c r="GJ100" i="1"/>
  <c r="GP130" i="1"/>
  <c r="GJ130" i="1"/>
  <c r="GP70" i="1"/>
  <c r="GJ70" i="1"/>
  <c r="GJ205" i="1"/>
  <c r="GP205" i="1"/>
  <c r="GJ374" i="1"/>
  <c r="GP374" i="1"/>
  <c r="GJ197" i="1"/>
  <c r="GP197" i="1"/>
  <c r="GJ196" i="1"/>
  <c r="GP196" i="1"/>
  <c r="GJ194" i="1"/>
  <c r="GP194" i="1"/>
  <c r="GJ249" i="1"/>
  <c r="GP249" i="1"/>
  <c r="GP186" i="1"/>
  <c r="GJ186" i="1"/>
  <c r="GJ58" i="1"/>
  <c r="GP58" i="1"/>
  <c r="GJ178" i="1"/>
  <c r="GP178" i="1"/>
  <c r="GJ54" i="1"/>
  <c r="GP54" i="1"/>
  <c r="GJ383" i="1"/>
  <c r="GP383" i="1"/>
  <c r="GJ241" i="1"/>
  <c r="GP241" i="1"/>
  <c r="GP5" i="1"/>
  <c r="GJ5" i="1"/>
  <c r="GJ43" i="1"/>
  <c r="GP43" i="1"/>
  <c r="GJ301" i="1"/>
  <c r="GP301" i="1"/>
  <c r="GP329" i="1"/>
  <c r="GJ329" i="1"/>
  <c r="GJ328" i="1"/>
  <c r="GP328" i="1"/>
  <c r="GJ3" i="1"/>
  <c r="GP3" i="1"/>
  <c r="GP299" i="1"/>
  <c r="GJ299" i="1"/>
  <c r="GP26" i="1"/>
  <c r="GJ26" i="1"/>
  <c r="GQ303" i="1"/>
  <c r="KP30" i="1"/>
  <c r="KP167" i="1"/>
  <c r="GQ203" i="1"/>
  <c r="IT350" i="1"/>
  <c r="GK269" i="1"/>
  <c r="JU96" i="1"/>
  <c r="HK235" i="1"/>
  <c r="KP184" i="1"/>
  <c r="KP9" i="1"/>
  <c r="HK189" i="1"/>
  <c r="JO290" i="1"/>
  <c r="GQ227" i="1"/>
  <c r="IT374" i="1"/>
  <c r="JO304" i="1"/>
  <c r="KP203" i="1"/>
  <c r="GQ59" i="1"/>
  <c r="GQ11" i="1"/>
  <c r="HK372" i="1"/>
  <c r="KJ208" i="1"/>
  <c r="GQ110" i="1"/>
  <c r="IE67" i="1"/>
  <c r="GQ297" i="1"/>
  <c r="HK117" i="1"/>
  <c r="GQ31" i="1"/>
  <c r="GQ157" i="1"/>
  <c r="GQ77" i="1"/>
  <c r="BQ417" i="1"/>
  <c r="BQ416" i="1"/>
  <c r="KS418" i="1"/>
  <c r="KR417" i="1" s="1"/>
  <c r="AV416" i="1"/>
  <c r="AV417" i="1"/>
  <c r="FR416" i="1"/>
  <c r="FR417" i="1"/>
  <c r="JX418" i="1"/>
  <c r="JW417" i="1" s="1"/>
  <c r="EW416" i="1"/>
  <c r="EW417" i="1"/>
  <c r="HK145" i="1"/>
  <c r="HK32" i="1"/>
  <c r="JC418" i="1"/>
  <c r="JB417" i="1" s="1"/>
  <c r="EB417" i="1"/>
  <c r="EB416" i="1"/>
  <c r="HE89" i="1"/>
  <c r="GT418" i="1"/>
  <c r="GS417" i="1" s="1"/>
  <c r="DG417" i="1"/>
  <c r="DG416" i="1"/>
  <c r="HE205" i="1"/>
  <c r="HK279" i="1"/>
  <c r="HN418" i="1"/>
  <c r="HM417" i="1" s="1"/>
  <c r="CL417" i="1"/>
  <c r="CL416" i="1"/>
  <c r="HE357" i="1"/>
  <c r="IH418" i="1"/>
  <c r="IG417" i="1" s="1"/>
  <c r="HY22" i="1"/>
  <c r="JO374" i="1"/>
  <c r="KP177" i="1"/>
  <c r="IZ199" i="1"/>
  <c r="KP372" i="1"/>
  <c r="GQ210" i="1"/>
  <c r="IE41" i="1"/>
  <c r="IE104" i="1"/>
  <c r="JU279" i="1"/>
  <c r="GK327" i="1"/>
  <c r="HY21" i="1"/>
  <c r="HK407" i="1"/>
  <c r="GQ128" i="1"/>
  <c r="GQ332" i="1"/>
  <c r="GQ126" i="1"/>
  <c r="GQ386" i="1"/>
  <c r="GQ103" i="1"/>
  <c r="IZ323" i="1"/>
  <c r="KJ14" i="1"/>
  <c r="JU404" i="1"/>
  <c r="GQ393" i="1"/>
  <c r="KP305" i="1"/>
  <c r="GQ260" i="1"/>
  <c r="GQ207" i="1"/>
  <c r="HK53" i="1"/>
  <c r="KJ314" i="1"/>
  <c r="GQ162" i="1"/>
  <c r="GQ237" i="1"/>
  <c r="GQ222" i="1"/>
  <c r="GQ84" i="1"/>
  <c r="GQ311" i="1"/>
  <c r="GQ268" i="1"/>
  <c r="GQ334" i="1"/>
  <c r="GQ165" i="1"/>
  <c r="HK391" i="1"/>
  <c r="IE399" i="1"/>
  <c r="IE296" i="1"/>
  <c r="IE88" i="1"/>
  <c r="IZ216" i="1"/>
  <c r="JO370" i="1"/>
  <c r="JU338" i="1"/>
  <c r="JO46" i="1"/>
  <c r="IE263" i="1"/>
  <c r="IE172" i="1"/>
  <c r="IZ391" i="1"/>
  <c r="JO133" i="1"/>
  <c r="GQ43" i="1"/>
  <c r="HK147" i="1"/>
  <c r="KJ227" i="1"/>
  <c r="KJ195" i="1"/>
  <c r="GQ299" i="1"/>
  <c r="HY253" i="1"/>
  <c r="JO372" i="1"/>
  <c r="JO276" i="1"/>
  <c r="GQ63" i="1"/>
  <c r="GQ329" i="1"/>
  <c r="GQ82" i="1"/>
  <c r="GQ328" i="1"/>
  <c r="HK127" i="1"/>
  <c r="HK338" i="1"/>
  <c r="KJ397" i="1"/>
  <c r="KP334" i="1"/>
  <c r="KP382" i="1"/>
  <c r="IT376" i="1"/>
  <c r="JU132" i="1"/>
  <c r="JO167" i="1"/>
  <c r="JO27" i="1"/>
  <c r="JO409" i="1"/>
  <c r="JO181" i="1"/>
  <c r="GQ177" i="1"/>
  <c r="GK225" i="1"/>
  <c r="HK225" i="1"/>
  <c r="HY121" i="1"/>
  <c r="IE374" i="1"/>
  <c r="IE404" i="1"/>
  <c r="IE61" i="1"/>
  <c r="IT148" i="1"/>
  <c r="JU243" i="1"/>
  <c r="JU312" i="1"/>
  <c r="JO189" i="1"/>
  <c r="JU288" i="1"/>
  <c r="KP336" i="1"/>
  <c r="HE406" i="1"/>
  <c r="JO187" i="1"/>
  <c r="JU159" i="1"/>
  <c r="JU378" i="1"/>
  <c r="GQ39" i="1"/>
  <c r="HK72" i="1"/>
  <c r="GK310" i="1"/>
  <c r="GK35" i="1"/>
  <c r="GQ351" i="1"/>
  <c r="GQ394" i="1"/>
  <c r="HY2" i="1"/>
  <c r="JU115" i="1"/>
  <c r="JU64" i="1"/>
  <c r="JU111" i="1"/>
  <c r="HK77" i="1"/>
  <c r="IE115" i="1"/>
  <c r="IZ390" i="1"/>
  <c r="GQ55" i="1"/>
  <c r="HK304" i="1"/>
  <c r="HK335" i="1"/>
  <c r="IZ240" i="1"/>
  <c r="IT120" i="1"/>
  <c r="GQ370" i="1"/>
  <c r="GQ250" i="1"/>
  <c r="GQ107" i="1"/>
  <c r="GQ60" i="1"/>
  <c r="GQ101" i="1"/>
  <c r="GQ208" i="1"/>
  <c r="GQ145" i="1"/>
  <c r="GK312" i="1"/>
  <c r="GK89" i="1"/>
  <c r="GQ117" i="1"/>
  <c r="IE133" i="1"/>
  <c r="JO263" i="1"/>
  <c r="GK357" i="1"/>
  <c r="HK327" i="1"/>
  <c r="HK164" i="1"/>
  <c r="GQ294" i="1"/>
  <c r="GQ109" i="1"/>
  <c r="HK151" i="1"/>
  <c r="HK390" i="1"/>
  <c r="HY221" i="1"/>
  <c r="JO67" i="1"/>
  <c r="JU399" i="1"/>
  <c r="GQ275" i="1"/>
  <c r="HK397" i="1"/>
  <c r="HK193" i="1"/>
  <c r="HK167" i="1"/>
  <c r="HK54" i="1"/>
  <c r="HE347" i="1"/>
  <c r="GQ277" i="1"/>
  <c r="HK58" i="1"/>
  <c r="IE280" i="1"/>
  <c r="IE290" i="1"/>
  <c r="IE132" i="1"/>
  <c r="IZ271" i="1"/>
  <c r="IZ104" i="1"/>
  <c r="JU15" i="1"/>
  <c r="GK131" i="1"/>
  <c r="GQ256" i="1"/>
  <c r="HK249" i="1"/>
  <c r="HK385" i="1"/>
  <c r="HK45" i="1"/>
  <c r="GQ397" i="1"/>
  <c r="GQ167" i="1"/>
  <c r="GQ54" i="1"/>
  <c r="HK85" i="1"/>
  <c r="HK292" i="1"/>
  <c r="IZ22" i="1"/>
  <c r="IZ277" i="1"/>
  <c r="JU197" i="1"/>
  <c r="GQ323" i="1"/>
  <c r="GQ58" i="1"/>
  <c r="GQ249" i="1"/>
  <c r="GQ385" i="1"/>
  <c r="IT121" i="1"/>
  <c r="IZ145" i="1"/>
  <c r="GQ372" i="1"/>
  <c r="GQ30" i="1"/>
  <c r="KP136" i="1"/>
  <c r="GQ151" i="1"/>
  <c r="GQ304" i="1"/>
  <c r="GQ390" i="1"/>
  <c r="GQ335" i="1"/>
  <c r="IZ151" i="1"/>
  <c r="HK69" i="1"/>
  <c r="HK392" i="1"/>
  <c r="JO136" i="1"/>
  <c r="GQ369" i="1"/>
  <c r="GQ270" i="1"/>
  <c r="GQ213" i="1"/>
  <c r="HK268" i="1"/>
  <c r="HK207" i="1"/>
  <c r="HK328" i="1"/>
  <c r="IE378" i="1"/>
  <c r="JO117" i="1"/>
  <c r="KP408" i="1"/>
  <c r="KJ72" i="1"/>
  <c r="KJ85" i="1"/>
  <c r="KJ292" i="1"/>
  <c r="KJ19" i="1"/>
  <c r="JU140" i="1"/>
  <c r="KJ392" i="1"/>
  <c r="KP222" i="1"/>
  <c r="HK202" i="1"/>
  <c r="HK297" i="1"/>
  <c r="HK78" i="1"/>
  <c r="HK82" i="1"/>
  <c r="HK18" i="1"/>
  <c r="HK299" i="1"/>
  <c r="IE189" i="1"/>
  <c r="HY356" i="1"/>
  <c r="GQ92" i="1"/>
  <c r="IE243" i="1"/>
  <c r="IE251" i="1"/>
  <c r="IE159" i="1"/>
  <c r="HY108" i="1"/>
  <c r="IE181" i="1"/>
  <c r="HK118" i="1"/>
  <c r="HK3" i="1"/>
  <c r="IE141" i="1"/>
  <c r="IE276" i="1"/>
  <c r="IE197" i="1"/>
  <c r="KP152" i="1"/>
  <c r="HK260" i="1"/>
  <c r="HK19" i="1"/>
  <c r="IE64" i="1"/>
  <c r="IE246" i="1"/>
  <c r="IZ86" i="1"/>
  <c r="IZ208" i="1"/>
  <c r="IT30" i="1"/>
  <c r="IZ340" i="1"/>
  <c r="IZ58" i="1"/>
  <c r="GQ354" i="1"/>
  <c r="GQ261" i="1"/>
  <c r="HK136" i="1"/>
  <c r="HK408" i="1"/>
  <c r="IE187" i="1"/>
  <c r="IE338" i="1"/>
  <c r="IZ101" i="1"/>
  <c r="IZ294" i="1"/>
  <c r="IZ262" i="1"/>
  <c r="HK227" i="1"/>
  <c r="HK222" i="1"/>
  <c r="HK311" i="1"/>
  <c r="JU277" i="1"/>
  <c r="GQ391" i="1"/>
  <c r="GQ53" i="1"/>
  <c r="GQ127" i="1"/>
  <c r="HK106" i="1"/>
  <c r="GQ4" i="1"/>
  <c r="GQ142" i="1"/>
  <c r="GQ355" i="1"/>
  <c r="GK166" i="1"/>
  <c r="GQ14" i="1"/>
  <c r="HK101" i="1"/>
  <c r="HK150" i="1"/>
  <c r="GQ400" i="1"/>
  <c r="GK382" i="1"/>
  <c r="GQ271" i="1"/>
  <c r="GK163" i="1"/>
  <c r="GQ214" i="1"/>
  <c r="HK208" i="1"/>
  <c r="HK241" i="1"/>
  <c r="HK195" i="1"/>
  <c r="HK247" i="1"/>
  <c r="GK44" i="1"/>
  <c r="GK184" i="1"/>
  <c r="IT296" i="1"/>
  <c r="GQ219" i="1"/>
  <c r="HK98" i="1"/>
  <c r="HK57" i="1"/>
  <c r="GQ149" i="1"/>
  <c r="HK8" i="1"/>
  <c r="HK394" i="1"/>
  <c r="HK13" i="1"/>
  <c r="HK229" i="1"/>
  <c r="HK275" i="1"/>
  <c r="GQ308" i="1"/>
  <c r="GK305" i="1"/>
  <c r="GQ120" i="1"/>
  <c r="GK336" i="1"/>
  <c r="GK384" i="1"/>
  <c r="HK383" i="1"/>
  <c r="HK283" i="1"/>
  <c r="HK203" i="1"/>
  <c r="HK294" i="1"/>
  <c r="GK105" i="1"/>
  <c r="GQ164" i="1"/>
  <c r="GQ45" i="1"/>
  <c r="GQ215" i="1"/>
  <c r="GQ193" i="1"/>
  <c r="GQ231" i="1"/>
  <c r="HK50" i="1"/>
  <c r="HK62" i="1"/>
  <c r="HK196" i="1"/>
  <c r="GK376" i="1"/>
  <c r="KJ220" i="1"/>
  <c r="KP270" i="1"/>
  <c r="JU9" i="1"/>
  <c r="JU299" i="1"/>
  <c r="JO81" i="1"/>
  <c r="KJ116" i="1"/>
  <c r="JO334" i="1"/>
  <c r="JU302" i="1"/>
  <c r="JO126" i="1"/>
  <c r="KJ92" i="1"/>
  <c r="KP261" i="1"/>
  <c r="KJ135" i="1"/>
  <c r="KP369" i="1"/>
  <c r="KJ99" i="1"/>
  <c r="JU329" i="1"/>
  <c r="JO170" i="1"/>
  <c r="JO207" i="1"/>
  <c r="KJ212" i="1"/>
  <c r="KP216" i="1"/>
  <c r="JU121" i="1"/>
  <c r="JU164" i="1"/>
  <c r="KJ357" i="1"/>
  <c r="KJ407" i="1"/>
  <c r="JO145" i="1"/>
  <c r="JU193" i="1"/>
  <c r="GQ405" i="1"/>
  <c r="GQ317" i="1"/>
  <c r="GK65" i="1"/>
  <c r="GQ194" i="1"/>
  <c r="GK71" i="1"/>
  <c r="GQ178" i="1"/>
  <c r="GQ186" i="1"/>
  <c r="GQ17" i="1"/>
  <c r="GK313" i="1"/>
  <c r="GQ176" i="1"/>
  <c r="HK340" i="1"/>
  <c r="HK350" i="1"/>
  <c r="HK27" i="1"/>
  <c r="HK160" i="1"/>
  <c r="KP405" i="1"/>
  <c r="KP340" i="1"/>
  <c r="KP350" i="1"/>
  <c r="KJ148" i="1"/>
  <c r="GQ23" i="1"/>
  <c r="IZ10" i="1"/>
  <c r="IZ79" i="1"/>
  <c r="IT359" i="1"/>
  <c r="IT180" i="1"/>
  <c r="JO34" i="1"/>
  <c r="GQ211" i="1"/>
  <c r="GQ262" i="1"/>
  <c r="GQ403" i="1"/>
  <c r="GK331" i="1"/>
  <c r="GQ79" i="1"/>
  <c r="GQ180" i="1"/>
  <c r="HE105" i="1"/>
  <c r="HK379" i="1"/>
  <c r="IZ211" i="1"/>
  <c r="IT4" i="1"/>
  <c r="IT139" i="1"/>
  <c r="IT142" i="1"/>
  <c r="IT210" i="1"/>
  <c r="IT71" i="1"/>
  <c r="IT234" i="1"/>
  <c r="IT160" i="1"/>
  <c r="IT309" i="1"/>
  <c r="IT176" i="1"/>
  <c r="IZ200" i="1"/>
  <c r="JO405" i="1"/>
  <c r="GQ86" i="1"/>
  <c r="GQ340" i="1"/>
  <c r="GQ350" i="1"/>
  <c r="GQ27" i="1"/>
  <c r="GQ160" i="1"/>
  <c r="GQ309" i="1"/>
  <c r="GQ200" i="1"/>
  <c r="GQ12" i="1"/>
  <c r="HK318" i="1"/>
  <c r="GQ62" i="1"/>
  <c r="GQ196" i="1"/>
  <c r="GQ106" i="1"/>
  <c r="GQ293" i="1"/>
  <c r="GQ50" i="1"/>
  <c r="GQ152" i="1"/>
  <c r="GQ342" i="1"/>
  <c r="GQ9" i="1"/>
  <c r="HK396" i="1"/>
  <c r="HK264" i="1"/>
  <c r="HK360" i="1"/>
  <c r="GQ295" i="1"/>
  <c r="HE37" i="1"/>
  <c r="HE188" i="1"/>
  <c r="HK352" i="1"/>
  <c r="HK226" i="1"/>
  <c r="HK254" i="1"/>
  <c r="HE168" i="1"/>
  <c r="HK266" i="1"/>
  <c r="HY370" i="1"/>
  <c r="HK231" i="1"/>
  <c r="IE409" i="1"/>
  <c r="AA417" i="1"/>
  <c r="AA416" i="1"/>
  <c r="IE389" i="1"/>
  <c r="IE190" i="1"/>
  <c r="GQ16" i="1"/>
  <c r="GQ233" i="1"/>
  <c r="HK33" i="1"/>
  <c r="HK395" i="1"/>
  <c r="HK144" i="1"/>
  <c r="HK393" i="1"/>
  <c r="HK74" i="1"/>
  <c r="HY100" i="1"/>
  <c r="IE51" i="1"/>
  <c r="IE113" i="1"/>
  <c r="IT388" i="1"/>
  <c r="IZ244" i="1"/>
  <c r="IZ153" i="1"/>
  <c r="IZ267" i="1"/>
  <c r="JU389" i="1"/>
  <c r="JU141" i="1"/>
  <c r="HY134" i="1"/>
  <c r="IE258" i="1"/>
  <c r="HY70" i="1"/>
  <c r="IZ114" i="1"/>
  <c r="IT255" i="1"/>
  <c r="IT363" i="1"/>
  <c r="IT73" i="1"/>
  <c r="JO33" i="1"/>
  <c r="GQ267" i="1"/>
  <c r="GQ78" i="1"/>
  <c r="GQ217" i="1"/>
  <c r="GQ395" i="1"/>
  <c r="GQ74" i="1"/>
  <c r="IE400" i="1"/>
  <c r="GQ337" i="1"/>
  <c r="HK40" i="1"/>
  <c r="HK153" i="1"/>
  <c r="HK412" i="1"/>
  <c r="GQ255" i="1"/>
  <c r="GQ318" i="1"/>
  <c r="GQ258" i="1"/>
  <c r="HK252" i="1"/>
  <c r="IT217" i="1"/>
  <c r="IT16" i="1"/>
  <c r="IE140" i="1"/>
  <c r="JO318" i="1"/>
  <c r="HK233" i="1"/>
  <c r="IE182" i="1"/>
  <c r="IT149" i="1"/>
  <c r="IT400" i="1"/>
  <c r="IZ141" i="1"/>
  <c r="IT25" i="1"/>
  <c r="IT337" i="1"/>
  <c r="JO239" i="1"/>
  <c r="HK5" i="1"/>
  <c r="IE244" i="1"/>
  <c r="IZ182" i="1"/>
  <c r="IT258" i="1"/>
  <c r="JO51" i="1"/>
  <c r="HY215" i="1"/>
  <c r="IZ266" i="1"/>
  <c r="IZ232" i="1"/>
  <c r="IT93" i="1"/>
  <c r="IT226" i="1"/>
  <c r="JO102" i="1"/>
  <c r="JO348" i="1"/>
  <c r="JO293" i="1"/>
  <c r="HK274" i="1"/>
  <c r="HE174" i="1"/>
  <c r="HK342" i="1"/>
  <c r="HY232" i="1"/>
  <c r="KJ93" i="1"/>
  <c r="KJ362" i="1"/>
  <c r="HE56" i="1"/>
  <c r="HE42" i="1"/>
  <c r="HY291" i="1"/>
  <c r="IT215" i="1"/>
  <c r="IT63" i="1"/>
  <c r="IZ332" i="1"/>
  <c r="IZ273" i="1"/>
  <c r="JO289" i="1"/>
  <c r="JU397" i="1"/>
  <c r="JO137" i="1"/>
  <c r="IZ17" i="1"/>
  <c r="KP228" i="1"/>
  <c r="JU168" i="1"/>
  <c r="KJ106" i="1"/>
  <c r="KP137" i="1"/>
  <c r="IZ179" i="1"/>
  <c r="GQ88" i="1"/>
  <c r="HK355" i="1"/>
  <c r="HK250" i="1"/>
  <c r="HK135" i="1"/>
  <c r="GQ399" i="1"/>
  <c r="GQ246" i="1"/>
  <c r="HK400" i="1"/>
  <c r="GQ153" i="1"/>
  <c r="HK403" i="1"/>
  <c r="HK180" i="1"/>
  <c r="HY23" i="1"/>
  <c r="HK12" i="1"/>
  <c r="IE4" i="1"/>
  <c r="IE142" i="1"/>
  <c r="IE210" i="1"/>
  <c r="IE12" i="1"/>
  <c r="HY191" i="1"/>
  <c r="HK401" i="1"/>
  <c r="HK128" i="1"/>
  <c r="HK351" i="1"/>
  <c r="HE359" i="1"/>
  <c r="HY148" i="1"/>
  <c r="KP86" i="1"/>
  <c r="KJ105" i="1"/>
  <c r="HK4" i="1"/>
  <c r="HK139" i="1"/>
  <c r="HK142" i="1"/>
  <c r="HK210" i="1"/>
  <c r="IE34" i="1"/>
  <c r="KP23" i="1"/>
  <c r="GQ234" i="1"/>
  <c r="GK83" i="1"/>
  <c r="GK96" i="1"/>
  <c r="HE65" i="1"/>
  <c r="HK178" i="1"/>
  <c r="HK186" i="1"/>
  <c r="HK17" i="1"/>
  <c r="HK176" i="1"/>
  <c r="KP211" i="1"/>
  <c r="KJ139" i="1"/>
  <c r="KP142" i="1"/>
  <c r="KP210" i="1"/>
  <c r="KP194" i="1"/>
  <c r="IE405" i="1"/>
  <c r="IE317" i="1"/>
  <c r="IE350" i="1"/>
  <c r="IT403" i="1"/>
  <c r="IZ401" i="1"/>
  <c r="IZ351" i="1"/>
  <c r="IT12" i="1"/>
  <c r="JO359" i="1"/>
  <c r="GQ148" i="1"/>
  <c r="HK211" i="1"/>
  <c r="HK194" i="1"/>
  <c r="HE265" i="1"/>
  <c r="KJ269" i="1"/>
  <c r="KP401" i="1"/>
  <c r="KP128" i="1"/>
  <c r="KP351" i="1"/>
  <c r="KJ40" i="1"/>
  <c r="KP78" i="1"/>
  <c r="KP217" i="1"/>
  <c r="KJ247" i="1"/>
  <c r="KJ252" i="1"/>
  <c r="KP74" i="1"/>
  <c r="KJ383" i="1"/>
  <c r="KP400" i="1"/>
  <c r="KJ283" i="1"/>
  <c r="KP337" i="1"/>
  <c r="IE16" i="1"/>
  <c r="JO113" i="1"/>
  <c r="HY73" i="1"/>
  <c r="KP395" i="1"/>
  <c r="KJ144" i="1"/>
  <c r="KP393" i="1"/>
  <c r="KJ318" i="1"/>
  <c r="KJ5" i="1"/>
  <c r="KJ175" i="1"/>
  <c r="KP258" i="1"/>
  <c r="KP233" i="1"/>
  <c r="KP379" i="1"/>
  <c r="KP359" i="1"/>
  <c r="KP178" i="1"/>
  <c r="KP186" i="1"/>
  <c r="KP160" i="1"/>
  <c r="KP96" i="1"/>
  <c r="KP313" i="1"/>
  <c r="IE379" i="1"/>
  <c r="IE180" i="1"/>
  <c r="HY331" i="1"/>
  <c r="HY10" i="1"/>
  <c r="HK6" i="1"/>
  <c r="HK48" i="1"/>
  <c r="HY334" i="1"/>
  <c r="HY126" i="1"/>
  <c r="IZ386" i="1"/>
  <c r="IT72" i="1"/>
  <c r="JO199" i="1"/>
  <c r="HK165" i="1"/>
  <c r="HK303" i="1"/>
  <c r="KJ266" i="1"/>
  <c r="KP180" i="1"/>
  <c r="KP119" i="1"/>
  <c r="KP259" i="1"/>
  <c r="KP358" i="1"/>
  <c r="GQ280" i="1"/>
  <c r="GK37" i="1"/>
  <c r="IE295" i="1"/>
  <c r="IE137" i="1"/>
  <c r="IZ50" i="1"/>
  <c r="IZ196" i="1"/>
  <c r="IZ106" i="1"/>
  <c r="JU157" i="1"/>
  <c r="JO63" i="1"/>
  <c r="JO273" i="1"/>
  <c r="GK188" i="1"/>
  <c r="HK291" i="1"/>
  <c r="HK248" i="1"/>
  <c r="HK199" i="1"/>
  <c r="KP240" i="1"/>
  <c r="KP15" i="1"/>
  <c r="KJ279" i="1"/>
  <c r="JO242" i="1"/>
  <c r="JO232" i="1"/>
  <c r="GK254" i="1"/>
  <c r="GK168" i="1"/>
  <c r="GQ266" i="1"/>
  <c r="GK56" i="1"/>
  <c r="GK42" i="1"/>
  <c r="HK157" i="1"/>
  <c r="JO215" i="1"/>
  <c r="HK93" i="1"/>
  <c r="IE289" i="1"/>
  <c r="IE362" i="1"/>
  <c r="HY31" i="1"/>
  <c r="IZ62" i="1"/>
  <c r="IZ362" i="1"/>
  <c r="IT31" i="1"/>
  <c r="JU303" i="1"/>
  <c r="GK174" i="1"/>
  <c r="KP226" i="1"/>
  <c r="HK110" i="1"/>
  <c r="HK11" i="1"/>
  <c r="IE102" i="1"/>
  <c r="IE293" i="1"/>
  <c r="JO332" i="1"/>
  <c r="GK348" i="1"/>
  <c r="IE224" i="1"/>
  <c r="KJ396" i="1"/>
  <c r="HK314" i="1"/>
  <c r="HK63" i="1"/>
  <c r="HK332" i="1"/>
  <c r="HK273" i="1"/>
  <c r="IE397" i="1"/>
  <c r="HY152" i="1"/>
  <c r="IZ162" i="1"/>
  <c r="HK166" i="1"/>
  <c r="HK369" i="1"/>
  <c r="HK109" i="1"/>
  <c r="HK39" i="1"/>
  <c r="HK84" i="1"/>
  <c r="HK337" i="1"/>
  <c r="HK214" i="1"/>
  <c r="KP153" i="1"/>
  <c r="GK363" i="1"/>
  <c r="GQ338" i="1"/>
  <c r="HY43" i="1"/>
  <c r="HY185" i="1"/>
  <c r="IZ227" i="1"/>
  <c r="IT185" i="1"/>
  <c r="JO107" i="1"/>
  <c r="JU14" i="1"/>
  <c r="GQ41" i="1"/>
  <c r="GQ253" i="1"/>
  <c r="KJ244" i="1"/>
  <c r="KP173" i="1"/>
  <c r="GQ108" i="1"/>
  <c r="HK114" i="1"/>
  <c r="HK55" i="1"/>
  <c r="HK255" i="1"/>
  <c r="HK92" i="1"/>
  <c r="HK169" i="1"/>
  <c r="HY302" i="1"/>
  <c r="HY386" i="1"/>
  <c r="HY239" i="1"/>
  <c r="HY170" i="1"/>
  <c r="IE275" i="1"/>
  <c r="IZ170" i="1"/>
  <c r="IT275" i="1"/>
  <c r="JO60" i="1"/>
  <c r="JO169" i="1"/>
  <c r="HK271" i="1"/>
  <c r="HK16" i="1"/>
  <c r="HK344" i="1"/>
  <c r="HK216" i="1"/>
  <c r="HK179" i="1"/>
  <c r="HE156" i="1"/>
  <c r="HK217" i="1"/>
  <c r="HK261" i="1"/>
  <c r="KP33" i="1"/>
  <c r="KJ290" i="1"/>
  <c r="KJ235" i="1"/>
  <c r="KJ190" i="1"/>
  <c r="KJ133" i="1"/>
  <c r="HK219" i="1"/>
  <c r="IT383" i="1"/>
  <c r="GQ33" i="1"/>
  <c r="GQ240" i="1"/>
  <c r="GK406" i="1"/>
  <c r="GK410" i="1"/>
  <c r="HY329" i="1"/>
  <c r="IT40" i="1"/>
  <c r="IT283" i="1"/>
  <c r="IT85" i="1"/>
  <c r="JU109" i="1"/>
  <c r="JU39" i="1"/>
  <c r="JU261" i="1"/>
  <c r="GK368" i="1"/>
  <c r="GQ197" i="1"/>
  <c r="GK25" i="1"/>
  <c r="GQ32" i="1"/>
  <c r="GQ228" i="1"/>
  <c r="HK308" i="1"/>
  <c r="HK38" i="1"/>
  <c r="HK388" i="1"/>
  <c r="HK354" i="1"/>
  <c r="KJ374" i="1"/>
  <c r="KJ296" i="1"/>
  <c r="IZ239" i="1"/>
  <c r="HK349" i="1"/>
  <c r="HK220" i="1"/>
  <c r="HK99" i="1"/>
  <c r="HK122" i="1"/>
  <c r="HK270" i="1"/>
  <c r="HK175" i="1"/>
  <c r="HK258" i="1"/>
  <c r="HK14" i="1"/>
  <c r="HK213" i="1"/>
  <c r="HK281" i="1"/>
  <c r="HY46" i="1"/>
  <c r="HY9" i="1"/>
  <c r="IZ268" i="1"/>
  <c r="IZ150" i="1"/>
  <c r="IT288" i="1"/>
  <c r="IZ297" i="1"/>
  <c r="IZ46" i="1"/>
  <c r="IZ9" i="1"/>
  <c r="JU114" i="1"/>
  <c r="JO256" i="1"/>
  <c r="JO28" i="1"/>
  <c r="JO213" i="1"/>
  <c r="HK256" i="1"/>
  <c r="GQ61" i="1"/>
  <c r="IE150" i="1"/>
  <c r="IE393" i="1"/>
  <c r="HY288" i="1"/>
  <c r="KP410" i="1"/>
  <c r="HK107" i="1"/>
  <c r="HK212" i="1"/>
  <c r="HK60" i="1"/>
  <c r="HK305" i="1"/>
  <c r="HK116" i="1"/>
  <c r="HK120" i="1"/>
  <c r="HY301" i="1"/>
  <c r="HY177" i="1"/>
  <c r="IT43" i="1"/>
  <c r="IZ412" i="1"/>
  <c r="IT301" i="1"/>
  <c r="IT247" i="1"/>
  <c r="JU308" i="1"/>
  <c r="JU250" i="1"/>
  <c r="GQ171" i="1"/>
  <c r="GQ7" i="1"/>
  <c r="GK377" i="1"/>
  <c r="GQ380" i="1"/>
  <c r="GK282" i="1"/>
  <c r="GQ371" i="1"/>
  <c r="JO138" i="1"/>
  <c r="GQ259" i="1"/>
  <c r="GQ411" i="1"/>
  <c r="GQ326" i="1"/>
  <c r="GQ387" i="1"/>
  <c r="GQ364" i="1"/>
  <c r="HK95" i="1"/>
  <c r="KJ81" i="1"/>
  <c r="GQ125" i="1"/>
  <c r="GK183" i="1"/>
  <c r="GQ278" i="1"/>
  <c r="HK236" i="1"/>
  <c r="HY278" i="1"/>
  <c r="HY201" i="1"/>
  <c r="HY358" i="1"/>
  <c r="IT371" i="1"/>
  <c r="IT125" i="1"/>
  <c r="IZ343" i="1"/>
  <c r="IZ330" i="1"/>
  <c r="GQ236" i="1"/>
  <c r="GQ201" i="1"/>
  <c r="GK353" i="1"/>
  <c r="GQ358" i="1"/>
  <c r="GQ306" i="1"/>
  <c r="GQ272" i="1"/>
  <c r="GK192" i="1"/>
  <c r="HK300" i="1"/>
  <c r="HK343" i="1"/>
  <c r="HK330" i="1"/>
  <c r="IE138" i="1"/>
  <c r="IE326" i="1"/>
  <c r="HY81" i="1"/>
  <c r="IT286" i="1"/>
  <c r="IZ171" i="1"/>
  <c r="IZ7" i="1"/>
  <c r="IT377" i="1"/>
  <c r="IZ373" i="1"/>
  <c r="IT49" i="1"/>
  <c r="IT52" i="1"/>
  <c r="JO154" i="1"/>
  <c r="JO411" i="1"/>
  <c r="JO364" i="1"/>
  <c r="KP282" i="1"/>
  <c r="KP371" i="1"/>
  <c r="KP87" i="1"/>
  <c r="KP343" i="1"/>
  <c r="GK143" i="1"/>
  <c r="GQ119" i="1"/>
  <c r="GQ223" i="1"/>
  <c r="GK52" i="1"/>
  <c r="GQ398" i="1"/>
  <c r="IE80" i="1"/>
  <c r="HY259" i="1"/>
  <c r="JU358" i="1"/>
  <c r="HY154" i="1"/>
  <c r="HY119" i="1"/>
  <c r="IE87" i="1"/>
  <c r="HY66" i="1"/>
  <c r="IZ306" i="1"/>
  <c r="IZ272" i="1"/>
  <c r="IT183" i="1"/>
  <c r="JO94" i="1"/>
  <c r="JO282" i="1"/>
  <c r="JU371" i="1"/>
  <c r="JO155" i="1"/>
  <c r="JO125" i="1"/>
  <c r="JU87" i="1"/>
  <c r="JO343" i="1"/>
  <c r="JO66" i="1"/>
  <c r="KP286" i="1"/>
  <c r="GQ286" i="1"/>
  <c r="GQ373" i="1"/>
  <c r="GQ80" i="1"/>
  <c r="GK209" i="1"/>
  <c r="GQ112" i="1"/>
  <c r="GQ81" i="1"/>
  <c r="GK230" i="1"/>
  <c r="HK171" i="1"/>
  <c r="HK364" i="1"/>
  <c r="GK307" i="1"/>
  <c r="GQ300" i="1"/>
  <c r="GQ87" i="1"/>
  <c r="GQ343" i="1"/>
  <c r="GQ330" i="1"/>
  <c r="HK306" i="1"/>
  <c r="IE94" i="1"/>
  <c r="IE155" i="1"/>
  <c r="IE398" i="1"/>
  <c r="IT154" i="1"/>
  <c r="IT143" i="1"/>
  <c r="IZ119" i="1"/>
  <c r="IZ380" i="1"/>
  <c r="IZ387" i="1"/>
  <c r="IZ112" i="1"/>
  <c r="IT81" i="1"/>
  <c r="JU315" i="1"/>
  <c r="KP272" i="1"/>
  <c r="KP300" i="1"/>
  <c r="KP183" i="1"/>
  <c r="KP278" i="1"/>
  <c r="KP201" i="1"/>
  <c r="GQ49" i="1"/>
  <c r="GK20" i="1"/>
  <c r="GK218" i="1"/>
  <c r="HK97" i="1"/>
  <c r="HK411" i="1"/>
  <c r="HK223" i="1"/>
  <c r="KJ192" i="1"/>
  <c r="KP20" i="1"/>
  <c r="KP353" i="1"/>
  <c r="KP209" i="1"/>
  <c r="GK274" i="1"/>
  <c r="GK352" i="1"/>
  <c r="GQ409" i="1"/>
  <c r="GQ170" i="1"/>
  <c r="HE183" i="1"/>
  <c r="GQ243" i="1"/>
  <c r="GK138" i="1"/>
  <c r="GQ121" i="1"/>
  <c r="GQ276" i="1"/>
  <c r="GQ232" i="1"/>
  <c r="HK286" i="1"/>
  <c r="HK272" i="1"/>
  <c r="KP37" i="1"/>
  <c r="KJ406" i="1"/>
  <c r="KJ63" i="1"/>
  <c r="KP50" i="1"/>
  <c r="KJ120" i="1"/>
  <c r="GK97" i="1"/>
  <c r="GK360" i="1"/>
  <c r="GK38" i="1"/>
  <c r="GQ273" i="1"/>
  <c r="GQ34" i="1"/>
  <c r="GK349" i="1"/>
  <c r="HE310" i="1"/>
  <c r="HE143" i="1"/>
  <c r="HK30" i="1"/>
  <c r="HK380" i="1"/>
  <c r="HK234" i="1"/>
  <c r="HE83" i="1"/>
  <c r="KJ62" i="1"/>
  <c r="HK86" i="1"/>
  <c r="HK125" i="1"/>
  <c r="GQ46" i="1"/>
  <c r="GQ289" i="1"/>
  <c r="GQ154" i="1"/>
  <c r="GQ302" i="1"/>
  <c r="GQ102" i="1"/>
  <c r="GK248" i="1"/>
  <c r="GQ22" i="1"/>
  <c r="GQ301" i="1"/>
  <c r="GK344" i="1"/>
  <c r="GQ404" i="1"/>
  <c r="GQ291" i="1"/>
  <c r="GK264" i="1"/>
  <c r="GQ189" i="1"/>
  <c r="GQ288" i="1"/>
  <c r="GK6" i="1"/>
  <c r="GQ185" i="1"/>
  <c r="GK48" i="1"/>
  <c r="IZ300" i="1"/>
  <c r="IT128" i="1"/>
  <c r="JO268" i="1"/>
  <c r="JU342" i="1"/>
  <c r="KP61" i="1"/>
  <c r="KP80" i="1"/>
  <c r="KP326" i="1"/>
  <c r="IZ393" i="1"/>
  <c r="IZ379" i="1"/>
  <c r="IT74" i="1"/>
  <c r="GQ147" i="1"/>
  <c r="HK154" i="1"/>
  <c r="HK302" i="1"/>
  <c r="HK232" i="1"/>
  <c r="HK46" i="1"/>
  <c r="HK170" i="1"/>
  <c r="HK185" i="1"/>
  <c r="IZ194" i="1"/>
  <c r="IZ78" i="1"/>
  <c r="JO101" i="1"/>
  <c r="JU294" i="1"/>
  <c r="JU297" i="1"/>
  <c r="JU394" i="1"/>
  <c r="KP280" i="1"/>
  <c r="KP41" i="1"/>
  <c r="GQ118" i="1"/>
  <c r="GQ98" i="1"/>
  <c r="KJ398" i="1"/>
  <c r="GQ95" i="1"/>
  <c r="GQ18" i="1"/>
  <c r="GQ195" i="1"/>
  <c r="HK215" i="1"/>
  <c r="HK288" i="1"/>
  <c r="IZ233" i="1"/>
  <c r="KJ253" i="1"/>
  <c r="HK22" i="1"/>
  <c r="HK301" i="1"/>
  <c r="GQ40" i="1"/>
  <c r="IZ77" i="1"/>
  <c r="IT178" i="1"/>
  <c r="IZ186" i="1"/>
  <c r="IT82" i="1"/>
  <c r="IT222" i="1"/>
  <c r="IZ228" i="1"/>
  <c r="JU86" i="1"/>
  <c r="JU62" i="1"/>
  <c r="JU208" i="1"/>
  <c r="JU50" i="1"/>
  <c r="JU227" i="1"/>
  <c r="JU196" i="1"/>
  <c r="JO79" i="1"/>
  <c r="JO106" i="1"/>
  <c r="KJ189" i="1"/>
  <c r="KP66" i="1"/>
  <c r="KJ108" i="1"/>
  <c r="GQ202" i="1"/>
  <c r="GQ241" i="1"/>
  <c r="GQ8" i="1"/>
  <c r="GQ13" i="1"/>
  <c r="GQ229" i="1"/>
  <c r="HK121" i="1"/>
  <c r="HK386" i="1"/>
  <c r="HK239" i="1"/>
  <c r="IZ395" i="1"/>
  <c r="JO390" i="1"/>
  <c r="KP317" i="1"/>
  <c r="KP197" i="1"/>
  <c r="KJ246" i="1"/>
  <c r="GQ69" i="1"/>
  <c r="GQ57" i="1"/>
  <c r="KP172" i="1"/>
  <c r="GQ279" i="1"/>
  <c r="IE135" i="1"/>
  <c r="IE255" i="1"/>
  <c r="IE385" i="1"/>
  <c r="HY381" i="1"/>
  <c r="IE128" i="1"/>
  <c r="IE369" i="1"/>
  <c r="IE160" i="1"/>
  <c r="HY265" i="1"/>
  <c r="HY347" i="1"/>
  <c r="GQ66" i="1"/>
  <c r="GK396" i="1"/>
  <c r="HY156" i="1"/>
  <c r="IE217" i="1"/>
  <c r="HY47" i="1"/>
  <c r="IE176" i="1"/>
  <c r="HY205" i="1"/>
  <c r="IE337" i="1"/>
  <c r="HY245" i="1"/>
  <c r="HY287" i="1"/>
  <c r="IZ389" i="1"/>
  <c r="IT118" i="1"/>
  <c r="IT98" i="1"/>
  <c r="IZ157" i="1"/>
  <c r="IT51" i="1"/>
  <c r="IT392" i="1"/>
  <c r="IT290" i="1"/>
  <c r="IZ212" i="1"/>
  <c r="IT155" i="1"/>
  <c r="IT314" i="1"/>
  <c r="IZ132" i="1"/>
  <c r="IT144" i="1"/>
  <c r="IT113" i="1"/>
  <c r="IT235" i="1"/>
  <c r="IT224" i="1"/>
  <c r="IT169" i="1"/>
  <c r="IT116" i="1"/>
  <c r="IT252" i="1"/>
  <c r="IZ3" i="1"/>
  <c r="IT190" i="1"/>
  <c r="IT220" i="1"/>
  <c r="IZ133" i="1"/>
  <c r="IT5" i="1"/>
  <c r="IT292" i="1"/>
  <c r="IT122" i="1"/>
  <c r="IT137" i="1"/>
  <c r="IT19" i="1"/>
  <c r="IZ26" i="1"/>
  <c r="IZ28" i="1"/>
  <c r="IZ15" i="1"/>
  <c r="IZ281" i="1"/>
  <c r="JU127" i="1"/>
  <c r="JO408" i="1"/>
  <c r="JU210" i="1"/>
  <c r="JO77" i="1"/>
  <c r="JU194" i="1"/>
  <c r="JU355" i="1"/>
  <c r="JO203" i="1"/>
  <c r="JO153" i="1"/>
  <c r="JU178" i="1"/>
  <c r="JO58" i="1"/>
  <c r="JO260" i="1"/>
  <c r="JO369" i="1"/>
  <c r="JU186" i="1"/>
  <c r="JO82" i="1"/>
  <c r="JU160" i="1"/>
  <c r="JU176" i="1"/>
  <c r="JU222" i="1"/>
  <c r="JU337" i="1"/>
  <c r="JO45" i="1"/>
  <c r="JO214" i="1"/>
  <c r="KJ310" i="1"/>
  <c r="KP171" i="1"/>
  <c r="KJ117" i="1"/>
  <c r="KP149" i="1"/>
  <c r="KP257" i="1"/>
  <c r="KP7" i="1"/>
  <c r="KP143" i="1"/>
  <c r="KJ65" i="1"/>
  <c r="KP377" i="1"/>
  <c r="KJ145" i="1"/>
  <c r="KP49" i="1"/>
  <c r="KJ390" i="1"/>
  <c r="KP380" i="1"/>
  <c r="KP71" i="1"/>
  <c r="KP412" i="1"/>
  <c r="KJ267" i="1"/>
  <c r="KP234" i="1"/>
  <c r="KP262" i="1"/>
  <c r="KP83" i="1"/>
  <c r="KP25" i="1"/>
  <c r="KJ165" i="1"/>
  <c r="KP309" i="1"/>
  <c r="KP387" i="1"/>
  <c r="KP112" i="1"/>
  <c r="KP52" i="1"/>
  <c r="GK407" i="1"/>
  <c r="GQ172" i="1"/>
  <c r="GQ181" i="1"/>
  <c r="HE312" i="1"/>
  <c r="HK59" i="1"/>
  <c r="HK240" i="1"/>
  <c r="HE35" i="1"/>
  <c r="HK149" i="1"/>
  <c r="HK7" i="1"/>
  <c r="HE377" i="1"/>
  <c r="HK242" i="1"/>
  <c r="HE376" i="1"/>
  <c r="HE348" i="1"/>
  <c r="HK103" i="1"/>
  <c r="HK323" i="1"/>
  <c r="HK373" i="1"/>
  <c r="HK49" i="1"/>
  <c r="HE368" i="1"/>
  <c r="HE71" i="1"/>
  <c r="HK267" i="1"/>
  <c r="HE131" i="1"/>
  <c r="HK262" i="1"/>
  <c r="HK162" i="1"/>
  <c r="HK387" i="1"/>
  <c r="HK112" i="1"/>
  <c r="HK277" i="1"/>
  <c r="HE230" i="1"/>
  <c r="HY146" i="1"/>
  <c r="JU328" i="1"/>
  <c r="KJ403" i="1"/>
  <c r="KJ312" i="1"/>
  <c r="HY129" i="1"/>
  <c r="KJ174" i="1"/>
  <c r="KJ297" i="1"/>
  <c r="KP56" i="1"/>
  <c r="KP11" i="1"/>
  <c r="KJ42" i="1"/>
  <c r="KJ131" i="1"/>
  <c r="KJ277" i="1"/>
  <c r="KP138" i="1"/>
  <c r="GQ116" i="1"/>
  <c r="GQ3" i="1"/>
  <c r="GQ5" i="1"/>
  <c r="GQ122" i="1"/>
  <c r="GQ175" i="1"/>
  <c r="GQ26" i="1"/>
  <c r="GQ281" i="1"/>
  <c r="HK43" i="1"/>
  <c r="HK20" i="1"/>
  <c r="HK313" i="1"/>
  <c r="HK218" i="1"/>
  <c r="GQ283" i="1"/>
  <c r="GQ226" i="1"/>
  <c r="GQ362" i="1"/>
  <c r="GQ247" i="1"/>
  <c r="HK44" i="1"/>
  <c r="HK23" i="1"/>
  <c r="HK184" i="1"/>
  <c r="HK334" i="1"/>
  <c r="HK278" i="1"/>
  <c r="IT53" i="1"/>
  <c r="IT249" i="1"/>
  <c r="IT33" i="1"/>
  <c r="IT92" i="1"/>
  <c r="IT167" i="1"/>
  <c r="IT123" i="1"/>
  <c r="IT284" i="1"/>
  <c r="IT164" i="1"/>
  <c r="IZ207" i="1"/>
  <c r="IT231" i="1"/>
  <c r="JU35" i="1"/>
  <c r="JO149" i="1"/>
  <c r="JU7" i="1"/>
  <c r="JO377" i="1"/>
  <c r="JU376" i="1"/>
  <c r="JO323" i="1"/>
  <c r="JU49" i="1"/>
  <c r="JU71" i="1"/>
  <c r="JU234" i="1"/>
  <c r="JU25" i="1"/>
  <c r="JO309" i="1"/>
  <c r="JO200" i="1"/>
  <c r="KJ289" i="1"/>
  <c r="KJ302" i="1"/>
  <c r="KP276" i="1"/>
  <c r="KJ232" i="1"/>
  <c r="GQ114" i="1"/>
  <c r="GQ383" i="1"/>
  <c r="GQ314" i="1"/>
  <c r="GQ144" i="1"/>
  <c r="GQ169" i="1"/>
  <c r="HK31" i="1"/>
  <c r="GQ182" i="1"/>
  <c r="GQ388" i="1"/>
  <c r="GQ72" i="1"/>
  <c r="HK152" i="1"/>
  <c r="HK9" i="1"/>
  <c r="IT127" i="1"/>
  <c r="IT408" i="1"/>
  <c r="IT203" i="1"/>
  <c r="IT214" i="1"/>
  <c r="JO211" i="1"/>
  <c r="JU286" i="1"/>
  <c r="JO272" i="1"/>
  <c r="JU401" i="1"/>
  <c r="JO351" i="1"/>
  <c r="KP264" i="1"/>
  <c r="KJ360" i="1"/>
  <c r="KP273" i="1"/>
  <c r="KJ34" i="1"/>
  <c r="KP349" i="1"/>
  <c r="KJ225" i="1"/>
  <c r="GQ392" i="1"/>
  <c r="GQ220" i="1"/>
  <c r="GQ99" i="1"/>
  <c r="GQ19" i="1"/>
  <c r="HK237" i="1"/>
  <c r="HK269" i="1"/>
  <c r="HK307" i="1"/>
  <c r="HK119" i="1"/>
  <c r="HK259" i="1"/>
  <c r="HK126" i="1"/>
  <c r="HK329" i="1"/>
  <c r="HK96" i="1"/>
  <c r="HK163" i="1"/>
  <c r="KJ243" i="1"/>
  <c r="KJ291" i="1"/>
  <c r="GQ139" i="1"/>
  <c r="GQ199" i="1"/>
  <c r="GQ93" i="1"/>
  <c r="GQ85" i="1"/>
  <c r="GQ216" i="1"/>
  <c r="GQ179" i="1"/>
  <c r="GQ296" i="1"/>
  <c r="HK405" i="1"/>
  <c r="HK382" i="1"/>
  <c r="HK336" i="1"/>
  <c r="HK201" i="1"/>
  <c r="HK353" i="1"/>
  <c r="HK358" i="1"/>
  <c r="IZ304" i="1"/>
  <c r="IZ372" i="1"/>
  <c r="IZ54" i="1"/>
  <c r="IT318" i="1"/>
  <c r="IT14" i="1"/>
  <c r="JU403" i="1"/>
  <c r="JO310" i="1"/>
  <c r="JU65" i="1"/>
  <c r="JO30" i="1"/>
  <c r="JO151" i="1"/>
  <c r="JO380" i="1"/>
  <c r="JU267" i="1"/>
  <c r="JU262" i="1"/>
  <c r="JU387" i="1"/>
  <c r="JU112" i="1"/>
  <c r="KP370" i="1"/>
  <c r="KJ386" i="1"/>
  <c r="KJ293" i="1"/>
  <c r="KJ239" i="1"/>
  <c r="KJ295" i="1"/>
  <c r="KJ274" i="1"/>
  <c r="KJ97" i="1"/>
  <c r="KJ352" i="1"/>
  <c r="KJ22" i="1"/>
  <c r="KJ409" i="1"/>
  <c r="KP301" i="1"/>
  <c r="GQ212" i="1"/>
  <c r="GQ235" i="1"/>
  <c r="GQ252" i="1"/>
  <c r="GQ292" i="1"/>
  <c r="HK148" i="1"/>
  <c r="HK384" i="1"/>
  <c r="HK209" i="1"/>
  <c r="HK81" i="1"/>
  <c r="HK177" i="1"/>
  <c r="KP409" i="1"/>
  <c r="KJ121" i="1"/>
  <c r="KP295" i="1"/>
  <c r="KP352" i="1"/>
  <c r="KP189" i="1"/>
  <c r="KP239" i="1"/>
  <c r="KP82" i="1"/>
  <c r="KP77" i="1"/>
  <c r="KP304" i="1"/>
  <c r="KP94" i="1"/>
  <c r="KP364" i="1"/>
  <c r="KP308" i="1"/>
  <c r="KP60" i="1"/>
  <c r="KJ107" i="1"/>
  <c r="KP224" i="1"/>
  <c r="KP310" i="1"/>
  <c r="KP63" i="1"/>
  <c r="KP3" i="1"/>
  <c r="KJ37" i="1"/>
  <c r="KP403" i="1"/>
  <c r="KP246" i="1"/>
  <c r="KP105" i="1"/>
  <c r="KJ278" i="1"/>
  <c r="KP135" i="1"/>
  <c r="KP175" i="1"/>
  <c r="KJ226" i="1"/>
  <c r="KJ257" i="1"/>
  <c r="KJ138" i="1"/>
  <c r="KP406" i="1"/>
  <c r="KP411" i="1"/>
  <c r="KP354" i="1"/>
  <c r="KJ67" i="1"/>
  <c r="KJ159" i="1"/>
  <c r="KP121" i="1"/>
  <c r="KP117" i="1"/>
  <c r="KP192" i="1"/>
  <c r="KP106" i="1"/>
  <c r="KJ11" i="1"/>
  <c r="KP145" i="1"/>
  <c r="KP357" i="1"/>
  <c r="KP62" i="1"/>
  <c r="KJ216" i="1"/>
  <c r="KP269" i="1"/>
  <c r="KJ354" i="1"/>
  <c r="KJ389" i="1"/>
  <c r="KP389" i="1"/>
  <c r="KJ38" i="1"/>
  <c r="KP38" i="1"/>
  <c r="KJ254" i="1"/>
  <c r="KP254" i="1"/>
  <c r="KJ230" i="1"/>
  <c r="KP230" i="1"/>
  <c r="EW423" i="1"/>
  <c r="EV430" i="1" s="1"/>
  <c r="EW424" i="1"/>
  <c r="EW425" i="1"/>
  <c r="EW427" i="1"/>
  <c r="FR423" i="1"/>
  <c r="FQ430" i="1" s="1"/>
  <c r="FR425" i="1"/>
  <c r="KP374" i="1"/>
  <c r="KP302" i="1"/>
  <c r="KJ114" i="1"/>
  <c r="KP114" i="1"/>
  <c r="KP59" i="1"/>
  <c r="KJ59" i="1"/>
  <c r="KP154" i="1"/>
  <c r="KJ154" i="1"/>
  <c r="KJ127" i="1"/>
  <c r="KP127" i="1"/>
  <c r="KJ35" i="1"/>
  <c r="KP35" i="1"/>
  <c r="KJ102" i="1"/>
  <c r="KP102" i="1"/>
  <c r="KJ242" i="1"/>
  <c r="KP242" i="1"/>
  <c r="KP348" i="1"/>
  <c r="KJ348" i="1"/>
  <c r="KJ248" i="1"/>
  <c r="KP248" i="1"/>
  <c r="KP103" i="1"/>
  <c r="KJ103" i="1"/>
  <c r="KP323" i="1"/>
  <c r="KJ323" i="1"/>
  <c r="KJ199" i="1"/>
  <c r="KP199" i="1"/>
  <c r="KJ373" i="1"/>
  <c r="KP373" i="1"/>
  <c r="KP141" i="1"/>
  <c r="KJ141" i="1"/>
  <c r="KJ355" i="1"/>
  <c r="KP355" i="1"/>
  <c r="KJ368" i="1"/>
  <c r="KP368" i="1"/>
  <c r="KP126" i="1"/>
  <c r="KJ126" i="1"/>
  <c r="KJ166" i="1"/>
  <c r="KP166" i="1"/>
  <c r="KJ27" i="1"/>
  <c r="KP27" i="1"/>
  <c r="KJ303" i="1"/>
  <c r="KP303" i="1"/>
  <c r="KJ17" i="1"/>
  <c r="KP17" i="1"/>
  <c r="KJ342" i="1"/>
  <c r="KP342" i="1"/>
  <c r="KP104" i="1"/>
  <c r="KJ104" i="1"/>
  <c r="KP176" i="1"/>
  <c r="KJ176" i="1"/>
  <c r="KJ218" i="1"/>
  <c r="KP218" i="1"/>
  <c r="KJ45" i="1"/>
  <c r="KP45" i="1"/>
  <c r="KJ214" i="1"/>
  <c r="KP214" i="1"/>
  <c r="KP200" i="1"/>
  <c r="KJ200" i="1"/>
  <c r="KP289" i="1"/>
  <c r="KP227" i="1"/>
  <c r="KP174" i="1"/>
  <c r="KP165" i="1"/>
  <c r="HE410" i="1"/>
  <c r="HK79" i="1"/>
  <c r="HE192" i="1"/>
  <c r="IE315" i="1"/>
  <c r="IE77" i="1"/>
  <c r="IE111" i="1"/>
  <c r="HY284" i="1"/>
  <c r="HY345" i="1"/>
  <c r="IE164" i="1"/>
  <c r="IE256" i="1"/>
  <c r="IE28" i="1"/>
  <c r="IE219" i="1"/>
  <c r="IE15" i="1"/>
  <c r="IE207" i="1"/>
  <c r="IE328" i="1"/>
  <c r="IE231" i="1"/>
  <c r="KP290" i="1"/>
  <c r="KJ137" i="1"/>
  <c r="KJ7" i="1"/>
  <c r="KJ88" i="1"/>
  <c r="KP64" i="1"/>
  <c r="HE25" i="1"/>
  <c r="HK309" i="1"/>
  <c r="HE52" i="1"/>
  <c r="HK200" i="1"/>
  <c r="FR424" i="1"/>
  <c r="KP407" i="1"/>
  <c r="KP397" i="1"/>
  <c r="HE282" i="1"/>
  <c r="HE363" i="1"/>
  <c r="HK371" i="1"/>
  <c r="IE53" i="1"/>
  <c r="IE136" i="1"/>
  <c r="HY198" i="1"/>
  <c r="IE92" i="1"/>
  <c r="IE193" i="1"/>
  <c r="HY123" i="1"/>
  <c r="HY130" i="1"/>
  <c r="IE173" i="1"/>
  <c r="HY375" i="1"/>
  <c r="IE45" i="1"/>
  <c r="IE214" i="1"/>
  <c r="IT115" i="1"/>
  <c r="IT94" i="1"/>
  <c r="IT159" i="1"/>
  <c r="IT60" i="1"/>
  <c r="IT202" i="1"/>
  <c r="IT8" i="1"/>
  <c r="KP232" i="1"/>
  <c r="KP133" i="1"/>
  <c r="KP208" i="1"/>
  <c r="IE355" i="1"/>
  <c r="HY238" i="1"/>
  <c r="JO281" i="1"/>
  <c r="JO275" i="1"/>
  <c r="KJ268" i="1"/>
  <c r="KP268" i="1"/>
  <c r="KP182" i="1"/>
  <c r="KJ182" i="1"/>
  <c r="KP306" i="1"/>
  <c r="KJ306" i="1"/>
  <c r="KJ281" i="1"/>
  <c r="KP281" i="1"/>
  <c r="KP275" i="1"/>
  <c r="KJ275" i="1"/>
  <c r="BQ427" i="1"/>
  <c r="BQ423" i="1"/>
  <c r="BP430" i="1" s="1"/>
  <c r="BQ424" i="1"/>
  <c r="BQ425" i="1"/>
  <c r="KP396" i="1"/>
  <c r="KJ66" i="1"/>
  <c r="KJ282" i="1"/>
  <c r="IE127" i="1"/>
  <c r="HY36" i="1"/>
  <c r="HY402" i="1"/>
  <c r="IE408" i="1"/>
  <c r="HY316" i="1"/>
  <c r="IE318" i="1"/>
  <c r="IE270" i="1"/>
  <c r="IE14" i="1"/>
  <c r="IT67" i="1"/>
  <c r="IT315" i="1"/>
  <c r="IZ55" i="1"/>
  <c r="IZ354" i="1"/>
  <c r="IT111" i="1"/>
  <c r="IT399" i="1"/>
  <c r="IT18" i="1"/>
  <c r="IT364" i="1"/>
  <c r="IT261" i="1"/>
  <c r="IZ279" i="1"/>
  <c r="IT88" i="1"/>
  <c r="IT299" i="1"/>
  <c r="JO255" i="1"/>
  <c r="JO150" i="1"/>
  <c r="JO379" i="1"/>
  <c r="JU16" i="1"/>
  <c r="JU74" i="1"/>
  <c r="JO180" i="1"/>
  <c r="KJ53" i="1"/>
  <c r="KP53" i="1"/>
  <c r="KP44" i="1"/>
  <c r="KJ44" i="1"/>
  <c r="KP255" i="1"/>
  <c r="KJ255" i="1"/>
  <c r="KJ51" i="1"/>
  <c r="KP51" i="1"/>
  <c r="KP363" i="1"/>
  <c r="KJ363" i="1"/>
  <c r="KP338" i="1"/>
  <c r="KJ338" i="1"/>
  <c r="KJ155" i="1"/>
  <c r="KP155" i="1"/>
  <c r="KP215" i="1"/>
  <c r="KJ215" i="1"/>
  <c r="KP125" i="1"/>
  <c r="KJ125" i="1"/>
  <c r="KJ188" i="1"/>
  <c r="KP188" i="1"/>
  <c r="KJ193" i="1"/>
  <c r="KP193" i="1"/>
  <c r="KJ132" i="1"/>
  <c r="KP132" i="1"/>
  <c r="KP89" i="1"/>
  <c r="KJ89" i="1"/>
  <c r="KJ113" i="1"/>
  <c r="KP113" i="1"/>
  <c r="KP101" i="1"/>
  <c r="KJ101" i="1"/>
  <c r="KJ169" i="1"/>
  <c r="KP169" i="1"/>
  <c r="KP288" i="1"/>
  <c r="KJ288" i="1"/>
  <c r="KJ294" i="1"/>
  <c r="KP294" i="1"/>
  <c r="KJ271" i="1"/>
  <c r="KP271" i="1"/>
  <c r="KJ164" i="1"/>
  <c r="KP164" i="1"/>
  <c r="KJ46" i="1"/>
  <c r="KP46" i="1"/>
  <c r="KP196" i="1"/>
  <c r="KJ196" i="1"/>
  <c r="KP170" i="1"/>
  <c r="KJ170" i="1"/>
  <c r="KP256" i="1"/>
  <c r="KJ256" i="1"/>
  <c r="KJ79" i="1"/>
  <c r="KP79" i="1"/>
  <c r="KP16" i="1"/>
  <c r="KJ16" i="1"/>
  <c r="KJ6" i="1"/>
  <c r="KP6" i="1"/>
  <c r="KP185" i="1"/>
  <c r="KJ185" i="1"/>
  <c r="KJ219" i="1"/>
  <c r="KP219" i="1"/>
  <c r="KP330" i="1"/>
  <c r="KJ330" i="1"/>
  <c r="KP48" i="1"/>
  <c r="KJ48" i="1"/>
  <c r="KP92" i="1"/>
  <c r="KJ276" i="1"/>
  <c r="DG424" i="1"/>
  <c r="DG425" i="1"/>
  <c r="DG427" i="1"/>
  <c r="KP266" i="1"/>
  <c r="KP120" i="1"/>
  <c r="KP398" i="1"/>
  <c r="KP131" i="1"/>
  <c r="KP116" i="1"/>
  <c r="KP65" i="1"/>
  <c r="KP190" i="1"/>
  <c r="KP231" i="1"/>
  <c r="KP97" i="1"/>
  <c r="KJ370" i="1"/>
  <c r="KJ217" i="1"/>
  <c r="KJ209" i="1"/>
  <c r="KJ349" i="1"/>
  <c r="KJ171" i="1"/>
  <c r="KJ43" i="1"/>
  <c r="KJ328" i="1"/>
  <c r="KJ236" i="1"/>
  <c r="KP95" i="1"/>
  <c r="KJ95" i="1"/>
  <c r="KJ94" i="1"/>
  <c r="KP223" i="1"/>
  <c r="KJ315" i="1"/>
  <c r="KJ364" i="1"/>
  <c r="KP147" i="1"/>
  <c r="KJ147" i="1"/>
  <c r="KP84" i="1"/>
  <c r="KJ84" i="1"/>
  <c r="KP118" i="1"/>
  <c r="KJ118" i="1"/>
  <c r="KJ263" i="1"/>
  <c r="KJ213" i="1"/>
  <c r="KP311" i="1"/>
  <c r="KP399" i="1"/>
  <c r="KJ399" i="1"/>
  <c r="KP18" i="1"/>
  <c r="KJ18" i="1"/>
  <c r="KJ15" i="1"/>
  <c r="KJ261" i="1"/>
  <c r="KP69" i="1"/>
  <c r="KJ69" i="1"/>
  <c r="KP67" i="1"/>
  <c r="KJ308" i="1"/>
  <c r="KP202" i="1"/>
  <c r="KJ202" i="1"/>
  <c r="KJ64" i="1"/>
  <c r="KP195" i="1"/>
  <c r="KP115" i="1"/>
  <c r="KJ115" i="1"/>
  <c r="KP250" i="1"/>
  <c r="KP13" i="1"/>
  <c r="KJ13" i="1"/>
  <c r="KJ187" i="1"/>
  <c r="KJ60" i="1"/>
  <c r="KP57" i="1"/>
  <c r="KJ57" i="1"/>
  <c r="KP111" i="1"/>
  <c r="KP55" i="1"/>
  <c r="KJ55" i="1"/>
  <c r="KP8" i="1"/>
  <c r="KJ8" i="1"/>
  <c r="KJ173" i="1"/>
  <c r="KJ109" i="1"/>
  <c r="KP241" i="1"/>
  <c r="KP251" i="1"/>
  <c r="KJ251" i="1"/>
  <c r="KP107" i="1"/>
  <c r="KP98" i="1"/>
  <c r="KJ98" i="1"/>
  <c r="KJ378" i="1"/>
  <c r="KJ39" i="1"/>
  <c r="KP229" i="1"/>
  <c r="KJ229" i="1"/>
  <c r="KP159" i="1"/>
  <c r="KP157" i="1"/>
  <c r="KJ157" i="1"/>
  <c r="KP32" i="1"/>
  <c r="KJ32" i="1"/>
  <c r="KJ28" i="1"/>
  <c r="KJ299" i="1"/>
  <c r="KP279" i="1"/>
  <c r="JU172" i="1"/>
  <c r="JO233" i="1"/>
  <c r="KP181" i="1"/>
  <c r="KJ181" i="1"/>
  <c r="KP22" i="1"/>
  <c r="KP315" i="1"/>
  <c r="KP220" i="1"/>
  <c r="KP291" i="1"/>
  <c r="KP293" i="1"/>
  <c r="KP390" i="1"/>
  <c r="KP253" i="1"/>
  <c r="KP108" i="1"/>
  <c r="KJ270" i="1"/>
  <c r="KJ264" i="1"/>
  <c r="KJ250" i="1"/>
  <c r="KJ56" i="1"/>
  <c r="KJ30" i="1"/>
  <c r="KJ405" i="1"/>
  <c r="KJ201" i="1"/>
  <c r="KJ177" i="1"/>
  <c r="DG423" i="1"/>
  <c r="DF430" i="1" s="1"/>
  <c r="IT251" i="1"/>
  <c r="IZ187" i="1"/>
  <c r="IZ59" i="1"/>
  <c r="IZ242" i="1"/>
  <c r="IT64" i="1"/>
  <c r="IZ250" i="1"/>
  <c r="IZ173" i="1"/>
  <c r="IT126" i="1"/>
  <c r="IT27" i="1"/>
  <c r="IZ329" i="1"/>
  <c r="IT165" i="1"/>
  <c r="IZ303" i="1"/>
  <c r="IZ342" i="1"/>
  <c r="IT32" i="1"/>
  <c r="IT109" i="1"/>
  <c r="IT223" i="1"/>
  <c r="IT39" i="1"/>
  <c r="IZ84" i="1"/>
  <c r="IT177" i="1"/>
  <c r="JO135" i="1"/>
  <c r="JO280" i="1"/>
  <c r="JO41" i="1"/>
  <c r="JU395" i="1"/>
  <c r="JU300" i="1"/>
  <c r="JU128" i="1"/>
  <c r="JO224" i="1"/>
  <c r="JO116" i="1"/>
  <c r="JO3" i="1"/>
  <c r="JU393" i="1"/>
  <c r="JO190" i="1"/>
  <c r="JO220" i="1"/>
  <c r="JU278" i="1"/>
  <c r="JO175" i="1"/>
  <c r="JO26" i="1"/>
  <c r="JO12" i="1"/>
  <c r="JO258" i="1"/>
  <c r="JO108" i="1"/>
  <c r="KP327" i="1"/>
  <c r="KJ327" i="1"/>
  <c r="KP404" i="1"/>
  <c r="KJ404" i="1"/>
  <c r="KJ332" i="1"/>
  <c r="KP332" i="1"/>
  <c r="KP394" i="1"/>
  <c r="KJ394" i="1"/>
  <c r="KJ110" i="1"/>
  <c r="KP110" i="1"/>
  <c r="KQ236" i="1"/>
  <c r="KJ122" i="1"/>
  <c r="KP122" i="1"/>
  <c r="KJ26" i="1"/>
  <c r="KP26" i="1"/>
  <c r="KP12" i="1"/>
  <c r="KJ12" i="1"/>
  <c r="KP140" i="1"/>
  <c r="KJ140" i="1"/>
  <c r="GQ140" i="1"/>
  <c r="EB423" i="1"/>
  <c r="EA430" i="1" s="1"/>
  <c r="EB424" i="1"/>
  <c r="EB425" i="1"/>
  <c r="EB427" i="1"/>
  <c r="KP360" i="1"/>
  <c r="KP213" i="1"/>
  <c r="KP244" i="1"/>
  <c r="KP318" i="1"/>
  <c r="KJ411" i="1"/>
  <c r="KJ273" i="1"/>
  <c r="KJ336" i="1"/>
  <c r="KJ111" i="1"/>
  <c r="KJ50" i="1"/>
  <c r="KJ301" i="1"/>
  <c r="KJ25" i="1"/>
  <c r="KJ262" i="1"/>
  <c r="KJ272" i="1"/>
  <c r="JU177" i="1"/>
  <c r="JU228" i="1"/>
  <c r="JO398" i="1"/>
  <c r="CL423" i="1"/>
  <c r="CK430" i="1" s="1"/>
  <c r="CL424" i="1"/>
  <c r="FR427" i="1"/>
  <c r="KP225" i="1"/>
  <c r="KP148" i="1"/>
  <c r="KP362" i="1"/>
  <c r="KP88" i="1"/>
  <c r="KP312" i="1"/>
  <c r="KP212" i="1"/>
  <c r="KP277" i="1"/>
  <c r="KP243" i="1"/>
  <c r="KP109" i="1"/>
  <c r="KP42" i="1"/>
  <c r="KP34" i="1"/>
  <c r="KP299" i="1"/>
  <c r="KJ311" i="1"/>
  <c r="KJ241" i="1"/>
  <c r="CL427" i="1"/>
  <c r="IZ394" i="1"/>
  <c r="IT278" i="1"/>
  <c r="IT11" i="1"/>
  <c r="IT13" i="1"/>
  <c r="IT378" i="1"/>
  <c r="IZ263" i="1"/>
  <c r="IT201" i="1"/>
  <c r="IT213" i="1"/>
  <c r="IZ358" i="1"/>
  <c r="JO182" i="1"/>
  <c r="JU269" i="1"/>
  <c r="JU317" i="1"/>
  <c r="JO388" i="1"/>
  <c r="JO266" i="1"/>
  <c r="JU119" i="1"/>
  <c r="JU43" i="1"/>
  <c r="JU253" i="1"/>
  <c r="JO340" i="1"/>
  <c r="JU148" i="1"/>
  <c r="JU216" i="1"/>
  <c r="JO246" i="1"/>
  <c r="JO179" i="1"/>
  <c r="JO226" i="1"/>
  <c r="JU362" i="1"/>
  <c r="JO296" i="1"/>
  <c r="KP307" i="1"/>
  <c r="KJ307" i="1"/>
  <c r="KP4" i="1"/>
  <c r="KJ4" i="1"/>
  <c r="KJ391" i="1"/>
  <c r="KP391" i="1"/>
  <c r="KP168" i="1"/>
  <c r="KJ168" i="1"/>
  <c r="KJ388" i="1"/>
  <c r="KP388" i="1"/>
  <c r="KJ344" i="1"/>
  <c r="KP344" i="1"/>
  <c r="KP162" i="1"/>
  <c r="KJ162" i="1"/>
  <c r="KJ179" i="1"/>
  <c r="KP179" i="1"/>
  <c r="KP384" i="1"/>
  <c r="KJ384" i="1"/>
  <c r="KJ31" i="1"/>
  <c r="KP31" i="1"/>
  <c r="KP267" i="1"/>
  <c r="KP297" i="1"/>
  <c r="KP296" i="1"/>
  <c r="KP263" i="1"/>
  <c r="KP274" i="1"/>
  <c r="KP99" i="1"/>
  <c r="KP14" i="1"/>
  <c r="KP386" i="1"/>
  <c r="KP187" i="1"/>
  <c r="KP378" i="1"/>
  <c r="KJ223" i="1"/>
  <c r="KJ385" i="1"/>
  <c r="CL425" i="1"/>
  <c r="KJ96" i="1"/>
  <c r="KJ23" i="1"/>
  <c r="KJ317" i="1"/>
  <c r="KJ313" i="1"/>
  <c r="KJ119" i="1"/>
  <c r="KJ87" i="1"/>
  <c r="KJ80" i="1"/>
  <c r="KJ20" i="1"/>
  <c r="KJ358" i="1"/>
  <c r="KJ326" i="1"/>
  <c r="KJ353" i="1"/>
  <c r="KJ259" i="1"/>
  <c r="KJ197" i="1"/>
  <c r="KJ305" i="1"/>
  <c r="KJ61" i="1"/>
  <c r="KJ184" i="1"/>
  <c r="KJ9" i="1"/>
  <c r="KJ172" i="1"/>
  <c r="KJ382" i="1"/>
  <c r="KJ334" i="1"/>
  <c r="KJ41" i="1"/>
  <c r="KJ163" i="1"/>
  <c r="KJ329" i="1"/>
  <c r="KJ280" i="1"/>
  <c r="KJ237" i="1"/>
  <c r="KP237" i="1"/>
  <c r="KJ152" i="1"/>
  <c r="KJ149" i="1"/>
  <c r="KJ412" i="1"/>
  <c r="KJ410" i="1"/>
  <c r="KJ234" i="1"/>
  <c r="KJ86" i="1"/>
  <c r="KJ83" i="1"/>
  <c r="KJ359" i="1"/>
  <c r="KJ401" i="1"/>
  <c r="KJ211" i="1"/>
  <c r="KJ71" i="1"/>
  <c r="KJ309" i="1"/>
  <c r="KJ351" i="1"/>
  <c r="KJ143" i="1"/>
  <c r="KJ286" i="1"/>
  <c r="KJ387" i="1"/>
  <c r="KJ183" i="1"/>
  <c r="KJ112" i="1"/>
  <c r="KJ343" i="1"/>
  <c r="KJ52" i="1"/>
  <c r="KJ49" i="1"/>
  <c r="KJ380" i="1"/>
  <c r="KJ377" i="1"/>
  <c r="KJ371" i="1"/>
  <c r="KJ240" i="1"/>
  <c r="KJ376" i="1"/>
  <c r="KP376" i="1"/>
  <c r="KJ151" i="1"/>
  <c r="KJ369" i="1"/>
  <c r="KJ21" i="1"/>
  <c r="KJ222" i="1"/>
  <c r="KJ221" i="1"/>
  <c r="KJ337" i="1"/>
  <c r="KJ233" i="1"/>
  <c r="KJ73" i="1"/>
  <c r="KJ78" i="1"/>
  <c r="KJ134" i="1"/>
  <c r="KJ400" i="1"/>
  <c r="KJ74" i="1"/>
  <c r="KJ100" i="1"/>
  <c r="KJ395" i="1"/>
  <c r="KJ70" i="1"/>
  <c r="KJ258" i="1"/>
  <c r="KJ393" i="1"/>
  <c r="KJ129" i="1"/>
  <c r="KJ128" i="1"/>
  <c r="KJ287" i="1"/>
  <c r="KJ350" i="1"/>
  <c r="KJ194" i="1"/>
  <c r="KJ191" i="1"/>
  <c r="KJ186" i="1"/>
  <c r="KJ10" i="1"/>
  <c r="KJ180" i="1"/>
  <c r="KJ178" i="1"/>
  <c r="KJ245" i="1"/>
  <c r="KJ340" i="1"/>
  <c r="KJ381" i="1"/>
  <c r="KJ142" i="1"/>
  <c r="KJ379" i="1"/>
  <c r="KJ331" i="1"/>
  <c r="KJ210" i="1"/>
  <c r="KJ265" i="1"/>
  <c r="KJ160" i="1"/>
  <c r="KJ300" i="1"/>
  <c r="KJ156" i="1"/>
  <c r="KJ228" i="1"/>
  <c r="KJ2" i="1"/>
  <c r="KJ150" i="1"/>
  <c r="KP150" i="1"/>
  <c r="KP93" i="1"/>
  <c r="KP314" i="1"/>
  <c r="KP85" i="1"/>
  <c r="KP292" i="1"/>
  <c r="KP19" i="1"/>
  <c r="KP72" i="1"/>
  <c r="KP392" i="1"/>
  <c r="KP144" i="1"/>
  <c r="KP252" i="1"/>
  <c r="KP247" i="1"/>
  <c r="KP283" i="1"/>
  <c r="KP383" i="1"/>
  <c r="KP5" i="1"/>
  <c r="KP40" i="1"/>
  <c r="KP139" i="1"/>
  <c r="KP235" i="1"/>
  <c r="KJ136" i="1"/>
  <c r="KJ375" i="1"/>
  <c r="KJ408" i="1"/>
  <c r="KJ316" i="1"/>
  <c r="KJ146" i="1"/>
  <c r="KJ82" i="1"/>
  <c r="KJ402" i="1"/>
  <c r="KJ77" i="1"/>
  <c r="KJ356" i="1"/>
  <c r="KJ207" i="1"/>
  <c r="KJ130" i="1"/>
  <c r="KJ260" i="1"/>
  <c r="KJ205" i="1"/>
  <c r="KJ203" i="1"/>
  <c r="KJ198" i="1"/>
  <c r="KJ304" i="1"/>
  <c r="KJ347" i="1"/>
  <c r="KJ249" i="1"/>
  <c r="KJ345" i="1"/>
  <c r="KJ58" i="1"/>
  <c r="KJ284" i="1"/>
  <c r="KJ54" i="1"/>
  <c r="KJ335" i="1"/>
  <c r="KJ47" i="1"/>
  <c r="KJ167" i="1"/>
  <c r="KJ123" i="1"/>
  <c r="KJ372" i="1"/>
  <c r="KJ36" i="1"/>
  <c r="KJ33" i="1"/>
  <c r="KJ238" i="1"/>
  <c r="KJ153" i="1"/>
  <c r="KP81" i="1"/>
  <c r="KP375" i="1"/>
  <c r="KP21" i="1"/>
  <c r="KP316" i="1"/>
  <c r="KP221" i="1"/>
  <c r="KP146" i="1"/>
  <c r="KP73" i="1"/>
  <c r="KP402" i="1"/>
  <c r="KP134" i="1"/>
  <c r="KP356" i="1"/>
  <c r="KP100" i="1"/>
  <c r="KP130" i="1"/>
  <c r="KP70" i="1"/>
  <c r="KP205" i="1"/>
  <c r="KP129" i="1"/>
  <c r="KP198" i="1"/>
  <c r="KP287" i="1"/>
  <c r="KP347" i="1"/>
  <c r="KP191" i="1"/>
  <c r="KP345" i="1"/>
  <c r="KP10" i="1"/>
  <c r="KP284" i="1"/>
  <c r="KP245" i="1"/>
  <c r="KP381" i="1"/>
  <c r="KP47" i="1"/>
  <c r="KP331" i="1"/>
  <c r="KP123" i="1"/>
  <c r="KP265" i="1"/>
  <c r="KP36" i="1"/>
  <c r="KP156" i="1"/>
  <c r="KP238" i="1"/>
  <c r="KP2" i="1"/>
  <c r="KP236" i="1"/>
  <c r="JO129" i="1"/>
  <c r="JO335" i="1"/>
  <c r="JU17" i="1"/>
  <c r="JO391" i="1"/>
  <c r="JU330" i="1"/>
  <c r="JO114" i="1"/>
  <c r="JO269" i="1"/>
  <c r="JO25" i="1"/>
  <c r="JO410" i="1"/>
  <c r="JU406" i="1"/>
  <c r="JO89" i="1"/>
  <c r="JO83" i="1"/>
  <c r="JU359" i="1"/>
  <c r="JO357" i="1"/>
  <c r="JU348" i="1"/>
  <c r="JO192" i="1"/>
  <c r="JO183" i="1"/>
  <c r="JU56" i="1"/>
  <c r="JO174" i="1"/>
  <c r="JO52" i="1"/>
  <c r="JU282" i="1"/>
  <c r="JO42" i="1"/>
  <c r="JO37" i="1"/>
  <c r="JO35" i="1"/>
  <c r="JO376" i="1"/>
  <c r="JO197" i="1"/>
  <c r="JO21" i="1"/>
  <c r="JO316" i="1"/>
  <c r="JO146" i="1"/>
  <c r="JO73" i="1"/>
  <c r="JO134" i="1"/>
  <c r="JO356" i="1"/>
  <c r="JO100" i="1"/>
  <c r="JO70" i="1"/>
  <c r="JO205" i="1"/>
  <c r="JO198" i="1"/>
  <c r="JO287" i="1"/>
  <c r="JO347" i="1"/>
  <c r="JO191" i="1"/>
  <c r="JO345" i="1"/>
  <c r="JO10" i="1"/>
  <c r="JO284" i="1"/>
  <c r="JO245" i="1"/>
  <c r="JO381" i="1"/>
  <c r="JO47" i="1"/>
  <c r="JO331" i="1"/>
  <c r="JO123" i="1"/>
  <c r="JO36" i="1"/>
  <c r="JO156" i="1"/>
  <c r="JU174" i="1"/>
  <c r="JO253" i="1"/>
  <c r="JU137" i="1"/>
  <c r="JU34" i="1"/>
  <c r="JO54" i="1"/>
  <c r="JO186" i="1"/>
  <c r="JU89" i="1"/>
  <c r="JU138" i="1"/>
  <c r="JO22" i="1"/>
  <c r="JU291" i="1"/>
  <c r="JO259" i="1"/>
  <c r="JU201" i="1"/>
  <c r="JO386" i="1"/>
  <c r="JO185" i="1"/>
  <c r="JO31" i="1"/>
  <c r="JO271" i="1"/>
  <c r="JO120" i="1"/>
  <c r="JU145" i="1"/>
  <c r="JO403" i="1"/>
  <c r="JO401" i="1"/>
  <c r="JU200" i="1"/>
  <c r="JO303" i="1"/>
  <c r="JU125" i="1"/>
  <c r="JO11" i="1"/>
  <c r="JO110" i="1"/>
  <c r="JU242" i="1"/>
  <c r="JO49" i="1"/>
  <c r="JO330" i="1"/>
  <c r="JO270" i="1"/>
  <c r="JU92" i="1"/>
  <c r="JU219" i="1"/>
  <c r="JU350" i="1"/>
  <c r="JO231" i="1"/>
  <c r="JU385" i="1"/>
  <c r="JU53" i="1"/>
  <c r="JO142" i="1"/>
  <c r="JU150" i="1"/>
  <c r="JU293" i="1"/>
  <c r="JU226" i="1"/>
  <c r="JU364" i="1"/>
  <c r="JU84" i="1"/>
  <c r="JU213" i="1"/>
  <c r="JO212" i="1"/>
  <c r="JO99" i="1"/>
  <c r="JU116" i="1"/>
  <c r="JO308" i="1"/>
  <c r="JU107" i="1"/>
  <c r="JO122" i="1"/>
  <c r="JU3" i="1"/>
  <c r="JO299" i="1"/>
  <c r="JU171" i="1"/>
  <c r="JO171" i="1"/>
  <c r="JU295" i="1"/>
  <c r="JO295" i="1"/>
  <c r="JO80" i="1"/>
  <c r="JU80" i="1"/>
  <c r="JO412" i="1"/>
  <c r="JU412" i="1"/>
  <c r="JU173" i="1"/>
  <c r="JO173" i="1"/>
  <c r="JO251" i="1"/>
  <c r="JU251" i="1"/>
  <c r="JU240" i="1"/>
  <c r="JO240" i="1"/>
  <c r="JO55" i="1"/>
  <c r="JU55" i="1"/>
  <c r="JU354" i="1"/>
  <c r="JO354" i="1"/>
  <c r="JO104" i="1"/>
  <c r="JU104" i="1"/>
  <c r="JU88" i="1"/>
  <c r="JO88" i="1"/>
  <c r="HK326" i="1"/>
  <c r="HK409" i="1"/>
  <c r="HK246" i="1"/>
  <c r="JO131" i="1"/>
  <c r="JO71" i="1"/>
  <c r="JO65" i="1"/>
  <c r="JO402" i="1"/>
  <c r="GQ224" i="1"/>
  <c r="JO306" i="1"/>
  <c r="JU306" i="1"/>
  <c r="JU244" i="1"/>
  <c r="JO244" i="1"/>
  <c r="JO103" i="1"/>
  <c r="JU103" i="1"/>
  <c r="JO61" i="1"/>
  <c r="JU61" i="1"/>
  <c r="JU326" i="1"/>
  <c r="JO326" i="1"/>
  <c r="JO165" i="1"/>
  <c r="JU165" i="1"/>
  <c r="JO221" i="1"/>
  <c r="JO130" i="1"/>
  <c r="GQ115" i="1"/>
  <c r="GQ94" i="1"/>
  <c r="JO375" i="1"/>
  <c r="JU289" i="1"/>
  <c r="JO194" i="1"/>
  <c r="GQ251" i="1"/>
  <c r="GQ187" i="1"/>
  <c r="JU301" i="1"/>
  <c r="JO265" i="1"/>
  <c r="JU149" i="1"/>
  <c r="JO59" i="1"/>
  <c r="JU59" i="1"/>
  <c r="JO373" i="1"/>
  <c r="JU373" i="1"/>
  <c r="JO78" i="1"/>
  <c r="JU78" i="1"/>
  <c r="JU369" i="1"/>
  <c r="JO217" i="1"/>
  <c r="JO400" i="1"/>
  <c r="JO4" i="1"/>
  <c r="JU162" i="1"/>
  <c r="JO162" i="1"/>
  <c r="GQ389" i="1"/>
  <c r="JO277" i="1"/>
  <c r="JO216" i="1"/>
  <c r="HK87" i="1"/>
  <c r="HK66" i="1"/>
  <c r="HK172" i="1"/>
  <c r="HK181" i="1"/>
  <c r="IZ221" i="1"/>
  <c r="IZ402" i="1"/>
  <c r="IZ130" i="1"/>
  <c r="IT375" i="1"/>
  <c r="IZ265" i="1"/>
  <c r="JU405" i="1"/>
  <c r="JU220" i="1"/>
  <c r="JU77" i="1"/>
  <c r="JU207" i="1"/>
  <c r="JU63" i="1"/>
  <c r="JU246" i="1"/>
  <c r="JU175" i="1"/>
  <c r="JU169" i="1"/>
  <c r="JU167" i="1"/>
  <c r="JU372" i="1"/>
  <c r="JO267" i="1"/>
  <c r="JO404" i="1"/>
  <c r="JO395" i="1"/>
  <c r="JO393" i="1"/>
  <c r="JO112" i="1"/>
  <c r="JO243" i="1"/>
  <c r="JO338" i="1"/>
  <c r="JO39" i="1"/>
  <c r="JO300" i="1"/>
  <c r="JO228" i="1"/>
  <c r="JO96" i="1"/>
  <c r="JO225" i="1"/>
  <c r="JU407" i="1"/>
  <c r="JU313" i="1"/>
  <c r="JO264" i="1"/>
  <c r="JO218" i="1"/>
  <c r="JO360" i="1"/>
  <c r="JU20" i="1"/>
  <c r="JU274" i="1"/>
  <c r="JU209" i="1"/>
  <c r="JO396" i="1"/>
  <c r="JO353" i="1"/>
  <c r="JO352" i="1"/>
  <c r="JU307" i="1"/>
  <c r="JU254" i="1"/>
  <c r="JU305" i="1"/>
  <c r="JO349" i="1"/>
  <c r="JO336" i="1"/>
  <c r="JO248" i="1"/>
  <c r="JU184" i="1"/>
  <c r="JU344" i="1"/>
  <c r="JU384" i="1"/>
  <c r="JO6" i="1"/>
  <c r="JO382" i="1"/>
  <c r="JO48" i="1"/>
  <c r="JU44" i="1"/>
  <c r="JU166" i="1"/>
  <c r="JU163" i="1"/>
  <c r="JO38" i="1"/>
  <c r="JO327" i="1"/>
  <c r="JO97" i="1"/>
  <c r="JU237" i="1"/>
  <c r="GQ51" i="1"/>
  <c r="GQ290" i="1"/>
  <c r="GQ155" i="1"/>
  <c r="GQ132" i="1"/>
  <c r="GQ113" i="1"/>
  <c r="JU411" i="1"/>
  <c r="JU264" i="1"/>
  <c r="JU360" i="1"/>
  <c r="JU290" i="1"/>
  <c r="JU374" i="1"/>
  <c r="JU272" i="1"/>
  <c r="JU343" i="1"/>
  <c r="JU6" i="1"/>
  <c r="JU48" i="1"/>
  <c r="JU155" i="1"/>
  <c r="JO297" i="1"/>
  <c r="JO294" i="1"/>
  <c r="JO20" i="1"/>
  <c r="JO209" i="1"/>
  <c r="JO64" i="1"/>
  <c r="JO115" i="1"/>
  <c r="JO342" i="1"/>
  <c r="JO50" i="1"/>
  <c r="JO44" i="1"/>
  <c r="JO163" i="1"/>
  <c r="JO368" i="1"/>
  <c r="JU363" i="1"/>
  <c r="JO312" i="1"/>
  <c r="JU310" i="1"/>
  <c r="JO257" i="1"/>
  <c r="JU143" i="1"/>
  <c r="JO188" i="1"/>
  <c r="JU230" i="1"/>
  <c r="JO168" i="1"/>
  <c r="JU377" i="1"/>
  <c r="JO105" i="1"/>
  <c r="JO238" i="1"/>
  <c r="JO2" i="1"/>
  <c r="JU370" i="1"/>
  <c r="JU410" i="1"/>
  <c r="JU233" i="1"/>
  <c r="JU263" i="1"/>
  <c r="JU357" i="1"/>
  <c r="JU309" i="1"/>
  <c r="JU390" i="1"/>
  <c r="JU276" i="1"/>
  <c r="JU336" i="1"/>
  <c r="JU60" i="1"/>
  <c r="JU340" i="1"/>
  <c r="JU42" i="1"/>
  <c r="JU30" i="1"/>
  <c r="JO317" i="1"/>
  <c r="JO407" i="1"/>
  <c r="JO132" i="1"/>
  <c r="JO387" i="1"/>
  <c r="JO344" i="1"/>
  <c r="JO141" i="1"/>
  <c r="GQ67" i="1"/>
  <c r="GQ315" i="1"/>
  <c r="GQ244" i="1"/>
  <c r="GQ111" i="1"/>
  <c r="IT36" i="1"/>
  <c r="IZ238" i="1"/>
  <c r="IT146" i="1"/>
  <c r="IT47" i="1"/>
  <c r="IZ245" i="1"/>
  <c r="JU224" i="1"/>
  <c r="JU120" i="1"/>
  <c r="JU398" i="1"/>
  <c r="JU99" i="1"/>
  <c r="JU203" i="1"/>
  <c r="JU304" i="1"/>
  <c r="JU192" i="1"/>
  <c r="JU183" i="1"/>
  <c r="JU110" i="1"/>
  <c r="JU108" i="1"/>
  <c r="JU41" i="1"/>
  <c r="JU122" i="1"/>
  <c r="JU153" i="1"/>
  <c r="JO406" i="1"/>
  <c r="JO397" i="1"/>
  <c r="JO56" i="1"/>
  <c r="JO140" i="1"/>
  <c r="GQ190" i="1"/>
  <c r="GQ378" i="1"/>
  <c r="GQ263" i="1"/>
  <c r="HK370" i="1"/>
  <c r="HK317" i="1"/>
  <c r="HK253" i="1"/>
  <c r="HK293" i="1"/>
  <c r="HK295" i="1"/>
  <c r="HK80" i="1"/>
  <c r="JU409" i="1"/>
  <c r="JU79" i="1"/>
  <c r="JU211" i="1"/>
  <c r="JU396" i="1"/>
  <c r="JU352" i="1"/>
  <c r="JU190" i="1"/>
  <c r="JU182" i="1"/>
  <c r="JU380" i="1"/>
  <c r="JU38" i="1"/>
  <c r="JU97" i="1"/>
  <c r="JO315" i="1"/>
  <c r="JO208" i="1"/>
  <c r="JO394" i="1"/>
  <c r="JO307" i="1"/>
  <c r="JO305" i="1"/>
  <c r="JO111" i="1"/>
  <c r="JO237" i="1"/>
  <c r="HK108" i="1"/>
  <c r="IT381" i="1"/>
  <c r="IT356" i="1"/>
  <c r="IT21" i="1"/>
  <c r="IZ345" i="1"/>
  <c r="IZ134" i="1"/>
  <c r="JU268" i="1"/>
  <c r="JU131" i="1"/>
  <c r="JU257" i="1"/>
  <c r="JU189" i="1"/>
  <c r="JU181" i="1"/>
  <c r="JU379" i="1"/>
  <c r="JU37" i="1"/>
  <c r="JU105" i="1"/>
  <c r="JU26" i="1"/>
  <c r="JO87" i="1"/>
  <c r="JO143" i="1"/>
  <c r="JO172" i="1"/>
  <c r="JU136" i="1"/>
  <c r="JO222" i="1"/>
  <c r="JU82" i="1"/>
  <c r="JO74" i="1"/>
  <c r="JU260" i="1"/>
  <c r="JO128" i="1"/>
  <c r="JU249" i="1"/>
  <c r="JO178" i="1"/>
  <c r="JU335" i="1"/>
  <c r="JO210" i="1"/>
  <c r="JU33" i="1"/>
  <c r="GQ159" i="1"/>
  <c r="JU225" i="1"/>
  <c r="JU408" i="1"/>
  <c r="JU218" i="1"/>
  <c r="JU67" i="1"/>
  <c r="JU382" i="1"/>
  <c r="JU28" i="1"/>
  <c r="JO86" i="1"/>
  <c r="JO274" i="1"/>
  <c r="JO389" i="1"/>
  <c r="JO166" i="1"/>
  <c r="GQ141" i="1"/>
  <c r="GQ173" i="1"/>
  <c r="GQ104" i="1"/>
  <c r="HK243" i="1"/>
  <c r="HK280" i="1"/>
  <c r="HK41" i="1"/>
  <c r="HK404" i="1"/>
  <c r="HK138" i="1"/>
  <c r="HK34" i="1"/>
  <c r="IZ100" i="1"/>
  <c r="IZ2" i="1"/>
  <c r="IT316" i="1"/>
  <c r="IT347" i="1"/>
  <c r="IT156" i="1"/>
  <c r="IT205" i="1"/>
  <c r="IZ287" i="1"/>
  <c r="JU368" i="1"/>
  <c r="JU83" i="1"/>
  <c r="JU66" i="1"/>
  <c r="JU388" i="1"/>
  <c r="JU58" i="1"/>
  <c r="JU52" i="1"/>
  <c r="JU280" i="1"/>
  <c r="JU23" i="1"/>
  <c r="JU22" i="1"/>
  <c r="JO148" i="1"/>
  <c r="JO121" i="1"/>
  <c r="JO119" i="1"/>
  <c r="JU232" i="1"/>
  <c r="JU81" i="1"/>
  <c r="JU215" i="1"/>
  <c r="JO358" i="1"/>
  <c r="JO291" i="1"/>
  <c r="JO278" i="1"/>
  <c r="JU273" i="1"/>
  <c r="JU259" i="1"/>
  <c r="JO201" i="1"/>
  <c r="JO288" i="1"/>
  <c r="JU386" i="1"/>
  <c r="JU126" i="1"/>
  <c r="JU185" i="1"/>
  <c r="JO9" i="1"/>
  <c r="JO302" i="1"/>
  <c r="JO177" i="1"/>
  <c r="JU170" i="1"/>
  <c r="JU334" i="1"/>
  <c r="JU46" i="1"/>
  <c r="JO43" i="1"/>
  <c r="JO301" i="1"/>
  <c r="JO329" i="1"/>
  <c r="JU239" i="1"/>
  <c r="JU31" i="1"/>
  <c r="JU154" i="1"/>
  <c r="JU152" i="1"/>
  <c r="JO152" i="1"/>
  <c r="HK398" i="1"/>
  <c r="JU94" i="1"/>
  <c r="JU296" i="1"/>
  <c r="JU133" i="1"/>
  <c r="JU351" i="1"/>
  <c r="JU349" i="1"/>
  <c r="JU248" i="1"/>
  <c r="JU51" i="1"/>
  <c r="JU113" i="1"/>
  <c r="JU323" i="1"/>
  <c r="JO227" i="1"/>
  <c r="JO313" i="1"/>
  <c r="JO399" i="1"/>
  <c r="JO15" i="1"/>
  <c r="JO196" i="1"/>
  <c r="JO62" i="1"/>
  <c r="JO184" i="1"/>
  <c r="JO384" i="1"/>
  <c r="JO378" i="1"/>
  <c r="JO159" i="1"/>
  <c r="JU271" i="1"/>
  <c r="JO234" i="1"/>
  <c r="JU117" i="1"/>
  <c r="JO17" i="1"/>
  <c r="JU391" i="1"/>
  <c r="JO286" i="1"/>
  <c r="JU11" i="1"/>
  <c r="JO7" i="1"/>
  <c r="JU332" i="1"/>
  <c r="JO371" i="1"/>
  <c r="JU27" i="1"/>
  <c r="JU151" i="1"/>
  <c r="GQ374" i="1"/>
  <c r="GQ64" i="1"/>
  <c r="IT198" i="1"/>
  <c r="IT331" i="1"/>
  <c r="IT70" i="1"/>
  <c r="IT191" i="1"/>
  <c r="JU102" i="1"/>
  <c r="JU188" i="1"/>
  <c r="JO363" i="1"/>
  <c r="JO230" i="1"/>
  <c r="JU270" i="1"/>
  <c r="JU135" i="1"/>
  <c r="JO92" i="1"/>
  <c r="JO337" i="1"/>
  <c r="JO219" i="1"/>
  <c r="JU217" i="1"/>
  <c r="JU214" i="1"/>
  <c r="JU400" i="1"/>
  <c r="JO355" i="1"/>
  <c r="JO16" i="1"/>
  <c r="JO14" i="1"/>
  <c r="JU258" i="1"/>
  <c r="JU256" i="1"/>
  <c r="JU255" i="1"/>
  <c r="JO127" i="1"/>
  <c r="JO350" i="1"/>
  <c r="JO193" i="1"/>
  <c r="JU12" i="1"/>
  <c r="JU231" i="1"/>
  <c r="JU180" i="1"/>
  <c r="JO385" i="1"/>
  <c r="JO176" i="1"/>
  <c r="JO53" i="1"/>
  <c r="JU142" i="1"/>
  <c r="JU45" i="1"/>
  <c r="JU4" i="1"/>
  <c r="JO164" i="1"/>
  <c r="JO160" i="1"/>
  <c r="JO328" i="1"/>
  <c r="JU275" i="1"/>
  <c r="JU318" i="1"/>
  <c r="GQ133" i="1"/>
  <c r="GQ137" i="1"/>
  <c r="GQ28" i="1"/>
  <c r="GQ15" i="1"/>
  <c r="HK289" i="1"/>
  <c r="HK102" i="1"/>
  <c r="HK61" i="1"/>
  <c r="HK276" i="1"/>
  <c r="HK197" i="1"/>
  <c r="JU101" i="1"/>
  <c r="JU353" i="1"/>
  <c r="JU187" i="1"/>
  <c r="JU106" i="1"/>
  <c r="JU327" i="1"/>
  <c r="JO23" i="1"/>
  <c r="JO362" i="1"/>
  <c r="JO262" i="1"/>
  <c r="JO254" i="1"/>
  <c r="JO236" i="1"/>
  <c r="JU266" i="1"/>
  <c r="JO84" i="1"/>
  <c r="JU212" i="1"/>
  <c r="JO261" i="1"/>
  <c r="JU199" i="1"/>
  <c r="JO250" i="1"/>
  <c r="JU179" i="1"/>
  <c r="JO109" i="1"/>
  <c r="JU281" i="1"/>
  <c r="JO157" i="1"/>
  <c r="JO95" i="1"/>
  <c r="JO93" i="1"/>
  <c r="JO223" i="1"/>
  <c r="JO314" i="1"/>
  <c r="JO147" i="1"/>
  <c r="JO85" i="1"/>
  <c r="JO118" i="1"/>
  <c r="JO292" i="1"/>
  <c r="JO311" i="1"/>
  <c r="JO19" i="1"/>
  <c r="JO18" i="1"/>
  <c r="JO72" i="1"/>
  <c r="JO69" i="1"/>
  <c r="JO392" i="1"/>
  <c r="JO202" i="1"/>
  <c r="JO144" i="1"/>
  <c r="JO195" i="1"/>
  <c r="JO252" i="1"/>
  <c r="JO13" i="1"/>
  <c r="JO247" i="1"/>
  <c r="JO57" i="1"/>
  <c r="JO283" i="1"/>
  <c r="JO8" i="1"/>
  <c r="JO383" i="1"/>
  <c r="JO241" i="1"/>
  <c r="JO5" i="1"/>
  <c r="JO98" i="1"/>
  <c r="JO40" i="1"/>
  <c r="JO229" i="1"/>
  <c r="JO139" i="1"/>
  <c r="JO32" i="1"/>
  <c r="JO235" i="1"/>
  <c r="JO279" i="1"/>
  <c r="JU375" i="1"/>
  <c r="JU21" i="1"/>
  <c r="JU316" i="1"/>
  <c r="JU221" i="1"/>
  <c r="JU146" i="1"/>
  <c r="JU73" i="1"/>
  <c r="JU402" i="1"/>
  <c r="JU134" i="1"/>
  <c r="JU356" i="1"/>
  <c r="JU100" i="1"/>
  <c r="JU130" i="1"/>
  <c r="JU70" i="1"/>
  <c r="JU205" i="1"/>
  <c r="JU129" i="1"/>
  <c r="JU198" i="1"/>
  <c r="JU287" i="1"/>
  <c r="JU347" i="1"/>
  <c r="JU191" i="1"/>
  <c r="JU345" i="1"/>
  <c r="JU10" i="1"/>
  <c r="JU284" i="1"/>
  <c r="JU245" i="1"/>
  <c r="JU381" i="1"/>
  <c r="JU47" i="1"/>
  <c r="JU331" i="1"/>
  <c r="JU123" i="1"/>
  <c r="JU265" i="1"/>
  <c r="JU36" i="1"/>
  <c r="JU156" i="1"/>
  <c r="JU238" i="1"/>
  <c r="JU2" i="1"/>
  <c r="JU95" i="1"/>
  <c r="JU93" i="1"/>
  <c r="JU223" i="1"/>
  <c r="JU314" i="1"/>
  <c r="JU147" i="1"/>
  <c r="JU85" i="1"/>
  <c r="JU118" i="1"/>
  <c r="JU292" i="1"/>
  <c r="JU311" i="1"/>
  <c r="JU19" i="1"/>
  <c r="JU18" i="1"/>
  <c r="JU72" i="1"/>
  <c r="JU69" i="1"/>
  <c r="JU392" i="1"/>
  <c r="JU202" i="1"/>
  <c r="JU144" i="1"/>
  <c r="JU195" i="1"/>
  <c r="JU252" i="1"/>
  <c r="JU13" i="1"/>
  <c r="JU247" i="1"/>
  <c r="JU57" i="1"/>
  <c r="JU283" i="1"/>
  <c r="JU8" i="1"/>
  <c r="JU383" i="1"/>
  <c r="JU241" i="1"/>
  <c r="JU5" i="1"/>
  <c r="JU98" i="1"/>
  <c r="JU40" i="1"/>
  <c r="JU229" i="1"/>
  <c r="JU139" i="1"/>
  <c r="JU32" i="1"/>
  <c r="JU235" i="1"/>
  <c r="JU236" i="1"/>
  <c r="HK140" i="1"/>
  <c r="IZ25" i="1"/>
  <c r="IT368" i="1"/>
  <c r="IT410" i="1"/>
  <c r="IZ406" i="1"/>
  <c r="IZ363" i="1"/>
  <c r="IT89" i="1"/>
  <c r="IZ83" i="1"/>
  <c r="IZ312" i="1"/>
  <c r="IZ359" i="1"/>
  <c r="IZ357" i="1"/>
  <c r="IZ310" i="1"/>
  <c r="IZ131" i="1"/>
  <c r="IZ71" i="1"/>
  <c r="IT257" i="1"/>
  <c r="IT65" i="1"/>
  <c r="IZ143" i="1"/>
  <c r="IT348" i="1"/>
  <c r="IZ192" i="1"/>
  <c r="IZ188" i="1"/>
  <c r="IZ183" i="1"/>
  <c r="IZ56" i="1"/>
  <c r="IZ230" i="1"/>
  <c r="IZ174" i="1"/>
  <c r="IZ52" i="1"/>
  <c r="IT168" i="1"/>
  <c r="IT282" i="1"/>
  <c r="IZ42" i="1"/>
  <c r="IZ377" i="1"/>
  <c r="IT37" i="1"/>
  <c r="IZ35" i="1"/>
  <c r="IZ105" i="1"/>
  <c r="IZ376" i="1"/>
  <c r="IT129" i="1"/>
  <c r="JA236" i="1"/>
  <c r="IZ136" i="1"/>
  <c r="IZ222" i="1"/>
  <c r="IZ82" i="1"/>
  <c r="IT77" i="1"/>
  <c r="IZ74" i="1"/>
  <c r="IZ260" i="1"/>
  <c r="IZ128" i="1"/>
  <c r="IT304" i="1"/>
  <c r="IZ249" i="1"/>
  <c r="IT58" i="1"/>
  <c r="IZ178" i="1"/>
  <c r="IZ335" i="1"/>
  <c r="IZ210" i="1"/>
  <c r="IT372" i="1"/>
  <c r="IZ33" i="1"/>
  <c r="IT153" i="1"/>
  <c r="IT95" i="1"/>
  <c r="IT147" i="1"/>
  <c r="IT311" i="1"/>
  <c r="IT69" i="1"/>
  <c r="IT195" i="1"/>
  <c r="IT57" i="1"/>
  <c r="IT241" i="1"/>
  <c r="IT229" i="1"/>
  <c r="IT279" i="1"/>
  <c r="IT23" i="1"/>
  <c r="IT22" i="1"/>
  <c r="IZ121" i="1"/>
  <c r="IT119" i="1"/>
  <c r="IT232" i="1"/>
  <c r="IZ81" i="1"/>
  <c r="IT358" i="1"/>
  <c r="IZ291" i="1"/>
  <c r="IT259" i="1"/>
  <c r="IZ288" i="1"/>
  <c r="IT386" i="1"/>
  <c r="IZ126" i="1"/>
  <c r="IT9" i="1"/>
  <c r="IZ302" i="1"/>
  <c r="IT334" i="1"/>
  <c r="IT46" i="1"/>
  <c r="IZ301" i="1"/>
  <c r="IT329" i="1"/>
  <c r="IT239" i="1"/>
  <c r="IZ31" i="1"/>
  <c r="IT152" i="1"/>
  <c r="IZ149" i="1"/>
  <c r="IT271" i="1"/>
  <c r="IZ120" i="1"/>
  <c r="IT145" i="1"/>
  <c r="IZ403" i="1"/>
  <c r="IZ309" i="1"/>
  <c r="IT391" i="1"/>
  <c r="IZ63" i="1"/>
  <c r="IT303" i="1"/>
  <c r="IZ125" i="1"/>
  <c r="IZ110" i="1"/>
  <c r="IZ49" i="1"/>
  <c r="IT332" i="1"/>
  <c r="IZ165" i="1"/>
  <c r="IZ30" i="1"/>
  <c r="IT270" i="1"/>
  <c r="IT219" i="1"/>
  <c r="IT355" i="1"/>
  <c r="IT256" i="1"/>
  <c r="IT193" i="1"/>
  <c r="IT385" i="1"/>
  <c r="IT45" i="1"/>
  <c r="IT328" i="1"/>
  <c r="IT411" i="1"/>
  <c r="IT266" i="1"/>
  <c r="IZ220" i="1"/>
  <c r="IT84" i="1"/>
  <c r="IT216" i="1"/>
  <c r="IZ213" i="1"/>
  <c r="IT354" i="1"/>
  <c r="IZ99" i="1"/>
  <c r="IT308" i="1"/>
  <c r="IT199" i="1"/>
  <c r="IZ388" i="1"/>
  <c r="IT250" i="1"/>
  <c r="IT114" i="1"/>
  <c r="IZ60" i="1"/>
  <c r="IT55" i="1"/>
  <c r="IZ175" i="1"/>
  <c r="IT107" i="1"/>
  <c r="IT281" i="1"/>
  <c r="IZ122" i="1"/>
  <c r="IT157" i="1"/>
  <c r="IT3" i="1"/>
  <c r="IZ299" i="1"/>
  <c r="IT267" i="1"/>
  <c r="IT233" i="1"/>
  <c r="IT17" i="1"/>
  <c r="IT393" i="1"/>
  <c r="IT200" i="1"/>
  <c r="IT194" i="1"/>
  <c r="IT7" i="1"/>
  <c r="IT379" i="1"/>
  <c r="IT330" i="1"/>
  <c r="IT300" i="1"/>
  <c r="IZ316" i="1"/>
  <c r="IZ73" i="1"/>
  <c r="IZ215" i="1"/>
  <c r="IZ356" i="1"/>
  <c r="IZ278" i="1"/>
  <c r="IZ70" i="1"/>
  <c r="IZ198" i="1"/>
  <c r="IZ191" i="1"/>
  <c r="IZ185" i="1"/>
  <c r="IZ284" i="1"/>
  <c r="IZ177" i="1"/>
  <c r="IZ381" i="1"/>
  <c r="IZ123" i="1"/>
  <c r="IZ156" i="1"/>
  <c r="IZ154" i="1"/>
  <c r="IZ96" i="1"/>
  <c r="IZ225" i="1"/>
  <c r="IZ269" i="1"/>
  <c r="IZ407" i="1"/>
  <c r="IZ313" i="1"/>
  <c r="IZ264" i="1"/>
  <c r="IZ218" i="1"/>
  <c r="IZ360" i="1"/>
  <c r="IZ20" i="1"/>
  <c r="IZ274" i="1"/>
  <c r="IZ209" i="1"/>
  <c r="IZ396" i="1"/>
  <c r="IZ353" i="1"/>
  <c r="IZ352" i="1"/>
  <c r="IZ307" i="1"/>
  <c r="IZ254" i="1"/>
  <c r="IZ305" i="1"/>
  <c r="IZ349" i="1"/>
  <c r="IZ336" i="1"/>
  <c r="IZ248" i="1"/>
  <c r="IZ184" i="1"/>
  <c r="IZ344" i="1"/>
  <c r="IZ384" i="1"/>
  <c r="IZ6" i="1"/>
  <c r="IZ382" i="1"/>
  <c r="IZ48" i="1"/>
  <c r="IZ44" i="1"/>
  <c r="IZ166" i="1"/>
  <c r="IZ163" i="1"/>
  <c r="IZ38" i="1"/>
  <c r="IZ327" i="1"/>
  <c r="IZ97" i="1"/>
  <c r="IZ237" i="1"/>
  <c r="IT221" i="1"/>
  <c r="IT134" i="1"/>
  <c r="IT287" i="1"/>
  <c r="IT10" i="1"/>
  <c r="IT265" i="1"/>
  <c r="IT2" i="1"/>
  <c r="IZ137" i="1"/>
  <c r="IZ315" i="1"/>
  <c r="IZ234" i="1"/>
  <c r="IZ296" i="1"/>
  <c r="IZ117" i="1"/>
  <c r="IZ399" i="1"/>
  <c r="IZ290" i="1"/>
  <c r="IZ64" i="1"/>
  <c r="IZ286" i="1"/>
  <c r="IZ190" i="1"/>
  <c r="IZ11" i="1"/>
  <c r="IZ111" i="1"/>
  <c r="IZ51" i="1"/>
  <c r="IZ378" i="1"/>
  <c r="IZ371" i="1"/>
  <c r="IZ155" i="1"/>
  <c r="IZ27" i="1"/>
  <c r="IT362" i="1"/>
  <c r="IT133" i="1"/>
  <c r="IT291" i="1"/>
  <c r="IT99" i="1"/>
  <c r="IT389" i="1"/>
  <c r="IT182" i="1"/>
  <c r="IT302" i="1"/>
  <c r="IT175" i="1"/>
  <c r="IT141" i="1"/>
  <c r="IT104" i="1"/>
  <c r="IZ411" i="1"/>
  <c r="IZ308" i="1"/>
  <c r="IZ107" i="1"/>
  <c r="IT136" i="1"/>
  <c r="IT406" i="1"/>
  <c r="IT312" i="1"/>
  <c r="IT131" i="1"/>
  <c r="IT260" i="1"/>
  <c r="IT188" i="1"/>
  <c r="IT110" i="1"/>
  <c r="IT174" i="1"/>
  <c r="IT335" i="1"/>
  <c r="IT42" i="1"/>
  <c r="IT105" i="1"/>
  <c r="IZ410" i="1"/>
  <c r="IZ89" i="1"/>
  <c r="IZ65" i="1"/>
  <c r="IZ348" i="1"/>
  <c r="IZ282" i="1"/>
  <c r="IZ37" i="1"/>
  <c r="IT402" i="1"/>
  <c r="IT130" i="1"/>
  <c r="IT345" i="1"/>
  <c r="IT238" i="1"/>
  <c r="IZ23" i="1"/>
  <c r="IZ21" i="1"/>
  <c r="IZ146" i="1"/>
  <c r="IZ259" i="1"/>
  <c r="IZ129" i="1"/>
  <c r="IZ347" i="1"/>
  <c r="IZ334" i="1"/>
  <c r="IZ331" i="1"/>
  <c r="IZ36" i="1"/>
  <c r="IZ370" i="1"/>
  <c r="IZ317" i="1"/>
  <c r="IZ409" i="1"/>
  <c r="IZ405" i="1"/>
  <c r="IZ404" i="1"/>
  <c r="IZ87" i="1"/>
  <c r="IZ295" i="1"/>
  <c r="IZ80" i="1"/>
  <c r="IZ102" i="1"/>
  <c r="IZ398" i="1"/>
  <c r="IZ397" i="1"/>
  <c r="IZ326" i="1"/>
  <c r="IZ293" i="1"/>
  <c r="IZ66" i="1"/>
  <c r="IZ289" i="1"/>
  <c r="IZ197" i="1"/>
  <c r="IZ276" i="1"/>
  <c r="IZ253" i="1"/>
  <c r="IZ189" i="1"/>
  <c r="IZ61" i="1"/>
  <c r="IZ181" i="1"/>
  <c r="IZ246" i="1"/>
  <c r="IZ243" i="1"/>
  <c r="IZ172" i="1"/>
  <c r="IZ338" i="1"/>
  <c r="IZ108" i="1"/>
  <c r="IZ41" i="1"/>
  <c r="IZ140" i="1"/>
  <c r="IZ34" i="1"/>
  <c r="IZ280" i="1"/>
  <c r="IZ138" i="1"/>
  <c r="HZ236" i="1"/>
  <c r="IT263" i="1"/>
  <c r="IT15" i="1"/>
  <c r="IT187" i="1"/>
  <c r="IT173" i="1"/>
  <c r="IT28" i="1"/>
  <c r="IZ224" i="1"/>
  <c r="IZ88" i="1"/>
  <c r="IZ374" i="1"/>
  <c r="IZ115" i="1"/>
  <c r="IZ113" i="1"/>
  <c r="IZ159" i="1"/>
  <c r="IT227" i="1"/>
  <c r="IT412" i="1"/>
  <c r="IT268" i="1"/>
  <c r="IT297" i="1"/>
  <c r="IT86" i="1"/>
  <c r="IT294" i="1"/>
  <c r="IT79" i="1"/>
  <c r="IT101" i="1"/>
  <c r="IT211" i="1"/>
  <c r="IT208" i="1"/>
  <c r="IT262" i="1"/>
  <c r="IT394" i="1"/>
  <c r="IT351" i="1"/>
  <c r="IT390" i="1"/>
  <c r="IT306" i="1"/>
  <c r="IT196" i="1"/>
  <c r="IT387" i="1"/>
  <c r="IT62" i="1"/>
  <c r="IT272" i="1"/>
  <c r="IT59" i="1"/>
  <c r="IT343" i="1"/>
  <c r="IT342" i="1"/>
  <c r="IT171" i="1"/>
  <c r="IT50" i="1"/>
  <c r="IT380" i="1"/>
  <c r="IT106" i="1"/>
  <c r="IT373" i="1"/>
  <c r="IT162" i="1"/>
  <c r="IT240" i="1"/>
  <c r="IT323" i="1"/>
  <c r="IZ103" i="1"/>
  <c r="IT83" i="1"/>
  <c r="IT78" i="1"/>
  <c r="IT401" i="1"/>
  <c r="IT310" i="1"/>
  <c r="IT395" i="1"/>
  <c r="IT192" i="1"/>
  <c r="IT186" i="1"/>
  <c r="IT112" i="1"/>
  <c r="IT230" i="1"/>
  <c r="IT340" i="1"/>
  <c r="IT35" i="1"/>
  <c r="IT228" i="1"/>
  <c r="IT151" i="1"/>
  <c r="IZ226" i="1"/>
  <c r="IZ364" i="1"/>
  <c r="IZ116" i="1"/>
  <c r="IZ169" i="1"/>
  <c r="IZ39" i="1"/>
  <c r="IT100" i="1"/>
  <c r="IT245" i="1"/>
  <c r="IT150" i="1"/>
  <c r="IZ368" i="1"/>
  <c r="IZ408" i="1"/>
  <c r="IZ257" i="1"/>
  <c r="IZ203" i="1"/>
  <c r="IZ168" i="1"/>
  <c r="IZ167" i="1"/>
  <c r="IZ95" i="1"/>
  <c r="IZ93" i="1"/>
  <c r="IZ223" i="1"/>
  <c r="IZ314" i="1"/>
  <c r="IZ147" i="1"/>
  <c r="IZ85" i="1"/>
  <c r="IZ118" i="1"/>
  <c r="IZ292" i="1"/>
  <c r="IZ311" i="1"/>
  <c r="IZ19" i="1"/>
  <c r="IZ18" i="1"/>
  <c r="IZ72" i="1"/>
  <c r="IZ69" i="1"/>
  <c r="IZ392" i="1"/>
  <c r="IZ202" i="1"/>
  <c r="IZ144" i="1"/>
  <c r="IZ195" i="1"/>
  <c r="IZ252" i="1"/>
  <c r="IZ13" i="1"/>
  <c r="IZ247" i="1"/>
  <c r="IZ57" i="1"/>
  <c r="IZ283" i="1"/>
  <c r="IZ8" i="1"/>
  <c r="IZ383" i="1"/>
  <c r="IZ241" i="1"/>
  <c r="IZ5" i="1"/>
  <c r="IZ98" i="1"/>
  <c r="IZ40" i="1"/>
  <c r="IZ229" i="1"/>
  <c r="IZ139" i="1"/>
  <c r="IZ32" i="1"/>
  <c r="IZ235" i="1"/>
  <c r="IT212" i="1"/>
  <c r="IT132" i="1"/>
  <c r="IT273" i="1"/>
  <c r="IT179" i="1"/>
  <c r="IT244" i="1"/>
  <c r="IT170" i="1"/>
  <c r="IT26" i="1"/>
  <c r="IZ375" i="1"/>
  <c r="IZ148" i="1"/>
  <c r="IZ205" i="1"/>
  <c r="IZ201" i="1"/>
  <c r="IZ47" i="1"/>
  <c r="IZ43" i="1"/>
  <c r="IZ152" i="1"/>
  <c r="IT357" i="1"/>
  <c r="IT207" i="1"/>
  <c r="IT277" i="1"/>
  <c r="IT56" i="1"/>
  <c r="IT54" i="1"/>
  <c r="IT242" i="1"/>
  <c r="IU26" i="1"/>
  <c r="IZ94" i="1"/>
  <c r="IZ67" i="1"/>
  <c r="IZ251" i="1"/>
  <c r="IZ261" i="1"/>
  <c r="IZ109" i="1"/>
  <c r="IZ369" i="1"/>
  <c r="IZ270" i="1"/>
  <c r="IZ135" i="1"/>
  <c r="IZ92" i="1"/>
  <c r="IZ337" i="1"/>
  <c r="IZ219" i="1"/>
  <c r="IZ217" i="1"/>
  <c r="IZ214" i="1"/>
  <c r="IZ400" i="1"/>
  <c r="IZ355" i="1"/>
  <c r="IZ16" i="1"/>
  <c r="IZ14" i="1"/>
  <c r="IZ258" i="1"/>
  <c r="IZ256" i="1"/>
  <c r="IZ255" i="1"/>
  <c r="IZ127" i="1"/>
  <c r="IZ350" i="1"/>
  <c r="IZ193" i="1"/>
  <c r="IZ12" i="1"/>
  <c r="IZ231" i="1"/>
  <c r="IZ180" i="1"/>
  <c r="IZ385" i="1"/>
  <c r="IZ176" i="1"/>
  <c r="IZ53" i="1"/>
  <c r="IZ142" i="1"/>
  <c r="IZ45" i="1"/>
  <c r="IZ4" i="1"/>
  <c r="IZ164" i="1"/>
  <c r="IZ160" i="1"/>
  <c r="IZ328" i="1"/>
  <c r="IZ275" i="1"/>
  <c r="IZ318" i="1"/>
  <c r="IZ236" i="1"/>
  <c r="IT370" i="1"/>
  <c r="IT317" i="1"/>
  <c r="IT409" i="1"/>
  <c r="IT405" i="1"/>
  <c r="IT404" i="1"/>
  <c r="IT87" i="1"/>
  <c r="IT295" i="1"/>
  <c r="IT80" i="1"/>
  <c r="IT102" i="1"/>
  <c r="IT398" i="1"/>
  <c r="IT397" i="1"/>
  <c r="IT326" i="1"/>
  <c r="IT293" i="1"/>
  <c r="IT66" i="1"/>
  <c r="IT289" i="1"/>
  <c r="IT197" i="1"/>
  <c r="IT276" i="1"/>
  <c r="IT253" i="1"/>
  <c r="IT189" i="1"/>
  <c r="IT61" i="1"/>
  <c r="IT181" i="1"/>
  <c r="IT246" i="1"/>
  <c r="IT243" i="1"/>
  <c r="IT172" i="1"/>
  <c r="IT338" i="1"/>
  <c r="IT108" i="1"/>
  <c r="IT41" i="1"/>
  <c r="IT140" i="1"/>
  <c r="IT34" i="1"/>
  <c r="IT280" i="1"/>
  <c r="IT138" i="1"/>
  <c r="IT103" i="1"/>
  <c r="IT96" i="1"/>
  <c r="IT225" i="1"/>
  <c r="IT269" i="1"/>
  <c r="IT407" i="1"/>
  <c r="IT313" i="1"/>
  <c r="IT264" i="1"/>
  <c r="IT218" i="1"/>
  <c r="IT360" i="1"/>
  <c r="IT20" i="1"/>
  <c r="IT274" i="1"/>
  <c r="IT209" i="1"/>
  <c r="IT396" i="1"/>
  <c r="IT353" i="1"/>
  <c r="IT352" i="1"/>
  <c r="IT307" i="1"/>
  <c r="IT254" i="1"/>
  <c r="IT305" i="1"/>
  <c r="IT349" i="1"/>
  <c r="IT336" i="1"/>
  <c r="IT248" i="1"/>
  <c r="IT184" i="1"/>
  <c r="IT344" i="1"/>
  <c r="IT384" i="1"/>
  <c r="IT6" i="1"/>
  <c r="IT382" i="1"/>
  <c r="IT48" i="1"/>
  <c r="IT44" i="1"/>
  <c r="IT166" i="1"/>
  <c r="IT163" i="1"/>
  <c r="IT38" i="1"/>
  <c r="IT327" i="1"/>
  <c r="IT97" i="1"/>
  <c r="IT237" i="1"/>
  <c r="IT236" i="1"/>
  <c r="HY409" i="1"/>
  <c r="HY405" i="1"/>
  <c r="HY102" i="1"/>
  <c r="HY398" i="1"/>
  <c r="HY397" i="1"/>
  <c r="HY326" i="1"/>
  <c r="HY293" i="1"/>
  <c r="HY289" i="1"/>
  <c r="HY197" i="1"/>
  <c r="HY243" i="1"/>
  <c r="HY172" i="1"/>
  <c r="HY338" i="1"/>
  <c r="HY41" i="1"/>
  <c r="HY34" i="1"/>
  <c r="HY138" i="1"/>
  <c r="IE222" i="1"/>
  <c r="IE233" i="1"/>
  <c r="IE82" i="1"/>
  <c r="IE203" i="1"/>
  <c r="IE304" i="1"/>
  <c r="IE194" i="1"/>
  <c r="IE249" i="1"/>
  <c r="IE186" i="1"/>
  <c r="IE58" i="1"/>
  <c r="IE167" i="1"/>
  <c r="IE372" i="1"/>
  <c r="IE300" i="1"/>
  <c r="IE33" i="1"/>
  <c r="IE228" i="1"/>
  <c r="IE153" i="1"/>
  <c r="HY369" i="1"/>
  <c r="HY270" i="1"/>
  <c r="HY135" i="1"/>
  <c r="HY92" i="1"/>
  <c r="HY337" i="1"/>
  <c r="HY219" i="1"/>
  <c r="HY217" i="1"/>
  <c r="HY214" i="1"/>
  <c r="HY400" i="1"/>
  <c r="HY355" i="1"/>
  <c r="HY16" i="1"/>
  <c r="HY14" i="1"/>
  <c r="HY258" i="1"/>
  <c r="HY256" i="1"/>
  <c r="HY255" i="1"/>
  <c r="HY127" i="1"/>
  <c r="HY350" i="1"/>
  <c r="HY193" i="1"/>
  <c r="HY12" i="1"/>
  <c r="HY231" i="1"/>
  <c r="HY180" i="1"/>
  <c r="HY385" i="1"/>
  <c r="HY176" i="1"/>
  <c r="HY53" i="1"/>
  <c r="HY142" i="1"/>
  <c r="HY45" i="1"/>
  <c r="HY4" i="1"/>
  <c r="HY164" i="1"/>
  <c r="HY160" i="1"/>
  <c r="HY328" i="1"/>
  <c r="HY275" i="1"/>
  <c r="HY318" i="1"/>
  <c r="HY150" i="1"/>
  <c r="HY87" i="1"/>
  <c r="HY189" i="1"/>
  <c r="HY236" i="1"/>
  <c r="HY226" i="1"/>
  <c r="HY411" i="1"/>
  <c r="HY266" i="1"/>
  <c r="HY364" i="1"/>
  <c r="HY220" i="1"/>
  <c r="HY84" i="1"/>
  <c r="HY216" i="1"/>
  <c r="HY213" i="1"/>
  <c r="HY212" i="1"/>
  <c r="HY354" i="1"/>
  <c r="HY99" i="1"/>
  <c r="HY261" i="1"/>
  <c r="HY116" i="1"/>
  <c r="HY308" i="1"/>
  <c r="HY199" i="1"/>
  <c r="HY388" i="1"/>
  <c r="HY250" i="1"/>
  <c r="HY114" i="1"/>
  <c r="HY60" i="1"/>
  <c r="HY179" i="1"/>
  <c r="HY55" i="1"/>
  <c r="HY175" i="1"/>
  <c r="HY109" i="1"/>
  <c r="HY169" i="1"/>
  <c r="HY107" i="1"/>
  <c r="HY281" i="1"/>
  <c r="HY39" i="1"/>
  <c r="HY122" i="1"/>
  <c r="HY157" i="1"/>
  <c r="HY3" i="1"/>
  <c r="HY299" i="1"/>
  <c r="HY26" i="1"/>
  <c r="HY295" i="1"/>
  <c r="HY61" i="1"/>
  <c r="HY96" i="1"/>
  <c r="HY225" i="1"/>
  <c r="HY269" i="1"/>
  <c r="HY407" i="1"/>
  <c r="HY313" i="1"/>
  <c r="HY264" i="1"/>
  <c r="HY218" i="1"/>
  <c r="HY360" i="1"/>
  <c r="HY20" i="1"/>
  <c r="HY274" i="1"/>
  <c r="HY209" i="1"/>
  <c r="HY396" i="1"/>
  <c r="HY353" i="1"/>
  <c r="HY352" i="1"/>
  <c r="HY307" i="1"/>
  <c r="HY254" i="1"/>
  <c r="HY305" i="1"/>
  <c r="HY349" i="1"/>
  <c r="HY336" i="1"/>
  <c r="HY248" i="1"/>
  <c r="HY184" i="1"/>
  <c r="HY344" i="1"/>
  <c r="HY384" i="1"/>
  <c r="HY6" i="1"/>
  <c r="HY382" i="1"/>
  <c r="HY48" i="1"/>
  <c r="HY44" i="1"/>
  <c r="HY166" i="1"/>
  <c r="HY163" i="1"/>
  <c r="HY38" i="1"/>
  <c r="HY327" i="1"/>
  <c r="HY97" i="1"/>
  <c r="HY237" i="1"/>
  <c r="HY80" i="1"/>
  <c r="HY246" i="1"/>
  <c r="HY25" i="1"/>
  <c r="HY368" i="1"/>
  <c r="HY410" i="1"/>
  <c r="HY406" i="1"/>
  <c r="HY363" i="1"/>
  <c r="HY89" i="1"/>
  <c r="HY83" i="1"/>
  <c r="HY312" i="1"/>
  <c r="HY359" i="1"/>
  <c r="HY357" i="1"/>
  <c r="HY310" i="1"/>
  <c r="HY131" i="1"/>
  <c r="HY71" i="1"/>
  <c r="HY257" i="1"/>
  <c r="HY65" i="1"/>
  <c r="HY143" i="1"/>
  <c r="HY348" i="1"/>
  <c r="HY192" i="1"/>
  <c r="HY188" i="1"/>
  <c r="HY183" i="1"/>
  <c r="HY56" i="1"/>
  <c r="HY230" i="1"/>
  <c r="HY174" i="1"/>
  <c r="HY52" i="1"/>
  <c r="HY168" i="1"/>
  <c r="HY282" i="1"/>
  <c r="HY42" i="1"/>
  <c r="HY377" i="1"/>
  <c r="HY37" i="1"/>
  <c r="HY35" i="1"/>
  <c r="HY105" i="1"/>
  <c r="HY376" i="1"/>
  <c r="IE375" i="1"/>
  <c r="IE21" i="1"/>
  <c r="IE316" i="1"/>
  <c r="IE221" i="1"/>
  <c r="IE146" i="1"/>
  <c r="IE73" i="1"/>
  <c r="IE402" i="1"/>
  <c r="IE134" i="1"/>
  <c r="IE356" i="1"/>
  <c r="IE100" i="1"/>
  <c r="IE130" i="1"/>
  <c r="IE70" i="1"/>
  <c r="IE205" i="1"/>
  <c r="IE129" i="1"/>
  <c r="IE198" i="1"/>
  <c r="IE287" i="1"/>
  <c r="IE347" i="1"/>
  <c r="IE191" i="1"/>
  <c r="IE345" i="1"/>
  <c r="IE10" i="1"/>
  <c r="IE284" i="1"/>
  <c r="IE245" i="1"/>
  <c r="IE381" i="1"/>
  <c r="IE47" i="1"/>
  <c r="IE331" i="1"/>
  <c r="IE123" i="1"/>
  <c r="IE265" i="1"/>
  <c r="IE36" i="1"/>
  <c r="IE156" i="1"/>
  <c r="IE238" i="1"/>
  <c r="IE2" i="1"/>
  <c r="HY227" i="1"/>
  <c r="HY412" i="1"/>
  <c r="HY268" i="1"/>
  <c r="HY297" i="1"/>
  <c r="HY86" i="1"/>
  <c r="HY294" i="1"/>
  <c r="HY79" i="1"/>
  <c r="HY101" i="1"/>
  <c r="HY211" i="1"/>
  <c r="HY208" i="1"/>
  <c r="HY262" i="1"/>
  <c r="HY394" i="1"/>
  <c r="HY351" i="1"/>
  <c r="HY390" i="1"/>
  <c r="HY306" i="1"/>
  <c r="HY196" i="1"/>
  <c r="HY387" i="1"/>
  <c r="HY62" i="1"/>
  <c r="HY272" i="1"/>
  <c r="HY59" i="1"/>
  <c r="HY343" i="1"/>
  <c r="HY342" i="1"/>
  <c r="HY171" i="1"/>
  <c r="HY50" i="1"/>
  <c r="HY380" i="1"/>
  <c r="HY106" i="1"/>
  <c r="HY373" i="1"/>
  <c r="HY162" i="1"/>
  <c r="HY240" i="1"/>
  <c r="HY323" i="1"/>
  <c r="HY103" i="1"/>
  <c r="HY136" i="1"/>
  <c r="HY408" i="1"/>
  <c r="HY222" i="1"/>
  <c r="HY233" i="1"/>
  <c r="HY82" i="1"/>
  <c r="HY78" i="1"/>
  <c r="HY77" i="1"/>
  <c r="HY74" i="1"/>
  <c r="HY207" i="1"/>
  <c r="HY395" i="1"/>
  <c r="HY260" i="1"/>
  <c r="HY393" i="1"/>
  <c r="HY203" i="1"/>
  <c r="HY128" i="1"/>
  <c r="HY304" i="1"/>
  <c r="HY194" i="1"/>
  <c r="HY249" i="1"/>
  <c r="HY186" i="1"/>
  <c r="HY58" i="1"/>
  <c r="HY178" i="1"/>
  <c r="HY54" i="1"/>
  <c r="HY340" i="1"/>
  <c r="HY335" i="1"/>
  <c r="HY379" i="1"/>
  <c r="HY167" i="1"/>
  <c r="HY210" i="1"/>
  <c r="HY372" i="1"/>
  <c r="HY300" i="1"/>
  <c r="HY33" i="1"/>
  <c r="HY228" i="1"/>
  <c r="HY153" i="1"/>
  <c r="IE78" i="1"/>
  <c r="IE178" i="1"/>
  <c r="HY317" i="1"/>
  <c r="HY280" i="1"/>
  <c r="HY95" i="1"/>
  <c r="HY93" i="1"/>
  <c r="HY223" i="1"/>
  <c r="HY314" i="1"/>
  <c r="HY147" i="1"/>
  <c r="HY85" i="1"/>
  <c r="HY118" i="1"/>
  <c r="HY292" i="1"/>
  <c r="HY311" i="1"/>
  <c r="HY19" i="1"/>
  <c r="HY18" i="1"/>
  <c r="HY72" i="1"/>
  <c r="HY69" i="1"/>
  <c r="HY392" i="1"/>
  <c r="HY202" i="1"/>
  <c r="HY144" i="1"/>
  <c r="HY195" i="1"/>
  <c r="HY252" i="1"/>
  <c r="HY13" i="1"/>
  <c r="HY247" i="1"/>
  <c r="HY57" i="1"/>
  <c r="HY283" i="1"/>
  <c r="HY8" i="1"/>
  <c r="HY383" i="1"/>
  <c r="HY241" i="1"/>
  <c r="HY5" i="1"/>
  <c r="HY98" i="1"/>
  <c r="HY40" i="1"/>
  <c r="HY229" i="1"/>
  <c r="HY139" i="1"/>
  <c r="HY32" i="1"/>
  <c r="HY235" i="1"/>
  <c r="HY279" i="1"/>
  <c r="IE74" i="1"/>
  <c r="IE54" i="1"/>
  <c r="IE395" i="1"/>
  <c r="IE340" i="1"/>
  <c r="HY149" i="1"/>
  <c r="HY271" i="1"/>
  <c r="HY267" i="1"/>
  <c r="HY120" i="1"/>
  <c r="HY234" i="1"/>
  <c r="HY145" i="1"/>
  <c r="HY403" i="1"/>
  <c r="HY117" i="1"/>
  <c r="HY401" i="1"/>
  <c r="HY17" i="1"/>
  <c r="HY277" i="1"/>
  <c r="HY309" i="1"/>
  <c r="HY391" i="1"/>
  <c r="HY200" i="1"/>
  <c r="HY63" i="1"/>
  <c r="HY286" i="1"/>
  <c r="HY303" i="1"/>
  <c r="HY125" i="1"/>
  <c r="HY11" i="1"/>
  <c r="HY112" i="1"/>
  <c r="HY110" i="1"/>
  <c r="HY7" i="1"/>
  <c r="HY242" i="1"/>
  <c r="HY49" i="1"/>
  <c r="HY332" i="1"/>
  <c r="HY330" i="1"/>
  <c r="HY165" i="1"/>
  <c r="HY371" i="1"/>
  <c r="HY30" i="1"/>
  <c r="HY27" i="1"/>
  <c r="HY151" i="1"/>
  <c r="IE260" i="1"/>
  <c r="IE335" i="1"/>
  <c r="HY404" i="1"/>
  <c r="HY276" i="1"/>
  <c r="HY181" i="1"/>
  <c r="HY140" i="1"/>
  <c r="HK389" i="1"/>
  <c r="HK51" i="1"/>
  <c r="HK290" i="1"/>
  <c r="HK155" i="1"/>
  <c r="HK132" i="1"/>
  <c r="HK113" i="1"/>
  <c r="IE370" i="1"/>
  <c r="IE66" i="1"/>
  <c r="IE253" i="1"/>
  <c r="IE108" i="1"/>
  <c r="HK399" i="1"/>
  <c r="HK362" i="1"/>
  <c r="HK296" i="1"/>
  <c r="HK88" i="1"/>
  <c r="IE227" i="1"/>
  <c r="IE412" i="1"/>
  <c r="IE268" i="1"/>
  <c r="IE297" i="1"/>
  <c r="IE86" i="1"/>
  <c r="IE294" i="1"/>
  <c r="IE79" i="1"/>
  <c r="IE101" i="1"/>
  <c r="IE211" i="1"/>
  <c r="IE208" i="1"/>
  <c r="IE262" i="1"/>
  <c r="IE394" i="1"/>
  <c r="IE351" i="1"/>
  <c r="IE390" i="1"/>
  <c r="IE306" i="1"/>
  <c r="IE196" i="1"/>
  <c r="IE387" i="1"/>
  <c r="IE62" i="1"/>
  <c r="IE272" i="1"/>
  <c r="IE59" i="1"/>
  <c r="IE343" i="1"/>
  <c r="IE342" i="1"/>
  <c r="IE171" i="1"/>
  <c r="IE50" i="1"/>
  <c r="IE380" i="1"/>
  <c r="IE106" i="1"/>
  <c r="IE373" i="1"/>
  <c r="IE162" i="1"/>
  <c r="IE240" i="1"/>
  <c r="IE323" i="1"/>
  <c r="IE103" i="1"/>
  <c r="HY137" i="1"/>
  <c r="HY94" i="1"/>
  <c r="HY224" i="1"/>
  <c r="HY315" i="1"/>
  <c r="HY362" i="1"/>
  <c r="HY88" i="1"/>
  <c r="HY296" i="1"/>
  <c r="HY263" i="1"/>
  <c r="HY133" i="1"/>
  <c r="HY399" i="1"/>
  <c r="HY132" i="1"/>
  <c r="HY15" i="1"/>
  <c r="HY290" i="1"/>
  <c r="HY67" i="1"/>
  <c r="HY374" i="1"/>
  <c r="HY64" i="1"/>
  <c r="HY389" i="1"/>
  <c r="HY115" i="1"/>
  <c r="HY190" i="1"/>
  <c r="HY187" i="1"/>
  <c r="HY182" i="1"/>
  <c r="HY111" i="1"/>
  <c r="HY244" i="1"/>
  <c r="HY173" i="1"/>
  <c r="HY51" i="1"/>
  <c r="HY251" i="1"/>
  <c r="HY113" i="1"/>
  <c r="HY378" i="1"/>
  <c r="HY141" i="1"/>
  <c r="HY159" i="1"/>
  <c r="HY155" i="1"/>
  <c r="HY28" i="1"/>
  <c r="HY104" i="1"/>
  <c r="IE95" i="1"/>
  <c r="IE93" i="1"/>
  <c r="IE223" i="1"/>
  <c r="IE314" i="1"/>
  <c r="IE147" i="1"/>
  <c r="IE85" i="1"/>
  <c r="IE118" i="1"/>
  <c r="IE292" i="1"/>
  <c r="IE311" i="1"/>
  <c r="IE19" i="1"/>
  <c r="IE18" i="1"/>
  <c r="IE72" i="1"/>
  <c r="IE69" i="1"/>
  <c r="IE392" i="1"/>
  <c r="IE202" i="1"/>
  <c r="IE144" i="1"/>
  <c r="IE195" i="1"/>
  <c r="IE252" i="1"/>
  <c r="IE13" i="1"/>
  <c r="IE247" i="1"/>
  <c r="IE57" i="1"/>
  <c r="IE283" i="1"/>
  <c r="IE8" i="1"/>
  <c r="IE383" i="1"/>
  <c r="IE241" i="1"/>
  <c r="IE5" i="1"/>
  <c r="IE98" i="1"/>
  <c r="IE40" i="1"/>
  <c r="IE229" i="1"/>
  <c r="IE139" i="1"/>
  <c r="IE32" i="1"/>
  <c r="IE235" i="1"/>
  <c r="IE279" i="1"/>
  <c r="HK67" i="1"/>
  <c r="HK190" i="1"/>
  <c r="HK378" i="1"/>
  <c r="HK263" i="1"/>
  <c r="IE23" i="1"/>
  <c r="IE22" i="1"/>
  <c r="IE148" i="1"/>
  <c r="IE121" i="1"/>
  <c r="IE119" i="1"/>
  <c r="IE232" i="1"/>
  <c r="IE81" i="1"/>
  <c r="IE215" i="1"/>
  <c r="IE358" i="1"/>
  <c r="IE291" i="1"/>
  <c r="IE278" i="1"/>
  <c r="IE273" i="1"/>
  <c r="IE259" i="1"/>
  <c r="IE201" i="1"/>
  <c r="IE288" i="1"/>
  <c r="IE386" i="1"/>
  <c r="IE126" i="1"/>
  <c r="IE185" i="1"/>
  <c r="IE9" i="1"/>
  <c r="IE302" i="1"/>
  <c r="IE177" i="1"/>
  <c r="IE170" i="1"/>
  <c r="IE334" i="1"/>
  <c r="IE46" i="1"/>
  <c r="IE43" i="1"/>
  <c r="IE301" i="1"/>
  <c r="IE329" i="1"/>
  <c r="IE239" i="1"/>
  <c r="IE31" i="1"/>
  <c r="IE154" i="1"/>
  <c r="IE152" i="1"/>
  <c r="HK182" i="1"/>
  <c r="HK315" i="1"/>
  <c r="HK244" i="1"/>
  <c r="HK111" i="1"/>
  <c r="IE149" i="1"/>
  <c r="IE271" i="1"/>
  <c r="IE267" i="1"/>
  <c r="IE120" i="1"/>
  <c r="IE234" i="1"/>
  <c r="IE145" i="1"/>
  <c r="IE403" i="1"/>
  <c r="IE117" i="1"/>
  <c r="IE401" i="1"/>
  <c r="IE17" i="1"/>
  <c r="IE277" i="1"/>
  <c r="IE309" i="1"/>
  <c r="IE391" i="1"/>
  <c r="IE200" i="1"/>
  <c r="IE63" i="1"/>
  <c r="IE286" i="1"/>
  <c r="IE303" i="1"/>
  <c r="IE125" i="1"/>
  <c r="IE11" i="1"/>
  <c r="IE112" i="1"/>
  <c r="IE110" i="1"/>
  <c r="IE7" i="1"/>
  <c r="IE242" i="1"/>
  <c r="IE49" i="1"/>
  <c r="IE332" i="1"/>
  <c r="IE330" i="1"/>
  <c r="IE165" i="1"/>
  <c r="IE371" i="1"/>
  <c r="IE30" i="1"/>
  <c r="IE27" i="1"/>
  <c r="IE151" i="1"/>
  <c r="HK115" i="1"/>
  <c r="HK94" i="1"/>
  <c r="HK159" i="1"/>
  <c r="HK224" i="1"/>
  <c r="HK173" i="1"/>
  <c r="HK104" i="1"/>
  <c r="IE236" i="1"/>
  <c r="IE226" i="1"/>
  <c r="IE411" i="1"/>
  <c r="IE266" i="1"/>
  <c r="IE364" i="1"/>
  <c r="IE220" i="1"/>
  <c r="IE84" i="1"/>
  <c r="IE216" i="1"/>
  <c r="IE213" i="1"/>
  <c r="IE212" i="1"/>
  <c r="IE354" i="1"/>
  <c r="IE99" i="1"/>
  <c r="IE261" i="1"/>
  <c r="IE116" i="1"/>
  <c r="IE308" i="1"/>
  <c r="IE199" i="1"/>
  <c r="IE388" i="1"/>
  <c r="IE250" i="1"/>
  <c r="IE114" i="1"/>
  <c r="IE60" i="1"/>
  <c r="IE179" i="1"/>
  <c r="IE55" i="1"/>
  <c r="IE175" i="1"/>
  <c r="IE109" i="1"/>
  <c r="IE169" i="1"/>
  <c r="IE107" i="1"/>
  <c r="IE281" i="1"/>
  <c r="IE39" i="1"/>
  <c r="IE122" i="1"/>
  <c r="IE157" i="1"/>
  <c r="IE3" i="1"/>
  <c r="IE299" i="1"/>
  <c r="IE26" i="1"/>
  <c r="IE96" i="1"/>
  <c r="IE225" i="1"/>
  <c r="IE269" i="1"/>
  <c r="IE407" i="1"/>
  <c r="IE313" i="1"/>
  <c r="IE264" i="1"/>
  <c r="IE218" i="1"/>
  <c r="IE360" i="1"/>
  <c r="IE20" i="1"/>
  <c r="IE274" i="1"/>
  <c r="IE209" i="1"/>
  <c r="IE396" i="1"/>
  <c r="IE353" i="1"/>
  <c r="IE352" i="1"/>
  <c r="IE307" i="1"/>
  <c r="IE254" i="1"/>
  <c r="IE305" i="1"/>
  <c r="IE349" i="1"/>
  <c r="IE336" i="1"/>
  <c r="IE248" i="1"/>
  <c r="IE184" i="1"/>
  <c r="IE344" i="1"/>
  <c r="IE384" i="1"/>
  <c r="IE6" i="1"/>
  <c r="IE382" i="1"/>
  <c r="IE48" i="1"/>
  <c r="IE44" i="1"/>
  <c r="IE166" i="1"/>
  <c r="IE163" i="1"/>
  <c r="IE38" i="1"/>
  <c r="IE327" i="1"/>
  <c r="IE97" i="1"/>
  <c r="IE237" i="1"/>
  <c r="GK73" i="1"/>
  <c r="GK10" i="1"/>
  <c r="GK284" i="1"/>
  <c r="GK345" i="1"/>
  <c r="HK251" i="1"/>
  <c r="HK187" i="1"/>
  <c r="HK374" i="1"/>
  <c r="HK64" i="1"/>
  <c r="HK141" i="1"/>
  <c r="IE25" i="1"/>
  <c r="IE368" i="1"/>
  <c r="IE410" i="1"/>
  <c r="IE406" i="1"/>
  <c r="IE363" i="1"/>
  <c r="IE89" i="1"/>
  <c r="IE83" i="1"/>
  <c r="IE312" i="1"/>
  <c r="IE359" i="1"/>
  <c r="IE357" i="1"/>
  <c r="IE310" i="1"/>
  <c r="IE131" i="1"/>
  <c r="IE71" i="1"/>
  <c r="IE257" i="1"/>
  <c r="IE65" i="1"/>
  <c r="IE143" i="1"/>
  <c r="IE348" i="1"/>
  <c r="IE192" i="1"/>
  <c r="IE188" i="1"/>
  <c r="IE183" i="1"/>
  <c r="IE56" i="1"/>
  <c r="IE230" i="1"/>
  <c r="IE174" i="1"/>
  <c r="IE52" i="1"/>
  <c r="IE168" i="1"/>
  <c r="IE282" i="1"/>
  <c r="IE42" i="1"/>
  <c r="IE377" i="1"/>
  <c r="IE37" i="1"/>
  <c r="IE35" i="1"/>
  <c r="IE105" i="1"/>
  <c r="IE376" i="1"/>
  <c r="HK133" i="1"/>
  <c r="HK137" i="1"/>
  <c r="HK28" i="1"/>
  <c r="HK15" i="1"/>
  <c r="GK146" i="1"/>
  <c r="GK265" i="1"/>
  <c r="GK347" i="1"/>
  <c r="GK156" i="1"/>
  <c r="GK47" i="1"/>
  <c r="GK205" i="1"/>
  <c r="GK356" i="1"/>
  <c r="GK21" i="1"/>
  <c r="GK134" i="1"/>
  <c r="GK70" i="1"/>
  <c r="GK191" i="1"/>
  <c r="GK381" i="1"/>
  <c r="GK129" i="1"/>
  <c r="GK238" i="1"/>
  <c r="GK130" i="1"/>
  <c r="GK375" i="1"/>
  <c r="GK245" i="1"/>
  <c r="GK287" i="1"/>
  <c r="GK100" i="1"/>
  <c r="GK2" i="1"/>
  <c r="GK221" i="1"/>
  <c r="GK36" i="1"/>
  <c r="GK402" i="1"/>
  <c r="GK316" i="1"/>
  <c r="GK198" i="1"/>
  <c r="GK123" i="1"/>
  <c r="HE198" i="1"/>
  <c r="HE123" i="1"/>
  <c r="HE73" i="1"/>
  <c r="HE331" i="1"/>
  <c r="HE10" i="1"/>
  <c r="HE146" i="1"/>
  <c r="HE21" i="1"/>
  <c r="HE134" i="1"/>
  <c r="HE70" i="1"/>
  <c r="HE191" i="1"/>
  <c r="HE381" i="1"/>
  <c r="HE356" i="1"/>
  <c r="HE130" i="1"/>
  <c r="HE375" i="1"/>
  <c r="HE245" i="1"/>
  <c r="HE287" i="1"/>
  <c r="HE129" i="1"/>
  <c r="HE100" i="1"/>
  <c r="HE2" i="1"/>
  <c r="HE221" i="1"/>
  <c r="HE36" i="1"/>
  <c r="HE402" i="1"/>
  <c r="HE316" i="1"/>
  <c r="HE238" i="1"/>
  <c r="HE284" i="1"/>
  <c r="HE345" i="1"/>
  <c r="HL26" i="1"/>
  <c r="HE137" i="1"/>
  <c r="HE94" i="1"/>
  <c r="HE224" i="1"/>
  <c r="HE315" i="1"/>
  <c r="HE362" i="1"/>
  <c r="HE88" i="1"/>
  <c r="HE296" i="1"/>
  <c r="HE263" i="1"/>
  <c r="HE133" i="1"/>
  <c r="HE399" i="1"/>
  <c r="HE132" i="1"/>
  <c r="HE15" i="1"/>
  <c r="HE290" i="1"/>
  <c r="HE67" i="1"/>
  <c r="HE374" i="1"/>
  <c r="HE64" i="1"/>
  <c r="HE389" i="1"/>
  <c r="HE115" i="1"/>
  <c r="HE190" i="1"/>
  <c r="HE187" i="1"/>
  <c r="HE182" i="1"/>
  <c r="HE111" i="1"/>
  <c r="HE244" i="1"/>
  <c r="HE173" i="1"/>
  <c r="HE51" i="1"/>
  <c r="HE251" i="1"/>
  <c r="HE113" i="1"/>
  <c r="HE378" i="1"/>
  <c r="HE141" i="1"/>
  <c r="HE159" i="1"/>
  <c r="HE155" i="1"/>
  <c r="HE28" i="1"/>
  <c r="HE104" i="1"/>
  <c r="HK25" i="1"/>
  <c r="HK368" i="1"/>
  <c r="HK410" i="1"/>
  <c r="HK406" i="1"/>
  <c r="HK363" i="1"/>
  <c r="HK89" i="1"/>
  <c r="HK83" i="1"/>
  <c r="HK312" i="1"/>
  <c r="HK359" i="1"/>
  <c r="HK357" i="1"/>
  <c r="HK310" i="1"/>
  <c r="HK131" i="1"/>
  <c r="HK71" i="1"/>
  <c r="HK257" i="1"/>
  <c r="HK65" i="1"/>
  <c r="HK143" i="1"/>
  <c r="HK348" i="1"/>
  <c r="HK192" i="1"/>
  <c r="HK188" i="1"/>
  <c r="HK183" i="1"/>
  <c r="HK56" i="1"/>
  <c r="HK230" i="1"/>
  <c r="HK174" i="1"/>
  <c r="HK52" i="1"/>
  <c r="HK168" i="1"/>
  <c r="HK282" i="1"/>
  <c r="HK42" i="1"/>
  <c r="HK377" i="1"/>
  <c r="HK37" i="1"/>
  <c r="HK35" i="1"/>
  <c r="HK105" i="1"/>
  <c r="HK376" i="1"/>
  <c r="HE370" i="1"/>
  <c r="HE317" i="1"/>
  <c r="HE409" i="1"/>
  <c r="HE405" i="1"/>
  <c r="HE404" i="1"/>
  <c r="HE87" i="1"/>
  <c r="HE295" i="1"/>
  <c r="HE80" i="1"/>
  <c r="HE102" i="1"/>
  <c r="HE398" i="1"/>
  <c r="HE397" i="1"/>
  <c r="HE326" i="1"/>
  <c r="HE293" i="1"/>
  <c r="HE66" i="1"/>
  <c r="HE289" i="1"/>
  <c r="HE197" i="1"/>
  <c r="HE276" i="1"/>
  <c r="HE253" i="1"/>
  <c r="HE189" i="1"/>
  <c r="HE61" i="1"/>
  <c r="HE181" i="1"/>
  <c r="HE246" i="1"/>
  <c r="HE243" i="1"/>
  <c r="HE172" i="1"/>
  <c r="HE338" i="1"/>
  <c r="HE108" i="1"/>
  <c r="HE41" i="1"/>
  <c r="HE140" i="1"/>
  <c r="HE34" i="1"/>
  <c r="HE280" i="1"/>
  <c r="HE138" i="1"/>
  <c r="HK375" i="1"/>
  <c r="HK21" i="1"/>
  <c r="HK316" i="1"/>
  <c r="HK221" i="1"/>
  <c r="HK146" i="1"/>
  <c r="HK73" i="1"/>
  <c r="HK402" i="1"/>
  <c r="HK134" i="1"/>
  <c r="HK356" i="1"/>
  <c r="HK100" i="1"/>
  <c r="HK130" i="1"/>
  <c r="HK70" i="1"/>
  <c r="HK205" i="1"/>
  <c r="HK129" i="1"/>
  <c r="HK198" i="1"/>
  <c r="HK287" i="1"/>
  <c r="HK347" i="1"/>
  <c r="HK191" i="1"/>
  <c r="HK345" i="1"/>
  <c r="HK10" i="1"/>
  <c r="HK284" i="1"/>
  <c r="HK245" i="1"/>
  <c r="HK381" i="1"/>
  <c r="HK47" i="1"/>
  <c r="HK331" i="1"/>
  <c r="HK123" i="1"/>
  <c r="HK265" i="1"/>
  <c r="HK36" i="1"/>
  <c r="HK156" i="1"/>
  <c r="HK238" i="1"/>
  <c r="HK2" i="1"/>
  <c r="HE227" i="1"/>
  <c r="HE412" i="1"/>
  <c r="HE268" i="1"/>
  <c r="HE297" i="1"/>
  <c r="HE86" i="1"/>
  <c r="HE294" i="1"/>
  <c r="HE79" i="1"/>
  <c r="HE101" i="1"/>
  <c r="HE211" i="1"/>
  <c r="HE208" i="1"/>
  <c r="HE262" i="1"/>
  <c r="HE394" i="1"/>
  <c r="HE351" i="1"/>
  <c r="HE390" i="1"/>
  <c r="HE306" i="1"/>
  <c r="HE196" i="1"/>
  <c r="HE387" i="1"/>
  <c r="HE62" i="1"/>
  <c r="HE272" i="1"/>
  <c r="HE59" i="1"/>
  <c r="HE343" i="1"/>
  <c r="HE342" i="1"/>
  <c r="HE171" i="1"/>
  <c r="HE50" i="1"/>
  <c r="HE380" i="1"/>
  <c r="HE106" i="1"/>
  <c r="HE373" i="1"/>
  <c r="HE162" i="1"/>
  <c r="HE240" i="1"/>
  <c r="HE323" i="1"/>
  <c r="HE103" i="1"/>
  <c r="HE136" i="1"/>
  <c r="HE408" i="1"/>
  <c r="HE222" i="1"/>
  <c r="HE233" i="1"/>
  <c r="HE82" i="1"/>
  <c r="HE78" i="1"/>
  <c r="HE77" i="1"/>
  <c r="HE74" i="1"/>
  <c r="HE207" i="1"/>
  <c r="HE395" i="1"/>
  <c r="HE260" i="1"/>
  <c r="HE393" i="1"/>
  <c r="HE203" i="1"/>
  <c r="HE128" i="1"/>
  <c r="HE304" i="1"/>
  <c r="HE194" i="1"/>
  <c r="HE249" i="1"/>
  <c r="HE186" i="1"/>
  <c r="HE58" i="1"/>
  <c r="HE178" i="1"/>
  <c r="HE54" i="1"/>
  <c r="HE340" i="1"/>
  <c r="HE335" i="1"/>
  <c r="HE379" i="1"/>
  <c r="HE167" i="1"/>
  <c r="HE210" i="1"/>
  <c r="HE372" i="1"/>
  <c r="HE300" i="1"/>
  <c r="HE33" i="1"/>
  <c r="HE228" i="1"/>
  <c r="HE153" i="1"/>
  <c r="HE95" i="1"/>
  <c r="HE93" i="1"/>
  <c r="HE223" i="1"/>
  <c r="HE314" i="1"/>
  <c r="HE147" i="1"/>
  <c r="HE85" i="1"/>
  <c r="HE118" i="1"/>
  <c r="HE292" i="1"/>
  <c r="HE311" i="1"/>
  <c r="HE19" i="1"/>
  <c r="HE18" i="1"/>
  <c r="HE72" i="1"/>
  <c r="HE69" i="1"/>
  <c r="HE392" i="1"/>
  <c r="HE202" i="1"/>
  <c r="HE144" i="1"/>
  <c r="HE195" i="1"/>
  <c r="HE252" i="1"/>
  <c r="HE13" i="1"/>
  <c r="HE247" i="1"/>
  <c r="HE57" i="1"/>
  <c r="HE283" i="1"/>
  <c r="HE8" i="1"/>
  <c r="HE383" i="1"/>
  <c r="HE241" i="1"/>
  <c r="HE5" i="1"/>
  <c r="HE98" i="1"/>
  <c r="HE40" i="1"/>
  <c r="HE229" i="1"/>
  <c r="HE139" i="1"/>
  <c r="HE32" i="1"/>
  <c r="HE235" i="1"/>
  <c r="HE279" i="1"/>
  <c r="HE23" i="1"/>
  <c r="HE22" i="1"/>
  <c r="HE148" i="1"/>
  <c r="HE121" i="1"/>
  <c r="HE119" i="1"/>
  <c r="HE232" i="1"/>
  <c r="HE81" i="1"/>
  <c r="HE215" i="1"/>
  <c r="HE358" i="1"/>
  <c r="HE291" i="1"/>
  <c r="HE278" i="1"/>
  <c r="HE273" i="1"/>
  <c r="HE259" i="1"/>
  <c r="HE201" i="1"/>
  <c r="HE288" i="1"/>
  <c r="HE386" i="1"/>
  <c r="HE126" i="1"/>
  <c r="HE185" i="1"/>
  <c r="HE9" i="1"/>
  <c r="HE302" i="1"/>
  <c r="HE177" i="1"/>
  <c r="HE170" i="1"/>
  <c r="HE334" i="1"/>
  <c r="HE46" i="1"/>
  <c r="HE43" i="1"/>
  <c r="HE301" i="1"/>
  <c r="HE329" i="1"/>
  <c r="HE239" i="1"/>
  <c r="HE31" i="1"/>
  <c r="HE154" i="1"/>
  <c r="HE152" i="1"/>
  <c r="HE149" i="1"/>
  <c r="HE271" i="1"/>
  <c r="HE267" i="1"/>
  <c r="HE120" i="1"/>
  <c r="HE234" i="1"/>
  <c r="HE145" i="1"/>
  <c r="HE403" i="1"/>
  <c r="HE117" i="1"/>
  <c r="HE401" i="1"/>
  <c r="HE17" i="1"/>
  <c r="HE277" i="1"/>
  <c r="HE309" i="1"/>
  <c r="HE391" i="1"/>
  <c r="HE200" i="1"/>
  <c r="HE63" i="1"/>
  <c r="HE286" i="1"/>
  <c r="HE303" i="1"/>
  <c r="HE125" i="1"/>
  <c r="HE11" i="1"/>
  <c r="HE112" i="1"/>
  <c r="HE110" i="1"/>
  <c r="HE7" i="1"/>
  <c r="HE242" i="1"/>
  <c r="HE49" i="1"/>
  <c r="HE332" i="1"/>
  <c r="HE330" i="1"/>
  <c r="HE165" i="1"/>
  <c r="HE371" i="1"/>
  <c r="HE30" i="1"/>
  <c r="HE27" i="1"/>
  <c r="HE151" i="1"/>
  <c r="HE369" i="1"/>
  <c r="HE270" i="1"/>
  <c r="HE135" i="1"/>
  <c r="HE92" i="1"/>
  <c r="HE337" i="1"/>
  <c r="HE219" i="1"/>
  <c r="HE217" i="1"/>
  <c r="HE214" i="1"/>
  <c r="HE400" i="1"/>
  <c r="HE355" i="1"/>
  <c r="HE16" i="1"/>
  <c r="HE14" i="1"/>
  <c r="HE258" i="1"/>
  <c r="HE256" i="1"/>
  <c r="HE255" i="1"/>
  <c r="HE127" i="1"/>
  <c r="HE350" i="1"/>
  <c r="HE193" i="1"/>
  <c r="HE12" i="1"/>
  <c r="HE231" i="1"/>
  <c r="HE180" i="1"/>
  <c r="HE385" i="1"/>
  <c r="HE176" i="1"/>
  <c r="HE53" i="1"/>
  <c r="HE142" i="1"/>
  <c r="HE45" i="1"/>
  <c r="HE4" i="1"/>
  <c r="HE164" i="1"/>
  <c r="HE160" i="1"/>
  <c r="HE328" i="1"/>
  <c r="HE275" i="1"/>
  <c r="HE318" i="1"/>
  <c r="HE26" i="1"/>
  <c r="HE236" i="1"/>
  <c r="HE226" i="1"/>
  <c r="HE411" i="1"/>
  <c r="HE266" i="1"/>
  <c r="HE364" i="1"/>
  <c r="HE220" i="1"/>
  <c r="HE84" i="1"/>
  <c r="HE216" i="1"/>
  <c r="HE213" i="1"/>
  <c r="HE212" i="1"/>
  <c r="HE354" i="1"/>
  <c r="HE99" i="1"/>
  <c r="HE261" i="1"/>
  <c r="HE116" i="1"/>
  <c r="HE308" i="1"/>
  <c r="HE199" i="1"/>
  <c r="HE388" i="1"/>
  <c r="HE250" i="1"/>
  <c r="HE114" i="1"/>
  <c r="HE60" i="1"/>
  <c r="HE179" i="1"/>
  <c r="HE55" i="1"/>
  <c r="HE175" i="1"/>
  <c r="HE109" i="1"/>
  <c r="HE169" i="1"/>
  <c r="HE107" i="1"/>
  <c r="HE281" i="1"/>
  <c r="HE39" i="1"/>
  <c r="HE122" i="1"/>
  <c r="HE157" i="1"/>
  <c r="HE3" i="1"/>
  <c r="HE299" i="1"/>
  <c r="HE150" i="1"/>
  <c r="HE96" i="1"/>
  <c r="HE225" i="1"/>
  <c r="HE269" i="1"/>
  <c r="HE407" i="1"/>
  <c r="HE313" i="1"/>
  <c r="HE264" i="1"/>
  <c r="HE218" i="1"/>
  <c r="HE360" i="1"/>
  <c r="HE20" i="1"/>
  <c r="HE274" i="1"/>
  <c r="HE209" i="1"/>
  <c r="HE396" i="1"/>
  <c r="HE353" i="1"/>
  <c r="HE352" i="1"/>
  <c r="HE307" i="1"/>
  <c r="HE254" i="1"/>
  <c r="HE305" i="1"/>
  <c r="HE349" i="1"/>
  <c r="HE336" i="1"/>
  <c r="HE248" i="1"/>
  <c r="HE184" i="1"/>
  <c r="HE344" i="1"/>
  <c r="HE384" i="1"/>
  <c r="HE6" i="1"/>
  <c r="HE382" i="1"/>
  <c r="HE48" i="1"/>
  <c r="HE44" i="1"/>
  <c r="HE166" i="1"/>
  <c r="HE163" i="1"/>
  <c r="HE38" i="1"/>
  <c r="HE327" i="1"/>
  <c r="HE97" i="1"/>
  <c r="HE237" i="1"/>
  <c r="HF150" i="1"/>
  <c r="HK26" i="1"/>
  <c r="GL150" i="1"/>
  <c r="GK137" i="1"/>
  <c r="GK94" i="1"/>
  <c r="GK224" i="1"/>
  <c r="GK315" i="1"/>
  <c r="GK362" i="1"/>
  <c r="GK88" i="1"/>
  <c r="GK296" i="1"/>
  <c r="GK263" i="1"/>
  <c r="GK133" i="1"/>
  <c r="GK399" i="1"/>
  <c r="GK132" i="1"/>
  <c r="GK15" i="1"/>
  <c r="GK290" i="1"/>
  <c r="GK67" i="1"/>
  <c r="GK374" i="1"/>
  <c r="GK64" i="1"/>
  <c r="GK389" i="1"/>
  <c r="GK115" i="1"/>
  <c r="GK190" i="1"/>
  <c r="GK187" i="1"/>
  <c r="GK182" i="1"/>
  <c r="GK111" i="1"/>
  <c r="GK244" i="1"/>
  <c r="GK173" i="1"/>
  <c r="GK51" i="1"/>
  <c r="GK251" i="1"/>
  <c r="GK113" i="1"/>
  <c r="GK378" i="1"/>
  <c r="GK141" i="1"/>
  <c r="GK159" i="1"/>
  <c r="GK155" i="1"/>
  <c r="GK28" i="1"/>
  <c r="GK104" i="1"/>
  <c r="GQ96" i="1"/>
  <c r="GQ225" i="1"/>
  <c r="GQ269" i="1"/>
  <c r="GQ407" i="1"/>
  <c r="GQ313" i="1"/>
  <c r="GQ264" i="1"/>
  <c r="GQ218" i="1"/>
  <c r="GQ360" i="1"/>
  <c r="GQ20" i="1"/>
  <c r="GQ274" i="1"/>
  <c r="GQ209" i="1"/>
  <c r="GQ396" i="1"/>
  <c r="GQ353" i="1"/>
  <c r="GQ352" i="1"/>
  <c r="GQ307" i="1"/>
  <c r="GQ254" i="1"/>
  <c r="GQ305" i="1"/>
  <c r="GQ349" i="1"/>
  <c r="GQ336" i="1"/>
  <c r="GQ248" i="1"/>
  <c r="GQ184" i="1"/>
  <c r="GQ344" i="1"/>
  <c r="GQ384" i="1"/>
  <c r="GQ6" i="1"/>
  <c r="GQ382" i="1"/>
  <c r="GQ48" i="1"/>
  <c r="GQ44" i="1"/>
  <c r="GQ166" i="1"/>
  <c r="GQ163" i="1"/>
  <c r="GQ38" i="1"/>
  <c r="GQ327" i="1"/>
  <c r="GQ97" i="1"/>
  <c r="GQ376" i="1"/>
  <c r="GK370" i="1"/>
  <c r="GK317" i="1"/>
  <c r="GK409" i="1"/>
  <c r="GK405" i="1"/>
  <c r="GK404" i="1"/>
  <c r="GK87" i="1"/>
  <c r="GK295" i="1"/>
  <c r="GK80" i="1"/>
  <c r="GK102" i="1"/>
  <c r="GK398" i="1"/>
  <c r="GK397" i="1"/>
  <c r="GK326" i="1"/>
  <c r="GK293" i="1"/>
  <c r="GK66" i="1"/>
  <c r="GK289" i="1"/>
  <c r="GK197" i="1"/>
  <c r="GK276" i="1"/>
  <c r="GK253" i="1"/>
  <c r="GK189" i="1"/>
  <c r="GK61" i="1"/>
  <c r="GK181" i="1"/>
  <c r="GK246" i="1"/>
  <c r="GK243" i="1"/>
  <c r="GK172" i="1"/>
  <c r="GK338" i="1"/>
  <c r="GK108" i="1"/>
  <c r="GK41" i="1"/>
  <c r="GK140" i="1"/>
  <c r="GK34" i="1"/>
  <c r="GK280" i="1"/>
  <c r="GK103" i="1"/>
  <c r="GQ25" i="1"/>
  <c r="GQ368" i="1"/>
  <c r="GQ410" i="1"/>
  <c r="GQ406" i="1"/>
  <c r="GQ363" i="1"/>
  <c r="GQ89" i="1"/>
  <c r="GQ83" i="1"/>
  <c r="GQ312" i="1"/>
  <c r="GQ359" i="1"/>
  <c r="GQ357" i="1"/>
  <c r="GQ310" i="1"/>
  <c r="GQ131" i="1"/>
  <c r="GQ71" i="1"/>
  <c r="GQ257" i="1"/>
  <c r="GQ65" i="1"/>
  <c r="GQ143" i="1"/>
  <c r="GQ348" i="1"/>
  <c r="GQ192" i="1"/>
  <c r="GQ188" i="1"/>
  <c r="GQ183" i="1"/>
  <c r="GQ56" i="1"/>
  <c r="GQ230" i="1"/>
  <c r="GQ174" i="1"/>
  <c r="GQ52" i="1"/>
  <c r="GQ168" i="1"/>
  <c r="GQ282" i="1"/>
  <c r="GQ42" i="1"/>
  <c r="GQ377" i="1"/>
  <c r="GQ37" i="1"/>
  <c r="GQ35" i="1"/>
  <c r="GQ105" i="1"/>
  <c r="GQ2" i="1"/>
  <c r="GK227" i="1"/>
  <c r="GK412" i="1"/>
  <c r="GK268" i="1"/>
  <c r="GK297" i="1"/>
  <c r="GK86" i="1"/>
  <c r="GK294" i="1"/>
  <c r="GK79" i="1"/>
  <c r="GK101" i="1"/>
  <c r="GK211" i="1"/>
  <c r="GK208" i="1"/>
  <c r="GK262" i="1"/>
  <c r="GK394" i="1"/>
  <c r="GK351" i="1"/>
  <c r="GK390" i="1"/>
  <c r="GK306" i="1"/>
  <c r="GK196" i="1"/>
  <c r="GK387" i="1"/>
  <c r="GK62" i="1"/>
  <c r="GK272" i="1"/>
  <c r="GK59" i="1"/>
  <c r="GK343" i="1"/>
  <c r="GK342" i="1"/>
  <c r="GK171" i="1"/>
  <c r="GK50" i="1"/>
  <c r="GK380" i="1"/>
  <c r="GK106" i="1"/>
  <c r="GK373" i="1"/>
  <c r="GK162" i="1"/>
  <c r="GK240" i="1"/>
  <c r="GK323" i="1"/>
  <c r="GK153" i="1"/>
  <c r="GQ375" i="1"/>
  <c r="GQ21" i="1"/>
  <c r="GQ316" i="1"/>
  <c r="GQ221" i="1"/>
  <c r="GQ146" i="1"/>
  <c r="GQ73" i="1"/>
  <c r="GQ402" i="1"/>
  <c r="GQ134" i="1"/>
  <c r="GQ356" i="1"/>
  <c r="GQ100" i="1"/>
  <c r="GQ130" i="1"/>
  <c r="GQ70" i="1"/>
  <c r="GQ205" i="1"/>
  <c r="GQ129" i="1"/>
  <c r="GQ198" i="1"/>
  <c r="GQ287" i="1"/>
  <c r="GQ347" i="1"/>
  <c r="GQ191" i="1"/>
  <c r="GQ345" i="1"/>
  <c r="GQ10" i="1"/>
  <c r="GQ284" i="1"/>
  <c r="GQ245" i="1"/>
  <c r="GQ381" i="1"/>
  <c r="GQ47" i="1"/>
  <c r="GQ331" i="1"/>
  <c r="GQ123" i="1"/>
  <c r="GQ265" i="1"/>
  <c r="GQ36" i="1"/>
  <c r="GQ156" i="1"/>
  <c r="GQ238" i="1"/>
  <c r="GK136" i="1"/>
  <c r="GK408" i="1"/>
  <c r="GK222" i="1"/>
  <c r="GK233" i="1"/>
  <c r="GK82" i="1"/>
  <c r="GK78" i="1"/>
  <c r="GK77" i="1"/>
  <c r="GK74" i="1"/>
  <c r="GK207" i="1"/>
  <c r="GK395" i="1"/>
  <c r="GK260" i="1"/>
  <c r="GK393" i="1"/>
  <c r="GK203" i="1"/>
  <c r="GK128" i="1"/>
  <c r="GK304" i="1"/>
  <c r="GK194" i="1"/>
  <c r="GK249" i="1"/>
  <c r="GK186" i="1"/>
  <c r="GK58" i="1"/>
  <c r="GK178" i="1"/>
  <c r="GK54" i="1"/>
  <c r="GK340" i="1"/>
  <c r="GK335" i="1"/>
  <c r="GK379" i="1"/>
  <c r="GK167" i="1"/>
  <c r="GK210" i="1"/>
  <c r="GK372" i="1"/>
  <c r="GK300" i="1"/>
  <c r="GK33" i="1"/>
  <c r="GK228" i="1"/>
  <c r="GK279" i="1"/>
  <c r="GQ138" i="1"/>
  <c r="GK95" i="1"/>
  <c r="GK93" i="1"/>
  <c r="GK223" i="1"/>
  <c r="GK314" i="1"/>
  <c r="GK147" i="1"/>
  <c r="GK85" i="1"/>
  <c r="GK118" i="1"/>
  <c r="GK292" i="1"/>
  <c r="GK311" i="1"/>
  <c r="GK19" i="1"/>
  <c r="GK18" i="1"/>
  <c r="GK72" i="1"/>
  <c r="GK69" i="1"/>
  <c r="GK392" i="1"/>
  <c r="GK202" i="1"/>
  <c r="GK144" i="1"/>
  <c r="GK195" i="1"/>
  <c r="GK252" i="1"/>
  <c r="GK13" i="1"/>
  <c r="GK247" i="1"/>
  <c r="GK57" i="1"/>
  <c r="GK283" i="1"/>
  <c r="GK8" i="1"/>
  <c r="GK383" i="1"/>
  <c r="GK241" i="1"/>
  <c r="GK5" i="1"/>
  <c r="GK98" i="1"/>
  <c r="GK40" i="1"/>
  <c r="GK229" i="1"/>
  <c r="GK139" i="1"/>
  <c r="GK32" i="1"/>
  <c r="GK235" i="1"/>
  <c r="GK152" i="1"/>
  <c r="GK23" i="1"/>
  <c r="GK22" i="1"/>
  <c r="GK148" i="1"/>
  <c r="GK121" i="1"/>
  <c r="GK119" i="1"/>
  <c r="GK232" i="1"/>
  <c r="GK81" i="1"/>
  <c r="GK215" i="1"/>
  <c r="GK358" i="1"/>
  <c r="GK291" i="1"/>
  <c r="GK278" i="1"/>
  <c r="GK273" i="1"/>
  <c r="GK259" i="1"/>
  <c r="GK201" i="1"/>
  <c r="GK288" i="1"/>
  <c r="GK386" i="1"/>
  <c r="GK126" i="1"/>
  <c r="GK185" i="1"/>
  <c r="GK9" i="1"/>
  <c r="GK302" i="1"/>
  <c r="GK177" i="1"/>
  <c r="GK170" i="1"/>
  <c r="GK334" i="1"/>
  <c r="GK46" i="1"/>
  <c r="GK43" i="1"/>
  <c r="GK301" i="1"/>
  <c r="GK329" i="1"/>
  <c r="GK239" i="1"/>
  <c r="GK31" i="1"/>
  <c r="GK154" i="1"/>
  <c r="GK151" i="1"/>
  <c r="GK149" i="1"/>
  <c r="GK271" i="1"/>
  <c r="GK267" i="1"/>
  <c r="GK120" i="1"/>
  <c r="GK234" i="1"/>
  <c r="GK145" i="1"/>
  <c r="GK403" i="1"/>
  <c r="GK117" i="1"/>
  <c r="GK401" i="1"/>
  <c r="GK17" i="1"/>
  <c r="GK277" i="1"/>
  <c r="GK309" i="1"/>
  <c r="GK391" i="1"/>
  <c r="GK200" i="1"/>
  <c r="GK63" i="1"/>
  <c r="GK286" i="1"/>
  <c r="GK303" i="1"/>
  <c r="GK125" i="1"/>
  <c r="GK11" i="1"/>
  <c r="GK112" i="1"/>
  <c r="GK110" i="1"/>
  <c r="GK7" i="1"/>
  <c r="GK242" i="1"/>
  <c r="GK49" i="1"/>
  <c r="GK332" i="1"/>
  <c r="GK330" i="1"/>
  <c r="GK165" i="1"/>
  <c r="GK371" i="1"/>
  <c r="GK30" i="1"/>
  <c r="GK27" i="1"/>
  <c r="GK26" i="1"/>
  <c r="GK369" i="1"/>
  <c r="GK270" i="1"/>
  <c r="GK135" i="1"/>
  <c r="GK92" i="1"/>
  <c r="GK337" i="1"/>
  <c r="GK219" i="1"/>
  <c r="GK217" i="1"/>
  <c r="GK214" i="1"/>
  <c r="GK400" i="1"/>
  <c r="GK355" i="1"/>
  <c r="GK16" i="1"/>
  <c r="GK14" i="1"/>
  <c r="GK258" i="1"/>
  <c r="GK256" i="1"/>
  <c r="GK255" i="1"/>
  <c r="GK127" i="1"/>
  <c r="GK350" i="1"/>
  <c r="GK193" i="1"/>
  <c r="GK12" i="1"/>
  <c r="GK231" i="1"/>
  <c r="GK180" i="1"/>
  <c r="GK385" i="1"/>
  <c r="GK176" i="1"/>
  <c r="GK53" i="1"/>
  <c r="GK142" i="1"/>
  <c r="GK45" i="1"/>
  <c r="GK4" i="1"/>
  <c r="GK164" i="1"/>
  <c r="GK160" i="1"/>
  <c r="GK328" i="1"/>
  <c r="GK275" i="1"/>
  <c r="GK318" i="1"/>
  <c r="GK150" i="1"/>
  <c r="GK236" i="1"/>
  <c r="GK226" i="1"/>
  <c r="GK411" i="1"/>
  <c r="GK266" i="1"/>
  <c r="GK364" i="1"/>
  <c r="GK220" i="1"/>
  <c r="GK84" i="1"/>
  <c r="GK216" i="1"/>
  <c r="GK213" i="1"/>
  <c r="GK212" i="1"/>
  <c r="GK354" i="1"/>
  <c r="GK99" i="1"/>
  <c r="GK261" i="1"/>
  <c r="GK116" i="1"/>
  <c r="GK308" i="1"/>
  <c r="GK199" i="1"/>
  <c r="GK388" i="1"/>
  <c r="GK250" i="1"/>
  <c r="GK114" i="1"/>
  <c r="GK60" i="1"/>
  <c r="GK179" i="1"/>
  <c r="GK55" i="1"/>
  <c r="GK175" i="1"/>
  <c r="GK109" i="1"/>
  <c r="GK169" i="1"/>
  <c r="GK107" i="1"/>
  <c r="GK281" i="1"/>
  <c r="GK39" i="1"/>
  <c r="GK122" i="1"/>
  <c r="GK157" i="1"/>
  <c r="GK3" i="1"/>
  <c r="GK299" i="1"/>
  <c r="GQ150" i="1"/>
  <c r="GK237" i="1"/>
  <c r="GR236" i="1"/>
  <c r="AA424" i="1"/>
  <c r="AB424" i="1"/>
  <c r="AA425" i="1"/>
  <c r="AB423" i="1"/>
  <c r="AA423" i="1"/>
  <c r="Z430" i="1" s="1"/>
  <c r="AA427" i="1"/>
  <c r="JS129" i="1"/>
  <c r="KN129" i="1"/>
  <c r="IU129" i="1"/>
  <c r="JQ129" i="1"/>
  <c r="IC129" i="1"/>
  <c r="GO129" i="1"/>
  <c r="IB129" i="1"/>
  <c r="IA129" i="1"/>
  <c r="HZ129" i="1"/>
  <c r="KM129" i="1"/>
  <c r="GN129" i="1"/>
  <c r="GM129" i="1"/>
  <c r="KK129" i="1"/>
  <c r="GL129" i="1"/>
  <c r="KQ129" i="1"/>
  <c r="HI129" i="1"/>
  <c r="IX129" i="1"/>
  <c r="HH129" i="1"/>
  <c r="HL129" i="1"/>
  <c r="IW129" i="1"/>
  <c r="JR129" i="1"/>
  <c r="IV129" i="1"/>
  <c r="KL129" i="1"/>
  <c r="HF129" i="1"/>
  <c r="JP129" i="1"/>
  <c r="JA129" i="1"/>
  <c r="IF129" i="1"/>
  <c r="HG129" i="1"/>
  <c r="GR129" i="1"/>
  <c r="JV129" i="1"/>
  <c r="GR140" i="1"/>
  <c r="KQ254" i="1"/>
  <c r="GR38" i="1"/>
  <c r="GR387" i="1"/>
  <c r="GR217" i="1"/>
  <c r="GR205" i="1"/>
  <c r="HL228" i="1"/>
  <c r="IF308" i="1"/>
  <c r="IF243" i="1"/>
  <c r="IF100" i="1"/>
  <c r="IF251" i="1"/>
  <c r="IF38" i="1"/>
  <c r="GR86" i="1"/>
  <c r="GR306" i="1"/>
  <c r="GR211" i="1"/>
  <c r="GR280" i="1"/>
  <c r="GR94" i="1"/>
  <c r="GR41" i="1"/>
  <c r="GR264" i="1"/>
  <c r="GR327" i="1"/>
  <c r="GR406" i="1"/>
  <c r="GR233" i="1"/>
  <c r="HL237" i="1"/>
  <c r="HL304" i="1"/>
  <c r="HL254" i="1"/>
  <c r="HL53" i="1"/>
  <c r="HL208" i="1"/>
  <c r="HL249" i="1"/>
  <c r="HL33" i="1"/>
  <c r="HL198" i="1"/>
  <c r="HL44" i="1"/>
  <c r="HL51" i="1"/>
  <c r="HL373" i="1"/>
  <c r="IF288" i="1"/>
  <c r="JA193" i="1"/>
  <c r="JA132" i="1"/>
  <c r="JA184" i="1"/>
  <c r="JA89" i="1"/>
  <c r="JA351" i="1"/>
  <c r="JA360" i="1"/>
  <c r="JA294" i="1"/>
  <c r="JA227" i="1"/>
  <c r="JA345" i="1"/>
  <c r="JA87" i="1"/>
  <c r="JA359" i="1"/>
  <c r="JA387" i="1"/>
  <c r="JA156" i="1"/>
  <c r="JA217" i="1"/>
  <c r="JA47" i="1"/>
  <c r="JA205" i="1"/>
  <c r="JA384" i="1"/>
  <c r="KQ268" i="1"/>
  <c r="KQ237" i="1"/>
  <c r="KQ291" i="1"/>
  <c r="KQ304" i="1"/>
  <c r="KQ187" i="1"/>
  <c r="JV183" i="1"/>
  <c r="JV21" i="1"/>
  <c r="JV54" i="1"/>
  <c r="GR397" i="1"/>
  <c r="GR266" i="1"/>
  <c r="GR386" i="1"/>
  <c r="GR43" i="1"/>
  <c r="GR293" i="1"/>
  <c r="GR239" i="1"/>
  <c r="GR151" i="1"/>
  <c r="JA377" i="1"/>
  <c r="JA400" i="1"/>
  <c r="JA242" i="1"/>
  <c r="JA376" i="1"/>
  <c r="JA402" i="1"/>
  <c r="JA348" i="1"/>
  <c r="JA64" i="1"/>
  <c r="JA139" i="1"/>
  <c r="JA408" i="1"/>
  <c r="JA142" i="1"/>
  <c r="JA250" i="1"/>
  <c r="JA248" i="1"/>
  <c r="JA295" i="1"/>
  <c r="JA72" i="1"/>
  <c r="JA111" i="1"/>
  <c r="JA232" i="1"/>
  <c r="JA197" i="1"/>
  <c r="JA130" i="1"/>
  <c r="JA178" i="1"/>
  <c r="JV140" i="1"/>
  <c r="HL412" i="1"/>
  <c r="HL178" i="1"/>
  <c r="IF169" i="1"/>
  <c r="IF259" i="1"/>
  <c r="IF153" i="1"/>
  <c r="IF97" i="1"/>
  <c r="GR283" i="1"/>
  <c r="GR173" i="1"/>
  <c r="HL326" i="1"/>
  <c r="HL58" i="1"/>
  <c r="JA287" i="1"/>
  <c r="JA177" i="1"/>
  <c r="GR308" i="1"/>
  <c r="GR100" i="1"/>
  <c r="IF49" i="1"/>
  <c r="IF141" i="1"/>
  <c r="IF194" i="1"/>
  <c r="JA199" i="1"/>
  <c r="JA42" i="1"/>
  <c r="JA12" i="1"/>
  <c r="JA263" i="1"/>
  <c r="JA84" i="1"/>
  <c r="JA311" i="1"/>
  <c r="JA52" i="1"/>
  <c r="JA218" i="1"/>
  <c r="JA337" i="1"/>
  <c r="JA48" i="1"/>
  <c r="JA74" i="1"/>
  <c r="JA407" i="1"/>
  <c r="JA31" i="1"/>
  <c r="JA81" i="1"/>
  <c r="GR128" i="1"/>
  <c r="GR294" i="1"/>
  <c r="GR345" i="1"/>
  <c r="HL63" i="1"/>
  <c r="JV279" i="1"/>
  <c r="KQ60" i="1"/>
  <c r="KQ332" i="1"/>
  <c r="GR332" i="1"/>
  <c r="GR189" i="1"/>
  <c r="HL167" i="1"/>
  <c r="HL189" i="1"/>
  <c r="KQ18" i="1"/>
  <c r="KQ246" i="1"/>
  <c r="KQ278" i="1"/>
  <c r="KQ104" i="1"/>
  <c r="GR42" i="1"/>
  <c r="GR263" i="1"/>
  <c r="GR311" i="1"/>
  <c r="GR218" i="1"/>
  <c r="GR48" i="1"/>
  <c r="GR407" i="1"/>
  <c r="GR81" i="1"/>
  <c r="HL231" i="1"/>
  <c r="IF269" i="1"/>
  <c r="IF107" i="1"/>
  <c r="IF310" i="1"/>
  <c r="IF67" i="1"/>
  <c r="IF307" i="1"/>
  <c r="IF171" i="1"/>
  <c r="IF117" i="1"/>
  <c r="IF315" i="1"/>
  <c r="IF4" i="1"/>
  <c r="IF370" i="1"/>
  <c r="IF391" i="1"/>
  <c r="IF55" i="1"/>
  <c r="IF121" i="1"/>
  <c r="IF317" i="1"/>
  <c r="IF168" i="1"/>
  <c r="IF257" i="1"/>
  <c r="IF143" i="1"/>
  <c r="JV349" i="1"/>
  <c r="KQ241" i="1"/>
  <c r="KQ297" i="1"/>
  <c r="KQ190" i="1"/>
  <c r="KQ336" i="1"/>
  <c r="KQ170" i="1"/>
  <c r="KQ379" i="1"/>
  <c r="KQ133" i="1"/>
  <c r="KQ343" i="1"/>
  <c r="KQ292" i="1"/>
  <c r="KQ66" i="1"/>
  <c r="KQ256" i="1"/>
  <c r="KQ228" i="1"/>
  <c r="KQ88" i="1"/>
  <c r="KQ231" i="1"/>
  <c r="GR155" i="1"/>
  <c r="GR92" i="1"/>
  <c r="GR188" i="1"/>
  <c r="IF270" i="1"/>
  <c r="GR392" i="1"/>
  <c r="GR363" i="1"/>
  <c r="GR371" i="1"/>
  <c r="GR350" i="1"/>
  <c r="GR354" i="1"/>
  <c r="GR61" i="1"/>
  <c r="GR50" i="1"/>
  <c r="GR224" i="1"/>
  <c r="GR150" i="1"/>
  <c r="GR252" i="1"/>
  <c r="GR146" i="1"/>
  <c r="HL13" i="1"/>
  <c r="HL39" i="1"/>
  <c r="HL222" i="1"/>
  <c r="HL335" i="1"/>
  <c r="HL330" i="1"/>
  <c r="HL261" i="1"/>
  <c r="HL296" i="1"/>
  <c r="IF230" i="1"/>
  <c r="IF398" i="1"/>
  <c r="IF299" i="1"/>
  <c r="JV397" i="1"/>
  <c r="JV388" i="1"/>
  <c r="JV266" i="1"/>
  <c r="JV119" i="1"/>
  <c r="JV386" i="1"/>
  <c r="JV30" i="1"/>
  <c r="JV43" i="1"/>
  <c r="JV253" i="1"/>
  <c r="JV293" i="1"/>
  <c r="JV244" i="1"/>
  <c r="JV239" i="1"/>
  <c r="JV340" i="1"/>
  <c r="JV151" i="1"/>
  <c r="JV138" i="1"/>
  <c r="JV128" i="1"/>
  <c r="JV144" i="1"/>
  <c r="JV334" i="1"/>
  <c r="GR344" i="1"/>
  <c r="GR352" i="1"/>
  <c r="GR369" i="1"/>
  <c r="GR20" i="1"/>
  <c r="GR186" i="1"/>
  <c r="GR165" i="1"/>
  <c r="GR179" i="1"/>
  <c r="HL388" i="1"/>
  <c r="HL119" i="1"/>
  <c r="HL30" i="1"/>
  <c r="HL253" i="1"/>
  <c r="HL244" i="1"/>
  <c r="HL340" i="1"/>
  <c r="GR281" i="1"/>
  <c r="IF295" i="1"/>
  <c r="IF72" i="1"/>
  <c r="IF111" i="1"/>
  <c r="IF271" i="1"/>
  <c r="IF164" i="1"/>
  <c r="JA308" i="1"/>
  <c r="JA243" i="1"/>
  <c r="JA344" i="1"/>
  <c r="JA85" i="1"/>
  <c r="JA352" i="1"/>
  <c r="JA95" i="1"/>
  <c r="JA369" i="1"/>
  <c r="JA83" i="1"/>
  <c r="JA20" i="1"/>
  <c r="JA375" i="1"/>
  <c r="JA186" i="1"/>
  <c r="JA25" i="1"/>
  <c r="JA165" i="1"/>
  <c r="JA174" i="1"/>
  <c r="JA79" i="1"/>
  <c r="JA265" i="1"/>
  <c r="JA179" i="1"/>
  <c r="JA122" i="1"/>
  <c r="JA233" i="1"/>
  <c r="IF46" i="1"/>
  <c r="IF220" i="1"/>
  <c r="IF8" i="1"/>
  <c r="IF318" i="1"/>
  <c r="IF5" i="1"/>
  <c r="IF134" i="1"/>
  <c r="IF394" i="1"/>
  <c r="IF110" i="1"/>
  <c r="IF303" i="1"/>
  <c r="IF160" i="1"/>
  <c r="IF16" i="1"/>
  <c r="IF147" i="1"/>
  <c r="IF347" i="1"/>
  <c r="JV412" i="1"/>
  <c r="JV267" i="1"/>
  <c r="JV148" i="1"/>
  <c r="JV175" i="1"/>
  <c r="JV96" i="1"/>
  <c r="JV313" i="1"/>
  <c r="JV109" i="1"/>
  <c r="JV176" i="1"/>
  <c r="JV223" i="1"/>
  <c r="JV192" i="1"/>
  <c r="JV207" i="1"/>
  <c r="JV195" i="1"/>
  <c r="JV112" i="1"/>
  <c r="JV362" i="1"/>
  <c r="JV277" i="1"/>
  <c r="JV364" i="1"/>
  <c r="JV225" i="1"/>
  <c r="JV201" i="1"/>
  <c r="JV200" i="1"/>
  <c r="JV328" i="1"/>
  <c r="KQ118" i="1"/>
  <c r="KQ33" i="1"/>
  <c r="KQ98" i="1"/>
  <c r="KQ136" i="1"/>
  <c r="KQ198" i="1"/>
  <c r="KQ157" i="1"/>
  <c r="KQ44" i="1"/>
  <c r="KQ255" i="1"/>
  <c r="KQ51" i="1"/>
  <c r="KQ113" i="1"/>
  <c r="KQ326" i="1"/>
  <c r="KQ93" i="1"/>
  <c r="KQ58" i="1"/>
  <c r="KQ131" i="1"/>
  <c r="HL140" i="1"/>
  <c r="GR164" i="1"/>
  <c r="GR220" i="1"/>
  <c r="GR318" i="1"/>
  <c r="GR134" i="1"/>
  <c r="GR110" i="1"/>
  <c r="GR160" i="1"/>
  <c r="GR147" i="1"/>
  <c r="GR347" i="1"/>
  <c r="GR177" i="1"/>
  <c r="HL101" i="1"/>
  <c r="HL380" i="1"/>
  <c r="HL116" i="1"/>
  <c r="HL3" i="1"/>
  <c r="HL71" i="1"/>
  <c r="HL241" i="1"/>
  <c r="HL190" i="1"/>
  <c r="HL379" i="1"/>
  <c r="HL343" i="1"/>
  <c r="HL292" i="1"/>
  <c r="HL256" i="1"/>
  <c r="HL246" i="1"/>
  <c r="HL236" i="1"/>
  <c r="GR182" i="1"/>
  <c r="GR312" i="1"/>
  <c r="GR114" i="1"/>
  <c r="GR59" i="1"/>
  <c r="GR127" i="1"/>
  <c r="GR36" i="1"/>
  <c r="GR240" i="1"/>
  <c r="GR383" i="1"/>
  <c r="GR7" i="1"/>
  <c r="GR202" i="1"/>
  <c r="GR309" i="1"/>
  <c r="HL284" i="1"/>
  <c r="HL287" i="1"/>
  <c r="IF377" i="1"/>
  <c r="IF400" i="1"/>
  <c r="IF242" i="1"/>
  <c r="IF376" i="1"/>
  <c r="IF402" i="1"/>
  <c r="IF348" i="1"/>
  <c r="IF64" i="1"/>
  <c r="IF139" i="1"/>
  <c r="IF408" i="1"/>
  <c r="IF142" i="1"/>
  <c r="IF250" i="1"/>
  <c r="IF248" i="1"/>
  <c r="IF193" i="1"/>
  <c r="GR390" i="1"/>
  <c r="GR273" i="1"/>
  <c r="GR368" i="1"/>
  <c r="GR276" i="1"/>
  <c r="GR411" i="1"/>
  <c r="HL138" i="1"/>
  <c r="HL144" i="1"/>
  <c r="HL334" i="1"/>
  <c r="HL390" i="1"/>
  <c r="HL273" i="1"/>
  <c r="HL368" i="1"/>
  <c r="HL276" i="1"/>
  <c r="HL411" i="1"/>
  <c r="HL359" i="1"/>
  <c r="HL156" i="1"/>
  <c r="HL47" i="1"/>
  <c r="HL384" i="1"/>
  <c r="HL12" i="1"/>
  <c r="HL84" i="1"/>
  <c r="HL52" i="1"/>
  <c r="HL337" i="1"/>
  <c r="HL74" i="1"/>
  <c r="HL31" i="1"/>
  <c r="GR299" i="1"/>
  <c r="HL389" i="1"/>
  <c r="HL403" i="1"/>
  <c r="HL62" i="1"/>
  <c r="HL289" i="1"/>
  <c r="HL2" i="1"/>
  <c r="HL154" i="1"/>
  <c r="HL221" i="1"/>
  <c r="HL302" i="1"/>
  <c r="HL35" i="1"/>
  <c r="HL149" i="1"/>
  <c r="HL102" i="1"/>
  <c r="HL374" i="1"/>
  <c r="GR232" i="1"/>
  <c r="GR130" i="1"/>
  <c r="HL85" i="1"/>
  <c r="HL95" i="1"/>
  <c r="HL83" i="1"/>
  <c r="HL375" i="1"/>
  <c r="HL25" i="1"/>
  <c r="HL174" i="1"/>
  <c r="HL79" i="1"/>
  <c r="HL265" i="1"/>
  <c r="HL122" i="1"/>
  <c r="HL172" i="1"/>
  <c r="GR32" i="1"/>
  <c r="GR6" i="1"/>
  <c r="GR185" i="1"/>
  <c r="GR15" i="1"/>
  <c r="GR209" i="1"/>
  <c r="GR258" i="1"/>
  <c r="GR14" i="1"/>
  <c r="GR191" i="1"/>
  <c r="GR45" i="1"/>
  <c r="GR180" i="1"/>
  <c r="HL65" i="1"/>
  <c r="HL401" i="1"/>
  <c r="HL159" i="1"/>
  <c r="HL212" i="1"/>
  <c r="HL300" i="1"/>
  <c r="HL381" i="1"/>
  <c r="HL103" i="1"/>
  <c r="HL145" i="1"/>
  <c r="HL227" i="1"/>
  <c r="HL87" i="1"/>
  <c r="HL353" i="1"/>
  <c r="IF199" i="1"/>
  <c r="IF234" i="1"/>
  <c r="IF173" i="1"/>
  <c r="IF126" i="1"/>
  <c r="IF281" i="1"/>
  <c r="JV389" i="1"/>
  <c r="JV403" i="1"/>
  <c r="JV182" i="1"/>
  <c r="JV62" i="1"/>
  <c r="JV312" i="1"/>
  <c r="JV289" i="1"/>
  <c r="JV114" i="1"/>
  <c r="JV2" i="1"/>
  <c r="JV59" i="1"/>
  <c r="JV154" i="1"/>
  <c r="JV127" i="1"/>
  <c r="JV221" i="1"/>
  <c r="JV36" i="1"/>
  <c r="JV302" i="1"/>
  <c r="JV240" i="1"/>
  <c r="JV35" i="1"/>
  <c r="JV149" i="1"/>
  <c r="JV383" i="1"/>
  <c r="JV102" i="1"/>
  <c r="JV7" i="1"/>
  <c r="JV374" i="1"/>
  <c r="JV101" i="1"/>
  <c r="JV235" i="1"/>
  <c r="JV380" i="1"/>
  <c r="JV80" i="1"/>
  <c r="JV116" i="1"/>
  <c r="JV34" i="1"/>
  <c r="JV3" i="1"/>
  <c r="JV356" i="1"/>
  <c r="JV71" i="1"/>
  <c r="JV382" i="1"/>
  <c r="JV301" i="1"/>
  <c r="KQ392" i="1"/>
  <c r="KQ23" i="1"/>
  <c r="KQ363" i="1"/>
  <c r="KQ290" i="1"/>
  <c r="KQ371" i="1"/>
  <c r="KQ338" i="1"/>
  <c r="KQ155" i="1"/>
  <c r="KQ215" i="1"/>
  <c r="KQ92" i="1"/>
  <c r="KQ125" i="1"/>
  <c r="KQ188" i="1"/>
  <c r="KQ350" i="1"/>
  <c r="KQ40" i="1"/>
  <c r="KQ354" i="1"/>
  <c r="KQ210" i="1"/>
  <c r="KQ61" i="1"/>
  <c r="KQ288" i="1"/>
  <c r="KQ284" i="1"/>
  <c r="KQ105" i="1"/>
  <c r="KQ19" i="1"/>
  <c r="KQ26" i="1"/>
  <c r="KQ11" i="1"/>
  <c r="KQ13" i="1"/>
  <c r="KQ378" i="1"/>
  <c r="KQ39" i="1"/>
  <c r="KQ163" i="1"/>
  <c r="KQ222" i="1"/>
  <c r="KQ9" i="1"/>
  <c r="KQ335" i="1"/>
  <c r="KQ396" i="1"/>
  <c r="KQ330" i="1"/>
  <c r="KQ357" i="1"/>
  <c r="KQ261" i="1"/>
  <c r="KQ247" i="1"/>
  <c r="KQ296" i="1"/>
  <c r="KQ213" i="1"/>
  <c r="KQ353" i="1"/>
  <c r="IF132" i="1"/>
  <c r="IF184" i="1"/>
  <c r="IF89" i="1"/>
  <c r="IF351" i="1"/>
  <c r="IF360" i="1"/>
  <c r="IF202" i="1"/>
  <c r="IF32" i="1"/>
  <c r="IF137" i="1"/>
  <c r="IF6" i="1"/>
  <c r="IF28" i="1"/>
  <c r="IF185" i="1"/>
  <c r="IF219" i="1"/>
  <c r="IF15" i="1"/>
  <c r="IF226" i="1"/>
  <c r="IF209" i="1"/>
  <c r="IF258" i="1"/>
  <c r="IF70" i="1"/>
  <c r="IF14" i="1"/>
  <c r="IF108" i="1"/>
  <c r="IF191" i="1"/>
  <c r="IF245" i="1"/>
  <c r="IF45" i="1"/>
  <c r="IF214" i="1"/>
  <c r="IF180" i="1"/>
  <c r="JV63" i="1"/>
  <c r="JV283" i="1"/>
  <c r="JV373" i="1"/>
  <c r="JV166" i="1"/>
  <c r="JV27" i="1"/>
  <c r="JV260" i="1"/>
  <c r="JV329" i="1"/>
  <c r="JV196" i="1"/>
  <c r="JV262" i="1"/>
  <c r="JV216" i="1"/>
  <c r="JV399" i="1"/>
  <c r="JV22" i="1"/>
  <c r="JV78" i="1"/>
  <c r="JV82" i="1"/>
  <c r="JV409" i="1"/>
  <c r="JV162" i="1"/>
  <c r="JV56" i="1"/>
  <c r="JV99" i="1"/>
  <c r="JV17" i="1"/>
  <c r="JV342" i="1"/>
  <c r="JV106" i="1"/>
  <c r="JV358" i="1"/>
  <c r="JV181" i="1"/>
  <c r="JV229" i="1"/>
  <c r="JV275" i="1"/>
  <c r="KQ135" i="1"/>
  <c r="KQ211" i="1"/>
  <c r="KQ286" i="1"/>
  <c r="KQ115" i="1"/>
  <c r="KQ280" i="1"/>
  <c r="KQ69" i="1"/>
  <c r="KQ37" i="1"/>
  <c r="KQ94" i="1"/>
  <c r="KQ372" i="1"/>
  <c r="KQ41" i="1"/>
  <c r="KQ395" i="1"/>
  <c r="KQ264" i="1"/>
  <c r="KQ272" i="1"/>
  <c r="KQ327" i="1"/>
  <c r="KQ57" i="1"/>
  <c r="KQ406" i="1"/>
  <c r="KQ49" i="1"/>
  <c r="KQ141" i="1"/>
  <c r="KQ194" i="1"/>
  <c r="KQ169" i="1"/>
  <c r="KQ259" i="1"/>
  <c r="KQ153" i="1"/>
  <c r="KQ97" i="1"/>
  <c r="JA100" i="1"/>
  <c r="JA251" i="1"/>
  <c r="JA38" i="1"/>
  <c r="JA269" i="1"/>
  <c r="JA107" i="1"/>
  <c r="JA310" i="1"/>
  <c r="JA67" i="1"/>
  <c r="JA307" i="1"/>
  <c r="JA171" i="1"/>
  <c r="JA117" i="1"/>
  <c r="JA315" i="1"/>
  <c r="JA4" i="1"/>
  <c r="JA370" i="1"/>
  <c r="JA391" i="1"/>
  <c r="JA55" i="1"/>
  <c r="JA121" i="1"/>
  <c r="JA317" i="1"/>
  <c r="JA168" i="1"/>
  <c r="JA257" i="1"/>
  <c r="JA143" i="1"/>
  <c r="JA50" i="1"/>
  <c r="JA305" i="1"/>
  <c r="JA224" i="1"/>
  <c r="JA355" i="1"/>
  <c r="JA150" i="1"/>
  <c r="JA73" i="1"/>
  <c r="JA252" i="1"/>
  <c r="JA331" i="1"/>
  <c r="JA146" i="1"/>
  <c r="JA393" i="1"/>
  <c r="JA309" i="1"/>
  <c r="IF140" i="1"/>
  <c r="KQ172" i="1"/>
  <c r="GR389" i="1"/>
  <c r="GR403" i="1"/>
  <c r="GR62" i="1"/>
  <c r="GR289" i="1"/>
  <c r="GR2" i="1"/>
  <c r="GR154" i="1"/>
  <c r="GR221" i="1"/>
  <c r="GR302" i="1"/>
  <c r="GR35" i="1"/>
  <c r="GR149" i="1"/>
  <c r="GR102" i="1"/>
  <c r="GR374" i="1"/>
  <c r="GR388" i="1"/>
  <c r="GR119" i="1"/>
  <c r="GR30" i="1"/>
  <c r="GR253" i="1"/>
  <c r="GR244" i="1"/>
  <c r="GR340" i="1"/>
  <c r="GR138" i="1"/>
  <c r="GR144" i="1"/>
  <c r="GR334" i="1"/>
  <c r="GR63" i="1"/>
  <c r="GR373" i="1"/>
  <c r="GR305" i="1"/>
  <c r="GR355" i="1"/>
  <c r="GR73" i="1"/>
  <c r="GR331" i="1"/>
  <c r="GR393" i="1"/>
  <c r="GR197" i="1"/>
  <c r="GR178" i="1"/>
  <c r="GR227" i="1"/>
  <c r="GR87" i="1"/>
  <c r="GR243" i="1"/>
  <c r="GR251" i="1"/>
  <c r="GR107" i="1"/>
  <c r="GR67" i="1"/>
  <c r="GR171" i="1"/>
  <c r="GR315" i="1"/>
  <c r="GR370" i="1"/>
  <c r="GR55" i="1"/>
  <c r="GR317" i="1"/>
  <c r="GR257" i="1"/>
  <c r="GR400" i="1"/>
  <c r="GR376" i="1"/>
  <c r="GR348" i="1"/>
  <c r="GR139" i="1"/>
  <c r="GR142" i="1"/>
  <c r="GR248" i="1"/>
  <c r="GR132" i="1"/>
  <c r="GR89" i="1"/>
  <c r="GR360" i="1"/>
  <c r="GR295" i="1"/>
  <c r="GR111" i="1"/>
  <c r="GR235" i="1"/>
  <c r="GR80" i="1"/>
  <c r="GR34" i="1"/>
  <c r="GR356" i="1"/>
  <c r="GR382" i="1"/>
  <c r="GR267" i="1"/>
  <c r="GR183" i="1"/>
  <c r="GR54" i="1"/>
  <c r="GR166" i="1"/>
  <c r="GR260" i="1"/>
  <c r="GR196" i="1"/>
  <c r="GR216" i="1"/>
  <c r="GR237" i="1"/>
  <c r="GR304" i="1"/>
  <c r="GR254" i="1"/>
  <c r="GR53" i="1"/>
  <c r="GR208" i="1"/>
  <c r="GR249" i="1"/>
  <c r="GR33" i="1"/>
  <c r="GR198" i="1"/>
  <c r="GR44" i="1"/>
  <c r="GR51" i="1"/>
  <c r="GR65" i="1"/>
  <c r="GR401" i="1"/>
  <c r="GR159" i="1"/>
  <c r="GR212" i="1"/>
  <c r="GR300" i="1"/>
  <c r="GR381" i="1"/>
  <c r="GR103" i="1"/>
  <c r="GR145" i="1"/>
  <c r="GR167" i="1"/>
  <c r="GR49" i="1"/>
  <c r="GR194" i="1"/>
  <c r="GR153" i="1"/>
  <c r="GR284" i="1"/>
  <c r="GR326" i="1"/>
  <c r="GR58" i="1"/>
  <c r="GR135" i="1"/>
  <c r="GR286" i="1"/>
  <c r="GR115" i="1"/>
  <c r="GR69" i="1"/>
  <c r="GR37" i="1"/>
  <c r="GR372" i="1"/>
  <c r="GR395" i="1"/>
  <c r="GR272" i="1"/>
  <c r="GR57" i="1"/>
  <c r="GR23" i="1"/>
  <c r="GR290" i="1"/>
  <c r="GR338" i="1"/>
  <c r="GR215" i="1"/>
  <c r="GR125" i="1"/>
  <c r="GR40" i="1"/>
  <c r="GR210" i="1"/>
  <c r="GR113" i="1"/>
  <c r="GR60" i="1"/>
  <c r="GR274" i="1"/>
  <c r="GR203" i="1"/>
  <c r="GR238" i="1"/>
  <c r="GR10" i="1"/>
  <c r="GR120" i="1"/>
  <c r="GR234" i="1"/>
  <c r="GR126" i="1"/>
  <c r="GR271" i="1"/>
  <c r="GR46" i="1"/>
  <c r="GR8" i="1"/>
  <c r="GR5" i="1"/>
  <c r="GR394" i="1"/>
  <c r="GR303" i="1"/>
  <c r="GR16" i="1"/>
  <c r="GR270" i="1"/>
  <c r="GR137" i="1"/>
  <c r="GR28" i="1"/>
  <c r="GR219" i="1"/>
  <c r="GR226" i="1"/>
  <c r="GR70" i="1"/>
  <c r="GR108" i="1"/>
  <c r="GR245" i="1"/>
  <c r="GR214" i="1"/>
  <c r="GR230" i="1"/>
  <c r="GR398" i="1"/>
  <c r="HL182" i="1"/>
  <c r="HL312" i="1"/>
  <c r="HL114" i="1"/>
  <c r="HL59" i="1"/>
  <c r="HL127" i="1"/>
  <c r="HL36" i="1"/>
  <c r="HL240" i="1"/>
  <c r="HL383" i="1"/>
  <c r="HL7" i="1"/>
  <c r="HL397" i="1"/>
  <c r="GR269" i="1"/>
  <c r="GR310" i="1"/>
  <c r="GR307" i="1"/>
  <c r="GR117" i="1"/>
  <c r="GR4" i="1"/>
  <c r="GR391" i="1"/>
  <c r="GR121" i="1"/>
  <c r="GR168" i="1"/>
  <c r="GR143" i="1"/>
  <c r="GR377" i="1"/>
  <c r="GR242" i="1"/>
  <c r="GR402" i="1"/>
  <c r="GR64" i="1"/>
  <c r="GR408" i="1"/>
  <c r="GR250" i="1"/>
  <c r="GR193" i="1"/>
  <c r="GR184" i="1"/>
  <c r="GR351" i="1"/>
  <c r="GR199" i="1"/>
  <c r="GR72" i="1"/>
  <c r="GR101" i="1"/>
  <c r="GR380" i="1"/>
  <c r="GR116" i="1"/>
  <c r="GR3" i="1"/>
  <c r="GR71" i="1"/>
  <c r="GR412" i="1"/>
  <c r="GR148" i="1"/>
  <c r="GR21" i="1"/>
  <c r="GR349" i="1"/>
  <c r="GR27" i="1"/>
  <c r="GR329" i="1"/>
  <c r="GR262" i="1"/>
  <c r="GR399" i="1"/>
  <c r="GR78" i="1"/>
  <c r="GR409" i="1"/>
  <c r="GR56" i="1"/>
  <c r="GR17" i="1"/>
  <c r="GR106" i="1"/>
  <c r="GR301" i="1"/>
  <c r="GR96" i="1"/>
  <c r="GR109" i="1"/>
  <c r="GR223" i="1"/>
  <c r="GR192" i="1"/>
  <c r="GR195" i="1"/>
  <c r="GR362" i="1"/>
  <c r="GR364" i="1"/>
  <c r="GR225" i="1"/>
  <c r="GR328" i="1"/>
  <c r="GR358" i="1"/>
  <c r="GR229" i="1"/>
  <c r="GR275" i="1"/>
  <c r="HL135" i="1"/>
  <c r="HL286" i="1"/>
  <c r="HL115" i="1"/>
  <c r="HL69" i="1"/>
  <c r="HL37" i="1"/>
  <c r="HL372" i="1"/>
  <c r="HL395" i="1"/>
  <c r="HL272" i="1"/>
  <c r="GR268" i="1"/>
  <c r="GR291" i="1"/>
  <c r="GR187" i="1"/>
  <c r="GR405" i="1"/>
  <c r="GR118" i="1"/>
  <c r="GR98" i="1"/>
  <c r="GR136" i="1"/>
  <c r="GR157" i="1"/>
  <c r="GR255" i="1"/>
  <c r="GR282" i="1"/>
  <c r="GR385" i="1"/>
  <c r="GR152" i="1"/>
  <c r="GR410" i="1"/>
  <c r="GR314" i="1"/>
  <c r="GR404" i="1"/>
  <c r="GR316" i="1"/>
  <c r="GR323" i="1"/>
  <c r="GR77" i="1"/>
  <c r="GR123" i="1"/>
  <c r="GR141" i="1"/>
  <c r="GR169" i="1"/>
  <c r="GR259" i="1"/>
  <c r="GR97" i="1"/>
  <c r="GR288" i="1"/>
  <c r="GR105" i="1"/>
  <c r="GR93" i="1"/>
  <c r="GR131" i="1"/>
  <c r="GR297" i="1"/>
  <c r="GR336" i="1"/>
  <c r="GR170" i="1"/>
  <c r="GR133" i="1"/>
  <c r="GR85" i="1"/>
  <c r="GR95" i="1"/>
  <c r="GR83" i="1"/>
  <c r="GR375" i="1"/>
  <c r="GR25" i="1"/>
  <c r="GR174" i="1"/>
  <c r="GR79" i="1"/>
  <c r="GR265" i="1"/>
  <c r="GR122" i="1"/>
  <c r="GR359" i="1"/>
  <c r="GR156" i="1"/>
  <c r="GR47" i="1"/>
  <c r="GR384" i="1"/>
  <c r="GR12" i="1"/>
  <c r="GR84" i="1"/>
  <c r="GR52" i="1"/>
  <c r="GR337" i="1"/>
  <c r="GR74" i="1"/>
  <c r="GR31" i="1"/>
  <c r="GR287" i="1"/>
  <c r="HL268" i="1"/>
  <c r="HL291" i="1"/>
  <c r="HL187" i="1"/>
  <c r="HL405" i="1"/>
  <c r="HL118" i="1"/>
  <c r="HL98" i="1"/>
  <c r="HL136" i="1"/>
  <c r="HL157" i="1"/>
  <c r="HL255" i="1"/>
  <c r="HL282" i="1"/>
  <c r="HL385" i="1"/>
  <c r="HL152" i="1"/>
  <c r="HL410" i="1"/>
  <c r="HL314" i="1"/>
  <c r="HL404" i="1"/>
  <c r="HL316" i="1"/>
  <c r="HL323" i="1"/>
  <c r="HL77" i="1"/>
  <c r="HL123" i="1"/>
  <c r="HL274" i="1"/>
  <c r="HL203" i="1"/>
  <c r="HL238" i="1"/>
  <c r="HL10" i="1"/>
  <c r="HL120" i="1"/>
  <c r="HL105" i="1"/>
  <c r="HL93" i="1"/>
  <c r="HL131" i="1"/>
  <c r="HL297" i="1"/>
  <c r="HL336" i="1"/>
  <c r="HL170" i="1"/>
  <c r="HL133" i="1"/>
  <c r="HL66" i="1"/>
  <c r="HL18" i="1"/>
  <c r="HL278" i="1"/>
  <c r="HL104" i="1"/>
  <c r="HL19" i="1"/>
  <c r="HL11" i="1"/>
  <c r="HL378" i="1"/>
  <c r="HL163" i="1"/>
  <c r="HL9" i="1"/>
  <c r="HL396" i="1"/>
  <c r="HL357" i="1"/>
  <c r="HL247" i="1"/>
  <c r="HL213" i="1"/>
  <c r="HL88" i="1"/>
  <c r="IF389" i="1"/>
  <c r="IF403" i="1"/>
  <c r="IF182" i="1"/>
  <c r="IF62" i="1"/>
  <c r="IF312" i="1"/>
  <c r="IF289" i="1"/>
  <c r="IF114" i="1"/>
  <c r="IF2" i="1"/>
  <c r="IF59" i="1"/>
  <c r="IF154" i="1"/>
  <c r="IF127" i="1"/>
  <c r="IF221" i="1"/>
  <c r="IF36" i="1"/>
  <c r="IF302" i="1"/>
  <c r="IF240" i="1"/>
  <c r="IF35" i="1"/>
  <c r="IF149" i="1"/>
  <c r="IF383" i="1"/>
  <c r="IF102" i="1"/>
  <c r="IF7" i="1"/>
  <c r="IF374" i="1"/>
  <c r="IF397" i="1"/>
  <c r="IF388" i="1"/>
  <c r="IF266" i="1"/>
  <c r="IF119" i="1"/>
  <c r="IF386" i="1"/>
  <c r="IF30" i="1"/>
  <c r="IF43" i="1"/>
  <c r="IF253" i="1"/>
  <c r="IF293" i="1"/>
  <c r="IF244" i="1"/>
  <c r="IF239" i="1"/>
  <c r="IF340" i="1"/>
  <c r="IF151" i="1"/>
  <c r="IF138" i="1"/>
  <c r="IF128" i="1"/>
  <c r="IF144" i="1"/>
  <c r="IF334" i="1"/>
  <c r="IF63" i="1"/>
  <c r="IF283" i="1"/>
  <c r="IF373" i="1"/>
  <c r="IF284" i="1"/>
  <c r="IF105" i="1"/>
  <c r="IF326" i="1"/>
  <c r="IF93" i="1"/>
  <c r="IF58" i="1"/>
  <c r="IF131" i="1"/>
  <c r="IF241" i="1"/>
  <c r="IF297" i="1"/>
  <c r="IF190" i="1"/>
  <c r="IF336" i="1"/>
  <c r="IF170" i="1"/>
  <c r="IF379" i="1"/>
  <c r="IF133" i="1"/>
  <c r="IF343" i="1"/>
  <c r="IF292" i="1"/>
  <c r="IF66" i="1"/>
  <c r="IF256" i="1"/>
  <c r="IF18" i="1"/>
  <c r="IF246" i="1"/>
  <c r="IF278" i="1"/>
  <c r="IF236" i="1"/>
  <c r="IF104" i="1"/>
  <c r="IF19" i="1"/>
  <c r="IF26" i="1"/>
  <c r="IF11" i="1"/>
  <c r="IF13" i="1"/>
  <c r="IF378" i="1"/>
  <c r="IF39" i="1"/>
  <c r="IF163" i="1"/>
  <c r="IF222" i="1"/>
  <c r="IF9" i="1"/>
  <c r="IF335" i="1"/>
  <c r="IF396" i="1"/>
  <c r="IF330" i="1"/>
  <c r="IF357" i="1"/>
  <c r="IF261" i="1"/>
  <c r="GR22" i="1"/>
  <c r="GR82" i="1"/>
  <c r="GR162" i="1"/>
  <c r="GR99" i="1"/>
  <c r="GR342" i="1"/>
  <c r="GR175" i="1"/>
  <c r="GR313" i="1"/>
  <c r="GR176" i="1"/>
  <c r="GR207" i="1"/>
  <c r="GR112" i="1"/>
  <c r="GR277" i="1"/>
  <c r="GR201" i="1"/>
  <c r="GR200" i="1"/>
  <c r="GR279" i="1"/>
  <c r="GR181" i="1"/>
  <c r="HL86" i="1"/>
  <c r="HL306" i="1"/>
  <c r="HL211" i="1"/>
  <c r="HL280" i="1"/>
  <c r="HL94" i="1"/>
  <c r="HL41" i="1"/>
  <c r="HL264" i="1"/>
  <c r="HL327" i="1"/>
  <c r="HL406" i="1"/>
  <c r="HL392" i="1"/>
  <c r="HL363" i="1"/>
  <c r="HL371" i="1"/>
  <c r="HL155" i="1"/>
  <c r="HL92" i="1"/>
  <c r="HL188" i="1"/>
  <c r="HL350" i="1"/>
  <c r="HL354" i="1"/>
  <c r="HL61" i="1"/>
  <c r="HL332" i="1"/>
  <c r="HL141" i="1"/>
  <c r="HL169" i="1"/>
  <c r="HL259" i="1"/>
  <c r="HL97" i="1"/>
  <c r="HL288" i="1"/>
  <c r="HL202" i="1"/>
  <c r="HL173" i="1"/>
  <c r="HL164" i="1"/>
  <c r="HL220" i="1"/>
  <c r="HL318" i="1"/>
  <c r="HL134" i="1"/>
  <c r="HL110" i="1"/>
  <c r="HL160" i="1"/>
  <c r="HL147" i="1"/>
  <c r="HL347" i="1"/>
  <c r="HL32" i="1"/>
  <c r="HL6" i="1"/>
  <c r="HL185" i="1"/>
  <c r="HL15" i="1"/>
  <c r="HL209" i="1"/>
  <c r="HL258" i="1"/>
  <c r="HL14" i="1"/>
  <c r="HL191" i="1"/>
  <c r="HL45" i="1"/>
  <c r="HL180" i="1"/>
  <c r="HL281" i="1"/>
  <c r="HL299" i="1"/>
  <c r="IF86" i="1"/>
  <c r="IF306" i="1"/>
  <c r="IF135" i="1"/>
  <c r="IF211" i="1"/>
  <c r="IF286" i="1"/>
  <c r="IF115" i="1"/>
  <c r="IF280" i="1"/>
  <c r="IF69" i="1"/>
  <c r="IF37" i="1"/>
  <c r="IF94" i="1"/>
  <c r="IF372" i="1"/>
  <c r="IF41" i="1"/>
  <c r="IF395" i="1"/>
  <c r="IF264" i="1"/>
  <c r="IF272" i="1"/>
  <c r="IF327" i="1"/>
  <c r="IF57" i="1"/>
  <c r="IF406" i="1"/>
  <c r="IF392" i="1"/>
  <c r="IF23" i="1"/>
  <c r="IF363" i="1"/>
  <c r="IF290" i="1"/>
  <c r="IF371" i="1"/>
  <c r="IF338" i="1"/>
  <c r="IF155" i="1"/>
  <c r="IF215" i="1"/>
  <c r="IF92" i="1"/>
  <c r="IF125" i="1"/>
  <c r="IF188" i="1"/>
  <c r="IF350" i="1"/>
  <c r="IF40" i="1"/>
  <c r="IF354" i="1"/>
  <c r="IF210" i="1"/>
  <c r="IF61" i="1"/>
  <c r="IF113" i="1"/>
  <c r="IF60" i="1"/>
  <c r="IF332" i="1"/>
  <c r="IF130" i="1"/>
  <c r="IF178" i="1"/>
  <c r="IF294" i="1"/>
  <c r="IF227" i="1"/>
  <c r="IF345" i="1"/>
  <c r="IF87" i="1"/>
  <c r="IF344" i="1"/>
  <c r="IF85" i="1"/>
  <c r="IF352" i="1"/>
  <c r="IF95" i="1"/>
  <c r="IF369" i="1"/>
  <c r="IF83" i="1"/>
  <c r="IF20" i="1"/>
  <c r="IF375" i="1"/>
  <c r="IF186" i="1"/>
  <c r="IF25" i="1"/>
  <c r="IF165" i="1"/>
  <c r="IF174" i="1"/>
  <c r="IF79" i="1"/>
  <c r="IF265" i="1"/>
  <c r="IF179" i="1"/>
  <c r="IF122" i="1"/>
  <c r="IF309" i="1"/>
  <c r="IF359" i="1"/>
  <c r="IF387" i="1"/>
  <c r="IF156" i="1"/>
  <c r="IF217" i="1"/>
  <c r="IF47" i="1"/>
  <c r="IF205" i="1"/>
  <c r="IF384" i="1"/>
  <c r="IF42" i="1"/>
  <c r="IF12" i="1"/>
  <c r="IF263" i="1"/>
  <c r="IF84" i="1"/>
  <c r="IF311" i="1"/>
  <c r="IF52" i="1"/>
  <c r="IF218" i="1"/>
  <c r="IF337" i="1"/>
  <c r="IF48" i="1"/>
  <c r="IF74" i="1"/>
  <c r="IF407" i="1"/>
  <c r="IF31" i="1"/>
  <c r="IF81" i="1"/>
  <c r="IF287" i="1"/>
  <c r="GR241" i="1"/>
  <c r="GR190" i="1"/>
  <c r="GR379" i="1"/>
  <c r="GR343" i="1"/>
  <c r="GR292" i="1"/>
  <c r="GR256" i="1"/>
  <c r="GR246" i="1"/>
  <c r="GR26" i="1"/>
  <c r="GR13" i="1"/>
  <c r="GR39" i="1"/>
  <c r="GR222" i="1"/>
  <c r="GR335" i="1"/>
  <c r="GR330" i="1"/>
  <c r="GR261" i="1"/>
  <c r="GR296" i="1"/>
  <c r="GR353" i="1"/>
  <c r="GR172" i="1"/>
  <c r="GR228" i="1"/>
  <c r="GR231" i="1"/>
  <c r="HL243" i="1"/>
  <c r="HL251" i="1"/>
  <c r="HL107" i="1"/>
  <c r="HL67" i="1"/>
  <c r="HL171" i="1"/>
  <c r="HL315" i="1"/>
  <c r="HL370" i="1"/>
  <c r="HL55" i="1"/>
  <c r="HL317" i="1"/>
  <c r="HL257" i="1"/>
  <c r="HL400" i="1"/>
  <c r="HL376" i="1"/>
  <c r="HL348" i="1"/>
  <c r="HL139" i="1"/>
  <c r="HL142" i="1"/>
  <c r="HL248" i="1"/>
  <c r="HL132" i="1"/>
  <c r="HL89" i="1"/>
  <c r="HL360" i="1"/>
  <c r="HL295" i="1"/>
  <c r="HL111" i="1"/>
  <c r="HL305" i="1"/>
  <c r="HL355" i="1"/>
  <c r="HL73" i="1"/>
  <c r="HL331" i="1"/>
  <c r="HL393" i="1"/>
  <c r="HL197" i="1"/>
  <c r="HL267" i="1"/>
  <c r="HL183" i="1"/>
  <c r="HL54" i="1"/>
  <c r="HL166" i="1"/>
  <c r="HL260" i="1"/>
  <c r="HL196" i="1"/>
  <c r="HL216" i="1"/>
  <c r="HL22" i="1"/>
  <c r="HL82" i="1"/>
  <c r="HL162" i="1"/>
  <c r="HL99" i="1"/>
  <c r="HL342" i="1"/>
  <c r="HL175" i="1"/>
  <c r="HL313" i="1"/>
  <c r="HL176" i="1"/>
  <c r="HL207" i="1"/>
  <c r="HL112" i="1"/>
  <c r="HL277" i="1"/>
  <c r="HL201" i="1"/>
  <c r="HL200" i="1"/>
  <c r="HL279" i="1"/>
  <c r="HL181" i="1"/>
  <c r="IF50" i="1"/>
  <c r="IF305" i="1"/>
  <c r="IF224" i="1"/>
  <c r="IF355" i="1"/>
  <c r="IF150" i="1"/>
  <c r="IF73" i="1"/>
  <c r="IF252" i="1"/>
  <c r="IF331" i="1"/>
  <c r="IF146" i="1"/>
  <c r="IF393" i="1"/>
  <c r="IF232" i="1"/>
  <c r="IF197" i="1"/>
  <c r="HL266" i="1"/>
  <c r="HL386" i="1"/>
  <c r="HL43" i="1"/>
  <c r="HL293" i="1"/>
  <c r="HL239" i="1"/>
  <c r="HL151" i="1"/>
  <c r="HL128" i="1"/>
  <c r="HL283" i="1"/>
  <c r="HL235" i="1"/>
  <c r="HL80" i="1"/>
  <c r="HL34" i="1"/>
  <c r="HL356" i="1"/>
  <c r="HL382" i="1"/>
  <c r="HL130" i="1"/>
  <c r="HL294" i="1"/>
  <c r="HL345" i="1"/>
  <c r="HL344" i="1"/>
  <c r="HL352" i="1"/>
  <c r="HL369" i="1"/>
  <c r="HL20" i="1"/>
  <c r="HL186" i="1"/>
  <c r="HL165" i="1"/>
  <c r="HL179" i="1"/>
  <c r="HL309" i="1"/>
  <c r="HL387" i="1"/>
  <c r="HL217" i="1"/>
  <c r="HL205" i="1"/>
  <c r="HL42" i="1"/>
  <c r="HL263" i="1"/>
  <c r="HL311" i="1"/>
  <c r="HL218" i="1"/>
  <c r="HL48" i="1"/>
  <c r="HL407" i="1"/>
  <c r="HL81" i="1"/>
  <c r="HL177" i="1"/>
  <c r="HL233" i="1"/>
  <c r="IF189" i="1"/>
  <c r="IF274" i="1"/>
  <c r="IF390" i="1"/>
  <c r="IF273" i="1"/>
  <c r="IF203" i="1"/>
  <c r="IF368" i="1"/>
  <c r="IF238" i="1"/>
  <c r="IF276" i="1"/>
  <c r="IF10" i="1"/>
  <c r="IF411" i="1"/>
  <c r="IF120" i="1"/>
  <c r="JA389" i="1"/>
  <c r="JA403" i="1"/>
  <c r="JA182" i="1"/>
  <c r="JA62" i="1"/>
  <c r="JA312" i="1"/>
  <c r="JA289" i="1"/>
  <c r="JA114" i="1"/>
  <c r="JA2" i="1"/>
  <c r="JA59" i="1"/>
  <c r="JA154" i="1"/>
  <c r="JA127" i="1"/>
  <c r="JA221" i="1"/>
  <c r="JA36" i="1"/>
  <c r="JA302" i="1"/>
  <c r="JA240" i="1"/>
  <c r="JA35" i="1"/>
  <c r="JA149" i="1"/>
  <c r="JA383" i="1"/>
  <c r="JA102" i="1"/>
  <c r="JA7" i="1"/>
  <c r="JA374" i="1"/>
  <c r="JA397" i="1"/>
  <c r="JA388" i="1"/>
  <c r="JA266" i="1"/>
  <c r="JA119" i="1"/>
  <c r="JA386" i="1"/>
  <c r="JA30" i="1"/>
  <c r="JA43" i="1"/>
  <c r="JA253" i="1"/>
  <c r="JA293" i="1"/>
  <c r="JA244" i="1"/>
  <c r="HL57" i="1"/>
  <c r="HL23" i="1"/>
  <c r="HL290" i="1"/>
  <c r="HL338" i="1"/>
  <c r="HL215" i="1"/>
  <c r="HL125" i="1"/>
  <c r="HL40" i="1"/>
  <c r="HL210" i="1"/>
  <c r="HL113" i="1"/>
  <c r="HL60" i="1"/>
  <c r="HL49" i="1"/>
  <c r="HL194" i="1"/>
  <c r="HL153" i="1"/>
  <c r="HL234" i="1"/>
  <c r="HL126" i="1"/>
  <c r="HL271" i="1"/>
  <c r="HL46" i="1"/>
  <c r="HL8" i="1"/>
  <c r="HL5" i="1"/>
  <c r="HL394" i="1"/>
  <c r="HL303" i="1"/>
  <c r="HL16" i="1"/>
  <c r="HL270" i="1"/>
  <c r="HL137" i="1"/>
  <c r="HL28" i="1"/>
  <c r="HL219" i="1"/>
  <c r="HL226" i="1"/>
  <c r="HL70" i="1"/>
  <c r="HL108" i="1"/>
  <c r="HL245" i="1"/>
  <c r="HL214" i="1"/>
  <c r="HL230" i="1"/>
  <c r="HL398" i="1"/>
  <c r="IF268" i="1"/>
  <c r="IF237" i="1"/>
  <c r="IF291" i="1"/>
  <c r="IF304" i="1"/>
  <c r="IF187" i="1"/>
  <c r="IF254" i="1"/>
  <c r="IF53" i="1"/>
  <c r="IF405" i="1"/>
  <c r="IF208" i="1"/>
  <c r="IF249" i="1"/>
  <c r="IF118" i="1"/>
  <c r="IF33" i="1"/>
  <c r="IF98" i="1"/>
  <c r="IF136" i="1"/>
  <c r="IF198" i="1"/>
  <c r="IF157" i="1"/>
  <c r="IF44" i="1"/>
  <c r="IF255" i="1"/>
  <c r="IF51" i="1"/>
  <c r="IF282" i="1"/>
  <c r="IF65" i="1"/>
  <c r="IF385" i="1"/>
  <c r="IF401" i="1"/>
  <c r="IF159" i="1"/>
  <c r="IF152" i="1"/>
  <c r="IF212" i="1"/>
  <c r="IF410" i="1"/>
  <c r="IF300" i="1"/>
  <c r="IF314" i="1"/>
  <c r="IF381" i="1"/>
  <c r="IF404" i="1"/>
  <c r="IF316" i="1"/>
  <c r="IF103" i="1"/>
  <c r="IF323" i="1"/>
  <c r="IF77" i="1"/>
  <c r="IF145" i="1"/>
  <c r="IF167" i="1"/>
  <c r="IF123" i="1"/>
  <c r="IF267" i="1"/>
  <c r="IF148" i="1"/>
  <c r="IF183" i="1"/>
  <c r="IF21" i="1"/>
  <c r="IF54" i="1"/>
  <c r="IF349" i="1"/>
  <c r="IF166" i="1"/>
  <c r="IF27" i="1"/>
  <c r="IF260" i="1"/>
  <c r="IF329" i="1"/>
  <c r="IF196" i="1"/>
  <c r="IF262" i="1"/>
  <c r="IF216" i="1"/>
  <c r="IF399" i="1"/>
  <c r="IF22" i="1"/>
  <c r="IF78" i="1"/>
  <c r="IF82" i="1"/>
  <c r="IF409" i="1"/>
  <c r="IF162" i="1"/>
  <c r="IF56" i="1"/>
  <c r="IF99" i="1"/>
  <c r="IF17" i="1"/>
  <c r="IF342" i="1"/>
  <c r="IF106" i="1"/>
  <c r="IF301" i="1"/>
  <c r="IF175" i="1"/>
  <c r="IF96" i="1"/>
  <c r="IF313" i="1"/>
  <c r="IF109" i="1"/>
  <c r="IF176" i="1"/>
  <c r="IF223" i="1"/>
  <c r="IF192" i="1"/>
  <c r="IF207" i="1"/>
  <c r="IF195" i="1"/>
  <c r="IF112" i="1"/>
  <c r="IF362" i="1"/>
  <c r="IF277" i="1"/>
  <c r="IF364" i="1"/>
  <c r="IF225" i="1"/>
  <c r="IF201" i="1"/>
  <c r="IF200" i="1"/>
  <c r="IF328" i="1"/>
  <c r="IF279" i="1"/>
  <c r="IF358" i="1"/>
  <c r="IF181" i="1"/>
  <c r="IF229" i="1"/>
  <c r="IF275" i="1"/>
  <c r="GR66" i="1"/>
  <c r="GR18" i="1"/>
  <c r="GR278" i="1"/>
  <c r="GR104" i="1"/>
  <c r="GR19" i="1"/>
  <c r="GR11" i="1"/>
  <c r="GR378" i="1"/>
  <c r="GR163" i="1"/>
  <c r="GR9" i="1"/>
  <c r="GR396" i="1"/>
  <c r="GR357" i="1"/>
  <c r="GR247" i="1"/>
  <c r="GR213" i="1"/>
  <c r="GR88" i="1"/>
  <c r="HL308" i="1"/>
  <c r="HL100" i="1"/>
  <c r="HL38" i="1"/>
  <c r="HL269" i="1"/>
  <c r="HL310" i="1"/>
  <c r="HL307" i="1"/>
  <c r="HL117" i="1"/>
  <c r="HL4" i="1"/>
  <c r="HL391" i="1"/>
  <c r="HL121" i="1"/>
  <c r="HL168" i="1"/>
  <c r="HL143" i="1"/>
  <c r="HL377" i="1"/>
  <c r="HL242" i="1"/>
  <c r="HL402" i="1"/>
  <c r="HL64" i="1"/>
  <c r="HL408" i="1"/>
  <c r="HL250" i="1"/>
  <c r="HL193" i="1"/>
  <c r="HL184" i="1"/>
  <c r="HL351" i="1"/>
  <c r="HL199" i="1"/>
  <c r="HL72" i="1"/>
  <c r="HL50" i="1"/>
  <c r="HL224" i="1"/>
  <c r="HL150" i="1"/>
  <c r="HL252" i="1"/>
  <c r="HL146" i="1"/>
  <c r="HL232" i="1"/>
  <c r="HL148" i="1"/>
  <c r="HL21" i="1"/>
  <c r="HL349" i="1"/>
  <c r="HL27" i="1"/>
  <c r="HL329" i="1"/>
  <c r="HL262" i="1"/>
  <c r="HL399" i="1"/>
  <c r="HL78" i="1"/>
  <c r="HL409" i="1"/>
  <c r="HL56" i="1"/>
  <c r="HL17" i="1"/>
  <c r="HL106" i="1"/>
  <c r="HL301" i="1"/>
  <c r="HL96" i="1"/>
  <c r="HL109" i="1"/>
  <c r="HL223" i="1"/>
  <c r="HL192" i="1"/>
  <c r="HL195" i="1"/>
  <c r="HL362" i="1"/>
  <c r="HL364" i="1"/>
  <c r="HL225" i="1"/>
  <c r="HL328" i="1"/>
  <c r="HL358" i="1"/>
  <c r="HL229" i="1"/>
  <c r="HL275" i="1"/>
  <c r="IF101" i="1"/>
  <c r="IF235" i="1"/>
  <c r="IF380" i="1"/>
  <c r="IF80" i="1"/>
  <c r="IF116" i="1"/>
  <c r="IF34" i="1"/>
  <c r="IF3" i="1"/>
  <c r="IF356" i="1"/>
  <c r="IF71" i="1"/>
  <c r="IF382" i="1"/>
  <c r="IF412" i="1"/>
  <c r="IF247" i="1"/>
  <c r="IF296" i="1"/>
  <c r="IF213" i="1"/>
  <c r="IF353" i="1"/>
  <c r="IF172" i="1"/>
  <c r="IF228" i="1"/>
  <c r="IF88" i="1"/>
  <c r="IF231" i="1"/>
  <c r="JV308" i="1"/>
  <c r="JV243" i="1"/>
  <c r="JV100" i="1"/>
  <c r="JV251" i="1"/>
  <c r="JV38" i="1"/>
  <c r="JV269" i="1"/>
  <c r="JV107" i="1"/>
  <c r="JV310" i="1"/>
  <c r="JV67" i="1"/>
  <c r="JV307" i="1"/>
  <c r="JV171" i="1"/>
  <c r="JV117" i="1"/>
  <c r="JV315" i="1"/>
  <c r="JV4" i="1"/>
  <c r="JV370" i="1"/>
  <c r="JV391" i="1"/>
  <c r="JV55" i="1"/>
  <c r="JV121" i="1"/>
  <c r="JV317" i="1"/>
  <c r="JV168" i="1"/>
  <c r="JV257" i="1"/>
  <c r="JV143" i="1"/>
  <c r="JV377" i="1"/>
  <c r="JV400" i="1"/>
  <c r="JV242" i="1"/>
  <c r="JV376" i="1"/>
  <c r="JV402" i="1"/>
  <c r="JV348" i="1"/>
  <c r="JV64" i="1"/>
  <c r="JV139" i="1"/>
  <c r="JV408" i="1"/>
  <c r="JV142" i="1"/>
  <c r="JV250" i="1"/>
  <c r="JV248" i="1"/>
  <c r="JV193" i="1"/>
  <c r="JV132" i="1"/>
  <c r="JV184" i="1"/>
  <c r="JV89" i="1"/>
  <c r="JV351" i="1"/>
  <c r="JV360" i="1"/>
  <c r="JV199" i="1"/>
  <c r="JV295" i="1"/>
  <c r="JV72" i="1"/>
  <c r="JV111" i="1"/>
  <c r="JV50" i="1"/>
  <c r="JV305" i="1"/>
  <c r="JV224" i="1"/>
  <c r="JV355" i="1"/>
  <c r="JV150" i="1"/>
  <c r="JV73" i="1"/>
  <c r="JV252" i="1"/>
  <c r="JV331" i="1"/>
  <c r="JV146" i="1"/>
  <c r="JV393" i="1"/>
  <c r="JV232" i="1"/>
  <c r="JV197" i="1"/>
  <c r="JV130" i="1"/>
  <c r="JV178" i="1"/>
  <c r="JV294" i="1"/>
  <c r="JV227" i="1"/>
  <c r="JV345" i="1"/>
  <c r="JV87" i="1"/>
  <c r="JV344" i="1"/>
  <c r="JV85" i="1"/>
  <c r="JV352" i="1"/>
  <c r="JV95" i="1"/>
  <c r="JV369" i="1"/>
  <c r="JV83" i="1"/>
  <c r="JV20" i="1"/>
  <c r="JV375" i="1"/>
  <c r="JV186" i="1"/>
  <c r="JV25" i="1"/>
  <c r="JV165" i="1"/>
  <c r="JV174" i="1"/>
  <c r="JV79" i="1"/>
  <c r="JV265" i="1"/>
  <c r="JV179" i="1"/>
  <c r="JV122" i="1"/>
  <c r="JV309" i="1"/>
  <c r="JV359" i="1"/>
  <c r="JV387" i="1"/>
  <c r="JV156" i="1"/>
  <c r="JV217" i="1"/>
  <c r="JV47" i="1"/>
  <c r="JV205" i="1"/>
  <c r="JV384" i="1"/>
  <c r="JV42" i="1"/>
  <c r="JV12" i="1"/>
  <c r="JV263" i="1"/>
  <c r="JV84" i="1"/>
  <c r="JV311" i="1"/>
  <c r="JV52" i="1"/>
  <c r="JV218" i="1"/>
  <c r="JV337" i="1"/>
  <c r="JV48" i="1"/>
  <c r="JV74" i="1"/>
  <c r="JV407" i="1"/>
  <c r="JV31" i="1"/>
  <c r="JV81" i="1"/>
  <c r="JV287" i="1"/>
  <c r="JV177" i="1"/>
  <c r="JV233" i="1"/>
  <c r="KQ53" i="1"/>
  <c r="KQ405" i="1"/>
  <c r="KQ208" i="1"/>
  <c r="KQ249" i="1"/>
  <c r="IF177" i="1"/>
  <c r="IF233" i="1"/>
  <c r="JV268" i="1"/>
  <c r="JV237" i="1"/>
  <c r="JV291" i="1"/>
  <c r="JV304" i="1"/>
  <c r="JV187" i="1"/>
  <c r="JV254" i="1"/>
  <c r="JV53" i="1"/>
  <c r="JV405" i="1"/>
  <c r="JV208" i="1"/>
  <c r="JV249" i="1"/>
  <c r="JV118" i="1"/>
  <c r="JV33" i="1"/>
  <c r="JV98" i="1"/>
  <c r="JV136" i="1"/>
  <c r="JV198" i="1"/>
  <c r="JV157" i="1"/>
  <c r="JV44" i="1"/>
  <c r="JV255" i="1"/>
  <c r="JV51" i="1"/>
  <c r="JV282" i="1"/>
  <c r="JV65" i="1"/>
  <c r="JV385" i="1"/>
  <c r="JV401" i="1"/>
  <c r="JV159" i="1"/>
  <c r="JV152" i="1"/>
  <c r="JV212" i="1"/>
  <c r="JV410" i="1"/>
  <c r="JV300" i="1"/>
  <c r="JV314" i="1"/>
  <c r="JV381" i="1"/>
  <c r="JV404" i="1"/>
  <c r="JV316" i="1"/>
  <c r="JV103" i="1"/>
  <c r="JV323" i="1"/>
  <c r="JV77" i="1"/>
  <c r="JV145" i="1"/>
  <c r="JV167" i="1"/>
  <c r="JV123" i="1"/>
  <c r="JV189" i="1"/>
  <c r="JV274" i="1"/>
  <c r="JV390" i="1"/>
  <c r="JV273" i="1"/>
  <c r="JV203" i="1"/>
  <c r="JV368" i="1"/>
  <c r="JV238" i="1"/>
  <c r="JV276" i="1"/>
  <c r="JV10" i="1"/>
  <c r="JV411" i="1"/>
  <c r="JV120" i="1"/>
  <c r="JV202" i="1"/>
  <c r="JV234" i="1"/>
  <c r="JV173" i="1"/>
  <c r="JV126" i="1"/>
  <c r="JV271" i="1"/>
  <c r="JV164" i="1"/>
  <c r="JV46" i="1"/>
  <c r="JV220" i="1"/>
  <c r="JV8" i="1"/>
  <c r="JV318" i="1"/>
  <c r="JV5" i="1"/>
  <c r="JV134" i="1"/>
  <c r="JV394" i="1"/>
  <c r="JV110" i="1"/>
  <c r="JV303" i="1"/>
  <c r="JV160" i="1"/>
  <c r="JV16" i="1"/>
  <c r="JV147" i="1"/>
  <c r="JV347" i="1"/>
  <c r="JV270" i="1"/>
  <c r="JV32" i="1"/>
  <c r="JV137" i="1"/>
  <c r="JV6" i="1"/>
  <c r="JV28" i="1"/>
  <c r="JV185" i="1"/>
  <c r="JV219" i="1"/>
  <c r="JV15" i="1"/>
  <c r="JV226" i="1"/>
  <c r="JV209" i="1"/>
  <c r="JV258" i="1"/>
  <c r="JV70" i="1"/>
  <c r="JV14" i="1"/>
  <c r="JV108" i="1"/>
  <c r="JV191" i="1"/>
  <c r="JV245" i="1"/>
  <c r="JV45" i="1"/>
  <c r="JV214" i="1"/>
  <c r="JV180" i="1"/>
  <c r="JV281" i="1"/>
  <c r="JV230" i="1"/>
  <c r="JV398" i="1"/>
  <c r="JV299" i="1"/>
  <c r="KQ289" i="1"/>
  <c r="KQ114" i="1"/>
  <c r="KQ2" i="1"/>
  <c r="KQ59" i="1"/>
  <c r="KQ154" i="1"/>
  <c r="KQ127" i="1"/>
  <c r="JA268" i="1"/>
  <c r="JA237" i="1"/>
  <c r="JA291" i="1"/>
  <c r="JA304" i="1"/>
  <c r="JA187" i="1"/>
  <c r="JA254" i="1"/>
  <c r="JA53" i="1"/>
  <c r="JA405" i="1"/>
  <c r="JA208" i="1"/>
  <c r="JA249" i="1"/>
  <c r="JA118" i="1"/>
  <c r="JA33" i="1"/>
  <c r="JA98" i="1"/>
  <c r="JA136" i="1"/>
  <c r="JA198" i="1"/>
  <c r="JA157" i="1"/>
  <c r="JA44" i="1"/>
  <c r="JA255" i="1"/>
  <c r="JA51" i="1"/>
  <c r="JA282" i="1"/>
  <c r="JA65" i="1"/>
  <c r="JA385" i="1"/>
  <c r="JA401" i="1"/>
  <c r="JA159" i="1"/>
  <c r="JA152" i="1"/>
  <c r="JA212" i="1"/>
  <c r="JA410" i="1"/>
  <c r="JA300" i="1"/>
  <c r="JA314" i="1"/>
  <c r="JA381" i="1"/>
  <c r="JA404" i="1"/>
  <c r="JA316" i="1"/>
  <c r="JA103" i="1"/>
  <c r="JA323" i="1"/>
  <c r="JA77" i="1"/>
  <c r="JA145" i="1"/>
  <c r="JA167" i="1"/>
  <c r="JA123" i="1"/>
  <c r="JA189" i="1"/>
  <c r="JA274" i="1"/>
  <c r="JA390" i="1"/>
  <c r="JA273" i="1"/>
  <c r="JA203" i="1"/>
  <c r="JA368" i="1"/>
  <c r="JA238" i="1"/>
  <c r="JA276" i="1"/>
  <c r="JA10" i="1"/>
  <c r="JA411" i="1"/>
  <c r="JA120" i="1"/>
  <c r="JA202" i="1"/>
  <c r="JA234" i="1"/>
  <c r="JA173" i="1"/>
  <c r="JA126" i="1"/>
  <c r="JA271" i="1"/>
  <c r="JA164" i="1"/>
  <c r="JA46" i="1"/>
  <c r="JA220" i="1"/>
  <c r="JA8" i="1"/>
  <c r="JA318" i="1"/>
  <c r="JA5" i="1"/>
  <c r="JA134" i="1"/>
  <c r="JA394" i="1"/>
  <c r="JA110" i="1"/>
  <c r="JA303" i="1"/>
  <c r="JA160" i="1"/>
  <c r="JA16" i="1"/>
  <c r="JA147" i="1"/>
  <c r="JA347" i="1"/>
  <c r="JA270" i="1"/>
  <c r="JA32" i="1"/>
  <c r="JA137" i="1"/>
  <c r="JA6" i="1"/>
  <c r="JA28" i="1"/>
  <c r="JA185" i="1"/>
  <c r="JA219" i="1"/>
  <c r="JA15" i="1"/>
  <c r="JA226" i="1"/>
  <c r="JA209" i="1"/>
  <c r="JA258" i="1"/>
  <c r="JA70" i="1"/>
  <c r="JA14" i="1"/>
  <c r="JA108" i="1"/>
  <c r="JA191" i="1"/>
  <c r="JA245" i="1"/>
  <c r="JA45" i="1"/>
  <c r="JA214" i="1"/>
  <c r="JA180" i="1"/>
  <c r="JA281" i="1"/>
  <c r="JA230" i="1"/>
  <c r="JA398" i="1"/>
  <c r="JA299" i="1"/>
  <c r="KQ389" i="1"/>
  <c r="KQ403" i="1"/>
  <c r="KQ182" i="1"/>
  <c r="KQ62" i="1"/>
  <c r="KQ312" i="1"/>
  <c r="JA239" i="1"/>
  <c r="JA340" i="1"/>
  <c r="JA151" i="1"/>
  <c r="JA138" i="1"/>
  <c r="JA128" i="1"/>
  <c r="JA144" i="1"/>
  <c r="JA334" i="1"/>
  <c r="JA63" i="1"/>
  <c r="JA283" i="1"/>
  <c r="JA373" i="1"/>
  <c r="JA101" i="1"/>
  <c r="JA235" i="1"/>
  <c r="JA380" i="1"/>
  <c r="JA80" i="1"/>
  <c r="JA116" i="1"/>
  <c r="JA34" i="1"/>
  <c r="JA3" i="1"/>
  <c r="JA356" i="1"/>
  <c r="JA71" i="1"/>
  <c r="JA382" i="1"/>
  <c r="JA412" i="1"/>
  <c r="JA267" i="1"/>
  <c r="JA148" i="1"/>
  <c r="JA183" i="1"/>
  <c r="JA21" i="1"/>
  <c r="JA54" i="1"/>
  <c r="JA349" i="1"/>
  <c r="JA166" i="1"/>
  <c r="JA27" i="1"/>
  <c r="JA260" i="1"/>
  <c r="JA329" i="1"/>
  <c r="JA196" i="1"/>
  <c r="JA262" i="1"/>
  <c r="JA216" i="1"/>
  <c r="JA399" i="1"/>
  <c r="JA22" i="1"/>
  <c r="JA78" i="1"/>
  <c r="JA82" i="1"/>
  <c r="JA409" i="1"/>
  <c r="JA162" i="1"/>
  <c r="JA56" i="1"/>
  <c r="JA99" i="1"/>
  <c r="JA17" i="1"/>
  <c r="JA342" i="1"/>
  <c r="JA106" i="1"/>
  <c r="JA301" i="1"/>
  <c r="JA175" i="1"/>
  <c r="JA96" i="1"/>
  <c r="JA313" i="1"/>
  <c r="JA109" i="1"/>
  <c r="JA176" i="1"/>
  <c r="JA223" i="1"/>
  <c r="JA192" i="1"/>
  <c r="JA207" i="1"/>
  <c r="JA195" i="1"/>
  <c r="JA112" i="1"/>
  <c r="JA362" i="1"/>
  <c r="JA277" i="1"/>
  <c r="JA364" i="1"/>
  <c r="JA225" i="1"/>
  <c r="JA201" i="1"/>
  <c r="JA200" i="1"/>
  <c r="JA328" i="1"/>
  <c r="JA279" i="1"/>
  <c r="JA358" i="1"/>
  <c r="JA181" i="1"/>
  <c r="JA229" i="1"/>
  <c r="JA275" i="1"/>
  <c r="KQ86" i="1"/>
  <c r="KQ306" i="1"/>
  <c r="JV86" i="1"/>
  <c r="JV306" i="1"/>
  <c r="JV135" i="1"/>
  <c r="JV211" i="1"/>
  <c r="JV286" i="1"/>
  <c r="JV115" i="1"/>
  <c r="JV280" i="1"/>
  <c r="JV69" i="1"/>
  <c r="JV37" i="1"/>
  <c r="JV94" i="1"/>
  <c r="JV372" i="1"/>
  <c r="JV41" i="1"/>
  <c r="JV395" i="1"/>
  <c r="JV264" i="1"/>
  <c r="JV272" i="1"/>
  <c r="JV327" i="1"/>
  <c r="JV57" i="1"/>
  <c r="JV406" i="1"/>
  <c r="JV392" i="1"/>
  <c r="JV23" i="1"/>
  <c r="JV363" i="1"/>
  <c r="JV290" i="1"/>
  <c r="JV371" i="1"/>
  <c r="JV338" i="1"/>
  <c r="JV155" i="1"/>
  <c r="JV215" i="1"/>
  <c r="JV92" i="1"/>
  <c r="JV125" i="1"/>
  <c r="JV188" i="1"/>
  <c r="JV350" i="1"/>
  <c r="JV40" i="1"/>
  <c r="JV354" i="1"/>
  <c r="JV210" i="1"/>
  <c r="JV61" i="1"/>
  <c r="JV113" i="1"/>
  <c r="JV60" i="1"/>
  <c r="JV332" i="1"/>
  <c r="JV49" i="1"/>
  <c r="JV141" i="1"/>
  <c r="JV194" i="1"/>
  <c r="JV169" i="1"/>
  <c r="JV259" i="1"/>
  <c r="JV153" i="1"/>
  <c r="JV97" i="1"/>
  <c r="JV288" i="1"/>
  <c r="JV284" i="1"/>
  <c r="JV105" i="1"/>
  <c r="JV326" i="1"/>
  <c r="JV93" i="1"/>
  <c r="JV58" i="1"/>
  <c r="JV131" i="1"/>
  <c r="JV241" i="1"/>
  <c r="JV297" i="1"/>
  <c r="JV190" i="1"/>
  <c r="JV336" i="1"/>
  <c r="JV170" i="1"/>
  <c r="JV379" i="1"/>
  <c r="JV133" i="1"/>
  <c r="JV343" i="1"/>
  <c r="JV292" i="1"/>
  <c r="JV66" i="1"/>
  <c r="JV256" i="1"/>
  <c r="JV18" i="1"/>
  <c r="JV246" i="1"/>
  <c r="JV278" i="1"/>
  <c r="JV236" i="1"/>
  <c r="JV104" i="1"/>
  <c r="JV19" i="1"/>
  <c r="JV26" i="1"/>
  <c r="JV11" i="1"/>
  <c r="JV13" i="1"/>
  <c r="JV378" i="1"/>
  <c r="JV39" i="1"/>
  <c r="JV163" i="1"/>
  <c r="JV222" i="1"/>
  <c r="JV9" i="1"/>
  <c r="JV335" i="1"/>
  <c r="JV396" i="1"/>
  <c r="JV330" i="1"/>
  <c r="JV357" i="1"/>
  <c r="JV261" i="1"/>
  <c r="JV247" i="1"/>
  <c r="JV296" i="1"/>
  <c r="JV213" i="1"/>
  <c r="JV353" i="1"/>
  <c r="JV172" i="1"/>
  <c r="JV228" i="1"/>
  <c r="JV88" i="1"/>
  <c r="JV231" i="1"/>
  <c r="KQ269" i="1"/>
  <c r="KQ107" i="1"/>
  <c r="KQ310" i="1"/>
  <c r="KQ67" i="1"/>
  <c r="KQ307" i="1"/>
  <c r="KQ171" i="1"/>
  <c r="KQ117" i="1"/>
  <c r="KQ315" i="1"/>
  <c r="KQ4" i="1"/>
  <c r="KQ370" i="1"/>
  <c r="KQ391" i="1"/>
  <c r="KQ55" i="1"/>
  <c r="KQ121" i="1"/>
  <c r="KQ317" i="1"/>
  <c r="KQ168" i="1"/>
  <c r="KQ257" i="1"/>
  <c r="KQ143" i="1"/>
  <c r="JA86" i="1"/>
  <c r="JA306" i="1"/>
  <c r="JA135" i="1"/>
  <c r="JA211" i="1"/>
  <c r="JA286" i="1"/>
  <c r="JA115" i="1"/>
  <c r="JA280" i="1"/>
  <c r="JA69" i="1"/>
  <c r="JA37" i="1"/>
  <c r="JA94" i="1"/>
  <c r="JA372" i="1"/>
  <c r="JA41" i="1"/>
  <c r="JA395" i="1"/>
  <c r="JA264" i="1"/>
  <c r="JA272" i="1"/>
  <c r="JA327" i="1"/>
  <c r="JA57" i="1"/>
  <c r="JA406" i="1"/>
  <c r="JA392" i="1"/>
  <c r="JA23" i="1"/>
  <c r="JA363" i="1"/>
  <c r="JA290" i="1"/>
  <c r="JA371" i="1"/>
  <c r="JA338" i="1"/>
  <c r="JA155" i="1"/>
  <c r="JA215" i="1"/>
  <c r="JA92" i="1"/>
  <c r="JA125" i="1"/>
  <c r="JA188" i="1"/>
  <c r="JA350" i="1"/>
  <c r="JA40" i="1"/>
  <c r="JA354" i="1"/>
  <c r="JA210" i="1"/>
  <c r="JA61" i="1"/>
  <c r="JA113" i="1"/>
  <c r="JA60" i="1"/>
  <c r="JA332" i="1"/>
  <c r="JA49" i="1"/>
  <c r="JA141" i="1"/>
  <c r="JA194" i="1"/>
  <c r="JA169" i="1"/>
  <c r="JA259" i="1"/>
  <c r="JA153" i="1"/>
  <c r="JA97" i="1"/>
  <c r="JA288" i="1"/>
  <c r="JA284" i="1"/>
  <c r="JA105" i="1"/>
  <c r="JA326" i="1"/>
  <c r="JA93" i="1"/>
  <c r="JA58" i="1"/>
  <c r="JA131" i="1"/>
  <c r="JA241" i="1"/>
  <c r="JA297" i="1"/>
  <c r="JA190" i="1"/>
  <c r="JA336" i="1"/>
  <c r="JA170" i="1"/>
  <c r="JA379" i="1"/>
  <c r="JA133" i="1"/>
  <c r="JA343" i="1"/>
  <c r="JA292" i="1"/>
  <c r="JA66" i="1"/>
  <c r="JA256" i="1"/>
  <c r="JA18" i="1"/>
  <c r="JA246" i="1"/>
  <c r="JA278" i="1"/>
  <c r="JA104" i="1"/>
  <c r="JA19" i="1"/>
  <c r="JA26" i="1"/>
  <c r="JA11" i="1"/>
  <c r="JA13" i="1"/>
  <c r="JA378" i="1"/>
  <c r="JA39" i="1"/>
  <c r="JA163" i="1"/>
  <c r="JA222" i="1"/>
  <c r="JA9" i="1"/>
  <c r="JA335" i="1"/>
  <c r="JA396" i="1"/>
  <c r="JA330" i="1"/>
  <c r="JA357" i="1"/>
  <c r="JA261" i="1"/>
  <c r="JA247" i="1"/>
  <c r="JA296" i="1"/>
  <c r="JA213" i="1"/>
  <c r="JA353" i="1"/>
  <c r="JA172" i="1"/>
  <c r="JA228" i="1"/>
  <c r="JA88" i="1"/>
  <c r="JA231" i="1"/>
  <c r="KQ308" i="1"/>
  <c r="KQ243" i="1"/>
  <c r="KQ100" i="1"/>
  <c r="KQ251" i="1"/>
  <c r="KQ38" i="1"/>
  <c r="KQ282" i="1"/>
  <c r="KQ65" i="1"/>
  <c r="KQ385" i="1"/>
  <c r="KQ401" i="1"/>
  <c r="KQ159" i="1"/>
  <c r="KQ152" i="1"/>
  <c r="KQ212" i="1"/>
  <c r="KQ410" i="1"/>
  <c r="KQ300" i="1"/>
  <c r="KQ314" i="1"/>
  <c r="KQ381" i="1"/>
  <c r="KQ404" i="1"/>
  <c r="KQ316" i="1"/>
  <c r="KQ103" i="1"/>
  <c r="KQ323" i="1"/>
  <c r="KQ77" i="1"/>
  <c r="KQ145" i="1"/>
  <c r="KQ167" i="1"/>
  <c r="KQ123" i="1"/>
  <c r="KQ189" i="1"/>
  <c r="KQ274" i="1"/>
  <c r="KQ390" i="1"/>
  <c r="KQ273" i="1"/>
  <c r="KQ203" i="1"/>
  <c r="KQ368" i="1"/>
  <c r="KQ238" i="1"/>
  <c r="KQ276" i="1"/>
  <c r="KQ10" i="1"/>
  <c r="KQ411" i="1"/>
  <c r="KQ120" i="1"/>
  <c r="KQ202" i="1"/>
  <c r="KQ234" i="1"/>
  <c r="KQ173" i="1"/>
  <c r="KQ126" i="1"/>
  <c r="KQ271" i="1"/>
  <c r="KQ164" i="1"/>
  <c r="KQ46" i="1"/>
  <c r="KQ220" i="1"/>
  <c r="KQ8" i="1"/>
  <c r="KQ318" i="1"/>
  <c r="KQ5" i="1"/>
  <c r="KQ134" i="1"/>
  <c r="KQ394" i="1"/>
  <c r="KQ110" i="1"/>
  <c r="KQ303" i="1"/>
  <c r="KQ160" i="1"/>
  <c r="KQ16" i="1"/>
  <c r="KQ147" i="1"/>
  <c r="KQ347" i="1"/>
  <c r="KQ270" i="1"/>
  <c r="KQ32" i="1"/>
  <c r="KQ137" i="1"/>
  <c r="KQ6" i="1"/>
  <c r="KQ28" i="1"/>
  <c r="KQ185" i="1"/>
  <c r="KQ219" i="1"/>
  <c r="KQ15" i="1"/>
  <c r="KQ226" i="1"/>
  <c r="KQ209" i="1"/>
  <c r="KQ258" i="1"/>
  <c r="KQ70" i="1"/>
  <c r="KQ14" i="1"/>
  <c r="KQ108" i="1"/>
  <c r="KQ191" i="1"/>
  <c r="KQ245" i="1"/>
  <c r="KQ45" i="1"/>
  <c r="KQ214" i="1"/>
  <c r="KQ180" i="1"/>
  <c r="KQ281" i="1"/>
  <c r="KQ230" i="1"/>
  <c r="KQ398" i="1"/>
  <c r="KQ299" i="1"/>
  <c r="KQ221" i="1"/>
  <c r="KQ36" i="1"/>
  <c r="KQ302" i="1"/>
  <c r="KQ240" i="1"/>
  <c r="KQ35" i="1"/>
  <c r="KQ149" i="1"/>
  <c r="KQ383" i="1"/>
  <c r="KQ102" i="1"/>
  <c r="KQ7" i="1"/>
  <c r="KQ374" i="1"/>
  <c r="KQ397" i="1"/>
  <c r="KQ388" i="1"/>
  <c r="KQ266" i="1"/>
  <c r="KQ119" i="1"/>
  <c r="KQ386" i="1"/>
  <c r="KQ30" i="1"/>
  <c r="KQ43" i="1"/>
  <c r="KQ253" i="1"/>
  <c r="KQ293" i="1"/>
  <c r="KQ244" i="1"/>
  <c r="KQ239" i="1"/>
  <c r="KQ340" i="1"/>
  <c r="KQ151" i="1"/>
  <c r="KQ138" i="1"/>
  <c r="KQ128" i="1"/>
  <c r="KQ144" i="1"/>
  <c r="KQ334" i="1"/>
  <c r="KQ63" i="1"/>
  <c r="KQ283" i="1"/>
  <c r="KQ373" i="1"/>
  <c r="KQ101" i="1"/>
  <c r="KQ235" i="1"/>
  <c r="KQ380" i="1"/>
  <c r="KQ80" i="1"/>
  <c r="KQ116" i="1"/>
  <c r="KQ34" i="1"/>
  <c r="KQ3" i="1"/>
  <c r="KQ356" i="1"/>
  <c r="KQ71" i="1"/>
  <c r="KQ382" i="1"/>
  <c r="KQ412" i="1"/>
  <c r="KQ267" i="1"/>
  <c r="KQ148" i="1"/>
  <c r="KQ183" i="1"/>
  <c r="KQ21" i="1"/>
  <c r="KQ54" i="1"/>
  <c r="KQ349" i="1"/>
  <c r="KQ166" i="1"/>
  <c r="KQ27" i="1"/>
  <c r="KQ260" i="1"/>
  <c r="KQ329" i="1"/>
  <c r="KQ196" i="1"/>
  <c r="KQ262" i="1"/>
  <c r="KQ216" i="1"/>
  <c r="KQ399" i="1"/>
  <c r="KQ22" i="1"/>
  <c r="KQ78" i="1"/>
  <c r="KQ82" i="1"/>
  <c r="KQ409" i="1"/>
  <c r="KQ162" i="1"/>
  <c r="KQ56" i="1"/>
  <c r="KQ99" i="1"/>
  <c r="KQ17" i="1"/>
  <c r="KQ342" i="1"/>
  <c r="KQ106" i="1"/>
  <c r="KQ301" i="1"/>
  <c r="KQ175" i="1"/>
  <c r="KQ96" i="1"/>
  <c r="KQ313" i="1"/>
  <c r="KQ109" i="1"/>
  <c r="KQ176" i="1"/>
  <c r="KQ223" i="1"/>
  <c r="KQ192" i="1"/>
  <c r="KQ207" i="1"/>
  <c r="KQ195" i="1"/>
  <c r="KQ112" i="1"/>
  <c r="KQ362" i="1"/>
  <c r="KQ277" i="1"/>
  <c r="KQ364" i="1"/>
  <c r="KQ225" i="1"/>
  <c r="KQ201" i="1"/>
  <c r="KQ200" i="1"/>
  <c r="KQ328" i="1"/>
  <c r="KQ279" i="1"/>
  <c r="KQ358" i="1"/>
  <c r="KQ181" i="1"/>
  <c r="KQ229" i="1"/>
  <c r="KQ275" i="1"/>
  <c r="KQ377" i="1"/>
  <c r="KQ400" i="1"/>
  <c r="KQ242" i="1"/>
  <c r="KQ376" i="1"/>
  <c r="KQ402" i="1"/>
  <c r="KQ348" i="1"/>
  <c r="KQ64" i="1"/>
  <c r="KQ139" i="1"/>
  <c r="KQ408" i="1"/>
  <c r="KQ142" i="1"/>
  <c r="KQ250" i="1"/>
  <c r="KQ248" i="1"/>
  <c r="KQ193" i="1"/>
  <c r="KQ132" i="1"/>
  <c r="KQ184" i="1"/>
  <c r="KQ89" i="1"/>
  <c r="KQ351" i="1"/>
  <c r="KQ360" i="1"/>
  <c r="KQ199" i="1"/>
  <c r="KQ295" i="1"/>
  <c r="KQ72" i="1"/>
  <c r="KQ111" i="1"/>
  <c r="KQ50" i="1"/>
  <c r="KQ305" i="1"/>
  <c r="KQ224" i="1"/>
  <c r="KQ355" i="1"/>
  <c r="KQ150" i="1"/>
  <c r="KQ73" i="1"/>
  <c r="KQ252" i="1"/>
  <c r="KQ331" i="1"/>
  <c r="KQ146" i="1"/>
  <c r="KQ393" i="1"/>
  <c r="KQ232" i="1"/>
  <c r="KQ197" i="1"/>
  <c r="KQ130" i="1"/>
  <c r="KQ178" i="1"/>
  <c r="KQ294" i="1"/>
  <c r="KQ227" i="1"/>
  <c r="KQ345" i="1"/>
  <c r="KQ87" i="1"/>
  <c r="KQ344" i="1"/>
  <c r="KQ85" i="1"/>
  <c r="KQ352" i="1"/>
  <c r="KQ95" i="1"/>
  <c r="KQ369" i="1"/>
  <c r="KQ83" i="1"/>
  <c r="KQ20" i="1"/>
  <c r="KQ375" i="1"/>
  <c r="KQ186" i="1"/>
  <c r="KQ25" i="1"/>
  <c r="KQ165" i="1"/>
  <c r="KQ174" i="1"/>
  <c r="KQ79" i="1"/>
  <c r="KQ265" i="1"/>
  <c r="KQ179" i="1"/>
  <c r="KQ122" i="1"/>
  <c r="KQ309" i="1"/>
  <c r="KQ359" i="1"/>
  <c r="KQ387" i="1"/>
  <c r="KQ156" i="1"/>
  <c r="KQ217" i="1"/>
  <c r="KQ47" i="1"/>
  <c r="KQ205" i="1"/>
  <c r="KQ384" i="1"/>
  <c r="KQ42" i="1"/>
  <c r="KQ12" i="1"/>
  <c r="KQ263" i="1"/>
  <c r="KQ84" i="1"/>
  <c r="KQ311" i="1"/>
  <c r="KQ52" i="1"/>
  <c r="KQ218" i="1"/>
  <c r="KQ337" i="1"/>
  <c r="KQ48" i="1"/>
  <c r="KQ74" i="1"/>
  <c r="KQ407" i="1"/>
  <c r="KQ31" i="1"/>
  <c r="KQ81" i="1"/>
  <c r="KQ287" i="1"/>
  <c r="KQ177" i="1"/>
  <c r="KQ233" i="1"/>
  <c r="KQ140" i="1"/>
  <c r="JA140" i="1"/>
  <c r="IV140" i="1"/>
  <c r="JP140" i="1"/>
  <c r="IW140" i="1"/>
  <c r="GL140" i="1"/>
  <c r="HG140" i="1"/>
  <c r="KK140" i="1"/>
  <c r="HI140" i="1"/>
  <c r="GO140" i="1"/>
  <c r="KL140" i="1"/>
  <c r="IU140" i="1"/>
  <c r="IB140" i="1"/>
  <c r="JR140" i="1"/>
  <c r="HZ140" i="1"/>
  <c r="HF140" i="1"/>
  <c r="GN140" i="1"/>
  <c r="KN140" i="1"/>
  <c r="IC140" i="1"/>
  <c r="KM140" i="1"/>
  <c r="JS140" i="1"/>
  <c r="JQ140" i="1"/>
  <c r="IX140" i="1"/>
  <c r="IA140" i="1"/>
  <c r="HH140" i="1"/>
  <c r="GM140" i="1"/>
  <c r="GF429" i="1"/>
  <c r="KM233" i="1"/>
  <c r="KL353" i="1"/>
  <c r="KL88" i="1"/>
  <c r="KN177" i="1"/>
  <c r="KN299" i="1"/>
  <c r="KL233" i="1"/>
  <c r="KN275" i="1"/>
  <c r="KN228" i="1"/>
  <c r="KN88" i="1"/>
  <c r="KL228" i="1"/>
  <c r="KK279" i="1"/>
  <c r="KK181" i="1"/>
  <c r="KM228" i="1"/>
  <c r="KM231" i="1"/>
  <c r="KN81" i="1"/>
  <c r="KK36" i="1"/>
  <c r="KM354" i="1"/>
  <c r="KN155" i="1"/>
  <c r="KM83" i="1"/>
  <c r="KM309" i="1"/>
  <c r="KM218" i="1"/>
  <c r="KM407" i="1"/>
  <c r="KK213" i="1"/>
  <c r="KM287" i="1"/>
  <c r="KM177" i="1"/>
  <c r="KK228" i="1"/>
  <c r="KM275" i="1"/>
  <c r="KM299" i="1"/>
  <c r="KK233" i="1"/>
  <c r="KL181" i="1"/>
  <c r="KL229" i="1"/>
  <c r="KN233" i="1"/>
  <c r="KK395" i="1"/>
  <c r="KK141" i="1"/>
  <c r="KK259" i="1"/>
  <c r="KM197" i="1"/>
  <c r="KK284" i="1"/>
  <c r="KM130" i="1"/>
  <c r="KM178" i="1"/>
  <c r="KK326" i="1"/>
  <c r="KM294" i="1"/>
  <c r="KM85" i="1"/>
  <c r="KK336" i="1"/>
  <c r="KK379" i="1"/>
  <c r="KM20" i="1"/>
  <c r="KM375" i="1"/>
  <c r="KM186" i="1"/>
  <c r="KK292" i="1"/>
  <c r="KM79" i="1"/>
  <c r="KM265" i="1"/>
  <c r="KK236" i="1"/>
  <c r="KM179" i="1"/>
  <c r="KK104" i="1"/>
  <c r="KM122" i="1"/>
  <c r="KM387" i="1"/>
  <c r="KK26" i="1"/>
  <c r="KM217" i="1"/>
  <c r="KM47" i="1"/>
  <c r="KK13" i="1"/>
  <c r="KM205" i="1"/>
  <c r="KL222" i="1"/>
  <c r="KL9" i="1"/>
  <c r="KM31" i="1"/>
  <c r="KK353" i="1"/>
  <c r="KL26" i="1"/>
  <c r="KN308" i="1"/>
  <c r="KN100" i="1"/>
  <c r="KN38" i="1"/>
  <c r="KL211" i="1"/>
  <c r="KN310" i="1"/>
  <c r="KN67" i="1"/>
  <c r="KL280" i="1"/>
  <c r="KN55" i="1"/>
  <c r="KL264" i="1"/>
  <c r="KL272" i="1"/>
  <c r="KL327" i="1"/>
  <c r="KN143" i="1"/>
  <c r="KL406" i="1"/>
  <c r="KN400" i="1"/>
  <c r="KL363" i="1"/>
  <c r="KN402" i="1"/>
  <c r="KL371" i="1"/>
  <c r="KN348" i="1"/>
  <c r="KL338" i="1"/>
  <c r="KN64" i="1"/>
  <c r="KL155" i="1"/>
  <c r="KN139" i="1"/>
  <c r="KN408" i="1"/>
  <c r="KL92" i="1"/>
  <c r="KN142" i="1"/>
  <c r="KL125" i="1"/>
  <c r="KN250" i="1"/>
  <c r="KL188" i="1"/>
  <c r="KN248" i="1"/>
  <c r="KN193" i="1"/>
  <c r="KN132" i="1"/>
  <c r="KL40" i="1"/>
  <c r="KL354" i="1"/>
  <c r="KN89" i="1"/>
  <c r="KL210" i="1"/>
  <c r="KL61" i="1"/>
  <c r="KN360" i="1"/>
  <c r="KL113" i="1"/>
  <c r="KN199" i="1"/>
  <c r="KN295" i="1"/>
  <c r="KL60" i="1"/>
  <c r="KN72" i="1"/>
  <c r="KL332" i="1"/>
  <c r="KN50" i="1"/>
  <c r="KN305" i="1"/>
  <c r="KL194" i="1"/>
  <c r="KN150" i="1"/>
  <c r="KN73" i="1"/>
  <c r="KL153" i="1"/>
  <c r="KN252" i="1"/>
  <c r="KL97" i="1"/>
  <c r="KN331" i="1"/>
  <c r="KN146" i="1"/>
  <c r="KN393" i="1"/>
  <c r="KN232" i="1"/>
  <c r="KL288" i="1"/>
  <c r="KL105" i="1"/>
  <c r="KL93" i="1"/>
  <c r="KN227" i="1"/>
  <c r="KL58" i="1"/>
  <c r="KN345" i="1"/>
  <c r="KL131" i="1"/>
  <c r="KN87" i="1"/>
  <c r="KL241" i="1"/>
  <c r="KN344" i="1"/>
  <c r="KL297" i="1"/>
  <c r="KL190" i="1"/>
  <c r="KN352" i="1"/>
  <c r="KN95" i="1"/>
  <c r="KN369" i="1"/>
  <c r="KL170" i="1"/>
  <c r="KN83" i="1"/>
  <c r="KL133" i="1"/>
  <c r="KL343" i="1"/>
  <c r="KN25" i="1"/>
  <c r="KN165" i="1"/>
  <c r="KL66" i="1"/>
  <c r="KN174" i="1"/>
  <c r="KL256" i="1"/>
  <c r="KL18" i="1"/>
  <c r="KL246" i="1"/>
  <c r="KL278" i="1"/>
  <c r="KN309" i="1"/>
  <c r="KN359" i="1"/>
  <c r="KL19" i="1"/>
  <c r="KN156" i="1"/>
  <c r="KL11" i="1"/>
  <c r="KL378" i="1"/>
  <c r="KN384" i="1"/>
  <c r="KL39" i="1"/>
  <c r="KN42" i="1"/>
  <c r="KL163" i="1"/>
  <c r="KN12" i="1"/>
  <c r="KN84" i="1"/>
  <c r="KN52" i="1"/>
  <c r="KN218" i="1"/>
  <c r="KN337" i="1"/>
  <c r="KL261" i="1"/>
  <c r="KN407" i="1"/>
  <c r="KL213" i="1"/>
  <c r="KN287" i="1"/>
  <c r="KL172" i="1"/>
  <c r="KN217" i="1"/>
  <c r="KK58" i="1"/>
  <c r="KK18" i="1"/>
  <c r="KK11" i="1"/>
  <c r="KL104" i="1"/>
  <c r="KN47" i="1"/>
  <c r="KM337" i="1"/>
  <c r="KN31" i="1"/>
  <c r="KK170" i="1"/>
  <c r="KN122" i="1"/>
  <c r="KM42" i="1"/>
  <c r="KK172" i="1"/>
  <c r="KM359" i="1"/>
  <c r="KK222" i="1"/>
  <c r="KM263" i="1"/>
  <c r="KK9" i="1"/>
  <c r="KK335" i="1"/>
  <c r="KM311" i="1"/>
  <c r="KK396" i="1"/>
  <c r="KK330" i="1"/>
  <c r="KK357" i="1"/>
  <c r="KM48" i="1"/>
  <c r="KK247" i="1"/>
  <c r="KM74" i="1"/>
  <c r="KK296" i="1"/>
  <c r="KM81" i="1"/>
  <c r="JP214" i="1"/>
  <c r="JR200" i="1"/>
  <c r="KM73" i="1"/>
  <c r="KK131" i="1"/>
  <c r="KM87" i="1"/>
  <c r="KN205" i="1"/>
  <c r="KM84" i="1"/>
  <c r="KL284" i="1"/>
  <c r="KM25" i="1"/>
  <c r="KK278" i="1"/>
  <c r="KK378" i="1"/>
  <c r="KL335" i="1"/>
  <c r="KL292" i="1"/>
  <c r="KL236" i="1"/>
  <c r="KM384" i="1"/>
  <c r="KL396" i="1"/>
  <c r="KK261" i="1"/>
  <c r="KK105" i="1"/>
  <c r="KK19" i="1"/>
  <c r="KK39" i="1"/>
  <c r="KN48" i="1"/>
  <c r="KN294" i="1"/>
  <c r="KN336" i="1"/>
  <c r="JR235" i="1"/>
  <c r="JP203" i="1"/>
  <c r="JP238" i="1"/>
  <c r="JP120" i="1"/>
  <c r="JR21" i="1"/>
  <c r="JR27" i="1"/>
  <c r="JP220" i="1"/>
  <c r="JP134" i="1"/>
  <c r="JP394" i="1"/>
  <c r="JP16" i="1"/>
  <c r="JR109" i="1"/>
  <c r="JP226" i="1"/>
  <c r="JR362" i="1"/>
  <c r="JR364" i="1"/>
  <c r="JP245" i="1"/>
  <c r="JS231" i="1"/>
  <c r="KN20" i="1"/>
  <c r="KK246" i="1"/>
  <c r="KN387" i="1"/>
  <c r="KK163" i="1"/>
  <c r="KL247" i="1"/>
  <c r="KN278" i="1"/>
  <c r="KN11" i="1"/>
  <c r="KL192" i="1"/>
  <c r="KM331" i="1"/>
  <c r="KL326" i="1"/>
  <c r="KK190" i="1"/>
  <c r="KK66" i="1"/>
  <c r="KL13" i="1"/>
  <c r="KM12" i="1"/>
  <c r="KM156" i="1"/>
  <c r="KN263" i="1"/>
  <c r="KM52" i="1"/>
  <c r="JR283" i="1"/>
  <c r="JP123" i="1"/>
  <c r="JP10" i="1"/>
  <c r="JP411" i="1"/>
  <c r="JR412" i="1"/>
  <c r="JP126" i="1"/>
  <c r="JR260" i="1"/>
  <c r="JR216" i="1"/>
  <c r="JR399" i="1"/>
  <c r="JP110" i="1"/>
  <c r="JR56" i="1"/>
  <c r="JR223" i="1"/>
  <c r="JP15" i="1"/>
  <c r="JR112" i="1"/>
  <c r="JP108" i="1"/>
  <c r="JS364" i="1"/>
  <c r="JP281" i="1"/>
  <c r="IW163" i="1"/>
  <c r="KM290" i="1"/>
  <c r="KM155" i="1"/>
  <c r="KM66" i="1"/>
  <c r="KM246" i="1"/>
  <c r="KK301" i="1"/>
  <c r="KK112" i="1"/>
  <c r="KM335" i="1"/>
  <c r="KK362" i="1"/>
  <c r="KM330" i="1"/>
  <c r="KM261" i="1"/>
  <c r="KK225" i="1"/>
  <c r="KM247" i="1"/>
  <c r="KK201" i="1"/>
  <c r="KM296" i="1"/>
  <c r="KK200" i="1"/>
  <c r="KM353" i="1"/>
  <c r="KK328" i="1"/>
  <c r="KM172" i="1"/>
  <c r="KL141" i="1"/>
  <c r="JR48" i="1"/>
  <c r="KN258" i="1"/>
  <c r="KN14" i="1"/>
  <c r="KN191" i="1"/>
  <c r="KN45" i="1"/>
  <c r="JP249" i="1"/>
  <c r="JP136" i="1"/>
  <c r="JR7" i="1"/>
  <c r="JP212" i="1"/>
  <c r="JR43" i="1"/>
  <c r="JP410" i="1"/>
  <c r="GO122" i="1"/>
  <c r="HF384" i="1"/>
  <c r="JR253" i="1"/>
  <c r="JP300" i="1"/>
  <c r="JR293" i="1"/>
  <c r="JP314" i="1"/>
  <c r="JR244" i="1"/>
  <c r="JP381" i="1"/>
  <c r="JR239" i="1"/>
  <c r="JP404" i="1"/>
  <c r="JR340" i="1"/>
  <c r="JR151" i="1"/>
  <c r="JP316" i="1"/>
  <c r="JR138" i="1"/>
  <c r="JP103" i="1"/>
  <c r="JR128" i="1"/>
  <c r="JP323" i="1"/>
  <c r="JR144" i="1"/>
  <c r="JP77" i="1"/>
  <c r="JR334" i="1"/>
  <c r="JP145" i="1"/>
  <c r="KK88" i="1"/>
  <c r="KK231" i="1"/>
  <c r="KK125" i="1"/>
  <c r="KL215" i="1"/>
  <c r="KK215" i="1"/>
  <c r="KM184" i="1"/>
  <c r="KN184" i="1"/>
  <c r="KM351" i="1"/>
  <c r="KN351" i="1"/>
  <c r="KM111" i="1"/>
  <c r="KN111" i="1"/>
  <c r="KK49" i="1"/>
  <c r="KL49" i="1"/>
  <c r="KM224" i="1"/>
  <c r="KN224" i="1"/>
  <c r="KK169" i="1"/>
  <c r="KL169" i="1"/>
  <c r="KM355" i="1"/>
  <c r="KN355" i="1"/>
  <c r="JY418" i="1"/>
  <c r="KM360" i="1"/>
  <c r="JR63" i="1"/>
  <c r="JP167" i="1"/>
  <c r="JR373" i="1"/>
  <c r="JP189" i="1"/>
  <c r="JP274" i="1"/>
  <c r="JR101" i="1"/>
  <c r="JP390" i="1"/>
  <c r="JR380" i="1"/>
  <c r="JP273" i="1"/>
  <c r="JR80" i="1"/>
  <c r="JR116" i="1"/>
  <c r="JP368" i="1"/>
  <c r="JR34" i="1"/>
  <c r="JR3" i="1"/>
  <c r="JP276" i="1"/>
  <c r="JR356" i="1"/>
  <c r="JR71" i="1"/>
  <c r="JR382" i="1"/>
  <c r="JP202" i="1"/>
  <c r="JR267" i="1"/>
  <c r="JR148" i="1"/>
  <c r="JR183" i="1"/>
  <c r="JP234" i="1"/>
  <c r="JR54" i="1"/>
  <c r="JP46" i="1"/>
  <c r="JR262" i="1"/>
  <c r="JR78" i="1"/>
  <c r="JR82" i="1"/>
  <c r="JR162" i="1"/>
  <c r="JR301" i="1"/>
  <c r="JP32" i="1"/>
  <c r="JQ411" i="1"/>
  <c r="JS382" i="1"/>
  <c r="JS148" i="1"/>
  <c r="JS329" i="1"/>
  <c r="JQ5" i="1"/>
  <c r="JS78" i="1"/>
  <c r="JQ134" i="1"/>
  <c r="JS82" i="1"/>
  <c r="JQ394" i="1"/>
  <c r="JS409" i="1"/>
  <c r="JQ110" i="1"/>
  <c r="JS162" i="1"/>
  <c r="JQ303" i="1"/>
  <c r="JS56" i="1"/>
  <c r="JQ160" i="1"/>
  <c r="JS99" i="1"/>
  <c r="JQ16" i="1"/>
  <c r="JS17" i="1"/>
  <c r="JQ147" i="1"/>
  <c r="JS342" i="1"/>
  <c r="JS106" i="1"/>
  <c r="JQ347" i="1"/>
  <c r="KN178" i="1"/>
  <c r="KN85" i="1"/>
  <c r="KN186" i="1"/>
  <c r="KN79" i="1"/>
  <c r="KN265" i="1"/>
  <c r="KN179" i="1"/>
  <c r="KN311" i="1"/>
  <c r="KL330" i="1"/>
  <c r="KL357" i="1"/>
  <c r="KN74" i="1"/>
  <c r="KL296" i="1"/>
  <c r="KL231" i="1"/>
  <c r="KL259" i="1"/>
  <c r="KN130" i="1"/>
  <c r="KL336" i="1"/>
  <c r="KN375" i="1"/>
  <c r="KN197" i="1"/>
  <c r="KL379" i="1"/>
  <c r="JQ270" i="1"/>
  <c r="JS301" i="1"/>
  <c r="JQ32" i="1"/>
  <c r="JS175" i="1"/>
  <c r="JQ137" i="1"/>
  <c r="JS96" i="1"/>
  <c r="JQ6" i="1"/>
  <c r="JS313" i="1"/>
  <c r="JQ28" i="1"/>
  <c r="JS109" i="1"/>
  <c r="JQ185" i="1"/>
  <c r="JS176" i="1"/>
  <c r="JQ219" i="1"/>
  <c r="JS223" i="1"/>
  <c r="JQ15" i="1"/>
  <c r="JQ226" i="1"/>
  <c r="JS192" i="1"/>
  <c r="JQ209" i="1"/>
  <c r="JS207" i="1"/>
  <c r="JS195" i="1"/>
  <c r="JP6" i="1"/>
  <c r="JR313" i="1"/>
  <c r="JP28" i="1"/>
  <c r="JP185" i="1"/>
  <c r="JR176" i="1"/>
  <c r="JP219" i="1"/>
  <c r="JR192" i="1"/>
  <c r="JP209" i="1"/>
  <c r="JR207" i="1"/>
  <c r="JR195" i="1"/>
  <c r="JP258" i="1"/>
  <c r="JP70" i="1"/>
  <c r="JP14" i="1"/>
  <c r="JR277" i="1"/>
  <c r="JP191" i="1"/>
  <c r="JR225" i="1"/>
  <c r="JP45" i="1"/>
  <c r="JR201" i="1"/>
  <c r="JP180" i="1"/>
  <c r="JR328" i="1"/>
  <c r="JR279" i="1"/>
  <c r="JR358" i="1"/>
  <c r="JP230" i="1"/>
  <c r="JR181" i="1"/>
  <c r="KM121" i="1"/>
  <c r="KK272" i="1"/>
  <c r="KM168" i="1"/>
  <c r="KK327" i="1"/>
  <c r="KK406" i="1"/>
  <c r="KK392" i="1"/>
  <c r="KM400" i="1"/>
  <c r="KM376" i="1"/>
  <c r="KK371" i="1"/>
  <c r="KK155" i="1"/>
  <c r="KM139" i="1"/>
  <c r="KM250" i="1"/>
  <c r="KK188" i="1"/>
  <c r="KK350" i="1"/>
  <c r="KM132" i="1"/>
  <c r="KM89" i="1"/>
  <c r="KK61" i="1"/>
  <c r="KK113" i="1"/>
  <c r="KM199" i="1"/>
  <c r="KM295" i="1"/>
  <c r="KK60" i="1"/>
  <c r="KM72" i="1"/>
  <c r="KK332" i="1"/>
  <c r="KM50" i="1"/>
  <c r="KM305" i="1"/>
  <c r="KK194" i="1"/>
  <c r="KM150" i="1"/>
  <c r="KK153" i="1"/>
  <c r="KM252" i="1"/>
  <c r="KK97" i="1"/>
  <c r="KM146" i="1"/>
  <c r="KM393" i="1"/>
  <c r="KM232" i="1"/>
  <c r="KK288" i="1"/>
  <c r="KK93" i="1"/>
  <c r="KM227" i="1"/>
  <c r="KM345" i="1"/>
  <c r="KK241" i="1"/>
  <c r="KM344" i="1"/>
  <c r="KK297" i="1"/>
  <c r="KM352" i="1"/>
  <c r="KM95" i="1"/>
  <c r="KM369" i="1"/>
  <c r="KK133" i="1"/>
  <c r="KK343" i="1"/>
  <c r="KM165" i="1"/>
  <c r="KM174" i="1"/>
  <c r="KK256" i="1"/>
  <c r="JS30" i="1"/>
  <c r="JQ212" i="1"/>
  <c r="JS43" i="1"/>
  <c r="JQ410" i="1"/>
  <c r="JS253" i="1"/>
  <c r="JQ300" i="1"/>
  <c r="JS293" i="1"/>
  <c r="JQ314" i="1"/>
  <c r="JS244" i="1"/>
  <c r="JQ381" i="1"/>
  <c r="JS239" i="1"/>
  <c r="JQ404" i="1"/>
  <c r="JS340" i="1"/>
  <c r="JS151" i="1"/>
  <c r="JQ316" i="1"/>
  <c r="JS138" i="1"/>
  <c r="JQ103" i="1"/>
  <c r="JS128" i="1"/>
  <c r="JQ323" i="1"/>
  <c r="JS144" i="1"/>
  <c r="JS334" i="1"/>
  <c r="JS283" i="1"/>
  <c r="JQ390" i="1"/>
  <c r="JS380" i="1"/>
  <c r="JQ203" i="1"/>
  <c r="JS34" i="1"/>
  <c r="JQ10" i="1"/>
  <c r="JQ258" i="1"/>
  <c r="JS112" i="1"/>
  <c r="JQ70" i="1"/>
  <c r="JS362" i="1"/>
  <c r="JQ14" i="1"/>
  <c r="JQ191" i="1"/>
  <c r="JQ245" i="1"/>
  <c r="JS201" i="1"/>
  <c r="JQ180" i="1"/>
  <c r="IW229" i="1"/>
  <c r="KN251" i="1"/>
  <c r="KL350" i="1"/>
  <c r="KM308" i="1"/>
  <c r="KK211" i="1"/>
  <c r="KM107" i="1"/>
  <c r="KK372" i="1"/>
  <c r="HG31" i="1"/>
  <c r="KN269" i="1"/>
  <c r="KK354" i="1"/>
  <c r="KK210" i="1"/>
  <c r="GO382" i="1"/>
  <c r="GM85" i="1"/>
  <c r="GL170" i="1"/>
  <c r="GN347" i="1"/>
  <c r="GL19" i="1"/>
  <c r="GO207" i="1"/>
  <c r="GN258" i="1"/>
  <c r="GO279" i="1"/>
  <c r="HI214" i="1"/>
  <c r="IW313" i="1"/>
  <c r="JP157" i="1"/>
  <c r="JR149" i="1"/>
  <c r="JP255" i="1"/>
  <c r="JR266" i="1"/>
  <c r="JR386" i="1"/>
  <c r="KN117" i="1"/>
  <c r="KN242" i="1"/>
  <c r="KL290" i="1"/>
  <c r="IC133" i="1"/>
  <c r="IC357" i="1"/>
  <c r="IA279" i="1"/>
  <c r="KK57" i="1"/>
  <c r="KM377" i="1"/>
  <c r="KM402" i="1"/>
  <c r="KM193" i="1"/>
  <c r="KK40" i="1"/>
  <c r="IV370" i="1"/>
  <c r="IX152" i="1"/>
  <c r="IV287" i="1"/>
  <c r="HH337" i="1"/>
  <c r="HF358" i="1"/>
  <c r="JP264" i="1"/>
  <c r="JP272" i="1"/>
  <c r="JP57" i="1"/>
  <c r="JR143" i="1"/>
  <c r="JP406" i="1"/>
  <c r="JP290" i="1"/>
  <c r="JR402" i="1"/>
  <c r="JP371" i="1"/>
  <c r="JR64" i="1"/>
  <c r="JR178" i="1"/>
  <c r="JR352" i="1"/>
  <c r="JP336" i="1"/>
  <c r="JP170" i="1"/>
  <c r="JR186" i="1"/>
  <c r="JR165" i="1"/>
  <c r="JP66" i="1"/>
  <c r="JP256" i="1"/>
  <c r="JP18" i="1"/>
  <c r="JR79" i="1"/>
  <c r="JR179" i="1"/>
  <c r="JP104" i="1"/>
  <c r="JR309" i="1"/>
  <c r="JR359" i="1"/>
  <c r="JR387" i="1"/>
  <c r="JP19" i="1"/>
  <c r="JP26" i="1"/>
  <c r="JR205" i="1"/>
  <c r="JP378" i="1"/>
  <c r="JR42" i="1"/>
  <c r="JP163" i="1"/>
  <c r="JR12" i="1"/>
  <c r="JP222" i="1"/>
  <c r="JR263" i="1"/>
  <c r="JP9" i="1"/>
  <c r="JR84" i="1"/>
  <c r="JP335" i="1"/>
  <c r="JR218" i="1"/>
  <c r="JP357" i="1"/>
  <c r="JP247" i="1"/>
  <c r="JS221" i="1"/>
  <c r="JS36" i="1"/>
  <c r="JQ98" i="1"/>
  <c r="JS302" i="1"/>
  <c r="JS240" i="1"/>
  <c r="JQ136" i="1"/>
  <c r="JS35" i="1"/>
  <c r="JQ198" i="1"/>
  <c r="JQ157" i="1"/>
  <c r="JS149" i="1"/>
  <c r="JQ44" i="1"/>
  <c r="JS383" i="1"/>
  <c r="JQ255" i="1"/>
  <c r="JS102" i="1"/>
  <c r="JQ51" i="1"/>
  <c r="JS7" i="1"/>
  <c r="JQ282" i="1"/>
  <c r="JS374" i="1"/>
  <c r="JQ65" i="1"/>
  <c r="JS397" i="1"/>
  <c r="JQ385" i="1"/>
  <c r="JS388" i="1"/>
  <c r="JS266" i="1"/>
  <c r="JS119" i="1"/>
  <c r="JQ159" i="1"/>
  <c r="JS386" i="1"/>
  <c r="JQ152" i="1"/>
  <c r="IU178" i="1"/>
  <c r="JP268" i="1"/>
  <c r="JR389" i="1"/>
  <c r="JP237" i="1"/>
  <c r="JP291" i="1"/>
  <c r="JR403" i="1"/>
  <c r="JR302" i="1"/>
  <c r="HH61" i="1"/>
  <c r="HG362" i="1"/>
  <c r="JR74" i="1"/>
  <c r="JP296" i="1"/>
  <c r="JP213" i="1"/>
  <c r="JR31" i="1"/>
  <c r="JP228" i="1"/>
  <c r="JP231" i="1"/>
  <c r="JR299" i="1"/>
  <c r="JP304" i="1"/>
  <c r="JR182" i="1"/>
  <c r="JP187" i="1"/>
  <c r="JR62" i="1"/>
  <c r="JP254" i="1"/>
  <c r="JR312" i="1"/>
  <c r="JR289" i="1"/>
  <c r="JP53" i="1"/>
  <c r="JR114" i="1"/>
  <c r="JP405" i="1"/>
  <c r="JR2" i="1"/>
  <c r="JP208" i="1"/>
  <c r="JR59" i="1"/>
  <c r="JR154" i="1"/>
  <c r="JR127" i="1"/>
  <c r="JP118" i="1"/>
  <c r="JR221" i="1"/>
  <c r="JP33" i="1"/>
  <c r="JR36" i="1"/>
  <c r="JP98" i="1"/>
  <c r="JR240" i="1"/>
  <c r="JR35" i="1"/>
  <c r="JP198" i="1"/>
  <c r="JP44" i="1"/>
  <c r="JR383" i="1"/>
  <c r="JR102" i="1"/>
  <c r="JP51" i="1"/>
  <c r="JP282" i="1"/>
  <c r="JR374" i="1"/>
  <c r="JP65" i="1"/>
  <c r="JR397" i="1"/>
  <c r="JP385" i="1"/>
  <c r="JR388" i="1"/>
  <c r="JP401" i="1"/>
  <c r="JR119" i="1"/>
  <c r="JP159" i="1"/>
  <c r="JP152" i="1"/>
  <c r="JR30" i="1"/>
  <c r="JQ363" i="1"/>
  <c r="JQ155" i="1"/>
  <c r="JS408" i="1"/>
  <c r="JQ125" i="1"/>
  <c r="JQ188" i="1"/>
  <c r="JS248" i="1"/>
  <c r="JS193" i="1"/>
  <c r="JQ350" i="1"/>
  <c r="JS132" i="1"/>
  <c r="JQ40" i="1"/>
  <c r="JS184" i="1"/>
  <c r="JQ354" i="1"/>
  <c r="JS89" i="1"/>
  <c r="JQ210" i="1"/>
  <c r="JS351" i="1"/>
  <c r="GL337" i="1"/>
  <c r="GO353" i="1"/>
  <c r="HH180" i="1"/>
  <c r="HH281" i="1"/>
  <c r="HF233" i="1"/>
  <c r="HF12" i="1"/>
  <c r="HI261" i="1"/>
  <c r="HI231" i="1"/>
  <c r="HF275" i="1"/>
  <c r="JR229" i="1"/>
  <c r="JP398" i="1"/>
  <c r="KN243" i="1"/>
  <c r="KL86" i="1"/>
  <c r="KL306" i="1"/>
  <c r="KL135" i="1"/>
  <c r="KN107" i="1"/>
  <c r="KL286" i="1"/>
  <c r="KL115" i="1"/>
  <c r="KN307" i="1"/>
  <c r="KK154" i="1"/>
  <c r="KM280" i="1"/>
  <c r="KN171" i="1"/>
  <c r="KL69" i="1"/>
  <c r="KN315" i="1"/>
  <c r="KL37" i="1"/>
  <c r="KN4" i="1"/>
  <c r="KL94" i="1"/>
  <c r="KN370" i="1"/>
  <c r="KK240" i="1"/>
  <c r="IV107" i="1"/>
  <c r="IA79" i="1"/>
  <c r="IA408" i="1"/>
  <c r="IA89" i="1"/>
  <c r="IA331" i="1"/>
  <c r="IA83" i="1"/>
  <c r="IA122" i="1"/>
  <c r="IA156" i="1"/>
  <c r="IA384" i="1"/>
  <c r="IA84" i="1"/>
  <c r="IA337" i="1"/>
  <c r="IA31" i="1"/>
  <c r="KK282" i="1"/>
  <c r="KM138" i="1"/>
  <c r="KK5" i="1"/>
  <c r="KM78" i="1"/>
  <c r="IB237" i="1"/>
  <c r="IB208" i="1"/>
  <c r="IB44" i="1"/>
  <c r="IB51" i="1"/>
  <c r="IB65" i="1"/>
  <c r="IB401" i="1"/>
  <c r="IB159" i="1"/>
  <c r="IB234" i="1"/>
  <c r="KL372" i="1"/>
  <c r="KN391" i="1"/>
  <c r="KL41" i="1"/>
  <c r="KL395" i="1"/>
  <c r="KN121" i="1"/>
  <c r="KN317" i="1"/>
  <c r="KN168" i="1"/>
  <c r="KN257" i="1"/>
  <c r="KL57" i="1"/>
  <c r="KN377" i="1"/>
  <c r="KL392" i="1"/>
  <c r="KL23" i="1"/>
  <c r="KN376" i="1"/>
  <c r="IV260" i="1"/>
  <c r="IX9" i="1"/>
  <c r="IV362" i="1"/>
  <c r="IX330" i="1"/>
  <c r="IX357" i="1"/>
  <c r="IV225" i="1"/>
  <c r="IX247" i="1"/>
  <c r="IX213" i="1"/>
  <c r="IX353" i="1"/>
  <c r="IV279" i="1"/>
  <c r="IX172" i="1"/>
  <c r="IV358" i="1"/>
  <c r="IV181" i="1"/>
  <c r="IX228" i="1"/>
  <c r="IX88" i="1"/>
  <c r="IX231" i="1"/>
  <c r="KM243" i="1"/>
  <c r="KK286" i="1"/>
  <c r="KM310" i="1"/>
  <c r="KK115" i="1"/>
  <c r="KK280" i="1"/>
  <c r="GN304" i="1"/>
  <c r="GO182" i="1"/>
  <c r="GL306" i="1"/>
  <c r="GN254" i="1"/>
  <c r="GO312" i="1"/>
  <c r="GL211" i="1"/>
  <c r="GM107" i="1"/>
  <c r="GN53" i="1"/>
  <c r="GO114" i="1"/>
  <c r="GM67" i="1"/>
  <c r="GN208" i="1"/>
  <c r="GO59" i="1"/>
  <c r="GL280" i="1"/>
  <c r="GM171" i="1"/>
  <c r="GN249" i="1"/>
  <c r="GO127" i="1"/>
  <c r="GM315" i="1"/>
  <c r="GN33" i="1"/>
  <c r="GO36" i="1"/>
  <c r="GL94" i="1"/>
  <c r="GM370" i="1"/>
  <c r="GO240" i="1"/>
  <c r="GL41" i="1"/>
  <c r="GM55" i="1"/>
  <c r="GN198" i="1"/>
  <c r="GL264" i="1"/>
  <c r="GM317" i="1"/>
  <c r="GN44" i="1"/>
  <c r="GO383" i="1"/>
  <c r="GL327" i="1"/>
  <c r="GM257" i="1"/>
  <c r="GN51" i="1"/>
  <c r="GO7" i="1"/>
  <c r="GL406" i="1"/>
  <c r="GN65" i="1"/>
  <c r="GO397" i="1"/>
  <c r="GL392" i="1"/>
  <c r="GM400" i="1"/>
  <c r="GN401" i="1"/>
  <c r="GO266" i="1"/>
  <c r="GL363" i="1"/>
  <c r="GM376" i="1"/>
  <c r="GN159" i="1"/>
  <c r="GO386" i="1"/>
  <c r="GL371" i="1"/>
  <c r="GM348" i="1"/>
  <c r="GN212" i="1"/>
  <c r="GO43" i="1"/>
  <c r="GL155" i="1"/>
  <c r="GM139" i="1"/>
  <c r="GN300" i="1"/>
  <c r="GO293" i="1"/>
  <c r="GL92" i="1"/>
  <c r="GM142" i="1"/>
  <c r="GN381" i="1"/>
  <c r="GO239" i="1"/>
  <c r="GL188" i="1"/>
  <c r="GM248" i="1"/>
  <c r="GO151" i="1"/>
  <c r="GL350" i="1"/>
  <c r="GM132" i="1"/>
  <c r="GN103" i="1"/>
  <c r="GO128" i="1"/>
  <c r="GM89" i="1"/>
  <c r="GL61" i="1"/>
  <c r="GN145" i="1"/>
  <c r="GM295" i="1"/>
  <c r="GL332" i="1"/>
  <c r="GM111" i="1"/>
  <c r="GL141" i="1"/>
  <c r="GM305" i="1"/>
  <c r="GN390" i="1"/>
  <c r="GL169" i="1"/>
  <c r="GM355" i="1"/>
  <c r="GN273" i="1"/>
  <c r="GO80" i="1"/>
  <c r="GL259" i="1"/>
  <c r="GM73" i="1"/>
  <c r="GN368" i="1"/>
  <c r="GO34" i="1"/>
  <c r="GL97" i="1"/>
  <c r="GM331" i="1"/>
  <c r="GN276" i="1"/>
  <c r="GM393" i="1"/>
  <c r="GN411" i="1"/>
  <c r="GL288" i="1"/>
  <c r="GM197" i="1"/>
  <c r="GN202" i="1"/>
  <c r="GO267" i="1"/>
  <c r="GL105" i="1"/>
  <c r="GM178" i="1"/>
  <c r="GO183" i="1"/>
  <c r="GL93" i="1"/>
  <c r="GM227" i="1"/>
  <c r="GN173" i="1"/>
  <c r="GO54" i="1"/>
  <c r="GM87" i="1"/>
  <c r="GO166" i="1"/>
  <c r="GL297" i="1"/>
  <c r="GN164" i="1"/>
  <c r="GO260" i="1"/>
  <c r="GL336" i="1"/>
  <c r="GM95" i="1"/>
  <c r="GO196" i="1"/>
  <c r="GM83" i="1"/>
  <c r="GN220" i="1"/>
  <c r="GO216" i="1"/>
  <c r="GL133" i="1"/>
  <c r="GM375" i="1"/>
  <c r="GN318" i="1"/>
  <c r="GO22" i="1"/>
  <c r="GN134" i="1"/>
  <c r="GL66" i="1"/>
  <c r="GN110" i="1"/>
  <c r="GO162" i="1"/>
  <c r="GL18" i="1"/>
  <c r="GO99" i="1"/>
  <c r="GN265" i="1"/>
  <c r="GM122" i="1"/>
  <c r="GL301" i="1"/>
  <c r="GN156" i="1"/>
  <c r="GO112" i="1"/>
  <c r="GL396" i="1"/>
  <c r="GN191" i="1"/>
  <c r="GL247" i="1"/>
  <c r="GM31" i="1"/>
  <c r="HF237" i="1"/>
  <c r="HF304" i="1"/>
  <c r="HF254" i="1"/>
  <c r="HF53" i="1"/>
  <c r="HF208" i="1"/>
  <c r="HF249" i="1"/>
  <c r="HF33" i="1"/>
  <c r="HF198" i="1"/>
  <c r="HF44" i="1"/>
  <c r="HF51" i="1"/>
  <c r="GO170" i="1"/>
  <c r="JR351" i="1"/>
  <c r="JP332" i="1"/>
  <c r="JP49" i="1"/>
  <c r="JR224" i="1"/>
  <c r="JR73" i="1"/>
  <c r="JR130" i="1"/>
  <c r="JR294" i="1"/>
  <c r="IX399" i="1"/>
  <c r="IX96" i="1"/>
  <c r="IV185" i="1"/>
  <c r="IX192" i="1"/>
  <c r="IX207" i="1"/>
  <c r="IX112" i="1"/>
  <c r="IV70" i="1"/>
  <c r="IV45" i="1"/>
  <c r="IV281" i="1"/>
  <c r="IA268" i="1"/>
  <c r="IA304" i="1"/>
  <c r="IA208" i="1"/>
  <c r="IC59" i="1"/>
  <c r="IC154" i="1"/>
  <c r="IA249" i="1"/>
  <c r="IC127" i="1"/>
  <c r="IA118" i="1"/>
  <c r="IC221" i="1"/>
  <c r="IA33" i="1"/>
  <c r="IC36" i="1"/>
  <c r="IA98" i="1"/>
  <c r="IC302" i="1"/>
  <c r="IC240" i="1"/>
  <c r="IA136" i="1"/>
  <c r="IC35" i="1"/>
  <c r="IA198" i="1"/>
  <c r="IC102" i="1"/>
  <c r="IA282" i="1"/>
  <c r="IC397" i="1"/>
  <c r="IC388" i="1"/>
  <c r="IC119" i="1"/>
  <c r="IC386" i="1"/>
  <c r="IA152" i="1"/>
  <c r="IC253" i="1"/>
  <c r="IB93" i="1"/>
  <c r="HZ260" i="1"/>
  <c r="HZ216" i="1"/>
  <c r="IU396" i="1"/>
  <c r="IU296" i="1"/>
  <c r="IU88" i="1"/>
  <c r="IW275" i="1"/>
  <c r="JQ61" i="1"/>
  <c r="JS360" i="1"/>
  <c r="JQ113" i="1"/>
  <c r="JS295" i="1"/>
  <c r="JQ60" i="1"/>
  <c r="JS72" i="1"/>
  <c r="JQ332" i="1"/>
  <c r="JS111" i="1"/>
  <c r="JQ49" i="1"/>
  <c r="JS50" i="1"/>
  <c r="JQ141" i="1"/>
  <c r="JS305" i="1"/>
  <c r="JQ194" i="1"/>
  <c r="JS224" i="1"/>
  <c r="JQ169" i="1"/>
  <c r="JS355" i="1"/>
  <c r="JS150" i="1"/>
  <c r="JS73" i="1"/>
  <c r="JQ153" i="1"/>
  <c r="JQ97" i="1"/>
  <c r="JS331" i="1"/>
  <c r="JS393" i="1"/>
  <c r="JS232" i="1"/>
  <c r="JQ288" i="1"/>
  <c r="JS197" i="1"/>
  <c r="JQ284" i="1"/>
  <c r="JS130" i="1"/>
  <c r="JQ105" i="1"/>
  <c r="JS227" i="1"/>
  <c r="JQ58" i="1"/>
  <c r="IB100" i="1"/>
  <c r="HZ86" i="1"/>
  <c r="IB251" i="1"/>
  <c r="IB38" i="1"/>
  <c r="IB269" i="1"/>
  <c r="HZ286" i="1"/>
  <c r="IB67" i="1"/>
  <c r="HZ69" i="1"/>
  <c r="IB315" i="1"/>
  <c r="IB4" i="1"/>
  <c r="IB370" i="1"/>
  <c r="IB391" i="1"/>
  <c r="HZ41" i="1"/>
  <c r="IB55" i="1"/>
  <c r="IB121" i="1"/>
  <c r="HZ272" i="1"/>
  <c r="IB257" i="1"/>
  <c r="IB377" i="1"/>
  <c r="IB242" i="1"/>
  <c r="IB376" i="1"/>
  <c r="IB402" i="1"/>
  <c r="HZ338" i="1"/>
  <c r="IB64" i="1"/>
  <c r="JR38" i="1"/>
  <c r="JR55" i="1"/>
  <c r="JP395" i="1"/>
  <c r="JR121" i="1"/>
  <c r="KK389" i="1"/>
  <c r="KM135" i="1"/>
  <c r="KK289" i="1"/>
  <c r="KM286" i="1"/>
  <c r="KK244" i="1"/>
  <c r="KM125" i="1"/>
  <c r="KK283" i="1"/>
  <c r="JS87" i="1"/>
  <c r="JQ241" i="1"/>
  <c r="JS344" i="1"/>
  <c r="JQ297" i="1"/>
  <c r="JS85" i="1"/>
  <c r="JQ190" i="1"/>
  <c r="JS352" i="1"/>
  <c r="JQ336" i="1"/>
  <c r="JS83" i="1"/>
  <c r="JQ379" i="1"/>
  <c r="JS375" i="1"/>
  <c r="JQ343" i="1"/>
  <c r="JS186" i="1"/>
  <c r="JS25" i="1"/>
  <c r="JQ292" i="1"/>
  <c r="JS165" i="1"/>
  <c r="JQ66" i="1"/>
  <c r="JS79" i="1"/>
  <c r="JQ246" i="1"/>
  <c r="JS265" i="1"/>
  <c r="JQ236" i="1"/>
  <c r="JS179" i="1"/>
  <c r="JQ104" i="1"/>
  <c r="JS122" i="1"/>
  <c r="JS309" i="1"/>
  <c r="JS156" i="1"/>
  <c r="JQ26" i="1"/>
  <c r="JS47" i="1"/>
  <c r="JQ13" i="1"/>
  <c r="JS205" i="1"/>
  <c r="JQ378" i="1"/>
  <c r="JS384" i="1"/>
  <c r="JQ39" i="1"/>
  <c r="JS42" i="1"/>
  <c r="JQ163" i="1"/>
  <c r="JS84" i="1"/>
  <c r="JQ335" i="1"/>
  <c r="JS52" i="1"/>
  <c r="JQ330" i="1"/>
  <c r="JS218" i="1"/>
  <c r="JQ357" i="1"/>
  <c r="JS337" i="1"/>
  <c r="JS48" i="1"/>
  <c r="JS81" i="1"/>
  <c r="JQ228" i="1"/>
  <c r="KM194" i="1"/>
  <c r="KK116" i="1"/>
  <c r="KM336" i="1"/>
  <c r="KK262" i="1"/>
  <c r="KM278" i="1"/>
  <c r="KK109" i="1"/>
  <c r="KM11" i="1"/>
  <c r="KK176" i="1"/>
  <c r="KM13" i="1"/>
  <c r="KK223" i="1"/>
  <c r="KM378" i="1"/>
  <c r="KM39" i="1"/>
  <c r="KK192" i="1"/>
  <c r="KM163" i="1"/>
  <c r="KM222" i="1"/>
  <c r="KK195" i="1"/>
  <c r="KM9" i="1"/>
  <c r="KM396" i="1"/>
  <c r="KK277" i="1"/>
  <c r="KK364" i="1"/>
  <c r="KM357" i="1"/>
  <c r="KM213" i="1"/>
  <c r="KK358" i="1"/>
  <c r="KK229" i="1"/>
  <c r="KM88" i="1"/>
  <c r="GM265" i="1"/>
  <c r="GM396" i="1"/>
  <c r="GL115" i="1"/>
  <c r="GO302" i="1"/>
  <c r="GM168" i="1"/>
  <c r="GO119" i="1"/>
  <c r="GN314" i="1"/>
  <c r="GM193" i="1"/>
  <c r="GM218" i="1"/>
  <c r="HZ92" i="1"/>
  <c r="IB250" i="1"/>
  <c r="HZ188" i="1"/>
  <c r="IB193" i="1"/>
  <c r="HZ350" i="1"/>
  <c r="IB184" i="1"/>
  <c r="HZ354" i="1"/>
  <c r="IB89" i="1"/>
  <c r="HZ210" i="1"/>
  <c r="IB351" i="1"/>
  <c r="HZ61" i="1"/>
  <c r="IB199" i="1"/>
  <c r="IB295" i="1"/>
  <c r="IB72" i="1"/>
  <c r="JP135" i="1"/>
  <c r="JR391" i="1"/>
  <c r="JP41" i="1"/>
  <c r="GL199" i="1"/>
  <c r="GM123" i="1"/>
  <c r="GL81" i="1"/>
  <c r="HZ332" i="1"/>
  <c r="HZ49" i="1"/>
  <c r="IB305" i="1"/>
  <c r="HZ194" i="1"/>
  <c r="IB73" i="1"/>
  <c r="IB252" i="1"/>
  <c r="IB146" i="1"/>
  <c r="HZ93" i="1"/>
  <c r="HZ58" i="1"/>
  <c r="IB87" i="1"/>
  <c r="HZ297" i="1"/>
  <c r="HZ170" i="1"/>
  <c r="IB20" i="1"/>
  <c r="HZ133" i="1"/>
  <c r="IB375" i="1"/>
  <c r="HZ343" i="1"/>
  <c r="HZ292" i="1"/>
  <c r="IB309" i="1"/>
  <c r="IB156" i="1"/>
  <c r="IB205" i="1"/>
  <c r="HZ378" i="1"/>
  <c r="HZ396" i="1"/>
  <c r="IB218" i="1"/>
  <c r="HZ261" i="1"/>
  <c r="IB81" i="1"/>
  <c r="IB287" i="1"/>
  <c r="JS55" i="1"/>
  <c r="KM176" i="1"/>
  <c r="KK219" i="1"/>
  <c r="KM181" i="1"/>
  <c r="KM229" i="1"/>
  <c r="KK398" i="1"/>
  <c r="JP173" i="1"/>
  <c r="JR349" i="1"/>
  <c r="JR166" i="1"/>
  <c r="JP271" i="1"/>
  <c r="JP164" i="1"/>
  <c r="JR329" i="1"/>
  <c r="JR196" i="1"/>
  <c r="JP8" i="1"/>
  <c r="JP318" i="1"/>
  <c r="JR22" i="1"/>
  <c r="JP5" i="1"/>
  <c r="JR409" i="1"/>
  <c r="JP303" i="1"/>
  <c r="JP160" i="1"/>
  <c r="JR99" i="1"/>
  <c r="JR17" i="1"/>
  <c r="JP147" i="1"/>
  <c r="JR342" i="1"/>
  <c r="JR106" i="1"/>
  <c r="JP347" i="1"/>
  <c r="JP270" i="1"/>
  <c r="JR175" i="1"/>
  <c r="JP137" i="1"/>
  <c r="JR96" i="1"/>
  <c r="KL149" i="1"/>
  <c r="JR317" i="1"/>
  <c r="JR168" i="1"/>
  <c r="JP327" i="1"/>
  <c r="JR257" i="1"/>
  <c r="JP392" i="1"/>
  <c r="JR400" i="1"/>
  <c r="JP23" i="1"/>
  <c r="JR242" i="1"/>
  <c r="JP363" i="1"/>
  <c r="JR348" i="1"/>
  <c r="JP338" i="1"/>
  <c r="JR408" i="1"/>
  <c r="JP125" i="1"/>
  <c r="JP188" i="1"/>
  <c r="JR248" i="1"/>
  <c r="JP350" i="1"/>
  <c r="JR132" i="1"/>
  <c r="JP354" i="1"/>
  <c r="JR89" i="1"/>
  <c r="JP210" i="1"/>
  <c r="JP61" i="1"/>
  <c r="JR360" i="1"/>
  <c r="JP113" i="1"/>
  <c r="JR199" i="1"/>
  <c r="JP60" i="1"/>
  <c r="JR72" i="1"/>
  <c r="JR111" i="1"/>
  <c r="JR50" i="1"/>
  <c r="JR252" i="1"/>
  <c r="JR331" i="1"/>
  <c r="JR232" i="1"/>
  <c r="JP288" i="1"/>
  <c r="JP58" i="1"/>
  <c r="GL334" i="1"/>
  <c r="GL412" i="1"/>
  <c r="GN147" i="1"/>
  <c r="GL104" i="1"/>
  <c r="GM359" i="1"/>
  <c r="GN32" i="1"/>
  <c r="GO175" i="1"/>
  <c r="GM156" i="1"/>
  <c r="GN6" i="1"/>
  <c r="GO313" i="1"/>
  <c r="GL11" i="1"/>
  <c r="GM47" i="1"/>
  <c r="GN185" i="1"/>
  <c r="GL378" i="1"/>
  <c r="GM384" i="1"/>
  <c r="GN15" i="1"/>
  <c r="GL163" i="1"/>
  <c r="GM12" i="1"/>
  <c r="GN209" i="1"/>
  <c r="GL9" i="1"/>
  <c r="GM84" i="1"/>
  <c r="GM52" i="1"/>
  <c r="GN14" i="1"/>
  <c r="GO277" i="1"/>
  <c r="GL357" i="1"/>
  <c r="GM337" i="1"/>
  <c r="GN45" i="1"/>
  <c r="GO201" i="1"/>
  <c r="GL213" i="1"/>
  <c r="GN180" i="1"/>
  <c r="GO200" i="1"/>
  <c r="GM287" i="1"/>
  <c r="GN281" i="1"/>
  <c r="GO181" i="1"/>
  <c r="GL88" i="1"/>
  <c r="GM275" i="1"/>
  <c r="GO228" i="1"/>
  <c r="GO231" i="1"/>
  <c r="GL275" i="1"/>
  <c r="IX260" i="1"/>
  <c r="IW277" i="1"/>
  <c r="IW201" i="1"/>
  <c r="IW200" i="1"/>
  <c r="GN137" i="1"/>
  <c r="GN70" i="1"/>
  <c r="GN48" i="1"/>
  <c r="GM296" i="1"/>
  <c r="GN81" i="1"/>
  <c r="GL279" i="1"/>
  <c r="GN177" i="1"/>
  <c r="GM228" i="1"/>
  <c r="GM231" i="1"/>
  <c r="GO398" i="1"/>
  <c r="GN299" i="1"/>
  <c r="GO336" i="1"/>
  <c r="HG74" i="1"/>
  <c r="HH45" i="1"/>
  <c r="HI353" i="1"/>
  <c r="HI279" i="1"/>
  <c r="IB308" i="1"/>
  <c r="HZ18" i="1"/>
  <c r="HZ278" i="1"/>
  <c r="IB265" i="1"/>
  <c r="IC384" i="1"/>
  <c r="IB12" i="1"/>
  <c r="IC84" i="1"/>
  <c r="IC52" i="1"/>
  <c r="HH311" i="1"/>
  <c r="HH231" i="1"/>
  <c r="HI299" i="1"/>
  <c r="GL219" i="1"/>
  <c r="GO337" i="1"/>
  <c r="GM328" i="1"/>
  <c r="GL358" i="1"/>
  <c r="GL233" i="1"/>
  <c r="IA312" i="1"/>
  <c r="IC211" i="1"/>
  <c r="HZ35" i="1"/>
  <c r="IB23" i="1"/>
  <c r="IA381" i="1"/>
  <c r="IA404" i="1"/>
  <c r="IC128" i="1"/>
  <c r="IA323" i="1"/>
  <c r="IC334" i="1"/>
  <c r="IA390" i="1"/>
  <c r="HZ273" i="1"/>
  <c r="IC116" i="1"/>
  <c r="IA276" i="1"/>
  <c r="IC382" i="1"/>
  <c r="IC267" i="1"/>
  <c r="IC148" i="1"/>
  <c r="IC54" i="1"/>
  <c r="IA126" i="1"/>
  <c r="IC166" i="1"/>
  <c r="IA164" i="1"/>
  <c r="IA46" i="1"/>
  <c r="IC329" i="1"/>
  <c r="IC262" i="1"/>
  <c r="IC216" i="1"/>
  <c r="IA8" i="1"/>
  <c r="IC399" i="1"/>
  <c r="IA318" i="1"/>
  <c r="IC22" i="1"/>
  <c r="HZ5" i="1"/>
  <c r="IC78" i="1"/>
  <c r="IC56" i="1"/>
  <c r="IC342" i="1"/>
  <c r="IA347" i="1"/>
  <c r="IC207" i="1"/>
  <c r="IC201" i="1"/>
  <c r="IV312" i="1"/>
  <c r="IX94" i="1"/>
  <c r="IV102" i="1"/>
  <c r="IX406" i="1"/>
  <c r="IX92" i="1"/>
  <c r="IX141" i="1"/>
  <c r="IX259" i="1"/>
  <c r="IX288" i="1"/>
  <c r="IX326" i="1"/>
  <c r="IW192" i="1"/>
  <c r="IB49" i="1"/>
  <c r="IB153" i="1"/>
  <c r="IB284" i="1"/>
  <c r="HZ56" i="1"/>
  <c r="IB246" i="1"/>
  <c r="HZ192" i="1"/>
  <c r="IX201" i="1"/>
  <c r="IV25" i="1"/>
  <c r="IV47" i="1"/>
  <c r="KL116" i="1"/>
  <c r="GN83" i="1"/>
  <c r="GM11" i="1"/>
  <c r="GO283" i="1"/>
  <c r="GL268" i="1"/>
  <c r="GM389" i="1"/>
  <c r="GN243" i="1"/>
  <c r="GL403" i="1"/>
  <c r="GM86" i="1"/>
  <c r="GN251" i="1"/>
  <c r="GO304" i="1"/>
  <c r="GL187" i="1"/>
  <c r="GL62" i="1"/>
  <c r="GM306" i="1"/>
  <c r="GO254" i="1"/>
  <c r="GL289" i="1"/>
  <c r="GM211" i="1"/>
  <c r="GN107" i="1"/>
  <c r="GO53" i="1"/>
  <c r="GL46" i="1"/>
  <c r="GL354" i="1"/>
  <c r="GM354" i="1"/>
  <c r="GM25" i="1"/>
  <c r="GN25" i="1"/>
  <c r="GM79" i="1"/>
  <c r="GN79" i="1"/>
  <c r="GO176" i="1"/>
  <c r="GM74" i="1"/>
  <c r="GN74" i="1"/>
  <c r="GL405" i="1"/>
  <c r="GL2" i="1"/>
  <c r="GO67" i="1"/>
  <c r="GO208" i="1"/>
  <c r="GM154" i="1"/>
  <c r="GM280" i="1"/>
  <c r="GN171" i="1"/>
  <c r="GO249" i="1"/>
  <c r="GL118" i="1"/>
  <c r="GL221" i="1"/>
  <c r="GN315" i="1"/>
  <c r="GO33" i="1"/>
  <c r="GL98" i="1"/>
  <c r="GL302" i="1"/>
  <c r="GM94" i="1"/>
  <c r="GN370" i="1"/>
  <c r="GL136" i="1"/>
  <c r="GL35" i="1"/>
  <c r="GM41" i="1"/>
  <c r="GN55" i="1"/>
  <c r="GO198" i="1"/>
  <c r="GL149" i="1"/>
  <c r="GM264" i="1"/>
  <c r="GN317" i="1"/>
  <c r="GO44" i="1"/>
  <c r="GL255" i="1"/>
  <c r="GL102" i="1"/>
  <c r="GN327" i="1"/>
  <c r="GN257" i="1"/>
  <c r="GL282" i="1"/>
  <c r="GL374" i="1"/>
  <c r="GN406" i="1"/>
  <c r="GO65" i="1"/>
  <c r="GL385" i="1"/>
  <c r="GL388" i="1"/>
  <c r="GM392" i="1"/>
  <c r="GN400" i="1"/>
  <c r="GO401" i="1"/>
  <c r="GL119" i="1"/>
  <c r="GM363" i="1"/>
  <c r="GN376" i="1"/>
  <c r="GL152" i="1"/>
  <c r="GM30" i="1"/>
  <c r="GN371" i="1"/>
  <c r="GN348" i="1"/>
  <c r="GO212" i="1"/>
  <c r="GL410" i="1"/>
  <c r="GL253" i="1"/>
  <c r="GM155" i="1"/>
  <c r="GN139" i="1"/>
  <c r="GO300" i="1"/>
  <c r="GN354" i="1"/>
  <c r="GO89" i="1"/>
  <c r="GM61" i="1"/>
  <c r="GL123" i="1"/>
  <c r="GM373" i="1"/>
  <c r="GL274" i="1"/>
  <c r="GL101" i="1"/>
  <c r="GN141" i="1"/>
  <c r="GO390" i="1"/>
  <c r="GL380" i="1"/>
  <c r="GM169" i="1"/>
  <c r="GO273" i="1"/>
  <c r="GL203" i="1"/>
  <c r="GL116" i="1"/>
  <c r="GO368" i="1"/>
  <c r="GL3" i="1"/>
  <c r="GN97" i="1"/>
  <c r="GO276" i="1"/>
  <c r="GL71" i="1"/>
  <c r="GO411" i="1"/>
  <c r="GL120" i="1"/>
  <c r="GM412" i="1"/>
  <c r="GN197" i="1"/>
  <c r="GO202" i="1"/>
  <c r="GL148" i="1"/>
  <c r="GM105" i="1"/>
  <c r="GL234" i="1"/>
  <c r="GM93" i="1"/>
  <c r="GN227" i="1"/>
  <c r="GL126" i="1"/>
  <c r="GL349" i="1"/>
  <c r="GN131" i="1"/>
  <c r="GN87" i="1"/>
  <c r="GL27" i="1"/>
  <c r="GM297" i="1"/>
  <c r="GO164" i="1"/>
  <c r="GM336" i="1"/>
  <c r="GN95" i="1"/>
  <c r="GM262" i="1"/>
  <c r="GM170" i="1"/>
  <c r="GO83" i="1"/>
  <c r="GO220" i="1"/>
  <c r="GL8" i="1"/>
  <c r="GL399" i="1"/>
  <c r="GN375" i="1"/>
  <c r="GL5" i="1"/>
  <c r="GL78" i="1"/>
  <c r="GO134" i="1"/>
  <c r="GL409" i="1"/>
  <c r="GM66" i="1"/>
  <c r="GN174" i="1"/>
  <c r="GO110" i="1"/>
  <c r="GL303" i="1"/>
  <c r="GL56" i="1"/>
  <c r="GO79" i="1"/>
  <c r="GO160" i="1"/>
  <c r="GL16" i="1"/>
  <c r="GL17" i="1"/>
  <c r="GM278" i="1"/>
  <c r="GO147" i="1"/>
  <c r="GL106" i="1"/>
  <c r="GM104" i="1"/>
  <c r="GN122" i="1"/>
  <c r="GO347" i="1"/>
  <c r="GL270" i="1"/>
  <c r="GM301" i="1"/>
  <c r="GN359" i="1"/>
  <c r="GO32" i="1"/>
  <c r="GL137" i="1"/>
  <c r="GL96" i="1"/>
  <c r="GM19" i="1"/>
  <c r="GO6" i="1"/>
  <c r="GL109" i="1"/>
  <c r="GN11" i="1"/>
  <c r="GN47" i="1"/>
  <c r="GO185" i="1"/>
  <c r="GM223" i="1"/>
  <c r="GM378" i="1"/>
  <c r="GN384" i="1"/>
  <c r="GO15" i="1"/>
  <c r="GL226" i="1"/>
  <c r="GL192" i="1"/>
  <c r="GM163" i="1"/>
  <c r="GN12" i="1"/>
  <c r="GO209" i="1"/>
  <c r="GL195" i="1"/>
  <c r="GN9" i="1"/>
  <c r="GN84" i="1"/>
  <c r="GO258" i="1"/>
  <c r="GL70" i="1"/>
  <c r="GL362" i="1"/>
  <c r="GN396" i="1"/>
  <c r="GN52" i="1"/>
  <c r="GO14" i="1"/>
  <c r="GL108" i="1"/>
  <c r="GL364" i="1"/>
  <c r="GM357" i="1"/>
  <c r="GN337" i="1"/>
  <c r="GO191" i="1"/>
  <c r="GL225" i="1"/>
  <c r="GM247" i="1"/>
  <c r="GO45" i="1"/>
  <c r="GM213" i="1"/>
  <c r="GN31" i="1"/>
  <c r="GO180" i="1"/>
  <c r="GL328" i="1"/>
  <c r="GN287" i="1"/>
  <c r="GO281" i="1"/>
  <c r="GM358" i="1"/>
  <c r="GL230" i="1"/>
  <c r="GL229" i="1"/>
  <c r="GM88" i="1"/>
  <c r="GL398" i="1"/>
  <c r="GN275" i="1"/>
  <c r="GM233" i="1"/>
  <c r="HI119" i="1"/>
  <c r="HH345" i="1"/>
  <c r="HG379" i="1"/>
  <c r="HH186" i="1"/>
  <c r="HG256" i="1"/>
  <c r="GM101" i="1"/>
  <c r="GM27" i="1"/>
  <c r="GO174" i="1"/>
  <c r="GN61" i="1"/>
  <c r="HF337" i="1"/>
  <c r="HI28" i="1"/>
  <c r="HG39" i="1"/>
  <c r="HI230" i="1"/>
  <c r="HF181" i="1"/>
  <c r="IW389" i="1"/>
  <c r="IU291" i="1"/>
  <c r="IU304" i="1"/>
  <c r="IW182" i="1"/>
  <c r="IU53" i="1"/>
  <c r="IW114" i="1"/>
  <c r="IU405" i="1"/>
  <c r="IW154" i="1"/>
  <c r="IU249" i="1"/>
  <c r="IW127" i="1"/>
  <c r="IW221" i="1"/>
  <c r="IU33" i="1"/>
  <c r="IU98" i="1"/>
  <c r="IW302" i="1"/>
  <c r="IW240" i="1"/>
  <c r="IU157" i="1"/>
  <c r="IW149" i="1"/>
  <c r="IW383" i="1"/>
  <c r="IU51" i="1"/>
  <c r="IW374" i="1"/>
  <c r="IU385" i="1"/>
  <c r="IW388" i="1"/>
  <c r="IU401" i="1"/>
  <c r="IW266" i="1"/>
  <c r="IU159" i="1"/>
  <c r="IU152" i="1"/>
  <c r="IW30" i="1"/>
  <c r="IU212" i="1"/>
  <c r="IW43" i="1"/>
  <c r="IW253" i="1"/>
  <c r="IU300" i="1"/>
  <c r="IU271" i="1"/>
  <c r="IU164" i="1"/>
  <c r="IU46" i="1"/>
  <c r="IW329" i="1"/>
  <c r="IW262" i="1"/>
  <c r="IW216" i="1"/>
  <c r="IU8" i="1"/>
  <c r="IW22" i="1"/>
  <c r="IW78" i="1"/>
  <c r="IU134" i="1"/>
  <c r="IW82" i="1"/>
  <c r="IU394" i="1"/>
  <c r="IU160" i="1"/>
  <c r="IU16" i="1"/>
  <c r="IU147" i="1"/>
  <c r="IU219" i="1"/>
  <c r="HH78" i="1"/>
  <c r="HG303" i="1"/>
  <c r="IW211" i="1"/>
  <c r="IW85" i="1"/>
  <c r="IW352" i="1"/>
  <c r="IW369" i="1"/>
  <c r="IW20" i="1"/>
  <c r="IW186" i="1"/>
  <c r="IW25" i="1"/>
  <c r="IU66" i="1"/>
  <c r="IW265" i="1"/>
  <c r="IU104" i="1"/>
  <c r="IW47" i="1"/>
  <c r="IW205" i="1"/>
  <c r="IU378" i="1"/>
  <c r="IW42" i="1"/>
  <c r="IU163" i="1"/>
  <c r="IW311" i="1"/>
  <c r="IU357" i="1"/>
  <c r="IW48" i="1"/>
  <c r="IW74" i="1"/>
  <c r="IU230" i="1"/>
  <c r="IW181" i="1"/>
  <c r="KK45" i="1"/>
  <c r="KL45" i="1"/>
  <c r="JQ389" i="1"/>
  <c r="JQ403" i="1"/>
  <c r="JS86" i="1"/>
  <c r="JQ182" i="1"/>
  <c r="JQ62" i="1"/>
  <c r="JS306" i="1"/>
  <c r="JQ312" i="1"/>
  <c r="JS135" i="1"/>
  <c r="JQ289" i="1"/>
  <c r="JS211" i="1"/>
  <c r="JQ114" i="1"/>
  <c r="JS286" i="1"/>
  <c r="JQ2" i="1"/>
  <c r="JQ59" i="1"/>
  <c r="JS115" i="1"/>
  <c r="JQ154" i="1"/>
  <c r="JS280" i="1"/>
  <c r="JQ127" i="1"/>
  <c r="JS69" i="1"/>
  <c r="JQ221" i="1"/>
  <c r="JQ36" i="1"/>
  <c r="JS37" i="1"/>
  <c r="JQ302" i="1"/>
  <c r="JS94" i="1"/>
  <c r="JQ240" i="1"/>
  <c r="JS372" i="1"/>
  <c r="JQ35" i="1"/>
  <c r="JS41" i="1"/>
  <c r="JS395" i="1"/>
  <c r="JQ149" i="1"/>
  <c r="JS264" i="1"/>
  <c r="JQ383" i="1"/>
  <c r="JS272" i="1"/>
  <c r="JQ102" i="1"/>
  <c r="JS327" i="1"/>
  <c r="JQ7" i="1"/>
  <c r="JS57" i="1"/>
  <c r="JQ374" i="1"/>
  <c r="JS406" i="1"/>
  <c r="JQ397" i="1"/>
  <c r="JQ388" i="1"/>
  <c r="JS392" i="1"/>
  <c r="JQ266" i="1"/>
  <c r="JS23" i="1"/>
  <c r="JQ119" i="1"/>
  <c r="JS363" i="1"/>
  <c r="JQ386" i="1"/>
  <c r="JS290" i="1"/>
  <c r="JQ30" i="1"/>
  <c r="JS371" i="1"/>
  <c r="JQ43" i="1"/>
  <c r="JS338" i="1"/>
  <c r="JQ253" i="1"/>
  <c r="JS155" i="1"/>
  <c r="JQ293" i="1"/>
  <c r="JS215" i="1"/>
  <c r="JQ244" i="1"/>
  <c r="JS92" i="1"/>
  <c r="JQ239" i="1"/>
  <c r="JS125" i="1"/>
  <c r="JS58" i="1"/>
  <c r="JS26" i="1"/>
  <c r="JS261" i="1"/>
  <c r="JQ225" i="1"/>
  <c r="JS247" i="1"/>
  <c r="JQ201" i="1"/>
  <c r="JS296" i="1"/>
  <c r="JS213" i="1"/>
  <c r="JQ200" i="1"/>
  <c r="JS353" i="1"/>
  <c r="JQ328" i="1"/>
  <c r="JQ279" i="1"/>
  <c r="JS172" i="1"/>
  <c r="JQ358" i="1"/>
  <c r="JQ181" i="1"/>
  <c r="JS228" i="1"/>
  <c r="JQ229" i="1"/>
  <c r="JS88" i="1"/>
  <c r="JS233" i="1"/>
  <c r="KL268" i="1"/>
  <c r="KN389" i="1"/>
  <c r="KL237" i="1"/>
  <c r="KN182" i="1"/>
  <c r="KL187" i="1"/>
  <c r="KN62" i="1"/>
  <c r="KN289" i="1"/>
  <c r="KL53" i="1"/>
  <c r="KN114" i="1"/>
  <c r="KL405" i="1"/>
  <c r="KN2" i="1"/>
  <c r="KL208" i="1"/>
  <c r="KN59" i="1"/>
  <c r="KN154" i="1"/>
  <c r="KL249" i="1"/>
  <c r="KN127" i="1"/>
  <c r="KL118" i="1"/>
  <c r="KN221" i="1"/>
  <c r="KL33" i="1"/>
  <c r="KN36" i="1"/>
  <c r="KL98" i="1"/>
  <c r="KN302" i="1"/>
  <c r="KN240" i="1"/>
  <c r="KL136" i="1"/>
  <c r="KN35" i="1"/>
  <c r="KL198" i="1"/>
  <c r="KL157" i="1"/>
  <c r="KN149" i="1"/>
  <c r="KL44" i="1"/>
  <c r="KN383" i="1"/>
  <c r="KL255" i="1"/>
  <c r="KN102" i="1"/>
  <c r="KL51" i="1"/>
  <c r="KN7" i="1"/>
  <c r="KL282" i="1"/>
  <c r="KN374" i="1"/>
  <c r="KL65" i="1"/>
  <c r="KN397" i="1"/>
  <c r="KL385" i="1"/>
  <c r="KN388" i="1"/>
  <c r="KL401" i="1"/>
  <c r="KN266" i="1"/>
  <c r="KN119" i="1"/>
  <c r="KL159" i="1"/>
  <c r="KN386" i="1"/>
  <c r="KL152" i="1"/>
  <c r="KN30" i="1"/>
  <c r="KL212" i="1"/>
  <c r="KN43" i="1"/>
  <c r="KL410" i="1"/>
  <c r="KN253" i="1"/>
  <c r="KL300" i="1"/>
  <c r="KN293" i="1"/>
  <c r="KL314" i="1"/>
  <c r="KN244" i="1"/>
  <c r="KL381" i="1"/>
  <c r="KN239" i="1"/>
  <c r="KL404" i="1"/>
  <c r="KN340" i="1"/>
  <c r="KN151" i="1"/>
  <c r="KL316" i="1"/>
  <c r="KN138" i="1"/>
  <c r="KL103" i="1"/>
  <c r="KN128" i="1"/>
  <c r="KL323" i="1"/>
  <c r="KN144" i="1"/>
  <c r="KL77" i="1"/>
  <c r="KN334" i="1"/>
  <c r="KL145" i="1"/>
  <c r="KN63" i="1"/>
  <c r="KL167" i="1"/>
  <c r="KN283" i="1"/>
  <c r="KL123" i="1"/>
  <c r="KN373" i="1"/>
  <c r="KL189" i="1"/>
  <c r="KL274" i="1"/>
  <c r="KN101" i="1"/>
  <c r="KL390" i="1"/>
  <c r="KN235" i="1"/>
  <c r="KN380" i="1"/>
  <c r="KL273" i="1"/>
  <c r="KN80" i="1"/>
  <c r="KL203" i="1"/>
  <c r="KN116" i="1"/>
  <c r="KL368" i="1"/>
  <c r="KN34" i="1"/>
  <c r="KL238" i="1"/>
  <c r="KN3" i="1"/>
  <c r="KL276" i="1"/>
  <c r="KN356" i="1"/>
  <c r="KL10" i="1"/>
  <c r="KN71" i="1"/>
  <c r="KL411" i="1"/>
  <c r="KN382" i="1"/>
  <c r="KL120" i="1"/>
  <c r="KN412" i="1"/>
  <c r="KL202" i="1"/>
  <c r="KN267" i="1"/>
  <c r="KN148" i="1"/>
  <c r="KN183" i="1"/>
  <c r="KL234" i="1"/>
  <c r="KN21" i="1"/>
  <c r="KL173" i="1"/>
  <c r="KN54" i="1"/>
  <c r="KL126" i="1"/>
  <c r="KN349" i="1"/>
  <c r="KM100" i="1"/>
  <c r="KK86" i="1"/>
  <c r="KM251" i="1"/>
  <c r="KM38" i="1"/>
  <c r="KK306" i="1"/>
  <c r="KK135" i="1"/>
  <c r="KM269" i="1"/>
  <c r="KM67" i="1"/>
  <c r="KM307" i="1"/>
  <c r="KM171" i="1"/>
  <c r="KK69" i="1"/>
  <c r="KM117" i="1"/>
  <c r="KM315" i="1"/>
  <c r="KK37" i="1"/>
  <c r="KM4" i="1"/>
  <c r="KK94" i="1"/>
  <c r="KM370" i="1"/>
  <c r="KM391" i="1"/>
  <c r="KK41" i="1"/>
  <c r="KM55" i="1"/>
  <c r="KK264" i="1"/>
  <c r="KM317" i="1"/>
  <c r="KM257" i="1"/>
  <c r="KM143" i="1"/>
  <c r="KK23" i="1"/>
  <c r="KM242" i="1"/>
  <c r="KK363" i="1"/>
  <c r="KK290" i="1"/>
  <c r="KM348" i="1"/>
  <c r="KK338" i="1"/>
  <c r="KM64" i="1"/>
  <c r="KM408" i="1"/>
  <c r="KK92" i="1"/>
  <c r="KM142" i="1"/>
  <c r="KM248" i="1"/>
  <c r="KN166" i="1"/>
  <c r="KL271" i="1"/>
  <c r="KN27" i="1"/>
  <c r="KL164" i="1"/>
  <c r="KN260" i="1"/>
  <c r="KL46" i="1"/>
  <c r="KN329" i="1"/>
  <c r="KN196" i="1"/>
  <c r="KN262" i="1"/>
  <c r="KL220" i="1"/>
  <c r="KN216" i="1"/>
  <c r="KL8" i="1"/>
  <c r="KN399" i="1"/>
  <c r="KL318" i="1"/>
  <c r="KN22" i="1"/>
  <c r="KL5" i="1"/>
  <c r="KN78" i="1"/>
  <c r="KL134" i="1"/>
  <c r="KN82" i="1"/>
  <c r="KL394" i="1"/>
  <c r="KN409" i="1"/>
  <c r="KL110" i="1"/>
  <c r="KN162" i="1"/>
  <c r="KL303" i="1"/>
  <c r="KN56" i="1"/>
  <c r="KL160" i="1"/>
  <c r="KN99" i="1"/>
  <c r="KL16" i="1"/>
  <c r="KN17" i="1"/>
  <c r="KL147" i="1"/>
  <c r="KN342" i="1"/>
  <c r="KN106" i="1"/>
  <c r="KL347" i="1"/>
  <c r="KL270" i="1"/>
  <c r="KN301" i="1"/>
  <c r="KL32" i="1"/>
  <c r="KN175" i="1"/>
  <c r="KL137" i="1"/>
  <c r="KN96" i="1"/>
  <c r="KL6" i="1"/>
  <c r="KL28" i="1"/>
  <c r="KN109" i="1"/>
  <c r="KL185" i="1"/>
  <c r="KN176" i="1"/>
  <c r="KL219" i="1"/>
  <c r="KN223" i="1"/>
  <c r="KL15" i="1"/>
  <c r="KL226" i="1"/>
  <c r="KN192" i="1"/>
  <c r="KL209" i="1"/>
  <c r="KN207" i="1"/>
  <c r="GM332" i="1"/>
  <c r="GN169" i="1"/>
  <c r="GM349" i="1"/>
  <c r="GN297" i="1"/>
  <c r="GN336" i="1"/>
  <c r="GO318" i="1"/>
  <c r="GM78" i="1"/>
  <c r="GO47" i="1"/>
  <c r="GL223" i="1"/>
  <c r="GM9" i="1"/>
  <c r="GM225" i="1"/>
  <c r="GN213" i="1"/>
  <c r="GN233" i="1"/>
  <c r="GM116" i="1"/>
  <c r="GM3" i="1"/>
  <c r="GM399" i="1"/>
  <c r="GM17" i="1"/>
  <c r="GO359" i="1"/>
  <c r="GM96" i="1"/>
  <c r="GO52" i="1"/>
  <c r="GM229" i="1"/>
  <c r="GO275" i="1"/>
  <c r="GM148" i="1"/>
  <c r="GN93" i="1"/>
  <c r="GN170" i="1"/>
  <c r="GM56" i="1"/>
  <c r="GM192" i="1"/>
  <c r="GN357" i="1"/>
  <c r="GN308" i="1"/>
  <c r="GO268" i="1"/>
  <c r="GO87" i="1"/>
  <c r="GN66" i="1"/>
  <c r="GN104" i="1"/>
  <c r="GN19" i="1"/>
  <c r="GO384" i="1"/>
  <c r="GO84" i="1"/>
  <c r="GN247" i="1"/>
  <c r="GO287" i="1"/>
  <c r="GN88" i="1"/>
  <c r="GN105" i="1"/>
  <c r="GO375" i="1"/>
  <c r="GN278" i="1"/>
  <c r="GN163" i="1"/>
  <c r="GM308" i="1"/>
  <c r="GN268" i="1"/>
  <c r="GO389" i="1"/>
  <c r="GM100" i="1"/>
  <c r="GN291" i="1"/>
  <c r="GO403" i="1"/>
  <c r="GN187" i="1"/>
  <c r="GO62" i="1"/>
  <c r="GL135" i="1"/>
  <c r="GM269" i="1"/>
  <c r="GO289" i="1"/>
  <c r="GL286" i="1"/>
  <c r="GM310" i="1"/>
  <c r="GN405" i="1"/>
  <c r="GO2" i="1"/>
  <c r="GM307" i="1"/>
  <c r="GO154" i="1"/>
  <c r="GL69" i="1"/>
  <c r="GN118" i="1"/>
  <c r="GO221" i="1"/>
  <c r="GL37" i="1"/>
  <c r="GM4" i="1"/>
  <c r="GN98" i="1"/>
  <c r="GL372" i="1"/>
  <c r="GN136" i="1"/>
  <c r="GL395" i="1"/>
  <c r="GO149" i="1"/>
  <c r="GM143" i="1"/>
  <c r="GN282" i="1"/>
  <c r="GL23" i="1"/>
  <c r="GL210" i="1"/>
  <c r="GO132" i="1"/>
  <c r="GL323" i="1"/>
  <c r="GM144" i="1"/>
  <c r="GL77" i="1"/>
  <c r="GM334" i="1"/>
  <c r="GO360" i="1"/>
  <c r="GM63" i="1"/>
  <c r="GO295" i="1"/>
  <c r="GN332" i="1"/>
  <c r="GO111" i="1"/>
  <c r="GO305" i="1"/>
  <c r="GM380" i="1"/>
  <c r="GO355" i="1"/>
  <c r="GN259" i="1"/>
  <c r="GO73" i="1"/>
  <c r="GL238" i="1"/>
  <c r="GO331" i="1"/>
  <c r="GL10" i="1"/>
  <c r="GM71" i="1"/>
  <c r="GO393" i="1"/>
  <c r="GN288" i="1"/>
  <c r="GO197" i="1"/>
  <c r="GO178" i="1"/>
  <c r="GM21" i="1"/>
  <c r="GO227" i="1"/>
  <c r="GL271" i="1"/>
  <c r="GO85" i="1"/>
  <c r="GM329" i="1"/>
  <c r="GO95" i="1"/>
  <c r="GN133" i="1"/>
  <c r="GO25" i="1"/>
  <c r="GL394" i="1"/>
  <c r="GM409" i="1"/>
  <c r="GN18" i="1"/>
  <c r="GO265" i="1"/>
  <c r="GM106" i="1"/>
  <c r="GO156" i="1"/>
  <c r="GL28" i="1"/>
  <c r="GM109" i="1"/>
  <c r="GN378" i="1"/>
  <c r="GO12" i="1"/>
  <c r="GM195" i="1"/>
  <c r="GM362" i="1"/>
  <c r="GM364" i="1"/>
  <c r="GL245" i="1"/>
  <c r="GO74" i="1"/>
  <c r="GL214" i="1"/>
  <c r="GO31" i="1"/>
  <c r="GL144" i="1"/>
  <c r="GL63" i="1"/>
  <c r="GO167" i="1"/>
  <c r="GL373" i="1"/>
  <c r="GM259" i="1"/>
  <c r="GM288" i="1"/>
  <c r="GN178" i="1"/>
  <c r="GL21" i="1"/>
  <c r="GO173" i="1"/>
  <c r="GN85" i="1"/>
  <c r="GL329" i="1"/>
  <c r="GL262" i="1"/>
  <c r="GM133" i="1"/>
  <c r="GM174" i="1"/>
  <c r="GM18" i="1"/>
  <c r="GN160" i="1"/>
  <c r="GL278" i="1"/>
  <c r="HF268" i="1"/>
  <c r="HG389" i="1"/>
  <c r="HF291" i="1"/>
  <c r="HG403" i="1"/>
  <c r="HF187" i="1"/>
  <c r="HH306" i="1"/>
  <c r="HF405" i="1"/>
  <c r="HI67" i="1"/>
  <c r="HH280" i="1"/>
  <c r="HF118" i="1"/>
  <c r="HF98" i="1"/>
  <c r="HI370" i="1"/>
  <c r="HF136" i="1"/>
  <c r="HH41" i="1"/>
  <c r="HI55" i="1"/>
  <c r="HF157" i="1"/>
  <c r="HH264" i="1"/>
  <c r="HI317" i="1"/>
  <c r="HF255" i="1"/>
  <c r="HH327" i="1"/>
  <c r="HI257" i="1"/>
  <c r="HF282" i="1"/>
  <c r="HH406" i="1"/>
  <c r="HF385" i="1"/>
  <c r="HG388" i="1"/>
  <c r="HI400" i="1"/>
  <c r="HF152" i="1"/>
  <c r="HF410" i="1"/>
  <c r="HG253" i="1"/>
  <c r="HF314" i="1"/>
  <c r="HG244" i="1"/>
  <c r="HH92" i="1"/>
  <c r="HI142" i="1"/>
  <c r="HF404" i="1"/>
  <c r="HF316" i="1"/>
  <c r="HI132" i="1"/>
  <c r="HF323" i="1"/>
  <c r="HI89" i="1"/>
  <c r="HF77" i="1"/>
  <c r="HF123" i="1"/>
  <c r="HF274" i="1"/>
  <c r="IU215" i="1"/>
  <c r="HF203" i="1"/>
  <c r="HF238" i="1"/>
  <c r="HF10" i="1"/>
  <c r="HF120" i="1"/>
  <c r="HF234" i="1"/>
  <c r="HG21" i="1"/>
  <c r="HF126" i="1"/>
  <c r="HF271" i="1"/>
  <c r="HG27" i="1"/>
  <c r="HF46" i="1"/>
  <c r="HH170" i="1"/>
  <c r="HF8" i="1"/>
  <c r="HF5" i="1"/>
  <c r="HI25" i="1"/>
  <c r="HF394" i="1"/>
  <c r="HH66" i="1"/>
  <c r="HF303" i="1"/>
  <c r="HF16" i="1"/>
  <c r="HG106" i="1"/>
  <c r="HF270" i="1"/>
  <c r="HF137" i="1"/>
  <c r="HF28" i="1"/>
  <c r="HI47" i="1"/>
  <c r="HF219" i="1"/>
  <c r="HH378" i="1"/>
  <c r="HF226" i="1"/>
  <c r="HF70" i="1"/>
  <c r="HF108" i="1"/>
  <c r="HG364" i="1"/>
  <c r="HI337" i="1"/>
  <c r="HF245" i="1"/>
  <c r="HF214" i="1"/>
  <c r="HG358" i="1"/>
  <c r="HF230" i="1"/>
  <c r="HF398" i="1"/>
  <c r="IV243" i="1"/>
  <c r="IW293" i="1"/>
  <c r="IW244" i="1"/>
  <c r="IW239" i="1"/>
  <c r="IW151" i="1"/>
  <c r="IW138" i="1"/>
  <c r="IU103" i="1"/>
  <c r="IU323" i="1"/>
  <c r="IW144" i="1"/>
  <c r="IW334" i="1"/>
  <c r="IU145" i="1"/>
  <c r="IU167" i="1"/>
  <c r="IU123" i="1"/>
  <c r="IW373" i="1"/>
  <c r="IU189" i="1"/>
  <c r="IW101" i="1"/>
  <c r="IU390" i="1"/>
  <c r="IU273" i="1"/>
  <c r="IW80" i="1"/>
  <c r="IW116" i="1"/>
  <c r="IU368" i="1"/>
  <c r="IW34" i="1"/>
  <c r="IU238" i="1"/>
  <c r="IU276" i="1"/>
  <c r="IU10" i="1"/>
  <c r="IW71" i="1"/>
  <c r="IU411" i="1"/>
  <c r="IW382" i="1"/>
  <c r="IU120" i="1"/>
  <c r="IU202" i="1"/>
  <c r="IW267" i="1"/>
  <c r="IW148" i="1"/>
  <c r="IW183" i="1"/>
  <c r="IV234" i="1"/>
  <c r="IW21" i="1"/>
  <c r="IW54" i="1"/>
  <c r="IU126" i="1"/>
  <c r="IX349" i="1"/>
  <c r="IW166" i="1"/>
  <c r="IU63" i="1"/>
  <c r="IW60" i="1"/>
  <c r="IW332" i="1"/>
  <c r="IW194" i="1"/>
  <c r="IU380" i="1"/>
  <c r="IW259" i="1"/>
  <c r="IW288" i="1"/>
  <c r="IU267" i="1"/>
  <c r="IW326" i="1"/>
  <c r="IU166" i="1"/>
  <c r="IU329" i="1"/>
  <c r="IW170" i="1"/>
  <c r="IV409" i="1"/>
  <c r="IV162" i="1"/>
  <c r="IX18" i="1"/>
  <c r="IV17" i="1"/>
  <c r="IX396" i="1"/>
  <c r="IV201" i="1"/>
  <c r="IW133" i="1"/>
  <c r="IU22" i="1"/>
  <c r="IU78" i="1"/>
  <c r="IW292" i="1"/>
  <c r="IW66" i="1"/>
  <c r="IU162" i="1"/>
  <c r="IW18" i="1"/>
  <c r="IW246" i="1"/>
  <c r="IU17" i="1"/>
  <c r="IW236" i="1"/>
  <c r="IW19" i="1"/>
  <c r="IW26" i="1"/>
  <c r="IU109" i="1"/>
  <c r="IU176" i="1"/>
  <c r="IW13" i="1"/>
  <c r="IU223" i="1"/>
  <c r="IW378" i="1"/>
  <c r="IW39" i="1"/>
  <c r="IU192" i="1"/>
  <c r="IU207" i="1"/>
  <c r="IW222" i="1"/>
  <c r="IU195" i="1"/>
  <c r="IW9" i="1"/>
  <c r="IU112" i="1"/>
  <c r="IW335" i="1"/>
  <c r="IU362" i="1"/>
  <c r="IU277" i="1"/>
  <c r="IW330" i="1"/>
  <c r="IU364" i="1"/>
  <c r="IW261" i="1"/>
  <c r="IU225" i="1"/>
  <c r="IW247" i="1"/>
  <c r="IU201" i="1"/>
  <c r="IW213" i="1"/>
  <c r="IU200" i="1"/>
  <c r="IW353" i="1"/>
  <c r="IU328" i="1"/>
  <c r="KL139" i="1"/>
  <c r="KL408" i="1"/>
  <c r="KL250" i="1"/>
  <c r="KL193" i="1"/>
  <c r="KL184" i="1"/>
  <c r="KL351" i="1"/>
  <c r="KL360" i="1"/>
  <c r="KL199" i="1"/>
  <c r="KL72" i="1"/>
  <c r="KL111" i="1"/>
  <c r="KL50" i="1"/>
  <c r="KL224" i="1"/>
  <c r="KL150" i="1"/>
  <c r="KL252" i="1"/>
  <c r="KL331" i="1"/>
  <c r="KL146" i="1"/>
  <c r="KN160" i="1"/>
  <c r="KN147" i="1"/>
  <c r="KN347" i="1"/>
  <c r="KN32" i="1"/>
  <c r="KN6" i="1"/>
  <c r="KN185" i="1"/>
  <c r="KN15" i="1"/>
  <c r="KN209" i="1"/>
  <c r="GM360" i="1"/>
  <c r="GN360" i="1"/>
  <c r="GN189" i="1"/>
  <c r="GO189" i="1"/>
  <c r="GO235" i="1"/>
  <c r="GO356" i="1"/>
  <c r="GL131" i="1"/>
  <c r="GM131" i="1"/>
  <c r="GO82" i="1"/>
  <c r="GO342" i="1"/>
  <c r="GN89" i="1"/>
  <c r="GM141" i="1"/>
  <c r="GM97" i="1"/>
  <c r="GN295" i="1"/>
  <c r="GN305" i="1"/>
  <c r="GN73" i="1"/>
  <c r="GN331" i="1"/>
  <c r="GM188" i="1"/>
  <c r="GO145" i="1"/>
  <c r="GN111" i="1"/>
  <c r="GN355" i="1"/>
  <c r="GN393" i="1"/>
  <c r="GN167" i="1"/>
  <c r="HI74" i="1"/>
  <c r="HH74" i="1"/>
  <c r="HI281" i="1"/>
  <c r="GL168" i="1"/>
  <c r="GO327" i="1"/>
  <c r="GO406" i="1"/>
  <c r="GM385" i="1"/>
  <c r="HF151" i="1"/>
  <c r="HI10" i="1"/>
  <c r="HH130" i="1"/>
  <c r="HF166" i="1"/>
  <c r="HG190" i="1"/>
  <c r="HI16" i="1"/>
  <c r="HH179" i="1"/>
  <c r="HF175" i="1"/>
  <c r="HH217" i="1"/>
  <c r="HF201" i="1"/>
  <c r="HF180" i="1"/>
  <c r="GL314" i="1"/>
  <c r="GL244" i="1"/>
  <c r="GM92" i="1"/>
  <c r="GO142" i="1"/>
  <c r="GO381" i="1"/>
  <c r="GL404" i="1"/>
  <c r="GL340" i="1"/>
  <c r="GN188" i="1"/>
  <c r="GO248" i="1"/>
  <c r="GL316" i="1"/>
  <c r="GL138" i="1"/>
  <c r="GM350" i="1"/>
  <c r="GN132" i="1"/>
  <c r="GO103" i="1"/>
  <c r="HH304" i="1"/>
  <c r="HH254" i="1"/>
  <c r="HI312" i="1"/>
  <c r="HI59" i="1"/>
  <c r="HG55" i="1"/>
  <c r="HH198" i="1"/>
  <c r="HH65" i="1"/>
  <c r="HH212" i="1"/>
  <c r="HI43" i="1"/>
  <c r="HH300" i="1"/>
  <c r="HF92" i="1"/>
  <c r="HF248" i="1"/>
  <c r="HI151" i="1"/>
  <c r="HI128" i="1"/>
  <c r="HF354" i="1"/>
  <c r="HG89" i="1"/>
  <c r="HI210" i="1"/>
  <c r="HG111" i="1"/>
  <c r="HH189" i="1"/>
  <c r="HF141" i="1"/>
  <c r="HF259" i="1"/>
  <c r="HF73" i="1"/>
  <c r="HH368" i="1"/>
  <c r="HG331" i="1"/>
  <c r="HH276" i="1"/>
  <c r="HG393" i="1"/>
  <c r="HH202" i="1"/>
  <c r="HI183" i="1"/>
  <c r="HF93" i="1"/>
  <c r="HG227" i="1"/>
  <c r="HG87" i="1"/>
  <c r="HI166" i="1"/>
  <c r="HF297" i="1"/>
  <c r="HF95" i="1"/>
  <c r="HI196" i="1"/>
  <c r="HH220" i="1"/>
  <c r="HF133" i="1"/>
  <c r="HI343" i="1"/>
  <c r="HH134" i="1"/>
  <c r="HI82" i="1"/>
  <c r="HF66" i="1"/>
  <c r="HG174" i="1"/>
  <c r="HI162" i="1"/>
  <c r="HF18" i="1"/>
  <c r="HI342" i="1"/>
  <c r="HF11" i="1"/>
  <c r="HF200" i="1"/>
  <c r="HG353" i="1"/>
  <c r="HF281" i="1"/>
  <c r="HF279" i="1"/>
  <c r="HH177" i="1"/>
  <c r="HG181" i="1"/>
  <c r="HH228" i="1"/>
  <c r="IC376" i="1"/>
  <c r="IC295" i="1"/>
  <c r="IC227" i="1"/>
  <c r="IA297" i="1"/>
  <c r="IC95" i="1"/>
  <c r="IA379" i="1"/>
  <c r="IA133" i="1"/>
  <c r="IC25" i="1"/>
  <c r="IA292" i="1"/>
  <c r="IA256" i="1"/>
  <c r="IC265" i="1"/>
  <c r="IC122" i="1"/>
  <c r="HZ88" i="1"/>
  <c r="IA88" i="1"/>
  <c r="IW358" i="1"/>
  <c r="IX358" i="1"/>
  <c r="HZ246" i="1"/>
  <c r="JQ261" i="1"/>
  <c r="JR261" i="1"/>
  <c r="IU77" i="1"/>
  <c r="IU6" i="1"/>
  <c r="IX11" i="1"/>
  <c r="IW176" i="1"/>
  <c r="IU209" i="1"/>
  <c r="IW195" i="1"/>
  <c r="IU258" i="1"/>
  <c r="IW112" i="1"/>
  <c r="IW364" i="1"/>
  <c r="IX261" i="1"/>
  <c r="IU45" i="1"/>
  <c r="IU214" i="1"/>
  <c r="IU180" i="1"/>
  <c r="IV284" i="1"/>
  <c r="IC301" i="1"/>
  <c r="IA32" i="1"/>
  <c r="IC175" i="1"/>
  <c r="IC96" i="1"/>
  <c r="IA6" i="1"/>
  <c r="IC109" i="1"/>
  <c r="IC176" i="1"/>
  <c r="IA226" i="1"/>
  <c r="IA70" i="1"/>
  <c r="IC362" i="1"/>
  <c r="IC277" i="1"/>
  <c r="IA245" i="1"/>
  <c r="HZ45" i="1"/>
  <c r="IA214" i="1"/>
  <c r="IC279" i="1"/>
  <c r="IB358" i="1"/>
  <c r="IB330" i="1"/>
  <c r="IX186" i="1"/>
  <c r="IV251" i="1"/>
  <c r="IV171" i="1"/>
  <c r="IV315" i="1"/>
  <c r="IV55" i="1"/>
  <c r="IU279" i="1"/>
  <c r="IW172" i="1"/>
  <c r="IU181" i="1"/>
  <c r="IW228" i="1"/>
  <c r="IU229" i="1"/>
  <c r="IW231" i="1"/>
  <c r="IW233" i="1"/>
  <c r="GO237" i="1"/>
  <c r="GO139" i="1"/>
  <c r="GN248" i="1"/>
  <c r="GM138" i="1"/>
  <c r="GN211" i="1"/>
  <c r="GN100" i="1"/>
  <c r="GO291" i="1"/>
  <c r="GL182" i="1"/>
  <c r="GN38" i="1"/>
  <c r="GO187" i="1"/>
  <c r="GL312" i="1"/>
  <c r="GM135" i="1"/>
  <c r="GN269" i="1"/>
  <c r="GL114" i="1"/>
  <c r="GM286" i="1"/>
  <c r="GN310" i="1"/>
  <c r="GO405" i="1"/>
  <c r="GL59" i="1"/>
  <c r="GM115" i="1"/>
  <c r="GN307" i="1"/>
  <c r="GL127" i="1"/>
  <c r="GM69" i="1"/>
  <c r="GN117" i="1"/>
  <c r="GO118" i="1"/>
  <c r="GL36" i="1"/>
  <c r="GM37" i="1"/>
  <c r="GN4" i="1"/>
  <c r="GO98" i="1"/>
  <c r="GL240" i="1"/>
  <c r="GM372" i="1"/>
  <c r="GN391" i="1"/>
  <c r="GO136" i="1"/>
  <c r="GM395" i="1"/>
  <c r="GN121" i="1"/>
  <c r="GO157" i="1"/>
  <c r="GL383" i="1"/>
  <c r="GM272" i="1"/>
  <c r="GN168" i="1"/>
  <c r="GO255" i="1"/>
  <c r="GL7" i="1"/>
  <c r="GM57" i="1"/>
  <c r="GN143" i="1"/>
  <c r="GO282" i="1"/>
  <c r="GL397" i="1"/>
  <c r="GN377" i="1"/>
  <c r="GO385" i="1"/>
  <c r="GL266" i="1"/>
  <c r="GM23" i="1"/>
  <c r="GN242" i="1"/>
  <c r="GL386" i="1"/>
  <c r="GM290" i="1"/>
  <c r="GN402" i="1"/>
  <c r="GO152" i="1"/>
  <c r="GL43" i="1"/>
  <c r="GM338" i="1"/>
  <c r="GN64" i="1"/>
  <c r="GO410" i="1"/>
  <c r="GL293" i="1"/>
  <c r="GM215" i="1"/>
  <c r="GN408" i="1"/>
  <c r="GO314" i="1"/>
  <c r="GL239" i="1"/>
  <c r="GM125" i="1"/>
  <c r="GN250" i="1"/>
  <c r="GO404" i="1"/>
  <c r="GL151" i="1"/>
  <c r="GN193" i="1"/>
  <c r="GO316" i="1"/>
  <c r="GL128" i="1"/>
  <c r="GM40" i="1"/>
  <c r="GN184" i="1"/>
  <c r="GO323" i="1"/>
  <c r="GN392" i="1"/>
  <c r="GN142" i="1"/>
  <c r="GN350" i="1"/>
  <c r="GN67" i="1"/>
  <c r="GO51" i="1"/>
  <c r="GM119" i="1"/>
  <c r="GM340" i="1"/>
  <c r="GN30" i="1"/>
  <c r="GO155" i="1"/>
  <c r="GN340" i="1"/>
  <c r="GM323" i="1"/>
  <c r="GN334" i="1"/>
  <c r="GO141" i="1"/>
  <c r="GL224" i="1"/>
  <c r="GO116" i="1"/>
  <c r="GL153" i="1"/>
  <c r="GM10" i="1"/>
  <c r="GL30" i="1"/>
  <c r="GL389" i="1"/>
  <c r="GN155" i="1"/>
  <c r="GM327" i="1"/>
  <c r="GL355" i="1"/>
  <c r="GM210" i="1"/>
  <c r="GN351" i="1"/>
  <c r="GO77" i="1"/>
  <c r="GM113" i="1"/>
  <c r="GN199" i="1"/>
  <c r="GL283" i="1"/>
  <c r="GM60" i="1"/>
  <c r="GN72" i="1"/>
  <c r="GO123" i="1"/>
  <c r="GM49" i="1"/>
  <c r="GN50" i="1"/>
  <c r="GO274" i="1"/>
  <c r="GL235" i="1"/>
  <c r="GM194" i="1"/>
  <c r="GN224" i="1"/>
  <c r="GL80" i="1"/>
  <c r="GN150" i="1"/>
  <c r="GO203" i="1"/>
  <c r="GL34" i="1"/>
  <c r="GM153" i="1"/>
  <c r="GN252" i="1"/>
  <c r="GO238" i="1"/>
  <c r="GL356" i="1"/>
  <c r="GN146" i="1"/>
  <c r="GO10" i="1"/>
  <c r="GL382" i="1"/>
  <c r="GN232" i="1"/>
  <c r="GO120" i="1"/>
  <c r="GL267" i="1"/>
  <c r="GM284" i="1"/>
  <c r="GN130" i="1"/>
  <c r="GL183" i="1"/>
  <c r="GM326" i="1"/>
  <c r="GN294" i="1"/>
  <c r="GO234" i="1"/>
  <c r="GL54" i="1"/>
  <c r="GM58" i="1"/>
  <c r="GN345" i="1"/>
  <c r="GO126" i="1"/>
  <c r="HH4" i="1"/>
  <c r="HI98" i="1"/>
  <c r="HF240" i="1"/>
  <c r="HI157" i="1"/>
  <c r="HF397" i="1"/>
  <c r="HF386" i="1"/>
  <c r="HH64" i="1"/>
  <c r="HI404" i="1"/>
  <c r="HG60" i="1"/>
  <c r="HH224" i="1"/>
  <c r="HI203" i="1"/>
  <c r="HF183" i="1"/>
  <c r="HI8" i="1"/>
  <c r="HI5" i="1"/>
  <c r="HF82" i="1"/>
  <c r="HH165" i="1"/>
  <c r="HI394" i="1"/>
  <c r="HF162" i="1"/>
  <c r="HI303" i="1"/>
  <c r="HF342" i="1"/>
  <c r="HG26" i="1"/>
  <c r="HH237" i="1"/>
  <c r="HI182" i="1"/>
  <c r="HG107" i="1"/>
  <c r="HH53" i="1"/>
  <c r="HI114" i="1"/>
  <c r="HH208" i="1"/>
  <c r="HI127" i="1"/>
  <c r="HI240" i="1"/>
  <c r="HG264" i="1"/>
  <c r="HG317" i="1"/>
  <c r="HF327" i="1"/>
  <c r="HI7" i="1"/>
  <c r="HF392" i="1"/>
  <c r="HH401" i="1"/>
  <c r="HI386" i="1"/>
  <c r="HG139" i="1"/>
  <c r="HI293" i="1"/>
  <c r="HH381" i="1"/>
  <c r="HF188" i="1"/>
  <c r="HH103" i="1"/>
  <c r="HF61" i="1"/>
  <c r="HH145" i="1"/>
  <c r="HH390" i="1"/>
  <c r="HI34" i="1"/>
  <c r="HF97" i="1"/>
  <c r="HI267" i="1"/>
  <c r="HG178" i="1"/>
  <c r="HH173" i="1"/>
  <c r="HF131" i="1"/>
  <c r="HG85" i="1"/>
  <c r="HF336" i="1"/>
  <c r="HI216" i="1"/>
  <c r="HH318" i="1"/>
  <c r="GO105" i="1"/>
  <c r="GN126" i="1"/>
  <c r="GM344" i="1"/>
  <c r="GM352" i="1"/>
  <c r="GO78" i="1"/>
  <c r="GM165" i="1"/>
  <c r="GO18" i="1"/>
  <c r="GL246" i="1"/>
  <c r="GO106" i="1"/>
  <c r="GO301" i="1"/>
  <c r="GO163" i="1"/>
  <c r="GM245" i="1"/>
  <c r="GN214" i="1"/>
  <c r="GN328" i="1"/>
  <c r="GO229" i="1"/>
  <c r="GL231" i="1"/>
  <c r="HI39" i="1"/>
  <c r="HF74" i="1"/>
  <c r="HF31" i="1"/>
  <c r="HG180" i="1"/>
  <c r="HG281" i="1"/>
  <c r="HI228" i="1"/>
  <c r="HH205" i="1"/>
  <c r="HI226" i="1"/>
  <c r="HF207" i="1"/>
  <c r="HG335" i="1"/>
  <c r="HF277" i="1"/>
  <c r="HG330" i="1"/>
  <c r="HG296" i="1"/>
  <c r="HG172" i="1"/>
  <c r="HG228" i="1"/>
  <c r="HG299" i="1"/>
  <c r="IC174" i="1"/>
  <c r="IU268" i="1"/>
  <c r="IU187" i="1"/>
  <c r="IX311" i="1"/>
  <c r="IX177" i="1"/>
  <c r="JR125" i="1"/>
  <c r="JP389" i="1"/>
  <c r="JP403" i="1"/>
  <c r="JR86" i="1"/>
  <c r="JP182" i="1"/>
  <c r="JP62" i="1"/>
  <c r="JR306" i="1"/>
  <c r="JP312" i="1"/>
  <c r="JR135" i="1"/>
  <c r="JP289" i="1"/>
  <c r="JR211" i="1"/>
  <c r="JP114" i="1"/>
  <c r="JR286" i="1"/>
  <c r="JP2" i="1"/>
  <c r="JP59" i="1"/>
  <c r="JP154" i="1"/>
  <c r="JR280" i="1"/>
  <c r="JP127" i="1"/>
  <c r="JR69" i="1"/>
  <c r="JP221" i="1"/>
  <c r="JP36" i="1"/>
  <c r="JR37" i="1"/>
  <c r="JP302" i="1"/>
  <c r="JR94" i="1"/>
  <c r="JP240" i="1"/>
  <c r="JR372" i="1"/>
  <c r="JP35" i="1"/>
  <c r="JR41" i="1"/>
  <c r="JP149" i="1"/>
  <c r="JP383" i="1"/>
  <c r="JP102" i="1"/>
  <c r="JP7" i="1"/>
  <c r="JP374" i="1"/>
  <c r="JP244" i="1"/>
  <c r="JP225" i="1"/>
  <c r="JP201" i="1"/>
  <c r="JR296" i="1"/>
  <c r="JR213" i="1"/>
  <c r="JP200" i="1"/>
  <c r="JR353" i="1"/>
  <c r="JP328" i="1"/>
  <c r="JP279" i="1"/>
  <c r="IW117" i="1"/>
  <c r="IU41" i="1"/>
  <c r="IU272" i="1"/>
  <c r="IU392" i="1"/>
  <c r="IU290" i="1"/>
  <c r="IU371" i="1"/>
  <c r="IW250" i="1"/>
  <c r="IW184" i="1"/>
  <c r="IW199" i="1"/>
  <c r="IA56" i="1"/>
  <c r="IA13" i="1"/>
  <c r="IC263" i="1"/>
  <c r="IA247" i="1"/>
  <c r="IA296" i="1"/>
  <c r="IA353" i="1"/>
  <c r="IC81" i="1"/>
  <c r="IX99" i="1"/>
  <c r="JQ77" i="1"/>
  <c r="JQ145" i="1"/>
  <c r="JS63" i="1"/>
  <c r="JQ167" i="1"/>
  <c r="JQ123" i="1"/>
  <c r="JS373" i="1"/>
  <c r="JQ189" i="1"/>
  <c r="JQ274" i="1"/>
  <c r="JS101" i="1"/>
  <c r="JS235" i="1"/>
  <c r="JQ273" i="1"/>
  <c r="JS80" i="1"/>
  <c r="JS116" i="1"/>
  <c r="JQ368" i="1"/>
  <c r="JQ238" i="1"/>
  <c r="JS3" i="1"/>
  <c r="JQ276" i="1"/>
  <c r="JS356" i="1"/>
  <c r="JS71" i="1"/>
  <c r="JQ120" i="1"/>
  <c r="JS412" i="1"/>
  <c r="JQ202" i="1"/>
  <c r="JS267" i="1"/>
  <c r="JS183" i="1"/>
  <c r="JQ234" i="1"/>
  <c r="JS21" i="1"/>
  <c r="JQ173" i="1"/>
  <c r="JS54" i="1"/>
  <c r="JQ126" i="1"/>
  <c r="JS349" i="1"/>
  <c r="JS287" i="1"/>
  <c r="IC237" i="1"/>
  <c r="IC304" i="1"/>
  <c r="IC254" i="1"/>
  <c r="IC53" i="1"/>
  <c r="HZ67" i="1"/>
  <c r="IC208" i="1"/>
  <c r="HZ307" i="1"/>
  <c r="HZ171" i="1"/>
  <c r="IC249" i="1"/>
  <c r="HZ117" i="1"/>
  <c r="IB118" i="1"/>
  <c r="HZ315" i="1"/>
  <c r="IC33" i="1"/>
  <c r="HZ4" i="1"/>
  <c r="IB98" i="1"/>
  <c r="HZ370" i="1"/>
  <c r="HZ391" i="1"/>
  <c r="IC198" i="1"/>
  <c r="IC44" i="1"/>
  <c r="IC51" i="1"/>
  <c r="IC65" i="1"/>
  <c r="IC401" i="1"/>
  <c r="IC159" i="1"/>
  <c r="IC152" i="1"/>
  <c r="IC381" i="1"/>
  <c r="IC404" i="1"/>
  <c r="IX105" i="1"/>
  <c r="JR172" i="1"/>
  <c r="JP358" i="1"/>
  <c r="JP181" i="1"/>
  <c r="JP229" i="1"/>
  <c r="JR88" i="1"/>
  <c r="JR231" i="1"/>
  <c r="KN195" i="1"/>
  <c r="KL258" i="1"/>
  <c r="KN112" i="1"/>
  <c r="KL70" i="1"/>
  <c r="KN362" i="1"/>
  <c r="KL14" i="1"/>
  <c r="KN277" i="1"/>
  <c r="KL108" i="1"/>
  <c r="KN364" i="1"/>
  <c r="KL191" i="1"/>
  <c r="KL245" i="1"/>
  <c r="KN225" i="1"/>
  <c r="KN201" i="1"/>
  <c r="KL214" i="1"/>
  <c r="KL180" i="1"/>
  <c r="KN200" i="1"/>
  <c r="KN328" i="1"/>
  <c r="KL281" i="1"/>
  <c r="KN279" i="1"/>
  <c r="KN358" i="1"/>
  <c r="KL230" i="1"/>
  <c r="KN181" i="1"/>
  <c r="KN229" i="1"/>
  <c r="KL398" i="1"/>
  <c r="KK127" i="1"/>
  <c r="KM69" i="1"/>
  <c r="KK221" i="1"/>
  <c r="KM94" i="1"/>
  <c r="KM372" i="1"/>
  <c r="KM41" i="1"/>
  <c r="KM395" i="1"/>
  <c r="KK149" i="1"/>
  <c r="KM264" i="1"/>
  <c r="KM272" i="1"/>
  <c r="KK386" i="1"/>
  <c r="KM371" i="1"/>
  <c r="JS166" i="1"/>
  <c r="JQ271" i="1"/>
  <c r="JS27" i="1"/>
  <c r="JQ164" i="1"/>
  <c r="JS260" i="1"/>
  <c r="JQ46" i="1"/>
  <c r="JS196" i="1"/>
  <c r="JS262" i="1"/>
  <c r="JQ220" i="1"/>
  <c r="JS216" i="1"/>
  <c r="JQ8" i="1"/>
  <c r="JS399" i="1"/>
  <c r="JQ318" i="1"/>
  <c r="JS22" i="1"/>
  <c r="GN10" i="1"/>
  <c r="GM243" i="1"/>
  <c r="GN237" i="1"/>
  <c r="GL86" i="1"/>
  <c r="GM251" i="1"/>
  <c r="HG310" i="1"/>
  <c r="HF115" i="1"/>
  <c r="HI154" i="1"/>
  <c r="HF69" i="1"/>
  <c r="HG117" i="1"/>
  <c r="HH118" i="1"/>
  <c r="HF37" i="1"/>
  <c r="HI302" i="1"/>
  <c r="GL348" i="1"/>
  <c r="GM405" i="1"/>
  <c r="GM268" i="1"/>
  <c r="GM136" i="1"/>
  <c r="HH308" i="1"/>
  <c r="HI268" i="1"/>
  <c r="HH100" i="1"/>
  <c r="HI291" i="1"/>
  <c r="HF182" i="1"/>
  <c r="HH38" i="1"/>
  <c r="HI187" i="1"/>
  <c r="HF312" i="1"/>
  <c r="HG135" i="1"/>
  <c r="HH269" i="1"/>
  <c r="HF114" i="1"/>
  <c r="HG286" i="1"/>
  <c r="HH310" i="1"/>
  <c r="HF59" i="1"/>
  <c r="HG115" i="1"/>
  <c r="HH307" i="1"/>
  <c r="HF127" i="1"/>
  <c r="HG69" i="1"/>
  <c r="HH117" i="1"/>
  <c r="HI118" i="1"/>
  <c r="HF36" i="1"/>
  <c r="HG37" i="1"/>
  <c r="HG372" i="1"/>
  <c r="HH391" i="1"/>
  <c r="HI136" i="1"/>
  <c r="HG395" i="1"/>
  <c r="HH121" i="1"/>
  <c r="HF383" i="1"/>
  <c r="HG272" i="1"/>
  <c r="HH168" i="1"/>
  <c r="HI255" i="1"/>
  <c r="HF7" i="1"/>
  <c r="HG57" i="1"/>
  <c r="HH143" i="1"/>
  <c r="HI282" i="1"/>
  <c r="HH377" i="1"/>
  <c r="HI385" i="1"/>
  <c r="HF266" i="1"/>
  <c r="HG23" i="1"/>
  <c r="HH242" i="1"/>
  <c r="HG290" i="1"/>
  <c r="HH402" i="1"/>
  <c r="HI152" i="1"/>
  <c r="HF43" i="1"/>
  <c r="HG338" i="1"/>
  <c r="HI410" i="1"/>
  <c r="HF293" i="1"/>
  <c r="HG215" i="1"/>
  <c r="HH408" i="1"/>
  <c r="HI314" i="1"/>
  <c r="HF239" i="1"/>
  <c r="HG125" i="1"/>
  <c r="HI237" i="1"/>
  <c r="HI304" i="1"/>
  <c r="HH107" i="1"/>
  <c r="HF2" i="1"/>
  <c r="HG243" i="1"/>
  <c r="HF86" i="1"/>
  <c r="HG251" i="1"/>
  <c r="HF306" i="1"/>
  <c r="HF211" i="1"/>
  <c r="HG67" i="1"/>
  <c r="HF280" i="1"/>
  <c r="HG171" i="1"/>
  <c r="HH249" i="1"/>
  <c r="HG315" i="1"/>
  <c r="HH33" i="1"/>
  <c r="HI36" i="1"/>
  <c r="HF94" i="1"/>
  <c r="HG370" i="1"/>
  <c r="HF41" i="1"/>
  <c r="HF264" i="1"/>
  <c r="HH44" i="1"/>
  <c r="HI383" i="1"/>
  <c r="HG257" i="1"/>
  <c r="HH51" i="1"/>
  <c r="HF406" i="1"/>
  <c r="HI397" i="1"/>
  <c r="HH250" i="1"/>
  <c r="HH193" i="1"/>
  <c r="HI316" i="1"/>
  <c r="HF128" i="1"/>
  <c r="HG40" i="1"/>
  <c r="HH184" i="1"/>
  <c r="HI323" i="1"/>
  <c r="HG210" i="1"/>
  <c r="HH351" i="1"/>
  <c r="HI77" i="1"/>
  <c r="HG113" i="1"/>
  <c r="HH199" i="1"/>
  <c r="HF283" i="1"/>
  <c r="HH72" i="1"/>
  <c r="HI123" i="1"/>
  <c r="HG49" i="1"/>
  <c r="HH50" i="1"/>
  <c r="HI274" i="1"/>
  <c r="HF235" i="1"/>
  <c r="HG194" i="1"/>
  <c r="HF80" i="1"/>
  <c r="HH150" i="1"/>
  <c r="HF34" i="1"/>
  <c r="HG153" i="1"/>
  <c r="HH252" i="1"/>
  <c r="HI238" i="1"/>
  <c r="HF356" i="1"/>
  <c r="HH146" i="1"/>
  <c r="HF382" i="1"/>
  <c r="HH232" i="1"/>
  <c r="HI120" i="1"/>
  <c r="HF267" i="1"/>
  <c r="HG284" i="1"/>
  <c r="HG326" i="1"/>
  <c r="HH294" i="1"/>
  <c r="HI234" i="1"/>
  <c r="HF54" i="1"/>
  <c r="HG58" i="1"/>
  <c r="HI126" i="1"/>
  <c r="HG241" i="1"/>
  <c r="HH344" i="1"/>
  <c r="HI271" i="1"/>
  <c r="HF260" i="1"/>
  <c r="HH352" i="1"/>
  <c r="HI46" i="1"/>
  <c r="HF196" i="1"/>
  <c r="HH369" i="1"/>
  <c r="HF216" i="1"/>
  <c r="HH20" i="1"/>
  <c r="HF22" i="1"/>
  <c r="HG343" i="1"/>
  <c r="HG292" i="1"/>
  <c r="HF99" i="1"/>
  <c r="HG246" i="1"/>
  <c r="HG236" i="1"/>
  <c r="HH309" i="1"/>
  <c r="HI270" i="1"/>
  <c r="HH387" i="1"/>
  <c r="HI137" i="1"/>
  <c r="HF313" i="1"/>
  <c r="HF176" i="1"/>
  <c r="HG13" i="1"/>
  <c r="HI219" i="1"/>
  <c r="HH42" i="1"/>
  <c r="HG222" i="1"/>
  <c r="HH263" i="1"/>
  <c r="HF112" i="1"/>
  <c r="HI70" i="1"/>
  <c r="HH218" i="1"/>
  <c r="HI108" i="1"/>
  <c r="HG261" i="1"/>
  <c r="HH48" i="1"/>
  <c r="HI245" i="1"/>
  <c r="HH407" i="1"/>
  <c r="HH81" i="1"/>
  <c r="HG231" i="1"/>
  <c r="HI398" i="1"/>
  <c r="HH299" i="1"/>
  <c r="HF154" i="1"/>
  <c r="HH171" i="1"/>
  <c r="HI33" i="1"/>
  <c r="HG94" i="1"/>
  <c r="HF149" i="1"/>
  <c r="HF102" i="1"/>
  <c r="HF374" i="1"/>
  <c r="HG363" i="1"/>
  <c r="HH376" i="1"/>
  <c r="HF30" i="1"/>
  <c r="HG371" i="1"/>
  <c r="HG155" i="1"/>
  <c r="HH139" i="1"/>
  <c r="HI300" i="1"/>
  <c r="HF244" i="1"/>
  <c r="HF138" i="1"/>
  <c r="HF144" i="1"/>
  <c r="HG354" i="1"/>
  <c r="HG61" i="1"/>
  <c r="HH360" i="1"/>
  <c r="HH295" i="1"/>
  <c r="HG332" i="1"/>
  <c r="HH111" i="1"/>
  <c r="HG141" i="1"/>
  <c r="HH305" i="1"/>
  <c r="HI390" i="1"/>
  <c r="HG169" i="1"/>
  <c r="HH355" i="1"/>
  <c r="HG259" i="1"/>
  <c r="HH73" i="1"/>
  <c r="HI368" i="1"/>
  <c r="HI276" i="1"/>
  <c r="HG288" i="1"/>
  <c r="HI202" i="1"/>
  <c r="HI173" i="1"/>
  <c r="HI164" i="1"/>
  <c r="HH83" i="1"/>
  <c r="HG133" i="1"/>
  <c r="HI318" i="1"/>
  <c r="HF78" i="1"/>
  <c r="HF409" i="1"/>
  <c r="HH174" i="1"/>
  <c r="HH79" i="1"/>
  <c r="HI160" i="1"/>
  <c r="HI147" i="1"/>
  <c r="HI347" i="1"/>
  <c r="HG11" i="1"/>
  <c r="HI185" i="1"/>
  <c r="HF362" i="1"/>
  <c r="HF364" i="1"/>
  <c r="HG400" i="1"/>
  <c r="HI266" i="1"/>
  <c r="HF363" i="1"/>
  <c r="HG376" i="1"/>
  <c r="HH159" i="1"/>
  <c r="HF371" i="1"/>
  <c r="HG348" i="1"/>
  <c r="HF155" i="1"/>
  <c r="HG142" i="1"/>
  <c r="HI239" i="1"/>
  <c r="HF350" i="1"/>
  <c r="HG132" i="1"/>
  <c r="HG360" i="1"/>
  <c r="HG295" i="1"/>
  <c r="HH167" i="1"/>
  <c r="HI283" i="1"/>
  <c r="HF332" i="1"/>
  <c r="HG305" i="1"/>
  <c r="HI235" i="1"/>
  <c r="HF169" i="1"/>
  <c r="HG355" i="1"/>
  <c r="HH273" i="1"/>
  <c r="HI80" i="1"/>
  <c r="HI356" i="1"/>
  <c r="HH411" i="1"/>
  <c r="HI382" i="1"/>
  <c r="HF288" i="1"/>
  <c r="HG197" i="1"/>
  <c r="HF105" i="1"/>
  <c r="HI54" i="1"/>
  <c r="HH164" i="1"/>
  <c r="HI260" i="1"/>
  <c r="HF170" i="1"/>
  <c r="HG83" i="1"/>
  <c r="HG375" i="1"/>
  <c r="HI22" i="1"/>
  <c r="HG25" i="1"/>
  <c r="HH110" i="1"/>
  <c r="HG79" i="1"/>
  <c r="HH160" i="1"/>
  <c r="HI99" i="1"/>
  <c r="HF278" i="1"/>
  <c r="HG265" i="1"/>
  <c r="HH147" i="1"/>
  <c r="HF104" i="1"/>
  <c r="HG122" i="1"/>
  <c r="HH347" i="1"/>
  <c r="HH32" i="1"/>
  <c r="HI175" i="1"/>
  <c r="HF19" i="1"/>
  <c r="HG156" i="1"/>
  <c r="HH6" i="1"/>
  <c r="HI313" i="1"/>
  <c r="HH185" i="1"/>
  <c r="HI176" i="1"/>
  <c r="HF378" i="1"/>
  <c r="HG384" i="1"/>
  <c r="HH15" i="1"/>
  <c r="HF163" i="1"/>
  <c r="HG12" i="1"/>
  <c r="HH209" i="1"/>
  <c r="HI207" i="1"/>
  <c r="HF9" i="1"/>
  <c r="HH258" i="1"/>
  <c r="HI112" i="1"/>
  <c r="HF396" i="1"/>
  <c r="HG52" i="1"/>
  <c r="HH14" i="1"/>
  <c r="HI277" i="1"/>
  <c r="HF357" i="1"/>
  <c r="HG337" i="1"/>
  <c r="HH191" i="1"/>
  <c r="HF247" i="1"/>
  <c r="HI201" i="1"/>
  <c r="HF213" i="1"/>
  <c r="HI200" i="1"/>
  <c r="HF88" i="1"/>
  <c r="HG275" i="1"/>
  <c r="HF372" i="1"/>
  <c r="HG391" i="1"/>
  <c r="HH136" i="1"/>
  <c r="HF395" i="1"/>
  <c r="HI149" i="1"/>
  <c r="HF272" i="1"/>
  <c r="HG168" i="1"/>
  <c r="HH255" i="1"/>
  <c r="HF57" i="1"/>
  <c r="HF23" i="1"/>
  <c r="HF290" i="1"/>
  <c r="HF338" i="1"/>
  <c r="HF215" i="1"/>
  <c r="HF125" i="1"/>
  <c r="HH316" i="1"/>
  <c r="HF40" i="1"/>
  <c r="HF210" i="1"/>
  <c r="HF113" i="1"/>
  <c r="HF60" i="1"/>
  <c r="HF49" i="1"/>
  <c r="HG50" i="1"/>
  <c r="HI101" i="1"/>
  <c r="IA336" i="1"/>
  <c r="IB336" i="1"/>
  <c r="IV160" i="1"/>
  <c r="IV268" i="1"/>
  <c r="IX389" i="1"/>
  <c r="IV237" i="1"/>
  <c r="IV291" i="1"/>
  <c r="IX403" i="1"/>
  <c r="IV304" i="1"/>
  <c r="IX182" i="1"/>
  <c r="IV187" i="1"/>
  <c r="IX62" i="1"/>
  <c r="IV254" i="1"/>
  <c r="IX312" i="1"/>
  <c r="IX289" i="1"/>
  <c r="IV53" i="1"/>
  <c r="IX114" i="1"/>
  <c r="IV405" i="1"/>
  <c r="IX2" i="1"/>
  <c r="IV208" i="1"/>
  <c r="IX59" i="1"/>
  <c r="IX154" i="1"/>
  <c r="IV249" i="1"/>
  <c r="IX127" i="1"/>
  <c r="IV118" i="1"/>
  <c r="IX221" i="1"/>
  <c r="IV33" i="1"/>
  <c r="IX36" i="1"/>
  <c r="IV98" i="1"/>
  <c r="IX302" i="1"/>
  <c r="IX240" i="1"/>
  <c r="IV136" i="1"/>
  <c r="IX35" i="1"/>
  <c r="IV198" i="1"/>
  <c r="IV157" i="1"/>
  <c r="IX149" i="1"/>
  <c r="IV44" i="1"/>
  <c r="IX383" i="1"/>
  <c r="IV255" i="1"/>
  <c r="IX102" i="1"/>
  <c r="IV51" i="1"/>
  <c r="IX7" i="1"/>
  <c r="IV282" i="1"/>
  <c r="IX374" i="1"/>
  <c r="IV65" i="1"/>
  <c r="IX397" i="1"/>
  <c r="IV385" i="1"/>
  <c r="IX388" i="1"/>
  <c r="IV401" i="1"/>
  <c r="IX266" i="1"/>
  <c r="IX119" i="1"/>
  <c r="IV159" i="1"/>
  <c r="IX386" i="1"/>
  <c r="IV152" i="1"/>
  <c r="IX30" i="1"/>
  <c r="IV212" i="1"/>
  <c r="IX43" i="1"/>
  <c r="IV410" i="1"/>
  <c r="IX253" i="1"/>
  <c r="IV300" i="1"/>
  <c r="IU237" i="1"/>
  <c r="IW403" i="1"/>
  <c r="IW62" i="1"/>
  <c r="IU254" i="1"/>
  <c r="IW312" i="1"/>
  <c r="IW289" i="1"/>
  <c r="IW2" i="1"/>
  <c r="IU208" i="1"/>
  <c r="IW59" i="1"/>
  <c r="IU118" i="1"/>
  <c r="IW36" i="1"/>
  <c r="IU136" i="1"/>
  <c r="IW35" i="1"/>
  <c r="IB155" i="1"/>
  <c r="IA192" i="1"/>
  <c r="IV317" i="1"/>
  <c r="IV257" i="1"/>
  <c r="IV400" i="1"/>
  <c r="IV376" i="1"/>
  <c r="IX314" i="1"/>
  <c r="IV360" i="1"/>
  <c r="IV197" i="1"/>
  <c r="IX293" i="1"/>
  <c r="IV314" i="1"/>
  <c r="IX244" i="1"/>
  <c r="IV381" i="1"/>
  <c r="IX239" i="1"/>
  <c r="IV404" i="1"/>
  <c r="IX340" i="1"/>
  <c r="IX151" i="1"/>
  <c r="IV316" i="1"/>
  <c r="IX138" i="1"/>
  <c r="IV103" i="1"/>
  <c r="IX128" i="1"/>
  <c r="IV323" i="1"/>
  <c r="IX144" i="1"/>
  <c r="IV77" i="1"/>
  <c r="IV145" i="1"/>
  <c r="IX63" i="1"/>
  <c r="IU295" i="1"/>
  <c r="IV167" i="1"/>
  <c r="IX283" i="1"/>
  <c r="IV123" i="1"/>
  <c r="IX373" i="1"/>
  <c r="IV189" i="1"/>
  <c r="IV274" i="1"/>
  <c r="IX101" i="1"/>
  <c r="IV173" i="1"/>
  <c r="IX54" i="1"/>
  <c r="IV126" i="1"/>
  <c r="IX166" i="1"/>
  <c r="IV271" i="1"/>
  <c r="IX27" i="1"/>
  <c r="IV164" i="1"/>
  <c r="IV46" i="1"/>
  <c r="IX329" i="1"/>
  <c r="IX196" i="1"/>
  <c r="IX262" i="1"/>
  <c r="IV220" i="1"/>
  <c r="IX216" i="1"/>
  <c r="IV8" i="1"/>
  <c r="IV318" i="1"/>
  <c r="IX22" i="1"/>
  <c r="IV5" i="1"/>
  <c r="IX78" i="1"/>
  <c r="IV134" i="1"/>
  <c r="IX82" i="1"/>
  <c r="IV394" i="1"/>
  <c r="IX409" i="1"/>
  <c r="IU174" i="1"/>
  <c r="IU198" i="1"/>
  <c r="IU44" i="1"/>
  <c r="IU255" i="1"/>
  <c r="IW102" i="1"/>
  <c r="IW7" i="1"/>
  <c r="IU282" i="1"/>
  <c r="IU65" i="1"/>
  <c r="IW397" i="1"/>
  <c r="IW119" i="1"/>
  <c r="IW386" i="1"/>
  <c r="IU410" i="1"/>
  <c r="IU314" i="1"/>
  <c r="IU381" i="1"/>
  <c r="IU404" i="1"/>
  <c r="IW340" i="1"/>
  <c r="IU316" i="1"/>
  <c r="IW128" i="1"/>
  <c r="IW63" i="1"/>
  <c r="IW283" i="1"/>
  <c r="IU274" i="1"/>
  <c r="IW235" i="1"/>
  <c r="IW380" i="1"/>
  <c r="IU203" i="1"/>
  <c r="IW3" i="1"/>
  <c r="IW356" i="1"/>
  <c r="IW412" i="1"/>
  <c r="IU173" i="1"/>
  <c r="IW349" i="1"/>
  <c r="IW27" i="1"/>
  <c r="IW260" i="1"/>
  <c r="IW196" i="1"/>
  <c r="IU220" i="1"/>
  <c r="IW399" i="1"/>
  <c r="IU318" i="1"/>
  <c r="IU5" i="1"/>
  <c r="IW409" i="1"/>
  <c r="IU110" i="1"/>
  <c r="IW162" i="1"/>
  <c r="IU303" i="1"/>
  <c r="IW56" i="1"/>
  <c r="IV99" i="1"/>
  <c r="IW17" i="1"/>
  <c r="IW342" i="1"/>
  <c r="IW106" i="1"/>
  <c r="IU347" i="1"/>
  <c r="IU270" i="1"/>
  <c r="IW301" i="1"/>
  <c r="IU32" i="1"/>
  <c r="IW175" i="1"/>
  <c r="IU137" i="1"/>
  <c r="IW96" i="1"/>
  <c r="IV176" i="1"/>
  <c r="IV223" i="1"/>
  <c r="IV192" i="1"/>
  <c r="IX222" i="1"/>
  <c r="IV195" i="1"/>
  <c r="IV112" i="1"/>
  <c r="IX335" i="1"/>
  <c r="IV277" i="1"/>
  <c r="IV364" i="1"/>
  <c r="IX296" i="1"/>
  <c r="IV200" i="1"/>
  <c r="IV229" i="1"/>
  <c r="IX233" i="1"/>
  <c r="JS199" i="1"/>
  <c r="JR247" i="1"/>
  <c r="JQ247" i="1"/>
  <c r="JS177" i="1"/>
  <c r="JS275" i="1"/>
  <c r="JQ233" i="1"/>
  <c r="JR233" i="1"/>
  <c r="JR228" i="1"/>
  <c r="IW177" i="1"/>
  <c r="IU93" i="1"/>
  <c r="IX271" i="1"/>
  <c r="JR93" i="1"/>
  <c r="JR256" i="1"/>
  <c r="JP306" i="1"/>
  <c r="JP115" i="1"/>
  <c r="JR117" i="1"/>
  <c r="JP372" i="1"/>
  <c r="JR377" i="1"/>
  <c r="JR376" i="1"/>
  <c r="JP155" i="1"/>
  <c r="JR139" i="1"/>
  <c r="JP215" i="1"/>
  <c r="JP92" i="1"/>
  <c r="JR142" i="1"/>
  <c r="JR250" i="1"/>
  <c r="JR193" i="1"/>
  <c r="JP40" i="1"/>
  <c r="JR184" i="1"/>
  <c r="JR295" i="1"/>
  <c r="JP141" i="1"/>
  <c r="JR305" i="1"/>
  <c r="JP194" i="1"/>
  <c r="JP169" i="1"/>
  <c r="JR355" i="1"/>
  <c r="JR150" i="1"/>
  <c r="JP259" i="1"/>
  <c r="JP153" i="1"/>
  <c r="JP97" i="1"/>
  <c r="JR146" i="1"/>
  <c r="JR393" i="1"/>
  <c r="JR197" i="1"/>
  <c r="JP284" i="1"/>
  <c r="JP105" i="1"/>
  <c r="JP326" i="1"/>
  <c r="JP93" i="1"/>
  <c r="JR227" i="1"/>
  <c r="JR345" i="1"/>
  <c r="JP131" i="1"/>
  <c r="JR87" i="1"/>
  <c r="JP241" i="1"/>
  <c r="JR344" i="1"/>
  <c r="JP297" i="1"/>
  <c r="JR85" i="1"/>
  <c r="JP190" i="1"/>
  <c r="JR95" i="1"/>
  <c r="JR369" i="1"/>
  <c r="JR83" i="1"/>
  <c r="JP379" i="1"/>
  <c r="JR20" i="1"/>
  <c r="JP133" i="1"/>
  <c r="JR375" i="1"/>
  <c r="JP343" i="1"/>
  <c r="JR25" i="1"/>
  <c r="JP292" i="1"/>
  <c r="JR174" i="1"/>
  <c r="JP246" i="1"/>
  <c r="JP278" i="1"/>
  <c r="JR265" i="1"/>
  <c r="JP236" i="1"/>
  <c r="JR122" i="1"/>
  <c r="JR156" i="1"/>
  <c r="JR217" i="1"/>
  <c r="JP11" i="1"/>
  <c r="JR47" i="1"/>
  <c r="JS277" i="1"/>
  <c r="JQ108" i="1"/>
  <c r="JS225" i="1"/>
  <c r="JQ45" i="1"/>
  <c r="JQ214" i="1"/>
  <c r="JS200" i="1"/>
  <c r="JS328" i="1"/>
  <c r="JQ281" i="1"/>
  <c r="JS279" i="1"/>
  <c r="JS358" i="1"/>
  <c r="JQ230" i="1"/>
  <c r="JS181" i="1"/>
  <c r="JS229" i="1"/>
  <c r="JQ398" i="1"/>
  <c r="IU358" i="1"/>
  <c r="GN231" i="1"/>
  <c r="HG248" i="1"/>
  <c r="HI73" i="1"/>
  <c r="HG95" i="1"/>
  <c r="HF52" i="1"/>
  <c r="HG73" i="1"/>
  <c r="HI13" i="1"/>
  <c r="HI335" i="1"/>
  <c r="HI111" i="1"/>
  <c r="HF359" i="1"/>
  <c r="HG359" i="1"/>
  <c r="HF47" i="1"/>
  <c r="HG47" i="1"/>
  <c r="HI222" i="1"/>
  <c r="HF84" i="1"/>
  <c r="HG84" i="1"/>
  <c r="HI330" i="1"/>
  <c r="HI296" i="1"/>
  <c r="HF287" i="1"/>
  <c r="HG287" i="1"/>
  <c r="HI172" i="1"/>
  <c r="HH181" i="1"/>
  <c r="HI181" i="1"/>
  <c r="IB136" i="1"/>
  <c r="HZ55" i="1"/>
  <c r="HZ121" i="1"/>
  <c r="IB157" i="1"/>
  <c r="HZ317" i="1"/>
  <c r="HZ168" i="1"/>
  <c r="IB255" i="1"/>
  <c r="HZ257" i="1"/>
  <c r="HZ143" i="1"/>
  <c r="IB282" i="1"/>
  <c r="HZ377" i="1"/>
  <c r="IB385" i="1"/>
  <c r="HZ400" i="1"/>
  <c r="HZ242" i="1"/>
  <c r="IB304" i="1"/>
  <c r="IB254" i="1"/>
  <c r="IB53" i="1"/>
  <c r="IA157" i="1"/>
  <c r="IC149" i="1"/>
  <c r="IA44" i="1"/>
  <c r="IC383" i="1"/>
  <c r="IA255" i="1"/>
  <c r="IA51" i="1"/>
  <c r="IC7" i="1"/>
  <c r="IC374" i="1"/>
  <c r="IA65" i="1"/>
  <c r="IA385" i="1"/>
  <c r="IA401" i="1"/>
  <c r="IC266" i="1"/>
  <c r="IA159" i="1"/>
  <c r="IC30" i="1"/>
  <c r="IA212" i="1"/>
  <c r="IC43" i="1"/>
  <c r="IB406" i="1"/>
  <c r="HZ376" i="1"/>
  <c r="HZ402" i="1"/>
  <c r="HZ348" i="1"/>
  <c r="IB212" i="1"/>
  <c r="HZ64" i="1"/>
  <c r="IB410" i="1"/>
  <c r="HZ139" i="1"/>
  <c r="IB300" i="1"/>
  <c r="HZ408" i="1"/>
  <c r="HZ142" i="1"/>
  <c r="HZ250" i="1"/>
  <c r="HZ248" i="1"/>
  <c r="HZ193" i="1"/>
  <c r="HZ132" i="1"/>
  <c r="HZ89" i="1"/>
  <c r="HZ360" i="1"/>
  <c r="HZ295" i="1"/>
  <c r="HZ111" i="1"/>
  <c r="HZ305" i="1"/>
  <c r="HZ355" i="1"/>
  <c r="HZ73" i="1"/>
  <c r="HZ331" i="1"/>
  <c r="HZ393" i="1"/>
  <c r="HZ197" i="1"/>
  <c r="HZ178" i="1"/>
  <c r="HZ227" i="1"/>
  <c r="JS107" i="1"/>
  <c r="JQ115" i="1"/>
  <c r="JR115" i="1"/>
  <c r="JQ395" i="1"/>
  <c r="JR395" i="1"/>
  <c r="JS121" i="1"/>
  <c r="JQ264" i="1"/>
  <c r="JR264" i="1"/>
  <c r="JS317" i="1"/>
  <c r="JR272" i="1"/>
  <c r="JQ272" i="1"/>
  <c r="JS168" i="1"/>
  <c r="JQ327" i="1"/>
  <c r="JR327" i="1"/>
  <c r="JS257" i="1"/>
  <c r="JR57" i="1"/>
  <c r="JQ57" i="1"/>
  <c r="JS143" i="1"/>
  <c r="JR406" i="1"/>
  <c r="JQ406" i="1"/>
  <c r="IA410" i="1"/>
  <c r="IA300" i="1"/>
  <c r="IC293" i="1"/>
  <c r="IA314" i="1"/>
  <c r="IC244" i="1"/>
  <c r="IC239" i="1"/>
  <c r="IC340" i="1"/>
  <c r="IC151" i="1"/>
  <c r="IA316" i="1"/>
  <c r="IC138" i="1"/>
  <c r="IA103" i="1"/>
  <c r="HZ323" i="1"/>
  <c r="IC144" i="1"/>
  <c r="IA77" i="1"/>
  <c r="IA145" i="1"/>
  <c r="IC63" i="1"/>
  <c r="IA167" i="1"/>
  <c r="IC283" i="1"/>
  <c r="IA123" i="1"/>
  <c r="IC373" i="1"/>
  <c r="IA189" i="1"/>
  <c r="IA274" i="1"/>
  <c r="IC101" i="1"/>
  <c r="IC235" i="1"/>
  <c r="IC380" i="1"/>
  <c r="IA273" i="1"/>
  <c r="IC80" i="1"/>
  <c r="IA203" i="1"/>
  <c r="IA368" i="1"/>
  <c r="IC34" i="1"/>
  <c r="IA238" i="1"/>
  <c r="IC3" i="1"/>
  <c r="IC356" i="1"/>
  <c r="IA10" i="1"/>
  <c r="IC71" i="1"/>
  <c r="IA411" i="1"/>
  <c r="IA120" i="1"/>
  <c r="IC412" i="1"/>
  <c r="IA202" i="1"/>
  <c r="IC183" i="1"/>
  <c r="IA234" i="1"/>
  <c r="IC21" i="1"/>
  <c r="IA173" i="1"/>
  <c r="IC349" i="1"/>
  <c r="IA271" i="1"/>
  <c r="IC27" i="1"/>
  <c r="IC260" i="1"/>
  <c r="IC196" i="1"/>
  <c r="IA220" i="1"/>
  <c r="IA5" i="1"/>
  <c r="IA134" i="1"/>
  <c r="IC82" i="1"/>
  <c r="IA394" i="1"/>
  <c r="IC409" i="1"/>
  <c r="IA110" i="1"/>
  <c r="IC162" i="1"/>
  <c r="IA303" i="1"/>
  <c r="IA160" i="1"/>
  <c r="IC99" i="1"/>
  <c r="IA16" i="1"/>
  <c r="IC17" i="1"/>
  <c r="IA147" i="1"/>
  <c r="IC106" i="1"/>
  <c r="IA270" i="1"/>
  <c r="IA137" i="1"/>
  <c r="IC313" i="1"/>
  <c r="IA28" i="1"/>
  <c r="IA185" i="1"/>
  <c r="IA219" i="1"/>
  <c r="IC223" i="1"/>
  <c r="IA15" i="1"/>
  <c r="IC192" i="1"/>
  <c r="IA209" i="1"/>
  <c r="IC195" i="1"/>
  <c r="IA258" i="1"/>
  <c r="IC112" i="1"/>
  <c r="IA14" i="1"/>
  <c r="IA108" i="1"/>
  <c r="IC364" i="1"/>
  <c r="IA191" i="1"/>
  <c r="IC225" i="1"/>
  <c r="IA45" i="1"/>
  <c r="IA180" i="1"/>
  <c r="IC200" i="1"/>
  <c r="IC328" i="1"/>
  <c r="IA281" i="1"/>
  <c r="IB279" i="1"/>
  <c r="IC358" i="1"/>
  <c r="IA230" i="1"/>
  <c r="IC181" i="1"/>
  <c r="IC229" i="1"/>
  <c r="IA398" i="1"/>
  <c r="IX205" i="1"/>
  <c r="IA357" i="1"/>
  <c r="IW308" i="1"/>
  <c r="IW243" i="1"/>
  <c r="IW100" i="1"/>
  <c r="IU86" i="1"/>
  <c r="IW251" i="1"/>
  <c r="IW38" i="1"/>
  <c r="IU306" i="1"/>
  <c r="IU135" i="1"/>
  <c r="IW269" i="1"/>
  <c r="IU211" i="1"/>
  <c r="IW107" i="1"/>
  <c r="IU286" i="1"/>
  <c r="IW310" i="1"/>
  <c r="IW67" i="1"/>
  <c r="IW307" i="1"/>
  <c r="IU280" i="1"/>
  <c r="IW171" i="1"/>
  <c r="IU69" i="1"/>
  <c r="IW315" i="1"/>
  <c r="IW4" i="1"/>
  <c r="IU94" i="1"/>
  <c r="IW370" i="1"/>
  <c r="IU372" i="1"/>
  <c r="IW121" i="1"/>
  <c r="IU264" i="1"/>
  <c r="IW317" i="1"/>
  <c r="IW143" i="1"/>
  <c r="IU406" i="1"/>
  <c r="IW242" i="1"/>
  <c r="IU363" i="1"/>
  <c r="IW376" i="1"/>
  <c r="IW64" i="1"/>
  <c r="IU155" i="1"/>
  <c r="IW142" i="1"/>
  <c r="IU125" i="1"/>
  <c r="IU188" i="1"/>
  <c r="IW132" i="1"/>
  <c r="IU354" i="1"/>
  <c r="IW360" i="1"/>
  <c r="IW295" i="1"/>
  <c r="IU332" i="1"/>
  <c r="IU49" i="1"/>
  <c r="IU141" i="1"/>
  <c r="IU194" i="1"/>
  <c r="IW355" i="1"/>
  <c r="IU259" i="1"/>
  <c r="IU153" i="1"/>
  <c r="IU97" i="1"/>
  <c r="IU288" i="1"/>
  <c r="IU284" i="1"/>
  <c r="IU105" i="1"/>
  <c r="JP340" i="1"/>
  <c r="JQ340" i="1"/>
  <c r="JR188" i="1"/>
  <c r="JS188" i="1"/>
  <c r="JP151" i="1"/>
  <c r="JQ151" i="1"/>
  <c r="JP138" i="1"/>
  <c r="JQ138" i="1"/>
  <c r="JR350" i="1"/>
  <c r="JS350" i="1"/>
  <c r="JP128" i="1"/>
  <c r="JQ128" i="1"/>
  <c r="JS40" i="1"/>
  <c r="JR40" i="1"/>
  <c r="JP144" i="1"/>
  <c r="JQ144" i="1"/>
  <c r="JS354" i="1"/>
  <c r="JR354" i="1"/>
  <c r="JR210" i="1"/>
  <c r="JS210" i="1"/>
  <c r="JP334" i="1"/>
  <c r="JQ334" i="1"/>
  <c r="JR61" i="1"/>
  <c r="JS61" i="1"/>
  <c r="JR113" i="1"/>
  <c r="JS113" i="1"/>
  <c r="JP63" i="1"/>
  <c r="JQ63" i="1"/>
  <c r="JP283" i="1"/>
  <c r="JQ283" i="1"/>
  <c r="JR60" i="1"/>
  <c r="JS60" i="1"/>
  <c r="JP373" i="1"/>
  <c r="JQ373" i="1"/>
  <c r="JR332" i="1"/>
  <c r="JS332" i="1"/>
  <c r="JR49" i="1"/>
  <c r="JS49" i="1"/>
  <c r="JP101" i="1"/>
  <c r="JQ101" i="1"/>
  <c r="JR141" i="1"/>
  <c r="JS141" i="1"/>
  <c r="JP235" i="1"/>
  <c r="JQ235" i="1"/>
  <c r="JS194" i="1"/>
  <c r="JR194" i="1"/>
  <c r="JP380" i="1"/>
  <c r="JQ380" i="1"/>
  <c r="JR169" i="1"/>
  <c r="JS169" i="1"/>
  <c r="JP80" i="1"/>
  <c r="JQ80" i="1"/>
  <c r="JQ116" i="1"/>
  <c r="JP116" i="1"/>
  <c r="JS259" i="1"/>
  <c r="JR259" i="1"/>
  <c r="JP34" i="1"/>
  <c r="JQ34" i="1"/>
  <c r="JR153" i="1"/>
  <c r="JS153" i="1"/>
  <c r="JP3" i="1"/>
  <c r="JQ3" i="1"/>
  <c r="JR97" i="1"/>
  <c r="JS97" i="1"/>
  <c r="JP356" i="1"/>
  <c r="JQ356" i="1"/>
  <c r="JP71" i="1"/>
  <c r="JQ71" i="1"/>
  <c r="JP382" i="1"/>
  <c r="JQ382" i="1"/>
  <c r="JQ412" i="1"/>
  <c r="JP412" i="1"/>
  <c r="JR288" i="1"/>
  <c r="JS288" i="1"/>
  <c r="JP267" i="1"/>
  <c r="JQ267" i="1"/>
  <c r="JR284" i="1"/>
  <c r="JS284" i="1"/>
  <c r="JP148" i="1"/>
  <c r="JQ148" i="1"/>
  <c r="JR105" i="1"/>
  <c r="JS105" i="1"/>
  <c r="JP183" i="1"/>
  <c r="JQ183" i="1"/>
  <c r="JR326" i="1"/>
  <c r="JS326" i="1"/>
  <c r="JQ21" i="1"/>
  <c r="JP21" i="1"/>
  <c r="JP54" i="1"/>
  <c r="JQ54" i="1"/>
  <c r="JP349" i="1"/>
  <c r="JQ349" i="1"/>
  <c r="JS131" i="1"/>
  <c r="JR131" i="1"/>
  <c r="JP166" i="1"/>
  <c r="JQ166" i="1"/>
  <c r="JS241" i="1"/>
  <c r="JR241" i="1"/>
  <c r="JP27" i="1"/>
  <c r="JQ27" i="1"/>
  <c r="JR297" i="1"/>
  <c r="JS297" i="1"/>
  <c r="JQ260" i="1"/>
  <c r="JP260" i="1"/>
  <c r="JR190" i="1"/>
  <c r="JS190" i="1"/>
  <c r="JP329" i="1"/>
  <c r="JQ329" i="1"/>
  <c r="JR336" i="1"/>
  <c r="JS336" i="1"/>
  <c r="JP196" i="1"/>
  <c r="JQ196" i="1"/>
  <c r="JP262" i="1"/>
  <c r="JQ262" i="1"/>
  <c r="JR170" i="1"/>
  <c r="JS170" i="1"/>
  <c r="JP216" i="1"/>
  <c r="JQ216" i="1"/>
  <c r="JS379" i="1"/>
  <c r="JR379" i="1"/>
  <c r="JP399" i="1"/>
  <c r="JQ399" i="1"/>
  <c r="JS133" i="1"/>
  <c r="JR133" i="1"/>
  <c r="JP22" i="1"/>
  <c r="JQ22" i="1"/>
  <c r="JR343" i="1"/>
  <c r="JS343" i="1"/>
  <c r="JQ78" i="1"/>
  <c r="JP78" i="1"/>
  <c r="JQ82" i="1"/>
  <c r="JP82" i="1"/>
  <c r="JR292" i="1"/>
  <c r="JS292" i="1"/>
  <c r="JQ409" i="1"/>
  <c r="JP409" i="1"/>
  <c r="JR66" i="1"/>
  <c r="JS66" i="1"/>
  <c r="JP162" i="1"/>
  <c r="JQ162" i="1"/>
  <c r="JP56" i="1"/>
  <c r="JQ56" i="1"/>
  <c r="JS18" i="1"/>
  <c r="JR18" i="1"/>
  <c r="JP99" i="1"/>
  <c r="JQ99" i="1"/>
  <c r="JR246" i="1"/>
  <c r="JS246" i="1"/>
  <c r="JP17" i="1"/>
  <c r="JQ17" i="1"/>
  <c r="JR278" i="1"/>
  <c r="JS278" i="1"/>
  <c r="JP342" i="1"/>
  <c r="JQ342" i="1"/>
  <c r="JR236" i="1"/>
  <c r="JS236" i="1"/>
  <c r="JP106" i="1"/>
  <c r="JQ106" i="1"/>
  <c r="JR104" i="1"/>
  <c r="JS104" i="1"/>
  <c r="JP301" i="1"/>
  <c r="JQ301" i="1"/>
  <c r="JP175" i="1"/>
  <c r="JQ175" i="1"/>
  <c r="JP96" i="1"/>
  <c r="JQ96" i="1"/>
  <c r="JR19" i="1"/>
  <c r="JS19" i="1"/>
  <c r="JQ313" i="1"/>
  <c r="JP313" i="1"/>
  <c r="JP109" i="1"/>
  <c r="JQ109" i="1"/>
  <c r="JR11" i="1"/>
  <c r="JS11" i="1"/>
  <c r="JP176" i="1"/>
  <c r="JQ176" i="1"/>
  <c r="JR13" i="1"/>
  <c r="JS13" i="1"/>
  <c r="JP223" i="1"/>
  <c r="JQ223" i="1"/>
  <c r="JS378" i="1"/>
  <c r="JR378" i="1"/>
  <c r="JR39" i="1"/>
  <c r="JS39" i="1"/>
  <c r="JQ192" i="1"/>
  <c r="JP192" i="1"/>
  <c r="JR163" i="1"/>
  <c r="JS163" i="1"/>
  <c r="JQ207" i="1"/>
  <c r="JP207" i="1"/>
  <c r="JR222" i="1"/>
  <c r="JS222" i="1"/>
  <c r="JQ195" i="1"/>
  <c r="JP195" i="1"/>
  <c r="JR9" i="1"/>
  <c r="JS9" i="1"/>
  <c r="JP112" i="1"/>
  <c r="JQ112" i="1"/>
  <c r="JR335" i="1"/>
  <c r="JS335" i="1"/>
  <c r="JP362" i="1"/>
  <c r="JQ362" i="1"/>
  <c r="JS396" i="1"/>
  <c r="JR396" i="1"/>
  <c r="JP277" i="1"/>
  <c r="JQ277" i="1"/>
  <c r="JR330" i="1"/>
  <c r="JS330" i="1"/>
  <c r="JP364" i="1"/>
  <c r="JQ364" i="1"/>
  <c r="JR357" i="1"/>
  <c r="JS357" i="1"/>
  <c r="JS93" i="1"/>
  <c r="JR58" i="1"/>
  <c r="IV390" i="1"/>
  <c r="IX235" i="1"/>
  <c r="IX380" i="1"/>
  <c r="IV273" i="1"/>
  <c r="IX80" i="1"/>
  <c r="IV203" i="1"/>
  <c r="IX116" i="1"/>
  <c r="IV368" i="1"/>
  <c r="IX34" i="1"/>
  <c r="IV238" i="1"/>
  <c r="IX3" i="1"/>
  <c r="IV276" i="1"/>
  <c r="IX356" i="1"/>
  <c r="IV10" i="1"/>
  <c r="IX71" i="1"/>
  <c r="IV411" i="1"/>
  <c r="IX382" i="1"/>
  <c r="IV120" i="1"/>
  <c r="IV202" i="1"/>
  <c r="IX267" i="1"/>
  <c r="IX148" i="1"/>
  <c r="IX183" i="1"/>
  <c r="IX21" i="1"/>
  <c r="IV110" i="1"/>
  <c r="IX162" i="1"/>
  <c r="IV303" i="1"/>
  <c r="IX56" i="1"/>
  <c r="IV16" i="1"/>
  <c r="IX17" i="1"/>
  <c r="IV147" i="1"/>
  <c r="IX342" i="1"/>
  <c r="IX106" i="1"/>
  <c r="IV347" i="1"/>
  <c r="IV270" i="1"/>
  <c r="IX301" i="1"/>
  <c r="IV32" i="1"/>
  <c r="IX175" i="1"/>
  <c r="IV137" i="1"/>
  <c r="IV6" i="1"/>
  <c r="IX313" i="1"/>
  <c r="IV28" i="1"/>
  <c r="IX109" i="1"/>
  <c r="IX176" i="1"/>
  <c r="IV219" i="1"/>
  <c r="IX223" i="1"/>
  <c r="IV15" i="1"/>
  <c r="IV226" i="1"/>
  <c r="IV209" i="1"/>
  <c r="IX195" i="1"/>
  <c r="IV258" i="1"/>
  <c r="IX362" i="1"/>
  <c r="IV14" i="1"/>
  <c r="IX277" i="1"/>
  <c r="IV108" i="1"/>
  <c r="IX364" i="1"/>
  <c r="IV191" i="1"/>
  <c r="IV245" i="1"/>
  <c r="IX225" i="1"/>
  <c r="IV214" i="1"/>
  <c r="IV180" i="1"/>
  <c r="IX200" i="1"/>
  <c r="IX328" i="1"/>
  <c r="IX279" i="1"/>
  <c r="IV230" i="1"/>
  <c r="IX181" i="1"/>
  <c r="IX229" i="1"/>
  <c r="IV398" i="1"/>
  <c r="JS256" i="1"/>
  <c r="IU234" i="1"/>
  <c r="IU28" i="1"/>
  <c r="IW109" i="1"/>
  <c r="IU185" i="1"/>
  <c r="IU15" i="1"/>
  <c r="IU226" i="1"/>
  <c r="IU70" i="1"/>
  <c r="IW362" i="1"/>
  <c r="IU14" i="1"/>
  <c r="IU108" i="1"/>
  <c r="IU191" i="1"/>
  <c r="IU245" i="1"/>
  <c r="IW225" i="1"/>
  <c r="IU281" i="1"/>
  <c r="IW279" i="1"/>
  <c r="IU398" i="1"/>
  <c r="IV389" i="1"/>
  <c r="IX86" i="1"/>
  <c r="IV62" i="1"/>
  <c r="IX211" i="1"/>
  <c r="IX286" i="1"/>
  <c r="IV2" i="1"/>
  <c r="IV59" i="1"/>
  <c r="IX280" i="1"/>
  <c r="IX69" i="1"/>
  <c r="IV221" i="1"/>
  <c r="IV36" i="1"/>
  <c r="IX372" i="1"/>
  <c r="IV35" i="1"/>
  <c r="IV7" i="1"/>
  <c r="IV388" i="1"/>
  <c r="IV266" i="1"/>
  <c r="IV43" i="1"/>
  <c r="IX155" i="1"/>
  <c r="IV293" i="1"/>
  <c r="IV244" i="1"/>
  <c r="IV340" i="1"/>
  <c r="IV151" i="1"/>
  <c r="IX350" i="1"/>
  <c r="IV128" i="1"/>
  <c r="IX354" i="1"/>
  <c r="IX61" i="1"/>
  <c r="IX60" i="1"/>
  <c r="IX332" i="1"/>
  <c r="IX194" i="1"/>
  <c r="IV380" i="1"/>
  <c r="IV349" i="1"/>
  <c r="IV216" i="1"/>
  <c r="IV399" i="1"/>
  <c r="IV78" i="1"/>
  <c r="IX292" i="1"/>
  <c r="IX236" i="1"/>
  <c r="JR26" i="1"/>
  <c r="JP397" i="1"/>
  <c r="JS377" i="1"/>
  <c r="JP388" i="1"/>
  <c r="JQ392" i="1"/>
  <c r="JR392" i="1"/>
  <c r="JS400" i="1"/>
  <c r="JP266" i="1"/>
  <c r="JR23" i="1"/>
  <c r="JS242" i="1"/>
  <c r="JP119" i="1"/>
  <c r="JS376" i="1"/>
  <c r="JP386" i="1"/>
  <c r="JR290" i="1"/>
  <c r="JS402" i="1"/>
  <c r="JP30" i="1"/>
  <c r="JQ371" i="1"/>
  <c r="JR371" i="1"/>
  <c r="JS348" i="1"/>
  <c r="JP43" i="1"/>
  <c r="JQ338" i="1"/>
  <c r="JR338" i="1"/>
  <c r="JS64" i="1"/>
  <c r="JP253" i="1"/>
  <c r="JR155" i="1"/>
  <c r="JS139" i="1"/>
  <c r="JP293" i="1"/>
  <c r="JQ215" i="1"/>
  <c r="JR215" i="1"/>
  <c r="JQ92" i="1"/>
  <c r="JR92" i="1"/>
  <c r="JS142" i="1"/>
  <c r="JP239" i="1"/>
  <c r="JS250" i="1"/>
  <c r="JQ23" i="1"/>
  <c r="JR363" i="1"/>
  <c r="JQ290" i="1"/>
  <c r="JS38" i="1"/>
  <c r="JQ306" i="1"/>
  <c r="JQ135" i="1"/>
  <c r="JS117" i="1"/>
  <c r="JQ268" i="1"/>
  <c r="JS389" i="1"/>
  <c r="JQ237" i="1"/>
  <c r="JQ291" i="1"/>
  <c r="JS403" i="1"/>
  <c r="JQ304" i="1"/>
  <c r="JS182" i="1"/>
  <c r="JQ187" i="1"/>
  <c r="JS62" i="1"/>
  <c r="JQ254" i="1"/>
  <c r="JS312" i="1"/>
  <c r="JS289" i="1"/>
  <c r="JQ53" i="1"/>
  <c r="JS114" i="1"/>
  <c r="JQ405" i="1"/>
  <c r="JS2" i="1"/>
  <c r="JQ208" i="1"/>
  <c r="JS59" i="1"/>
  <c r="JS154" i="1"/>
  <c r="JQ249" i="1"/>
  <c r="JS127" i="1"/>
  <c r="JQ118" i="1"/>
  <c r="JS315" i="1"/>
  <c r="JS370" i="1"/>
  <c r="JQ372" i="1"/>
  <c r="JS391" i="1"/>
  <c r="JQ41" i="1"/>
  <c r="JQ259" i="1"/>
  <c r="JS252" i="1"/>
  <c r="JS146" i="1"/>
  <c r="JS178" i="1"/>
  <c r="JQ326" i="1"/>
  <c r="JS294" i="1"/>
  <c r="JQ93" i="1"/>
  <c r="JS345" i="1"/>
  <c r="JQ131" i="1"/>
  <c r="JS95" i="1"/>
  <c r="JS369" i="1"/>
  <c r="JQ170" i="1"/>
  <c r="JS20" i="1"/>
  <c r="JQ133" i="1"/>
  <c r="JS174" i="1"/>
  <c r="JQ256" i="1"/>
  <c r="JQ18" i="1"/>
  <c r="JQ278" i="1"/>
  <c r="JS359" i="1"/>
  <c r="JS387" i="1"/>
  <c r="JQ19" i="1"/>
  <c r="JS217" i="1"/>
  <c r="JQ11" i="1"/>
  <c r="JS12" i="1"/>
  <c r="JQ222" i="1"/>
  <c r="JS263" i="1"/>
  <c r="JQ9" i="1"/>
  <c r="JS311" i="1"/>
  <c r="JQ396" i="1"/>
  <c r="JS74" i="1"/>
  <c r="JQ296" i="1"/>
  <c r="JS407" i="1"/>
  <c r="JQ213" i="1"/>
  <c r="JS31" i="1"/>
  <c r="JQ353" i="1"/>
  <c r="JQ172" i="1"/>
  <c r="JQ88" i="1"/>
  <c r="JQ231" i="1"/>
  <c r="JS299" i="1"/>
  <c r="KN313" i="1"/>
  <c r="JP13" i="1"/>
  <c r="JR384" i="1"/>
  <c r="JP39" i="1"/>
  <c r="JR311" i="1"/>
  <c r="JP396" i="1"/>
  <c r="JR52" i="1"/>
  <c r="JP330" i="1"/>
  <c r="JR337" i="1"/>
  <c r="JP261" i="1"/>
  <c r="JR407" i="1"/>
  <c r="JP353" i="1"/>
  <c r="JR81" i="1"/>
  <c r="JR287" i="1"/>
  <c r="JR275" i="1"/>
  <c r="JP233" i="1"/>
  <c r="JP275" i="1"/>
  <c r="KN231" i="1"/>
  <c r="GM62" i="1"/>
  <c r="GM2" i="1"/>
  <c r="GL154" i="1"/>
  <c r="GO55" i="1"/>
  <c r="GO257" i="1"/>
  <c r="GM406" i="1"/>
  <c r="GN363" i="1"/>
  <c r="GO159" i="1"/>
  <c r="GM371" i="1"/>
  <c r="GN94" i="1"/>
  <c r="GO400" i="1"/>
  <c r="GL243" i="1"/>
  <c r="GL251" i="1"/>
  <c r="GN182" i="1"/>
  <c r="GN312" i="1"/>
  <c r="GL107" i="1"/>
  <c r="GN114" i="1"/>
  <c r="GL67" i="1"/>
  <c r="GN59" i="1"/>
  <c r="GL171" i="1"/>
  <c r="GN127" i="1"/>
  <c r="GL315" i="1"/>
  <c r="GN36" i="1"/>
  <c r="GL370" i="1"/>
  <c r="GN240" i="1"/>
  <c r="GL55" i="1"/>
  <c r="GL317" i="1"/>
  <c r="GN383" i="1"/>
  <c r="GL257" i="1"/>
  <c r="GN7" i="1"/>
  <c r="GN397" i="1"/>
  <c r="GL400" i="1"/>
  <c r="GN266" i="1"/>
  <c r="GL376" i="1"/>
  <c r="GN386" i="1"/>
  <c r="GL139" i="1"/>
  <c r="GL142" i="1"/>
  <c r="GL248" i="1"/>
  <c r="GL132" i="1"/>
  <c r="GL89" i="1"/>
  <c r="GL360" i="1"/>
  <c r="GL295" i="1"/>
  <c r="GL111" i="1"/>
  <c r="GL305" i="1"/>
  <c r="GL73" i="1"/>
  <c r="GL331" i="1"/>
  <c r="GL393" i="1"/>
  <c r="GL197" i="1"/>
  <c r="GL178" i="1"/>
  <c r="GL227" i="1"/>
  <c r="GL87" i="1"/>
  <c r="GL85" i="1"/>
  <c r="GL95" i="1"/>
  <c r="GL83" i="1"/>
  <c r="GL375" i="1"/>
  <c r="GL25" i="1"/>
  <c r="GL79" i="1"/>
  <c r="GL122" i="1"/>
  <c r="GO243" i="1"/>
  <c r="GM149" i="1"/>
  <c r="GM102" i="1"/>
  <c r="GO348" i="1"/>
  <c r="GM244" i="1"/>
  <c r="GM221" i="1"/>
  <c r="GM35" i="1"/>
  <c r="GM253" i="1"/>
  <c r="GM403" i="1"/>
  <c r="GN264" i="1"/>
  <c r="GM374" i="1"/>
  <c r="GM388" i="1"/>
  <c r="GO376" i="1"/>
  <c r="GN92" i="1"/>
  <c r="GL38" i="1"/>
  <c r="GN62" i="1"/>
  <c r="GL117" i="1"/>
  <c r="GN221" i="1"/>
  <c r="GO41" i="1"/>
  <c r="GN102" i="1"/>
  <c r="GL143" i="1"/>
  <c r="GM282" i="1"/>
  <c r="GN374" i="1"/>
  <c r="GO392" i="1"/>
  <c r="GL242" i="1"/>
  <c r="GN119" i="1"/>
  <c r="GM314" i="1"/>
  <c r="HH55" i="1"/>
  <c r="HH89" i="1"/>
  <c r="HI167" i="1"/>
  <c r="HF106" i="1"/>
  <c r="GL193" i="1"/>
  <c r="GN138" i="1"/>
  <c r="GO350" i="1"/>
  <c r="GO354" i="1"/>
  <c r="GM77" i="1"/>
  <c r="GL72" i="1"/>
  <c r="GN373" i="1"/>
  <c r="GO332" i="1"/>
  <c r="GL165" i="1"/>
  <c r="GN409" i="1"/>
  <c r="GM303" i="1"/>
  <c r="GM16" i="1"/>
  <c r="GL179" i="1"/>
  <c r="GN106" i="1"/>
  <c r="GL309" i="1"/>
  <c r="GN301" i="1"/>
  <c r="GM137" i="1"/>
  <c r="GM28" i="1"/>
  <c r="GL205" i="1"/>
  <c r="GN223" i="1"/>
  <c r="GL42" i="1"/>
  <c r="GN192" i="1"/>
  <c r="GM70" i="1"/>
  <c r="GL218" i="1"/>
  <c r="GN364" i="1"/>
  <c r="GO247" i="1"/>
  <c r="GM214" i="1"/>
  <c r="GN229" i="1"/>
  <c r="HF388" i="1"/>
  <c r="HG71" i="1"/>
  <c r="HF71" i="1"/>
  <c r="HI393" i="1"/>
  <c r="HH393" i="1"/>
  <c r="HF262" i="1"/>
  <c r="HG262" i="1"/>
  <c r="HG18" i="1"/>
  <c r="HH18" i="1"/>
  <c r="HG278" i="1"/>
  <c r="HH278" i="1"/>
  <c r="HG96" i="1"/>
  <c r="HF96" i="1"/>
  <c r="HI156" i="1"/>
  <c r="HH156" i="1"/>
  <c r="HF109" i="1"/>
  <c r="HG109" i="1"/>
  <c r="HH84" i="1"/>
  <c r="HI84" i="1"/>
  <c r="HH52" i="1"/>
  <c r="HI52" i="1"/>
  <c r="HF225" i="1"/>
  <c r="HG225" i="1"/>
  <c r="HI159" i="1"/>
  <c r="HH141" i="1"/>
  <c r="HH169" i="1"/>
  <c r="HH25" i="1"/>
  <c r="HG406" i="1"/>
  <c r="GN228" i="1"/>
  <c r="HH67" i="1"/>
  <c r="HH257" i="1"/>
  <c r="HI273" i="1"/>
  <c r="IC389" i="1"/>
  <c r="IA237" i="1"/>
  <c r="IA291" i="1"/>
  <c r="IC403" i="1"/>
  <c r="IC182" i="1"/>
  <c r="IA187" i="1"/>
  <c r="IC62" i="1"/>
  <c r="IA254" i="1"/>
  <c r="IC312" i="1"/>
  <c r="IC289" i="1"/>
  <c r="IA53" i="1"/>
  <c r="IC114" i="1"/>
  <c r="IA405" i="1"/>
  <c r="IC2" i="1"/>
  <c r="IB249" i="1"/>
  <c r="IC243" i="1"/>
  <c r="IA306" i="1"/>
  <c r="IA135" i="1"/>
  <c r="IA211" i="1"/>
  <c r="IC107" i="1"/>
  <c r="IA115" i="1"/>
  <c r="IA280" i="1"/>
  <c r="IC171" i="1"/>
  <c r="IC117" i="1"/>
  <c r="IA37" i="1"/>
  <c r="IA94" i="1"/>
  <c r="IA41" i="1"/>
  <c r="IA395" i="1"/>
  <c r="IA264" i="1"/>
  <c r="IA327" i="1"/>
  <c r="IA57" i="1"/>
  <c r="IA406" i="1"/>
  <c r="IA392" i="1"/>
  <c r="IA23" i="1"/>
  <c r="IA371" i="1"/>
  <c r="IC139" i="1"/>
  <c r="IA215" i="1"/>
  <c r="IA125" i="1"/>
  <c r="IC132" i="1"/>
  <c r="IA354" i="1"/>
  <c r="IC360" i="1"/>
  <c r="IA113" i="1"/>
  <c r="IA60" i="1"/>
  <c r="IC111" i="1"/>
  <c r="IC50" i="1"/>
  <c r="IA141" i="1"/>
  <c r="IC224" i="1"/>
  <c r="IA169" i="1"/>
  <c r="IC355" i="1"/>
  <c r="IC150" i="1"/>
  <c r="IA259" i="1"/>
  <c r="IA153" i="1"/>
  <c r="IA97" i="1"/>
  <c r="IC331" i="1"/>
  <c r="IC393" i="1"/>
  <c r="IA378" i="1"/>
  <c r="IC311" i="1"/>
  <c r="IB33" i="1"/>
  <c r="IB198" i="1"/>
  <c r="IB31" i="1"/>
  <c r="IB275" i="1"/>
  <c r="HZ308" i="1"/>
  <c r="IB268" i="1"/>
  <c r="HZ243" i="1"/>
  <c r="HZ100" i="1"/>
  <c r="IB291" i="1"/>
  <c r="HZ251" i="1"/>
  <c r="HZ38" i="1"/>
  <c r="IB187" i="1"/>
  <c r="HZ269" i="1"/>
  <c r="HZ107" i="1"/>
  <c r="HZ310" i="1"/>
  <c r="IB405" i="1"/>
  <c r="IW99" i="1"/>
  <c r="IW223" i="1"/>
  <c r="IA267" i="1"/>
  <c r="IA21" i="1"/>
  <c r="IA166" i="1"/>
  <c r="IC336" i="1"/>
  <c r="IA399" i="1"/>
  <c r="IC66" i="1"/>
  <c r="IC396" i="1"/>
  <c r="IA364" i="1"/>
  <c r="IC261" i="1"/>
  <c r="IX19" i="1"/>
  <c r="IX13" i="1"/>
  <c r="IX378" i="1"/>
  <c r="IX39" i="1"/>
  <c r="IX163" i="1"/>
  <c r="IV207" i="1"/>
  <c r="IW207" i="1"/>
  <c r="IV328" i="1"/>
  <c r="IW328" i="1"/>
  <c r="JQ33" i="1"/>
  <c r="JR33" i="1"/>
  <c r="JR401" i="1"/>
  <c r="JQ401" i="1"/>
  <c r="KM289" i="1"/>
  <c r="KK53" i="1"/>
  <c r="KM114" i="1"/>
  <c r="KK405" i="1"/>
  <c r="KM2" i="1"/>
  <c r="KK208" i="1"/>
  <c r="KM59" i="1"/>
  <c r="KM154" i="1"/>
  <c r="KK249" i="1"/>
  <c r="KM127" i="1"/>
  <c r="KK118" i="1"/>
  <c r="KM221" i="1"/>
  <c r="KK33" i="1"/>
  <c r="KM36" i="1"/>
  <c r="KK98" i="1"/>
  <c r="KM302" i="1"/>
  <c r="JP172" i="1"/>
  <c r="JR177" i="1"/>
  <c r="JP88" i="1"/>
  <c r="GL291" i="1"/>
  <c r="GN86" i="1"/>
  <c r="GO251" i="1"/>
  <c r="GN306" i="1"/>
  <c r="GM289" i="1"/>
  <c r="GO107" i="1"/>
  <c r="GN280" i="1"/>
  <c r="GO171" i="1"/>
  <c r="GO315" i="1"/>
  <c r="GM302" i="1"/>
  <c r="GO370" i="1"/>
  <c r="GN41" i="1"/>
  <c r="GL157" i="1"/>
  <c r="GO317" i="1"/>
  <c r="HF403" i="1"/>
  <c r="HG2" i="1"/>
  <c r="HH317" i="1"/>
  <c r="HG327" i="1"/>
  <c r="HH400" i="1"/>
  <c r="HH142" i="1"/>
  <c r="HH354" i="1"/>
  <c r="HI171" i="1"/>
  <c r="HH370" i="1"/>
  <c r="HG41" i="1"/>
  <c r="HG374" i="1"/>
  <c r="HI65" i="1"/>
  <c r="HH371" i="1"/>
  <c r="HG138" i="1"/>
  <c r="HI145" i="1"/>
  <c r="HI295" i="1"/>
  <c r="HH288" i="1"/>
  <c r="HF21" i="1"/>
  <c r="HF27" i="1"/>
  <c r="HH133" i="1"/>
  <c r="HG409" i="1"/>
  <c r="HG378" i="1"/>
  <c r="GU418" i="1"/>
  <c r="HG149" i="1"/>
  <c r="HI44" i="1"/>
  <c r="HI376" i="1"/>
  <c r="HF253" i="1"/>
  <c r="HH332" i="1"/>
  <c r="HH259" i="1"/>
  <c r="HI83" i="1"/>
  <c r="HH11" i="1"/>
  <c r="HF389" i="1"/>
  <c r="HH155" i="1"/>
  <c r="HI355" i="1"/>
  <c r="HG66" i="1"/>
  <c r="HH243" i="1"/>
  <c r="HI243" i="1"/>
  <c r="HG86" i="1"/>
  <c r="HH86" i="1"/>
  <c r="HI251" i="1"/>
  <c r="HH251" i="1"/>
  <c r="HF62" i="1"/>
  <c r="HG62" i="1"/>
  <c r="HI254" i="1"/>
  <c r="HF289" i="1"/>
  <c r="HG289" i="1"/>
  <c r="HH211" i="1"/>
  <c r="HG211" i="1"/>
  <c r="HI53" i="1"/>
  <c r="HI249" i="1"/>
  <c r="HG221" i="1"/>
  <c r="HF221" i="1"/>
  <c r="HH315" i="1"/>
  <c r="HI315" i="1"/>
  <c r="HF302" i="1"/>
  <c r="HG302" i="1"/>
  <c r="HF35" i="1"/>
  <c r="HG35" i="1"/>
  <c r="HI198" i="1"/>
  <c r="HI51" i="1"/>
  <c r="HH392" i="1"/>
  <c r="HG392" i="1"/>
  <c r="HI401" i="1"/>
  <c r="HG119" i="1"/>
  <c r="HF119" i="1"/>
  <c r="HI348" i="1"/>
  <c r="HH348" i="1"/>
  <c r="HI212" i="1"/>
  <c r="HI381" i="1"/>
  <c r="HG340" i="1"/>
  <c r="HF340" i="1"/>
  <c r="HG188" i="1"/>
  <c r="HH188" i="1"/>
  <c r="HH248" i="1"/>
  <c r="HI248" i="1"/>
  <c r="HH350" i="1"/>
  <c r="HG350" i="1"/>
  <c r="HI103" i="1"/>
  <c r="HF334" i="1"/>
  <c r="HG334" i="1"/>
  <c r="HF63" i="1"/>
  <c r="HG63" i="1"/>
  <c r="HF373" i="1"/>
  <c r="HG373" i="1"/>
  <c r="HF101" i="1"/>
  <c r="HG101" i="1"/>
  <c r="HF380" i="1"/>
  <c r="HG380" i="1"/>
  <c r="HF116" i="1"/>
  <c r="HG116" i="1"/>
  <c r="HG3" i="1"/>
  <c r="HF3" i="1"/>
  <c r="HG97" i="1"/>
  <c r="HH97" i="1"/>
  <c r="HH331" i="1"/>
  <c r="HI331" i="1"/>
  <c r="HI411" i="1"/>
  <c r="HF412" i="1"/>
  <c r="HG412" i="1"/>
  <c r="HH197" i="1"/>
  <c r="HI197" i="1"/>
  <c r="HG148" i="1"/>
  <c r="HF148" i="1"/>
  <c r="HG105" i="1"/>
  <c r="HH105" i="1"/>
  <c r="HH178" i="1"/>
  <c r="HI178" i="1"/>
  <c r="HG93" i="1"/>
  <c r="HH93" i="1"/>
  <c r="HH227" i="1"/>
  <c r="HI227" i="1"/>
  <c r="HG349" i="1"/>
  <c r="HF349" i="1"/>
  <c r="HG131" i="1"/>
  <c r="HH131" i="1"/>
  <c r="HH87" i="1"/>
  <c r="HI87" i="1"/>
  <c r="HG297" i="1"/>
  <c r="HH297" i="1"/>
  <c r="HH85" i="1"/>
  <c r="HI85" i="1"/>
  <c r="HG329" i="1"/>
  <c r="HF329" i="1"/>
  <c r="HG336" i="1"/>
  <c r="HH336" i="1"/>
  <c r="HH95" i="1"/>
  <c r="HI95" i="1"/>
  <c r="HI220" i="1"/>
  <c r="HF399" i="1"/>
  <c r="HG399" i="1"/>
  <c r="HH375" i="1"/>
  <c r="HI375" i="1"/>
  <c r="HI110" i="1"/>
  <c r="HF56" i="1"/>
  <c r="HG56" i="1"/>
  <c r="HF17" i="1"/>
  <c r="HG17" i="1"/>
  <c r="HH265" i="1"/>
  <c r="HI265" i="1"/>
  <c r="HG104" i="1"/>
  <c r="HH104" i="1"/>
  <c r="HH122" i="1"/>
  <c r="HI122" i="1"/>
  <c r="HG301" i="1"/>
  <c r="HF301" i="1"/>
  <c r="HH359" i="1"/>
  <c r="HI359" i="1"/>
  <c r="HI32" i="1"/>
  <c r="HH19" i="1"/>
  <c r="HG19" i="1"/>
  <c r="HI6" i="1"/>
  <c r="HF223" i="1"/>
  <c r="HG223" i="1"/>
  <c r="HI384" i="1"/>
  <c r="HH384" i="1"/>
  <c r="HG192" i="1"/>
  <c r="HF192" i="1"/>
  <c r="HG163" i="1"/>
  <c r="HH163" i="1"/>
  <c r="HH12" i="1"/>
  <c r="HI12" i="1"/>
  <c r="HI209" i="1"/>
  <c r="HF195" i="1"/>
  <c r="HG195" i="1"/>
  <c r="HG9" i="1"/>
  <c r="HH9" i="1"/>
  <c r="HI258" i="1"/>
  <c r="HG396" i="1"/>
  <c r="HH396" i="1"/>
  <c r="HI14" i="1"/>
  <c r="HG357" i="1"/>
  <c r="HH357" i="1"/>
  <c r="HI191" i="1"/>
  <c r="HH247" i="1"/>
  <c r="HG247" i="1"/>
  <c r="HI45" i="1"/>
  <c r="HG213" i="1"/>
  <c r="HH213" i="1"/>
  <c r="HH31" i="1"/>
  <c r="HI31" i="1"/>
  <c r="HI180" i="1"/>
  <c r="HG328" i="1"/>
  <c r="HF328" i="1"/>
  <c r="HI287" i="1"/>
  <c r="HH287" i="1"/>
  <c r="HF229" i="1"/>
  <c r="HG229" i="1"/>
  <c r="HH88" i="1"/>
  <c r="HG88" i="1"/>
  <c r="HH275" i="1"/>
  <c r="HI275" i="1"/>
  <c r="HH233" i="1"/>
  <c r="HG233" i="1"/>
  <c r="HG306" i="1"/>
  <c r="HI208" i="1"/>
  <c r="HG154" i="1"/>
  <c r="HG102" i="1"/>
  <c r="HI139" i="1"/>
  <c r="HG92" i="1"/>
  <c r="HH132" i="1"/>
  <c r="HG144" i="1"/>
  <c r="HG78" i="1"/>
  <c r="HI134" i="1"/>
  <c r="HI174" i="1"/>
  <c r="HH47" i="1"/>
  <c r="HI15" i="1"/>
  <c r="GM121" i="1"/>
  <c r="GN157" i="1"/>
  <c r="GL272" i="1"/>
  <c r="GL57" i="1"/>
  <c r="GN385" i="1"/>
  <c r="GL290" i="1"/>
  <c r="GM402" i="1"/>
  <c r="GO30" i="1"/>
  <c r="GL338" i="1"/>
  <c r="GN410" i="1"/>
  <c r="GL215" i="1"/>
  <c r="GM408" i="1"/>
  <c r="GO244" i="1"/>
  <c r="GL125" i="1"/>
  <c r="GM250" i="1"/>
  <c r="GO340" i="1"/>
  <c r="GN316" i="1"/>
  <c r="GL40" i="1"/>
  <c r="GN323" i="1"/>
  <c r="GM351" i="1"/>
  <c r="GO334" i="1"/>
  <c r="GL113" i="1"/>
  <c r="GM199" i="1"/>
  <c r="GO63" i="1"/>
  <c r="GL60" i="1"/>
  <c r="GN123" i="1"/>
  <c r="GL49" i="1"/>
  <c r="GN274" i="1"/>
  <c r="GL194" i="1"/>
  <c r="GM224" i="1"/>
  <c r="GO380" i="1"/>
  <c r="GN116" i="1"/>
  <c r="GM238" i="1"/>
  <c r="GL232" i="1"/>
  <c r="GN412" i="1"/>
  <c r="GL284" i="1"/>
  <c r="GL130" i="1"/>
  <c r="GN148" i="1"/>
  <c r="GL326" i="1"/>
  <c r="GM234" i="1"/>
  <c r="GL58" i="1"/>
  <c r="GM126" i="1"/>
  <c r="GL241" i="1"/>
  <c r="GL344" i="1"/>
  <c r="GN27" i="1"/>
  <c r="GL190" i="1"/>
  <c r="GL352" i="1"/>
  <c r="GN329" i="1"/>
  <c r="GL379" i="1"/>
  <c r="GM8" i="1"/>
  <c r="GL343" i="1"/>
  <c r="GL186" i="1"/>
  <c r="GN78" i="1"/>
  <c r="GL292" i="1"/>
  <c r="GL256" i="1"/>
  <c r="HI107" i="1"/>
  <c r="HG280" i="1"/>
  <c r="HH94" i="1"/>
  <c r="HH363" i="1"/>
  <c r="HG30" i="1"/>
  <c r="HI360" i="1"/>
  <c r="HI189" i="1"/>
  <c r="HI305" i="1"/>
  <c r="HG170" i="1"/>
  <c r="HI79" i="1"/>
  <c r="GL166" i="1"/>
  <c r="GM241" i="1"/>
  <c r="GN344" i="1"/>
  <c r="GO271" i="1"/>
  <c r="GL260" i="1"/>
  <c r="GM190" i="1"/>
  <c r="GN352" i="1"/>
  <c r="GO46" i="1"/>
  <c r="GL196" i="1"/>
  <c r="GN369" i="1"/>
  <c r="GL216" i="1"/>
  <c r="GM379" i="1"/>
  <c r="GN20" i="1"/>
  <c r="GO8" i="1"/>
  <c r="GL22" i="1"/>
  <c r="GM343" i="1"/>
  <c r="GN186" i="1"/>
  <c r="GO5" i="1"/>
  <c r="GL82" i="1"/>
  <c r="GM292" i="1"/>
  <c r="GN165" i="1"/>
  <c r="GO394" i="1"/>
  <c r="GL162" i="1"/>
  <c r="GM256" i="1"/>
  <c r="GO303" i="1"/>
  <c r="GL99" i="1"/>
  <c r="GM246" i="1"/>
  <c r="GO16" i="1"/>
  <c r="GL342" i="1"/>
  <c r="GM236" i="1"/>
  <c r="GN179" i="1"/>
  <c r="GN309" i="1"/>
  <c r="GO270" i="1"/>
  <c r="GL175" i="1"/>
  <c r="GN387" i="1"/>
  <c r="GO137" i="1"/>
  <c r="GL313" i="1"/>
  <c r="GM26" i="1"/>
  <c r="GN217" i="1"/>
  <c r="GO28" i="1"/>
  <c r="GL176" i="1"/>
  <c r="GM13" i="1"/>
  <c r="GN205" i="1"/>
  <c r="GO219" i="1"/>
  <c r="GM39" i="1"/>
  <c r="GN42" i="1"/>
  <c r="GO226" i="1"/>
  <c r="GL207" i="1"/>
  <c r="GM222" i="1"/>
  <c r="GN263" i="1"/>
  <c r="GL112" i="1"/>
  <c r="GM335" i="1"/>
  <c r="GN311" i="1"/>
  <c r="GO70" i="1"/>
  <c r="GL277" i="1"/>
  <c r="GM330" i="1"/>
  <c r="GN218" i="1"/>
  <c r="GO108" i="1"/>
  <c r="GM261" i="1"/>
  <c r="GO245" i="1"/>
  <c r="GL201" i="1"/>
  <c r="GN407" i="1"/>
  <c r="GO214" i="1"/>
  <c r="GL200" i="1"/>
  <c r="GM353" i="1"/>
  <c r="GM172" i="1"/>
  <c r="GO230" i="1"/>
  <c r="GL181" i="1"/>
  <c r="HZ306" i="1"/>
  <c r="GL236" i="1"/>
  <c r="GL26" i="1"/>
  <c r="GL13" i="1"/>
  <c r="GL39" i="1"/>
  <c r="GL222" i="1"/>
  <c r="GL335" i="1"/>
  <c r="GL330" i="1"/>
  <c r="GL261" i="1"/>
  <c r="GN245" i="1"/>
  <c r="GL296" i="1"/>
  <c r="GL353" i="1"/>
  <c r="GM81" i="1"/>
  <c r="GO328" i="1"/>
  <c r="GL172" i="1"/>
  <c r="GL228" i="1"/>
  <c r="IB310" i="1"/>
  <c r="IC310" i="1"/>
  <c r="IB307" i="1"/>
  <c r="IC307" i="1"/>
  <c r="HZ372" i="1"/>
  <c r="IA372" i="1"/>
  <c r="IC317" i="1"/>
  <c r="IB317" i="1"/>
  <c r="IB168" i="1"/>
  <c r="IC168" i="1"/>
  <c r="IB143" i="1"/>
  <c r="IC143" i="1"/>
  <c r="IB400" i="1"/>
  <c r="IC400" i="1"/>
  <c r="IA363" i="1"/>
  <c r="HZ363" i="1"/>
  <c r="IA290" i="1"/>
  <c r="HZ290" i="1"/>
  <c r="IB348" i="1"/>
  <c r="IC348" i="1"/>
  <c r="HZ155" i="1"/>
  <c r="IA155" i="1"/>
  <c r="IB408" i="1"/>
  <c r="IC408" i="1"/>
  <c r="IC142" i="1"/>
  <c r="IB142" i="1"/>
  <c r="IC248" i="1"/>
  <c r="IB248" i="1"/>
  <c r="IA40" i="1"/>
  <c r="HZ40" i="1"/>
  <c r="HG308" i="1"/>
  <c r="HH268" i="1"/>
  <c r="HH389" i="1"/>
  <c r="HG291" i="1"/>
  <c r="HI403" i="1"/>
  <c r="HG38" i="1"/>
  <c r="HH187" i="1"/>
  <c r="HH62" i="1"/>
  <c r="HF135" i="1"/>
  <c r="HI289" i="1"/>
  <c r="HF286" i="1"/>
  <c r="HH2" i="1"/>
  <c r="HH221" i="1"/>
  <c r="HG98" i="1"/>
  <c r="HH35" i="1"/>
  <c r="HI41" i="1"/>
  <c r="HI327" i="1"/>
  <c r="HG282" i="1"/>
  <c r="HG385" i="1"/>
  <c r="HF242" i="1"/>
  <c r="HH119" i="1"/>
  <c r="HF402" i="1"/>
  <c r="HG410" i="1"/>
  <c r="HF250" i="1"/>
  <c r="HI350" i="1"/>
  <c r="HF194" i="1"/>
  <c r="HH203" i="1"/>
  <c r="HF153" i="1"/>
  <c r="HF284" i="1"/>
  <c r="HF326" i="1"/>
  <c r="HF58" i="1"/>
  <c r="HF241" i="1"/>
  <c r="HF190" i="1"/>
  <c r="HF379" i="1"/>
  <c r="HF343" i="1"/>
  <c r="HG186" i="1"/>
  <c r="HI78" i="1"/>
  <c r="HF292" i="1"/>
  <c r="HF256" i="1"/>
  <c r="HH303" i="1"/>
  <c r="HF246" i="1"/>
  <c r="HF236" i="1"/>
  <c r="HG179" i="1"/>
  <c r="HI106" i="1"/>
  <c r="HF26" i="1"/>
  <c r="HG217" i="1"/>
  <c r="HI109" i="1"/>
  <c r="HF13" i="1"/>
  <c r="HF39" i="1"/>
  <c r="HF222" i="1"/>
  <c r="HF335" i="1"/>
  <c r="HH70" i="1"/>
  <c r="HF330" i="1"/>
  <c r="HF261" i="1"/>
  <c r="HF296" i="1"/>
  <c r="HF353" i="1"/>
  <c r="HF172" i="1"/>
  <c r="HF228" i="1"/>
  <c r="HF231" i="1"/>
  <c r="IC4" i="1"/>
  <c r="HI405" i="1"/>
  <c r="GL174" i="1"/>
  <c r="HZ291" i="1"/>
  <c r="HZ113" i="1"/>
  <c r="HZ141" i="1"/>
  <c r="IB111" i="1"/>
  <c r="IA49" i="1"/>
  <c r="IX334" i="1"/>
  <c r="HZ60" i="1"/>
  <c r="IB50" i="1"/>
  <c r="HZ169" i="1"/>
  <c r="IB150" i="1"/>
  <c r="HZ268" i="1"/>
  <c r="HZ237" i="1"/>
  <c r="IB403" i="1"/>
  <c r="HZ304" i="1"/>
  <c r="IB182" i="1"/>
  <c r="HZ187" i="1"/>
  <c r="HZ254" i="1"/>
  <c r="IB312" i="1"/>
  <c r="HZ53" i="1"/>
  <c r="HZ405" i="1"/>
  <c r="HZ208" i="1"/>
  <c r="HZ249" i="1"/>
  <c r="HZ118" i="1"/>
  <c r="IB221" i="1"/>
  <c r="HZ33" i="1"/>
  <c r="HZ98" i="1"/>
  <c r="IB302" i="1"/>
  <c r="HZ136" i="1"/>
  <c r="IB35" i="1"/>
  <c r="HZ198" i="1"/>
  <c r="HZ157" i="1"/>
  <c r="HZ44" i="1"/>
  <c r="HZ255" i="1"/>
  <c r="HZ51" i="1"/>
  <c r="HZ282" i="1"/>
  <c r="HZ65" i="1"/>
  <c r="HZ385" i="1"/>
  <c r="HZ401" i="1"/>
  <c r="HZ159" i="1"/>
  <c r="HZ152" i="1"/>
  <c r="HZ212" i="1"/>
  <c r="IB43" i="1"/>
  <c r="HZ410" i="1"/>
  <c r="IB253" i="1"/>
  <c r="HZ300" i="1"/>
  <c r="HZ314" i="1"/>
  <c r="IB244" i="1"/>
  <c r="HZ381" i="1"/>
  <c r="HZ404" i="1"/>
  <c r="HZ316" i="1"/>
  <c r="IB138" i="1"/>
  <c r="HZ103" i="1"/>
  <c r="IB128" i="1"/>
  <c r="HZ77" i="1"/>
  <c r="IB334" i="1"/>
  <c r="HZ145" i="1"/>
  <c r="IB63" i="1"/>
  <c r="HZ167" i="1"/>
  <c r="HZ123" i="1"/>
  <c r="IB373" i="1"/>
  <c r="HZ189" i="1"/>
  <c r="HZ274" i="1"/>
  <c r="HZ390" i="1"/>
  <c r="IB235" i="1"/>
  <c r="IB80" i="1"/>
  <c r="HZ203" i="1"/>
  <c r="HZ368" i="1"/>
  <c r="HZ238" i="1"/>
  <c r="IB3" i="1"/>
  <c r="HZ276" i="1"/>
  <c r="HZ10" i="1"/>
  <c r="HZ411" i="1"/>
  <c r="IB382" i="1"/>
  <c r="IA61" i="1"/>
  <c r="IB355" i="1"/>
  <c r="HZ389" i="1"/>
  <c r="IB86" i="1"/>
  <c r="HZ182" i="1"/>
  <c r="HZ62" i="1"/>
  <c r="IC306" i="1"/>
  <c r="HZ312" i="1"/>
  <c r="IB135" i="1"/>
  <c r="HZ289" i="1"/>
  <c r="IB211" i="1"/>
  <c r="HZ114" i="1"/>
  <c r="IB286" i="1"/>
  <c r="HZ2" i="1"/>
  <c r="HZ59" i="1"/>
  <c r="IB115" i="1"/>
  <c r="HZ154" i="1"/>
  <c r="IB280" i="1"/>
  <c r="HZ127" i="1"/>
  <c r="IB69" i="1"/>
  <c r="HZ221" i="1"/>
  <c r="HZ36" i="1"/>
  <c r="IB37" i="1"/>
  <c r="HZ302" i="1"/>
  <c r="IB94" i="1"/>
  <c r="HZ240" i="1"/>
  <c r="IA35" i="1"/>
  <c r="IB41" i="1"/>
  <c r="IB395" i="1"/>
  <c r="HZ149" i="1"/>
  <c r="IB264" i="1"/>
  <c r="HZ383" i="1"/>
  <c r="IB272" i="1"/>
  <c r="HZ102" i="1"/>
  <c r="IB327" i="1"/>
  <c r="HZ7" i="1"/>
  <c r="IB57" i="1"/>
  <c r="HZ374" i="1"/>
  <c r="HZ397" i="1"/>
  <c r="HZ388" i="1"/>
  <c r="IB392" i="1"/>
  <c r="HZ266" i="1"/>
  <c r="HZ119" i="1"/>
  <c r="HZ386" i="1"/>
  <c r="IB290" i="1"/>
  <c r="HZ30" i="1"/>
  <c r="IB371" i="1"/>
  <c r="IB338" i="1"/>
  <c r="IC155" i="1"/>
  <c r="HZ293" i="1"/>
  <c r="IB215" i="1"/>
  <c r="HZ244" i="1"/>
  <c r="IB92" i="1"/>
  <c r="HZ239" i="1"/>
  <c r="IB125" i="1"/>
  <c r="HZ340" i="1"/>
  <c r="IB188" i="1"/>
  <c r="HZ151" i="1"/>
  <c r="IC72" i="1"/>
  <c r="IA194" i="1"/>
  <c r="IC89" i="1"/>
  <c r="IC252" i="1"/>
  <c r="HZ259" i="1"/>
  <c r="IC316" i="1"/>
  <c r="IC103" i="1"/>
  <c r="IC323" i="1"/>
  <c r="IC77" i="1"/>
  <c r="IC145" i="1"/>
  <c r="IC167" i="1"/>
  <c r="IC123" i="1"/>
  <c r="IC189" i="1"/>
  <c r="IC274" i="1"/>
  <c r="IC203" i="1"/>
  <c r="IC238" i="1"/>
  <c r="IC10" i="1"/>
  <c r="IC120" i="1"/>
  <c r="IU308" i="1"/>
  <c r="IW268" i="1"/>
  <c r="IU243" i="1"/>
  <c r="IW237" i="1"/>
  <c r="IU100" i="1"/>
  <c r="IW291" i="1"/>
  <c r="IU251" i="1"/>
  <c r="IW304" i="1"/>
  <c r="IU38" i="1"/>
  <c r="IW187" i="1"/>
  <c r="IW254" i="1"/>
  <c r="IU269" i="1"/>
  <c r="IU107" i="1"/>
  <c r="IW53" i="1"/>
  <c r="IU310" i="1"/>
  <c r="IW405" i="1"/>
  <c r="IU67" i="1"/>
  <c r="IW208" i="1"/>
  <c r="IU307" i="1"/>
  <c r="IU171" i="1"/>
  <c r="IW249" i="1"/>
  <c r="IU117" i="1"/>
  <c r="IW118" i="1"/>
  <c r="IU315" i="1"/>
  <c r="IW33" i="1"/>
  <c r="IU4" i="1"/>
  <c r="IW98" i="1"/>
  <c r="IU370" i="1"/>
  <c r="IU391" i="1"/>
  <c r="IW136" i="1"/>
  <c r="IU55" i="1"/>
  <c r="IW198" i="1"/>
  <c r="IU121" i="1"/>
  <c r="IW157" i="1"/>
  <c r="IU317" i="1"/>
  <c r="IW44" i="1"/>
  <c r="IU168" i="1"/>
  <c r="IW255" i="1"/>
  <c r="IU257" i="1"/>
  <c r="IW51" i="1"/>
  <c r="IU143" i="1"/>
  <c r="IW282" i="1"/>
  <c r="IW65" i="1"/>
  <c r="IU377" i="1"/>
  <c r="IW385" i="1"/>
  <c r="IU400" i="1"/>
  <c r="IW401" i="1"/>
  <c r="IU242" i="1"/>
  <c r="IU376" i="1"/>
  <c r="IW159" i="1"/>
  <c r="IU402" i="1"/>
  <c r="IW152" i="1"/>
  <c r="IU348" i="1"/>
  <c r="IW410" i="1"/>
  <c r="IU139" i="1"/>
  <c r="IW314" i="1"/>
  <c r="IU142" i="1"/>
  <c r="IW404" i="1"/>
  <c r="IU248" i="1"/>
  <c r="IW316" i="1"/>
  <c r="IU132" i="1"/>
  <c r="IW323" i="1"/>
  <c r="IU89" i="1"/>
  <c r="IX412" i="1"/>
  <c r="HZ120" i="1"/>
  <c r="HZ202" i="1"/>
  <c r="IB148" i="1"/>
  <c r="IB183" i="1"/>
  <c r="HZ234" i="1"/>
  <c r="HZ173" i="1"/>
  <c r="IB54" i="1"/>
  <c r="HZ126" i="1"/>
  <c r="IB349" i="1"/>
  <c r="HZ271" i="1"/>
  <c r="HZ164" i="1"/>
  <c r="IB260" i="1"/>
  <c r="HZ46" i="1"/>
  <c r="IB329" i="1"/>
  <c r="IB196" i="1"/>
  <c r="IB262" i="1"/>
  <c r="HZ220" i="1"/>
  <c r="HZ8" i="1"/>
  <c r="HZ318" i="1"/>
  <c r="IB22" i="1"/>
  <c r="HZ134" i="1"/>
  <c r="IB82" i="1"/>
  <c r="HZ394" i="1"/>
  <c r="IB409" i="1"/>
  <c r="HZ110" i="1"/>
  <c r="IB162" i="1"/>
  <c r="HZ303" i="1"/>
  <c r="IB56" i="1"/>
  <c r="HZ160" i="1"/>
  <c r="IB99" i="1"/>
  <c r="HZ16" i="1"/>
  <c r="HZ147" i="1"/>
  <c r="IB342" i="1"/>
  <c r="IB106" i="1"/>
  <c r="HZ347" i="1"/>
  <c r="HZ270" i="1"/>
  <c r="HZ32" i="1"/>
  <c r="IB175" i="1"/>
  <c r="HZ137" i="1"/>
  <c r="IB96" i="1"/>
  <c r="HZ6" i="1"/>
  <c r="HZ28" i="1"/>
  <c r="IB109" i="1"/>
  <c r="HZ185" i="1"/>
  <c r="IB176" i="1"/>
  <c r="HZ219" i="1"/>
  <c r="IB223" i="1"/>
  <c r="HZ15" i="1"/>
  <c r="HZ226" i="1"/>
  <c r="IB192" i="1"/>
  <c r="HZ209" i="1"/>
  <c r="IB207" i="1"/>
  <c r="HZ258" i="1"/>
  <c r="IB112" i="1"/>
  <c r="HZ70" i="1"/>
  <c r="IB362" i="1"/>
  <c r="HZ14" i="1"/>
  <c r="HZ108" i="1"/>
  <c r="HZ191" i="1"/>
  <c r="HZ245" i="1"/>
  <c r="HZ214" i="1"/>
  <c r="HZ180" i="1"/>
  <c r="HZ281" i="1"/>
  <c r="HZ230" i="1"/>
  <c r="IB229" i="1"/>
  <c r="HZ398" i="1"/>
  <c r="IB350" i="1"/>
  <c r="IB40" i="1"/>
  <c r="HZ144" i="1"/>
  <c r="IB354" i="1"/>
  <c r="IB210" i="1"/>
  <c r="HZ334" i="1"/>
  <c r="IC61" i="1"/>
  <c r="IB113" i="1"/>
  <c r="HZ283" i="1"/>
  <c r="IB60" i="1"/>
  <c r="HZ101" i="1"/>
  <c r="IB141" i="1"/>
  <c r="HZ380" i="1"/>
  <c r="IB169" i="1"/>
  <c r="HZ116" i="1"/>
  <c r="IB259" i="1"/>
  <c r="HZ34" i="1"/>
  <c r="IC153" i="1"/>
  <c r="IB97" i="1"/>
  <c r="HZ356" i="1"/>
  <c r="HZ71" i="1"/>
  <c r="HZ412" i="1"/>
  <c r="IC284" i="1"/>
  <c r="IB105" i="1"/>
  <c r="HZ183" i="1"/>
  <c r="HZ21" i="1"/>
  <c r="IB58" i="1"/>
  <c r="HZ166" i="1"/>
  <c r="HZ27" i="1"/>
  <c r="IB297" i="1"/>
  <c r="IB190" i="1"/>
  <c r="IB170" i="1"/>
  <c r="HZ399" i="1"/>
  <c r="IB133" i="1"/>
  <c r="IB343" i="1"/>
  <c r="HZ78" i="1"/>
  <c r="HZ82" i="1"/>
  <c r="IB292" i="1"/>
  <c r="IB66" i="1"/>
  <c r="HZ162" i="1"/>
  <c r="IB18" i="1"/>
  <c r="IC246" i="1"/>
  <c r="HZ17" i="1"/>
  <c r="IB278" i="1"/>
  <c r="IB236" i="1"/>
  <c r="HZ106" i="1"/>
  <c r="IB104" i="1"/>
  <c r="HZ301" i="1"/>
  <c r="HZ175" i="1"/>
  <c r="HZ96" i="1"/>
  <c r="HZ313" i="1"/>
  <c r="IB26" i="1"/>
  <c r="HZ109" i="1"/>
  <c r="IB11" i="1"/>
  <c r="IB13" i="1"/>
  <c r="IB378" i="1"/>
  <c r="IB39" i="1"/>
  <c r="IB163" i="1"/>
  <c r="IB222" i="1"/>
  <c r="HZ195" i="1"/>
  <c r="IB9" i="1"/>
  <c r="IB396" i="1"/>
  <c r="HZ277" i="1"/>
  <c r="HZ364" i="1"/>
  <c r="IB357" i="1"/>
  <c r="IB261" i="1"/>
  <c r="HZ225" i="1"/>
  <c r="HZ201" i="1"/>
  <c r="HZ200" i="1"/>
  <c r="HZ328" i="1"/>
  <c r="HZ279" i="1"/>
  <c r="HZ358" i="1"/>
  <c r="HZ181" i="1"/>
  <c r="IB88" i="1"/>
  <c r="IB231" i="1"/>
  <c r="IB233" i="1"/>
  <c r="IC232" i="1"/>
  <c r="IA288" i="1"/>
  <c r="IB197" i="1"/>
  <c r="HZ284" i="1"/>
  <c r="IC130" i="1"/>
  <c r="HZ105" i="1"/>
  <c r="IC294" i="1"/>
  <c r="IA93" i="1"/>
  <c r="IB227" i="1"/>
  <c r="IA58" i="1"/>
  <c r="IC345" i="1"/>
  <c r="IA131" i="1"/>
  <c r="IC87" i="1"/>
  <c r="IA241" i="1"/>
  <c r="IC344" i="1"/>
  <c r="IB352" i="1"/>
  <c r="HZ336" i="1"/>
  <c r="IB95" i="1"/>
  <c r="IA170" i="1"/>
  <c r="IC83" i="1"/>
  <c r="HZ379" i="1"/>
  <c r="IC20" i="1"/>
  <c r="IC375" i="1"/>
  <c r="IA343" i="1"/>
  <c r="IC186" i="1"/>
  <c r="IB25" i="1"/>
  <c r="IB174" i="1"/>
  <c r="HZ256" i="1"/>
  <c r="IA18" i="1"/>
  <c r="IA246" i="1"/>
  <c r="IA278" i="1"/>
  <c r="IA236" i="1"/>
  <c r="IB122" i="1"/>
  <c r="IC309" i="1"/>
  <c r="IC156" i="1"/>
  <c r="HZ13" i="1"/>
  <c r="IC205" i="1"/>
  <c r="IB384" i="1"/>
  <c r="IC12" i="1"/>
  <c r="IB263" i="1"/>
  <c r="IB84" i="1"/>
  <c r="IB311" i="1"/>
  <c r="IA396" i="1"/>
  <c r="IB52" i="1"/>
  <c r="IC218" i="1"/>
  <c r="HZ357" i="1"/>
  <c r="IA261" i="1"/>
  <c r="HZ247" i="1"/>
  <c r="HZ296" i="1"/>
  <c r="IC31" i="1"/>
  <c r="HZ353" i="1"/>
  <c r="IC287" i="1"/>
  <c r="IC275" i="1"/>
  <c r="IV67" i="1"/>
  <c r="IC234" i="1"/>
  <c r="IC126" i="1"/>
  <c r="HZ87" i="1"/>
  <c r="IC271" i="1"/>
  <c r="HZ85" i="1"/>
  <c r="IC46" i="1"/>
  <c r="HZ95" i="1"/>
  <c r="HZ83" i="1"/>
  <c r="IC8" i="1"/>
  <c r="HZ375" i="1"/>
  <c r="IC5" i="1"/>
  <c r="HZ25" i="1"/>
  <c r="HZ174" i="1"/>
  <c r="HZ79" i="1"/>
  <c r="HZ265" i="1"/>
  <c r="HZ122" i="1"/>
  <c r="HZ359" i="1"/>
  <c r="HZ156" i="1"/>
  <c r="HZ47" i="1"/>
  <c r="HZ384" i="1"/>
  <c r="HZ12" i="1"/>
  <c r="HZ84" i="1"/>
  <c r="HZ52" i="1"/>
  <c r="HZ337" i="1"/>
  <c r="HZ74" i="1"/>
  <c r="HZ287" i="1"/>
  <c r="HZ275" i="1"/>
  <c r="IX308" i="1"/>
  <c r="IU389" i="1"/>
  <c r="IW86" i="1"/>
  <c r="IX251" i="1"/>
  <c r="IU62" i="1"/>
  <c r="IV306" i="1"/>
  <c r="IU312" i="1"/>
  <c r="IV286" i="1"/>
  <c r="IX310" i="1"/>
  <c r="IU2" i="1"/>
  <c r="IU59" i="1"/>
  <c r="IW280" i="1"/>
  <c r="IX117" i="1"/>
  <c r="IU221" i="1"/>
  <c r="IU36" i="1"/>
  <c r="IW372" i="1"/>
  <c r="IU35" i="1"/>
  <c r="IX317" i="1"/>
  <c r="IV406" i="1"/>
  <c r="IU388" i="1"/>
  <c r="IV290" i="1"/>
  <c r="IW155" i="1"/>
  <c r="IU293" i="1"/>
  <c r="IV125" i="1"/>
  <c r="IU340" i="1"/>
  <c r="IX132" i="1"/>
  <c r="IX184" i="1"/>
  <c r="IV354" i="1"/>
  <c r="IX199" i="1"/>
  <c r="IV49" i="1"/>
  <c r="IV141" i="1"/>
  <c r="IV105" i="1"/>
  <c r="IW77" i="1"/>
  <c r="IU360" i="1"/>
  <c r="IV295" i="1"/>
  <c r="IW123" i="1"/>
  <c r="IU111" i="1"/>
  <c r="IW274" i="1"/>
  <c r="IU305" i="1"/>
  <c r="IU355" i="1"/>
  <c r="IW203" i="1"/>
  <c r="IU73" i="1"/>
  <c r="IW238" i="1"/>
  <c r="IU331" i="1"/>
  <c r="IW10" i="1"/>
  <c r="IU393" i="1"/>
  <c r="IW120" i="1"/>
  <c r="IU197" i="1"/>
  <c r="IV178" i="1"/>
  <c r="IW234" i="1"/>
  <c r="IU227" i="1"/>
  <c r="IW126" i="1"/>
  <c r="IU87" i="1"/>
  <c r="IW271" i="1"/>
  <c r="IU85" i="1"/>
  <c r="IW46" i="1"/>
  <c r="IU95" i="1"/>
  <c r="IU83" i="1"/>
  <c r="IW8" i="1"/>
  <c r="IU375" i="1"/>
  <c r="IW5" i="1"/>
  <c r="IX210" i="1"/>
  <c r="IV63" i="1"/>
  <c r="IV373" i="1"/>
  <c r="IX49" i="1"/>
  <c r="IV101" i="1"/>
  <c r="IV235" i="1"/>
  <c r="IV80" i="1"/>
  <c r="IV3" i="1"/>
  <c r="IV356" i="1"/>
  <c r="IV412" i="1"/>
  <c r="IV267" i="1"/>
  <c r="IV148" i="1"/>
  <c r="IX131" i="1"/>
  <c r="IV166" i="1"/>
  <c r="IX190" i="1"/>
  <c r="IV329" i="1"/>
  <c r="IX170" i="1"/>
  <c r="IX133" i="1"/>
  <c r="IV22" i="1"/>
  <c r="IX66" i="1"/>
  <c r="IX246" i="1"/>
  <c r="IX26" i="1"/>
  <c r="IV109" i="1"/>
  <c r="IX25" i="1"/>
  <c r="IV163" i="1"/>
  <c r="IV357" i="1"/>
  <c r="IV296" i="1"/>
  <c r="JR243" i="1"/>
  <c r="JR100" i="1"/>
  <c r="JP86" i="1"/>
  <c r="JR269" i="1"/>
  <c r="JP211" i="1"/>
  <c r="JR107" i="1"/>
  <c r="JP286" i="1"/>
  <c r="JR67" i="1"/>
  <c r="JR307" i="1"/>
  <c r="JP280" i="1"/>
  <c r="JP37" i="1"/>
  <c r="JP308" i="1"/>
  <c r="JR268" i="1"/>
  <c r="JP243" i="1"/>
  <c r="JP100" i="1"/>
  <c r="JR291" i="1"/>
  <c r="KK308" i="1"/>
  <c r="KM268" i="1"/>
  <c r="KM237" i="1"/>
  <c r="KK100" i="1"/>
  <c r="KM291" i="1"/>
  <c r="KL291" i="1"/>
  <c r="KN403" i="1"/>
  <c r="KL304" i="1"/>
  <c r="KL254" i="1"/>
  <c r="KN312" i="1"/>
  <c r="KK251" i="1"/>
  <c r="KM304" i="1"/>
  <c r="KK38" i="1"/>
  <c r="KM187" i="1"/>
  <c r="KM254" i="1"/>
  <c r="KK269" i="1"/>
  <c r="KK107" i="1"/>
  <c r="KM53" i="1"/>
  <c r="KK310" i="1"/>
  <c r="KM405" i="1"/>
  <c r="KM208" i="1"/>
  <c r="KK307" i="1"/>
  <c r="KK171" i="1"/>
  <c r="KM249" i="1"/>
  <c r="KK117" i="1"/>
  <c r="KM118" i="1"/>
  <c r="KM33" i="1"/>
  <c r="KK4" i="1"/>
  <c r="KM98" i="1"/>
  <c r="KK370" i="1"/>
  <c r="KK391" i="1"/>
  <c r="KM136" i="1"/>
  <c r="KM198" i="1"/>
  <c r="KK121" i="1"/>
  <c r="KM157" i="1"/>
  <c r="KK317" i="1"/>
  <c r="KM44" i="1"/>
  <c r="KK168" i="1"/>
  <c r="KM255" i="1"/>
  <c r="KM51" i="1"/>
  <c r="KK143" i="1"/>
  <c r="KM282" i="1"/>
  <c r="KM65" i="1"/>
  <c r="KK377" i="1"/>
  <c r="KM385" i="1"/>
  <c r="KM401" i="1"/>
  <c r="KK242" i="1"/>
  <c r="KK376" i="1"/>
  <c r="KM159" i="1"/>
  <c r="KK402" i="1"/>
  <c r="KM152" i="1"/>
  <c r="KM212" i="1"/>
  <c r="KK64" i="1"/>
  <c r="KM410" i="1"/>
  <c r="KM300" i="1"/>
  <c r="KM314" i="1"/>
  <c r="KK142" i="1"/>
  <c r="KM381" i="1"/>
  <c r="KM404" i="1"/>
  <c r="KK248" i="1"/>
  <c r="KM316" i="1"/>
  <c r="KK132" i="1"/>
  <c r="KM103" i="1"/>
  <c r="KM323" i="1"/>
  <c r="KK89" i="1"/>
  <c r="KM77" i="1"/>
  <c r="KM145" i="1"/>
  <c r="KK295" i="1"/>
  <c r="KM167" i="1"/>
  <c r="KM123" i="1"/>
  <c r="KM189" i="1"/>
  <c r="KM274" i="1"/>
  <c r="KK305" i="1"/>
  <c r="KM273" i="1"/>
  <c r="KM203" i="1"/>
  <c r="KK268" i="1"/>
  <c r="KM389" i="1"/>
  <c r="KK237" i="1"/>
  <c r="KK291" i="1"/>
  <c r="KM403" i="1"/>
  <c r="KK304" i="1"/>
  <c r="KM182" i="1"/>
  <c r="KK187" i="1"/>
  <c r="KM62" i="1"/>
  <c r="KK254" i="1"/>
  <c r="KM312" i="1"/>
  <c r="KM240" i="1"/>
  <c r="KK136" i="1"/>
  <c r="KM35" i="1"/>
  <c r="KK198" i="1"/>
  <c r="KK157" i="1"/>
  <c r="KM149" i="1"/>
  <c r="KK44" i="1"/>
  <c r="KM383" i="1"/>
  <c r="KK255" i="1"/>
  <c r="KM102" i="1"/>
  <c r="KK51" i="1"/>
  <c r="KM7" i="1"/>
  <c r="KM374" i="1"/>
  <c r="KK65" i="1"/>
  <c r="KM397" i="1"/>
  <c r="KK385" i="1"/>
  <c r="KM388" i="1"/>
  <c r="KK401" i="1"/>
  <c r="KM266" i="1"/>
  <c r="KM119" i="1"/>
  <c r="KK159" i="1"/>
  <c r="KM386" i="1"/>
  <c r="KK152" i="1"/>
  <c r="KM30" i="1"/>
  <c r="KK212" i="1"/>
  <c r="KM43" i="1"/>
  <c r="KK410" i="1"/>
  <c r="KM253" i="1"/>
  <c r="KK300" i="1"/>
  <c r="KM293" i="1"/>
  <c r="KK314" i="1"/>
  <c r="KK381" i="1"/>
  <c r="KM239" i="1"/>
  <c r="KK404" i="1"/>
  <c r="KM340" i="1"/>
  <c r="KM151" i="1"/>
  <c r="KK316" i="1"/>
  <c r="KK103" i="1"/>
  <c r="KM128" i="1"/>
  <c r="KK323" i="1"/>
  <c r="KM144" i="1"/>
  <c r="KK77" i="1"/>
  <c r="KM334" i="1"/>
  <c r="KK145" i="1"/>
  <c r="KM63" i="1"/>
  <c r="KK167" i="1"/>
  <c r="KM283" i="1"/>
  <c r="KK123" i="1"/>
  <c r="KM373" i="1"/>
  <c r="KK189" i="1"/>
  <c r="KK274" i="1"/>
  <c r="KM101" i="1"/>
  <c r="KK390" i="1"/>
  <c r="KM235" i="1"/>
  <c r="KM380" i="1"/>
  <c r="KK273" i="1"/>
  <c r="KM80" i="1"/>
  <c r="KK203" i="1"/>
  <c r="KM116" i="1"/>
  <c r="KK368" i="1"/>
  <c r="KM34" i="1"/>
  <c r="KK238" i="1"/>
  <c r="KM3" i="1"/>
  <c r="KK276" i="1"/>
  <c r="KM356" i="1"/>
  <c r="KK10" i="1"/>
  <c r="KM71" i="1"/>
  <c r="KK411" i="1"/>
  <c r="KM382" i="1"/>
  <c r="KK120" i="1"/>
  <c r="KM412" i="1"/>
  <c r="KK202" i="1"/>
  <c r="KM267" i="1"/>
  <c r="KM148" i="1"/>
  <c r="KM183" i="1"/>
  <c r="KK234" i="1"/>
  <c r="KM21" i="1"/>
  <c r="KK73" i="1"/>
  <c r="KM368" i="1"/>
  <c r="KM238" i="1"/>
  <c r="KM276" i="1"/>
  <c r="KM10" i="1"/>
  <c r="KK393" i="1"/>
  <c r="KM411" i="1"/>
  <c r="KL232" i="1"/>
  <c r="KM120" i="1"/>
  <c r="KL197" i="1"/>
  <c r="KM202" i="1"/>
  <c r="KL130" i="1"/>
  <c r="KK178" i="1"/>
  <c r="KL294" i="1"/>
  <c r="KM234" i="1"/>
  <c r="KL227" i="1"/>
  <c r="KM173" i="1"/>
  <c r="KL345" i="1"/>
  <c r="KM126" i="1"/>
  <c r="KK87" i="1"/>
  <c r="KL344" i="1"/>
  <c r="KK85" i="1"/>
  <c r="KN164" i="1"/>
  <c r="KL352" i="1"/>
  <c r="KK95" i="1"/>
  <c r="KL369" i="1"/>
  <c r="KK83" i="1"/>
  <c r="KN220" i="1"/>
  <c r="KL20" i="1"/>
  <c r="KK375" i="1"/>
  <c r="KN318" i="1"/>
  <c r="KK25" i="1"/>
  <c r="KN134" i="1"/>
  <c r="KK174" i="1"/>
  <c r="KN110" i="1"/>
  <c r="KK79" i="1"/>
  <c r="KK173" i="1"/>
  <c r="KM54" i="1"/>
  <c r="KK126" i="1"/>
  <c r="KM349" i="1"/>
  <c r="KM166" i="1"/>
  <c r="KK271" i="1"/>
  <c r="KM27" i="1"/>
  <c r="KK164" i="1"/>
  <c r="KM260" i="1"/>
  <c r="KK46" i="1"/>
  <c r="KM329" i="1"/>
  <c r="KM196" i="1"/>
  <c r="KM262" i="1"/>
  <c r="KK220" i="1"/>
  <c r="KM216" i="1"/>
  <c r="KK8" i="1"/>
  <c r="KM399" i="1"/>
  <c r="KK318" i="1"/>
  <c r="KM22" i="1"/>
  <c r="KK134" i="1"/>
  <c r="KM82" i="1"/>
  <c r="KK394" i="1"/>
  <c r="KM409" i="1"/>
  <c r="KK110" i="1"/>
  <c r="KM162" i="1"/>
  <c r="KK303" i="1"/>
  <c r="KM56" i="1"/>
  <c r="KK160" i="1"/>
  <c r="KM99" i="1"/>
  <c r="KK265" i="1"/>
  <c r="KK122" i="1"/>
  <c r="KK359" i="1"/>
  <c r="KK156" i="1"/>
  <c r="KK47" i="1"/>
  <c r="KK384" i="1"/>
  <c r="KK12" i="1"/>
  <c r="KK84" i="1"/>
  <c r="KK52" i="1"/>
  <c r="KK337" i="1"/>
  <c r="KK74" i="1"/>
  <c r="KK31" i="1"/>
  <c r="KN180" i="1"/>
  <c r="KK287" i="1"/>
  <c r="KN281" i="1"/>
  <c r="KK275" i="1"/>
  <c r="KK16" i="1"/>
  <c r="KM17" i="1"/>
  <c r="KK147" i="1"/>
  <c r="KM342" i="1"/>
  <c r="KM106" i="1"/>
  <c r="KK347" i="1"/>
  <c r="KK270" i="1"/>
  <c r="KM301" i="1"/>
  <c r="KK32" i="1"/>
  <c r="KM175" i="1"/>
  <c r="KK137" i="1"/>
  <c r="KM96" i="1"/>
  <c r="KK6" i="1"/>
  <c r="KM313" i="1"/>
  <c r="KK28" i="1"/>
  <c r="KM109" i="1"/>
  <c r="KK185" i="1"/>
  <c r="KL176" i="1"/>
  <c r="KK15" i="1"/>
  <c r="KK226" i="1"/>
  <c r="KM192" i="1"/>
  <c r="KK209" i="1"/>
  <c r="KM207" i="1"/>
  <c r="KM195" i="1"/>
  <c r="KK258" i="1"/>
  <c r="KM112" i="1"/>
  <c r="KK70" i="1"/>
  <c r="KK14" i="1"/>
  <c r="KM277" i="1"/>
  <c r="KK108" i="1"/>
  <c r="KN357" i="1"/>
  <c r="KK191" i="1"/>
  <c r="KK245" i="1"/>
  <c r="KK214" i="1"/>
  <c r="KK180" i="1"/>
  <c r="KM200" i="1"/>
  <c r="KK281" i="1"/>
  <c r="KN172" i="1"/>
  <c r="KK230" i="1"/>
  <c r="GO211" i="1"/>
  <c r="GO94" i="1"/>
  <c r="GO102" i="1"/>
  <c r="GL402" i="1"/>
  <c r="GO97" i="1"/>
  <c r="GM130" i="1"/>
  <c r="GO93" i="1"/>
  <c r="GO27" i="1"/>
  <c r="GM42" i="1"/>
  <c r="GO9" i="1"/>
  <c r="GO364" i="1"/>
  <c r="GO374" i="1"/>
  <c r="GM242" i="1"/>
  <c r="GL250" i="1"/>
  <c r="GM274" i="1"/>
  <c r="GN380" i="1"/>
  <c r="GO329" i="1"/>
  <c r="GN16" i="1"/>
  <c r="GM179" i="1"/>
  <c r="GM38" i="1"/>
  <c r="GO306" i="1"/>
  <c r="GM117" i="1"/>
  <c r="GL408" i="1"/>
  <c r="GO138" i="1"/>
  <c r="GN77" i="1"/>
  <c r="GN63" i="1"/>
  <c r="GM72" i="1"/>
  <c r="GM150" i="1"/>
  <c r="GO259" i="1"/>
  <c r="GN238" i="1"/>
  <c r="GO412" i="1"/>
  <c r="GO66" i="1"/>
  <c r="GM309" i="1"/>
  <c r="GO19" i="1"/>
  <c r="GO223" i="1"/>
  <c r="EC424" i="1"/>
  <c r="GO148" i="1"/>
  <c r="GN234" i="1"/>
  <c r="GN8" i="1"/>
  <c r="GM186" i="1"/>
  <c r="GO192" i="1"/>
  <c r="EX425" i="1"/>
  <c r="GL391" i="1"/>
  <c r="GM391" i="1"/>
  <c r="GN35" i="1"/>
  <c r="GO35" i="1"/>
  <c r="GM255" i="1"/>
  <c r="GN255" i="1"/>
  <c r="GL377" i="1"/>
  <c r="GM377" i="1"/>
  <c r="GN388" i="1"/>
  <c r="GO388" i="1"/>
  <c r="GO363" i="1"/>
  <c r="GM152" i="1"/>
  <c r="GN152" i="1"/>
  <c r="GL64" i="1"/>
  <c r="GM64" i="1"/>
  <c r="GN253" i="1"/>
  <c r="GO253" i="1"/>
  <c r="GO92" i="1"/>
  <c r="GM404" i="1"/>
  <c r="GN404" i="1"/>
  <c r="GO188" i="1"/>
  <c r="GL184" i="1"/>
  <c r="GM184" i="1"/>
  <c r="GN144" i="1"/>
  <c r="GO144" i="1"/>
  <c r="GO61" i="1"/>
  <c r="GL50" i="1"/>
  <c r="GM50" i="1"/>
  <c r="GN101" i="1"/>
  <c r="GO101" i="1"/>
  <c r="GO169" i="1"/>
  <c r="GM203" i="1"/>
  <c r="GN203" i="1"/>
  <c r="GL252" i="1"/>
  <c r="GM252" i="1"/>
  <c r="GN3" i="1"/>
  <c r="GO3" i="1"/>
  <c r="GL146" i="1"/>
  <c r="GM146" i="1"/>
  <c r="GN71" i="1"/>
  <c r="GO71" i="1"/>
  <c r="GM120" i="1"/>
  <c r="GN120" i="1"/>
  <c r="GO288" i="1"/>
  <c r="GL294" i="1"/>
  <c r="GM294" i="1"/>
  <c r="GN21" i="1"/>
  <c r="GO21" i="1"/>
  <c r="GL345" i="1"/>
  <c r="GM345" i="1"/>
  <c r="GN349" i="1"/>
  <c r="GO349" i="1"/>
  <c r="GO131" i="1"/>
  <c r="GM271" i="1"/>
  <c r="GN271" i="1"/>
  <c r="GO297" i="1"/>
  <c r="GM46" i="1"/>
  <c r="GN46" i="1"/>
  <c r="GL369" i="1"/>
  <c r="GM369" i="1"/>
  <c r="GN262" i="1"/>
  <c r="GO262" i="1"/>
  <c r="GL20" i="1"/>
  <c r="GM20" i="1"/>
  <c r="GN399" i="1"/>
  <c r="GO399" i="1"/>
  <c r="GO133" i="1"/>
  <c r="GM5" i="1"/>
  <c r="GN5" i="1"/>
  <c r="GM394" i="1"/>
  <c r="GN394" i="1"/>
  <c r="GN56" i="1"/>
  <c r="GO56" i="1"/>
  <c r="GN17" i="1"/>
  <c r="GO17" i="1"/>
  <c r="GO278" i="1"/>
  <c r="GO104" i="1"/>
  <c r="GM270" i="1"/>
  <c r="GN270" i="1"/>
  <c r="GL387" i="1"/>
  <c r="GM387" i="1"/>
  <c r="GN96" i="1"/>
  <c r="GO96" i="1"/>
  <c r="GL217" i="1"/>
  <c r="GM217" i="1"/>
  <c r="GN109" i="1"/>
  <c r="GO109" i="1"/>
  <c r="GO11" i="1"/>
  <c r="GM219" i="1"/>
  <c r="GN219" i="1"/>
  <c r="GO378" i="1"/>
  <c r="GM226" i="1"/>
  <c r="GN226" i="1"/>
  <c r="GL263" i="1"/>
  <c r="GM263" i="1"/>
  <c r="GN195" i="1"/>
  <c r="GO195" i="1"/>
  <c r="GL311" i="1"/>
  <c r="GM311" i="1"/>
  <c r="GN362" i="1"/>
  <c r="GO362" i="1"/>
  <c r="GO396" i="1"/>
  <c r="GM108" i="1"/>
  <c r="GN108" i="1"/>
  <c r="GO357" i="1"/>
  <c r="GL48" i="1"/>
  <c r="GM48" i="1"/>
  <c r="GN225" i="1"/>
  <c r="GO225" i="1"/>
  <c r="GL407" i="1"/>
  <c r="GM407" i="1"/>
  <c r="GO213" i="1"/>
  <c r="GL177" i="1"/>
  <c r="GM177" i="1"/>
  <c r="GN358" i="1"/>
  <c r="GO358" i="1"/>
  <c r="GM230" i="1"/>
  <c r="GN230" i="1"/>
  <c r="GO88" i="1"/>
  <c r="GM398" i="1"/>
  <c r="GN398" i="1"/>
  <c r="GL299" i="1"/>
  <c r="GM299" i="1"/>
  <c r="GO233" i="1"/>
  <c r="GO371" i="1"/>
  <c r="GM410" i="1"/>
  <c r="GN244" i="1"/>
  <c r="GM316" i="1"/>
  <c r="GL351" i="1"/>
  <c r="GO373" i="1"/>
  <c r="GM232" i="1"/>
  <c r="GO409" i="1"/>
  <c r="GN303" i="1"/>
  <c r="GN28" i="1"/>
  <c r="GM205" i="1"/>
  <c r="GL308" i="1"/>
  <c r="GN389" i="1"/>
  <c r="GL100" i="1"/>
  <c r="GN403" i="1"/>
  <c r="GM187" i="1"/>
  <c r="GL269" i="1"/>
  <c r="GL310" i="1"/>
  <c r="GN2" i="1"/>
  <c r="GL307" i="1"/>
  <c r="GN154" i="1"/>
  <c r="GM118" i="1"/>
  <c r="GL4" i="1"/>
  <c r="GM98" i="1"/>
  <c r="GL121" i="1"/>
  <c r="GN149" i="1"/>
  <c r="GO264" i="1"/>
  <c r="HI306" i="1"/>
  <c r="HH405" i="1"/>
  <c r="HG405" i="1"/>
  <c r="HI94" i="1"/>
  <c r="HG157" i="1"/>
  <c r="HH157" i="1"/>
  <c r="HH102" i="1"/>
  <c r="HI102" i="1"/>
  <c r="HH340" i="1"/>
  <c r="HI340" i="1"/>
  <c r="GM291" i="1"/>
  <c r="GN289" i="1"/>
  <c r="GN302" i="1"/>
  <c r="GM157" i="1"/>
  <c r="GO86" i="1"/>
  <c r="GO280" i="1"/>
  <c r="GO308" i="1"/>
  <c r="GL237" i="1"/>
  <c r="GO100" i="1"/>
  <c r="GL304" i="1"/>
  <c r="GO38" i="1"/>
  <c r="GL254" i="1"/>
  <c r="GN135" i="1"/>
  <c r="GO269" i="1"/>
  <c r="GL53" i="1"/>
  <c r="GN286" i="1"/>
  <c r="GO310" i="1"/>
  <c r="GL208" i="1"/>
  <c r="GN115" i="1"/>
  <c r="GO307" i="1"/>
  <c r="GL249" i="1"/>
  <c r="GN69" i="1"/>
  <c r="GO117" i="1"/>
  <c r="GL33" i="1"/>
  <c r="GN37" i="1"/>
  <c r="GO4" i="1"/>
  <c r="GN372" i="1"/>
  <c r="GO391" i="1"/>
  <c r="GL198" i="1"/>
  <c r="GN395" i="1"/>
  <c r="GO121" i="1"/>
  <c r="GL44" i="1"/>
  <c r="GN272" i="1"/>
  <c r="GO168" i="1"/>
  <c r="GL51" i="1"/>
  <c r="GN57" i="1"/>
  <c r="GO143" i="1"/>
  <c r="GL65" i="1"/>
  <c r="GO377" i="1"/>
  <c r="GL401" i="1"/>
  <c r="GN23" i="1"/>
  <c r="GO242" i="1"/>
  <c r="GL159" i="1"/>
  <c r="GN290" i="1"/>
  <c r="GO402" i="1"/>
  <c r="GN338" i="1"/>
  <c r="GO64" i="1"/>
  <c r="GN215" i="1"/>
  <c r="GO408" i="1"/>
  <c r="GN125" i="1"/>
  <c r="GO250" i="1"/>
  <c r="GO193" i="1"/>
  <c r="GN40" i="1"/>
  <c r="GO184" i="1"/>
  <c r="GN210" i="1"/>
  <c r="GO351" i="1"/>
  <c r="GN113" i="1"/>
  <c r="GO199" i="1"/>
  <c r="GN60" i="1"/>
  <c r="GO72" i="1"/>
  <c r="GN49" i="1"/>
  <c r="GO50" i="1"/>
  <c r="GN194" i="1"/>
  <c r="GO224" i="1"/>
  <c r="GO150" i="1"/>
  <c r="GN153" i="1"/>
  <c r="GO252" i="1"/>
  <c r="GO146" i="1"/>
  <c r="GO232" i="1"/>
  <c r="GN284" i="1"/>
  <c r="GO130" i="1"/>
  <c r="GN326" i="1"/>
  <c r="GO294" i="1"/>
  <c r="GN58" i="1"/>
  <c r="GO345" i="1"/>
  <c r="GN241" i="1"/>
  <c r="GO344" i="1"/>
  <c r="GN190" i="1"/>
  <c r="GO352" i="1"/>
  <c r="GO369" i="1"/>
  <c r="GN379" i="1"/>
  <c r="GO20" i="1"/>
  <c r="GN343" i="1"/>
  <c r="GO186" i="1"/>
  <c r="GN292" i="1"/>
  <c r="GO165" i="1"/>
  <c r="GN256" i="1"/>
  <c r="GN246" i="1"/>
  <c r="GL265" i="1"/>
  <c r="GN236" i="1"/>
  <c r="GO179" i="1"/>
  <c r="GO309" i="1"/>
  <c r="GL359" i="1"/>
  <c r="GO387" i="1"/>
  <c r="GL156" i="1"/>
  <c r="GN26" i="1"/>
  <c r="GO217" i="1"/>
  <c r="GL47" i="1"/>
  <c r="GL185" i="1"/>
  <c r="GM176" i="1"/>
  <c r="GN13" i="1"/>
  <c r="GO205" i="1"/>
  <c r="GL384" i="1"/>
  <c r="GL15" i="1"/>
  <c r="GN39" i="1"/>
  <c r="GO42" i="1"/>
  <c r="GL12" i="1"/>
  <c r="GL209" i="1"/>
  <c r="GM207" i="1"/>
  <c r="GN222" i="1"/>
  <c r="GO263" i="1"/>
  <c r="GL84" i="1"/>
  <c r="GL258" i="1"/>
  <c r="GM112" i="1"/>
  <c r="GN335" i="1"/>
  <c r="GO311" i="1"/>
  <c r="GL52" i="1"/>
  <c r="GL14" i="1"/>
  <c r="GM277" i="1"/>
  <c r="GN330" i="1"/>
  <c r="GO218" i="1"/>
  <c r="GL191" i="1"/>
  <c r="GN261" i="1"/>
  <c r="GO48" i="1"/>
  <c r="GL74" i="1"/>
  <c r="GL45" i="1"/>
  <c r="GM201" i="1"/>
  <c r="GN296" i="1"/>
  <c r="GO407" i="1"/>
  <c r="GL31" i="1"/>
  <c r="GL180" i="1"/>
  <c r="GM200" i="1"/>
  <c r="GN353" i="1"/>
  <c r="GO81" i="1"/>
  <c r="GL287" i="1"/>
  <c r="GL281" i="1"/>
  <c r="GM279" i="1"/>
  <c r="GN172" i="1"/>
  <c r="GO177" i="1"/>
  <c r="GM181" i="1"/>
  <c r="GO299" i="1"/>
  <c r="HI308" i="1"/>
  <c r="HF243" i="1"/>
  <c r="HG237" i="1"/>
  <c r="HI100" i="1"/>
  <c r="HF251" i="1"/>
  <c r="HG304" i="1"/>
  <c r="HG182" i="1"/>
  <c r="IX171" i="1"/>
  <c r="IX143" i="1"/>
  <c r="IX64" i="1"/>
  <c r="HI38" i="1"/>
  <c r="HG254" i="1"/>
  <c r="HG312" i="1"/>
  <c r="HH135" i="1"/>
  <c r="HI269" i="1"/>
  <c r="HF107" i="1"/>
  <c r="HG53" i="1"/>
  <c r="HG114" i="1"/>
  <c r="HH286" i="1"/>
  <c r="HI310" i="1"/>
  <c r="HF67" i="1"/>
  <c r="HG208" i="1"/>
  <c r="HG59" i="1"/>
  <c r="HH115" i="1"/>
  <c r="HI307" i="1"/>
  <c r="HF171" i="1"/>
  <c r="HG249" i="1"/>
  <c r="HG127" i="1"/>
  <c r="HH69" i="1"/>
  <c r="HI117" i="1"/>
  <c r="HF315" i="1"/>
  <c r="HG33" i="1"/>
  <c r="HG36" i="1"/>
  <c r="HH37" i="1"/>
  <c r="HI4" i="1"/>
  <c r="HF370" i="1"/>
  <c r="HG240" i="1"/>
  <c r="HH372" i="1"/>
  <c r="HI391" i="1"/>
  <c r="HF55" i="1"/>
  <c r="HG198" i="1"/>
  <c r="HH395" i="1"/>
  <c r="HI121" i="1"/>
  <c r="HF317" i="1"/>
  <c r="HG44" i="1"/>
  <c r="HG383" i="1"/>
  <c r="HH272" i="1"/>
  <c r="HI168" i="1"/>
  <c r="HF257" i="1"/>
  <c r="HG51" i="1"/>
  <c r="HG7" i="1"/>
  <c r="HH57" i="1"/>
  <c r="HI143" i="1"/>
  <c r="HF65" i="1"/>
  <c r="HI377" i="1"/>
  <c r="HF400" i="1"/>
  <c r="HH23" i="1"/>
  <c r="HI242" i="1"/>
  <c r="HF376" i="1"/>
  <c r="HH290" i="1"/>
  <c r="HI402" i="1"/>
  <c r="HF348" i="1"/>
  <c r="HH338" i="1"/>
  <c r="HI64" i="1"/>
  <c r="HF139" i="1"/>
  <c r="HH215" i="1"/>
  <c r="HI408" i="1"/>
  <c r="HF142" i="1"/>
  <c r="HH125" i="1"/>
  <c r="HI250" i="1"/>
  <c r="HI193" i="1"/>
  <c r="HF132" i="1"/>
  <c r="HH40" i="1"/>
  <c r="HI184" i="1"/>
  <c r="HF89" i="1"/>
  <c r="HH210" i="1"/>
  <c r="HI351" i="1"/>
  <c r="HF360" i="1"/>
  <c r="HH113" i="1"/>
  <c r="HI199" i="1"/>
  <c r="HF295" i="1"/>
  <c r="HH60" i="1"/>
  <c r="HI72" i="1"/>
  <c r="HF111" i="1"/>
  <c r="HH49" i="1"/>
  <c r="HI50" i="1"/>
  <c r="HF305" i="1"/>
  <c r="HH194" i="1"/>
  <c r="HI224" i="1"/>
  <c r="HF355" i="1"/>
  <c r="HI150" i="1"/>
  <c r="HH153" i="1"/>
  <c r="HI252" i="1"/>
  <c r="HF331" i="1"/>
  <c r="HI146" i="1"/>
  <c r="HF393" i="1"/>
  <c r="HI232" i="1"/>
  <c r="HF197" i="1"/>
  <c r="HH284" i="1"/>
  <c r="HI130" i="1"/>
  <c r="HF178" i="1"/>
  <c r="HH326" i="1"/>
  <c r="HI294" i="1"/>
  <c r="HF227" i="1"/>
  <c r="HH58" i="1"/>
  <c r="HI345" i="1"/>
  <c r="HF87" i="1"/>
  <c r="HH241" i="1"/>
  <c r="HI344" i="1"/>
  <c r="HF85" i="1"/>
  <c r="HH190" i="1"/>
  <c r="HI352" i="1"/>
  <c r="HI369" i="1"/>
  <c r="HF83" i="1"/>
  <c r="HH379" i="1"/>
  <c r="HI20" i="1"/>
  <c r="HF375" i="1"/>
  <c r="HH343" i="1"/>
  <c r="HI186" i="1"/>
  <c r="HF25" i="1"/>
  <c r="HH292" i="1"/>
  <c r="HI165" i="1"/>
  <c r="HF174" i="1"/>
  <c r="HH256" i="1"/>
  <c r="HF79" i="1"/>
  <c r="HH246" i="1"/>
  <c r="HF265" i="1"/>
  <c r="HH236" i="1"/>
  <c r="HI179" i="1"/>
  <c r="HF122" i="1"/>
  <c r="HI309" i="1"/>
  <c r="HI387" i="1"/>
  <c r="HF156" i="1"/>
  <c r="HH26" i="1"/>
  <c r="HI217" i="1"/>
  <c r="HF185" i="1"/>
  <c r="HG176" i="1"/>
  <c r="HH13" i="1"/>
  <c r="HI205" i="1"/>
  <c r="HF15" i="1"/>
  <c r="HH39" i="1"/>
  <c r="HI42" i="1"/>
  <c r="HF209" i="1"/>
  <c r="HG207" i="1"/>
  <c r="HH222" i="1"/>
  <c r="HI263" i="1"/>
  <c r="HF258" i="1"/>
  <c r="HG112" i="1"/>
  <c r="HH335" i="1"/>
  <c r="HI311" i="1"/>
  <c r="HF14" i="1"/>
  <c r="HG277" i="1"/>
  <c r="HH330" i="1"/>
  <c r="HI218" i="1"/>
  <c r="HF191" i="1"/>
  <c r="HH261" i="1"/>
  <c r="HI48" i="1"/>
  <c r="HF45" i="1"/>
  <c r="HG201" i="1"/>
  <c r="HH296" i="1"/>
  <c r="HI407" i="1"/>
  <c r="HG200" i="1"/>
  <c r="HH353" i="1"/>
  <c r="HI81" i="1"/>
  <c r="HG279" i="1"/>
  <c r="HH172" i="1"/>
  <c r="HI177" i="1"/>
  <c r="IB306" i="1"/>
  <c r="IA82" i="1"/>
  <c r="IV272" i="1"/>
  <c r="IV371" i="1"/>
  <c r="IB61" i="1"/>
  <c r="IA162" i="1"/>
  <c r="IC210" i="1"/>
  <c r="HI259" i="1"/>
  <c r="HG120" i="1"/>
  <c r="HF294" i="1"/>
  <c r="HH21" i="1"/>
  <c r="HG271" i="1"/>
  <c r="HG8" i="1"/>
  <c r="HI18" i="1"/>
  <c r="HG137" i="1"/>
  <c r="HG219" i="1"/>
  <c r="HI396" i="1"/>
  <c r="HF218" i="1"/>
  <c r="HH364" i="1"/>
  <c r="HF299" i="1"/>
  <c r="IC350" i="1"/>
  <c r="IA389" i="1"/>
  <c r="IB389" i="1"/>
  <c r="IC86" i="1"/>
  <c r="IA182" i="1"/>
  <c r="IA62" i="1"/>
  <c r="IB62" i="1"/>
  <c r="IC135" i="1"/>
  <c r="IA289" i="1"/>
  <c r="IA114" i="1"/>
  <c r="IB114" i="1"/>
  <c r="IC286" i="1"/>
  <c r="IA2" i="1"/>
  <c r="IA59" i="1"/>
  <c r="IC115" i="1"/>
  <c r="IA154" i="1"/>
  <c r="IB154" i="1"/>
  <c r="IC280" i="1"/>
  <c r="IA127" i="1"/>
  <c r="IB127" i="1"/>
  <c r="IC69" i="1"/>
  <c r="IA221" i="1"/>
  <c r="IA36" i="1"/>
  <c r="IB36" i="1"/>
  <c r="IC37" i="1"/>
  <c r="IA302" i="1"/>
  <c r="IC94" i="1"/>
  <c r="IA240" i="1"/>
  <c r="IC41" i="1"/>
  <c r="IC395" i="1"/>
  <c r="IA149" i="1"/>
  <c r="IB149" i="1"/>
  <c r="IC264" i="1"/>
  <c r="IA383" i="1"/>
  <c r="IC272" i="1"/>
  <c r="IA102" i="1"/>
  <c r="IB102" i="1"/>
  <c r="IC327" i="1"/>
  <c r="IA7" i="1"/>
  <c r="IC57" i="1"/>
  <c r="IA374" i="1"/>
  <c r="IC406" i="1"/>
  <c r="IA397" i="1"/>
  <c r="IA388" i="1"/>
  <c r="IB388" i="1"/>
  <c r="IC392" i="1"/>
  <c r="IA266" i="1"/>
  <c r="IC23" i="1"/>
  <c r="IA119" i="1"/>
  <c r="IA386" i="1"/>
  <c r="IC290" i="1"/>
  <c r="IA30" i="1"/>
  <c r="IB30" i="1"/>
  <c r="IC371" i="1"/>
  <c r="IC338" i="1"/>
  <c r="IA293" i="1"/>
  <c r="IB293" i="1"/>
  <c r="IC215" i="1"/>
  <c r="IA239" i="1"/>
  <c r="IC125" i="1"/>
  <c r="IA340" i="1"/>
  <c r="IA151" i="1"/>
  <c r="IC40" i="1"/>
  <c r="IA144" i="1"/>
  <c r="IB144" i="1"/>
  <c r="IC354" i="1"/>
  <c r="IC113" i="1"/>
  <c r="IA283" i="1"/>
  <c r="IB283" i="1"/>
  <c r="IC60" i="1"/>
  <c r="IA101" i="1"/>
  <c r="IB101" i="1"/>
  <c r="IC141" i="1"/>
  <c r="IA380" i="1"/>
  <c r="IB380" i="1"/>
  <c r="IA116" i="1"/>
  <c r="IB116" i="1"/>
  <c r="IC259" i="1"/>
  <c r="IA34" i="1"/>
  <c r="IB34" i="1"/>
  <c r="IA356" i="1"/>
  <c r="IB356" i="1"/>
  <c r="IA412" i="1"/>
  <c r="IB412" i="1"/>
  <c r="IC93" i="1"/>
  <c r="IA27" i="1"/>
  <c r="IB27" i="1"/>
  <c r="IC190" i="1"/>
  <c r="IA78" i="1"/>
  <c r="IB78" i="1"/>
  <c r="IA17" i="1"/>
  <c r="IB17" i="1"/>
  <c r="IC278" i="1"/>
  <c r="IC104" i="1"/>
  <c r="IA301" i="1"/>
  <c r="IB301" i="1"/>
  <c r="IA313" i="1"/>
  <c r="IB313" i="1"/>
  <c r="IC11" i="1"/>
  <c r="IC13" i="1"/>
  <c r="IC378" i="1"/>
  <c r="IC39" i="1"/>
  <c r="IC163" i="1"/>
  <c r="IC222" i="1"/>
  <c r="IC9" i="1"/>
  <c r="IA201" i="1"/>
  <c r="IB201" i="1"/>
  <c r="IA328" i="1"/>
  <c r="IB328" i="1"/>
  <c r="IA358" i="1"/>
  <c r="IC233" i="1"/>
  <c r="HZ403" i="1"/>
  <c r="IA403" i="1"/>
  <c r="IB372" i="1"/>
  <c r="IC372" i="1"/>
  <c r="IB363" i="1"/>
  <c r="IC363" i="1"/>
  <c r="HZ43" i="1"/>
  <c r="IA43" i="1"/>
  <c r="HZ253" i="1"/>
  <c r="IA253" i="1"/>
  <c r="HZ138" i="1"/>
  <c r="IA138" i="1"/>
  <c r="HZ128" i="1"/>
  <c r="IA128" i="1"/>
  <c r="HZ63" i="1"/>
  <c r="IA63" i="1"/>
  <c r="HZ373" i="1"/>
  <c r="IA373" i="1"/>
  <c r="IB332" i="1"/>
  <c r="IC332" i="1"/>
  <c r="IC49" i="1"/>
  <c r="HZ235" i="1"/>
  <c r="IA235" i="1"/>
  <c r="IB194" i="1"/>
  <c r="IC194" i="1"/>
  <c r="IC169" i="1"/>
  <c r="HZ80" i="1"/>
  <c r="IA80" i="1"/>
  <c r="HZ3" i="1"/>
  <c r="IA3" i="1"/>
  <c r="HZ382" i="1"/>
  <c r="IA382" i="1"/>
  <c r="IC288" i="1"/>
  <c r="HZ148" i="1"/>
  <c r="IA148" i="1"/>
  <c r="IA183" i="1"/>
  <c r="IB326" i="1"/>
  <c r="IC326" i="1"/>
  <c r="HZ54" i="1"/>
  <c r="IA54" i="1"/>
  <c r="HZ349" i="1"/>
  <c r="IA349" i="1"/>
  <c r="IB131" i="1"/>
  <c r="IC131" i="1"/>
  <c r="IB241" i="1"/>
  <c r="IC241" i="1"/>
  <c r="HZ329" i="1"/>
  <c r="IA329" i="1"/>
  <c r="HZ196" i="1"/>
  <c r="IA196" i="1"/>
  <c r="HZ262" i="1"/>
  <c r="IA262" i="1"/>
  <c r="IB379" i="1"/>
  <c r="IC379" i="1"/>
  <c r="HZ22" i="1"/>
  <c r="IA22" i="1"/>
  <c r="HZ409" i="1"/>
  <c r="IA409" i="1"/>
  <c r="IB256" i="1"/>
  <c r="IC256" i="1"/>
  <c r="HZ99" i="1"/>
  <c r="IA99" i="1"/>
  <c r="HZ342" i="1"/>
  <c r="IA342" i="1"/>
  <c r="IB19" i="1"/>
  <c r="IC19" i="1"/>
  <c r="IA176" i="1"/>
  <c r="HZ176" i="1"/>
  <c r="HZ223" i="1"/>
  <c r="IA223" i="1"/>
  <c r="HZ207" i="1"/>
  <c r="IA207" i="1"/>
  <c r="HZ112" i="1"/>
  <c r="IA112" i="1"/>
  <c r="IC335" i="1"/>
  <c r="IB335" i="1"/>
  <c r="HZ362" i="1"/>
  <c r="IA362" i="1"/>
  <c r="IC330" i="1"/>
  <c r="IB247" i="1"/>
  <c r="IC247" i="1"/>
  <c r="IB296" i="1"/>
  <c r="IC296" i="1"/>
  <c r="IC213" i="1"/>
  <c r="IB213" i="1"/>
  <c r="IB353" i="1"/>
  <c r="IC353" i="1"/>
  <c r="IC172" i="1"/>
  <c r="IB172" i="1"/>
  <c r="IC228" i="1"/>
  <c r="IB228" i="1"/>
  <c r="IA229" i="1"/>
  <c r="HZ229" i="1"/>
  <c r="IX20" i="1"/>
  <c r="IV396" i="1"/>
  <c r="IW396" i="1"/>
  <c r="IX48" i="1"/>
  <c r="IX74" i="1"/>
  <c r="IV88" i="1"/>
  <c r="IW88" i="1"/>
  <c r="IC251" i="1"/>
  <c r="IB117" i="1"/>
  <c r="HZ327" i="1"/>
  <c r="HZ406" i="1"/>
  <c r="IC377" i="1"/>
  <c r="HZ23" i="1"/>
  <c r="IC402" i="1"/>
  <c r="IA338" i="1"/>
  <c r="HZ125" i="1"/>
  <c r="IA350" i="1"/>
  <c r="IA210" i="1"/>
  <c r="HZ153" i="1"/>
  <c r="HZ97" i="1"/>
  <c r="IC146" i="1"/>
  <c r="IC197" i="1"/>
  <c r="IA284" i="1"/>
  <c r="IB387" i="1"/>
  <c r="IC387" i="1"/>
  <c r="HZ19" i="1"/>
  <c r="IA19" i="1"/>
  <c r="HZ26" i="1"/>
  <c r="IA26" i="1"/>
  <c r="IB47" i="1"/>
  <c r="IC47" i="1"/>
  <c r="IB42" i="1"/>
  <c r="IC42" i="1"/>
  <c r="HZ163" i="1"/>
  <c r="IA163" i="1"/>
  <c r="HZ222" i="1"/>
  <c r="IA222" i="1"/>
  <c r="HZ9" i="1"/>
  <c r="IA9" i="1"/>
  <c r="HZ335" i="1"/>
  <c r="IA335" i="1"/>
  <c r="HZ330" i="1"/>
  <c r="IA330" i="1"/>
  <c r="IC337" i="1"/>
  <c r="IB337" i="1"/>
  <c r="IB48" i="1"/>
  <c r="IC48" i="1"/>
  <c r="IB74" i="1"/>
  <c r="IC74" i="1"/>
  <c r="IC407" i="1"/>
  <c r="IB407" i="1"/>
  <c r="IA213" i="1"/>
  <c r="HZ213" i="1"/>
  <c r="IA172" i="1"/>
  <c r="HZ172" i="1"/>
  <c r="IC177" i="1"/>
  <c r="IB177" i="1"/>
  <c r="IA231" i="1"/>
  <c r="HZ231" i="1"/>
  <c r="IC100" i="1"/>
  <c r="IB107" i="1"/>
  <c r="IB171" i="1"/>
  <c r="IA272" i="1"/>
  <c r="IC242" i="1"/>
  <c r="IC64" i="1"/>
  <c r="IB139" i="1"/>
  <c r="IB132" i="1"/>
  <c r="IC184" i="1"/>
  <c r="IB360" i="1"/>
  <c r="IC199" i="1"/>
  <c r="IC305" i="1"/>
  <c r="IB224" i="1"/>
  <c r="IC73" i="1"/>
  <c r="IB130" i="1"/>
  <c r="IB345" i="1"/>
  <c r="IV26" i="1"/>
  <c r="IW357" i="1"/>
  <c r="HZ94" i="1"/>
  <c r="HZ395" i="1"/>
  <c r="IA92" i="1"/>
  <c r="IC250" i="1"/>
  <c r="IC351" i="1"/>
  <c r="IW296" i="1"/>
  <c r="HZ135" i="1"/>
  <c r="HZ57" i="1"/>
  <c r="HZ392" i="1"/>
  <c r="HZ371" i="1"/>
  <c r="HZ215" i="1"/>
  <c r="IA188" i="1"/>
  <c r="IC193" i="1"/>
  <c r="IA105" i="1"/>
  <c r="IB344" i="1"/>
  <c r="IB243" i="1"/>
  <c r="IA69" i="1"/>
  <c r="IC315" i="1"/>
  <c r="IC121" i="1"/>
  <c r="IA332" i="1"/>
  <c r="IB393" i="1"/>
  <c r="HZ288" i="1"/>
  <c r="IB294" i="1"/>
  <c r="HZ131" i="1"/>
  <c r="IV135" i="1"/>
  <c r="IV115" i="1"/>
  <c r="IX391" i="1"/>
  <c r="IV41" i="1"/>
  <c r="IX168" i="1"/>
  <c r="IV327" i="1"/>
  <c r="IX377" i="1"/>
  <c r="IV392" i="1"/>
  <c r="IX402" i="1"/>
  <c r="IX139" i="1"/>
  <c r="IV215" i="1"/>
  <c r="IX250" i="1"/>
  <c r="IX193" i="1"/>
  <c r="IV210" i="1"/>
  <c r="IV93" i="1"/>
  <c r="IX345" i="1"/>
  <c r="IX85" i="1"/>
  <c r="IX352" i="1"/>
  <c r="IV343" i="1"/>
  <c r="IV66" i="1"/>
  <c r="IX79" i="1"/>
  <c r="IV104" i="1"/>
  <c r="IV19" i="1"/>
  <c r="IX47" i="1"/>
  <c r="IB288" i="1"/>
  <c r="HZ267" i="1"/>
  <c r="IW402" i="1"/>
  <c r="IX4" i="1"/>
  <c r="IV94" i="1"/>
  <c r="IU115" i="1"/>
  <c r="IW168" i="1"/>
  <c r="IX38" i="1"/>
  <c r="IX107" i="1"/>
  <c r="IV69" i="1"/>
  <c r="IX376" i="1"/>
  <c r="IU403" i="1"/>
  <c r="IU182" i="1"/>
  <c r="IW306" i="1"/>
  <c r="IW135" i="1"/>
  <c r="IU289" i="1"/>
  <c r="IU114" i="1"/>
  <c r="IW286" i="1"/>
  <c r="IW115" i="1"/>
  <c r="IU154" i="1"/>
  <c r="IU127" i="1"/>
  <c r="IW69" i="1"/>
  <c r="IW37" i="1"/>
  <c r="IW94" i="1"/>
  <c r="IU240" i="1"/>
  <c r="IW264" i="1"/>
  <c r="IU383" i="1"/>
  <c r="IW272" i="1"/>
  <c r="IU102" i="1"/>
  <c r="IW406" i="1"/>
  <c r="IU397" i="1"/>
  <c r="IW363" i="1"/>
  <c r="IU386" i="1"/>
  <c r="IW290" i="1"/>
  <c r="IU30" i="1"/>
  <c r="IW338" i="1"/>
  <c r="IW92" i="1"/>
  <c r="IW125" i="1"/>
  <c r="IU138" i="1"/>
  <c r="IU144" i="1"/>
  <c r="IW61" i="1"/>
  <c r="IU283" i="1"/>
  <c r="IX84" i="1"/>
  <c r="IV353" i="1"/>
  <c r="IX275" i="1"/>
  <c r="IU116" i="1"/>
  <c r="IU34" i="1"/>
  <c r="IW97" i="1"/>
  <c r="IU71" i="1"/>
  <c r="IW105" i="1"/>
  <c r="IU183" i="1"/>
  <c r="IU21" i="1"/>
  <c r="IW58" i="1"/>
  <c r="IU349" i="1"/>
  <c r="IW297" i="1"/>
  <c r="IU260" i="1"/>
  <c r="IU262" i="1"/>
  <c r="IU216" i="1"/>
  <c r="IU399" i="1"/>
  <c r="IU409" i="1"/>
  <c r="IU99" i="1"/>
  <c r="IW11" i="1"/>
  <c r="KK243" i="1"/>
  <c r="KL243" i="1"/>
  <c r="KK67" i="1"/>
  <c r="KL67" i="1"/>
  <c r="KK315" i="1"/>
  <c r="KL315" i="1"/>
  <c r="KK55" i="1"/>
  <c r="KL55" i="1"/>
  <c r="KK257" i="1"/>
  <c r="KL257" i="1"/>
  <c r="KK400" i="1"/>
  <c r="KL400" i="1"/>
  <c r="KK348" i="1"/>
  <c r="KL348" i="1"/>
  <c r="KM390" i="1"/>
  <c r="KN390" i="1"/>
  <c r="KL355" i="1"/>
  <c r="KK355" i="1"/>
  <c r="JR308" i="1"/>
  <c r="JS308" i="1"/>
  <c r="JR251" i="1"/>
  <c r="JS251" i="1"/>
  <c r="JR310" i="1"/>
  <c r="JS310" i="1"/>
  <c r="JR171" i="1"/>
  <c r="JS171" i="1"/>
  <c r="JP69" i="1"/>
  <c r="JQ69" i="1"/>
  <c r="JR4" i="1"/>
  <c r="JS4" i="1"/>
  <c r="JP94" i="1"/>
  <c r="JQ94" i="1"/>
  <c r="JQ37" i="1"/>
  <c r="KN94" i="1"/>
  <c r="KN372" i="1"/>
  <c r="KN41" i="1"/>
  <c r="KN272" i="1"/>
  <c r="KN371" i="1"/>
  <c r="KM244" i="1"/>
  <c r="KL244" i="1"/>
  <c r="JQ86" i="1"/>
  <c r="JQ211" i="1"/>
  <c r="JQ286" i="1"/>
  <c r="JQ280" i="1"/>
  <c r="JS243" i="1"/>
  <c r="JS67" i="1"/>
  <c r="JS100" i="1"/>
  <c r="JS269" i="1"/>
  <c r="JS307" i="1"/>
  <c r="JR315" i="1"/>
  <c r="JR370" i="1"/>
  <c r="KN194" i="1"/>
  <c r="KK403" i="1"/>
  <c r="KL403" i="1"/>
  <c r="KN86" i="1"/>
  <c r="KM86" i="1"/>
  <c r="KK182" i="1"/>
  <c r="KL182" i="1"/>
  <c r="KL62" i="1"/>
  <c r="KK62" i="1"/>
  <c r="KN306" i="1"/>
  <c r="KM306" i="1"/>
  <c r="KK312" i="1"/>
  <c r="KL312" i="1"/>
  <c r="KL240" i="1"/>
  <c r="JR51" i="1"/>
  <c r="KL389" i="1"/>
  <c r="KN135" i="1"/>
  <c r="KL109" i="1"/>
  <c r="KM223" i="1"/>
  <c r="KL223" i="1"/>
  <c r="KM362" i="1"/>
  <c r="KL362" i="1"/>
  <c r="KN396" i="1"/>
  <c r="KN330" i="1"/>
  <c r="KL364" i="1"/>
  <c r="KM364" i="1"/>
  <c r="KM225" i="1"/>
  <c r="KL225" i="1"/>
  <c r="KN247" i="1"/>
  <c r="KL201" i="1"/>
  <c r="KM201" i="1"/>
  <c r="KN296" i="1"/>
  <c r="KN213" i="1"/>
  <c r="KM328" i="1"/>
  <c r="KL328" i="1"/>
  <c r="KM279" i="1"/>
  <c r="KL279" i="1"/>
  <c r="KL358" i="1"/>
  <c r="KM358" i="1"/>
  <c r="KM211" i="1"/>
  <c r="KN211" i="1"/>
  <c r="KL114" i="1"/>
  <c r="KK114" i="1"/>
  <c r="KN286" i="1"/>
  <c r="KL2" i="1"/>
  <c r="KK59" i="1"/>
  <c r="KL59" i="1"/>
  <c r="KM115" i="1"/>
  <c r="KN115" i="1"/>
  <c r="KL154" i="1"/>
  <c r="KN280" i="1"/>
  <c r="KL36" i="1"/>
  <c r="KN37" i="1"/>
  <c r="KM37" i="1"/>
  <c r="KK302" i="1"/>
  <c r="KL302" i="1"/>
  <c r="KK35" i="1"/>
  <c r="KL35" i="1"/>
  <c r="KK383" i="1"/>
  <c r="KL383" i="1"/>
  <c r="KL102" i="1"/>
  <c r="KN327" i="1"/>
  <c r="KM327" i="1"/>
  <c r="KK7" i="1"/>
  <c r="KL7" i="1"/>
  <c r="KM57" i="1"/>
  <c r="KN57" i="1"/>
  <c r="KK374" i="1"/>
  <c r="KL374" i="1"/>
  <c r="KM406" i="1"/>
  <c r="KN406" i="1"/>
  <c r="KL397" i="1"/>
  <c r="KK397" i="1"/>
  <c r="KL388" i="1"/>
  <c r="KM392" i="1"/>
  <c r="KN392" i="1"/>
  <c r="KK266" i="1"/>
  <c r="KL266" i="1"/>
  <c r="KM23" i="1"/>
  <c r="KN23" i="1"/>
  <c r="KL119" i="1"/>
  <c r="KK119" i="1"/>
  <c r="KM363" i="1"/>
  <c r="KN363" i="1"/>
  <c r="KL386" i="1"/>
  <c r="KN290" i="1"/>
  <c r="KK30" i="1"/>
  <c r="KL30" i="1"/>
  <c r="KL43" i="1"/>
  <c r="KK43" i="1"/>
  <c r="KM338" i="1"/>
  <c r="KN338" i="1"/>
  <c r="KK253" i="1"/>
  <c r="KL253" i="1"/>
  <c r="KK293" i="1"/>
  <c r="KL293" i="1"/>
  <c r="KN215" i="1"/>
  <c r="KM215" i="1"/>
  <c r="KM92" i="1"/>
  <c r="KN92" i="1"/>
  <c r="KK239" i="1"/>
  <c r="KL239" i="1"/>
  <c r="KK340" i="1"/>
  <c r="KL340" i="1"/>
  <c r="KM188" i="1"/>
  <c r="KN188" i="1"/>
  <c r="KL151" i="1"/>
  <c r="KK151" i="1"/>
  <c r="KL138" i="1"/>
  <c r="KK138" i="1"/>
  <c r="KM350" i="1"/>
  <c r="KN350" i="1"/>
  <c r="KK128" i="1"/>
  <c r="KL128" i="1"/>
  <c r="KM40" i="1"/>
  <c r="KN40" i="1"/>
  <c r="KK144" i="1"/>
  <c r="KL144" i="1"/>
  <c r="KN354" i="1"/>
  <c r="KN210" i="1"/>
  <c r="KM210" i="1"/>
  <c r="KL334" i="1"/>
  <c r="KK334" i="1"/>
  <c r="KM61" i="1"/>
  <c r="KN61" i="1"/>
  <c r="KN113" i="1"/>
  <c r="KM113" i="1"/>
  <c r="KK63" i="1"/>
  <c r="KL63" i="1"/>
  <c r="KL283" i="1"/>
  <c r="KM60" i="1"/>
  <c r="KN60" i="1"/>
  <c r="KK373" i="1"/>
  <c r="KL373" i="1"/>
  <c r="KM332" i="1"/>
  <c r="KN332" i="1"/>
  <c r="KM49" i="1"/>
  <c r="KN49" i="1"/>
  <c r="KK101" i="1"/>
  <c r="KL101" i="1"/>
  <c r="KN141" i="1"/>
  <c r="KM141" i="1"/>
  <c r="KK235" i="1"/>
  <c r="KL235" i="1"/>
  <c r="KK380" i="1"/>
  <c r="KL380" i="1"/>
  <c r="KM169" i="1"/>
  <c r="KN169" i="1"/>
  <c r="KL80" i="1"/>
  <c r="KK80" i="1"/>
  <c r="KM259" i="1"/>
  <c r="KN259" i="1"/>
  <c r="KL34" i="1"/>
  <c r="KM153" i="1"/>
  <c r="KN153" i="1"/>
  <c r="KK3" i="1"/>
  <c r="KL3" i="1"/>
  <c r="KM97" i="1"/>
  <c r="KN97" i="1"/>
  <c r="KL356" i="1"/>
  <c r="KK356" i="1"/>
  <c r="KK71" i="1"/>
  <c r="KL71" i="1"/>
  <c r="KK382" i="1"/>
  <c r="KL382" i="1"/>
  <c r="KK412" i="1"/>
  <c r="KL412" i="1"/>
  <c r="KM288" i="1"/>
  <c r="KN288" i="1"/>
  <c r="KL267" i="1"/>
  <c r="KK267" i="1"/>
  <c r="KN284" i="1"/>
  <c r="KM284" i="1"/>
  <c r="KK148" i="1"/>
  <c r="KL148" i="1"/>
  <c r="KM105" i="1"/>
  <c r="KN105" i="1"/>
  <c r="KK183" i="1"/>
  <c r="KL183" i="1"/>
  <c r="KM326" i="1"/>
  <c r="KN326" i="1"/>
  <c r="KK21" i="1"/>
  <c r="KL21" i="1"/>
  <c r="KM93" i="1"/>
  <c r="KN93" i="1"/>
  <c r="KL54" i="1"/>
  <c r="KK54" i="1"/>
  <c r="KN58" i="1"/>
  <c r="KK349" i="1"/>
  <c r="KL349" i="1"/>
  <c r="KM131" i="1"/>
  <c r="KN131" i="1"/>
  <c r="KK166" i="1"/>
  <c r="KL166" i="1"/>
  <c r="KN241" i="1"/>
  <c r="KM241" i="1"/>
  <c r="KK27" i="1"/>
  <c r="KL27" i="1"/>
  <c r="KM297" i="1"/>
  <c r="KN297" i="1"/>
  <c r="KK260" i="1"/>
  <c r="KL260" i="1"/>
  <c r="KM190" i="1"/>
  <c r="KN190" i="1"/>
  <c r="KK329" i="1"/>
  <c r="KL329" i="1"/>
  <c r="KK196" i="1"/>
  <c r="KL196" i="1"/>
  <c r="KM170" i="1"/>
  <c r="KN170" i="1"/>
  <c r="KL216" i="1"/>
  <c r="KK216" i="1"/>
  <c r="KN379" i="1"/>
  <c r="KM379" i="1"/>
  <c r="KK399" i="1"/>
  <c r="KL399" i="1"/>
  <c r="KN133" i="1"/>
  <c r="KM133" i="1"/>
  <c r="KL22" i="1"/>
  <c r="KK22" i="1"/>
  <c r="KM343" i="1"/>
  <c r="KN343" i="1"/>
  <c r="KK78" i="1"/>
  <c r="KL78" i="1"/>
  <c r="KL82" i="1"/>
  <c r="KK82" i="1"/>
  <c r="KN292" i="1"/>
  <c r="KM292" i="1"/>
  <c r="KK409" i="1"/>
  <c r="KL409" i="1"/>
  <c r="KN66" i="1"/>
  <c r="KK162" i="1"/>
  <c r="KL162" i="1"/>
  <c r="KM256" i="1"/>
  <c r="KN256" i="1"/>
  <c r="KK56" i="1"/>
  <c r="KL56" i="1"/>
  <c r="KM18" i="1"/>
  <c r="KN18" i="1"/>
  <c r="KL99" i="1"/>
  <c r="KK99" i="1"/>
  <c r="KN246" i="1"/>
  <c r="KK17" i="1"/>
  <c r="KL17" i="1"/>
  <c r="KL342" i="1"/>
  <c r="KK342" i="1"/>
  <c r="KM236" i="1"/>
  <c r="KN236" i="1"/>
  <c r="KK106" i="1"/>
  <c r="KL106" i="1"/>
  <c r="KM104" i="1"/>
  <c r="KN104" i="1"/>
  <c r="KL301" i="1"/>
  <c r="KL175" i="1"/>
  <c r="KK175" i="1"/>
  <c r="KK96" i="1"/>
  <c r="KL96" i="1"/>
  <c r="KM19" i="1"/>
  <c r="KN19" i="1"/>
  <c r="KL313" i="1"/>
  <c r="KK313" i="1"/>
  <c r="KN26" i="1"/>
  <c r="KM26" i="1"/>
  <c r="JP251" i="1"/>
  <c r="JP38" i="1"/>
  <c r="JR187" i="1"/>
  <c r="JP269" i="1"/>
  <c r="JP107" i="1"/>
  <c r="JP310" i="1"/>
  <c r="JR405" i="1"/>
  <c r="JP67" i="1"/>
  <c r="JS208" i="1"/>
  <c r="JP307" i="1"/>
  <c r="JP171" i="1"/>
  <c r="JP117" i="1"/>
  <c r="JR118" i="1"/>
  <c r="JP315" i="1"/>
  <c r="JS33" i="1"/>
  <c r="JP4" i="1"/>
  <c r="JR98" i="1"/>
  <c r="JP370" i="1"/>
  <c r="JP391" i="1"/>
  <c r="JR136" i="1"/>
  <c r="JP55" i="1"/>
  <c r="JS198" i="1"/>
  <c r="JP121" i="1"/>
  <c r="JR157" i="1"/>
  <c r="JP317" i="1"/>
  <c r="JP168" i="1"/>
  <c r="JR255" i="1"/>
  <c r="JP257" i="1"/>
  <c r="JS51" i="1"/>
  <c r="JP143" i="1"/>
  <c r="JR282" i="1"/>
  <c r="JP377" i="1"/>
  <c r="JR385" i="1"/>
  <c r="JP400" i="1"/>
  <c r="JS401" i="1"/>
  <c r="JP242" i="1"/>
  <c r="JP376" i="1"/>
  <c r="JP402" i="1"/>
  <c r="JS152" i="1"/>
  <c r="JS212" i="1"/>
  <c r="JS410" i="1"/>
  <c r="JP139" i="1"/>
  <c r="JS314" i="1"/>
  <c r="JS404" i="1"/>
  <c r="JP248" i="1"/>
  <c r="JS316" i="1"/>
  <c r="JP132" i="1"/>
  <c r="JS323" i="1"/>
  <c r="JP89" i="1"/>
  <c r="JS77" i="1"/>
  <c r="JP295" i="1"/>
  <c r="JS123" i="1"/>
  <c r="JP111" i="1"/>
  <c r="JS274" i="1"/>
  <c r="JP305" i="1"/>
  <c r="JP355" i="1"/>
  <c r="JS203" i="1"/>
  <c r="JP73" i="1"/>
  <c r="JS238" i="1"/>
  <c r="JP331" i="1"/>
  <c r="JS10" i="1"/>
  <c r="JP393" i="1"/>
  <c r="JS120" i="1"/>
  <c r="KL289" i="1"/>
  <c r="KL127" i="1"/>
  <c r="KN395" i="1"/>
  <c r="KL221" i="1"/>
  <c r="KN264" i="1"/>
  <c r="KM58" i="1"/>
  <c r="KK2" i="1"/>
  <c r="KN69" i="1"/>
  <c r="KK102" i="1"/>
  <c r="KK388" i="1"/>
  <c r="KN125" i="1"/>
  <c r="KK34" i="1"/>
  <c r="KL262" i="1"/>
  <c r="JP178" i="1"/>
  <c r="JS234" i="1"/>
  <c r="JP227" i="1"/>
  <c r="JS126" i="1"/>
  <c r="JP87" i="1"/>
  <c r="JS271" i="1"/>
  <c r="JS46" i="1"/>
  <c r="JP95" i="1"/>
  <c r="JP83" i="1"/>
  <c r="JS8" i="1"/>
  <c r="JP375" i="1"/>
  <c r="JS5" i="1"/>
  <c r="JS394" i="1"/>
  <c r="JP174" i="1"/>
  <c r="JS303" i="1"/>
  <c r="JP79" i="1"/>
  <c r="JS16" i="1"/>
  <c r="JP265" i="1"/>
  <c r="JP122" i="1"/>
  <c r="JS270" i="1"/>
  <c r="JP359" i="1"/>
  <c r="JS137" i="1"/>
  <c r="JP156" i="1"/>
  <c r="JS28" i="1"/>
  <c r="JP47" i="1"/>
  <c r="JS219" i="1"/>
  <c r="JS226" i="1"/>
  <c r="JP12" i="1"/>
  <c r="JP84" i="1"/>
  <c r="JS70" i="1"/>
  <c r="JP52" i="1"/>
  <c r="JS108" i="1"/>
  <c r="JS245" i="1"/>
  <c r="JP74" i="1"/>
  <c r="JS214" i="1"/>
  <c r="JP31" i="1"/>
  <c r="JP287" i="1"/>
  <c r="JS230" i="1"/>
  <c r="JS398" i="1"/>
  <c r="KL195" i="1"/>
  <c r="KN39" i="1"/>
  <c r="KK207" i="1"/>
  <c r="KL207" i="1"/>
  <c r="KL112" i="1"/>
  <c r="KN335" i="1"/>
  <c r="KN9" i="1"/>
  <c r="KN13" i="1"/>
  <c r="KN378" i="1"/>
  <c r="KN163" i="1"/>
  <c r="KN222" i="1"/>
  <c r="KN261" i="1"/>
  <c r="KL200" i="1"/>
  <c r="KN353" i="1"/>
  <c r="KL277" i="1"/>
  <c r="JD418" i="1"/>
  <c r="BR425" i="1"/>
  <c r="GM312" i="1"/>
  <c r="GM59" i="1"/>
  <c r="GM36" i="1"/>
  <c r="GM7" i="1"/>
  <c r="GM266" i="1"/>
  <c r="GO39" i="1"/>
  <c r="HG268" i="1"/>
  <c r="HI211" i="1"/>
  <c r="HI221" i="1"/>
  <c r="HF391" i="1"/>
  <c r="HG402" i="1"/>
  <c r="HI371" i="1"/>
  <c r="HF179" i="1"/>
  <c r="HH219" i="1"/>
  <c r="HG70" i="1"/>
  <c r="HI213" i="1"/>
  <c r="GO296" i="1"/>
  <c r="HI86" i="1"/>
  <c r="HI2" i="1"/>
  <c r="HF117" i="1"/>
  <c r="HH149" i="1"/>
  <c r="HG242" i="1"/>
  <c r="HH410" i="1"/>
  <c r="HG250" i="1"/>
  <c r="HI21" i="1"/>
  <c r="HF186" i="1"/>
  <c r="HH109" i="1"/>
  <c r="GO113" i="1"/>
  <c r="GO335" i="1"/>
  <c r="HH291" i="1"/>
  <c r="HI62" i="1"/>
  <c r="HF310" i="1"/>
  <c r="HH302" i="1"/>
  <c r="HG316" i="1"/>
  <c r="HH101" i="1"/>
  <c r="HG203" i="1"/>
  <c r="HI131" i="1"/>
  <c r="GO13" i="1"/>
  <c r="GO172" i="1"/>
  <c r="HI389" i="1"/>
  <c r="HF38" i="1"/>
  <c r="HH154" i="1"/>
  <c r="HG255" i="1"/>
  <c r="HI406" i="1"/>
  <c r="HH271" i="1"/>
  <c r="GM182" i="1"/>
  <c r="GM114" i="1"/>
  <c r="GM127" i="1"/>
  <c r="GM240" i="1"/>
  <c r="GM383" i="1"/>
  <c r="GM397" i="1"/>
  <c r="GM386" i="1"/>
  <c r="GO379" i="1"/>
  <c r="GO261" i="1"/>
  <c r="HF308" i="1"/>
  <c r="HH289" i="1"/>
  <c r="HG136" i="1"/>
  <c r="HH120" i="1"/>
  <c r="HG294" i="1"/>
  <c r="HH8" i="1"/>
  <c r="HF217" i="1"/>
  <c r="HI364" i="1"/>
  <c r="DH427" i="1"/>
  <c r="GO222" i="1"/>
  <c r="HH403" i="1"/>
  <c r="HG118" i="1"/>
  <c r="HI264" i="1"/>
  <c r="HH282" i="1"/>
  <c r="HH385" i="1"/>
  <c r="HF50" i="1"/>
  <c r="HH106" i="1"/>
  <c r="HF100" i="1"/>
  <c r="HG100" i="1"/>
  <c r="HF269" i="1"/>
  <c r="HG269" i="1"/>
  <c r="HF307" i="1"/>
  <c r="HG307" i="1"/>
  <c r="HF4" i="1"/>
  <c r="HG4" i="1"/>
  <c r="HF121" i="1"/>
  <c r="HG121" i="1"/>
  <c r="HF143" i="1"/>
  <c r="HG143" i="1"/>
  <c r="HH374" i="1"/>
  <c r="HI374" i="1"/>
  <c r="HF377" i="1"/>
  <c r="HG377" i="1"/>
  <c r="HH388" i="1"/>
  <c r="HI388" i="1"/>
  <c r="HI392" i="1"/>
  <c r="HI363" i="1"/>
  <c r="HG152" i="1"/>
  <c r="HH152" i="1"/>
  <c r="HH30" i="1"/>
  <c r="HI30" i="1"/>
  <c r="HF64" i="1"/>
  <c r="HG64" i="1"/>
  <c r="HH253" i="1"/>
  <c r="HI253" i="1"/>
  <c r="HI155" i="1"/>
  <c r="HF408" i="1"/>
  <c r="HG408" i="1"/>
  <c r="HG314" i="1"/>
  <c r="HH314" i="1"/>
  <c r="HH244" i="1"/>
  <c r="HI244" i="1"/>
  <c r="HI92" i="1"/>
  <c r="HG404" i="1"/>
  <c r="HH404" i="1"/>
  <c r="HI188" i="1"/>
  <c r="HF193" i="1"/>
  <c r="HG193" i="1"/>
  <c r="HH138" i="1"/>
  <c r="HI138" i="1"/>
  <c r="HF184" i="1"/>
  <c r="HG184" i="1"/>
  <c r="HG323" i="1"/>
  <c r="HH323" i="1"/>
  <c r="HH144" i="1"/>
  <c r="HI144" i="1"/>
  <c r="HI354" i="1"/>
  <c r="HF351" i="1"/>
  <c r="HG351" i="1"/>
  <c r="HG77" i="1"/>
  <c r="HH77" i="1"/>
  <c r="HH334" i="1"/>
  <c r="HI334" i="1"/>
  <c r="HI61" i="1"/>
  <c r="HF199" i="1"/>
  <c r="HG199" i="1"/>
  <c r="HH63" i="1"/>
  <c r="HI63" i="1"/>
  <c r="HF72" i="1"/>
  <c r="HG72" i="1"/>
  <c r="HG123" i="1"/>
  <c r="HH123" i="1"/>
  <c r="HH373" i="1"/>
  <c r="HI373" i="1"/>
  <c r="HI332" i="1"/>
  <c r="HG274" i="1"/>
  <c r="HH274" i="1"/>
  <c r="HI141" i="1"/>
  <c r="HF224" i="1"/>
  <c r="HG224" i="1"/>
  <c r="HH380" i="1"/>
  <c r="HI380" i="1"/>
  <c r="HI169" i="1"/>
  <c r="HG150" i="1"/>
  <c r="HH116" i="1"/>
  <c r="HI116" i="1"/>
  <c r="HF252" i="1"/>
  <c r="HG252" i="1"/>
  <c r="HG238" i="1"/>
  <c r="HH238" i="1"/>
  <c r="HH3" i="1"/>
  <c r="HI3" i="1"/>
  <c r="HI97" i="1"/>
  <c r="HF146" i="1"/>
  <c r="HG146" i="1"/>
  <c r="HG10" i="1"/>
  <c r="HH10" i="1"/>
  <c r="HH71" i="1"/>
  <c r="HI71" i="1"/>
  <c r="HF232" i="1"/>
  <c r="HG232" i="1"/>
  <c r="HH412" i="1"/>
  <c r="HI412" i="1"/>
  <c r="HI288" i="1"/>
  <c r="HF130" i="1"/>
  <c r="HG130" i="1"/>
  <c r="HH148" i="1"/>
  <c r="HI148" i="1"/>
  <c r="HI105" i="1"/>
  <c r="HG234" i="1"/>
  <c r="HH234" i="1"/>
  <c r="HI93" i="1"/>
  <c r="HF345" i="1"/>
  <c r="HG345" i="1"/>
  <c r="HG126" i="1"/>
  <c r="HH126" i="1"/>
  <c r="HH349" i="1"/>
  <c r="HI349" i="1"/>
  <c r="HF344" i="1"/>
  <c r="HG344" i="1"/>
  <c r="HH27" i="1"/>
  <c r="HI27" i="1"/>
  <c r="HI297" i="1"/>
  <c r="HF352" i="1"/>
  <c r="HG352" i="1"/>
  <c r="HG46" i="1"/>
  <c r="HH46" i="1"/>
  <c r="HH329" i="1"/>
  <c r="HI329" i="1"/>
  <c r="HI336" i="1"/>
  <c r="HF369" i="1"/>
  <c r="HG369" i="1"/>
  <c r="HH262" i="1"/>
  <c r="HI262" i="1"/>
  <c r="HI170" i="1"/>
  <c r="HF20" i="1"/>
  <c r="HG20" i="1"/>
  <c r="HH399" i="1"/>
  <c r="HI399" i="1"/>
  <c r="HI133" i="1"/>
  <c r="HG5" i="1"/>
  <c r="HH5" i="1"/>
  <c r="HF165" i="1"/>
  <c r="HG165" i="1"/>
  <c r="HG394" i="1"/>
  <c r="HH394" i="1"/>
  <c r="HH409" i="1"/>
  <c r="HI409" i="1"/>
  <c r="HI66" i="1"/>
  <c r="HH56" i="1"/>
  <c r="HI56" i="1"/>
  <c r="HG16" i="1"/>
  <c r="HH16" i="1"/>
  <c r="HH17" i="1"/>
  <c r="HI17" i="1"/>
  <c r="HI278" i="1"/>
  <c r="HI104" i="1"/>
  <c r="HF309" i="1"/>
  <c r="HG309" i="1"/>
  <c r="HG270" i="1"/>
  <c r="HH270" i="1"/>
  <c r="HH301" i="1"/>
  <c r="HI301" i="1"/>
  <c r="HF387" i="1"/>
  <c r="HG387" i="1"/>
  <c r="HH96" i="1"/>
  <c r="HI96" i="1"/>
  <c r="HI19" i="1"/>
  <c r="HG28" i="1"/>
  <c r="HH28" i="1"/>
  <c r="HI11" i="1"/>
  <c r="HF205" i="1"/>
  <c r="HG205" i="1"/>
  <c r="HH223" i="1"/>
  <c r="HI223" i="1"/>
  <c r="HI378" i="1"/>
  <c r="HF42" i="1"/>
  <c r="HG42" i="1"/>
  <c r="HG226" i="1"/>
  <c r="HH226" i="1"/>
  <c r="HH192" i="1"/>
  <c r="HI192" i="1"/>
  <c r="HI163" i="1"/>
  <c r="HF263" i="1"/>
  <c r="HG263" i="1"/>
  <c r="HH195" i="1"/>
  <c r="HI195" i="1"/>
  <c r="HI9" i="1"/>
  <c r="HF311" i="1"/>
  <c r="HG311" i="1"/>
  <c r="HH362" i="1"/>
  <c r="HI362" i="1"/>
  <c r="HG108" i="1"/>
  <c r="HH108" i="1"/>
  <c r="HI357" i="1"/>
  <c r="HF48" i="1"/>
  <c r="HG48" i="1"/>
  <c r="HG245" i="1"/>
  <c r="HH245" i="1"/>
  <c r="HH225" i="1"/>
  <c r="HI225" i="1"/>
  <c r="HI247" i="1"/>
  <c r="HF407" i="1"/>
  <c r="HG407" i="1"/>
  <c r="HG214" i="1"/>
  <c r="HH214" i="1"/>
  <c r="HF81" i="1"/>
  <c r="HG81" i="1"/>
  <c r="HH328" i="1"/>
  <c r="HI328" i="1"/>
  <c r="HF177" i="1"/>
  <c r="HG177" i="1"/>
  <c r="HH358" i="1"/>
  <c r="HI358" i="1"/>
  <c r="HG230" i="1"/>
  <c r="HH230" i="1"/>
  <c r="HH229" i="1"/>
  <c r="HI229" i="1"/>
  <c r="HI88" i="1"/>
  <c r="HG398" i="1"/>
  <c r="HH398" i="1"/>
  <c r="HI233" i="1"/>
  <c r="GO26" i="1"/>
  <c r="GO330" i="1"/>
  <c r="HG187" i="1"/>
  <c r="HI280" i="1"/>
  <c r="HH98" i="1"/>
  <c r="HI35" i="1"/>
  <c r="HF168" i="1"/>
  <c r="HH137" i="1"/>
  <c r="HG218" i="1"/>
  <c r="IC55" i="1"/>
  <c r="IB383" i="1"/>
  <c r="IC97" i="1"/>
  <c r="IA71" i="1"/>
  <c r="IB71" i="1"/>
  <c r="IA86" i="1"/>
  <c r="IB2" i="1"/>
  <c r="IC370" i="1"/>
  <c r="IB7" i="1"/>
  <c r="IB374" i="1"/>
  <c r="IA244" i="1"/>
  <c r="IB239" i="1"/>
  <c r="IB340" i="1"/>
  <c r="HZ211" i="1"/>
  <c r="HZ115" i="1"/>
  <c r="IB240" i="1"/>
  <c r="IC257" i="1"/>
  <c r="IB397" i="1"/>
  <c r="IB151" i="1"/>
  <c r="IA334" i="1"/>
  <c r="IC308" i="1"/>
  <c r="IC38" i="1"/>
  <c r="IC269" i="1"/>
  <c r="IB289" i="1"/>
  <c r="IA286" i="1"/>
  <c r="IC67" i="1"/>
  <c r="IB59" i="1"/>
  <c r="HZ280" i="1"/>
  <c r="HZ37" i="1"/>
  <c r="IC391" i="1"/>
  <c r="HZ264" i="1"/>
  <c r="IB266" i="1"/>
  <c r="IB119" i="1"/>
  <c r="IC92" i="1"/>
  <c r="IB386" i="1"/>
  <c r="IC188" i="1"/>
  <c r="IB232" i="1"/>
  <c r="IB267" i="1"/>
  <c r="IC58" i="1"/>
  <c r="IB166" i="1"/>
  <c r="IC170" i="1"/>
  <c r="IB186" i="1"/>
  <c r="IA175" i="1"/>
  <c r="IC105" i="1"/>
  <c r="IC297" i="1"/>
  <c r="IA216" i="1"/>
  <c r="IB216" i="1"/>
  <c r="IC292" i="1"/>
  <c r="IC18" i="1"/>
  <c r="IC236" i="1"/>
  <c r="IC26" i="1"/>
  <c r="IA195" i="1"/>
  <c r="IB195" i="1"/>
  <c r="IA277" i="1"/>
  <c r="IB277" i="1"/>
  <c r="IA225" i="1"/>
  <c r="IB225" i="1"/>
  <c r="IA200" i="1"/>
  <c r="IB200" i="1"/>
  <c r="IA181" i="1"/>
  <c r="IB181" i="1"/>
  <c r="IC88" i="1"/>
  <c r="IC231" i="1"/>
  <c r="IB21" i="1"/>
  <c r="IC343" i="1"/>
  <c r="IA106" i="1"/>
  <c r="IB178" i="1"/>
  <c r="IC178" i="1"/>
  <c r="HZ326" i="1"/>
  <c r="IA326" i="1"/>
  <c r="IB85" i="1"/>
  <c r="IC85" i="1"/>
  <c r="HZ190" i="1"/>
  <c r="IA190" i="1"/>
  <c r="IB369" i="1"/>
  <c r="IC369" i="1"/>
  <c r="IB165" i="1"/>
  <c r="IC165" i="1"/>
  <c r="HZ66" i="1"/>
  <c r="IA66" i="1"/>
  <c r="IB79" i="1"/>
  <c r="IC79" i="1"/>
  <c r="IB179" i="1"/>
  <c r="IC179" i="1"/>
  <c r="HZ104" i="1"/>
  <c r="IA104" i="1"/>
  <c r="IB359" i="1"/>
  <c r="IC359" i="1"/>
  <c r="IB217" i="1"/>
  <c r="IC217" i="1"/>
  <c r="HZ11" i="1"/>
  <c r="IA11" i="1"/>
  <c r="HZ39" i="1"/>
  <c r="IA39" i="1"/>
  <c r="HZ228" i="1"/>
  <c r="IA228" i="1"/>
  <c r="IB299" i="1"/>
  <c r="IC299" i="1"/>
  <c r="HZ233" i="1"/>
  <c r="IA233" i="1"/>
  <c r="IB331" i="1"/>
  <c r="HZ241" i="1"/>
  <c r="IA260" i="1"/>
  <c r="IC352" i="1"/>
  <c r="IB83" i="1"/>
  <c r="IB399" i="1"/>
  <c r="IA96" i="1"/>
  <c r="IA109" i="1"/>
  <c r="IB364" i="1"/>
  <c r="IU302" i="1"/>
  <c r="IV302" i="1"/>
  <c r="IW41" i="1"/>
  <c r="IX41" i="1"/>
  <c r="IW395" i="1"/>
  <c r="IX395" i="1"/>
  <c r="IU149" i="1"/>
  <c r="IV149" i="1"/>
  <c r="IW327" i="1"/>
  <c r="IX327" i="1"/>
  <c r="IW57" i="1"/>
  <c r="IX57" i="1"/>
  <c r="IU374" i="1"/>
  <c r="IV374" i="1"/>
  <c r="IW392" i="1"/>
  <c r="IX392" i="1"/>
  <c r="IW23" i="1"/>
  <c r="IX23" i="1"/>
  <c r="IU119" i="1"/>
  <c r="IV119" i="1"/>
  <c r="IW371" i="1"/>
  <c r="IX371" i="1"/>
  <c r="IU253" i="1"/>
  <c r="IV253" i="1"/>
  <c r="IW215" i="1"/>
  <c r="IX215" i="1"/>
  <c r="IU239" i="1"/>
  <c r="IV239" i="1"/>
  <c r="IW188" i="1"/>
  <c r="IX188" i="1"/>
  <c r="IW40" i="1"/>
  <c r="IX40" i="1"/>
  <c r="IV334" i="1"/>
  <c r="IU334" i="1"/>
  <c r="IW113" i="1"/>
  <c r="IX113" i="1"/>
  <c r="IV383" i="1"/>
  <c r="IU7" i="1"/>
  <c r="IV386" i="1"/>
  <c r="IU43" i="1"/>
  <c r="IU128" i="1"/>
  <c r="IW354" i="1"/>
  <c r="IW345" i="1"/>
  <c r="IU37" i="1"/>
  <c r="IV37" i="1"/>
  <c r="IW55" i="1"/>
  <c r="IX55" i="1"/>
  <c r="IU395" i="1"/>
  <c r="IV395" i="1"/>
  <c r="IW257" i="1"/>
  <c r="IX257" i="1"/>
  <c r="IU57" i="1"/>
  <c r="IV57" i="1"/>
  <c r="IW400" i="1"/>
  <c r="IX400" i="1"/>
  <c r="IU23" i="1"/>
  <c r="IV23" i="1"/>
  <c r="IW348" i="1"/>
  <c r="IX348" i="1"/>
  <c r="IU338" i="1"/>
  <c r="IV338" i="1"/>
  <c r="IW408" i="1"/>
  <c r="IX408" i="1"/>
  <c r="IU92" i="1"/>
  <c r="IV92" i="1"/>
  <c r="IW248" i="1"/>
  <c r="IX248" i="1"/>
  <c r="IU350" i="1"/>
  <c r="IV350" i="1"/>
  <c r="IU40" i="1"/>
  <c r="IV40" i="1"/>
  <c r="IX89" i="1"/>
  <c r="IW89" i="1"/>
  <c r="IW351" i="1"/>
  <c r="IX351" i="1"/>
  <c r="IU61" i="1"/>
  <c r="IV61" i="1"/>
  <c r="IU113" i="1"/>
  <c r="IV113" i="1"/>
  <c r="IU60" i="1"/>
  <c r="IV60" i="1"/>
  <c r="IW72" i="1"/>
  <c r="IX72" i="1"/>
  <c r="IW111" i="1"/>
  <c r="IX111" i="1"/>
  <c r="IW50" i="1"/>
  <c r="IX50" i="1"/>
  <c r="IW305" i="1"/>
  <c r="IX305" i="1"/>
  <c r="IX224" i="1"/>
  <c r="IW224" i="1"/>
  <c r="IU169" i="1"/>
  <c r="IV169" i="1"/>
  <c r="IW150" i="1"/>
  <c r="IX150" i="1"/>
  <c r="IW73" i="1"/>
  <c r="IX73" i="1"/>
  <c r="IW252" i="1"/>
  <c r="IX252" i="1"/>
  <c r="IW331" i="1"/>
  <c r="IX331" i="1"/>
  <c r="IX146" i="1"/>
  <c r="IW146" i="1"/>
  <c r="IX393" i="1"/>
  <c r="IW393" i="1"/>
  <c r="IW232" i="1"/>
  <c r="IX232" i="1"/>
  <c r="IX197" i="1"/>
  <c r="IW197" i="1"/>
  <c r="IW130" i="1"/>
  <c r="IX130" i="1"/>
  <c r="IW178" i="1"/>
  <c r="IX178" i="1"/>
  <c r="IU326" i="1"/>
  <c r="IV326" i="1"/>
  <c r="IX294" i="1"/>
  <c r="IW294" i="1"/>
  <c r="IX227" i="1"/>
  <c r="IW227" i="1"/>
  <c r="IV58" i="1"/>
  <c r="IU58" i="1"/>
  <c r="IV131" i="1"/>
  <c r="IU131" i="1"/>
  <c r="IW87" i="1"/>
  <c r="IX87" i="1"/>
  <c r="IU241" i="1"/>
  <c r="IV241" i="1"/>
  <c r="IW344" i="1"/>
  <c r="IX344" i="1"/>
  <c r="IV297" i="1"/>
  <c r="IU297" i="1"/>
  <c r="IU190" i="1"/>
  <c r="IV190" i="1"/>
  <c r="IV336" i="1"/>
  <c r="IU336" i="1"/>
  <c r="IX95" i="1"/>
  <c r="IW95" i="1"/>
  <c r="IU170" i="1"/>
  <c r="IV170" i="1"/>
  <c r="IW83" i="1"/>
  <c r="IX83" i="1"/>
  <c r="IU379" i="1"/>
  <c r="IV379" i="1"/>
  <c r="IU133" i="1"/>
  <c r="IV133" i="1"/>
  <c r="IW375" i="1"/>
  <c r="IX375" i="1"/>
  <c r="IV292" i="1"/>
  <c r="IU292" i="1"/>
  <c r="IX165" i="1"/>
  <c r="IW165" i="1"/>
  <c r="IW174" i="1"/>
  <c r="IX174" i="1"/>
  <c r="IV256" i="1"/>
  <c r="IU256" i="1"/>
  <c r="IX100" i="1"/>
  <c r="IV86" i="1"/>
  <c r="IV182" i="1"/>
  <c r="IX269" i="1"/>
  <c r="IV211" i="1"/>
  <c r="IV114" i="1"/>
  <c r="IX307" i="1"/>
  <c r="IV280" i="1"/>
  <c r="IV127" i="1"/>
  <c r="IV372" i="1"/>
  <c r="IV30" i="1"/>
  <c r="IV155" i="1"/>
  <c r="IX142" i="1"/>
  <c r="IX360" i="1"/>
  <c r="IV332" i="1"/>
  <c r="IV259" i="1"/>
  <c r="IV288" i="1"/>
  <c r="IC410" i="1"/>
  <c r="IC314" i="1"/>
  <c r="HZ31" i="1"/>
  <c r="IX243" i="1"/>
  <c r="IX135" i="1"/>
  <c r="IX67" i="1"/>
  <c r="IX115" i="1"/>
  <c r="IX315" i="1"/>
  <c r="IX37" i="1"/>
  <c r="IX370" i="1"/>
  <c r="IX121" i="1"/>
  <c r="IX264" i="1"/>
  <c r="IX242" i="1"/>
  <c r="IX363" i="1"/>
  <c r="IX338" i="1"/>
  <c r="IU244" i="1"/>
  <c r="IW193" i="1"/>
  <c r="IV138" i="1"/>
  <c r="IV153" i="1"/>
  <c r="IV403" i="1"/>
  <c r="IX306" i="1"/>
  <c r="IV289" i="1"/>
  <c r="IV154" i="1"/>
  <c r="IV240" i="1"/>
  <c r="IX272" i="1"/>
  <c r="IV397" i="1"/>
  <c r="IU266" i="1"/>
  <c r="IX290" i="1"/>
  <c r="IX125" i="1"/>
  <c r="IV188" i="1"/>
  <c r="IU210" i="1"/>
  <c r="IX295" i="1"/>
  <c r="IX355" i="1"/>
  <c r="IV97" i="1"/>
  <c r="IX369" i="1"/>
  <c r="IU343" i="1"/>
  <c r="IW391" i="1"/>
  <c r="IV264" i="1"/>
  <c r="IU327" i="1"/>
  <c r="IW377" i="1"/>
  <c r="IV363" i="1"/>
  <c r="IW139" i="1"/>
  <c r="IV144" i="1"/>
  <c r="IV194" i="1"/>
  <c r="IW169" i="1"/>
  <c r="IX169" i="1"/>
  <c r="IW153" i="1"/>
  <c r="IX153" i="1"/>
  <c r="IU382" i="1"/>
  <c r="IV382" i="1"/>
  <c r="IW284" i="1"/>
  <c r="IX284" i="1"/>
  <c r="IW93" i="1"/>
  <c r="IX93" i="1"/>
  <c r="IU54" i="1"/>
  <c r="IV54" i="1"/>
  <c r="IX241" i="1"/>
  <c r="IW241" i="1"/>
  <c r="IU27" i="1"/>
  <c r="IV27" i="1"/>
  <c r="IW336" i="1"/>
  <c r="IX336" i="1"/>
  <c r="IU196" i="1"/>
  <c r="IV196" i="1"/>
  <c r="IX379" i="1"/>
  <c r="IW379" i="1"/>
  <c r="IW343" i="1"/>
  <c r="IX343" i="1"/>
  <c r="IU82" i="1"/>
  <c r="IV82" i="1"/>
  <c r="IW256" i="1"/>
  <c r="IX256" i="1"/>
  <c r="IU56" i="1"/>
  <c r="IV56" i="1"/>
  <c r="IX278" i="1"/>
  <c r="IW278" i="1"/>
  <c r="IU342" i="1"/>
  <c r="IV342" i="1"/>
  <c r="IU106" i="1"/>
  <c r="IV106" i="1"/>
  <c r="IW104" i="1"/>
  <c r="IX104" i="1"/>
  <c r="IV301" i="1"/>
  <c r="IU301" i="1"/>
  <c r="IU175" i="1"/>
  <c r="IV175" i="1"/>
  <c r="IU96" i="1"/>
  <c r="IV96" i="1"/>
  <c r="IU313" i="1"/>
  <c r="IV313" i="1"/>
  <c r="IU151" i="1"/>
  <c r="IW350" i="1"/>
  <c r="IW210" i="1"/>
  <c r="IU373" i="1"/>
  <c r="IW49" i="1"/>
  <c r="IW141" i="1"/>
  <c r="IV18" i="1"/>
  <c r="IU18" i="1"/>
  <c r="IU246" i="1"/>
  <c r="IV246" i="1"/>
  <c r="IU278" i="1"/>
  <c r="IV278" i="1"/>
  <c r="IU236" i="1"/>
  <c r="IV236" i="1"/>
  <c r="IW179" i="1"/>
  <c r="IX179" i="1"/>
  <c r="IW122" i="1"/>
  <c r="IX122" i="1"/>
  <c r="IW309" i="1"/>
  <c r="IX309" i="1"/>
  <c r="IX359" i="1"/>
  <c r="IW359" i="1"/>
  <c r="IX387" i="1"/>
  <c r="IW387" i="1"/>
  <c r="IW156" i="1"/>
  <c r="IX156" i="1"/>
  <c r="IW217" i="1"/>
  <c r="IX217" i="1"/>
  <c r="IV11" i="1"/>
  <c r="IU11" i="1"/>
  <c r="IU13" i="1"/>
  <c r="IV13" i="1"/>
  <c r="IX384" i="1"/>
  <c r="IW384" i="1"/>
  <c r="IU39" i="1"/>
  <c r="IV39" i="1"/>
  <c r="IW12" i="1"/>
  <c r="IX12" i="1"/>
  <c r="IU222" i="1"/>
  <c r="IV222" i="1"/>
  <c r="IW263" i="1"/>
  <c r="IX263" i="1"/>
  <c r="IU9" i="1"/>
  <c r="IV9" i="1"/>
  <c r="IV335" i="1"/>
  <c r="IU335" i="1"/>
  <c r="IW52" i="1"/>
  <c r="IX52" i="1"/>
  <c r="IU330" i="1"/>
  <c r="IV330" i="1"/>
  <c r="IW218" i="1"/>
  <c r="IX218" i="1"/>
  <c r="IX337" i="1"/>
  <c r="IW337" i="1"/>
  <c r="IV261" i="1"/>
  <c r="IU261" i="1"/>
  <c r="IU247" i="1"/>
  <c r="IV247" i="1"/>
  <c r="IW407" i="1"/>
  <c r="IX407" i="1"/>
  <c r="IU213" i="1"/>
  <c r="IV213" i="1"/>
  <c r="IX31" i="1"/>
  <c r="IW31" i="1"/>
  <c r="IW81" i="1"/>
  <c r="IX81" i="1"/>
  <c r="IW287" i="1"/>
  <c r="IX287" i="1"/>
  <c r="IV172" i="1"/>
  <c r="IU172" i="1"/>
  <c r="IU228" i="1"/>
  <c r="IV228" i="1"/>
  <c r="IU231" i="1"/>
  <c r="IV231" i="1"/>
  <c r="IW299" i="1"/>
  <c r="IX299" i="1"/>
  <c r="IU233" i="1"/>
  <c r="IV233" i="1"/>
  <c r="IU3" i="1"/>
  <c r="IU356" i="1"/>
  <c r="IW131" i="1"/>
  <c r="IW79" i="1"/>
  <c r="IX265" i="1"/>
  <c r="IX42" i="1"/>
  <c r="IW84" i="1"/>
  <c r="IV283" i="1"/>
  <c r="IV34" i="1"/>
  <c r="IV71" i="1"/>
  <c r="IW190" i="1"/>
  <c r="IU101" i="1"/>
  <c r="IU235" i="1"/>
  <c r="IV116" i="1"/>
  <c r="IU412" i="1"/>
  <c r="IU148" i="1"/>
  <c r="IV21" i="1"/>
  <c r="IX58" i="1"/>
  <c r="IX297" i="1"/>
  <c r="IU19" i="1"/>
  <c r="IV378" i="1"/>
  <c r="IU80" i="1"/>
  <c r="IX97" i="1"/>
  <c r="IV183" i="1"/>
  <c r="IV262" i="1"/>
  <c r="IU353" i="1"/>
  <c r="IU25" i="1"/>
  <c r="IW394" i="1"/>
  <c r="IV174" i="1"/>
  <c r="IW303" i="1"/>
  <c r="IU79" i="1"/>
  <c r="IU265" i="1"/>
  <c r="IU122" i="1"/>
  <c r="IU359" i="1"/>
  <c r="IU156" i="1"/>
  <c r="IU47" i="1"/>
  <c r="IU384" i="1"/>
  <c r="IU12" i="1"/>
  <c r="IU84" i="1"/>
  <c r="IU52" i="1"/>
  <c r="JS237" i="1"/>
  <c r="JR237" i="1"/>
  <c r="JS304" i="1"/>
  <c r="JR304" i="1"/>
  <c r="JS254" i="1"/>
  <c r="JR254" i="1"/>
  <c r="JS53" i="1"/>
  <c r="JR53" i="1"/>
  <c r="IU337" i="1"/>
  <c r="IU74" i="1"/>
  <c r="IU31" i="1"/>
  <c r="IU287" i="1"/>
  <c r="IU275" i="1"/>
  <c r="JR208" i="1"/>
  <c r="JR198" i="1"/>
  <c r="JQ355" i="1"/>
  <c r="JQ122" i="1"/>
  <c r="JS249" i="1"/>
  <c r="JR249" i="1"/>
  <c r="JS44" i="1"/>
  <c r="JR44" i="1"/>
  <c r="JS65" i="1"/>
  <c r="JR65" i="1"/>
  <c r="JS159" i="1"/>
  <c r="JR159" i="1"/>
  <c r="JP348" i="1"/>
  <c r="JQ348" i="1"/>
  <c r="JP142" i="1"/>
  <c r="JQ142" i="1"/>
  <c r="JP360" i="1"/>
  <c r="JQ360" i="1"/>
  <c r="JP197" i="1"/>
  <c r="JQ197" i="1"/>
  <c r="JP85" i="1"/>
  <c r="JQ85" i="1"/>
  <c r="JP25" i="1"/>
  <c r="JQ25" i="1"/>
  <c r="JP384" i="1"/>
  <c r="JQ384" i="1"/>
  <c r="JP337" i="1"/>
  <c r="JQ337" i="1"/>
  <c r="KN167" i="1"/>
  <c r="KK111" i="1"/>
  <c r="KK227" i="1"/>
  <c r="KN316" i="1"/>
  <c r="KL251" i="1"/>
  <c r="KL107" i="1"/>
  <c r="KL171" i="1"/>
  <c r="KL370" i="1"/>
  <c r="KL317" i="1"/>
  <c r="KL376" i="1"/>
  <c r="KK139" i="1"/>
  <c r="KK360" i="1"/>
  <c r="KN411" i="1"/>
  <c r="KK197" i="1"/>
  <c r="KM164" i="1"/>
  <c r="KM220" i="1"/>
  <c r="KN368" i="1"/>
  <c r="KK331" i="1"/>
  <c r="KM16" i="1"/>
  <c r="KN16" i="1"/>
  <c r="KK309" i="1"/>
  <c r="KL309" i="1"/>
  <c r="KM219" i="1"/>
  <c r="KN219" i="1"/>
  <c r="KM108" i="1"/>
  <c r="KN108" i="1"/>
  <c r="KN268" i="1"/>
  <c r="KN291" i="1"/>
  <c r="KN187" i="1"/>
  <c r="KN405" i="1"/>
  <c r="KN118" i="1"/>
  <c r="KN98" i="1"/>
  <c r="KN136" i="1"/>
  <c r="KN157" i="1"/>
  <c r="KN255" i="1"/>
  <c r="KN282" i="1"/>
  <c r="KN385" i="1"/>
  <c r="KN152" i="1"/>
  <c r="KN410" i="1"/>
  <c r="KN381" i="1"/>
  <c r="KL248" i="1"/>
  <c r="KK184" i="1"/>
  <c r="KL25" i="1"/>
  <c r="KM160" i="1"/>
  <c r="KL122" i="1"/>
  <c r="KM6" i="1"/>
  <c r="KL384" i="1"/>
  <c r="KM258" i="1"/>
  <c r="KL337" i="1"/>
  <c r="KM180" i="1"/>
  <c r="KK186" i="1"/>
  <c r="KL186" i="1"/>
  <c r="KK165" i="1"/>
  <c r="KL165" i="1"/>
  <c r="KM303" i="1"/>
  <c r="KN303" i="1"/>
  <c r="KM226" i="1"/>
  <c r="KN226" i="1"/>
  <c r="KK263" i="1"/>
  <c r="KL263" i="1"/>
  <c r="KM70" i="1"/>
  <c r="KN70" i="1"/>
  <c r="KM245" i="1"/>
  <c r="KN245" i="1"/>
  <c r="KM230" i="1"/>
  <c r="KN230" i="1"/>
  <c r="KK408" i="1"/>
  <c r="KN77" i="1"/>
  <c r="KK199" i="1"/>
  <c r="KN123" i="1"/>
  <c r="KK50" i="1"/>
  <c r="KK150" i="1"/>
  <c r="KN238" i="1"/>
  <c r="KK146" i="1"/>
  <c r="KN120" i="1"/>
  <c r="KK130" i="1"/>
  <c r="KN234" i="1"/>
  <c r="KK345" i="1"/>
  <c r="KN404" i="1"/>
  <c r="KN103" i="1"/>
  <c r="KL89" i="1"/>
  <c r="KL295" i="1"/>
  <c r="KL305" i="1"/>
  <c r="KL73" i="1"/>
  <c r="KL393" i="1"/>
  <c r="KL178" i="1"/>
  <c r="KL87" i="1"/>
  <c r="KL85" i="1"/>
  <c r="KL95" i="1"/>
  <c r="KL83" i="1"/>
  <c r="KL375" i="1"/>
  <c r="KM110" i="1"/>
  <c r="KL265" i="1"/>
  <c r="KM32" i="1"/>
  <c r="KL47" i="1"/>
  <c r="KM209" i="1"/>
  <c r="KL52" i="1"/>
  <c r="KM45" i="1"/>
  <c r="KL287" i="1"/>
  <c r="KL275" i="1"/>
  <c r="KM8" i="1"/>
  <c r="KN8" i="1"/>
  <c r="KM270" i="1"/>
  <c r="KN270" i="1"/>
  <c r="KM137" i="1"/>
  <c r="KN137" i="1"/>
  <c r="KK217" i="1"/>
  <c r="KL217" i="1"/>
  <c r="KM398" i="1"/>
  <c r="KN398" i="1"/>
  <c r="KL308" i="1"/>
  <c r="KL100" i="1"/>
  <c r="KL38" i="1"/>
  <c r="KL269" i="1"/>
  <c r="KL310" i="1"/>
  <c r="KL307" i="1"/>
  <c r="KL117" i="1"/>
  <c r="KL4" i="1"/>
  <c r="KL391" i="1"/>
  <c r="KL121" i="1"/>
  <c r="KL168" i="1"/>
  <c r="KL143" i="1"/>
  <c r="KL377" i="1"/>
  <c r="KL242" i="1"/>
  <c r="KL402" i="1"/>
  <c r="KL64" i="1"/>
  <c r="KN300" i="1"/>
  <c r="KL142" i="1"/>
  <c r="KK193" i="1"/>
  <c r="KN145" i="1"/>
  <c r="KN189" i="1"/>
  <c r="KN273" i="1"/>
  <c r="KN276" i="1"/>
  <c r="KN202" i="1"/>
  <c r="KN173" i="1"/>
  <c r="KK344" i="1"/>
  <c r="KK352" i="1"/>
  <c r="KK369" i="1"/>
  <c r="KK20" i="1"/>
  <c r="KK179" i="1"/>
  <c r="KL179" i="1"/>
  <c r="KK387" i="1"/>
  <c r="KL387" i="1"/>
  <c r="KM28" i="1"/>
  <c r="KN28" i="1"/>
  <c r="KK407" i="1"/>
  <c r="KL407" i="1"/>
  <c r="KK299" i="1"/>
  <c r="KL299" i="1"/>
  <c r="KN237" i="1"/>
  <c r="KN304" i="1"/>
  <c r="KN254" i="1"/>
  <c r="KN53" i="1"/>
  <c r="KN208" i="1"/>
  <c r="KN249" i="1"/>
  <c r="KN33" i="1"/>
  <c r="KN198" i="1"/>
  <c r="KN44" i="1"/>
  <c r="KN51" i="1"/>
  <c r="KN65" i="1"/>
  <c r="KN401" i="1"/>
  <c r="KN159" i="1"/>
  <c r="KN212" i="1"/>
  <c r="KN323" i="1"/>
  <c r="KM134" i="1"/>
  <c r="KL79" i="1"/>
  <c r="KM347" i="1"/>
  <c r="KL156" i="1"/>
  <c r="KM15" i="1"/>
  <c r="KL84" i="1"/>
  <c r="KM191" i="1"/>
  <c r="KL31" i="1"/>
  <c r="KM271" i="1"/>
  <c r="KN271" i="1"/>
  <c r="KM46" i="1"/>
  <c r="KN46" i="1"/>
  <c r="KM394" i="1"/>
  <c r="KN394" i="1"/>
  <c r="KK205" i="1"/>
  <c r="KL205" i="1"/>
  <c r="KK311" i="1"/>
  <c r="KL311" i="1"/>
  <c r="KK48" i="1"/>
  <c r="KL48" i="1"/>
  <c r="KK81" i="1"/>
  <c r="KL81" i="1"/>
  <c r="KK177" i="1"/>
  <c r="KL177" i="1"/>
  <c r="KN314" i="1"/>
  <c r="KL132" i="1"/>
  <c r="KK351" i="1"/>
  <c r="KK72" i="1"/>
  <c r="KN274" i="1"/>
  <c r="KK224" i="1"/>
  <c r="KN203" i="1"/>
  <c r="KK252" i="1"/>
  <c r="KN10" i="1"/>
  <c r="KK232" i="1"/>
  <c r="KK294" i="1"/>
  <c r="KN126" i="1"/>
  <c r="KM5" i="1"/>
  <c r="KN5" i="1"/>
  <c r="KK42" i="1"/>
  <c r="KL42" i="1"/>
  <c r="KK218" i="1"/>
  <c r="KL218" i="1"/>
  <c r="KM214" i="1"/>
  <c r="KN214" i="1"/>
  <c r="KK250" i="1"/>
  <c r="KM318" i="1"/>
  <c r="KL174" i="1"/>
  <c r="KM147" i="1"/>
  <c r="KL359" i="1"/>
  <c r="KM185" i="1"/>
  <c r="KL12" i="1"/>
  <c r="KM14" i="1"/>
  <c r="KL74" i="1"/>
  <c r="KM281" i="1"/>
  <c r="JR273" i="1"/>
  <c r="JS273" i="1"/>
  <c r="JP150" i="1"/>
  <c r="JQ150" i="1"/>
  <c r="JP252" i="1"/>
  <c r="JQ252" i="1"/>
  <c r="JP232" i="1"/>
  <c r="JQ232" i="1"/>
  <c r="JR202" i="1"/>
  <c r="JS202" i="1"/>
  <c r="JR347" i="1"/>
  <c r="JS347" i="1"/>
  <c r="JR191" i="1"/>
  <c r="JS191" i="1"/>
  <c r="JP407" i="1"/>
  <c r="JQ407" i="1"/>
  <c r="JP177" i="1"/>
  <c r="JQ177" i="1"/>
  <c r="JP299" i="1"/>
  <c r="JQ299" i="1"/>
  <c r="JQ243" i="1"/>
  <c r="JQ251" i="1"/>
  <c r="JQ107" i="1"/>
  <c r="JQ67" i="1"/>
  <c r="JQ171" i="1"/>
  <c r="JQ315" i="1"/>
  <c r="JQ370" i="1"/>
  <c r="JQ55" i="1"/>
  <c r="JQ317" i="1"/>
  <c r="JQ257" i="1"/>
  <c r="JQ400" i="1"/>
  <c r="JQ376" i="1"/>
  <c r="JQ89" i="1"/>
  <c r="JQ305" i="1"/>
  <c r="JQ393" i="1"/>
  <c r="JQ87" i="1"/>
  <c r="JQ375" i="1"/>
  <c r="JQ265" i="1"/>
  <c r="JQ47" i="1"/>
  <c r="JQ52" i="1"/>
  <c r="JQ287" i="1"/>
  <c r="JQ275" i="1"/>
  <c r="JR300" i="1"/>
  <c r="JS300" i="1"/>
  <c r="JP193" i="1"/>
  <c r="JQ193" i="1"/>
  <c r="JP199" i="1"/>
  <c r="JQ199" i="1"/>
  <c r="JP72" i="1"/>
  <c r="JQ72" i="1"/>
  <c r="JR276" i="1"/>
  <c r="JS276" i="1"/>
  <c r="JR411" i="1"/>
  <c r="JS411" i="1"/>
  <c r="JP294" i="1"/>
  <c r="JQ294" i="1"/>
  <c r="JR173" i="1"/>
  <c r="JS173" i="1"/>
  <c r="JP345" i="1"/>
  <c r="JQ345" i="1"/>
  <c r="JR134" i="1"/>
  <c r="JS134" i="1"/>
  <c r="JR160" i="1"/>
  <c r="JS160" i="1"/>
  <c r="JR147" i="1"/>
  <c r="JS147" i="1"/>
  <c r="JP179" i="1"/>
  <c r="JQ179" i="1"/>
  <c r="JR6" i="1"/>
  <c r="JS6" i="1"/>
  <c r="JR185" i="1"/>
  <c r="JS185" i="1"/>
  <c r="JP263" i="1"/>
  <c r="JQ263" i="1"/>
  <c r="JR14" i="1"/>
  <c r="JS14" i="1"/>
  <c r="JS268" i="1"/>
  <c r="JS291" i="1"/>
  <c r="JS187" i="1"/>
  <c r="JS405" i="1"/>
  <c r="JS118" i="1"/>
  <c r="JS98" i="1"/>
  <c r="JS136" i="1"/>
  <c r="JS157" i="1"/>
  <c r="JS255" i="1"/>
  <c r="JS282" i="1"/>
  <c r="JS385" i="1"/>
  <c r="JR152" i="1"/>
  <c r="JR404" i="1"/>
  <c r="JR203" i="1"/>
  <c r="JR46" i="1"/>
  <c r="JR394" i="1"/>
  <c r="JR270" i="1"/>
  <c r="JR226" i="1"/>
  <c r="JR245" i="1"/>
  <c r="JR230" i="1"/>
  <c r="JP408" i="1"/>
  <c r="JQ408" i="1"/>
  <c r="JR103" i="1"/>
  <c r="JS103" i="1"/>
  <c r="JP184" i="1"/>
  <c r="JQ184" i="1"/>
  <c r="JP351" i="1"/>
  <c r="JQ351" i="1"/>
  <c r="JP50" i="1"/>
  <c r="JQ50" i="1"/>
  <c r="JP130" i="1"/>
  <c r="JQ130" i="1"/>
  <c r="JR164" i="1"/>
  <c r="JS164" i="1"/>
  <c r="JP352" i="1"/>
  <c r="JQ352" i="1"/>
  <c r="JP186" i="1"/>
  <c r="JQ186" i="1"/>
  <c r="JR32" i="1"/>
  <c r="JS32" i="1"/>
  <c r="JP387" i="1"/>
  <c r="JQ387" i="1"/>
  <c r="JP217" i="1"/>
  <c r="JQ217" i="1"/>
  <c r="JP205" i="1"/>
  <c r="JQ205" i="1"/>
  <c r="JR15" i="1"/>
  <c r="JS15" i="1"/>
  <c r="JP311" i="1"/>
  <c r="JQ311" i="1"/>
  <c r="JP218" i="1"/>
  <c r="JQ218" i="1"/>
  <c r="JR45" i="1"/>
  <c r="JS45" i="1"/>
  <c r="JR281" i="1"/>
  <c r="JS281" i="1"/>
  <c r="JR137" i="1"/>
  <c r="JR212" i="1"/>
  <c r="JQ132" i="1"/>
  <c r="JQ111" i="1"/>
  <c r="JQ331" i="1"/>
  <c r="JQ227" i="1"/>
  <c r="JQ83" i="1"/>
  <c r="JQ79" i="1"/>
  <c r="JQ156" i="1"/>
  <c r="JQ84" i="1"/>
  <c r="JQ31" i="1"/>
  <c r="JP369" i="1"/>
  <c r="JQ369" i="1"/>
  <c r="JP20" i="1"/>
  <c r="JQ20" i="1"/>
  <c r="JR318" i="1"/>
  <c r="JS318" i="1"/>
  <c r="JR110" i="1"/>
  <c r="JS110" i="1"/>
  <c r="JR214" i="1"/>
  <c r="JR410" i="1"/>
  <c r="JR314" i="1"/>
  <c r="JR77" i="1"/>
  <c r="JR120" i="1"/>
  <c r="JR271" i="1"/>
  <c r="JR5" i="1"/>
  <c r="JR219" i="1"/>
  <c r="JR108" i="1"/>
  <c r="JP64" i="1"/>
  <c r="JQ64" i="1"/>
  <c r="JR381" i="1"/>
  <c r="JS381" i="1"/>
  <c r="JP250" i="1"/>
  <c r="JQ250" i="1"/>
  <c r="JR145" i="1"/>
  <c r="JS145" i="1"/>
  <c r="JR167" i="1"/>
  <c r="JS167" i="1"/>
  <c r="JR189" i="1"/>
  <c r="JS189" i="1"/>
  <c r="JR390" i="1"/>
  <c r="JS390" i="1"/>
  <c r="JP224" i="1"/>
  <c r="JQ224" i="1"/>
  <c r="JR368" i="1"/>
  <c r="JS368" i="1"/>
  <c r="JP344" i="1"/>
  <c r="JQ344" i="1"/>
  <c r="JR220" i="1"/>
  <c r="JS220" i="1"/>
  <c r="JP165" i="1"/>
  <c r="JQ165" i="1"/>
  <c r="JP309" i="1"/>
  <c r="JQ309" i="1"/>
  <c r="JR209" i="1"/>
  <c r="JS209" i="1"/>
  <c r="JR258" i="1"/>
  <c r="JS258" i="1"/>
  <c r="JR180" i="1"/>
  <c r="JS180" i="1"/>
  <c r="JP81" i="1"/>
  <c r="JQ81" i="1"/>
  <c r="JQ139" i="1"/>
  <c r="JR316" i="1"/>
  <c r="JR123" i="1"/>
  <c r="JR238" i="1"/>
  <c r="JR234" i="1"/>
  <c r="JQ308" i="1"/>
  <c r="JQ100" i="1"/>
  <c r="JQ38" i="1"/>
  <c r="JQ269" i="1"/>
  <c r="JQ310" i="1"/>
  <c r="JQ307" i="1"/>
  <c r="JQ117" i="1"/>
  <c r="JQ4" i="1"/>
  <c r="JQ391" i="1"/>
  <c r="JQ121" i="1"/>
  <c r="JQ168" i="1"/>
  <c r="JQ143" i="1"/>
  <c r="JQ377" i="1"/>
  <c r="JQ242" i="1"/>
  <c r="JQ402" i="1"/>
  <c r="JQ248" i="1"/>
  <c r="JQ295" i="1"/>
  <c r="JQ73" i="1"/>
  <c r="JQ178" i="1"/>
  <c r="JQ95" i="1"/>
  <c r="JQ174" i="1"/>
  <c r="JQ359" i="1"/>
  <c r="JQ12" i="1"/>
  <c r="JQ74" i="1"/>
  <c r="JP146" i="1"/>
  <c r="JQ146" i="1"/>
  <c r="JP42" i="1"/>
  <c r="JQ42" i="1"/>
  <c r="JP48" i="1"/>
  <c r="JQ48" i="1"/>
  <c r="JR303" i="1"/>
  <c r="JR323" i="1"/>
  <c r="JR274" i="1"/>
  <c r="JR10" i="1"/>
  <c r="JR126" i="1"/>
  <c r="JR8" i="1"/>
  <c r="JR16" i="1"/>
  <c r="JR28" i="1"/>
  <c r="JR70" i="1"/>
  <c r="JR398" i="1"/>
  <c r="IW212" i="1"/>
  <c r="IX212" i="1"/>
  <c r="IU64" i="1"/>
  <c r="IV64" i="1"/>
  <c r="IW300" i="1"/>
  <c r="IX300" i="1"/>
  <c r="IU408" i="1"/>
  <c r="IV408" i="1"/>
  <c r="IW381" i="1"/>
  <c r="IX381" i="1"/>
  <c r="IU250" i="1"/>
  <c r="IV250" i="1"/>
  <c r="IU193" i="1"/>
  <c r="IV193" i="1"/>
  <c r="IW103" i="1"/>
  <c r="IX103" i="1"/>
  <c r="IU184" i="1"/>
  <c r="IV184" i="1"/>
  <c r="IU351" i="1"/>
  <c r="IV351" i="1"/>
  <c r="IW145" i="1"/>
  <c r="IX145" i="1"/>
  <c r="IU199" i="1"/>
  <c r="IV199" i="1"/>
  <c r="IW167" i="1"/>
  <c r="IX167" i="1"/>
  <c r="IU72" i="1"/>
  <c r="IV72" i="1"/>
  <c r="IW189" i="1"/>
  <c r="IX189" i="1"/>
  <c r="IU50" i="1"/>
  <c r="IV50" i="1"/>
  <c r="IW390" i="1"/>
  <c r="IX390" i="1"/>
  <c r="IU224" i="1"/>
  <c r="IV224" i="1"/>
  <c r="IW273" i="1"/>
  <c r="IX273" i="1"/>
  <c r="IU150" i="1"/>
  <c r="IV150" i="1"/>
  <c r="IW368" i="1"/>
  <c r="IX368" i="1"/>
  <c r="IU252" i="1"/>
  <c r="IV252" i="1"/>
  <c r="IW276" i="1"/>
  <c r="IX276" i="1"/>
  <c r="IU146" i="1"/>
  <c r="IV146" i="1"/>
  <c r="IW411" i="1"/>
  <c r="IX411" i="1"/>
  <c r="IU232" i="1"/>
  <c r="IV232" i="1"/>
  <c r="IW202" i="1"/>
  <c r="IX202" i="1"/>
  <c r="IU130" i="1"/>
  <c r="IV130" i="1"/>
  <c r="IU294" i="1"/>
  <c r="IV294" i="1"/>
  <c r="IW173" i="1"/>
  <c r="IX173" i="1"/>
  <c r="IU345" i="1"/>
  <c r="IV345" i="1"/>
  <c r="IU344" i="1"/>
  <c r="IV344" i="1"/>
  <c r="IW164" i="1"/>
  <c r="IX164" i="1"/>
  <c r="IU352" i="1"/>
  <c r="IV352" i="1"/>
  <c r="IU369" i="1"/>
  <c r="IV369" i="1"/>
  <c r="IW220" i="1"/>
  <c r="IX220" i="1"/>
  <c r="IU20" i="1"/>
  <c r="IV20" i="1"/>
  <c r="IW318" i="1"/>
  <c r="IX318" i="1"/>
  <c r="IU186" i="1"/>
  <c r="IV186" i="1"/>
  <c r="IW134" i="1"/>
  <c r="IX134" i="1"/>
  <c r="IU165" i="1"/>
  <c r="IV165" i="1"/>
  <c r="IW110" i="1"/>
  <c r="IX110" i="1"/>
  <c r="IW160" i="1"/>
  <c r="IX160" i="1"/>
  <c r="IW16" i="1"/>
  <c r="IX16" i="1"/>
  <c r="IW147" i="1"/>
  <c r="IX147" i="1"/>
  <c r="IU179" i="1"/>
  <c r="IV179" i="1"/>
  <c r="IW347" i="1"/>
  <c r="IX347" i="1"/>
  <c r="IU309" i="1"/>
  <c r="IV309" i="1"/>
  <c r="IW270" i="1"/>
  <c r="IX270" i="1"/>
  <c r="IW32" i="1"/>
  <c r="IX32" i="1"/>
  <c r="IU387" i="1"/>
  <c r="IV387" i="1"/>
  <c r="IW137" i="1"/>
  <c r="IX137" i="1"/>
  <c r="IW6" i="1"/>
  <c r="IX6" i="1"/>
  <c r="IU217" i="1"/>
  <c r="IV217" i="1"/>
  <c r="IW28" i="1"/>
  <c r="IX28" i="1"/>
  <c r="IW185" i="1"/>
  <c r="IX185" i="1"/>
  <c r="IU205" i="1"/>
  <c r="IV205" i="1"/>
  <c r="IW219" i="1"/>
  <c r="IX219" i="1"/>
  <c r="IW15" i="1"/>
  <c r="IX15" i="1"/>
  <c r="IU42" i="1"/>
  <c r="IV42" i="1"/>
  <c r="IW226" i="1"/>
  <c r="IX226" i="1"/>
  <c r="IW209" i="1"/>
  <c r="IX209" i="1"/>
  <c r="IU263" i="1"/>
  <c r="IV263" i="1"/>
  <c r="IW258" i="1"/>
  <c r="IX258" i="1"/>
  <c r="IU311" i="1"/>
  <c r="IV311" i="1"/>
  <c r="IW70" i="1"/>
  <c r="IX70" i="1"/>
  <c r="IW14" i="1"/>
  <c r="IX14" i="1"/>
  <c r="IU218" i="1"/>
  <c r="IV218" i="1"/>
  <c r="IW108" i="1"/>
  <c r="IX108" i="1"/>
  <c r="IW191" i="1"/>
  <c r="IX191" i="1"/>
  <c r="IU48" i="1"/>
  <c r="IV48" i="1"/>
  <c r="IW245" i="1"/>
  <c r="IX245" i="1"/>
  <c r="IW45" i="1"/>
  <c r="IX45" i="1"/>
  <c r="IU407" i="1"/>
  <c r="IV407" i="1"/>
  <c r="IW214" i="1"/>
  <c r="IX214" i="1"/>
  <c r="IW180" i="1"/>
  <c r="IX180" i="1"/>
  <c r="IU81" i="1"/>
  <c r="IV81" i="1"/>
  <c r="IW281" i="1"/>
  <c r="IX281" i="1"/>
  <c r="IU177" i="1"/>
  <c r="IV177" i="1"/>
  <c r="IW230" i="1"/>
  <c r="IX230" i="1"/>
  <c r="IW398" i="1"/>
  <c r="IX398" i="1"/>
  <c r="IU299" i="1"/>
  <c r="IV299" i="1"/>
  <c r="IX268" i="1"/>
  <c r="IX291" i="1"/>
  <c r="IX187" i="1"/>
  <c r="IX405" i="1"/>
  <c r="IX118" i="1"/>
  <c r="IX98" i="1"/>
  <c r="IX136" i="1"/>
  <c r="IX157" i="1"/>
  <c r="IX255" i="1"/>
  <c r="IX282" i="1"/>
  <c r="IX385" i="1"/>
  <c r="IX410" i="1"/>
  <c r="IV89" i="1"/>
  <c r="IX274" i="1"/>
  <c r="IV393" i="1"/>
  <c r="IX126" i="1"/>
  <c r="IV375" i="1"/>
  <c r="IV122" i="1"/>
  <c r="IV337" i="1"/>
  <c r="IV132" i="1"/>
  <c r="IX123" i="1"/>
  <c r="IV331" i="1"/>
  <c r="IX234" i="1"/>
  <c r="IV83" i="1"/>
  <c r="IX303" i="1"/>
  <c r="IV12" i="1"/>
  <c r="IV248" i="1"/>
  <c r="IV73" i="1"/>
  <c r="IV95" i="1"/>
  <c r="IX394" i="1"/>
  <c r="IV156" i="1"/>
  <c r="IV31" i="1"/>
  <c r="IV308" i="1"/>
  <c r="IV100" i="1"/>
  <c r="IV38" i="1"/>
  <c r="IV269" i="1"/>
  <c r="IV310" i="1"/>
  <c r="IV307" i="1"/>
  <c r="IV117" i="1"/>
  <c r="IV4" i="1"/>
  <c r="IV391" i="1"/>
  <c r="IV121" i="1"/>
  <c r="IV168" i="1"/>
  <c r="IV143" i="1"/>
  <c r="IV377" i="1"/>
  <c r="IV242" i="1"/>
  <c r="IV402" i="1"/>
  <c r="IV142" i="1"/>
  <c r="IX77" i="1"/>
  <c r="IV355" i="1"/>
  <c r="IX120" i="1"/>
  <c r="IV85" i="1"/>
  <c r="IX5" i="1"/>
  <c r="IV265" i="1"/>
  <c r="IV52" i="1"/>
  <c r="IV275" i="1"/>
  <c r="IX237" i="1"/>
  <c r="IX304" i="1"/>
  <c r="IX254" i="1"/>
  <c r="IX53" i="1"/>
  <c r="IX208" i="1"/>
  <c r="IX249" i="1"/>
  <c r="IX33" i="1"/>
  <c r="IX198" i="1"/>
  <c r="IX44" i="1"/>
  <c r="IX51" i="1"/>
  <c r="IX65" i="1"/>
  <c r="IX401" i="1"/>
  <c r="IX159" i="1"/>
  <c r="IV139" i="1"/>
  <c r="IX323" i="1"/>
  <c r="IV305" i="1"/>
  <c r="IX10" i="1"/>
  <c r="IV87" i="1"/>
  <c r="IX8" i="1"/>
  <c r="IV384" i="1"/>
  <c r="IV348" i="1"/>
  <c r="IX316" i="1"/>
  <c r="IV111" i="1"/>
  <c r="IX238" i="1"/>
  <c r="IV227" i="1"/>
  <c r="IV79" i="1"/>
  <c r="IV359" i="1"/>
  <c r="IV74" i="1"/>
  <c r="IX404" i="1"/>
  <c r="IX203" i="1"/>
  <c r="IX46" i="1"/>
  <c r="IV84" i="1"/>
  <c r="HZ352" i="1"/>
  <c r="IA352" i="1"/>
  <c r="IB220" i="1"/>
  <c r="IC220" i="1"/>
  <c r="HZ20" i="1"/>
  <c r="IA20" i="1"/>
  <c r="IB318" i="1"/>
  <c r="IC318" i="1"/>
  <c r="IB134" i="1"/>
  <c r="IC134" i="1"/>
  <c r="HZ387" i="1"/>
  <c r="IA387" i="1"/>
  <c r="HZ205" i="1"/>
  <c r="IA205" i="1"/>
  <c r="IB15" i="1"/>
  <c r="IC15" i="1"/>
  <c r="IB209" i="1"/>
  <c r="IC209" i="1"/>
  <c r="IB14" i="1"/>
  <c r="IC14" i="1"/>
  <c r="IB108" i="1"/>
  <c r="IC108" i="1"/>
  <c r="IB191" i="1"/>
  <c r="IC191" i="1"/>
  <c r="IB281" i="1"/>
  <c r="IC281" i="1"/>
  <c r="IB230" i="1"/>
  <c r="IC230" i="1"/>
  <c r="IA348" i="1"/>
  <c r="IA360" i="1"/>
  <c r="IA73" i="1"/>
  <c r="IA95" i="1"/>
  <c r="HZ224" i="1"/>
  <c r="IA224" i="1"/>
  <c r="HZ150" i="1"/>
  <c r="IA150" i="1"/>
  <c r="IB368" i="1"/>
  <c r="IC368" i="1"/>
  <c r="HZ252" i="1"/>
  <c r="IA252" i="1"/>
  <c r="HZ232" i="1"/>
  <c r="IA232" i="1"/>
  <c r="IB202" i="1"/>
  <c r="IC202" i="1"/>
  <c r="HZ369" i="1"/>
  <c r="IA369" i="1"/>
  <c r="IB16" i="1"/>
  <c r="IC16" i="1"/>
  <c r="IB270" i="1"/>
  <c r="IC270" i="1"/>
  <c r="IB32" i="1"/>
  <c r="IC32" i="1"/>
  <c r="IB137" i="1"/>
  <c r="IC137" i="1"/>
  <c r="HZ263" i="1"/>
  <c r="IA263" i="1"/>
  <c r="IB258" i="1"/>
  <c r="IC258" i="1"/>
  <c r="HZ311" i="1"/>
  <c r="IA311" i="1"/>
  <c r="IB214" i="1"/>
  <c r="IC214" i="1"/>
  <c r="IA243" i="1"/>
  <c r="IA251" i="1"/>
  <c r="IA107" i="1"/>
  <c r="IA67" i="1"/>
  <c r="IA171" i="1"/>
  <c r="IA315" i="1"/>
  <c r="IA370" i="1"/>
  <c r="IA55" i="1"/>
  <c r="IA317" i="1"/>
  <c r="IA257" i="1"/>
  <c r="IA400" i="1"/>
  <c r="IA376" i="1"/>
  <c r="IC300" i="1"/>
  <c r="IA142" i="1"/>
  <c r="IB316" i="1"/>
  <c r="IA295" i="1"/>
  <c r="IA355" i="1"/>
  <c r="IB120" i="1"/>
  <c r="IA85" i="1"/>
  <c r="IB5" i="1"/>
  <c r="IB273" i="1"/>
  <c r="IC273" i="1"/>
  <c r="IB411" i="1"/>
  <c r="IC411" i="1"/>
  <c r="IB394" i="1"/>
  <c r="IC394" i="1"/>
  <c r="IB110" i="1"/>
  <c r="IC110" i="1"/>
  <c r="IB303" i="1"/>
  <c r="IC303" i="1"/>
  <c r="IB6" i="1"/>
  <c r="IC6" i="1"/>
  <c r="HZ217" i="1"/>
  <c r="IA217" i="1"/>
  <c r="IB185" i="1"/>
  <c r="IC185" i="1"/>
  <c r="IB70" i="1"/>
  <c r="IC70" i="1"/>
  <c r="IB245" i="1"/>
  <c r="IC245" i="1"/>
  <c r="IC268" i="1"/>
  <c r="IC291" i="1"/>
  <c r="IC187" i="1"/>
  <c r="IC405" i="1"/>
  <c r="IC118" i="1"/>
  <c r="IC98" i="1"/>
  <c r="IC136" i="1"/>
  <c r="IC157" i="1"/>
  <c r="IC255" i="1"/>
  <c r="IC282" i="1"/>
  <c r="IC385" i="1"/>
  <c r="IB152" i="1"/>
  <c r="IA64" i="1"/>
  <c r="IA250" i="1"/>
  <c r="IB103" i="1"/>
  <c r="IB323" i="1"/>
  <c r="IA111" i="1"/>
  <c r="IA305" i="1"/>
  <c r="IB10" i="1"/>
  <c r="IA87" i="1"/>
  <c r="IB8" i="1"/>
  <c r="IA174" i="1"/>
  <c r="HZ351" i="1"/>
  <c r="IA351" i="1"/>
  <c r="HZ72" i="1"/>
  <c r="IA72" i="1"/>
  <c r="HZ50" i="1"/>
  <c r="IA50" i="1"/>
  <c r="IB276" i="1"/>
  <c r="IC276" i="1"/>
  <c r="HZ165" i="1"/>
  <c r="IA165" i="1"/>
  <c r="IB147" i="1"/>
  <c r="IC147" i="1"/>
  <c r="HZ179" i="1"/>
  <c r="IA179" i="1"/>
  <c r="IB347" i="1"/>
  <c r="IC347" i="1"/>
  <c r="IB219" i="1"/>
  <c r="IC219" i="1"/>
  <c r="HZ218" i="1"/>
  <c r="IA218" i="1"/>
  <c r="HZ299" i="1"/>
  <c r="IA299" i="1"/>
  <c r="IB314" i="1"/>
  <c r="IB77" i="1"/>
  <c r="IB238" i="1"/>
  <c r="IA227" i="1"/>
  <c r="IA265" i="1"/>
  <c r="IA359" i="1"/>
  <c r="IA47" i="1"/>
  <c r="IA12" i="1"/>
  <c r="IA52" i="1"/>
  <c r="IA74" i="1"/>
  <c r="IA287" i="1"/>
  <c r="IA275" i="1"/>
  <c r="HZ344" i="1"/>
  <c r="IA344" i="1"/>
  <c r="IB164" i="1"/>
  <c r="IC164" i="1"/>
  <c r="HZ309" i="1"/>
  <c r="IA309" i="1"/>
  <c r="IB226" i="1"/>
  <c r="IC226" i="1"/>
  <c r="HZ81" i="1"/>
  <c r="IA81" i="1"/>
  <c r="HZ177" i="1"/>
  <c r="IA177" i="1"/>
  <c r="IC212" i="1"/>
  <c r="IA248" i="1"/>
  <c r="IB145" i="1"/>
  <c r="IB203" i="1"/>
  <c r="IA178" i="1"/>
  <c r="IB46" i="1"/>
  <c r="HZ199" i="1"/>
  <c r="IA199" i="1"/>
  <c r="HZ294" i="1"/>
  <c r="IA294" i="1"/>
  <c r="HZ345" i="1"/>
  <c r="IA345" i="1"/>
  <c r="HZ186" i="1"/>
  <c r="IA186" i="1"/>
  <c r="HZ42" i="1"/>
  <c r="IA42" i="1"/>
  <c r="HZ48" i="1"/>
  <c r="IA48" i="1"/>
  <c r="IB398" i="1"/>
  <c r="IC398" i="1"/>
  <c r="IA308" i="1"/>
  <c r="IA100" i="1"/>
  <c r="IA38" i="1"/>
  <c r="IA269" i="1"/>
  <c r="IA310" i="1"/>
  <c r="IA307" i="1"/>
  <c r="IA117" i="1"/>
  <c r="IA4" i="1"/>
  <c r="IA391" i="1"/>
  <c r="IA121" i="1"/>
  <c r="IA168" i="1"/>
  <c r="IA143" i="1"/>
  <c r="IA377" i="1"/>
  <c r="IA242" i="1"/>
  <c r="IA402" i="1"/>
  <c r="IA139" i="1"/>
  <c r="IB381" i="1"/>
  <c r="IA193" i="1"/>
  <c r="IB167" i="1"/>
  <c r="IB123" i="1"/>
  <c r="IA197" i="1"/>
  <c r="IB271" i="1"/>
  <c r="IA25" i="1"/>
  <c r="HZ184" i="1"/>
  <c r="IA184" i="1"/>
  <c r="IB390" i="1"/>
  <c r="IC390" i="1"/>
  <c r="HZ146" i="1"/>
  <c r="IA146" i="1"/>
  <c r="HZ130" i="1"/>
  <c r="IA130" i="1"/>
  <c r="IB173" i="1"/>
  <c r="IC173" i="1"/>
  <c r="IB160" i="1"/>
  <c r="IC160" i="1"/>
  <c r="IB28" i="1"/>
  <c r="IC28" i="1"/>
  <c r="IB45" i="1"/>
  <c r="IC45" i="1"/>
  <c r="HZ407" i="1"/>
  <c r="IA407" i="1"/>
  <c r="IB180" i="1"/>
  <c r="IC180" i="1"/>
  <c r="IB404" i="1"/>
  <c r="IA132" i="1"/>
  <c r="IB189" i="1"/>
  <c r="IB274" i="1"/>
  <c r="IA393" i="1"/>
  <c r="IB126" i="1"/>
  <c r="IA375" i="1"/>
  <c r="HF381" i="1"/>
  <c r="HG381" i="1"/>
  <c r="HG283" i="1"/>
  <c r="HH283" i="1"/>
  <c r="HG235" i="1"/>
  <c r="HH235" i="1"/>
  <c r="HG34" i="1"/>
  <c r="HH34" i="1"/>
  <c r="HG382" i="1"/>
  <c r="HH382" i="1"/>
  <c r="HG260" i="1"/>
  <c r="HH260" i="1"/>
  <c r="HF220" i="1"/>
  <c r="HG220" i="1"/>
  <c r="HG82" i="1"/>
  <c r="HH82" i="1"/>
  <c r="HG342" i="1"/>
  <c r="HH342" i="1"/>
  <c r="HI125" i="1"/>
  <c r="HI190" i="1"/>
  <c r="HG293" i="1"/>
  <c r="HH293" i="1"/>
  <c r="HF103" i="1"/>
  <c r="HG103" i="1"/>
  <c r="HF189" i="1"/>
  <c r="HG189" i="1"/>
  <c r="HF276" i="1"/>
  <c r="HG276" i="1"/>
  <c r="HG216" i="1"/>
  <c r="HH216" i="1"/>
  <c r="HG162" i="1"/>
  <c r="HH162" i="1"/>
  <c r="HI290" i="1"/>
  <c r="HI60" i="1"/>
  <c r="HI326" i="1"/>
  <c r="HI256" i="1"/>
  <c r="HG266" i="1"/>
  <c r="HH266" i="1"/>
  <c r="HG43" i="1"/>
  <c r="HH43" i="1"/>
  <c r="HF167" i="1"/>
  <c r="HG167" i="1"/>
  <c r="HG356" i="1"/>
  <c r="HH356" i="1"/>
  <c r="HF202" i="1"/>
  <c r="HG202" i="1"/>
  <c r="HG54" i="1"/>
  <c r="HH54" i="1"/>
  <c r="HG313" i="1"/>
  <c r="HH313" i="1"/>
  <c r="HI135" i="1"/>
  <c r="HI286" i="1"/>
  <c r="HI115" i="1"/>
  <c r="HI69" i="1"/>
  <c r="HI37" i="1"/>
  <c r="HI372" i="1"/>
  <c r="HI395" i="1"/>
  <c r="HI272" i="1"/>
  <c r="HI57" i="1"/>
  <c r="HI40" i="1"/>
  <c r="HI379" i="1"/>
  <c r="HI26" i="1"/>
  <c r="HG80" i="1"/>
  <c r="HH80" i="1"/>
  <c r="HF173" i="1"/>
  <c r="HG173" i="1"/>
  <c r="HF318" i="1"/>
  <c r="HG318" i="1"/>
  <c r="HF160" i="1"/>
  <c r="HG160" i="1"/>
  <c r="HF147" i="1"/>
  <c r="HG147" i="1"/>
  <c r="HF32" i="1"/>
  <c r="HG32" i="1"/>
  <c r="HG65" i="1"/>
  <c r="HI215" i="1"/>
  <c r="HI194" i="1"/>
  <c r="HI241" i="1"/>
  <c r="HI236" i="1"/>
  <c r="HF401" i="1"/>
  <c r="HG401" i="1"/>
  <c r="HG151" i="1"/>
  <c r="HH151" i="1"/>
  <c r="HF273" i="1"/>
  <c r="HG273" i="1"/>
  <c r="HG267" i="1"/>
  <c r="HH267" i="1"/>
  <c r="HF110" i="1"/>
  <c r="HG110" i="1"/>
  <c r="HF347" i="1"/>
  <c r="HG347" i="1"/>
  <c r="HH182" i="1"/>
  <c r="HH312" i="1"/>
  <c r="HH114" i="1"/>
  <c r="HH59" i="1"/>
  <c r="HH127" i="1"/>
  <c r="HH36" i="1"/>
  <c r="HH240" i="1"/>
  <c r="HH383" i="1"/>
  <c r="HH7" i="1"/>
  <c r="HI23" i="1"/>
  <c r="HI113" i="1"/>
  <c r="HI284" i="1"/>
  <c r="HI292" i="1"/>
  <c r="HF159" i="1"/>
  <c r="HG159" i="1"/>
  <c r="HF212" i="1"/>
  <c r="HG212" i="1"/>
  <c r="HG128" i="1"/>
  <c r="HH128" i="1"/>
  <c r="HF145" i="1"/>
  <c r="HG145" i="1"/>
  <c r="HF390" i="1"/>
  <c r="HG390" i="1"/>
  <c r="HG166" i="1"/>
  <c r="HH166" i="1"/>
  <c r="HF134" i="1"/>
  <c r="HG134" i="1"/>
  <c r="HG99" i="1"/>
  <c r="HH99" i="1"/>
  <c r="HG175" i="1"/>
  <c r="HH175" i="1"/>
  <c r="HF6" i="1"/>
  <c r="HG6" i="1"/>
  <c r="HI153" i="1"/>
  <c r="HG397" i="1"/>
  <c r="HH397" i="1"/>
  <c r="HG386" i="1"/>
  <c r="HH386" i="1"/>
  <c r="HF300" i="1"/>
  <c r="HG300" i="1"/>
  <c r="HG239" i="1"/>
  <c r="HH239" i="1"/>
  <c r="HF368" i="1"/>
  <c r="HG368" i="1"/>
  <c r="HF411" i="1"/>
  <c r="HG411" i="1"/>
  <c r="HG183" i="1"/>
  <c r="HH183" i="1"/>
  <c r="HF164" i="1"/>
  <c r="HG164" i="1"/>
  <c r="HG196" i="1"/>
  <c r="HH196" i="1"/>
  <c r="HG22" i="1"/>
  <c r="HH22" i="1"/>
  <c r="HO418" i="1"/>
  <c r="HI338" i="1"/>
  <c r="HI49" i="1"/>
  <c r="HI58" i="1"/>
  <c r="HI246" i="1"/>
  <c r="HH176" i="1"/>
  <c r="HH207" i="1"/>
  <c r="HH112" i="1"/>
  <c r="HH277" i="1"/>
  <c r="HH201" i="1"/>
  <c r="HH200" i="1"/>
  <c r="HH279" i="1"/>
  <c r="HG185" i="1"/>
  <c r="HG15" i="1"/>
  <c r="HG209" i="1"/>
  <c r="HG258" i="1"/>
  <c r="HG14" i="1"/>
  <c r="HG191" i="1"/>
  <c r="HG45" i="1"/>
  <c r="GL381" i="1"/>
  <c r="GM381" i="1"/>
  <c r="GM356" i="1"/>
  <c r="GN356" i="1"/>
  <c r="GM82" i="1"/>
  <c r="GN82" i="1"/>
  <c r="GM162" i="1"/>
  <c r="GN162" i="1"/>
  <c r="GL32" i="1"/>
  <c r="GM32" i="1"/>
  <c r="GM237" i="1"/>
  <c r="GM304" i="1"/>
  <c r="GM254" i="1"/>
  <c r="GM53" i="1"/>
  <c r="GM208" i="1"/>
  <c r="GM249" i="1"/>
  <c r="GM33" i="1"/>
  <c r="GM198" i="1"/>
  <c r="GM44" i="1"/>
  <c r="GM51" i="1"/>
  <c r="GM65" i="1"/>
  <c r="GM401" i="1"/>
  <c r="GM159" i="1"/>
  <c r="GO210" i="1"/>
  <c r="GO194" i="1"/>
  <c r="GO241" i="1"/>
  <c r="GO236" i="1"/>
  <c r="GM293" i="1"/>
  <c r="GN293" i="1"/>
  <c r="GM283" i="1"/>
  <c r="GN283" i="1"/>
  <c r="GM235" i="1"/>
  <c r="GN235" i="1"/>
  <c r="GM34" i="1"/>
  <c r="GN34" i="1"/>
  <c r="GM183" i="1"/>
  <c r="GN183" i="1"/>
  <c r="GM54" i="1"/>
  <c r="GN54" i="1"/>
  <c r="GL164" i="1"/>
  <c r="GM164" i="1"/>
  <c r="GM196" i="1"/>
  <c r="GN196" i="1"/>
  <c r="GL220" i="1"/>
  <c r="GM220" i="1"/>
  <c r="GL318" i="1"/>
  <c r="GM318" i="1"/>
  <c r="GL160" i="1"/>
  <c r="GM160" i="1"/>
  <c r="GM342" i="1"/>
  <c r="GN342" i="1"/>
  <c r="GL6" i="1"/>
  <c r="GM6" i="1"/>
  <c r="GO40" i="1"/>
  <c r="GO284" i="1"/>
  <c r="GO292" i="1"/>
  <c r="GL212" i="1"/>
  <c r="GM212" i="1"/>
  <c r="GM151" i="1"/>
  <c r="GN151" i="1"/>
  <c r="GL103" i="1"/>
  <c r="GM103" i="1"/>
  <c r="GL368" i="1"/>
  <c r="GM368" i="1"/>
  <c r="GL173" i="1"/>
  <c r="GM173" i="1"/>
  <c r="GM260" i="1"/>
  <c r="GN260" i="1"/>
  <c r="GL110" i="1"/>
  <c r="GM110" i="1"/>
  <c r="GO153" i="1"/>
  <c r="GM43" i="1"/>
  <c r="GN43" i="1"/>
  <c r="GM128" i="1"/>
  <c r="GN128" i="1"/>
  <c r="GM80" i="1"/>
  <c r="GN80" i="1"/>
  <c r="GL276" i="1"/>
  <c r="GM276" i="1"/>
  <c r="GL411" i="1"/>
  <c r="GM411" i="1"/>
  <c r="GM267" i="1"/>
  <c r="GN267" i="1"/>
  <c r="GM216" i="1"/>
  <c r="GN216" i="1"/>
  <c r="GM22" i="1"/>
  <c r="GN22" i="1"/>
  <c r="GL134" i="1"/>
  <c r="GM134" i="1"/>
  <c r="GL147" i="1"/>
  <c r="GM147" i="1"/>
  <c r="GM175" i="1"/>
  <c r="GN175" i="1"/>
  <c r="GO125" i="1"/>
  <c r="GO49" i="1"/>
  <c r="GO58" i="1"/>
  <c r="GO246" i="1"/>
  <c r="GL300" i="1"/>
  <c r="GM300" i="1"/>
  <c r="GL145" i="1"/>
  <c r="GM145" i="1"/>
  <c r="GL167" i="1"/>
  <c r="GM167" i="1"/>
  <c r="GL189" i="1"/>
  <c r="GM189" i="1"/>
  <c r="GL390" i="1"/>
  <c r="GM390" i="1"/>
  <c r="GM382" i="1"/>
  <c r="GN382" i="1"/>
  <c r="GL202" i="1"/>
  <c r="GM202" i="1"/>
  <c r="GM166" i="1"/>
  <c r="GN166" i="1"/>
  <c r="GM99" i="1"/>
  <c r="GN99" i="1"/>
  <c r="GL347" i="1"/>
  <c r="GM347" i="1"/>
  <c r="GM313" i="1"/>
  <c r="GN313" i="1"/>
  <c r="GO135" i="1"/>
  <c r="GO286" i="1"/>
  <c r="GO115" i="1"/>
  <c r="GO69" i="1"/>
  <c r="GO37" i="1"/>
  <c r="GO372" i="1"/>
  <c r="GO395" i="1"/>
  <c r="GO272" i="1"/>
  <c r="GO57" i="1"/>
  <c r="GO23" i="1"/>
  <c r="GO290" i="1"/>
  <c r="GO215" i="1"/>
  <c r="GO343" i="1"/>
  <c r="GO338" i="1"/>
  <c r="GO190" i="1"/>
  <c r="GM239" i="1"/>
  <c r="GN239" i="1"/>
  <c r="GL273" i="1"/>
  <c r="GM273" i="1"/>
  <c r="GO60" i="1"/>
  <c r="GO326" i="1"/>
  <c r="GO256" i="1"/>
  <c r="GN176" i="1"/>
  <c r="GN207" i="1"/>
  <c r="GN112" i="1"/>
  <c r="GN277" i="1"/>
  <c r="GN201" i="1"/>
  <c r="GN200" i="1"/>
  <c r="GN279" i="1"/>
  <c r="GN181" i="1"/>
  <c r="GM185" i="1"/>
  <c r="GM15" i="1"/>
  <c r="GM209" i="1"/>
  <c r="GM258" i="1"/>
  <c r="GM14" i="1"/>
  <c r="GM191" i="1"/>
  <c r="GM45" i="1"/>
  <c r="GM180" i="1"/>
  <c r="GM281" i="1"/>
  <c r="DH425" i="1"/>
  <c r="DH423" i="1"/>
  <c r="DH424" i="1"/>
  <c r="II418" i="1"/>
  <c r="AB425" i="1"/>
  <c r="AB427" i="1"/>
  <c r="EC427" i="1"/>
  <c r="CM423" i="1"/>
  <c r="CM424" i="1"/>
  <c r="CM427" i="1"/>
  <c r="BR423" i="1"/>
  <c r="BR424" i="1"/>
  <c r="BR427" i="1"/>
  <c r="CM425" i="1"/>
  <c r="EX423" i="1"/>
  <c r="EX424" i="1"/>
  <c r="EX427" i="1"/>
  <c r="FS425" i="1"/>
  <c r="FS427" i="1"/>
  <c r="FS423" i="1"/>
  <c r="FS424" i="1"/>
  <c r="AW425" i="1"/>
  <c r="AW427" i="1"/>
  <c r="AW423" i="1"/>
  <c r="AW424" i="1"/>
  <c r="EC423" i="1"/>
  <c r="EC425" i="1"/>
  <c r="KT418" i="1"/>
  <c r="HM423" i="1" l="1"/>
  <c r="HM424" i="1"/>
  <c r="HM425" i="1"/>
  <c r="HM427" i="1"/>
  <c r="JB423" i="1"/>
  <c r="JB424" i="1"/>
  <c r="JB425" i="1"/>
  <c r="JB427" i="1"/>
  <c r="GS427" i="1"/>
  <c r="GS423" i="1"/>
  <c r="GS424" i="1"/>
  <c r="GS425" i="1"/>
  <c r="IG423" i="1"/>
  <c r="IG424" i="1"/>
  <c r="IG425" i="1"/>
  <c r="IG427" i="1"/>
  <c r="JW423" i="1"/>
  <c r="JW424" i="1"/>
  <c r="JW425" i="1"/>
  <c r="JW427" i="1"/>
  <c r="KR423" i="1"/>
  <c r="KR424" i="1"/>
  <c r="KR425" i="1"/>
  <c r="KR427" i="1"/>
  <c r="JX417" i="1"/>
  <c r="HN417" i="1"/>
  <c r="JC417" i="1"/>
  <c r="KS417" i="1"/>
  <c r="IH417" i="1"/>
  <c r="GT417" i="1"/>
  <c r="FR430" i="1"/>
  <c r="DG429" i="1"/>
  <c r="DG426" i="1"/>
  <c r="DG428" i="1" s="1"/>
  <c r="DF431" i="1" s="1"/>
  <c r="CL429" i="1"/>
  <c r="AV427" i="1"/>
  <c r="BQ429" i="1"/>
  <c r="AV423" i="1"/>
  <c r="FR429" i="1"/>
  <c r="EW429" i="1"/>
  <c r="JX423" i="1"/>
  <c r="JX424" i="1"/>
  <c r="JX425" i="1"/>
  <c r="JX427" i="1"/>
  <c r="EB426" i="1"/>
  <c r="EB428" i="1" s="1"/>
  <c r="EA431" i="1" s="1"/>
  <c r="EB430" i="1"/>
  <c r="IH423" i="1"/>
  <c r="IH424" i="1"/>
  <c r="IH425" i="1"/>
  <c r="IH427" i="1"/>
  <c r="DG430" i="1"/>
  <c r="AV425" i="1"/>
  <c r="FR426" i="1"/>
  <c r="FR428" i="1" s="1"/>
  <c r="FQ431" i="1" s="1"/>
  <c r="AV424" i="1"/>
  <c r="CL426" i="1"/>
  <c r="CL428" i="1" s="1"/>
  <c r="CK431" i="1" s="1"/>
  <c r="CL430" i="1"/>
  <c r="JC424" i="1"/>
  <c r="JC425" i="1"/>
  <c r="JC427" i="1"/>
  <c r="JC423" i="1"/>
  <c r="BQ426" i="1"/>
  <c r="BQ428" i="1" s="1"/>
  <c r="BP431" i="1" s="1"/>
  <c r="BQ430" i="1"/>
  <c r="EW426" i="1"/>
  <c r="EW428" i="1" s="1"/>
  <c r="EV431" i="1" s="1"/>
  <c r="EW430" i="1"/>
  <c r="GT423" i="1"/>
  <c r="GT424" i="1"/>
  <c r="GT425" i="1"/>
  <c r="GT427" i="1"/>
  <c r="HN427" i="1"/>
  <c r="HN423" i="1"/>
  <c r="HN424" i="1"/>
  <c r="HN425" i="1"/>
  <c r="EB429" i="1"/>
  <c r="KS425" i="1"/>
  <c r="KS424" i="1"/>
  <c r="KS423" i="1"/>
  <c r="KS427" i="1"/>
  <c r="AA426" i="1"/>
  <c r="AA428" i="1" s="1"/>
  <c r="Z431" i="1" s="1"/>
  <c r="AA430" i="1"/>
  <c r="AA429" i="1"/>
  <c r="CM426" i="1"/>
  <c r="CM428" i="1" s="1"/>
  <c r="BR429" i="1"/>
  <c r="AW426" i="1"/>
  <c r="AW428" i="1" s="1"/>
  <c r="HO425" i="1"/>
  <c r="HO427" i="1"/>
  <c r="FS429" i="1"/>
  <c r="HO423" i="1"/>
  <c r="CM429" i="1"/>
  <c r="BR426" i="1"/>
  <c r="BR428" i="1" s="1"/>
  <c r="HO424" i="1"/>
  <c r="EC429" i="1"/>
  <c r="DH429" i="1"/>
  <c r="AB426" i="1"/>
  <c r="AB428" i="1" s="1"/>
  <c r="AB429" i="1"/>
  <c r="EC426" i="1"/>
  <c r="EC428" i="1" s="1"/>
  <c r="FS426" i="1"/>
  <c r="FS428" i="1" s="1"/>
  <c r="EX426" i="1"/>
  <c r="EX428" i="1" s="1"/>
  <c r="EX429" i="1"/>
  <c r="DH426" i="1"/>
  <c r="DH428" i="1" s="1"/>
  <c r="AW429" i="1"/>
  <c r="AO125" i="1"/>
  <c r="AP125" i="1"/>
  <c r="AQ125" i="1"/>
  <c r="BJ125" i="1"/>
  <c r="BK125" i="1"/>
  <c r="BL125" i="1"/>
  <c r="CE125" i="1"/>
  <c r="CF125" i="1"/>
  <c r="CG125" i="1"/>
  <c r="AO205" i="1"/>
  <c r="AP205" i="1"/>
  <c r="AQ205" i="1"/>
  <c r="BJ205" i="1"/>
  <c r="BK205" i="1"/>
  <c r="BL205" i="1"/>
  <c r="CE205" i="1"/>
  <c r="CF205" i="1"/>
  <c r="CG205" i="1"/>
  <c r="HM426" i="1" l="1"/>
  <c r="HM428" i="1" s="1"/>
  <c r="KR426" i="1"/>
  <c r="KR428" i="1" s="1"/>
  <c r="GS429" i="1"/>
  <c r="GS426" i="1"/>
  <c r="GS428" i="1" s="1"/>
  <c r="GS430" i="1"/>
  <c r="KR429" i="1"/>
  <c r="KR430" i="1"/>
  <c r="JW429" i="1"/>
  <c r="JW426" i="1"/>
  <c r="JW428" i="1" s="1"/>
  <c r="JW430" i="1"/>
  <c r="JB429" i="1"/>
  <c r="JB426" i="1"/>
  <c r="JB428" i="1" s="1"/>
  <c r="JB430" i="1"/>
  <c r="IG426" i="1"/>
  <c r="IG428" i="1" s="1"/>
  <c r="AV430" i="1"/>
  <c r="AU430" i="1"/>
  <c r="IG429" i="1"/>
  <c r="IG430" i="1"/>
  <c r="HM429" i="1"/>
  <c r="HM430" i="1"/>
  <c r="DG431" i="1"/>
  <c r="AV426" i="1"/>
  <c r="AV428" i="1" s="1"/>
  <c r="GT426" i="1"/>
  <c r="GT428" i="1" s="1"/>
  <c r="GT429" i="1"/>
  <c r="JX426" i="1"/>
  <c r="JX428" i="1" s="1"/>
  <c r="JX429" i="1"/>
  <c r="HN426" i="1"/>
  <c r="HN428" i="1" s="1"/>
  <c r="HN430" i="1"/>
  <c r="HN429" i="1"/>
  <c r="EW431" i="1"/>
  <c r="CL431" i="1"/>
  <c r="IH426" i="1"/>
  <c r="IH428" i="1" s="1"/>
  <c r="IH429" i="1"/>
  <c r="AV429" i="1"/>
  <c r="KS429" i="1"/>
  <c r="KS426" i="1"/>
  <c r="KS428" i="1" s="1"/>
  <c r="EB431" i="1"/>
  <c r="BQ431" i="1"/>
  <c r="JC426" i="1"/>
  <c r="JC428" i="1" s="1"/>
  <c r="JC429" i="1"/>
  <c r="FR431" i="1"/>
  <c r="AA431" i="1"/>
  <c r="HO429" i="1"/>
  <c r="HO426" i="1"/>
  <c r="HO428" i="1" s="1"/>
  <c r="AO276" i="1"/>
  <c r="AP276" i="1"/>
  <c r="AQ276" i="1"/>
  <c r="BJ276" i="1"/>
  <c r="BK276" i="1"/>
  <c r="BL276" i="1"/>
  <c r="CE276" i="1"/>
  <c r="CF276" i="1"/>
  <c r="CG276" i="1"/>
  <c r="IG431" i="1" l="1"/>
  <c r="HM431" i="1"/>
  <c r="JW431" i="1"/>
  <c r="AV431" i="1"/>
  <c r="AU431" i="1"/>
  <c r="JB431" i="1"/>
  <c r="KR431" i="1"/>
  <c r="GS431" i="1"/>
  <c r="HN431" i="1"/>
  <c r="AQ212" i="1"/>
  <c r="BL212" i="1"/>
  <c r="CE212" i="1"/>
  <c r="CF212" i="1"/>
  <c r="CG212" i="1"/>
  <c r="AO212" i="1"/>
  <c r="AP212" i="1"/>
  <c r="BJ212" i="1"/>
  <c r="BK212" i="1"/>
  <c r="AO396" i="1" l="1"/>
  <c r="AP396" i="1"/>
  <c r="AQ396" i="1"/>
  <c r="BJ396" i="1"/>
  <c r="BK396" i="1"/>
  <c r="BL396" i="1"/>
  <c r="CE396" i="1"/>
  <c r="CF396" i="1"/>
  <c r="CG396" i="1"/>
  <c r="AO15" i="1" l="1"/>
  <c r="AP15" i="1"/>
  <c r="AQ15" i="1"/>
  <c r="BJ15" i="1"/>
  <c r="BK15" i="1"/>
  <c r="BL15" i="1"/>
  <c r="CE15" i="1"/>
  <c r="CF15" i="1"/>
  <c r="CG15" i="1"/>
  <c r="AO218" i="1"/>
  <c r="AP218" i="1"/>
  <c r="AQ218" i="1"/>
  <c r="BJ218" i="1"/>
  <c r="BK218" i="1"/>
  <c r="BL218" i="1"/>
  <c r="CE218" i="1"/>
  <c r="CF218" i="1"/>
  <c r="CG218" i="1"/>
  <c r="AO223" i="1"/>
  <c r="AP223" i="1"/>
  <c r="AQ223" i="1"/>
  <c r="BJ223" i="1"/>
  <c r="BK223" i="1"/>
  <c r="BL223" i="1"/>
  <c r="CE223" i="1"/>
  <c r="CF223" i="1"/>
  <c r="CG223" i="1"/>
  <c r="AO225" i="1"/>
  <c r="AP225" i="1"/>
  <c r="AQ225" i="1"/>
  <c r="BJ225" i="1"/>
  <c r="BK225" i="1"/>
  <c r="BL225" i="1"/>
  <c r="CE225" i="1"/>
  <c r="CF225" i="1"/>
  <c r="CG225" i="1"/>
  <c r="AO176" i="1"/>
  <c r="AP176" i="1"/>
  <c r="AQ176" i="1"/>
  <c r="BJ176" i="1"/>
  <c r="BK176" i="1"/>
  <c r="BL176" i="1"/>
  <c r="CE176" i="1"/>
  <c r="CF176" i="1"/>
  <c r="CG176" i="1"/>
  <c r="AO9" i="1"/>
  <c r="AP9" i="1"/>
  <c r="AQ9" i="1"/>
  <c r="BJ9" i="1"/>
  <c r="BK9" i="1"/>
  <c r="BL9" i="1"/>
  <c r="CE9" i="1"/>
  <c r="CF9" i="1"/>
  <c r="CG9" i="1"/>
  <c r="AO6" i="1"/>
  <c r="AP6" i="1"/>
  <c r="AQ6" i="1"/>
  <c r="BJ6" i="1"/>
  <c r="BK6" i="1"/>
  <c r="BL6" i="1"/>
  <c r="CE6" i="1"/>
  <c r="CF6" i="1"/>
  <c r="CG6" i="1"/>
  <c r="AO207" i="1"/>
  <c r="AP207" i="1"/>
  <c r="AQ207" i="1"/>
  <c r="BJ207" i="1"/>
  <c r="BK207" i="1"/>
  <c r="BL207" i="1"/>
  <c r="CE207" i="1"/>
  <c r="CF207" i="1"/>
  <c r="CG207" i="1"/>
  <c r="AO209" i="1"/>
  <c r="AP209" i="1"/>
  <c r="AQ209" i="1"/>
  <c r="BJ209" i="1"/>
  <c r="BK209" i="1"/>
  <c r="BL209" i="1"/>
  <c r="CE209" i="1"/>
  <c r="CF209" i="1"/>
  <c r="CG209" i="1"/>
  <c r="AO137" i="1"/>
  <c r="AP137" i="1"/>
  <c r="AQ137" i="1"/>
  <c r="BJ137" i="1"/>
  <c r="BK137" i="1"/>
  <c r="BL137" i="1"/>
  <c r="CE137" i="1"/>
  <c r="CF137" i="1"/>
  <c r="CG137" i="1"/>
  <c r="CE134" i="1" l="1"/>
  <c r="CF134" i="1"/>
  <c r="CG134" i="1"/>
  <c r="CE234" i="1"/>
  <c r="CF234" i="1"/>
  <c r="CG234" i="1"/>
  <c r="CE360" i="1"/>
  <c r="CF360" i="1"/>
  <c r="CG360" i="1"/>
  <c r="CE131" i="1"/>
  <c r="CF131" i="1"/>
  <c r="CG131" i="1"/>
  <c r="CE147" i="1"/>
  <c r="CF147" i="1"/>
  <c r="CG147" i="1"/>
  <c r="CE331" i="1"/>
  <c r="CF331" i="1"/>
  <c r="CG331" i="1"/>
  <c r="CE149" i="1"/>
  <c r="CF149" i="1"/>
  <c r="CG149" i="1"/>
  <c r="CE141" i="1"/>
  <c r="CF141" i="1"/>
  <c r="CG141" i="1"/>
  <c r="CE133" i="1"/>
  <c r="CF133" i="1"/>
  <c r="CG133" i="1"/>
  <c r="CE232" i="1"/>
  <c r="CF232" i="1"/>
  <c r="CG232" i="1"/>
  <c r="CE145" i="1"/>
  <c r="CF145" i="1"/>
  <c r="CG145" i="1"/>
  <c r="CE132" i="1"/>
  <c r="CF132" i="1"/>
  <c r="CG132" i="1"/>
  <c r="CE229" i="1"/>
  <c r="CF229" i="1"/>
  <c r="CG229" i="1"/>
  <c r="CE275" i="1"/>
  <c r="CF275" i="1"/>
  <c r="CG275" i="1"/>
  <c r="CE250" i="1"/>
  <c r="CF250" i="1"/>
  <c r="CG250" i="1"/>
  <c r="CE152" i="1"/>
  <c r="CF152" i="1"/>
  <c r="CG152" i="1"/>
  <c r="CE374" i="1"/>
  <c r="CF374" i="1"/>
  <c r="CG374" i="1"/>
  <c r="CE143" i="1"/>
  <c r="CF143" i="1"/>
  <c r="CG143" i="1"/>
  <c r="CE277" i="1"/>
  <c r="CF277" i="1"/>
  <c r="CG277" i="1"/>
  <c r="CE139" i="1"/>
  <c r="CF139" i="1"/>
  <c r="CG139" i="1"/>
  <c r="CE14" i="1"/>
  <c r="CF14" i="1"/>
  <c r="CG14" i="1"/>
  <c r="CE354" i="1"/>
  <c r="CF354" i="1"/>
  <c r="CG354" i="1"/>
  <c r="CE278" i="1"/>
  <c r="CF278" i="1"/>
  <c r="CG278" i="1"/>
  <c r="CE371" i="1"/>
  <c r="CF371" i="1"/>
  <c r="CG371" i="1"/>
  <c r="CE3" i="1"/>
  <c r="CF3" i="1"/>
  <c r="CG3" i="1"/>
  <c r="CE97" i="1"/>
  <c r="CF97" i="1"/>
  <c r="CG97" i="1"/>
  <c r="CE230" i="1"/>
  <c r="CF230" i="1"/>
  <c r="CG230" i="1"/>
  <c r="CE142" i="1"/>
  <c r="CF142" i="1"/>
  <c r="CG142" i="1"/>
  <c r="CE107" i="1"/>
  <c r="CF107" i="1"/>
  <c r="CG107" i="1"/>
  <c r="CE173" i="1"/>
  <c r="CF173" i="1"/>
  <c r="CG173" i="1"/>
  <c r="CE272" i="1"/>
  <c r="CF272" i="1"/>
  <c r="CG272" i="1"/>
  <c r="CE231" i="1"/>
  <c r="CF231" i="1"/>
  <c r="CG231" i="1"/>
  <c r="CE100" i="1"/>
  <c r="CF100" i="1"/>
  <c r="CG100" i="1"/>
  <c r="CE210" i="1"/>
  <c r="CF210" i="1"/>
  <c r="CG210" i="1"/>
  <c r="CE126" i="1"/>
  <c r="CF126" i="1"/>
  <c r="CG126" i="1"/>
  <c r="CE375" i="1"/>
  <c r="CF375" i="1"/>
  <c r="CG375" i="1"/>
  <c r="CE123" i="1"/>
  <c r="CF123" i="1"/>
  <c r="CG123" i="1"/>
  <c r="CE98" i="1"/>
  <c r="CF98" i="1"/>
  <c r="CG98" i="1"/>
  <c r="CE144" i="1"/>
  <c r="CF144" i="1"/>
  <c r="CG144" i="1"/>
  <c r="CE373" i="1"/>
  <c r="CF373" i="1"/>
  <c r="CG373" i="1"/>
  <c r="CE363" i="1"/>
  <c r="CF363" i="1"/>
  <c r="CG363" i="1"/>
  <c r="CE389" i="1"/>
  <c r="CF389" i="1"/>
  <c r="CG389" i="1"/>
  <c r="CE388" i="1"/>
  <c r="CF388" i="1"/>
  <c r="CG388" i="1"/>
  <c r="CE101" i="1"/>
  <c r="CF101" i="1"/>
  <c r="CG101" i="1"/>
  <c r="CE148" i="1"/>
  <c r="CF148" i="1"/>
  <c r="CG148" i="1"/>
  <c r="CE168" i="1"/>
  <c r="CF168" i="1"/>
  <c r="CG168" i="1"/>
  <c r="CE259" i="1"/>
  <c r="CF259" i="1"/>
  <c r="CG259" i="1"/>
  <c r="CE235" i="1"/>
  <c r="CF235" i="1"/>
  <c r="CG235" i="1"/>
  <c r="CE283" i="1"/>
  <c r="CF283" i="1"/>
  <c r="CG283" i="1"/>
  <c r="CE17" i="1"/>
  <c r="CF17" i="1"/>
  <c r="CG17" i="1"/>
  <c r="CE25" i="1"/>
  <c r="CF25" i="1"/>
  <c r="CG25" i="1"/>
  <c r="CE199" i="1"/>
  <c r="CF199" i="1"/>
  <c r="CG199" i="1"/>
  <c r="CE156" i="1"/>
  <c r="CF156" i="1"/>
  <c r="CG156" i="1"/>
  <c r="CE228" i="1"/>
  <c r="CF228" i="1"/>
  <c r="CG228" i="1"/>
  <c r="CE128" i="1"/>
  <c r="CF128" i="1"/>
  <c r="CG128" i="1"/>
  <c r="CE136" i="1"/>
  <c r="CF136" i="1"/>
  <c r="CG136" i="1"/>
  <c r="CE243" i="1"/>
  <c r="CF243" i="1"/>
  <c r="CG243" i="1"/>
  <c r="CE119" i="1"/>
  <c r="CF119" i="1"/>
  <c r="CG119" i="1"/>
  <c r="CE181" i="1"/>
  <c r="CF181" i="1"/>
  <c r="CG181" i="1"/>
  <c r="CE154" i="1"/>
  <c r="CF154" i="1"/>
  <c r="CG154" i="1"/>
  <c r="CE376" i="1"/>
  <c r="CF376" i="1"/>
  <c r="CG376" i="1"/>
  <c r="CE203" i="1"/>
  <c r="CF203" i="1"/>
  <c r="CG203" i="1"/>
  <c r="CE188" i="1"/>
  <c r="CF188" i="1"/>
  <c r="CG188" i="1"/>
  <c r="CE248" i="1"/>
  <c r="CF248" i="1"/>
  <c r="CG248" i="1"/>
  <c r="CE216" i="1"/>
  <c r="CF216" i="1"/>
  <c r="CG216" i="1"/>
  <c r="CE172" i="1"/>
  <c r="CF172" i="1"/>
  <c r="CG172" i="1"/>
  <c r="CE226" i="1"/>
  <c r="CF226" i="1"/>
  <c r="CG226" i="1"/>
  <c r="CE102" i="1"/>
  <c r="CF102" i="1"/>
  <c r="CG102" i="1"/>
  <c r="CE175" i="1"/>
  <c r="CF175" i="1"/>
  <c r="CG175" i="1"/>
  <c r="CE195" i="1"/>
  <c r="CF195" i="1"/>
  <c r="CG195" i="1"/>
  <c r="CE171" i="1"/>
  <c r="CF171" i="1"/>
  <c r="CG171" i="1"/>
  <c r="CE387" i="1"/>
  <c r="CF387" i="1"/>
  <c r="CG387" i="1"/>
  <c r="CE151" i="1"/>
  <c r="CF151" i="1"/>
  <c r="CG151" i="1"/>
  <c r="CE150" i="1"/>
  <c r="CF150" i="1"/>
  <c r="CG150" i="1"/>
  <c r="CE155" i="1"/>
  <c r="CF155" i="1"/>
  <c r="CG155" i="1"/>
  <c r="CE326" i="1"/>
  <c r="CF326" i="1"/>
  <c r="CG326" i="1"/>
  <c r="CE169" i="1"/>
  <c r="CF169" i="1"/>
  <c r="CG169" i="1"/>
  <c r="CE211" i="1"/>
  <c r="CF211" i="1"/>
  <c r="CG211" i="1"/>
  <c r="CE186" i="1"/>
  <c r="CF186" i="1"/>
  <c r="CG186" i="1"/>
  <c r="CE165" i="1"/>
  <c r="CF165" i="1"/>
  <c r="CG165" i="1"/>
  <c r="CE113" i="1"/>
  <c r="CF113" i="1"/>
  <c r="CG113" i="1"/>
  <c r="CE372" i="1"/>
  <c r="CF372" i="1"/>
  <c r="CG372" i="1"/>
  <c r="CE369" i="1"/>
  <c r="CF369" i="1"/>
  <c r="CG369" i="1"/>
  <c r="CE274" i="1"/>
  <c r="CF274" i="1"/>
  <c r="CG274" i="1"/>
  <c r="CE190" i="1"/>
  <c r="CF190" i="1"/>
  <c r="CG190" i="1"/>
  <c r="CE99" i="1"/>
  <c r="CF99" i="1"/>
  <c r="CG99" i="1"/>
  <c r="CE146" i="1"/>
  <c r="CF146" i="1"/>
  <c r="CG146" i="1"/>
  <c r="CE400" i="1"/>
  <c r="CF400" i="1"/>
  <c r="CG400" i="1"/>
  <c r="CE290" i="1"/>
  <c r="CF290" i="1"/>
  <c r="CG290" i="1"/>
  <c r="CE220" i="1"/>
  <c r="CF220" i="1"/>
  <c r="CG220" i="1"/>
  <c r="CE103" i="1"/>
  <c r="CF103" i="1"/>
  <c r="CG103" i="1"/>
  <c r="CE392" i="1"/>
  <c r="CF392" i="1"/>
  <c r="CG392" i="1"/>
  <c r="CE170" i="1"/>
  <c r="CF170" i="1"/>
  <c r="CG170" i="1"/>
  <c r="CE193" i="1"/>
  <c r="CF193" i="1"/>
  <c r="CG193" i="1"/>
  <c r="CE34" i="1"/>
  <c r="CF34" i="1"/>
  <c r="CG34" i="1"/>
  <c r="CE311" i="1"/>
  <c r="CF311" i="1"/>
  <c r="CG311" i="1"/>
  <c r="CE178" i="1"/>
  <c r="CF178" i="1"/>
  <c r="CG178" i="1"/>
  <c r="CE138" i="1"/>
  <c r="CF138" i="1"/>
  <c r="CG138" i="1"/>
  <c r="CE187" i="1"/>
  <c r="CF187" i="1"/>
  <c r="CG187" i="1"/>
  <c r="CE192" i="1"/>
  <c r="CF192" i="1"/>
  <c r="CG192" i="1"/>
  <c r="CE12" i="1"/>
  <c r="CF12" i="1"/>
  <c r="CG12" i="1"/>
  <c r="CE221" i="1"/>
  <c r="CF221" i="1"/>
  <c r="CG221" i="1"/>
  <c r="CE105" i="1"/>
  <c r="CF105" i="1"/>
  <c r="CG105" i="1"/>
  <c r="CE189" i="1"/>
  <c r="CF189" i="1"/>
  <c r="CG189" i="1"/>
  <c r="CE233" i="1"/>
  <c r="CF233" i="1"/>
  <c r="CG233" i="1"/>
  <c r="CE40" i="1"/>
  <c r="CF40" i="1"/>
  <c r="CG40" i="1"/>
  <c r="CE327" i="1"/>
  <c r="CF327" i="1"/>
  <c r="CG327" i="1"/>
  <c r="CE252" i="1"/>
  <c r="CF252" i="1"/>
  <c r="CG252" i="1"/>
  <c r="CE382" i="1"/>
  <c r="CF382" i="1"/>
  <c r="CG382" i="1"/>
  <c r="CE153" i="1"/>
  <c r="CF153" i="1"/>
  <c r="CG153" i="1"/>
  <c r="CE7" i="1"/>
  <c r="CF7" i="1"/>
  <c r="CG7" i="1"/>
  <c r="CE61" i="1"/>
  <c r="CF61" i="1"/>
  <c r="CG61" i="1"/>
  <c r="CE227" i="1"/>
  <c r="CF227" i="1"/>
  <c r="CG227" i="1"/>
  <c r="CE5" i="1"/>
  <c r="CF5" i="1"/>
  <c r="CG5" i="1"/>
  <c r="CE20" i="1"/>
  <c r="CF20" i="1"/>
  <c r="CG20" i="1"/>
  <c r="CE280" i="1"/>
  <c r="CF280" i="1"/>
  <c r="CG280" i="1"/>
  <c r="CE164" i="1"/>
  <c r="CF164" i="1"/>
  <c r="CG164" i="1"/>
  <c r="CE344" i="1"/>
  <c r="CF344" i="1"/>
  <c r="CG344" i="1"/>
  <c r="CE310" i="1"/>
  <c r="CF310" i="1"/>
  <c r="CG310" i="1"/>
  <c r="CE167" i="1"/>
  <c r="CF167" i="1"/>
  <c r="CG167" i="1"/>
  <c r="CE166" i="1"/>
  <c r="CF166" i="1"/>
  <c r="CG166" i="1"/>
  <c r="CE340" i="1"/>
  <c r="CF340" i="1"/>
  <c r="CG340" i="1"/>
  <c r="CE200" i="1"/>
  <c r="CF200" i="1"/>
  <c r="CG200" i="1"/>
  <c r="CE273" i="1"/>
  <c r="CF273" i="1"/>
  <c r="CG273" i="1"/>
  <c r="CE18" i="1"/>
  <c r="CF18" i="1"/>
  <c r="CG18" i="1"/>
  <c r="CE177" i="1"/>
  <c r="CF177" i="1"/>
  <c r="CG177" i="1"/>
  <c r="CE106" i="1"/>
  <c r="CF106" i="1"/>
  <c r="CG106" i="1"/>
  <c r="CE21" i="1"/>
  <c r="CF21" i="1"/>
  <c r="CG21" i="1"/>
  <c r="CE356" i="1"/>
  <c r="CF356" i="1"/>
  <c r="CG356" i="1"/>
  <c r="CE215" i="1"/>
  <c r="CF215" i="1"/>
  <c r="CG215" i="1"/>
  <c r="CE86" i="1"/>
  <c r="CF86" i="1"/>
  <c r="CG86" i="1"/>
  <c r="CE351" i="1"/>
  <c r="CF351" i="1"/>
  <c r="CG351" i="1"/>
  <c r="CE96" i="1"/>
  <c r="CF96" i="1"/>
  <c r="CG96" i="1"/>
  <c r="CE334" i="1"/>
  <c r="CF334" i="1"/>
  <c r="CG334" i="1"/>
  <c r="CE355" i="1"/>
  <c r="CF355" i="1"/>
  <c r="CG355" i="1"/>
  <c r="CE93" i="1"/>
  <c r="CF93" i="1"/>
  <c r="CG93" i="1"/>
  <c r="CE57" i="1"/>
  <c r="CF57" i="1"/>
  <c r="CG57" i="1"/>
  <c r="CE16" i="1"/>
  <c r="CF16" i="1"/>
  <c r="CG16" i="1"/>
  <c r="CE78" i="1"/>
  <c r="CF78" i="1"/>
  <c r="CG78" i="1"/>
  <c r="CE323" i="1"/>
  <c r="CF323" i="1"/>
  <c r="CG323" i="1"/>
  <c r="CE368" i="1"/>
  <c r="CF368" i="1"/>
  <c r="CG368" i="1"/>
  <c r="CE26" i="1"/>
  <c r="CF26" i="1"/>
  <c r="CG26" i="1"/>
  <c r="CE72" i="1"/>
  <c r="CF72" i="1"/>
  <c r="CG72" i="1"/>
  <c r="CE66" i="1"/>
  <c r="CF66" i="1"/>
  <c r="CG66" i="1"/>
  <c r="CE338" i="1"/>
  <c r="CF338" i="1"/>
  <c r="CG338" i="1"/>
  <c r="CE63" i="1"/>
  <c r="CF63" i="1"/>
  <c r="CG63" i="1"/>
  <c r="CE73" i="1"/>
  <c r="CF73" i="1"/>
  <c r="CG73" i="1"/>
  <c r="CE60" i="1"/>
  <c r="CF60" i="1"/>
  <c r="CG60" i="1"/>
  <c r="CE240" i="1"/>
  <c r="CF240" i="1"/>
  <c r="CG240" i="1"/>
  <c r="CE84" i="1"/>
  <c r="CF84" i="1"/>
  <c r="CG84" i="1"/>
  <c r="CE52" i="1"/>
  <c r="CF52" i="1"/>
  <c r="CG52" i="1"/>
  <c r="CE332" i="1"/>
  <c r="CF332" i="1"/>
  <c r="CG332" i="1"/>
  <c r="CE337" i="1"/>
  <c r="CF337" i="1"/>
  <c r="CG337" i="1"/>
  <c r="CE85" i="1"/>
  <c r="CF85" i="1"/>
  <c r="CG85" i="1"/>
  <c r="CE46" i="1"/>
  <c r="CF46" i="1"/>
  <c r="CG46" i="1"/>
  <c r="CE318" i="1"/>
  <c r="CF318" i="1"/>
  <c r="CG318" i="1"/>
  <c r="CE267" i="1"/>
  <c r="CF267" i="1"/>
  <c r="CG267" i="1"/>
  <c r="CE265" i="1"/>
  <c r="CF265" i="1"/>
  <c r="CG265" i="1"/>
  <c r="CE47" i="1"/>
  <c r="CF47" i="1"/>
  <c r="CG47" i="1"/>
  <c r="CE306" i="1"/>
  <c r="CF306" i="1"/>
  <c r="CG306" i="1"/>
  <c r="CE395" i="1"/>
  <c r="CF395" i="1"/>
  <c r="CG395" i="1"/>
  <c r="CE403" i="1"/>
  <c r="CF403" i="1"/>
  <c r="CG403" i="1"/>
  <c r="CE157" i="1"/>
  <c r="CF157" i="1"/>
  <c r="CG157" i="1"/>
  <c r="CE270" i="1"/>
  <c r="CF270" i="1"/>
  <c r="CG270" i="1"/>
  <c r="CE65" i="1"/>
  <c r="CF65" i="1"/>
  <c r="CG65" i="1"/>
  <c r="CE194" i="1"/>
  <c r="CF194" i="1"/>
  <c r="CG194" i="1"/>
  <c r="CE291" i="1"/>
  <c r="CF291" i="1"/>
  <c r="CG291" i="1"/>
  <c r="CE67" i="1"/>
  <c r="CF67" i="1"/>
  <c r="CG67" i="1"/>
  <c r="CE44" i="1"/>
  <c r="CF44" i="1"/>
  <c r="CG44" i="1"/>
  <c r="CE74" i="1"/>
  <c r="CF74" i="1"/>
  <c r="CG74" i="1"/>
  <c r="CE254" i="1"/>
  <c r="CF254" i="1"/>
  <c r="CG254" i="1"/>
  <c r="CE162" i="1"/>
  <c r="CF162" i="1"/>
  <c r="CG162" i="1"/>
  <c r="CE87" i="1"/>
  <c r="CF87" i="1"/>
  <c r="CG87" i="1"/>
  <c r="CE271" i="1"/>
  <c r="CF271" i="1"/>
  <c r="CG271" i="1"/>
  <c r="CE316" i="1"/>
  <c r="CF316" i="1"/>
  <c r="CG316" i="1"/>
  <c r="CE336" i="1"/>
  <c r="CF336" i="1"/>
  <c r="CG336" i="1"/>
  <c r="CE262" i="1"/>
  <c r="CF262" i="1"/>
  <c r="CG262" i="1"/>
  <c r="CE264" i="1"/>
  <c r="CF264" i="1"/>
  <c r="CG264" i="1"/>
  <c r="CE69" i="1"/>
  <c r="CF69" i="1"/>
  <c r="CG69" i="1"/>
  <c r="CE174" i="1"/>
  <c r="CF174" i="1"/>
  <c r="CG174" i="1"/>
  <c r="CE353" i="1"/>
  <c r="CF353" i="1"/>
  <c r="CG353" i="1"/>
  <c r="CE302" i="1"/>
  <c r="CF302" i="1"/>
  <c r="CG302" i="1"/>
  <c r="CE384" i="1"/>
  <c r="CF384" i="1"/>
  <c r="CG384" i="1"/>
  <c r="CE404" i="1"/>
  <c r="CF404" i="1"/>
  <c r="CG404" i="1"/>
  <c r="CE45" i="1"/>
  <c r="CF45" i="1"/>
  <c r="CG45" i="1"/>
  <c r="CE289" i="1"/>
  <c r="CF289" i="1"/>
  <c r="CG289" i="1"/>
  <c r="CE95" i="1"/>
  <c r="CF95" i="1"/>
  <c r="CG95" i="1"/>
  <c r="CE222" i="1"/>
  <c r="CF222" i="1"/>
  <c r="CG222" i="1"/>
  <c r="CE308" i="1"/>
  <c r="CF308" i="1"/>
  <c r="CG308" i="1"/>
  <c r="CE303" i="1"/>
  <c r="CF303" i="1"/>
  <c r="CG303" i="1"/>
  <c r="CE244" i="1"/>
  <c r="CF244" i="1"/>
  <c r="CG244" i="1"/>
  <c r="CE299" i="1"/>
  <c r="CF299" i="1"/>
  <c r="CG299" i="1"/>
  <c r="CE70" i="1"/>
  <c r="CF70" i="1"/>
  <c r="CG70" i="1"/>
  <c r="CE364" i="1"/>
  <c r="CF364" i="1"/>
  <c r="CG364" i="1"/>
  <c r="CE197" i="1"/>
  <c r="CF197" i="1"/>
  <c r="CG197" i="1"/>
  <c r="CE312" i="1"/>
  <c r="CF312" i="1"/>
  <c r="CG312" i="1"/>
  <c r="CE399" i="1"/>
  <c r="CF399" i="1"/>
  <c r="CG399" i="1"/>
  <c r="CE208" i="1"/>
  <c r="CF208" i="1"/>
  <c r="CG208" i="1"/>
  <c r="CE377" i="1"/>
  <c r="CF377" i="1"/>
  <c r="CG377" i="1"/>
  <c r="CE258" i="1"/>
  <c r="CF258" i="1"/>
  <c r="CG258" i="1"/>
  <c r="CE213" i="1"/>
  <c r="CF213" i="1"/>
  <c r="CG213" i="1"/>
  <c r="CE247" i="1"/>
  <c r="CF247" i="1"/>
  <c r="CG247" i="1"/>
  <c r="CE118" i="1"/>
  <c r="CF118" i="1"/>
  <c r="CG118" i="1"/>
  <c r="CE32" i="1"/>
  <c r="CF32" i="1"/>
  <c r="CG32" i="1"/>
  <c r="CE41" i="1"/>
  <c r="CF41" i="1"/>
  <c r="CG41" i="1"/>
  <c r="CE241" i="1"/>
  <c r="CF241" i="1"/>
  <c r="CG241" i="1"/>
  <c r="CE135" i="1"/>
  <c r="CF135" i="1"/>
  <c r="CG135" i="1"/>
  <c r="CE251" i="1"/>
  <c r="CF251" i="1"/>
  <c r="CG251" i="1"/>
  <c r="CE358" i="1"/>
  <c r="CF358" i="1"/>
  <c r="CG358" i="1"/>
  <c r="CE408" i="1"/>
  <c r="CF408" i="1"/>
  <c r="CG408" i="1"/>
  <c r="CE214" i="1"/>
  <c r="CF214" i="1"/>
  <c r="CG214" i="1"/>
  <c r="CE55" i="1"/>
  <c r="CF55" i="1"/>
  <c r="CG55" i="1"/>
  <c r="CE287" i="1"/>
  <c r="CF287" i="1"/>
  <c r="CG287" i="1"/>
  <c r="CE77" i="1"/>
  <c r="CF77" i="1"/>
  <c r="CG77" i="1"/>
  <c r="CE357" i="1"/>
  <c r="CF357" i="1"/>
  <c r="CG357" i="1"/>
  <c r="CE246" i="1"/>
  <c r="CF246" i="1"/>
  <c r="CG246" i="1"/>
  <c r="CE160" i="1"/>
  <c r="CF160" i="1"/>
  <c r="CG160" i="1"/>
  <c r="CE58" i="1"/>
  <c r="CF58" i="1"/>
  <c r="CG58" i="1"/>
  <c r="CE59" i="1"/>
  <c r="CF59" i="1"/>
  <c r="CG59" i="1"/>
  <c r="CE284" i="1"/>
  <c r="CF284" i="1"/>
  <c r="CG284" i="1"/>
  <c r="CE329" i="1"/>
  <c r="CF329" i="1"/>
  <c r="CG329" i="1"/>
  <c r="CE348" i="1"/>
  <c r="CF348" i="1"/>
  <c r="CG348" i="1"/>
  <c r="CE236" i="1"/>
  <c r="CF236" i="1"/>
  <c r="CG236" i="1"/>
  <c r="CE224" i="1"/>
  <c r="CF224" i="1"/>
  <c r="CG224" i="1"/>
  <c r="CE48" i="1"/>
  <c r="CF48" i="1"/>
  <c r="CG48" i="1"/>
  <c r="CE300" i="1"/>
  <c r="CF300" i="1"/>
  <c r="CG300" i="1"/>
  <c r="CE378" i="1"/>
  <c r="CF378" i="1"/>
  <c r="CG378" i="1"/>
  <c r="CE281" i="1"/>
  <c r="CF281" i="1"/>
  <c r="CG281" i="1"/>
  <c r="CE10" i="1"/>
  <c r="CF10" i="1"/>
  <c r="CG10" i="1"/>
  <c r="CE345" i="1"/>
  <c r="CF345" i="1"/>
  <c r="CG345" i="1"/>
  <c r="CE92" i="1"/>
  <c r="CF92" i="1"/>
  <c r="CG92" i="1"/>
  <c r="CE114" i="1"/>
  <c r="CF114" i="1"/>
  <c r="CG114" i="1"/>
  <c r="CE198" i="1"/>
  <c r="CF198" i="1"/>
  <c r="CG198" i="1"/>
  <c r="CE268" i="1"/>
  <c r="CF268" i="1"/>
  <c r="CG268" i="1"/>
  <c r="CE50" i="1"/>
  <c r="CF50" i="1"/>
  <c r="CG50" i="1"/>
  <c r="CE81" i="1"/>
  <c r="CF81" i="1"/>
  <c r="CG81" i="1"/>
  <c r="CE33" i="1"/>
  <c r="CF33" i="1"/>
  <c r="CG33" i="1"/>
  <c r="CE82" i="1"/>
  <c r="CF82" i="1"/>
  <c r="CG82" i="1"/>
  <c r="CE266" i="1"/>
  <c r="CF266" i="1"/>
  <c r="CG266" i="1"/>
  <c r="CE391" i="1"/>
  <c r="CF391" i="1"/>
  <c r="CG391" i="1"/>
  <c r="CE30" i="1"/>
  <c r="CF30" i="1"/>
  <c r="CG30" i="1"/>
  <c r="CE53" i="1"/>
  <c r="CF53" i="1"/>
  <c r="CG53" i="1"/>
  <c r="CE297" i="1"/>
  <c r="CF297" i="1"/>
  <c r="CG297" i="1"/>
  <c r="CE292" i="1"/>
  <c r="CF292" i="1"/>
  <c r="CG292" i="1"/>
  <c r="CE249" i="1"/>
  <c r="CF249" i="1"/>
  <c r="CG249" i="1"/>
  <c r="CE79" i="1"/>
  <c r="CF79" i="1"/>
  <c r="CG79" i="1"/>
  <c r="CE237" i="1"/>
  <c r="CF237" i="1"/>
  <c r="CG237" i="1"/>
  <c r="CE54" i="1"/>
  <c r="CF54" i="1"/>
  <c r="CG54" i="1"/>
  <c r="CE42" i="1"/>
  <c r="CF42" i="1"/>
  <c r="CG42" i="1"/>
  <c r="CE56" i="1"/>
  <c r="CF56" i="1"/>
  <c r="CG56" i="1"/>
  <c r="CE185" i="1"/>
  <c r="CF185" i="1"/>
  <c r="CG185" i="1"/>
  <c r="CE28" i="1"/>
  <c r="CF28" i="1"/>
  <c r="CG28" i="1"/>
  <c r="CE402" i="1"/>
  <c r="CF402" i="1"/>
  <c r="CG402" i="1"/>
  <c r="CE201" i="1"/>
  <c r="CF201" i="1"/>
  <c r="CG201" i="1"/>
  <c r="CE88" i="1"/>
  <c r="CF88" i="1"/>
  <c r="CG88" i="1"/>
  <c r="CE335" i="1"/>
  <c r="CF335" i="1"/>
  <c r="CG335" i="1"/>
  <c r="CE347" i="1"/>
  <c r="CF347" i="1"/>
  <c r="CG347" i="1"/>
  <c r="CE260" i="1"/>
  <c r="CF260" i="1"/>
  <c r="CG260" i="1"/>
  <c r="CE4" i="1"/>
  <c r="CF4" i="1"/>
  <c r="CG4" i="1"/>
  <c r="CE315" i="1"/>
  <c r="CF315" i="1"/>
  <c r="CG315" i="1"/>
  <c r="CE62" i="1"/>
  <c r="CF62" i="1"/>
  <c r="CG62" i="1"/>
  <c r="CE64" i="1"/>
  <c r="CF64" i="1"/>
  <c r="CG64" i="1"/>
  <c r="CE242" i="1"/>
  <c r="CF242" i="1"/>
  <c r="CG242" i="1"/>
  <c r="CE370" i="1"/>
  <c r="CF370" i="1"/>
  <c r="CG370" i="1"/>
  <c r="CE127" i="1"/>
  <c r="CF127" i="1"/>
  <c r="CG127" i="1"/>
  <c r="CE39" i="1"/>
  <c r="CF39" i="1"/>
  <c r="CG39" i="1"/>
  <c r="CE304" i="1"/>
  <c r="CF304" i="1"/>
  <c r="CG304" i="1"/>
  <c r="CE116" i="1"/>
  <c r="CF116" i="1"/>
  <c r="CG116" i="1"/>
  <c r="CE2" i="1"/>
  <c r="CF2" i="1"/>
  <c r="CG2" i="1"/>
  <c r="CE43" i="1"/>
  <c r="CF43" i="1"/>
  <c r="CG43" i="1"/>
  <c r="CE405" i="1"/>
  <c r="CF405" i="1"/>
  <c r="CG405" i="1"/>
  <c r="CE108" i="1"/>
  <c r="CF108" i="1"/>
  <c r="CG108" i="1"/>
  <c r="CE342" i="1"/>
  <c r="CF342" i="1"/>
  <c r="CG342" i="1"/>
  <c r="CE296" i="1"/>
  <c r="CF296" i="1"/>
  <c r="CG296" i="1"/>
  <c r="CE255" i="1"/>
  <c r="CF255" i="1"/>
  <c r="CG255" i="1"/>
  <c r="CE350" i="1"/>
  <c r="CF350" i="1"/>
  <c r="CG350" i="1"/>
  <c r="CE349" i="1"/>
  <c r="CF349" i="1"/>
  <c r="CG349" i="1"/>
  <c r="CE51" i="1"/>
  <c r="CF51" i="1"/>
  <c r="CG51" i="1"/>
  <c r="CE104" i="1"/>
  <c r="CF104" i="1"/>
  <c r="CG104" i="1"/>
  <c r="CE293" i="1"/>
  <c r="CF293" i="1"/>
  <c r="CG293" i="1"/>
  <c r="CE219" i="1"/>
  <c r="CF219" i="1"/>
  <c r="CG219" i="1"/>
  <c r="CE71" i="1"/>
  <c r="CF71" i="1"/>
  <c r="CG71" i="1"/>
  <c r="CE121" i="1"/>
  <c r="CF121" i="1"/>
  <c r="CG121" i="1"/>
  <c r="CE13" i="1"/>
  <c r="CF13" i="1"/>
  <c r="CG13" i="1"/>
  <c r="CE184" i="1"/>
  <c r="CF184" i="1"/>
  <c r="CG184" i="1"/>
  <c r="CE393" i="1"/>
  <c r="CF393" i="1"/>
  <c r="CG393" i="1"/>
  <c r="CE23" i="1"/>
  <c r="CF23" i="1"/>
  <c r="CG23" i="1"/>
  <c r="CE282" i="1"/>
  <c r="CF282" i="1"/>
  <c r="CG282" i="1"/>
  <c r="CE196" i="1"/>
  <c r="CF196" i="1"/>
  <c r="CG196" i="1"/>
  <c r="CE110" i="1"/>
  <c r="CF110" i="1"/>
  <c r="CG110" i="1"/>
  <c r="CE122" i="1"/>
  <c r="CF122" i="1"/>
  <c r="CG122" i="1"/>
  <c r="CE191" i="1"/>
  <c r="CF191" i="1"/>
  <c r="CG191" i="1"/>
  <c r="CE257" i="1"/>
  <c r="CF257" i="1"/>
  <c r="CG257" i="1"/>
  <c r="CE183" i="1"/>
  <c r="CF183" i="1"/>
  <c r="CG183" i="1"/>
  <c r="CE115" i="1"/>
  <c r="CF115" i="1"/>
  <c r="CG115" i="1"/>
  <c r="CE38" i="1"/>
  <c r="CF38" i="1"/>
  <c r="CG38" i="1"/>
  <c r="CE179" i="1"/>
  <c r="CF179" i="1"/>
  <c r="CG179" i="1"/>
  <c r="CE31" i="1"/>
  <c r="CF31" i="1"/>
  <c r="CG31" i="1"/>
  <c r="CE379" i="1"/>
  <c r="CF379" i="1"/>
  <c r="CG379" i="1"/>
  <c r="CE83" i="1"/>
  <c r="CF83" i="1"/>
  <c r="CG83" i="1"/>
  <c r="CE202" i="1"/>
  <c r="CF202" i="1"/>
  <c r="CG202" i="1"/>
  <c r="CE269" i="1"/>
  <c r="CF269" i="1"/>
  <c r="CG269" i="1"/>
  <c r="CE159" i="1"/>
  <c r="CF159" i="1"/>
  <c r="CG159" i="1"/>
  <c r="CE309" i="1"/>
  <c r="CF309" i="1"/>
  <c r="CG309" i="1"/>
  <c r="CE343" i="1"/>
  <c r="CF343" i="1"/>
  <c r="CG343" i="1"/>
  <c r="CE11" i="1"/>
  <c r="CF11" i="1"/>
  <c r="CG11" i="1"/>
  <c r="CE19" i="1"/>
  <c r="CF19" i="1"/>
  <c r="CG19" i="1"/>
  <c r="CE381" i="1"/>
  <c r="CF381" i="1"/>
  <c r="CG381" i="1"/>
  <c r="CE112" i="1"/>
  <c r="CF112" i="1"/>
  <c r="CG112" i="1"/>
  <c r="CE383" i="1"/>
  <c r="CF383" i="1"/>
  <c r="CG383" i="1"/>
  <c r="CE256" i="1"/>
  <c r="CF256" i="1"/>
  <c r="CG256" i="1"/>
  <c r="CE117" i="1"/>
  <c r="CF117" i="1"/>
  <c r="CG117" i="1"/>
  <c r="CE120" i="1"/>
  <c r="CF120" i="1"/>
  <c r="CG120" i="1"/>
  <c r="CE307" i="1"/>
  <c r="CF307" i="1"/>
  <c r="CG307" i="1"/>
  <c r="CE180" i="1"/>
  <c r="CF180" i="1"/>
  <c r="CG180" i="1"/>
  <c r="CE314" i="1"/>
  <c r="CF314" i="1"/>
  <c r="CG314" i="1"/>
  <c r="CE398" i="1"/>
  <c r="CF398" i="1"/>
  <c r="CG398" i="1"/>
  <c r="CE49" i="1"/>
  <c r="CF49" i="1"/>
  <c r="CG49" i="1"/>
  <c r="CE80" i="1"/>
  <c r="CF80" i="1"/>
  <c r="CG80" i="1"/>
  <c r="CE390" i="1"/>
  <c r="CF390" i="1"/>
  <c r="CG390" i="1"/>
  <c r="CE410" i="1"/>
  <c r="CF410" i="1"/>
  <c r="CG410" i="1"/>
  <c r="CE380" i="1"/>
  <c r="CF380" i="1"/>
  <c r="CG380" i="1"/>
  <c r="CE261" i="1"/>
  <c r="CF261" i="1"/>
  <c r="CG261" i="1"/>
  <c r="CE263" i="1"/>
  <c r="CF263" i="1"/>
  <c r="CG263" i="1"/>
  <c r="CE109" i="1"/>
  <c r="CF109" i="1"/>
  <c r="CG109" i="1"/>
  <c r="CE163" i="1"/>
  <c r="CF163" i="1"/>
  <c r="CG163" i="1"/>
  <c r="CE238" i="1"/>
  <c r="CF238" i="1"/>
  <c r="CG238" i="1"/>
  <c r="CE352" i="1"/>
  <c r="CF352" i="1"/>
  <c r="CG352" i="1"/>
  <c r="CE397" i="1"/>
  <c r="CF397" i="1"/>
  <c r="CG397" i="1"/>
  <c r="CE313" i="1"/>
  <c r="CF313" i="1"/>
  <c r="CG313" i="1"/>
  <c r="CE359" i="1"/>
  <c r="CF359" i="1"/>
  <c r="CG359" i="1"/>
  <c r="CE253" i="1"/>
  <c r="CF253" i="1"/>
  <c r="CG253" i="1"/>
  <c r="CE409" i="1"/>
  <c r="CF409" i="1"/>
  <c r="CG409" i="1"/>
  <c r="CE401" i="1"/>
  <c r="CF401" i="1"/>
  <c r="CG401" i="1"/>
  <c r="CE305" i="1"/>
  <c r="CF305" i="1"/>
  <c r="CG305" i="1"/>
  <c r="CE111" i="1"/>
  <c r="CF111" i="1"/>
  <c r="CG111" i="1"/>
  <c r="CE328" i="1"/>
  <c r="CF328" i="1"/>
  <c r="CG328" i="1"/>
  <c r="CE89" i="1"/>
  <c r="CF89" i="1"/>
  <c r="CG89" i="1"/>
  <c r="CE330" i="1"/>
  <c r="CF330" i="1"/>
  <c r="CG330" i="1"/>
  <c r="CE8" i="1"/>
  <c r="CF8" i="1"/>
  <c r="CG8" i="1"/>
  <c r="CE394" i="1"/>
  <c r="CF394" i="1"/>
  <c r="CG394" i="1"/>
  <c r="CE239" i="1"/>
  <c r="CF239" i="1"/>
  <c r="CG239" i="1"/>
  <c r="CE286" i="1"/>
  <c r="CF286" i="1"/>
  <c r="CG286" i="1"/>
  <c r="CE407" i="1"/>
  <c r="CF407" i="1"/>
  <c r="CG407" i="1"/>
  <c r="CE411" i="1"/>
  <c r="CF411" i="1"/>
  <c r="CG411" i="1"/>
  <c r="CE22" i="1"/>
  <c r="CF22" i="1"/>
  <c r="CG22" i="1"/>
  <c r="CE279" i="1"/>
  <c r="CF279" i="1"/>
  <c r="CG279" i="1"/>
  <c r="CE386" i="1"/>
  <c r="CF386" i="1"/>
  <c r="CG386" i="1"/>
  <c r="CE295" i="1"/>
  <c r="CF295" i="1"/>
  <c r="CG295" i="1"/>
  <c r="CE36" i="1"/>
  <c r="CF36" i="1"/>
  <c r="CG36" i="1"/>
  <c r="CE301" i="1"/>
  <c r="CF301" i="1"/>
  <c r="CG301" i="1"/>
  <c r="CE245" i="1"/>
  <c r="CF245" i="1"/>
  <c r="CG245" i="1"/>
  <c r="CE406" i="1"/>
  <c r="CF406" i="1"/>
  <c r="CG406" i="1"/>
  <c r="CE317" i="1"/>
  <c r="CF317" i="1"/>
  <c r="CG317" i="1"/>
  <c r="CE385" i="1"/>
  <c r="CF385" i="1"/>
  <c r="CG385" i="1"/>
  <c r="CE294" i="1"/>
  <c r="CF294" i="1"/>
  <c r="CG294" i="1"/>
  <c r="CE217" i="1"/>
  <c r="CF217" i="1"/>
  <c r="CG217" i="1"/>
  <c r="CE35" i="1"/>
  <c r="CF35" i="1"/>
  <c r="CG35" i="1"/>
  <c r="CE94" i="1"/>
  <c r="CF94" i="1"/>
  <c r="CG94" i="1"/>
  <c r="CE27" i="1"/>
  <c r="CF27" i="1"/>
  <c r="CG27" i="1"/>
  <c r="CE288" i="1"/>
  <c r="CF288" i="1"/>
  <c r="CG288" i="1"/>
  <c r="CE362" i="1"/>
  <c r="CF362" i="1"/>
  <c r="CG362" i="1"/>
  <c r="CF412" i="1"/>
  <c r="CG412" i="1"/>
  <c r="CE412" i="1"/>
  <c r="BJ134" i="1"/>
  <c r="BK134" i="1"/>
  <c r="BL134" i="1"/>
  <c r="BJ234" i="1"/>
  <c r="BK234" i="1"/>
  <c r="BL234" i="1"/>
  <c r="BJ360" i="1"/>
  <c r="BK360" i="1"/>
  <c r="BL360" i="1"/>
  <c r="BJ131" i="1"/>
  <c r="BK131" i="1"/>
  <c r="BL131" i="1"/>
  <c r="BJ147" i="1"/>
  <c r="BK147" i="1"/>
  <c r="BL147" i="1"/>
  <c r="BJ331" i="1"/>
  <c r="BK331" i="1"/>
  <c r="BL331" i="1"/>
  <c r="BJ149" i="1"/>
  <c r="BK149" i="1"/>
  <c r="BL149" i="1"/>
  <c r="BJ141" i="1"/>
  <c r="BK141" i="1"/>
  <c r="BL141" i="1"/>
  <c r="BJ133" i="1"/>
  <c r="BK133" i="1"/>
  <c r="BL133" i="1"/>
  <c r="BJ232" i="1"/>
  <c r="BK232" i="1"/>
  <c r="BL232" i="1"/>
  <c r="BJ145" i="1"/>
  <c r="BK145" i="1"/>
  <c r="BL145" i="1"/>
  <c r="BJ130" i="1"/>
  <c r="BK130" i="1"/>
  <c r="BL130" i="1"/>
  <c r="BJ132" i="1"/>
  <c r="BK132" i="1"/>
  <c r="BL132" i="1"/>
  <c r="BJ229" i="1"/>
  <c r="BK229" i="1"/>
  <c r="BL229" i="1"/>
  <c r="BJ275" i="1"/>
  <c r="BK275" i="1"/>
  <c r="BL275" i="1"/>
  <c r="BJ250" i="1"/>
  <c r="BK250" i="1"/>
  <c r="BL250" i="1"/>
  <c r="BJ152" i="1"/>
  <c r="BK152" i="1"/>
  <c r="BL152" i="1"/>
  <c r="BJ374" i="1"/>
  <c r="BK374" i="1"/>
  <c r="BL374" i="1"/>
  <c r="BJ143" i="1"/>
  <c r="BK143" i="1"/>
  <c r="BL143" i="1"/>
  <c r="BJ277" i="1"/>
  <c r="BK277" i="1"/>
  <c r="BL277" i="1"/>
  <c r="BJ139" i="1"/>
  <c r="BK139" i="1"/>
  <c r="BL139" i="1"/>
  <c r="BJ14" i="1"/>
  <c r="BK14" i="1"/>
  <c r="BL14" i="1"/>
  <c r="BJ354" i="1"/>
  <c r="BK354" i="1"/>
  <c r="BL354" i="1"/>
  <c r="BJ278" i="1"/>
  <c r="BK278" i="1"/>
  <c r="BL278" i="1"/>
  <c r="BJ371" i="1"/>
  <c r="BK371" i="1"/>
  <c r="BL371" i="1"/>
  <c r="BJ3" i="1"/>
  <c r="BK3" i="1"/>
  <c r="BL3" i="1"/>
  <c r="BJ97" i="1"/>
  <c r="BK97" i="1"/>
  <c r="BL97" i="1"/>
  <c r="BJ230" i="1"/>
  <c r="BK230" i="1"/>
  <c r="BL230" i="1"/>
  <c r="BJ142" i="1"/>
  <c r="BK142" i="1"/>
  <c r="BL142" i="1"/>
  <c r="BJ107" i="1"/>
  <c r="BK107" i="1"/>
  <c r="BL107" i="1"/>
  <c r="BJ173" i="1"/>
  <c r="BK173" i="1"/>
  <c r="BL173" i="1"/>
  <c r="BJ272" i="1"/>
  <c r="BK272" i="1"/>
  <c r="BL272" i="1"/>
  <c r="BJ231" i="1"/>
  <c r="BK231" i="1"/>
  <c r="BL231" i="1"/>
  <c r="BJ100" i="1"/>
  <c r="BK100" i="1"/>
  <c r="BL100" i="1"/>
  <c r="BJ210" i="1"/>
  <c r="BK210" i="1"/>
  <c r="BL210" i="1"/>
  <c r="BJ126" i="1"/>
  <c r="BK126" i="1"/>
  <c r="BL126" i="1"/>
  <c r="BJ375" i="1"/>
  <c r="BK375" i="1"/>
  <c r="BL375" i="1"/>
  <c r="BJ123" i="1"/>
  <c r="BK123" i="1"/>
  <c r="BL123" i="1"/>
  <c r="BJ98" i="1"/>
  <c r="BK98" i="1"/>
  <c r="BL98" i="1"/>
  <c r="BJ144" i="1"/>
  <c r="BK144" i="1"/>
  <c r="BL144" i="1"/>
  <c r="BJ373" i="1"/>
  <c r="BK373" i="1"/>
  <c r="BL373" i="1"/>
  <c r="BJ363" i="1"/>
  <c r="BK363" i="1"/>
  <c r="BL363" i="1"/>
  <c r="BJ389" i="1"/>
  <c r="BK389" i="1"/>
  <c r="BL389" i="1"/>
  <c r="BJ388" i="1"/>
  <c r="BK388" i="1"/>
  <c r="BL388" i="1"/>
  <c r="BJ101" i="1"/>
  <c r="BK101" i="1"/>
  <c r="BL101" i="1"/>
  <c r="BJ148" i="1"/>
  <c r="BK148" i="1"/>
  <c r="BL148" i="1"/>
  <c r="BJ168" i="1"/>
  <c r="BK168" i="1"/>
  <c r="BL168" i="1"/>
  <c r="BJ259" i="1"/>
  <c r="BK259" i="1"/>
  <c r="BL259" i="1"/>
  <c r="BJ235" i="1"/>
  <c r="BK235" i="1"/>
  <c r="BL235" i="1"/>
  <c r="BJ283" i="1"/>
  <c r="BK283" i="1"/>
  <c r="BL283" i="1"/>
  <c r="BJ17" i="1"/>
  <c r="BK17" i="1"/>
  <c r="BL17" i="1"/>
  <c r="BJ25" i="1"/>
  <c r="BK25" i="1"/>
  <c r="BL25" i="1"/>
  <c r="BJ199" i="1"/>
  <c r="BK199" i="1"/>
  <c r="BL199" i="1"/>
  <c r="BJ156" i="1"/>
  <c r="BK156" i="1"/>
  <c r="BL156" i="1"/>
  <c r="BJ228" i="1"/>
  <c r="BK228" i="1"/>
  <c r="BL228" i="1"/>
  <c r="BJ128" i="1"/>
  <c r="BK128" i="1"/>
  <c r="BL128" i="1"/>
  <c r="BJ136" i="1"/>
  <c r="BK136" i="1"/>
  <c r="BL136" i="1"/>
  <c r="BJ243" i="1"/>
  <c r="BK243" i="1"/>
  <c r="BL243" i="1"/>
  <c r="BJ119" i="1"/>
  <c r="BK119" i="1"/>
  <c r="BL119" i="1"/>
  <c r="BJ181" i="1"/>
  <c r="BK181" i="1"/>
  <c r="BL181" i="1"/>
  <c r="BJ154" i="1"/>
  <c r="BK154" i="1"/>
  <c r="BL154" i="1"/>
  <c r="BJ376" i="1"/>
  <c r="BK376" i="1"/>
  <c r="BL376" i="1"/>
  <c r="BJ203" i="1"/>
  <c r="BK203" i="1"/>
  <c r="BL203" i="1"/>
  <c r="BJ188" i="1"/>
  <c r="BK188" i="1"/>
  <c r="BL188" i="1"/>
  <c r="BJ248" i="1"/>
  <c r="BK248" i="1"/>
  <c r="BL248" i="1"/>
  <c r="BJ216" i="1"/>
  <c r="BK216" i="1"/>
  <c r="BL216" i="1"/>
  <c r="BJ172" i="1"/>
  <c r="BK172" i="1"/>
  <c r="BL172" i="1"/>
  <c r="BJ226" i="1"/>
  <c r="BK226" i="1"/>
  <c r="BL226" i="1"/>
  <c r="BJ102" i="1"/>
  <c r="BK102" i="1"/>
  <c r="BL102" i="1"/>
  <c r="BJ175" i="1"/>
  <c r="BK175" i="1"/>
  <c r="BL175" i="1"/>
  <c r="BJ195" i="1"/>
  <c r="BK195" i="1"/>
  <c r="BL195" i="1"/>
  <c r="BJ171" i="1"/>
  <c r="BK171" i="1"/>
  <c r="BL171" i="1"/>
  <c r="BJ387" i="1"/>
  <c r="BK387" i="1"/>
  <c r="BL387" i="1"/>
  <c r="BJ151" i="1"/>
  <c r="BK151" i="1"/>
  <c r="BL151" i="1"/>
  <c r="BJ150" i="1"/>
  <c r="BK150" i="1"/>
  <c r="BL150" i="1"/>
  <c r="BJ155" i="1"/>
  <c r="BK155" i="1"/>
  <c r="BL155" i="1"/>
  <c r="BJ326" i="1"/>
  <c r="BK326" i="1"/>
  <c r="BL326" i="1"/>
  <c r="BJ169" i="1"/>
  <c r="BK169" i="1"/>
  <c r="BL169" i="1"/>
  <c r="BJ211" i="1"/>
  <c r="BK211" i="1"/>
  <c r="BL211" i="1"/>
  <c r="BJ186" i="1"/>
  <c r="BK186" i="1"/>
  <c r="BL186" i="1"/>
  <c r="BJ165" i="1"/>
  <c r="BK165" i="1"/>
  <c r="BL165" i="1"/>
  <c r="BJ113" i="1"/>
  <c r="BK113" i="1"/>
  <c r="BL113" i="1"/>
  <c r="BJ372" i="1"/>
  <c r="BK372" i="1"/>
  <c r="BL372" i="1"/>
  <c r="BJ369" i="1"/>
  <c r="BK369" i="1"/>
  <c r="BL369" i="1"/>
  <c r="BJ274" i="1"/>
  <c r="BK274" i="1"/>
  <c r="BL274" i="1"/>
  <c r="BJ190" i="1"/>
  <c r="BK190" i="1"/>
  <c r="BL190" i="1"/>
  <c r="BJ99" i="1"/>
  <c r="BK99" i="1"/>
  <c r="BL99" i="1"/>
  <c r="BJ146" i="1"/>
  <c r="BK146" i="1"/>
  <c r="BL146" i="1"/>
  <c r="BJ400" i="1"/>
  <c r="BK400" i="1"/>
  <c r="BL400" i="1"/>
  <c r="BJ290" i="1"/>
  <c r="BK290" i="1"/>
  <c r="BL290" i="1"/>
  <c r="BJ220" i="1"/>
  <c r="BK220" i="1"/>
  <c r="BL220" i="1"/>
  <c r="BJ103" i="1"/>
  <c r="BK103" i="1"/>
  <c r="BL103" i="1"/>
  <c r="BJ392" i="1"/>
  <c r="BK392" i="1"/>
  <c r="BL392" i="1"/>
  <c r="BJ170" i="1"/>
  <c r="BK170" i="1"/>
  <c r="BL170" i="1"/>
  <c r="BJ193" i="1"/>
  <c r="BK193" i="1"/>
  <c r="BL193" i="1"/>
  <c r="BJ34" i="1"/>
  <c r="BK34" i="1"/>
  <c r="BL34" i="1"/>
  <c r="BJ311" i="1"/>
  <c r="BK311" i="1"/>
  <c r="BL311" i="1"/>
  <c r="BJ178" i="1"/>
  <c r="BK178" i="1"/>
  <c r="BL178" i="1"/>
  <c r="BJ138" i="1"/>
  <c r="BK138" i="1"/>
  <c r="BL138" i="1"/>
  <c r="BJ187" i="1"/>
  <c r="BK187" i="1"/>
  <c r="BL187" i="1"/>
  <c r="BJ192" i="1"/>
  <c r="BK192" i="1"/>
  <c r="BL192" i="1"/>
  <c r="BJ12" i="1"/>
  <c r="BK12" i="1"/>
  <c r="BL12" i="1"/>
  <c r="BJ221" i="1"/>
  <c r="BK221" i="1"/>
  <c r="BL221" i="1"/>
  <c r="BJ105" i="1"/>
  <c r="BK105" i="1"/>
  <c r="BL105" i="1"/>
  <c r="BJ189" i="1"/>
  <c r="BK189" i="1"/>
  <c r="BL189" i="1"/>
  <c r="BJ233" i="1"/>
  <c r="BK233" i="1"/>
  <c r="BL233" i="1"/>
  <c r="BJ40" i="1"/>
  <c r="BK40" i="1"/>
  <c r="BL40" i="1"/>
  <c r="BJ327" i="1"/>
  <c r="BK327" i="1"/>
  <c r="BL327" i="1"/>
  <c r="BJ252" i="1"/>
  <c r="BK252" i="1"/>
  <c r="BL252" i="1"/>
  <c r="BJ382" i="1"/>
  <c r="BK382" i="1"/>
  <c r="BL382" i="1"/>
  <c r="BJ153" i="1"/>
  <c r="BK153" i="1"/>
  <c r="BL153" i="1"/>
  <c r="BJ7" i="1"/>
  <c r="BK7" i="1"/>
  <c r="BL7" i="1"/>
  <c r="BJ61" i="1"/>
  <c r="BK61" i="1"/>
  <c r="BL61" i="1"/>
  <c r="BJ227" i="1"/>
  <c r="BK227" i="1"/>
  <c r="BL227" i="1"/>
  <c r="BJ5" i="1"/>
  <c r="BK5" i="1"/>
  <c r="BL5" i="1"/>
  <c r="BJ20" i="1"/>
  <c r="BK20" i="1"/>
  <c r="BL20" i="1"/>
  <c r="BJ280" i="1"/>
  <c r="BK280" i="1"/>
  <c r="BL280" i="1"/>
  <c r="BJ164" i="1"/>
  <c r="BK164" i="1"/>
  <c r="BL164" i="1"/>
  <c r="BJ344" i="1"/>
  <c r="BK344" i="1"/>
  <c r="BL344" i="1"/>
  <c r="BJ310" i="1"/>
  <c r="BK310" i="1"/>
  <c r="BL310" i="1"/>
  <c r="BJ167" i="1"/>
  <c r="BK167" i="1"/>
  <c r="BL167" i="1"/>
  <c r="BJ166" i="1"/>
  <c r="BK166" i="1"/>
  <c r="BL166" i="1"/>
  <c r="BJ340" i="1"/>
  <c r="BK340" i="1"/>
  <c r="BL340" i="1"/>
  <c r="BJ200" i="1"/>
  <c r="BK200" i="1"/>
  <c r="BL200" i="1"/>
  <c r="BJ273" i="1"/>
  <c r="BK273" i="1"/>
  <c r="BL273" i="1"/>
  <c r="BJ18" i="1"/>
  <c r="BK18" i="1"/>
  <c r="BL18" i="1"/>
  <c r="BJ177" i="1"/>
  <c r="BK177" i="1"/>
  <c r="BL177" i="1"/>
  <c r="BJ106" i="1"/>
  <c r="BK106" i="1"/>
  <c r="BL106" i="1"/>
  <c r="BJ21" i="1"/>
  <c r="BK21" i="1"/>
  <c r="BL21" i="1"/>
  <c r="BJ356" i="1"/>
  <c r="BK356" i="1"/>
  <c r="BL356" i="1"/>
  <c r="BJ215" i="1"/>
  <c r="BK215" i="1"/>
  <c r="BL215" i="1"/>
  <c r="BJ86" i="1"/>
  <c r="BK86" i="1"/>
  <c r="BL86" i="1"/>
  <c r="BJ351" i="1"/>
  <c r="BK351" i="1"/>
  <c r="BL351" i="1"/>
  <c r="BJ96" i="1"/>
  <c r="BK96" i="1"/>
  <c r="BL96" i="1"/>
  <c r="BJ334" i="1"/>
  <c r="BK334" i="1"/>
  <c r="BL334" i="1"/>
  <c r="BJ355" i="1"/>
  <c r="BK355" i="1"/>
  <c r="BL355" i="1"/>
  <c r="BJ93" i="1"/>
  <c r="BK93" i="1"/>
  <c r="BL93" i="1"/>
  <c r="BJ57" i="1"/>
  <c r="BK57" i="1"/>
  <c r="BL57" i="1"/>
  <c r="BJ16" i="1"/>
  <c r="BK16" i="1"/>
  <c r="BL16" i="1"/>
  <c r="BJ78" i="1"/>
  <c r="BK78" i="1"/>
  <c r="BL78" i="1"/>
  <c r="BJ323" i="1"/>
  <c r="BK323" i="1"/>
  <c r="BL323" i="1"/>
  <c r="BJ368" i="1"/>
  <c r="BK368" i="1"/>
  <c r="BL368" i="1"/>
  <c r="BJ26" i="1"/>
  <c r="BK26" i="1"/>
  <c r="BL26" i="1"/>
  <c r="BJ72" i="1"/>
  <c r="BK72" i="1"/>
  <c r="BL72" i="1"/>
  <c r="BJ66" i="1"/>
  <c r="BK66" i="1"/>
  <c r="BL66" i="1"/>
  <c r="BJ338" i="1"/>
  <c r="BK338" i="1"/>
  <c r="BL338" i="1"/>
  <c r="BJ63" i="1"/>
  <c r="BK63" i="1"/>
  <c r="BL63" i="1"/>
  <c r="BJ73" i="1"/>
  <c r="BK73" i="1"/>
  <c r="BL73" i="1"/>
  <c r="BJ60" i="1"/>
  <c r="BK60" i="1"/>
  <c r="BL60" i="1"/>
  <c r="BJ240" i="1"/>
  <c r="BK240" i="1"/>
  <c r="BJ84" i="1"/>
  <c r="BK84" i="1"/>
  <c r="BL84" i="1"/>
  <c r="BJ52" i="1"/>
  <c r="BK52" i="1"/>
  <c r="BL52" i="1"/>
  <c r="BJ332" i="1"/>
  <c r="BK332" i="1"/>
  <c r="BL332" i="1"/>
  <c r="BJ337" i="1"/>
  <c r="BK337" i="1"/>
  <c r="BL337" i="1"/>
  <c r="BJ85" i="1"/>
  <c r="BK85" i="1"/>
  <c r="BL85" i="1"/>
  <c r="BJ46" i="1"/>
  <c r="BK46" i="1"/>
  <c r="BL46" i="1"/>
  <c r="BJ318" i="1"/>
  <c r="BK318" i="1"/>
  <c r="BL318" i="1"/>
  <c r="BJ267" i="1"/>
  <c r="BK267" i="1"/>
  <c r="BL267" i="1"/>
  <c r="BJ265" i="1"/>
  <c r="BK265" i="1"/>
  <c r="BL265" i="1"/>
  <c r="BJ47" i="1"/>
  <c r="BK47" i="1"/>
  <c r="BL47" i="1"/>
  <c r="BJ306" i="1"/>
  <c r="BK306" i="1"/>
  <c r="BL306" i="1"/>
  <c r="BJ395" i="1"/>
  <c r="BK395" i="1"/>
  <c r="BL395" i="1"/>
  <c r="BJ403" i="1"/>
  <c r="BK403" i="1"/>
  <c r="BL403" i="1"/>
  <c r="BJ157" i="1"/>
  <c r="BK157" i="1"/>
  <c r="BL157" i="1"/>
  <c r="BJ270" i="1"/>
  <c r="BK270" i="1"/>
  <c r="BL270" i="1"/>
  <c r="BJ65" i="1"/>
  <c r="BK65" i="1"/>
  <c r="BL65" i="1"/>
  <c r="BJ194" i="1"/>
  <c r="BK194" i="1"/>
  <c r="BL194" i="1"/>
  <c r="BJ291" i="1"/>
  <c r="BK291" i="1"/>
  <c r="BL291" i="1"/>
  <c r="BJ67" i="1"/>
  <c r="BK67" i="1"/>
  <c r="BL67" i="1"/>
  <c r="BJ44" i="1"/>
  <c r="BK44" i="1"/>
  <c r="BL44" i="1"/>
  <c r="BJ74" i="1"/>
  <c r="BK74" i="1"/>
  <c r="BL74" i="1"/>
  <c r="BJ254" i="1"/>
  <c r="BK254" i="1"/>
  <c r="BL254" i="1"/>
  <c r="BJ162" i="1"/>
  <c r="BK162" i="1"/>
  <c r="BL162" i="1"/>
  <c r="BJ87" i="1"/>
  <c r="BK87" i="1"/>
  <c r="BL87" i="1"/>
  <c r="BJ271" i="1"/>
  <c r="BK271" i="1"/>
  <c r="BL271" i="1"/>
  <c r="BJ316" i="1"/>
  <c r="BK316" i="1"/>
  <c r="BL316" i="1"/>
  <c r="BJ336" i="1"/>
  <c r="BK336" i="1"/>
  <c r="BL336" i="1"/>
  <c r="BJ262" i="1"/>
  <c r="BK262" i="1"/>
  <c r="BL262" i="1"/>
  <c r="BJ264" i="1"/>
  <c r="BK264" i="1"/>
  <c r="BL264" i="1"/>
  <c r="BJ69" i="1"/>
  <c r="BK69" i="1"/>
  <c r="BL69" i="1"/>
  <c r="BJ174" i="1"/>
  <c r="BK174" i="1"/>
  <c r="BL174" i="1"/>
  <c r="BJ353" i="1"/>
  <c r="BK353" i="1"/>
  <c r="BL353" i="1"/>
  <c r="BJ302" i="1"/>
  <c r="BK302" i="1"/>
  <c r="BL302" i="1"/>
  <c r="BJ384" i="1"/>
  <c r="BK384" i="1"/>
  <c r="BL384" i="1"/>
  <c r="BJ404" i="1"/>
  <c r="BK404" i="1"/>
  <c r="BL404" i="1"/>
  <c r="BJ45" i="1"/>
  <c r="BK45" i="1"/>
  <c r="BL45" i="1"/>
  <c r="BJ289" i="1"/>
  <c r="BK289" i="1"/>
  <c r="BL289" i="1"/>
  <c r="BJ95" i="1"/>
  <c r="BK95" i="1"/>
  <c r="BL95" i="1"/>
  <c r="BJ222" i="1"/>
  <c r="BK222" i="1"/>
  <c r="BL222" i="1"/>
  <c r="BJ308" i="1"/>
  <c r="BK308" i="1"/>
  <c r="BL308" i="1"/>
  <c r="BJ303" i="1"/>
  <c r="BK303" i="1"/>
  <c r="BL303" i="1"/>
  <c r="BJ244" i="1"/>
  <c r="BK244" i="1"/>
  <c r="BL244" i="1"/>
  <c r="BJ299" i="1"/>
  <c r="BK299" i="1"/>
  <c r="BL299" i="1"/>
  <c r="BJ70" i="1"/>
  <c r="BK70" i="1"/>
  <c r="BL70" i="1"/>
  <c r="BJ364" i="1"/>
  <c r="BK364" i="1"/>
  <c r="BL364" i="1"/>
  <c r="BJ197" i="1"/>
  <c r="BK197" i="1"/>
  <c r="BL197" i="1"/>
  <c r="BJ312" i="1"/>
  <c r="BK312" i="1"/>
  <c r="BL312" i="1"/>
  <c r="BJ399" i="1"/>
  <c r="BK399" i="1"/>
  <c r="BL399" i="1"/>
  <c r="BJ208" i="1"/>
  <c r="BK208" i="1"/>
  <c r="BL208" i="1"/>
  <c r="BJ377" i="1"/>
  <c r="BK377" i="1"/>
  <c r="BL377" i="1"/>
  <c r="BJ258" i="1"/>
  <c r="BK258" i="1"/>
  <c r="BL258" i="1"/>
  <c r="BJ213" i="1"/>
  <c r="BK213" i="1"/>
  <c r="BL213" i="1"/>
  <c r="BJ247" i="1"/>
  <c r="BK247" i="1"/>
  <c r="BL247" i="1"/>
  <c r="BJ118" i="1"/>
  <c r="BK118" i="1"/>
  <c r="BL118" i="1"/>
  <c r="BJ32" i="1"/>
  <c r="BK32" i="1"/>
  <c r="BL32" i="1"/>
  <c r="BJ41" i="1"/>
  <c r="BK41" i="1"/>
  <c r="BL41" i="1"/>
  <c r="BJ241" i="1"/>
  <c r="BK241" i="1"/>
  <c r="BL241" i="1"/>
  <c r="BJ135" i="1"/>
  <c r="BK135" i="1"/>
  <c r="BL135" i="1"/>
  <c r="BJ251" i="1"/>
  <c r="BK251" i="1"/>
  <c r="BL251" i="1"/>
  <c r="BJ358" i="1"/>
  <c r="BK358" i="1"/>
  <c r="BL358" i="1"/>
  <c r="BJ408" i="1"/>
  <c r="BK408" i="1"/>
  <c r="BL408" i="1"/>
  <c r="BJ214" i="1"/>
  <c r="BK214" i="1"/>
  <c r="BL214" i="1"/>
  <c r="BJ55" i="1"/>
  <c r="BK55" i="1"/>
  <c r="BL55" i="1"/>
  <c r="BJ287" i="1"/>
  <c r="BK287" i="1"/>
  <c r="BL287" i="1"/>
  <c r="BJ77" i="1"/>
  <c r="BK77" i="1"/>
  <c r="BL77" i="1"/>
  <c r="BJ357" i="1"/>
  <c r="BK357" i="1"/>
  <c r="BL357" i="1"/>
  <c r="BJ246" i="1"/>
  <c r="BK246" i="1"/>
  <c r="BL246" i="1"/>
  <c r="BJ160" i="1"/>
  <c r="BK160" i="1"/>
  <c r="BL160" i="1"/>
  <c r="BJ58" i="1"/>
  <c r="BK58" i="1"/>
  <c r="BL58" i="1"/>
  <c r="BJ59" i="1"/>
  <c r="BK59" i="1"/>
  <c r="BL59" i="1"/>
  <c r="BJ284" i="1"/>
  <c r="BK284" i="1"/>
  <c r="BL284" i="1"/>
  <c r="BJ329" i="1"/>
  <c r="BK329" i="1"/>
  <c r="BL329" i="1"/>
  <c r="BJ348" i="1"/>
  <c r="BK348" i="1"/>
  <c r="BL348" i="1"/>
  <c r="BJ236" i="1"/>
  <c r="BK236" i="1"/>
  <c r="BL236" i="1"/>
  <c r="BJ224" i="1"/>
  <c r="BK224" i="1"/>
  <c r="BL224" i="1"/>
  <c r="BJ48" i="1"/>
  <c r="BK48" i="1"/>
  <c r="BL48" i="1"/>
  <c r="BJ300" i="1"/>
  <c r="BK300" i="1"/>
  <c r="BL300" i="1"/>
  <c r="BJ378" i="1"/>
  <c r="BK378" i="1"/>
  <c r="BL378" i="1"/>
  <c r="BJ281" i="1"/>
  <c r="BK281" i="1"/>
  <c r="BL281" i="1"/>
  <c r="BJ10" i="1"/>
  <c r="BK10" i="1"/>
  <c r="BL10" i="1"/>
  <c r="BJ345" i="1"/>
  <c r="BK345" i="1"/>
  <c r="BL345" i="1"/>
  <c r="BJ92" i="1"/>
  <c r="BK92" i="1"/>
  <c r="BL92" i="1"/>
  <c r="BJ114" i="1"/>
  <c r="BK114" i="1"/>
  <c r="BL114" i="1"/>
  <c r="BJ198" i="1"/>
  <c r="BK198" i="1"/>
  <c r="BL198" i="1"/>
  <c r="BJ268" i="1"/>
  <c r="BK268" i="1"/>
  <c r="BL268" i="1"/>
  <c r="BJ50" i="1"/>
  <c r="BK50" i="1"/>
  <c r="BL50" i="1"/>
  <c r="BJ81" i="1"/>
  <c r="BK81" i="1"/>
  <c r="BL81" i="1"/>
  <c r="BJ33" i="1"/>
  <c r="BK33" i="1"/>
  <c r="BL33" i="1"/>
  <c r="BJ82" i="1"/>
  <c r="BK82" i="1"/>
  <c r="BL82" i="1"/>
  <c r="BJ266" i="1"/>
  <c r="BK266" i="1"/>
  <c r="BL266" i="1"/>
  <c r="BJ391" i="1"/>
  <c r="BK391" i="1"/>
  <c r="BL391" i="1"/>
  <c r="BJ30" i="1"/>
  <c r="BK30" i="1"/>
  <c r="BL30" i="1"/>
  <c r="BJ53" i="1"/>
  <c r="BK53" i="1"/>
  <c r="BL53" i="1"/>
  <c r="BJ297" i="1"/>
  <c r="BK297" i="1"/>
  <c r="BL297" i="1"/>
  <c r="BJ292" i="1"/>
  <c r="BK292" i="1"/>
  <c r="BL292" i="1"/>
  <c r="BJ249" i="1"/>
  <c r="BK249" i="1"/>
  <c r="BL249" i="1"/>
  <c r="BJ79" i="1"/>
  <c r="BK79" i="1"/>
  <c r="BL79" i="1"/>
  <c r="BJ237" i="1"/>
  <c r="BK237" i="1"/>
  <c r="BL237" i="1"/>
  <c r="BJ54" i="1"/>
  <c r="BK54" i="1"/>
  <c r="BL54" i="1"/>
  <c r="BJ42" i="1"/>
  <c r="BK42" i="1"/>
  <c r="BL42" i="1"/>
  <c r="BJ56" i="1"/>
  <c r="BK56" i="1"/>
  <c r="BL56" i="1"/>
  <c r="BJ185" i="1"/>
  <c r="BK185" i="1"/>
  <c r="BL185" i="1"/>
  <c r="BJ28" i="1"/>
  <c r="BK28" i="1"/>
  <c r="BL28" i="1"/>
  <c r="BJ402" i="1"/>
  <c r="BK402" i="1"/>
  <c r="BL402" i="1"/>
  <c r="BJ201" i="1"/>
  <c r="BK201" i="1"/>
  <c r="BL201" i="1"/>
  <c r="BJ88" i="1"/>
  <c r="BK88" i="1"/>
  <c r="BL88" i="1"/>
  <c r="BJ335" i="1"/>
  <c r="BK335" i="1"/>
  <c r="BL335" i="1"/>
  <c r="BJ347" i="1"/>
  <c r="BK347" i="1"/>
  <c r="BL347" i="1"/>
  <c r="BJ260" i="1"/>
  <c r="BK260" i="1"/>
  <c r="BL260" i="1"/>
  <c r="BJ4" i="1"/>
  <c r="BK4" i="1"/>
  <c r="BL4" i="1"/>
  <c r="BJ315" i="1"/>
  <c r="BK315" i="1"/>
  <c r="BL315" i="1"/>
  <c r="BJ62" i="1"/>
  <c r="BK62" i="1"/>
  <c r="BL62" i="1"/>
  <c r="BJ64" i="1"/>
  <c r="BK64" i="1"/>
  <c r="BL64" i="1"/>
  <c r="BJ242" i="1"/>
  <c r="BK242" i="1"/>
  <c r="BL242" i="1"/>
  <c r="BJ370" i="1"/>
  <c r="BK370" i="1"/>
  <c r="BL370" i="1"/>
  <c r="BJ127" i="1"/>
  <c r="BK127" i="1"/>
  <c r="BL127" i="1"/>
  <c r="BJ39" i="1"/>
  <c r="BK39" i="1"/>
  <c r="BL39" i="1"/>
  <c r="BJ304" i="1"/>
  <c r="BK304" i="1"/>
  <c r="BL304" i="1"/>
  <c r="BJ116" i="1"/>
  <c r="BK116" i="1"/>
  <c r="BL116" i="1"/>
  <c r="BJ2" i="1"/>
  <c r="BK2" i="1"/>
  <c r="BL2" i="1"/>
  <c r="BJ43" i="1"/>
  <c r="BK43" i="1"/>
  <c r="BL43" i="1"/>
  <c r="BJ405" i="1"/>
  <c r="BK405" i="1"/>
  <c r="BL405" i="1"/>
  <c r="BJ108" i="1"/>
  <c r="BK108" i="1"/>
  <c r="BL108" i="1"/>
  <c r="BJ342" i="1"/>
  <c r="BK342" i="1"/>
  <c r="BL342" i="1"/>
  <c r="BJ296" i="1"/>
  <c r="BK296" i="1"/>
  <c r="BL296" i="1"/>
  <c r="BJ255" i="1"/>
  <c r="BK255" i="1"/>
  <c r="BL255" i="1"/>
  <c r="BJ350" i="1"/>
  <c r="BK350" i="1"/>
  <c r="BL350" i="1"/>
  <c r="BJ349" i="1"/>
  <c r="BK349" i="1"/>
  <c r="BL349" i="1"/>
  <c r="BJ51" i="1"/>
  <c r="BK51" i="1"/>
  <c r="BL51" i="1"/>
  <c r="BJ104" i="1"/>
  <c r="BK104" i="1"/>
  <c r="BL104" i="1"/>
  <c r="BJ293" i="1"/>
  <c r="BK293" i="1"/>
  <c r="BL293" i="1"/>
  <c r="BJ219" i="1"/>
  <c r="BK219" i="1"/>
  <c r="BL219" i="1"/>
  <c r="BJ71" i="1"/>
  <c r="BK71" i="1"/>
  <c r="BL71" i="1"/>
  <c r="BJ121" i="1"/>
  <c r="BK121" i="1"/>
  <c r="BL121" i="1"/>
  <c r="BJ13" i="1"/>
  <c r="BK13" i="1"/>
  <c r="BL13" i="1"/>
  <c r="BJ184" i="1"/>
  <c r="BK184" i="1"/>
  <c r="BL184" i="1"/>
  <c r="BJ393" i="1"/>
  <c r="BK393" i="1"/>
  <c r="BL393" i="1"/>
  <c r="BJ23" i="1"/>
  <c r="BK23" i="1"/>
  <c r="BL23" i="1"/>
  <c r="BJ282" i="1"/>
  <c r="BK282" i="1"/>
  <c r="BL282" i="1"/>
  <c r="BJ196" i="1"/>
  <c r="BK196" i="1"/>
  <c r="BL196" i="1"/>
  <c r="BJ110" i="1"/>
  <c r="BK110" i="1"/>
  <c r="BL110" i="1"/>
  <c r="BJ122" i="1"/>
  <c r="BK122" i="1"/>
  <c r="BL122" i="1"/>
  <c r="BJ191" i="1"/>
  <c r="BK191" i="1"/>
  <c r="BL191" i="1"/>
  <c r="BJ257" i="1"/>
  <c r="BK257" i="1"/>
  <c r="BL257" i="1"/>
  <c r="BJ183" i="1"/>
  <c r="BK183" i="1"/>
  <c r="BL183" i="1"/>
  <c r="BJ115" i="1"/>
  <c r="BK115" i="1"/>
  <c r="BL115" i="1"/>
  <c r="BJ38" i="1"/>
  <c r="BK38" i="1"/>
  <c r="BL38" i="1"/>
  <c r="BJ179" i="1"/>
  <c r="BK179" i="1"/>
  <c r="BL179" i="1"/>
  <c r="BJ31" i="1"/>
  <c r="BK31" i="1"/>
  <c r="BL31" i="1"/>
  <c r="BJ379" i="1"/>
  <c r="BK379" i="1"/>
  <c r="BL379" i="1"/>
  <c r="BJ83" i="1"/>
  <c r="BK83" i="1"/>
  <c r="BL83" i="1"/>
  <c r="BJ202" i="1"/>
  <c r="BK202" i="1"/>
  <c r="BL202" i="1"/>
  <c r="BJ269" i="1"/>
  <c r="BK269" i="1"/>
  <c r="BL269" i="1"/>
  <c r="BJ159" i="1"/>
  <c r="BK159" i="1"/>
  <c r="BL159" i="1"/>
  <c r="BJ309" i="1"/>
  <c r="BK309" i="1"/>
  <c r="BL309" i="1"/>
  <c r="BJ343" i="1"/>
  <c r="BK343" i="1"/>
  <c r="BL343" i="1"/>
  <c r="BJ11" i="1"/>
  <c r="BK11" i="1"/>
  <c r="BL11" i="1"/>
  <c r="BJ19" i="1"/>
  <c r="BK19" i="1"/>
  <c r="BL19" i="1"/>
  <c r="BJ381" i="1"/>
  <c r="BK381" i="1"/>
  <c r="BL381" i="1"/>
  <c r="BJ112" i="1"/>
  <c r="BK112" i="1"/>
  <c r="BL112" i="1"/>
  <c r="BJ383" i="1"/>
  <c r="BK383" i="1"/>
  <c r="BL383" i="1"/>
  <c r="BJ256" i="1"/>
  <c r="BK256" i="1"/>
  <c r="BL256" i="1"/>
  <c r="BJ117" i="1"/>
  <c r="BK117" i="1"/>
  <c r="BL117" i="1"/>
  <c r="BJ120" i="1"/>
  <c r="BK120" i="1"/>
  <c r="BL120" i="1"/>
  <c r="BJ307" i="1"/>
  <c r="BK307" i="1"/>
  <c r="BL307" i="1"/>
  <c r="BJ180" i="1"/>
  <c r="BK180" i="1"/>
  <c r="BL180" i="1"/>
  <c r="BJ314" i="1"/>
  <c r="BK314" i="1"/>
  <c r="BL314" i="1"/>
  <c r="BJ398" i="1"/>
  <c r="BK398" i="1"/>
  <c r="BL398" i="1"/>
  <c r="BJ49" i="1"/>
  <c r="BK49" i="1"/>
  <c r="BL49" i="1"/>
  <c r="BJ80" i="1"/>
  <c r="BK80" i="1"/>
  <c r="BL80" i="1"/>
  <c r="BJ390" i="1"/>
  <c r="BK390" i="1"/>
  <c r="BL390" i="1"/>
  <c r="BJ410" i="1"/>
  <c r="BK410" i="1"/>
  <c r="BL410" i="1"/>
  <c r="BJ380" i="1"/>
  <c r="BK380" i="1"/>
  <c r="BL380" i="1"/>
  <c r="BJ261" i="1"/>
  <c r="BK261" i="1"/>
  <c r="BL261" i="1"/>
  <c r="BJ263" i="1"/>
  <c r="BK263" i="1"/>
  <c r="BL263" i="1"/>
  <c r="BJ109" i="1"/>
  <c r="BK109" i="1"/>
  <c r="BL109" i="1"/>
  <c r="BJ163" i="1"/>
  <c r="BK163" i="1"/>
  <c r="BL163" i="1"/>
  <c r="BJ238" i="1"/>
  <c r="BK238" i="1"/>
  <c r="BL238" i="1"/>
  <c r="BJ352" i="1"/>
  <c r="BK352" i="1"/>
  <c r="BL352" i="1"/>
  <c r="BJ397" i="1"/>
  <c r="BK397" i="1"/>
  <c r="BL397" i="1"/>
  <c r="BJ313" i="1"/>
  <c r="BK313" i="1"/>
  <c r="BL313" i="1"/>
  <c r="BJ359" i="1"/>
  <c r="BK359" i="1"/>
  <c r="BL359" i="1"/>
  <c r="BJ253" i="1"/>
  <c r="BK253" i="1"/>
  <c r="BL253" i="1"/>
  <c r="BJ409" i="1"/>
  <c r="BK409" i="1"/>
  <c r="BL409" i="1"/>
  <c r="BJ401" i="1"/>
  <c r="BK401" i="1"/>
  <c r="BL401" i="1"/>
  <c r="BJ305" i="1"/>
  <c r="BK305" i="1"/>
  <c r="BL305" i="1"/>
  <c r="BJ111" i="1"/>
  <c r="BK111" i="1"/>
  <c r="BL111" i="1"/>
  <c r="BJ328" i="1"/>
  <c r="BK328" i="1"/>
  <c r="BL328" i="1"/>
  <c r="BJ89" i="1"/>
  <c r="BK89" i="1"/>
  <c r="BL89" i="1"/>
  <c r="BJ330" i="1"/>
  <c r="BK330" i="1"/>
  <c r="BL330" i="1"/>
  <c r="BJ8" i="1"/>
  <c r="BK8" i="1"/>
  <c r="BL8" i="1"/>
  <c r="BJ394" i="1"/>
  <c r="BK394" i="1"/>
  <c r="BL394" i="1"/>
  <c r="BJ239" i="1"/>
  <c r="BK239" i="1"/>
  <c r="BL239" i="1"/>
  <c r="BJ286" i="1"/>
  <c r="BK286" i="1"/>
  <c r="BL286" i="1"/>
  <c r="BJ407" i="1"/>
  <c r="BK407" i="1"/>
  <c r="BL407" i="1"/>
  <c r="BJ411" i="1"/>
  <c r="BK411" i="1"/>
  <c r="BL411" i="1"/>
  <c r="BJ22" i="1"/>
  <c r="BK22" i="1"/>
  <c r="BL22" i="1"/>
  <c r="BJ279" i="1"/>
  <c r="BK279" i="1"/>
  <c r="BL279" i="1"/>
  <c r="BJ386" i="1"/>
  <c r="BK386" i="1"/>
  <c r="BL386" i="1"/>
  <c r="BJ295" i="1"/>
  <c r="BK295" i="1"/>
  <c r="BL295" i="1"/>
  <c r="BJ36" i="1"/>
  <c r="BK36" i="1"/>
  <c r="BL36" i="1"/>
  <c r="BJ301" i="1"/>
  <c r="BK301" i="1"/>
  <c r="BL301" i="1"/>
  <c r="BJ245" i="1"/>
  <c r="BK245" i="1"/>
  <c r="BL245" i="1"/>
  <c r="BJ406" i="1"/>
  <c r="BK406" i="1"/>
  <c r="BL406" i="1"/>
  <c r="BJ317" i="1"/>
  <c r="BK317" i="1"/>
  <c r="BL317" i="1"/>
  <c r="BJ385" i="1"/>
  <c r="BK385" i="1"/>
  <c r="BL385" i="1"/>
  <c r="BJ294" i="1"/>
  <c r="BK294" i="1"/>
  <c r="BL294" i="1"/>
  <c r="BJ217" i="1"/>
  <c r="BK217" i="1"/>
  <c r="BL217" i="1"/>
  <c r="BJ35" i="1"/>
  <c r="BK35" i="1"/>
  <c r="BL35" i="1"/>
  <c r="BJ94" i="1"/>
  <c r="BK94" i="1"/>
  <c r="BL94" i="1"/>
  <c r="BJ27" i="1"/>
  <c r="BK27" i="1"/>
  <c r="BL27" i="1"/>
  <c r="BJ288" i="1"/>
  <c r="BK288" i="1"/>
  <c r="BL288" i="1"/>
  <c r="BJ362" i="1"/>
  <c r="BK362" i="1"/>
  <c r="BL362" i="1"/>
  <c r="BK412" i="1"/>
  <c r="BL412" i="1"/>
  <c r="BJ412" i="1"/>
  <c r="AO134" i="1"/>
  <c r="AP134" i="1"/>
  <c r="AQ134" i="1"/>
  <c r="AO234" i="1"/>
  <c r="AP234" i="1"/>
  <c r="AQ234" i="1"/>
  <c r="AO360" i="1"/>
  <c r="AP360" i="1"/>
  <c r="AQ360" i="1"/>
  <c r="AO131" i="1"/>
  <c r="AP131" i="1"/>
  <c r="AQ131" i="1"/>
  <c r="AO147" i="1"/>
  <c r="AP147" i="1"/>
  <c r="AQ147" i="1"/>
  <c r="AO331" i="1"/>
  <c r="AP331" i="1"/>
  <c r="AQ331" i="1"/>
  <c r="AO149" i="1"/>
  <c r="AP149" i="1"/>
  <c r="AQ149" i="1"/>
  <c r="AO141" i="1"/>
  <c r="AP141" i="1"/>
  <c r="AQ141" i="1"/>
  <c r="AO133" i="1"/>
  <c r="AP133" i="1"/>
  <c r="AQ133" i="1"/>
  <c r="AO232" i="1"/>
  <c r="AP232" i="1"/>
  <c r="AQ232" i="1"/>
  <c r="AO145" i="1"/>
  <c r="AP145" i="1"/>
  <c r="AQ145" i="1"/>
  <c r="AO130" i="1"/>
  <c r="AP130" i="1"/>
  <c r="AQ130" i="1"/>
  <c r="AO132" i="1"/>
  <c r="AP132" i="1"/>
  <c r="AQ132" i="1"/>
  <c r="AO229" i="1"/>
  <c r="AP229" i="1"/>
  <c r="AQ229" i="1"/>
  <c r="AO275" i="1"/>
  <c r="AP275" i="1"/>
  <c r="AQ275" i="1"/>
  <c r="AO250" i="1"/>
  <c r="AP250" i="1"/>
  <c r="AQ250" i="1"/>
  <c r="AO152" i="1"/>
  <c r="AP152" i="1"/>
  <c r="AQ152" i="1"/>
  <c r="AO374" i="1"/>
  <c r="AP374" i="1"/>
  <c r="AQ374" i="1"/>
  <c r="AO143" i="1"/>
  <c r="AP143" i="1"/>
  <c r="AQ143" i="1"/>
  <c r="AO277" i="1"/>
  <c r="AP277" i="1"/>
  <c r="AQ277" i="1"/>
  <c r="AO139" i="1"/>
  <c r="AP139" i="1"/>
  <c r="AQ139" i="1"/>
  <c r="AO14" i="1"/>
  <c r="AP14" i="1"/>
  <c r="AQ14" i="1"/>
  <c r="AO354" i="1"/>
  <c r="AP354" i="1"/>
  <c r="AQ354" i="1"/>
  <c r="AO278" i="1"/>
  <c r="AP278" i="1"/>
  <c r="AQ278" i="1"/>
  <c r="AO371" i="1"/>
  <c r="AP371" i="1"/>
  <c r="AQ371" i="1"/>
  <c r="AO3" i="1"/>
  <c r="AP3" i="1"/>
  <c r="AQ3" i="1"/>
  <c r="AO97" i="1"/>
  <c r="AP97" i="1"/>
  <c r="AQ97" i="1"/>
  <c r="AO230" i="1"/>
  <c r="AP230" i="1"/>
  <c r="AQ230" i="1"/>
  <c r="AO142" i="1"/>
  <c r="AP142" i="1"/>
  <c r="AQ142" i="1"/>
  <c r="AO107" i="1"/>
  <c r="AP107" i="1"/>
  <c r="AQ107" i="1"/>
  <c r="AO173" i="1"/>
  <c r="AP173" i="1"/>
  <c r="AQ173" i="1"/>
  <c r="AO272" i="1"/>
  <c r="AP272" i="1"/>
  <c r="AO231" i="1"/>
  <c r="AP231" i="1"/>
  <c r="AQ231" i="1"/>
  <c r="AO100" i="1"/>
  <c r="AP100" i="1"/>
  <c r="AQ100" i="1"/>
  <c r="AO210" i="1"/>
  <c r="AP210" i="1"/>
  <c r="AQ210" i="1"/>
  <c r="AO126" i="1"/>
  <c r="AP126" i="1"/>
  <c r="AQ126" i="1"/>
  <c r="AO375" i="1"/>
  <c r="AP375" i="1"/>
  <c r="AQ375" i="1"/>
  <c r="AO123" i="1"/>
  <c r="AP123" i="1"/>
  <c r="AQ123" i="1"/>
  <c r="AO98" i="1"/>
  <c r="AP98" i="1"/>
  <c r="AQ98" i="1"/>
  <c r="AO144" i="1"/>
  <c r="AP144" i="1"/>
  <c r="AQ144" i="1"/>
  <c r="AO373" i="1"/>
  <c r="AP373" i="1"/>
  <c r="AQ373" i="1"/>
  <c r="AO363" i="1"/>
  <c r="AP363" i="1"/>
  <c r="AQ363" i="1"/>
  <c r="AO389" i="1"/>
  <c r="AP389" i="1"/>
  <c r="AQ389" i="1"/>
  <c r="AO388" i="1"/>
  <c r="AP388" i="1"/>
  <c r="AQ388" i="1"/>
  <c r="AO101" i="1"/>
  <c r="AP101" i="1"/>
  <c r="AQ101" i="1"/>
  <c r="AO148" i="1"/>
  <c r="AP148" i="1"/>
  <c r="AQ148" i="1"/>
  <c r="AO168" i="1"/>
  <c r="AP168" i="1"/>
  <c r="AQ168" i="1"/>
  <c r="AO259" i="1"/>
  <c r="AP259" i="1"/>
  <c r="AQ259" i="1"/>
  <c r="AO235" i="1"/>
  <c r="AP235" i="1"/>
  <c r="AQ235" i="1"/>
  <c r="AO283" i="1"/>
  <c r="AP283" i="1"/>
  <c r="AQ283" i="1"/>
  <c r="AO17" i="1"/>
  <c r="AP17" i="1"/>
  <c r="AQ17" i="1"/>
  <c r="AO25" i="1"/>
  <c r="AP25" i="1"/>
  <c r="AQ25" i="1"/>
  <c r="AO199" i="1"/>
  <c r="AP199" i="1"/>
  <c r="AQ199" i="1"/>
  <c r="AO156" i="1"/>
  <c r="AP156" i="1"/>
  <c r="AQ156" i="1"/>
  <c r="AO228" i="1"/>
  <c r="AP228" i="1"/>
  <c r="AQ228" i="1"/>
  <c r="AO128" i="1"/>
  <c r="AP128" i="1"/>
  <c r="AQ128" i="1"/>
  <c r="AO136" i="1"/>
  <c r="AP136" i="1"/>
  <c r="AQ136" i="1"/>
  <c r="AO243" i="1"/>
  <c r="AP243" i="1"/>
  <c r="AQ243" i="1"/>
  <c r="AO119" i="1"/>
  <c r="AP119" i="1"/>
  <c r="AQ119" i="1"/>
  <c r="AO181" i="1"/>
  <c r="AP181" i="1"/>
  <c r="AQ181" i="1"/>
  <c r="AO154" i="1"/>
  <c r="AP154" i="1"/>
  <c r="AQ154" i="1"/>
  <c r="AQ376" i="1"/>
  <c r="AO203" i="1"/>
  <c r="AP203" i="1"/>
  <c r="AQ203" i="1"/>
  <c r="AO188" i="1"/>
  <c r="AP188" i="1"/>
  <c r="AQ188" i="1"/>
  <c r="AO248" i="1"/>
  <c r="AP248" i="1"/>
  <c r="AQ248" i="1"/>
  <c r="AO216" i="1"/>
  <c r="AP216" i="1"/>
  <c r="AQ216" i="1"/>
  <c r="AO172" i="1"/>
  <c r="AP172" i="1"/>
  <c r="AQ172" i="1"/>
  <c r="AO226" i="1"/>
  <c r="AP226" i="1"/>
  <c r="AQ226" i="1"/>
  <c r="AO102" i="1"/>
  <c r="AP102" i="1"/>
  <c r="AQ102" i="1"/>
  <c r="AO175" i="1"/>
  <c r="AP175" i="1"/>
  <c r="AQ175" i="1"/>
  <c r="AO195" i="1"/>
  <c r="AP195" i="1"/>
  <c r="AQ195" i="1"/>
  <c r="AO171" i="1"/>
  <c r="AP171" i="1"/>
  <c r="AQ171" i="1"/>
  <c r="AO387" i="1"/>
  <c r="AP387" i="1"/>
  <c r="AQ387" i="1"/>
  <c r="AO151" i="1"/>
  <c r="AP151" i="1"/>
  <c r="AQ151" i="1"/>
  <c r="AO150" i="1"/>
  <c r="AP150" i="1"/>
  <c r="AQ150" i="1"/>
  <c r="AO155" i="1"/>
  <c r="AP155" i="1"/>
  <c r="AQ155" i="1"/>
  <c r="AO326" i="1"/>
  <c r="AP326" i="1"/>
  <c r="AQ326" i="1"/>
  <c r="AO169" i="1"/>
  <c r="AP169" i="1"/>
  <c r="AQ169" i="1"/>
  <c r="AO211" i="1"/>
  <c r="AP211" i="1"/>
  <c r="AQ211" i="1"/>
  <c r="AO186" i="1"/>
  <c r="AP186" i="1"/>
  <c r="AQ186" i="1"/>
  <c r="AO165" i="1"/>
  <c r="AP165" i="1"/>
  <c r="AQ165" i="1"/>
  <c r="AO113" i="1"/>
  <c r="AP113" i="1"/>
  <c r="AQ113" i="1"/>
  <c r="AO372" i="1"/>
  <c r="AP372" i="1"/>
  <c r="AQ372" i="1"/>
  <c r="AO369" i="1"/>
  <c r="AP369" i="1"/>
  <c r="AQ369" i="1"/>
  <c r="AO274" i="1"/>
  <c r="AP274" i="1"/>
  <c r="AQ274" i="1"/>
  <c r="AO190" i="1"/>
  <c r="AP190" i="1"/>
  <c r="AQ190" i="1"/>
  <c r="AO99" i="1"/>
  <c r="AP99" i="1"/>
  <c r="AQ99" i="1"/>
  <c r="AO146" i="1"/>
  <c r="AP146" i="1"/>
  <c r="AQ146" i="1"/>
  <c r="AO400" i="1"/>
  <c r="AP400" i="1"/>
  <c r="AQ400" i="1"/>
  <c r="AO290" i="1"/>
  <c r="AP290" i="1"/>
  <c r="AQ290" i="1"/>
  <c r="AO220" i="1"/>
  <c r="AP220" i="1"/>
  <c r="AQ220" i="1"/>
  <c r="AO103" i="1"/>
  <c r="AP103" i="1"/>
  <c r="AQ103" i="1"/>
  <c r="AO392" i="1"/>
  <c r="AP392" i="1"/>
  <c r="AQ392" i="1"/>
  <c r="AO170" i="1"/>
  <c r="AP170" i="1"/>
  <c r="AQ170" i="1"/>
  <c r="AO193" i="1"/>
  <c r="AP193" i="1"/>
  <c r="AQ193" i="1"/>
  <c r="AO34" i="1"/>
  <c r="AP34" i="1"/>
  <c r="AQ34" i="1"/>
  <c r="AO311" i="1"/>
  <c r="AP311" i="1"/>
  <c r="AQ311" i="1"/>
  <c r="AO178" i="1"/>
  <c r="AP178" i="1"/>
  <c r="AQ178" i="1"/>
  <c r="AO138" i="1"/>
  <c r="AP138" i="1"/>
  <c r="AQ138" i="1"/>
  <c r="AO187" i="1"/>
  <c r="AP187" i="1"/>
  <c r="AQ187" i="1"/>
  <c r="AO192" i="1"/>
  <c r="AP192" i="1"/>
  <c r="AQ192" i="1"/>
  <c r="AO12" i="1"/>
  <c r="AP12" i="1"/>
  <c r="AQ12" i="1"/>
  <c r="AO221" i="1"/>
  <c r="AP221" i="1"/>
  <c r="AQ221" i="1"/>
  <c r="AO105" i="1"/>
  <c r="AP105" i="1"/>
  <c r="AQ105" i="1"/>
  <c r="AO189" i="1"/>
  <c r="AP189" i="1"/>
  <c r="AQ189" i="1"/>
  <c r="AO233" i="1"/>
  <c r="AP233" i="1"/>
  <c r="AQ233" i="1"/>
  <c r="AO40" i="1"/>
  <c r="AP40" i="1"/>
  <c r="AQ40" i="1"/>
  <c r="AO327" i="1"/>
  <c r="AP327" i="1"/>
  <c r="AQ327" i="1"/>
  <c r="AO252" i="1"/>
  <c r="AP252" i="1"/>
  <c r="AQ252" i="1"/>
  <c r="AO382" i="1"/>
  <c r="AP382" i="1"/>
  <c r="AQ382" i="1"/>
  <c r="AO153" i="1"/>
  <c r="AP153" i="1"/>
  <c r="AQ153" i="1"/>
  <c r="AO7" i="1"/>
  <c r="AP7" i="1"/>
  <c r="AQ7" i="1"/>
  <c r="AO61" i="1"/>
  <c r="AP61" i="1"/>
  <c r="AQ61" i="1"/>
  <c r="AO227" i="1"/>
  <c r="AP227" i="1"/>
  <c r="AQ227" i="1"/>
  <c r="AO5" i="1"/>
  <c r="AP5" i="1"/>
  <c r="AQ5" i="1"/>
  <c r="AO20" i="1"/>
  <c r="AP20" i="1"/>
  <c r="AQ20" i="1"/>
  <c r="AO280" i="1"/>
  <c r="AP280" i="1"/>
  <c r="AQ280" i="1"/>
  <c r="AO164" i="1"/>
  <c r="AP164" i="1"/>
  <c r="AQ164" i="1"/>
  <c r="AO344" i="1"/>
  <c r="AP344" i="1"/>
  <c r="AQ344" i="1"/>
  <c r="AO310" i="1"/>
  <c r="AP310" i="1"/>
  <c r="AQ310" i="1"/>
  <c r="AO167" i="1"/>
  <c r="AP167" i="1"/>
  <c r="AQ167" i="1"/>
  <c r="AO166" i="1"/>
  <c r="AP166" i="1"/>
  <c r="AQ166" i="1"/>
  <c r="AO340" i="1"/>
  <c r="AP340" i="1"/>
  <c r="AQ340" i="1"/>
  <c r="AO200" i="1"/>
  <c r="AP200" i="1"/>
  <c r="AQ200" i="1"/>
  <c r="AO273" i="1"/>
  <c r="AP273" i="1"/>
  <c r="AQ273" i="1"/>
  <c r="AO18" i="1"/>
  <c r="AP18" i="1"/>
  <c r="AQ18" i="1"/>
  <c r="AO177" i="1"/>
  <c r="AP177" i="1"/>
  <c r="AQ177" i="1"/>
  <c r="AO106" i="1"/>
  <c r="AP106" i="1"/>
  <c r="AQ106" i="1"/>
  <c r="AO21" i="1"/>
  <c r="AP21" i="1"/>
  <c r="AQ21" i="1"/>
  <c r="AO356" i="1"/>
  <c r="AP356" i="1"/>
  <c r="AQ356" i="1"/>
  <c r="AO215" i="1"/>
  <c r="AP215" i="1"/>
  <c r="AQ215" i="1"/>
  <c r="AO86" i="1"/>
  <c r="AP86" i="1"/>
  <c r="AQ86" i="1"/>
  <c r="AO351" i="1"/>
  <c r="AP351" i="1"/>
  <c r="AQ351" i="1"/>
  <c r="AO96" i="1"/>
  <c r="AP96" i="1"/>
  <c r="AQ96" i="1"/>
  <c r="AO334" i="1"/>
  <c r="AP334" i="1"/>
  <c r="AQ334" i="1"/>
  <c r="AO355" i="1"/>
  <c r="AP355" i="1"/>
  <c r="AQ355" i="1"/>
  <c r="AO93" i="1"/>
  <c r="AP93" i="1"/>
  <c r="AQ93" i="1"/>
  <c r="AO57" i="1"/>
  <c r="AP57" i="1"/>
  <c r="AQ57" i="1"/>
  <c r="AO16" i="1"/>
  <c r="AP16" i="1"/>
  <c r="AQ16" i="1"/>
  <c r="AO78" i="1"/>
  <c r="AP78" i="1"/>
  <c r="AQ78" i="1"/>
  <c r="AO323" i="1"/>
  <c r="AP323" i="1"/>
  <c r="AQ323" i="1"/>
  <c r="AO368" i="1"/>
  <c r="AP368" i="1"/>
  <c r="AQ368" i="1"/>
  <c r="AO26" i="1"/>
  <c r="AP26" i="1"/>
  <c r="AQ26" i="1"/>
  <c r="AO72" i="1"/>
  <c r="AP72" i="1"/>
  <c r="AQ72" i="1"/>
  <c r="AO66" i="1"/>
  <c r="AP66" i="1"/>
  <c r="AQ66" i="1"/>
  <c r="AO338" i="1"/>
  <c r="AP338" i="1"/>
  <c r="AQ338" i="1"/>
  <c r="AO63" i="1"/>
  <c r="AP63" i="1"/>
  <c r="AQ63" i="1"/>
  <c r="AO73" i="1"/>
  <c r="AP73" i="1"/>
  <c r="AQ73" i="1"/>
  <c r="AO60" i="1"/>
  <c r="AP60" i="1"/>
  <c r="AQ60" i="1"/>
  <c r="AO240" i="1"/>
  <c r="AP240" i="1"/>
  <c r="AQ240" i="1"/>
  <c r="AO84" i="1"/>
  <c r="AP84" i="1"/>
  <c r="AQ84" i="1"/>
  <c r="AO52" i="1"/>
  <c r="AP52" i="1"/>
  <c r="AQ52" i="1"/>
  <c r="AO332" i="1"/>
  <c r="AP332" i="1"/>
  <c r="AQ332" i="1"/>
  <c r="AO337" i="1"/>
  <c r="AP337" i="1"/>
  <c r="AQ337" i="1"/>
  <c r="AO85" i="1"/>
  <c r="AP85" i="1"/>
  <c r="AQ85" i="1"/>
  <c r="AO46" i="1"/>
  <c r="AP46" i="1"/>
  <c r="AQ46" i="1"/>
  <c r="AO318" i="1"/>
  <c r="AP318" i="1"/>
  <c r="AQ318" i="1"/>
  <c r="AO267" i="1"/>
  <c r="AP267" i="1"/>
  <c r="AQ267" i="1"/>
  <c r="AO265" i="1"/>
  <c r="AP265" i="1"/>
  <c r="AQ265" i="1"/>
  <c r="AO47" i="1"/>
  <c r="AP47" i="1"/>
  <c r="AQ47" i="1"/>
  <c r="AO306" i="1"/>
  <c r="AP306" i="1"/>
  <c r="AQ306" i="1"/>
  <c r="AO395" i="1"/>
  <c r="AP395" i="1"/>
  <c r="AQ395" i="1"/>
  <c r="AO403" i="1"/>
  <c r="AP403" i="1"/>
  <c r="AQ403" i="1"/>
  <c r="AO157" i="1"/>
  <c r="AP157" i="1"/>
  <c r="AQ157" i="1"/>
  <c r="AO270" i="1"/>
  <c r="AP270" i="1"/>
  <c r="AQ270" i="1"/>
  <c r="AO65" i="1"/>
  <c r="AP65" i="1"/>
  <c r="AQ65" i="1"/>
  <c r="AO194" i="1"/>
  <c r="AP194" i="1"/>
  <c r="AQ194" i="1"/>
  <c r="AO291" i="1"/>
  <c r="AP291" i="1"/>
  <c r="AQ291" i="1"/>
  <c r="AO67" i="1"/>
  <c r="AP67" i="1"/>
  <c r="AQ67" i="1"/>
  <c r="AO44" i="1"/>
  <c r="AP44" i="1"/>
  <c r="AQ44" i="1"/>
  <c r="AO74" i="1"/>
  <c r="AP74" i="1"/>
  <c r="AQ74" i="1"/>
  <c r="AO254" i="1"/>
  <c r="AP254" i="1"/>
  <c r="AQ254" i="1"/>
  <c r="AO162" i="1"/>
  <c r="AP162" i="1"/>
  <c r="AQ162" i="1"/>
  <c r="AO87" i="1"/>
  <c r="AP87" i="1"/>
  <c r="AQ87" i="1"/>
  <c r="AO271" i="1"/>
  <c r="AP271" i="1"/>
  <c r="AQ271" i="1"/>
  <c r="AO316" i="1"/>
  <c r="AP316" i="1"/>
  <c r="AQ316" i="1"/>
  <c r="AO336" i="1"/>
  <c r="AP336" i="1"/>
  <c r="AQ336" i="1"/>
  <c r="AO262" i="1"/>
  <c r="AP262" i="1"/>
  <c r="AQ262" i="1"/>
  <c r="AO264" i="1"/>
  <c r="AP264" i="1"/>
  <c r="AQ264" i="1"/>
  <c r="AO69" i="1"/>
  <c r="AP69" i="1"/>
  <c r="AQ69" i="1"/>
  <c r="AO174" i="1"/>
  <c r="AP174" i="1"/>
  <c r="AQ174" i="1"/>
  <c r="AO353" i="1"/>
  <c r="AP353" i="1"/>
  <c r="AQ353" i="1"/>
  <c r="AO302" i="1"/>
  <c r="AP302" i="1"/>
  <c r="AQ302" i="1"/>
  <c r="AO384" i="1"/>
  <c r="AP384" i="1"/>
  <c r="AQ384" i="1"/>
  <c r="AO404" i="1"/>
  <c r="AP404" i="1"/>
  <c r="AQ404" i="1"/>
  <c r="AO45" i="1"/>
  <c r="AP45" i="1"/>
  <c r="AQ45" i="1"/>
  <c r="AO289" i="1"/>
  <c r="AP289" i="1"/>
  <c r="AQ289" i="1"/>
  <c r="AO95" i="1"/>
  <c r="AP95" i="1"/>
  <c r="AQ95" i="1"/>
  <c r="AO222" i="1"/>
  <c r="AP222" i="1"/>
  <c r="AQ222" i="1"/>
  <c r="AO308" i="1"/>
  <c r="AP308" i="1"/>
  <c r="AQ308" i="1"/>
  <c r="AO303" i="1"/>
  <c r="AP303" i="1"/>
  <c r="AQ303" i="1"/>
  <c r="AO244" i="1"/>
  <c r="AP244" i="1"/>
  <c r="AQ244" i="1"/>
  <c r="AO299" i="1"/>
  <c r="AP299" i="1"/>
  <c r="AQ299" i="1"/>
  <c r="AO70" i="1"/>
  <c r="AP70" i="1"/>
  <c r="AQ70" i="1"/>
  <c r="AO364" i="1"/>
  <c r="AP364" i="1"/>
  <c r="AQ364" i="1"/>
  <c r="AO197" i="1"/>
  <c r="AP197" i="1"/>
  <c r="AQ197" i="1"/>
  <c r="AO312" i="1"/>
  <c r="AP312" i="1"/>
  <c r="AQ312" i="1"/>
  <c r="AO399" i="1"/>
  <c r="AP399" i="1"/>
  <c r="AQ399" i="1"/>
  <c r="AO208" i="1"/>
  <c r="AP208" i="1"/>
  <c r="AQ208" i="1"/>
  <c r="AO377" i="1"/>
  <c r="AP377" i="1"/>
  <c r="AQ377" i="1"/>
  <c r="AO258" i="1"/>
  <c r="AP258" i="1"/>
  <c r="AQ258" i="1"/>
  <c r="AO213" i="1"/>
  <c r="AP213" i="1"/>
  <c r="AQ213" i="1"/>
  <c r="AO247" i="1"/>
  <c r="AP247" i="1"/>
  <c r="AQ247" i="1"/>
  <c r="AO118" i="1"/>
  <c r="AP118" i="1"/>
  <c r="AQ118" i="1"/>
  <c r="AO32" i="1"/>
  <c r="AP32" i="1"/>
  <c r="AQ32" i="1"/>
  <c r="AO41" i="1"/>
  <c r="AP41" i="1"/>
  <c r="AQ41" i="1"/>
  <c r="AO241" i="1"/>
  <c r="AP241" i="1"/>
  <c r="AQ241" i="1"/>
  <c r="AO135" i="1"/>
  <c r="AP135" i="1"/>
  <c r="AQ135" i="1"/>
  <c r="AO251" i="1"/>
  <c r="AP251" i="1"/>
  <c r="AQ251" i="1"/>
  <c r="AO358" i="1"/>
  <c r="AP358" i="1"/>
  <c r="AQ358" i="1"/>
  <c r="AO408" i="1"/>
  <c r="AP408" i="1"/>
  <c r="AQ408" i="1"/>
  <c r="AO214" i="1"/>
  <c r="AP214" i="1"/>
  <c r="AQ214" i="1"/>
  <c r="AO55" i="1"/>
  <c r="AP55" i="1"/>
  <c r="AQ55" i="1"/>
  <c r="AO287" i="1"/>
  <c r="AP287" i="1"/>
  <c r="AQ287" i="1"/>
  <c r="AO77" i="1"/>
  <c r="AP77" i="1"/>
  <c r="AQ77" i="1"/>
  <c r="AO357" i="1"/>
  <c r="AP357" i="1"/>
  <c r="AQ357" i="1"/>
  <c r="AO246" i="1"/>
  <c r="AP246" i="1"/>
  <c r="AQ246" i="1"/>
  <c r="AO160" i="1"/>
  <c r="AP160" i="1"/>
  <c r="AQ160" i="1"/>
  <c r="AO58" i="1"/>
  <c r="AP58" i="1"/>
  <c r="AQ58" i="1"/>
  <c r="AO59" i="1"/>
  <c r="AP59" i="1"/>
  <c r="AQ59" i="1"/>
  <c r="AO284" i="1"/>
  <c r="AP284" i="1"/>
  <c r="AQ284" i="1"/>
  <c r="AO329" i="1"/>
  <c r="AP329" i="1"/>
  <c r="AQ329" i="1"/>
  <c r="AO348" i="1"/>
  <c r="AP348" i="1"/>
  <c r="AQ348" i="1"/>
  <c r="AO236" i="1"/>
  <c r="AP236" i="1"/>
  <c r="AQ236" i="1"/>
  <c r="AO224" i="1"/>
  <c r="AP224" i="1"/>
  <c r="AQ224" i="1"/>
  <c r="AO48" i="1"/>
  <c r="AP48" i="1"/>
  <c r="AQ48" i="1"/>
  <c r="AO300" i="1"/>
  <c r="AP300" i="1"/>
  <c r="AQ300" i="1"/>
  <c r="AO378" i="1"/>
  <c r="AP378" i="1"/>
  <c r="AQ378" i="1"/>
  <c r="AO281" i="1"/>
  <c r="AP281" i="1"/>
  <c r="AQ281" i="1"/>
  <c r="AO10" i="1"/>
  <c r="AP10" i="1"/>
  <c r="AQ10" i="1"/>
  <c r="AO345" i="1"/>
  <c r="AP345" i="1"/>
  <c r="AQ345" i="1"/>
  <c r="AO92" i="1"/>
  <c r="AP92" i="1"/>
  <c r="AQ92" i="1"/>
  <c r="AO114" i="1"/>
  <c r="AP114" i="1"/>
  <c r="AQ114" i="1"/>
  <c r="AO198" i="1"/>
  <c r="AP198" i="1"/>
  <c r="AQ198" i="1"/>
  <c r="AO268" i="1"/>
  <c r="AP268" i="1"/>
  <c r="AQ268" i="1"/>
  <c r="AO50" i="1"/>
  <c r="AP50" i="1"/>
  <c r="AQ50" i="1"/>
  <c r="AO81" i="1"/>
  <c r="AP81" i="1"/>
  <c r="AQ81" i="1"/>
  <c r="AO33" i="1"/>
  <c r="AP33" i="1"/>
  <c r="AQ33" i="1"/>
  <c r="AO82" i="1"/>
  <c r="AP82" i="1"/>
  <c r="AQ82" i="1"/>
  <c r="AO266" i="1"/>
  <c r="AP266" i="1"/>
  <c r="AQ266" i="1"/>
  <c r="AO391" i="1"/>
  <c r="AP391" i="1"/>
  <c r="AQ391" i="1"/>
  <c r="AO30" i="1"/>
  <c r="AP30" i="1"/>
  <c r="AQ30" i="1"/>
  <c r="AO53" i="1"/>
  <c r="AP53" i="1"/>
  <c r="AQ53" i="1"/>
  <c r="AO297" i="1"/>
  <c r="AP297" i="1"/>
  <c r="AQ297" i="1"/>
  <c r="AO292" i="1"/>
  <c r="AP292" i="1"/>
  <c r="AQ292" i="1"/>
  <c r="AO249" i="1"/>
  <c r="AP249" i="1"/>
  <c r="AQ249" i="1"/>
  <c r="AO79" i="1"/>
  <c r="AP79" i="1"/>
  <c r="AQ79" i="1"/>
  <c r="AO237" i="1"/>
  <c r="AP237" i="1"/>
  <c r="AQ237" i="1"/>
  <c r="AO54" i="1"/>
  <c r="AP54" i="1"/>
  <c r="AQ54" i="1"/>
  <c r="AO42" i="1"/>
  <c r="AP42" i="1"/>
  <c r="AQ42" i="1"/>
  <c r="AO56" i="1"/>
  <c r="AP56" i="1"/>
  <c r="AQ56" i="1"/>
  <c r="AO185" i="1"/>
  <c r="AP185" i="1"/>
  <c r="AQ185" i="1"/>
  <c r="AO28" i="1"/>
  <c r="AP28" i="1"/>
  <c r="AQ28" i="1"/>
  <c r="AO402" i="1"/>
  <c r="AP402" i="1"/>
  <c r="AQ402" i="1"/>
  <c r="AO201" i="1"/>
  <c r="AP201" i="1"/>
  <c r="AQ201" i="1"/>
  <c r="AO88" i="1"/>
  <c r="AP88" i="1"/>
  <c r="AQ88" i="1"/>
  <c r="AO335" i="1"/>
  <c r="AP335" i="1"/>
  <c r="AQ335" i="1"/>
  <c r="AO347" i="1"/>
  <c r="AP347" i="1"/>
  <c r="AQ347" i="1"/>
  <c r="AO260" i="1"/>
  <c r="AP260" i="1"/>
  <c r="AQ260" i="1"/>
  <c r="AO4" i="1"/>
  <c r="AP4" i="1"/>
  <c r="AQ4" i="1"/>
  <c r="AO315" i="1"/>
  <c r="AP315" i="1"/>
  <c r="AQ315" i="1"/>
  <c r="AO62" i="1"/>
  <c r="AP62" i="1"/>
  <c r="AQ62" i="1"/>
  <c r="AO64" i="1"/>
  <c r="AP64" i="1"/>
  <c r="AQ64" i="1"/>
  <c r="AO242" i="1"/>
  <c r="AP242" i="1"/>
  <c r="AQ242" i="1"/>
  <c r="AO370" i="1"/>
  <c r="AP370" i="1"/>
  <c r="AQ370" i="1"/>
  <c r="AO127" i="1"/>
  <c r="AP127" i="1"/>
  <c r="AQ127" i="1"/>
  <c r="AO39" i="1"/>
  <c r="AP39" i="1"/>
  <c r="AQ39" i="1"/>
  <c r="AO304" i="1"/>
  <c r="AP304" i="1"/>
  <c r="AQ304" i="1"/>
  <c r="AO116" i="1"/>
  <c r="AP116" i="1"/>
  <c r="AQ116" i="1"/>
  <c r="AO2" i="1"/>
  <c r="AP2" i="1"/>
  <c r="AQ2" i="1"/>
  <c r="AO43" i="1"/>
  <c r="AP43" i="1"/>
  <c r="AQ43" i="1"/>
  <c r="AO405" i="1"/>
  <c r="AP405" i="1"/>
  <c r="AQ405" i="1"/>
  <c r="AO108" i="1"/>
  <c r="AP108" i="1"/>
  <c r="AQ108" i="1"/>
  <c r="AO342" i="1"/>
  <c r="AP342" i="1"/>
  <c r="AQ342" i="1"/>
  <c r="AO296" i="1"/>
  <c r="AP296" i="1"/>
  <c r="AQ296" i="1"/>
  <c r="AO255" i="1"/>
  <c r="AP255" i="1"/>
  <c r="AQ255" i="1"/>
  <c r="AO350" i="1"/>
  <c r="AP350" i="1"/>
  <c r="AQ350" i="1"/>
  <c r="AO349" i="1"/>
  <c r="AP349" i="1"/>
  <c r="AQ349" i="1"/>
  <c r="AO51" i="1"/>
  <c r="AP51" i="1"/>
  <c r="AQ51" i="1"/>
  <c r="AO104" i="1"/>
  <c r="AP104" i="1"/>
  <c r="AQ104" i="1"/>
  <c r="AO293" i="1"/>
  <c r="AP293" i="1"/>
  <c r="AQ293" i="1"/>
  <c r="AO219" i="1"/>
  <c r="AP219" i="1"/>
  <c r="AQ219" i="1"/>
  <c r="AO71" i="1"/>
  <c r="AP71" i="1"/>
  <c r="AQ71" i="1"/>
  <c r="AO121" i="1"/>
  <c r="AP121" i="1"/>
  <c r="AQ121" i="1"/>
  <c r="AO13" i="1"/>
  <c r="AP13" i="1"/>
  <c r="AQ13" i="1"/>
  <c r="AO184" i="1"/>
  <c r="AP184" i="1"/>
  <c r="AQ184" i="1"/>
  <c r="AO393" i="1"/>
  <c r="AP393" i="1"/>
  <c r="AQ393" i="1"/>
  <c r="AO23" i="1"/>
  <c r="AP23" i="1"/>
  <c r="AQ23" i="1"/>
  <c r="AO282" i="1"/>
  <c r="AP282" i="1"/>
  <c r="AQ282" i="1"/>
  <c r="AO196" i="1"/>
  <c r="AP196" i="1"/>
  <c r="AQ196" i="1"/>
  <c r="AO110" i="1"/>
  <c r="AP110" i="1"/>
  <c r="AQ110" i="1"/>
  <c r="AO122" i="1"/>
  <c r="AP122" i="1"/>
  <c r="AQ122" i="1"/>
  <c r="AO191" i="1"/>
  <c r="AP191" i="1"/>
  <c r="AQ191" i="1"/>
  <c r="AO257" i="1"/>
  <c r="AP257" i="1"/>
  <c r="AQ257" i="1"/>
  <c r="AO183" i="1"/>
  <c r="AP183" i="1"/>
  <c r="AQ183" i="1"/>
  <c r="AO115" i="1"/>
  <c r="AP115" i="1"/>
  <c r="AQ115" i="1"/>
  <c r="AO38" i="1"/>
  <c r="AP38" i="1"/>
  <c r="AQ38" i="1"/>
  <c r="AO179" i="1"/>
  <c r="AP179" i="1"/>
  <c r="AQ179" i="1"/>
  <c r="AO31" i="1"/>
  <c r="AP31" i="1"/>
  <c r="AQ31" i="1"/>
  <c r="AO379" i="1"/>
  <c r="AP379" i="1"/>
  <c r="AQ379" i="1"/>
  <c r="AO83" i="1"/>
  <c r="AP83" i="1"/>
  <c r="AQ83" i="1"/>
  <c r="AO202" i="1"/>
  <c r="AP202" i="1"/>
  <c r="AQ202" i="1"/>
  <c r="AO269" i="1"/>
  <c r="AP269" i="1"/>
  <c r="AQ269" i="1"/>
  <c r="AO159" i="1"/>
  <c r="AP159" i="1"/>
  <c r="AQ159" i="1"/>
  <c r="AO309" i="1"/>
  <c r="AP309" i="1"/>
  <c r="AQ309" i="1"/>
  <c r="AO343" i="1"/>
  <c r="AP343" i="1"/>
  <c r="AQ343" i="1"/>
  <c r="AO11" i="1"/>
  <c r="AP11" i="1"/>
  <c r="AQ11" i="1"/>
  <c r="AO19" i="1"/>
  <c r="AP19" i="1"/>
  <c r="AQ19" i="1"/>
  <c r="AO381" i="1"/>
  <c r="AP381" i="1"/>
  <c r="AQ381" i="1"/>
  <c r="AO112" i="1"/>
  <c r="AP112" i="1"/>
  <c r="AQ112" i="1"/>
  <c r="AO383" i="1"/>
  <c r="AP383" i="1"/>
  <c r="AQ383" i="1"/>
  <c r="AO256" i="1"/>
  <c r="AP256" i="1"/>
  <c r="AQ256" i="1"/>
  <c r="AO117" i="1"/>
  <c r="AP117" i="1"/>
  <c r="AQ117" i="1"/>
  <c r="AO120" i="1"/>
  <c r="AP120" i="1"/>
  <c r="AQ120" i="1"/>
  <c r="AO307" i="1"/>
  <c r="AP307" i="1"/>
  <c r="AQ307" i="1"/>
  <c r="AO180" i="1"/>
  <c r="AP180" i="1"/>
  <c r="AQ180" i="1"/>
  <c r="AO314" i="1"/>
  <c r="AP314" i="1"/>
  <c r="AQ314" i="1"/>
  <c r="AO398" i="1"/>
  <c r="AP398" i="1"/>
  <c r="AQ398" i="1"/>
  <c r="AO49" i="1"/>
  <c r="AP49" i="1"/>
  <c r="AQ49" i="1"/>
  <c r="AO80" i="1"/>
  <c r="AP80" i="1"/>
  <c r="AQ80" i="1"/>
  <c r="AO390" i="1"/>
  <c r="AP390" i="1"/>
  <c r="AQ390" i="1"/>
  <c r="AO410" i="1"/>
  <c r="AP410" i="1"/>
  <c r="AQ410" i="1"/>
  <c r="AO380" i="1"/>
  <c r="AP380" i="1"/>
  <c r="AQ380" i="1"/>
  <c r="AO261" i="1"/>
  <c r="AP261" i="1"/>
  <c r="AQ261" i="1"/>
  <c r="AO263" i="1"/>
  <c r="AP263" i="1"/>
  <c r="AQ263" i="1"/>
  <c r="AO109" i="1"/>
  <c r="AP109" i="1"/>
  <c r="AQ109" i="1"/>
  <c r="AO163" i="1"/>
  <c r="AP163" i="1"/>
  <c r="AQ163" i="1"/>
  <c r="AO238" i="1"/>
  <c r="AP238" i="1"/>
  <c r="AQ238" i="1"/>
  <c r="AO352" i="1"/>
  <c r="AP352" i="1"/>
  <c r="AQ352" i="1"/>
  <c r="AO397" i="1"/>
  <c r="AP397" i="1"/>
  <c r="AQ397" i="1"/>
  <c r="AO313" i="1"/>
  <c r="AP313" i="1"/>
  <c r="AQ313" i="1"/>
  <c r="AO359" i="1"/>
  <c r="AP359" i="1"/>
  <c r="AQ359" i="1"/>
  <c r="AO253" i="1"/>
  <c r="AP253" i="1"/>
  <c r="AQ253" i="1"/>
  <c r="AO409" i="1"/>
  <c r="AP409" i="1"/>
  <c r="AQ409" i="1"/>
  <c r="AO401" i="1"/>
  <c r="AP401" i="1"/>
  <c r="AQ401" i="1"/>
  <c r="AO305" i="1"/>
  <c r="AP305" i="1"/>
  <c r="AQ305" i="1"/>
  <c r="AO111" i="1"/>
  <c r="AP111" i="1"/>
  <c r="AQ111" i="1"/>
  <c r="AO328" i="1"/>
  <c r="AP328" i="1"/>
  <c r="AQ328" i="1"/>
  <c r="AO89" i="1"/>
  <c r="AP89" i="1"/>
  <c r="AQ89" i="1"/>
  <c r="AO330" i="1"/>
  <c r="AP330" i="1"/>
  <c r="AQ330" i="1"/>
  <c r="AO8" i="1"/>
  <c r="AP8" i="1"/>
  <c r="AQ8" i="1"/>
  <c r="AO394" i="1"/>
  <c r="AP394" i="1"/>
  <c r="AQ394" i="1"/>
  <c r="AO239" i="1"/>
  <c r="AP239" i="1"/>
  <c r="AQ239" i="1"/>
  <c r="AO286" i="1"/>
  <c r="AP286" i="1"/>
  <c r="AQ286" i="1"/>
  <c r="AO407" i="1"/>
  <c r="AP407" i="1"/>
  <c r="AQ407" i="1"/>
  <c r="AO411" i="1"/>
  <c r="AP411" i="1"/>
  <c r="AQ411" i="1"/>
  <c r="AO22" i="1"/>
  <c r="AP22" i="1"/>
  <c r="AQ22" i="1"/>
  <c r="AO279" i="1"/>
  <c r="AP279" i="1"/>
  <c r="AQ279" i="1"/>
  <c r="AO386" i="1"/>
  <c r="AP386" i="1"/>
  <c r="AQ386" i="1"/>
  <c r="AO295" i="1"/>
  <c r="AP295" i="1"/>
  <c r="AQ295" i="1"/>
  <c r="AO36" i="1"/>
  <c r="AP36" i="1"/>
  <c r="AQ36" i="1"/>
  <c r="AO301" i="1"/>
  <c r="AP301" i="1"/>
  <c r="AQ301" i="1"/>
  <c r="AO245" i="1"/>
  <c r="AP245" i="1"/>
  <c r="AQ245" i="1"/>
  <c r="AO406" i="1"/>
  <c r="AP406" i="1"/>
  <c r="AQ406" i="1"/>
  <c r="AO317" i="1"/>
  <c r="AP317" i="1"/>
  <c r="AQ317" i="1"/>
  <c r="AO385" i="1"/>
  <c r="AP385" i="1"/>
  <c r="AQ385" i="1"/>
  <c r="AO294" i="1"/>
  <c r="AP294" i="1"/>
  <c r="AQ294" i="1"/>
  <c r="AO217" i="1"/>
  <c r="AP217" i="1"/>
  <c r="AQ217" i="1"/>
  <c r="AO35" i="1"/>
  <c r="AP35" i="1"/>
  <c r="AQ35" i="1"/>
  <c r="AO94" i="1"/>
  <c r="AP94" i="1"/>
  <c r="AQ94" i="1"/>
  <c r="AO27" i="1"/>
  <c r="AP27" i="1"/>
  <c r="AQ27" i="1"/>
  <c r="AO288" i="1"/>
  <c r="AP288" i="1"/>
  <c r="AQ288" i="1"/>
  <c r="AO362" i="1"/>
  <c r="AP362" i="1"/>
  <c r="AQ362" i="1"/>
  <c r="AP412" i="1"/>
  <c r="AQ412" i="1"/>
  <c r="AO412" i="1"/>
  <c r="B423" i="1"/>
  <c r="AC415" i="1"/>
  <c r="AD415" i="1"/>
  <c r="AX415" i="1"/>
  <c r="BS415" i="1"/>
  <c r="BT415" i="1"/>
  <c r="BU415" i="1"/>
  <c r="BV415" i="1"/>
  <c r="BW415" i="1"/>
  <c r="BX415" i="1"/>
  <c r="BY415" i="1"/>
  <c r="BZ415" i="1"/>
  <c r="CA415" i="1"/>
  <c r="CN415" i="1"/>
  <c r="DI415" i="1"/>
  <c r="DJ415" i="1"/>
  <c r="EE415" i="1"/>
  <c r="EF415" i="1"/>
  <c r="EG415" i="1"/>
  <c r="EH415" i="1"/>
  <c r="EJ415" i="1"/>
  <c r="EK415" i="1"/>
  <c r="EL415" i="1"/>
  <c r="ED415" i="1"/>
  <c r="EY415" i="1"/>
  <c r="FA415" i="1"/>
  <c r="FB415" i="1"/>
  <c r="FC415" i="1"/>
  <c r="FD415" i="1"/>
  <c r="FF415" i="1"/>
  <c r="FG415" i="1"/>
  <c r="EZ415" i="1"/>
  <c r="FT415" i="1"/>
  <c r="FU415" i="1"/>
  <c r="CM417" i="1" l="1"/>
  <c r="CM416" i="1"/>
  <c r="II424" i="1"/>
  <c r="II425" i="1"/>
  <c r="II423" i="1"/>
  <c r="IH430" i="1" s="1"/>
  <c r="II427" i="1"/>
  <c r="FS416" i="1"/>
  <c r="FS417" i="1"/>
  <c r="EX416" i="1"/>
  <c r="EX417" i="1"/>
  <c r="KT427" i="1"/>
  <c r="KT424" i="1"/>
  <c r="KT425" i="1"/>
  <c r="KT423" i="1"/>
  <c r="KS430" i="1" s="1"/>
  <c r="EC416" i="1"/>
  <c r="EC417" i="1"/>
  <c r="AB417" i="1"/>
  <c r="AB416" i="1"/>
  <c r="DH417" i="1"/>
  <c r="DH416" i="1"/>
  <c r="BR417" i="1"/>
  <c r="BR416" i="1"/>
  <c r="JD427" i="1"/>
  <c r="JD423" i="1"/>
  <c r="JC430" i="1" s="1"/>
  <c r="JD424" i="1"/>
  <c r="JD425" i="1"/>
  <c r="JY427" i="1"/>
  <c r="JY423" i="1"/>
  <c r="JX430" i="1" s="1"/>
  <c r="JY424" i="1"/>
  <c r="JY425" i="1"/>
  <c r="AW416" i="1"/>
  <c r="AW417" i="1"/>
  <c r="GU427" i="1"/>
  <c r="GU423" i="1"/>
  <c r="GT430" i="1" s="1"/>
  <c r="GU424" i="1"/>
  <c r="GU425" i="1"/>
  <c r="EZ417" i="1"/>
  <c r="EK416" i="1"/>
  <c r="BV416" i="1"/>
  <c r="AE425" i="1"/>
  <c r="FA417" i="1"/>
  <c r="BZ416" i="1"/>
  <c r="EJ417" i="1"/>
  <c r="EG416" i="1"/>
  <c r="AE427" i="1"/>
  <c r="AE423" i="1"/>
  <c r="AD427" i="1"/>
  <c r="AE424" i="1"/>
  <c r="AD423" i="1"/>
  <c r="AD424" i="1"/>
  <c r="AD425" i="1"/>
  <c r="EF417" i="1"/>
  <c r="EY417" i="1"/>
  <c r="FC417" i="1"/>
  <c r="ED417" i="1"/>
  <c r="ED416" i="1"/>
  <c r="BY417" i="1"/>
  <c r="BU417" i="1"/>
  <c r="FF417" i="1"/>
  <c r="FB417" i="1"/>
  <c r="EE416" i="1"/>
  <c r="BX416" i="1"/>
  <c r="BT416" i="1"/>
  <c r="BW416" i="1"/>
  <c r="HP418" i="1"/>
  <c r="HO417" i="1" s="1"/>
  <c r="GV418" i="1"/>
  <c r="GU417" i="1" s="1"/>
  <c r="HQ418" i="1"/>
  <c r="IR418" i="1"/>
  <c r="IN418" i="1"/>
  <c r="IJ418" i="1"/>
  <c r="II417" i="1" s="1"/>
  <c r="IQ418" i="1"/>
  <c r="IM418" i="1"/>
  <c r="IL418" i="1"/>
  <c r="IK418" i="1"/>
  <c r="FT416" i="1"/>
  <c r="EY416" i="1"/>
  <c r="EJ416" i="1"/>
  <c r="EF416" i="1"/>
  <c r="EE417" i="1"/>
  <c r="DI416" i="1"/>
  <c r="DI417" i="1"/>
  <c r="EZ416" i="1"/>
  <c r="FC416" i="1"/>
  <c r="FF416" i="1"/>
  <c r="FB416" i="1"/>
  <c r="EK417" i="1"/>
  <c r="EG417" i="1"/>
  <c r="FA416" i="1"/>
  <c r="BY416" i="1"/>
  <c r="BU416" i="1"/>
  <c r="BX417" i="1"/>
  <c r="BT417" i="1"/>
  <c r="BS417" i="1"/>
  <c r="AC417" i="1"/>
  <c r="BW417" i="1"/>
  <c r="BZ417" i="1"/>
  <c r="BV417" i="1"/>
  <c r="AC416" i="1"/>
  <c r="BS416" i="1"/>
  <c r="FT417" i="1"/>
  <c r="JJ418" i="1"/>
  <c r="JF418" i="1"/>
  <c r="JM418" i="1"/>
  <c r="JI418" i="1"/>
  <c r="JE418" i="1"/>
  <c r="JD417" i="1" s="1"/>
  <c r="JL418" i="1"/>
  <c r="JH418" i="1"/>
  <c r="JK418" i="1"/>
  <c r="JG418" i="1"/>
  <c r="KE418" i="1"/>
  <c r="KA418" i="1"/>
  <c r="KH418" i="1"/>
  <c r="KD418" i="1"/>
  <c r="JZ418" i="1"/>
  <c r="JY417" i="1" s="1"/>
  <c r="KG418" i="1"/>
  <c r="KC418" i="1"/>
  <c r="KF418" i="1"/>
  <c r="KB418" i="1"/>
  <c r="KU418" i="1"/>
  <c r="KT417" i="1" s="1"/>
  <c r="II426" i="1" l="1"/>
  <c r="II428" i="1" s="1"/>
  <c r="IH431" i="1" s="1"/>
  <c r="JY429" i="1"/>
  <c r="JY426" i="1"/>
  <c r="JY428" i="1" s="1"/>
  <c r="JX431" i="1" s="1"/>
  <c r="GU429" i="1"/>
  <c r="GU426" i="1"/>
  <c r="GU428" i="1" s="1"/>
  <c r="GT431" i="1" s="1"/>
  <c r="KT426" i="1"/>
  <c r="KT428" i="1" s="1"/>
  <c r="KS431" i="1" s="1"/>
  <c r="KT429" i="1"/>
  <c r="II429" i="1"/>
  <c r="JD429" i="1"/>
  <c r="JD426" i="1"/>
  <c r="JD428" i="1" s="1"/>
  <c r="JC431" i="1" s="1"/>
  <c r="IQ417" i="1"/>
  <c r="IM417" i="1"/>
  <c r="AD430" i="1"/>
  <c r="IJ417" i="1"/>
  <c r="KD417" i="1"/>
  <c r="AE430" i="1"/>
  <c r="JZ417" i="1"/>
  <c r="KF417" i="1"/>
  <c r="JE417" i="1"/>
  <c r="AD429" i="1"/>
  <c r="AE426" i="1"/>
  <c r="AE428" i="1" s="1"/>
  <c r="AD426" i="1"/>
  <c r="AD428" i="1" s="1"/>
  <c r="AE429" i="1"/>
  <c r="IL417" i="1"/>
  <c r="IJ423" i="1"/>
  <c r="II430" i="1" s="1"/>
  <c r="IK417" i="1"/>
  <c r="IK424" i="1"/>
  <c r="HR427" i="1"/>
  <c r="HR423" i="1"/>
  <c r="HR424" i="1"/>
  <c r="HR425" i="1"/>
  <c r="JF427" i="1"/>
  <c r="IK425" i="1"/>
  <c r="IJ427" i="1"/>
  <c r="HQ425" i="1"/>
  <c r="HQ427" i="1"/>
  <c r="HQ423" i="1"/>
  <c r="HQ424" i="1"/>
  <c r="HP425" i="1"/>
  <c r="HP427" i="1"/>
  <c r="HP424" i="1"/>
  <c r="HP423" i="1"/>
  <c r="HO430" i="1" s="1"/>
  <c r="IK423" i="1"/>
  <c r="IJ424" i="1"/>
  <c r="IL427" i="1"/>
  <c r="IL423" i="1"/>
  <c r="IL425" i="1"/>
  <c r="IL424" i="1"/>
  <c r="JZ423" i="1"/>
  <c r="JY430" i="1" s="1"/>
  <c r="IK427" i="1"/>
  <c r="IJ425" i="1"/>
  <c r="JG427" i="1"/>
  <c r="HP417" i="1"/>
  <c r="JZ427" i="1"/>
  <c r="JG424" i="1"/>
  <c r="JG417" i="1"/>
  <c r="JH417" i="1"/>
  <c r="JI417" i="1"/>
  <c r="JJ417" i="1"/>
  <c r="JF424" i="1"/>
  <c r="KC417" i="1"/>
  <c r="KA417" i="1"/>
  <c r="JZ424" i="1"/>
  <c r="JG425" i="1"/>
  <c r="JK417" i="1"/>
  <c r="JL417" i="1"/>
  <c r="JF425" i="1"/>
  <c r="KB424" i="1"/>
  <c r="KB427" i="1"/>
  <c r="KB423" i="1"/>
  <c r="KB425" i="1"/>
  <c r="KG417" i="1"/>
  <c r="KE417" i="1"/>
  <c r="JZ425" i="1"/>
  <c r="JG423" i="1"/>
  <c r="JF423" i="1"/>
  <c r="KA427" i="1"/>
  <c r="KA423" i="1"/>
  <c r="KA425" i="1"/>
  <c r="KA424" i="1"/>
  <c r="KB417" i="1"/>
  <c r="JE425" i="1"/>
  <c r="JE424" i="1"/>
  <c r="JE427" i="1"/>
  <c r="JE423" i="1"/>
  <c r="JD430" i="1" s="1"/>
  <c r="JF417" i="1"/>
  <c r="JZ430" i="1" l="1"/>
  <c r="AD431" i="1"/>
  <c r="AE431" i="1"/>
  <c r="IJ426" i="1"/>
  <c r="IJ428" i="1" s="1"/>
  <c r="II431" i="1" s="1"/>
  <c r="IK426" i="1"/>
  <c r="IK428" i="1" s="1"/>
  <c r="IK430" i="1"/>
  <c r="IK429" i="1"/>
  <c r="IJ430" i="1"/>
  <c r="JZ429" i="1"/>
  <c r="HQ426" i="1"/>
  <c r="HQ428" i="1" s="1"/>
  <c r="HQ430" i="1"/>
  <c r="HQ429" i="1"/>
  <c r="HP430" i="1"/>
  <c r="HP426" i="1"/>
  <c r="HP428" i="1" s="1"/>
  <c r="HO431" i="1" s="1"/>
  <c r="HP429" i="1"/>
  <c r="IJ429" i="1"/>
  <c r="IL426" i="1"/>
  <c r="IL428" i="1" s="1"/>
  <c r="IL430" i="1"/>
  <c r="IL429" i="1"/>
  <c r="HR426" i="1"/>
  <c r="HR428" i="1" s="1"/>
  <c r="HR430" i="1"/>
  <c r="HR429" i="1"/>
  <c r="JZ426" i="1"/>
  <c r="JZ428" i="1" s="1"/>
  <c r="JY431" i="1" s="1"/>
  <c r="JF426" i="1"/>
  <c r="JF428" i="1" s="1"/>
  <c r="JF430" i="1"/>
  <c r="JF429" i="1"/>
  <c r="JE430" i="1"/>
  <c r="JE426" i="1"/>
  <c r="JE428" i="1" s="1"/>
  <c r="JD431" i="1" s="1"/>
  <c r="JE429" i="1"/>
  <c r="KA426" i="1"/>
  <c r="KA428" i="1" s="1"/>
  <c r="KA430" i="1"/>
  <c r="KA429" i="1"/>
  <c r="JG426" i="1"/>
  <c r="JG428" i="1" s="1"/>
  <c r="JG429" i="1"/>
  <c r="KB426" i="1"/>
  <c r="KB428" i="1" s="1"/>
  <c r="KB430" i="1"/>
  <c r="KB429" i="1"/>
  <c r="IL431" i="1" l="1"/>
  <c r="HR431" i="1"/>
  <c r="HP431" i="1"/>
  <c r="JE431" i="1"/>
  <c r="IK431" i="1"/>
  <c r="JZ431" i="1"/>
  <c r="HQ431" i="1"/>
  <c r="IJ431" i="1"/>
  <c r="KB431" i="1"/>
  <c r="KA431" i="1"/>
  <c r="AC425" i="1" l="1"/>
  <c r="AC424" i="1"/>
  <c r="AC427" i="1"/>
  <c r="AC423" i="1"/>
  <c r="AC430" i="1" l="1"/>
  <c r="AB430" i="1"/>
  <c r="AC429" i="1"/>
  <c r="AC426" i="1"/>
  <c r="AC428" i="1" s="1"/>
  <c r="AB431" i="1" s="1"/>
  <c r="DI425" i="1" l="1"/>
  <c r="DI427" i="1"/>
  <c r="DI424" i="1"/>
  <c r="DI423" i="1"/>
  <c r="DH430" i="1" s="1"/>
  <c r="EY425" i="1"/>
  <c r="EY424" i="1"/>
  <c r="EY427" i="1"/>
  <c r="EY423" i="1"/>
  <c r="EX430" i="1" s="1"/>
  <c r="BS425" i="1"/>
  <c r="BS423" i="1"/>
  <c r="BR430" i="1" s="1"/>
  <c r="BS424" i="1"/>
  <c r="BS427" i="1"/>
  <c r="FT425" i="1"/>
  <c r="FT424" i="1"/>
  <c r="FT427" i="1"/>
  <c r="FT423" i="1"/>
  <c r="FS430" i="1" s="1"/>
  <c r="ED425" i="1"/>
  <c r="ED424" i="1"/>
  <c r="ED427" i="1"/>
  <c r="ED423" i="1"/>
  <c r="EC430" i="1" s="1"/>
  <c r="ED429" i="1" l="1"/>
  <c r="ED426" i="1"/>
  <c r="ED428" i="1" s="1"/>
  <c r="EC431" i="1" s="1"/>
  <c r="FT429" i="1"/>
  <c r="FT426" i="1"/>
  <c r="FT428" i="1" s="1"/>
  <c r="FS431" i="1" s="1"/>
  <c r="EY429" i="1"/>
  <c r="EY426" i="1"/>
  <c r="EY428" i="1" s="1"/>
  <c r="EX431" i="1" s="1"/>
  <c r="DI429" i="1"/>
  <c r="DI426" i="1"/>
  <c r="DI428" i="1" s="1"/>
  <c r="DH431" i="1" s="1"/>
  <c r="BS429" i="1"/>
  <c r="BS426" i="1"/>
  <c r="BS428" i="1" s="1"/>
  <c r="BR431" i="1" s="1"/>
  <c r="AO376" i="1" l="1"/>
  <c r="AP376" i="1"/>
  <c r="AY415" i="1"/>
  <c r="AX417" i="1" l="1"/>
  <c r="AX416" i="1"/>
  <c r="AX425" i="1"/>
  <c r="AX424" i="1"/>
  <c r="AX427" i="1"/>
  <c r="AX423" i="1"/>
  <c r="AW430" i="1" s="1"/>
  <c r="AX426" i="1" l="1"/>
  <c r="AX428" i="1" s="1"/>
  <c r="AW431" i="1" s="1"/>
  <c r="AX429" i="1"/>
  <c r="CE130" i="1" l="1"/>
  <c r="CO415" i="1"/>
  <c r="GW418" i="1" l="1"/>
  <c r="GV417" i="1" s="1"/>
  <c r="KV418" i="1"/>
  <c r="KU417" i="1" s="1"/>
  <c r="CN416" i="1"/>
  <c r="CN417" i="1"/>
  <c r="CN425" i="1"/>
  <c r="CN424" i="1"/>
  <c r="CN427" i="1"/>
  <c r="CN423" i="1"/>
  <c r="CM430" i="1" s="1"/>
  <c r="CF130" i="1" l="1"/>
  <c r="KU427" i="1"/>
  <c r="KU423" i="1"/>
  <c r="KT430" i="1" s="1"/>
  <c r="KU424" i="1"/>
  <c r="KU425" i="1"/>
  <c r="GV425" i="1"/>
  <c r="GV427" i="1"/>
  <c r="GV423" i="1"/>
  <c r="GU430" i="1" s="1"/>
  <c r="GV424" i="1"/>
  <c r="CN426" i="1"/>
  <c r="CN428" i="1" s="1"/>
  <c r="CM431" i="1" s="1"/>
  <c r="CN429" i="1"/>
  <c r="KU426" i="1" l="1"/>
  <c r="KU428" i="1" s="1"/>
  <c r="KT431" i="1" s="1"/>
  <c r="KU429" i="1"/>
  <c r="GV426" i="1"/>
  <c r="GV428" i="1" s="1"/>
  <c r="GU431" i="1" s="1"/>
  <c r="GV429" i="1"/>
  <c r="GW427" i="1" l="1"/>
  <c r="GW423" i="1"/>
  <c r="GW425" i="1"/>
  <c r="GW424" i="1"/>
  <c r="KV425" i="1"/>
  <c r="KV424" i="1"/>
  <c r="KV423" i="1"/>
  <c r="KV427" i="1"/>
  <c r="KV429" i="1" l="1"/>
  <c r="KV426" i="1"/>
  <c r="KV428" i="1" s="1"/>
  <c r="KU430" i="1"/>
  <c r="GW426" i="1"/>
  <c r="GW428" i="1" s="1"/>
  <c r="GW429" i="1"/>
  <c r="GV430" i="1"/>
  <c r="GV431" i="1" l="1"/>
  <c r="DJ427" i="1"/>
  <c r="DJ423" i="1"/>
  <c r="DJ425" i="1"/>
  <c r="DJ424" i="1"/>
  <c r="EF427" i="1"/>
  <c r="EF425" i="1"/>
  <c r="EF424" i="1"/>
  <c r="EF423" i="1"/>
  <c r="AY427" i="1"/>
  <c r="AY423" i="1"/>
  <c r="AY425" i="1"/>
  <c r="AY424" i="1"/>
  <c r="BU425" i="1"/>
  <c r="BU424" i="1"/>
  <c r="BU427" i="1"/>
  <c r="BU423" i="1"/>
  <c r="EE427" i="1"/>
  <c r="EE425" i="1"/>
  <c r="EE424" i="1"/>
  <c r="EE423" i="1"/>
  <c r="FA424" i="1"/>
  <c r="FA427" i="1"/>
  <c r="FA425" i="1"/>
  <c r="FA423" i="1"/>
  <c r="BT425" i="1"/>
  <c r="BT424" i="1"/>
  <c r="BT427" i="1"/>
  <c r="BT423" i="1"/>
  <c r="EZ425" i="1"/>
  <c r="EZ424" i="1"/>
  <c r="EZ427" i="1"/>
  <c r="EZ423" i="1"/>
  <c r="FV425" i="1"/>
  <c r="FV424" i="1"/>
  <c r="FV427" i="1"/>
  <c r="FV423" i="1"/>
  <c r="CO423" i="1"/>
  <c r="CO425" i="1"/>
  <c r="CO424" i="1"/>
  <c r="CO427" i="1"/>
  <c r="DK424" i="1"/>
  <c r="DK427" i="1"/>
  <c r="DK423" i="1"/>
  <c r="DK425" i="1"/>
  <c r="FU424" i="1"/>
  <c r="FU427" i="1"/>
  <c r="FU423" i="1"/>
  <c r="FU425" i="1"/>
  <c r="B424" i="1"/>
  <c r="B425" i="1"/>
  <c r="B426" i="1"/>
  <c r="B427" i="1"/>
  <c r="AC431" i="1" l="1"/>
  <c r="CO426" i="1"/>
  <c r="CO428" i="1" s="1"/>
  <c r="CO429" i="1"/>
  <c r="CN430" i="1"/>
  <c r="EF426" i="1"/>
  <c r="EF428" i="1" s="1"/>
  <c r="EF429" i="1"/>
  <c r="EF430" i="1"/>
  <c r="AY426" i="1"/>
  <c r="AY428" i="1" s="1"/>
  <c r="AY429" i="1"/>
  <c r="AX430" i="1"/>
  <c r="FU430" i="1"/>
  <c r="FU429" i="1"/>
  <c r="FU426" i="1"/>
  <c r="FU428" i="1" s="1"/>
  <c r="FT430" i="1"/>
  <c r="DK426" i="1"/>
  <c r="DK428" i="1" s="1"/>
  <c r="DK430" i="1"/>
  <c r="DK429" i="1"/>
  <c r="FV426" i="1"/>
  <c r="FV428" i="1" s="1"/>
  <c r="FV430" i="1"/>
  <c r="FV429" i="1"/>
  <c r="EZ430" i="1"/>
  <c r="EZ429" i="1"/>
  <c r="EZ426" i="1"/>
  <c r="EZ428" i="1" s="1"/>
  <c r="EY430" i="1"/>
  <c r="BT430" i="1"/>
  <c r="BT429" i="1"/>
  <c r="BT426" i="1"/>
  <c r="BT428" i="1" s="1"/>
  <c r="BS430" i="1"/>
  <c r="DJ426" i="1"/>
  <c r="DJ428" i="1" s="1"/>
  <c r="DJ430" i="1"/>
  <c r="DJ429" i="1"/>
  <c r="DI430" i="1"/>
  <c r="FA426" i="1"/>
  <c r="FA428" i="1" s="1"/>
  <c r="FA430" i="1"/>
  <c r="FA429" i="1"/>
  <c r="EE429" i="1"/>
  <c r="EE430" i="1"/>
  <c r="EE426" i="1"/>
  <c r="EE428" i="1" s="1"/>
  <c r="ED430" i="1"/>
  <c r="BU426" i="1"/>
  <c r="BU428" i="1" s="1"/>
  <c r="BU430" i="1"/>
  <c r="BU429" i="1"/>
  <c r="B428" i="1"/>
  <c r="C423" i="1" s="1"/>
  <c r="FA431" i="1" l="1"/>
  <c r="DK431" i="1"/>
  <c r="EF431" i="1"/>
  <c r="EZ431" i="1"/>
  <c r="EY431" i="1"/>
  <c r="CN431" i="1"/>
  <c r="EE431" i="1"/>
  <c r="ED431" i="1"/>
  <c r="FU431" i="1"/>
  <c r="FT431" i="1"/>
  <c r="AX431" i="1"/>
  <c r="DJ431" i="1"/>
  <c r="DI431" i="1"/>
  <c r="BU431" i="1"/>
  <c r="BT431" i="1"/>
  <c r="BS431" i="1"/>
  <c r="FV431" i="1"/>
  <c r="C424" i="1"/>
  <c r="C426" i="1"/>
  <c r="C425" i="1"/>
  <c r="C427" i="1"/>
  <c r="C428" i="1" l="1"/>
  <c r="GG422" i="1" l="1"/>
  <c r="FV415" i="1" l="1"/>
  <c r="DK415" i="1"/>
  <c r="CP415" i="1"/>
  <c r="AZ415" i="1"/>
  <c r="AE415" i="1"/>
  <c r="BA272" i="1"/>
  <c r="AG415" i="1"/>
  <c r="AH415" i="1"/>
  <c r="AI415" i="1"/>
  <c r="AJ415" i="1"/>
  <c r="AK415" i="1"/>
  <c r="CR415" i="1"/>
  <c r="CS415" i="1"/>
  <c r="CT415" i="1"/>
  <c r="CU415" i="1"/>
  <c r="DL415" i="1"/>
  <c r="DM415" i="1"/>
  <c r="DN415" i="1"/>
  <c r="DO415" i="1"/>
  <c r="DP415" i="1"/>
  <c r="DQ415" i="1"/>
  <c r="FW415" i="1"/>
  <c r="FX415" i="1"/>
  <c r="FY415" i="1"/>
  <c r="FZ415" i="1"/>
  <c r="GA415" i="1"/>
  <c r="GB415" i="1"/>
  <c r="AF415" i="1"/>
  <c r="BB344" i="1"/>
  <c r="BF272" i="1"/>
  <c r="BE272" i="1"/>
  <c r="BD272" i="1"/>
  <c r="BC272" i="1"/>
  <c r="BB272" i="1"/>
  <c r="BF344" i="1"/>
  <c r="BE344" i="1"/>
  <c r="BD344" i="1"/>
  <c r="BC344" i="1"/>
  <c r="BF360" i="1"/>
  <c r="BE360" i="1"/>
  <c r="EI189" i="1"/>
  <c r="CV135" i="1"/>
  <c r="BD360" i="1"/>
  <c r="BC360" i="1"/>
  <c r="FE202" i="1"/>
  <c r="IO189" i="1" l="1"/>
  <c r="GZ189" i="1"/>
  <c r="HA189" i="1"/>
  <c r="LC135" i="1"/>
  <c r="LC418" i="1" s="1"/>
  <c r="IP202" i="1"/>
  <c r="HU202" i="1"/>
  <c r="HV202" i="1"/>
  <c r="AQ272" i="1"/>
  <c r="CG130" i="1"/>
  <c r="FE415" i="1"/>
  <c r="EI415" i="1"/>
  <c r="AY417" i="1"/>
  <c r="AY416" i="1"/>
  <c r="CO417" i="1"/>
  <c r="CO416" i="1"/>
  <c r="DJ417" i="1"/>
  <c r="DJ416" i="1"/>
  <c r="AD417" i="1"/>
  <c r="AD416" i="1"/>
  <c r="FU417" i="1"/>
  <c r="FU416" i="1"/>
  <c r="BA415" i="1"/>
  <c r="AZ416" i="1" s="1"/>
  <c r="FV416" i="1"/>
  <c r="CQ415" i="1"/>
  <c r="CP416" i="1" s="1"/>
  <c r="AF416" i="1"/>
  <c r="FZ416" i="1"/>
  <c r="FZ417" i="1"/>
  <c r="DN416" i="1"/>
  <c r="CR417" i="1"/>
  <c r="DN417" i="1"/>
  <c r="CT416" i="1"/>
  <c r="AF417" i="1"/>
  <c r="DM417" i="1"/>
  <c r="HC418" i="1"/>
  <c r="CR416" i="1"/>
  <c r="HB418" i="1"/>
  <c r="LB418" i="1"/>
  <c r="HS418" i="1"/>
  <c r="KZ418" i="1"/>
  <c r="LA418" i="1"/>
  <c r="KY418" i="1"/>
  <c r="FY417" i="1"/>
  <c r="CT417" i="1"/>
  <c r="FY416" i="1"/>
  <c r="AE417" i="1"/>
  <c r="AE416" i="1"/>
  <c r="AI417" i="1"/>
  <c r="AI416" i="1"/>
  <c r="FX417" i="1"/>
  <c r="FX416" i="1"/>
  <c r="AH417" i="1"/>
  <c r="CV415" i="1"/>
  <c r="CU416" i="1" s="1"/>
  <c r="DM416" i="1"/>
  <c r="BC415" i="1"/>
  <c r="BE415" i="1"/>
  <c r="BF415" i="1"/>
  <c r="BD415" i="1"/>
  <c r="BB415" i="1"/>
  <c r="AH416" i="1"/>
  <c r="AG417" i="1"/>
  <c r="GA416" i="1"/>
  <c r="DL417" i="1"/>
  <c r="DO417" i="1"/>
  <c r="GA417" i="1"/>
  <c r="CS417" i="1"/>
  <c r="CS416" i="1"/>
  <c r="FW417" i="1"/>
  <c r="FW416" i="1"/>
  <c r="FV417" i="1"/>
  <c r="DP417" i="1"/>
  <c r="DL416" i="1"/>
  <c r="AJ416" i="1"/>
  <c r="AG416" i="1"/>
  <c r="DK417" i="1"/>
  <c r="DO416" i="1"/>
  <c r="AJ417" i="1"/>
  <c r="DP416" i="1"/>
  <c r="DK416" i="1"/>
  <c r="HW418" i="1"/>
  <c r="HT418" i="1"/>
  <c r="GX418" i="1"/>
  <c r="GW417" i="1" s="1"/>
  <c r="HR418" i="1"/>
  <c r="HQ417" i="1" s="1"/>
  <c r="KW418" i="1"/>
  <c r="KV417" i="1" s="1"/>
  <c r="IO418" i="1" l="1"/>
  <c r="IP418" i="1"/>
  <c r="IP417" i="1" s="1"/>
  <c r="EI416" i="1"/>
  <c r="EH417" i="1"/>
  <c r="EH416" i="1"/>
  <c r="EI417" i="1"/>
  <c r="FE417" i="1"/>
  <c r="FE416" i="1"/>
  <c r="FD416" i="1"/>
  <c r="FD417" i="1"/>
  <c r="CP427" i="1"/>
  <c r="CP423" i="1"/>
  <c r="CP425" i="1"/>
  <c r="CP424" i="1"/>
  <c r="AZ424" i="1"/>
  <c r="AZ427" i="1"/>
  <c r="AZ423" i="1"/>
  <c r="AZ425" i="1"/>
  <c r="HU418" i="1"/>
  <c r="HT417" i="1" s="1"/>
  <c r="AZ417" i="1"/>
  <c r="BA417" i="1"/>
  <c r="KY417" i="1"/>
  <c r="LA417" i="1"/>
  <c r="LB417" i="1"/>
  <c r="KZ417" i="1"/>
  <c r="CQ416" i="1"/>
  <c r="CP417" i="1"/>
  <c r="CQ417" i="1"/>
  <c r="GZ418" i="1"/>
  <c r="GG425" i="1"/>
  <c r="KX418" i="1"/>
  <c r="KX417" i="1" s="1"/>
  <c r="GY418" i="1"/>
  <c r="GX417" i="1" s="1"/>
  <c r="HB417" i="1"/>
  <c r="HR417" i="1"/>
  <c r="HV418" i="1"/>
  <c r="HS417" i="1"/>
  <c r="BC417" i="1"/>
  <c r="HA418" i="1"/>
  <c r="HA417" i="1" s="1"/>
  <c r="BB416" i="1"/>
  <c r="BD417" i="1"/>
  <c r="BD416" i="1"/>
  <c r="BB417" i="1"/>
  <c r="CU417" i="1"/>
  <c r="BC416" i="1"/>
  <c r="BA416" i="1"/>
  <c r="BE417" i="1"/>
  <c r="BE416" i="1"/>
  <c r="GG428" i="1"/>
  <c r="KW424" i="1" l="1"/>
  <c r="KW423" i="1"/>
  <c r="KW425" i="1"/>
  <c r="KW427" i="1"/>
  <c r="GX427" i="1"/>
  <c r="GX423" i="1"/>
  <c r="GX425" i="1"/>
  <c r="GX424" i="1"/>
  <c r="IN417" i="1"/>
  <c r="IO417" i="1"/>
  <c r="AZ426" i="1"/>
  <c r="AZ428" i="1" s="1"/>
  <c r="AZ430" i="1"/>
  <c r="AZ429" i="1"/>
  <c r="AY430" i="1"/>
  <c r="CP426" i="1"/>
  <c r="CP428" i="1" s="1"/>
  <c r="CP430" i="1"/>
  <c r="CP429" i="1"/>
  <c r="CO430" i="1"/>
  <c r="HU417" i="1"/>
  <c r="KW417" i="1"/>
  <c r="KU431" i="1"/>
  <c r="GY417" i="1"/>
  <c r="HV417" i="1"/>
  <c r="GZ417" i="1"/>
  <c r="GG429" i="1"/>
  <c r="JG430" i="1"/>
  <c r="JF431" i="1"/>
  <c r="GX430" i="1" l="1"/>
  <c r="GX429" i="1"/>
  <c r="GX426" i="1"/>
  <c r="GX428" i="1" s="1"/>
  <c r="GW430" i="1"/>
  <c r="KW426" i="1"/>
  <c r="KW428" i="1" s="1"/>
  <c r="KW430" i="1"/>
  <c r="KW429" i="1"/>
  <c r="KV430" i="1"/>
  <c r="CP431" i="1"/>
  <c r="CO431" i="1"/>
  <c r="AZ431" i="1"/>
  <c r="AY431" i="1"/>
  <c r="JG431" i="1"/>
  <c r="GX431" i="1" l="1"/>
  <c r="GW431" i="1"/>
  <c r="KW431" i="1"/>
  <c r="KV43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Beck-Holtebo</author>
    <author>Anders Svensmark Sørensen</author>
    <author>Jens Holm Jensen</author>
    <author>Alex Zacharias Mikkelsen</author>
    <author>Mikkel Lund Bøgh</author>
    <author>Benjamin Rudkjær Rønnov Pedersen</author>
    <author>Emilie Karen Post Madsen</author>
    <author>Nikolaj Bilstrup Petersen</author>
    <author>tc={033102C1-5F1F-44C6-AFAA-F86EFDE02378}</author>
    <author>Liv Katja Vernersen</author>
    <author>tc={84DA6F6C-434E-49BD-8310-7C1F247EBC9E}</author>
  </authors>
  <commentList>
    <comment ref="AX2" authorId="0" shapeId="0" xr:uid="{7FFCDC2E-0214-4C92-A17A-164967D99817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Virksomheden opgør bruttofortjeneste anderledes. Tal fra 2018 og tilbage er ikke sammenlignelige</t>
        </r>
      </text>
    </comment>
    <comment ref="A3" authorId="1" shapeId="0" xr:uid="{72BEB4EF-5F1D-4C7A-933A-C2D48818E5A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 </t>
        </r>
      </text>
    </comment>
    <comment ref="FZ4" authorId="2" shapeId="0" xr:uid="{00000000-0006-0000-0000-00009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4" authorId="2" shapeId="0" xr:uid="{00000000-0006-0000-0000-00009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4" authorId="2" shapeId="0" xr:uid="{00000000-0006-0000-0000-0000A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I16" authorId="3" shapeId="0" xr:uid="{72E09DB9-11AC-4CB4-85A5-F89FBB73A1E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J16" authorId="3" shapeId="0" xr:uid="{272F9D1E-DBF0-40E0-8C1F-0FCA4EC8B4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D16" authorId="3" shapeId="0" xr:uid="{40B23883-7036-4F7B-9402-CF0E4BCE7AB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E16" authorId="3" shapeId="0" xr:uid="{4C130294-94E5-456B-A623-D77763FEEF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FY27" authorId="2" shapeId="0" xr:uid="{00000000-0006-0000-0000-00000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27" authorId="2" shapeId="0" xr:uid="{00000000-0006-0000-0000-00000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27" authorId="2" shapeId="0" xr:uid="{00000000-0006-0000-0000-00000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27" authorId="2" shapeId="0" xr:uid="{00000000-0006-0000-0000-00000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30" authorId="2" shapeId="0" xr:uid="{00000000-0006-0000-0000-00000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30" authorId="2" shapeId="0" xr:uid="{00000000-0006-0000-0000-00000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30" authorId="2" shapeId="0" xr:uid="{00000000-0006-0000-0000-00000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31" authorId="2" shapeId="0" xr:uid="{0C1BFEA7-12AC-49FC-B60C-10A204C4CFED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på næsten 125 mio. kr.ifølge ledelsesberetningen</t>
        </r>
      </text>
    </comment>
    <comment ref="FY31" authorId="2" shapeId="0" xr:uid="{00000000-0006-0000-0000-00000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31" authorId="2" shapeId="0" xr:uid="{00000000-0006-0000-0000-00000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31" authorId="2" shapeId="0" xr:uid="{00000000-0006-0000-0000-00000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K32" authorId="4" shapeId="0" xr:uid="{3D6981C7-4827-495D-873B-63880C2AA96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Regnskabsperiode, de seneste tal gælder kun for 4 måneder</t>
        </r>
      </text>
    </comment>
    <comment ref="FZ32" authorId="3" shapeId="0" xr:uid="{5861EC01-1E3F-4D3B-803F-EBA96C4C7AA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4" authorId="1" shapeId="0" xr:uid="{9E65EE40-DDAA-44FB-A135-E9DB0103E62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Tjek ejer COWI Architure, om det er dem vi skal brugs i stedet - https://datacvr.virk.dk/data/visenhed?enhedstype=virksomhed&amp;id=4007868643&amp;language=da </t>
        </r>
      </text>
    </comment>
    <comment ref="BF35" authorId="2" shapeId="0" xr:uid="{00000000-0006-0000-0000-00000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A35" authorId="2" shapeId="0" xr:uid="{00000000-0006-0000-0000-00000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V35" authorId="2" shapeId="0" xr:uid="{00000000-0006-0000-0000-00000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DQ35" authorId="2" shapeId="0" xr:uid="{00000000-0006-0000-0000-00001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EL35" authorId="2" shapeId="0" xr:uid="{00000000-0006-0000-0000-00001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FG35" authorId="2" shapeId="0" xr:uid="{00000000-0006-0000-0000-00001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FZ35" authorId="2" shapeId="0" xr:uid="{00000000-0006-0000-0000-00001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35" authorId="2" shapeId="0" xr:uid="{00000000-0006-0000-0000-00001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35" authorId="2" shapeId="0" xr:uid="{00000000-0006-0000-0000-00001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A36" authorId="5" shapeId="0" xr:uid="{C50FAF5E-28B6-474E-A966-DF4C8D6C65F4}">
      <text>
        <r>
          <rPr>
            <b/>
            <sz val="9"/>
            <color rgb="FF000000"/>
            <rFont val="Tahoma"/>
            <family val="2"/>
          </rPr>
          <t>Tallene findes i regnskabet for Bjarke Ingels Group A/S, hvor der er proforma highlights for BIG Brand Group-aktiviteterne
Resultatet før skat er udregnet ved at tillægge/fraregne finansielle indtægter/udgifter til/fra driftsresultatet</t>
        </r>
      </text>
    </comment>
    <comment ref="CL36" authorId="6" shapeId="0" xr:uid="{99D4A5E2-B9DC-4C89-968E-FD502DD15A1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37" authorId="7" shapeId="0" xr:uid="{7DBC3782-5FC6-41D2-ABE0-65B8AE2A7CA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Opdateres sammen med BIG (Brand Group)*</t>
        </r>
      </text>
    </comment>
    <comment ref="AE37" authorId="7" shapeId="0" xr:uid="{F2863B29-19B8-4F79-9853-9E83602D412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'Financial Highlights' i årsrapporten for 2020. </t>
        </r>
      </text>
    </comment>
    <comment ref="FZ38" authorId="2" shapeId="0" xr:uid="{00000000-0006-0000-0000-00002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38" authorId="2" shapeId="0" xr:uid="{00000000-0006-0000-0000-00002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38" authorId="2" shapeId="0" xr:uid="{00000000-0006-0000-0000-00002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43" authorId="3" shapeId="0" xr:uid="{E0E3F850-D086-4FBC-B864-1681AAE3011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Z51" authorId="2" shapeId="0" xr:uid="{00000000-0006-0000-0000-00003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51" authorId="2" shapeId="0" xr:uid="{00000000-0006-0000-0000-00003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51" authorId="2" shapeId="0" xr:uid="{00000000-0006-0000-0000-00003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53" authorId="2" shapeId="0" xr:uid="{00000000-0006-0000-0000-00003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53" authorId="2" shapeId="0" xr:uid="{00000000-0006-0000-0000-00003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53" authorId="2" shapeId="0" xr:uid="{00000000-0006-0000-0000-00003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58" authorId="2" shapeId="0" xr:uid="{00000000-0006-0000-0000-00004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58" authorId="2" shapeId="0" xr:uid="{00000000-0006-0000-0000-00004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58" authorId="2" shapeId="0" xr:uid="{00000000-0006-0000-0000-00004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BU59" authorId="3" shapeId="0" xr:uid="{F5A89609-CFD3-4ECC-AABF-D8BA3D7D26B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Står forkert i årsrapport</t>
        </r>
      </text>
    </comment>
    <comment ref="M61" authorId="7" shapeId="0" xr:uid="{46656C42-FC02-40BC-A005-EF6887F4962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FZ64" authorId="2" shapeId="0" xr:uid="{00000000-0006-0000-0000-00006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64" authorId="2" shapeId="0" xr:uid="{00000000-0006-0000-0000-00006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64" authorId="2" shapeId="0" xr:uid="{00000000-0006-0000-0000-00006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B66" authorId="8" shapeId="0" xr:uid="{033102C1-5F1F-44C6-AFAA-F86EFDE02378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angivet</t>
      </text>
    </comment>
    <comment ref="AC66" authorId="3" shapeId="0" xr:uid="{05E9BF64-02F7-4852-8107-989B87401C5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67" authorId="2" shapeId="0" xr:uid="{00000000-0006-0000-0000-00006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67" authorId="2" shapeId="0" xr:uid="{00000000-0006-0000-0000-00006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67" authorId="2" shapeId="0" xr:uid="{00000000-0006-0000-0000-00006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P69" authorId="3" shapeId="0" xr:uid="{7DA14FC6-143E-48BF-A2C1-2A2E8F2E13E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15 måneder</t>
        </r>
      </text>
    </comment>
    <comment ref="K72" authorId="4" shapeId="0" xr:uid="{A8B8376B-D2EC-4D56-9982-B7531042CF6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Ny regnskabsperiode</t>
        </r>
      </text>
    </comment>
    <comment ref="A79" authorId="4" shapeId="0" xr:uid="{0BF0670D-9ED2-49C8-BAF5-5159F24676B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Nyt navn
</t>
        </r>
      </text>
    </comment>
    <comment ref="N83" authorId="3" shapeId="0" xr:uid="{037A2A71-3BAC-4434-9540-71F438A46FA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02.04.2019 - 31.12.2019</t>
        </r>
      </text>
    </comment>
    <comment ref="A86" authorId="3" shapeId="0" xr:uid="{DCA40A22-B0D8-45F6-963A-3816291B6C5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Rettet til moderselskabets tal, da virksomheden ikke har udgivet koncerntal for 2018</t>
        </r>
      </text>
    </comment>
    <comment ref="BB86" authorId="3" shapeId="0" xr:uid="{B2AED065-82BC-4600-88A4-4129166A76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C86" authorId="3" shapeId="0" xr:uid="{2CD40AA3-98BA-4590-9E82-A7B21BD12A5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D86" authorId="3" shapeId="0" xr:uid="{581F5815-ED51-4630-B543-5CB3B2B3D66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E86" authorId="3" shapeId="0" xr:uid="{7BBDB5AA-B632-45E4-8DEA-683867ABBE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A88" authorId="0" shapeId="0" xr:uid="{04D15B4D-9A0C-404C-9EFC-854134910B81}">
      <text>
        <r>
          <rPr>
            <b/>
            <sz val="9"/>
            <color indexed="81"/>
            <rFont val="Tahoma"/>
            <family val="2"/>
          </rPr>
          <t>Christian Beck-Holtebo:
Årsregnskab for 2020 er ikke sammenlignelidt og derfor ikke indtastet</t>
        </r>
      </text>
    </comment>
    <comment ref="A91" authorId="4" shapeId="0" xr:uid="{2158EB19-0548-4F2B-95FD-416F3EA16FA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Tallende er kun fra deres arkitekt segment. Tallende er sendt og vi kan ikke selv finde dem</t>
        </r>
      </text>
    </comment>
    <comment ref="CN94" authorId="7" shapeId="0" xr:uid="{166186DE-DB3E-498F-B9B9-3E56B6EFA2D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CO94" authorId="7" shapeId="0" xr:uid="{A32FAFCD-FF2E-4A86-B2F7-80BBAB80AD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A97" authorId="1" shapeId="0" xr:uid="{9F1EE356-1AE1-4CF4-ACB3-894AC81C5B4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asfaltentreprenør.
Skal indgå i tabeller men ikke konklusioner, da asfalt kun er en mindre del</t>
        </r>
      </text>
    </comment>
    <comment ref="AI104" authorId="5" shapeId="0" xr:uid="{00000000-0006-0000-0000-000078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</t>
        </r>
      </text>
    </comment>
    <comment ref="K106" authorId="6" shapeId="0" xr:uid="{E1B91951-83DE-481C-ABB0-51E322E08E5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 gælder derfor for 15 måneder</t>
        </r>
      </text>
    </comment>
    <comment ref="AV106" authorId="6" shapeId="0" xr:uid="{483B7E8E-D013-4DD1-8070-79B74163AA7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oplyst. Regnet ved at trække produktionsomkostningerne fra omsætningen</t>
        </r>
      </text>
    </comment>
    <comment ref="A108" authorId="2" shapeId="0" xr:uid="{00000000-0006-0000-0000-0000A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Skal ikke med i analysen, men forbliver på bruttolisten, da de muligvis vokser sig store nok i fremtiden</t>
        </r>
      </text>
    </comment>
    <comment ref="J109" authorId="4" shapeId="0" xr:uid="{A4E9B7EB-B7DA-456E-9420-F225E8F8381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regnskabsperiode
</t>
        </r>
      </text>
    </comment>
    <comment ref="FY112" authorId="2" shapeId="0" xr:uid="{00000000-0006-0000-0000-00004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112" authorId="2" shapeId="0" xr:uid="{00000000-0006-0000-0000-00004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112" authorId="2" shapeId="0" xr:uid="{00000000-0006-0000-0000-00004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114" authorId="3" shapeId="0" xr:uid="{5E828A71-409C-48D6-A367-3A185F9ADC9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114" authorId="3" shapeId="0" xr:uid="{D534944B-8724-4CD5-AAE6-415D6DEDCE1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15" authorId="7" shapeId="0" xr:uid="{B4D5CEE1-A065-47D8-A0CA-8F8955DE358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navn: ØSB A/S</t>
        </r>
      </text>
    </comment>
    <comment ref="N118" authorId="7" shapeId="0" xr:uid="{B1F0DD9C-6A00-4CB2-9BC0-FACE7A27D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01.11.2018 - 31.12.2019
= 14 mdr. </t>
        </r>
      </text>
    </comment>
    <comment ref="FY121" authorId="3" shapeId="0" xr:uid="{9899243B-7B67-41F4-B8AE-475EC63738F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121" authorId="3" shapeId="0" xr:uid="{906014B6-0294-4C09-9A0F-6435ADDE9A4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121" authorId="3" shapeId="0" xr:uid="{610CF7FB-6718-4837-8EC5-1AD5851679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G123" authorId="2" shapeId="0" xr:uid="{00000000-0006-0000-0000-00009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omsætningen i dette regnskab</t>
        </r>
      </text>
    </comment>
    <comment ref="C125" authorId="1" shapeId="0" xr:uid="{27933050-E574-4B26-B37C-20E85AEC3CB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kun byggeentreprenør</t>
        </r>
      </text>
    </comment>
    <comment ref="M125" authorId="7" shapeId="0" xr:uid="{1FECF399-148D-4CA2-A5E5-E25DA16DDB7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17.06.2020 - 31.12.2020 = Ca. 6,5 mdr. </t>
        </r>
      </text>
    </comment>
    <comment ref="O127" authorId="3" shapeId="0" xr:uid="{A1430ED7-4954-4A23-840C-FED9A40C55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03.01.2018-31.12.2018. </t>
        </r>
      </text>
    </comment>
    <comment ref="CN130" authorId="7" shapeId="0" xr:uid="{25152E70-476F-4276-B8E6-8D2F5BF4D1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O130" authorId="7" shapeId="0" xr:uid="{DBC967D8-9088-446D-BFFB-6D7EA3D2B2A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P130" authorId="7" shapeId="0" xr:uid="{77BC162C-7E43-49C7-9818-14199589DE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Q130" authorId="7" shapeId="0" xr:uid="{BFD9576C-4EAE-4A5A-80F5-3D0B58680D5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R130" authorId="1" shapeId="0" xr:uid="{00000000-0006-0000-0000-000070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S130" authorId="1" shapeId="0" xr:uid="{00000000-0006-0000-0000-000071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T130" authorId="1" shapeId="0" xr:uid="{00000000-0006-0000-0000-000072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U130" authorId="1" shapeId="0" xr:uid="{00000000-0006-0000-0000-000073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V130" authorId="1" shapeId="0" xr:uid="{00000000-0006-0000-0000-000074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EF130" authorId="7" shapeId="0" xr:uid="{9DCF579E-8BF0-4CA8-A010-074B28B5A0F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106,8 i 2018 regnskab</t>
        </r>
      </text>
    </comment>
    <comment ref="FA130" authorId="7" shapeId="0" xr:uid="{3181DCA4-E274-40A0-9C87-121154B822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2408,8 i 2018 regnskab </t>
        </r>
      </text>
    </comment>
    <comment ref="A131" authorId="7" shapeId="0" xr:uid="{3174AF32-8978-4B44-8934-E385FD3C444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 2018 og tilbage er alle tallene fra MT Højgaard A/S</t>
        </r>
      </text>
    </comment>
    <comment ref="A140" authorId="4" shapeId="0" xr:uid="{E8BE09FB-C8F0-4D33-85B8-7CBBE1E69BC1}">
      <text>
        <r>
          <rPr>
            <b/>
            <sz val="9"/>
            <color indexed="81"/>
            <rFont val="Tahoma"/>
            <family val="2"/>
          </rPr>
          <t>Mikkel Lund Bøgh:
Vi Holder bare øje med dem (Tjek om de er blevet store)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2" authorId="3" shapeId="0" xr:uid="{38D10EDD-4DC8-4DFC-9906-15A670F1D9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Der er sket omlæggelse af regnskabsperiode. Således regnskab for 01.10.2018 til 31.12.2018 er udkommet. Disse fremkommer ikke her. Det er i stedet perioden 01.10.2017 til 30.09.2018, der fremkommer i oversigten. 
</t>
        </r>
      </text>
    </comment>
    <comment ref="N142" authorId="7" shapeId="0" xr:uid="{D488013D-6BD5-400C-872B-98CCF56AC25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Regnskabsperiode = 1.1.19-31.12.19 
Tal fra 1.10.18-31.12.18 medtages ikke</t>
        </r>
      </text>
    </comment>
    <comment ref="A145" authorId="1" shapeId="0" xr:uid="{5D2536E0-CD72-4753-981D-587DEB2DCD3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ikke kommet med da de ikke har træ, og skal derfor ikke opdateres</t>
        </r>
      </text>
    </comment>
    <comment ref="P146" authorId="3" shapeId="0" xr:uid="{1FD81C21-BDC1-4E0A-A753-706D84C1505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07.08.2017.31.12.2017</t>
        </r>
      </text>
    </comment>
    <comment ref="GB147" authorId="2" shapeId="0" xr:uid="{0A8925D4-B5A8-4072-B965-0F7B7C7FE12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 pga. ny organisationsstruktur </t>
        </r>
      </text>
    </comment>
    <comment ref="AJ151" authorId="7" shapeId="0" xr:uid="{C6A8898B-D0CB-44B0-846F-3A171D7FC03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2013 regnskabet</t>
        </r>
      </text>
    </comment>
    <comment ref="AK151" authorId="7" shapeId="0" xr:uid="{DB16EDF1-692E-4F94-9C8A-3DAC4DAEAD8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2012 regnskabet</t>
        </r>
      </text>
    </comment>
    <comment ref="AJ155" authorId="5" shapeId="0" xr:uid="{A03B9CB1-1012-400C-8DB4-DED0CC746AF7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Der opgives kun omsætning for dette regnskabsår</t>
        </r>
      </text>
    </comment>
    <comment ref="FZ160" authorId="2" shapeId="0" xr:uid="{00000000-0006-0000-0000-00008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160" authorId="2" shapeId="0" xr:uid="{00000000-0006-0000-0000-00008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160" authorId="2" shapeId="0" xr:uid="{00000000-0006-0000-0000-00008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61" authorId="1" shapeId="0" xr:uid="{B3F6D04A-A8D9-4199-B27B-C51090DDE1D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besluttet at lukke de danske aktiviteter</t>
        </r>
      </text>
    </comment>
    <comment ref="FZ162" authorId="2" shapeId="0" xr:uid="{00000000-0006-0000-0000-00009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162" authorId="2" shapeId="0" xr:uid="{00000000-0006-0000-0000-00009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162" authorId="2" shapeId="0" xr:uid="{00000000-0006-0000-0000-00009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E163" authorId="2" shapeId="0" xr:uid="{E4A682D9-D6AB-4143-9DF0-48172867E9A5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163" authorId="2" shapeId="0" xr:uid="{00000000-0006-0000-0000-00002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X164" authorId="3" shapeId="0" xr:uid="{E981A80C-3741-46B9-B66A-03EDB48201F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AY164" authorId="7" shapeId="0" xr:uid="{41458207-E27D-4625-84A4-05CC3678D4B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AA166" authorId="4" shapeId="0" xr:uid="{09B9C966-FE90-44D9-93E5-F6D347D6B1E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67" authorId="4" shapeId="0" xr:uid="{4DFD4778-AD9C-4BE2-9AAA-2007C35CB08E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regnskabspraksis i 2022, derfor meget lavere. Under konkurs - 2023</t>
        </r>
      </text>
    </comment>
    <comment ref="AA167" authorId="4" shapeId="0" xr:uid="{60CF8575-4562-42D5-AF7B-C29E6B65E2F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 i 2022
</t>
        </r>
      </text>
    </comment>
    <comment ref="AH167" authorId="3" shapeId="0" xr:uid="{724C47AF-E53A-4A6D-97FB-254E96974DC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I167" authorId="3" shapeId="0" xr:uid="{76AAD81D-19C5-42A9-B479-FE4C5DEB28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J167" authorId="3" shapeId="0" xr:uid="{B3045023-A4D3-44DA-889C-BB759388460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167" authorId="3" shapeId="0" xr:uid="{24879FF0-5219-4AC2-87A7-B652D38D762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167" authorId="3" shapeId="0" xr:uid="{A854D927-30B1-4FAF-9C49-0BA4189827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74" authorId="6" shapeId="0" xr:uid="{CD858C8B-0B67-4943-98B9-C11CF343014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OBS! Vær opmærksom på usikkerhed i forbindelse med den videre drift af virksomhed - UNDER KONKURS
</t>
        </r>
      </text>
    </comment>
    <comment ref="AF179" authorId="2" shapeId="0" xr:uid="{00000000-0006-0000-0000-00004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Ikke opgjort
</t>
        </r>
      </text>
    </comment>
    <comment ref="FX180" authorId="7" shapeId="0" xr:uid="{4AFFD959-C04C-492B-832A-8A5FBF92AD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FY180" authorId="7" shapeId="0" xr:uid="{5BE79713-7813-48F3-9DE6-FFCC0173C9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FZ180" authorId="7" shapeId="0" xr:uid="{135677C1-8B3A-42D5-A8B8-457C5530DDE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A180" authorId="7" shapeId="0" xr:uid="{F5B8379C-7D10-4331-AF62-5B92C59DB4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B180" authorId="7" shapeId="0" xr:uid="{BBC77C49-BE1B-44B6-A654-2B1670C2C80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A181" authorId="0" shapeId="0" xr:uid="{982D594B-E736-475A-B801-8D9C20FAF289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Regnskabet for 2020/2021, er ikke længere relevant. Fremadrettet vil regnskabetstalerne kun fremgår for Gråkjær Holdning A/S.</t>
        </r>
      </text>
    </comment>
    <comment ref="A185" authorId="7" shapeId="0" xr:uid="{BC55DB49-65C7-4234-9435-1D477437932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A188" authorId="1" shapeId="0" xr:uid="{4A00E372-7114-4D5D-849B-8F4E2CF684D7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Husbygger</t>
        </r>
      </text>
    </comment>
    <comment ref="A190" authorId="1" shapeId="0" xr:uid="{F19FE074-702D-48C1-B71A-3222630365F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FY191" authorId="2" shapeId="0" xr:uid="{00000000-0006-0000-0000-00005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191" authorId="2" shapeId="0" xr:uid="{00000000-0006-0000-0000-00005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191" authorId="2" shapeId="0" xr:uid="{00000000-0006-0000-0000-00005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99" authorId="1" shapeId="0" xr:uid="{3157C44F-A177-4F1F-8E65-108211B5348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AE210" authorId="4" shapeId="0" xr:uid="{B7D3455B-E797-4772-A69D-55B836DB2B5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 efter deres fusion med KPC Holding</t>
        </r>
      </text>
    </comment>
    <comment ref="N211" authorId="7" shapeId="0" xr:uid="{32B7C31B-CDD5-414E-AC06-E77E4342F8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01.05.2019 - 30.04.2020 = 12 mdr. 
OBS: Selskabet har udgivet et regnskab på 4 mdr.,  som ikke er tastet</t>
        </r>
      </text>
    </comment>
    <comment ref="P213" authorId="3" shapeId="0" xr:uid="{18927463-C4C1-4FD5-94F9-AB866401AEC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23.09.2016-30.06.2017</t>
        </r>
      </text>
    </comment>
    <comment ref="N214" authorId="3" shapeId="0" xr:uid="{DC662714-BD1C-4840-A7CC-E52A25CC16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01.01.2018 - 30.06.2019 = 18 måneder</t>
        </r>
      </text>
    </comment>
    <comment ref="A217" authorId="9" shapeId="0" xr:uid="{C1C5B50D-4F30-4071-A659-76DFBEDF4157}">
      <text>
        <r>
          <rPr>
            <b/>
            <sz val="9"/>
            <color indexed="81"/>
            <rFont val="Tahoma"/>
            <family val="2"/>
          </rPr>
          <t>Liv Katja Vernersen:</t>
        </r>
        <r>
          <rPr>
            <sz val="9"/>
            <color indexed="81"/>
            <rFont val="Tahoma"/>
            <family val="2"/>
          </rPr>
          <t xml:space="preserve">
Muligvis ikke med i Hvem er Hvem i 2020</t>
        </r>
      </text>
    </comment>
    <comment ref="L217" authorId="6" shapeId="0" xr:uid="{6D650D82-7581-4309-BA47-73FFA9A11DD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Ændret lukkedato for regnskabet. Dette regnskab er for 18 måneder</t>
        </r>
      </text>
    </comment>
    <comment ref="M218" authorId="6" shapeId="0" xr:uid="{8B93D60C-AE64-4561-92FD-04C2A83AC50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regnskabslukkedato - dette regnskabsår er kun 6 måneder</t>
        </r>
      </text>
    </comment>
    <comment ref="A219" authorId="7" shapeId="0" xr:uid="{BB371A3B-75D8-423F-BC41-0B550B62F5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BR225" authorId="6" shapeId="0" xr:uid="{EDC23AC5-F0EB-4AFB-BC9A-8722AE138B1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Bruttoresultat minus Personale omk., Af-og nedskrivninger af immaterielle og materielle aktiver og minus andre driftsindtægter</t>
        </r>
      </text>
    </comment>
    <comment ref="AC227" authorId="3" shapeId="0" xr:uid="{508A50AC-E898-410D-BE2F-38C30938AFC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D227" authorId="7" shapeId="0" xr:uid="{F3215ACC-9F37-41D3-8155-6986AB5D5FE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233" authorId="1" shapeId="0" xr:uid="{D1B6694B-8F18-4A3B-92D5-381A847699A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NYT NAVN: Fra DALHOFF LARSEN &amp; HORNEMAN A/S
Efter aftale med Anders opdateres denne ikke, da det nyeste regnskab ikke giver mening
Tallene er hentet for hoved- og nøgletalsoversigten, da ikke alle tal fremgik af de gamel regnksaber, resultatet er korrigeret så det kun gælder for de fortsættende aktiviteter</t>
        </r>
      </text>
    </comment>
    <comment ref="A235" authorId="1" shapeId="0" xr:uid="{03FA8441-869A-4567-AD09-AC194F78047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ikke opdateres</t>
        </r>
      </text>
    </comment>
    <comment ref="A237" authorId="1" shapeId="0" xr:uid="{D2485A2C-6CEA-4F62-8727-766381E1B29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O241" authorId="3" shapeId="0" xr:uid="{9DD9D5D7-A2E6-48EF-8282-2C604890FF2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30.11.2017-31.12.2018</t>
        </r>
      </text>
    </comment>
    <comment ref="A245" authorId="4" shapeId="0" xr:uid="{F21436A1-E2F6-4BAA-861B-8D719CDC113F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Under frivillig likvidation</t>
        </r>
      </text>
    </comment>
    <comment ref="FT245" authorId="6" shapeId="0" xr:uid="{AEC6353F-5977-4E9C-A207-3190B764534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247" authorId="4" shapeId="0" xr:uid="{93F467F2-EB96-4E99-A995-DAAFD28D2E67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Underk konkurs</t>
        </r>
      </text>
    </comment>
    <comment ref="FY247" authorId="2" shapeId="0" xr:uid="{D82ED963-308D-4929-94A9-A03A78A56A91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248" authorId="1" shapeId="0" xr:uid="{4EBBB6DB-9BA1-4CA8-8F0D-28C272E5C76F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byggeentreprenører</t>
        </r>
      </text>
    </comment>
    <comment ref="FT249" authorId="7" shapeId="0" xr:uid="{20894B92-CE8F-4232-AA48-05912C6BE60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U249" authorId="7" shapeId="0" xr:uid="{A69D69E6-4AD8-47CE-9217-6E53D3F74F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250" authorId="7" shapeId="0" xr:uid="{774A7B57-5682-4B11-9E38-8C211AE2FD3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OBS. Tal fra 2015 og tilbage er ikke sammenlignelige</t>
        </r>
      </text>
    </comment>
    <comment ref="A251" authorId="4" shapeId="0" xr:uid="{85571C33-E90A-4930-812C-83C599E878F6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Ligner de er blever opkøbt og ændret regnskabspraksis
ASO: Ja, skal nok ikke med i BA </t>
        </r>
      </text>
    </comment>
    <comment ref="FZ255" authorId="3" shapeId="0" xr:uid="{1B5F4FE2-7743-4EE3-A04C-1FFBCA847A1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X256" authorId="1" shapeId="0" xr:uid="{FA55B7E6-E12B-4151-B71E-4E94C7B48A33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BY256" authorId="1" shapeId="0" xr:uid="{2929CB0F-C1B0-4CEB-8C65-5EB0ACA7AB04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BZ256" authorId="1" shapeId="0" xr:uid="{B253751E-B93B-4E3C-9C04-AA2EA00C442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CA256" authorId="1" shapeId="0" xr:uid="{071287E2-916E-4FFD-AE40-8657BD73E118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FZ261" authorId="3" shapeId="0" xr:uid="{7B633054-5641-4A34-89BD-3054D8684B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261" authorId="3" shapeId="0" xr:uid="{CFB3EA3A-C41D-42F4-A74C-82E9CBD5D56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S264" authorId="6" shapeId="0" xr:uid="{C9839592-DA77-4D97-B3EF-4588BB49E49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T264" authorId="7" shapeId="0" xr:uid="{031C875B-26AB-48A2-A848-3DAF72C0644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265" authorId="4" shapeId="0" xr:uid="{CEF8BC93-E717-4F11-9AA9-6DD86961C91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BÜLOW HUSE A/S</t>
        </r>
      </text>
    </comment>
    <comment ref="FV265" authorId="1" shapeId="0" xr:uid="{4FAEA454-8FC4-4A3A-8699-E836E7567F3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T267" authorId="7" shapeId="0" xr:uid="{861A1AF0-B0A5-475F-9320-20460FF4CFF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P271" authorId="3" shapeId="0" xr:uid="{0583EA1A-3E33-4873-B31C-97BC565EC97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 20.01.2017-31.12-2017.</t>
        </r>
      </text>
    </comment>
    <comment ref="BR271" authorId="0" shapeId="0" xr:uid="{E27018F4-1129-4450-8C4D-BC84E4BC5BF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Resultat før skat, da ingen driftresultat</t>
        </r>
      </text>
    </comment>
    <comment ref="BS271" authorId="3" shapeId="0" xr:uid="{90352161-86C1-48D6-98FA-0A8DAB985C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</t>
        </r>
      </text>
    </comment>
    <comment ref="BT271" authorId="7" shapeId="0" xr:uid="{A7FAE250-3C40-4718-9BC1-5E33590AF0B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BU271" authorId="3" shapeId="0" xr:uid="{348B2B3F-7786-4AB6-AFA8-A0359113E7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
</t>
        </r>
      </text>
    </comment>
    <comment ref="BV271" authorId="3" shapeId="0" xr:uid="{BC992925-8229-45FC-B4BC-2F90EA4CCD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FT271" authorId="3" shapeId="0" xr:uid="{E9282CA7-7DA6-46C6-946C-28954DA19C0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U271" authorId="7" shapeId="0" xr:uid="{98DB661A-AD9E-41DE-B0FE-EB9FB2C4E4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V271" authorId="3" shapeId="0" xr:uid="{E0486E79-A0F8-4492-818D-4BB40C55A2A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W271" authorId="3" shapeId="0" xr:uid="{7272FDAA-CC1E-41E1-89BC-65A815F74A2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kke oplyst.</t>
        </r>
      </text>
    </comment>
    <comment ref="BA272" authorId="2" shapeId="0" xr:uid="{00000000-0006-0000-0000-00004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- omkostninger til råvarer og tjenesteydelser</t>
        </r>
      </text>
    </comment>
    <comment ref="BB272" authorId="5" shapeId="0" xr:uid="{00000000-0006-0000-0000-000050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Omsætningen fratrukket deres omkostninger til råvarer og tjenesteydelser.
</t>
        </r>
      </text>
    </comment>
    <comment ref="AW274" authorId="6" shapeId="0" xr:uid="{7C9AB245-02B5-44DA-B944-DCFB5C3D7C6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produktionsomkostninger</t>
        </r>
      </text>
    </comment>
    <comment ref="A275" authorId="7" shapeId="0" xr:uid="{FDC9F6D4-D5D6-40D5-BEAE-4D81E8A35FE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opdateret, da regnskabet er lavet helt om.
SE JEAR HOLDING APS</t>
        </r>
      </text>
    </comment>
    <comment ref="FZ275" authorId="2" shapeId="0" xr:uid="{00000000-0006-0000-0000-00008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275" authorId="2" shapeId="0" xr:uid="{00000000-0006-0000-0000-00008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275" authorId="2" shapeId="0" xr:uid="{00000000-0006-0000-0000-00008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278" authorId="1" shapeId="0" xr:uid="{0435A47D-89D6-42C9-9217-648222F6B200}">
      <text>
        <r>
          <rPr>
            <b/>
            <sz val="9"/>
            <color indexed="81"/>
            <rFont val="Tahoma"/>
            <family val="2"/>
          </rPr>
          <t>Anders Svensmark Sørensen:
OBS på datter selskaber også optræder</t>
        </r>
      </text>
    </comment>
    <comment ref="A280" authorId="1" shapeId="0" xr:uid="{0DA66013-FE70-4747-85B7-8DAD4A2FC54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ved at afhænde en del af deres aktiviteter, så skal nok ikke med i BA</t>
        </r>
      </text>
    </comment>
    <comment ref="AG280" authorId="2" shapeId="0" xr:uid="{00000000-0006-0000-0000-00007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H280" authorId="2" shapeId="0" xr:uid="{00000000-0006-0000-0000-00007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I280" authorId="2" shapeId="0" xr:uid="{00000000-0006-0000-0000-00007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J280" authorId="2" shapeId="0" xr:uid="{00000000-0006-0000-0000-00007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289" authorId="2" shapeId="0" xr:uid="{00000000-0006-0000-0000-00006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289" authorId="2" shapeId="0" xr:uid="{00000000-0006-0000-0000-00006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289" authorId="2" shapeId="0" xr:uid="{00000000-0006-0000-0000-00006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Y292" authorId="3" shapeId="0" xr:uid="{80056B09-51E6-4119-BE31-5A726E2606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 </t>
        </r>
      </text>
    </comment>
    <comment ref="A299" authorId="1" shapeId="0" xr:uid="{DB0B714C-1ADB-4847-A63A-28EEBD7093E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Passer ikke helt ind i segmentet</t>
        </r>
      </text>
    </comment>
    <comment ref="AH299" authorId="2" shapeId="0" xr:uid="{240034F0-FCFC-46D2-8633-FAC4589232A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299" authorId="2" shapeId="0" xr:uid="{B063846D-E120-4F87-A407-6805A534949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299" authorId="2" shapeId="0" xr:uid="{B7E01BE7-2C5E-41D4-8CE7-64E9433B09DC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299" authorId="2" shapeId="0" xr:uid="{9B75AF64-3FD7-45A5-8EC4-2FAEEBAF3A7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B300" authorId="2" shapeId="0" xr:uid="{00000000-0006-0000-0000-00001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Y303" authorId="7" shapeId="0" xr:uid="{C3A6E554-F462-4989-B851-EB54B52734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Overgået til artsopdelt opstillingsform. Tidligere bruttofortjeneste-tal er derfor ikke sammenlignlige</t>
        </r>
      </text>
    </comment>
    <comment ref="L304" authorId="6" shapeId="0" xr:uid="{E4E68DE6-0C4B-4006-9095-C0D495E3F1A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Ændring i regnskabsperioden- Gælder kun 6 måneder</t>
        </r>
      </text>
    </comment>
    <comment ref="GB304" authorId="2" shapeId="0" xr:uid="{00000000-0006-0000-0000-00005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05" authorId="2" shapeId="0" xr:uid="{00000000-0006-0000-0000-00005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Ifølge daglig leder Kenneth Juul-Mortensen udgør nedrivning 40 % af forretningen okt. 2017</t>
        </r>
      </text>
    </comment>
    <comment ref="FZ305" authorId="2" shapeId="0" xr:uid="{00000000-0006-0000-0000-00005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305" authorId="2" shapeId="0" xr:uid="{00000000-0006-0000-0000-00005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305" authorId="2" shapeId="0" xr:uid="{00000000-0006-0000-0000-00005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06" authorId="1" shapeId="0" xr:uid="{F50341EE-6407-4D8D-9C64-865CBBE6D60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CM306" authorId="6" shapeId="0" xr:uid="{24D03219-ABBC-4F8D-8EFC-2B25BF6722D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E310" authorId="10" shapeId="0" xr:uid="{84DA6F6C-434E-49BD-8310-7C1F247EBC9E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FY316" authorId="7" shapeId="0" xr:uid="{ECA8E4E9-844D-48BD-82D5-6FC82A1395A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FZ316" authorId="7" shapeId="0" xr:uid="{2E81466F-DF11-4A7A-B063-939F39B0B9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FZ318" authorId="3" shapeId="0" xr:uid="{DBD594F2-1525-4A01-85E6-D83FFA8A59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318" authorId="3" shapeId="0" xr:uid="{4378EC36-14EA-471A-96A8-070A4C7C00F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19" authorId="1" shapeId="0" xr:uid="{4821F2D7-AF68-42CE-A98B-D8F34C7D7CB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aftalt med Joan Windfeldt fra virksomheden at vi lægger AFRY Denmark og AFRY ApS sammen for at give et samlet billede af de danske aktiviteter</t>
        </r>
      </text>
    </comment>
    <comment ref="A320" authorId="1" shapeId="0" xr:uid="{42C2A3FA-BD8A-4A31-964F-63FE98F2D58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aftalt med Joan fra virksomheden at vi lægger AFRY Denmark og AFRY ApS sammen for at give et samlet billede af de danske aktiviteter</t>
        </r>
      </text>
    </comment>
    <comment ref="A321" authorId="1" shapeId="0" xr:uid="{591630D4-8842-4A1E-A041-8F5BC298956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En sammenlægning af AFRY ApS og AFRY Denmark efter aftale med virksomheden skal dette bruges i 2024 for at give et mere retvisende billede af selskabets danske aktiviteter - husk note herom i analysen.
OBS AFRY ApS har ikke omsætningstal i 2023
</t>
        </r>
      </text>
    </comment>
    <comment ref="AA321" authorId="1" shapeId="0" xr:uid="{E3C831DF-6FBA-4C8A-839E-0F77605357C4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kun AFRY Denmark oplyser omsætning</t>
        </r>
      </text>
    </comment>
    <comment ref="AB321" authorId="1" shapeId="0" xr:uid="{49C429AA-F67D-4BB7-A453-B66E5268CE0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kun AFRY Denmark oplyser omsætning</t>
        </r>
      </text>
    </comment>
    <comment ref="A322" authorId="1" shapeId="0" xr:uid="{949848BD-C9A6-412C-80ED-120B50C2E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kun indtastes hvis de kommer med et reelt koncernregnskab</t>
        </r>
      </text>
    </comment>
    <comment ref="A326" authorId="1" shapeId="0" xr:uid="{86D8BBC5-429E-41FC-AECC-26F507B0F8A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Slet "(tidl. MOE)"</t>
        </r>
      </text>
    </comment>
    <comment ref="FY328" authorId="2" shapeId="0" xr:uid="{AC0452D3-E04A-4041-BCB7-78022A77D1FE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328" authorId="2" shapeId="0" xr:uid="{6D086595-B4B3-4F17-94FC-9BB3AFD3B5C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328" authorId="2" shapeId="0" xr:uid="{F433D755-A945-49D8-9BF5-1DCAE5548AB3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329" authorId="2" shapeId="0" xr:uid="{00000000-0006-0000-0000-00009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329" authorId="2" shapeId="0" xr:uid="{00000000-0006-0000-0000-00009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329" authorId="2" shapeId="0" xr:uid="{00000000-0006-0000-0000-00009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31" authorId="2" shapeId="0" xr:uid="{00000000-0006-0000-0000-0000A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Har ikke regnskaber længere tilbage end til og med 2014</t>
        </r>
      </text>
    </comment>
    <comment ref="FZ331" authorId="2" shapeId="0" xr:uid="{00000000-0006-0000-0000-0000A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A331" authorId="2" shapeId="0" xr:uid="{00000000-0006-0000-0000-0000A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331" authorId="2" shapeId="0" xr:uid="{00000000-0006-0000-0000-0000A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32" authorId="7" shapeId="0" xr:uid="{04D4EAAF-55BC-4F02-846B-3F660B76F98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 2020-regnskabet er de overgået til ikke at oplyse nettoomsætning. Derfor er tidligere tal for nettoomsætning og bruttofortjeneste ikke sammenlignelige. 
</t>
        </r>
      </text>
    </comment>
    <comment ref="CT332" authorId="2" shapeId="0" xr:uid="{00000000-0006-0000-0000-00002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U332" authorId="2" shapeId="0" xr:uid="{00000000-0006-0000-0000-00002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V332" authorId="2" shapeId="0" xr:uid="{00000000-0006-0000-0000-00002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FZ332" authorId="2" shapeId="0" xr:uid="{00000000-0006-0000-0000-00002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A332" authorId="2" shapeId="0" xr:uid="{00000000-0006-0000-0000-00003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B332" authorId="2" shapeId="0" xr:uid="{00000000-0006-0000-0000-00003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A334" authorId="5" shapeId="0" xr:uid="{00000000-0006-0000-0000-000035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DGE Group er dem der skal bruges nu, da alt er blevet samlet heri fra 01-06-2017 (Årsregnskabet 2016) Fra 2015 og bagud har vi brugt DGE miljø og ingeniørfirma A/S.
</t>
        </r>
      </text>
    </comment>
    <comment ref="AA334" authorId="4" shapeId="0" xr:uid="{DA9CC670-8F9F-40F4-9C57-14FFD92D6D8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FW335" authorId="2" shapeId="0" xr:uid="{00000000-0006-0000-0000-0000A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X335" authorId="2" shapeId="0" xr:uid="{00000000-0006-0000-0000-0000A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Y335" authorId="2" shapeId="0" xr:uid="{00000000-0006-0000-0000-0000A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Z335" authorId="2" shapeId="0" xr:uid="{00000000-0006-0000-0000-0000B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W336" authorId="6" shapeId="0" xr:uid="{76DADBC9-B814-4351-B0BC-10313513F85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 (Kun for 9 måneder, da der er ny lukkedato)</t>
        </r>
      </text>
    </comment>
    <comment ref="N337" authorId="3" shapeId="0" xr:uid="{132DF14C-8237-44B6-A1D6-D233B5A28CD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 dækker kun over ni måneder</t>
        </r>
      </text>
    </comment>
    <comment ref="AA337" authorId="4" shapeId="0" xr:uid="{1687A996-4F02-418A-89C4-ABCE21525F25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oplyste ikke omsætning
</t>
        </r>
      </text>
    </comment>
    <comment ref="AW337" authorId="6" shapeId="0" xr:uid="{E3FB3AC7-35D4-4849-88DE-3D02CE6B91E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AX337" authorId="7" shapeId="0" xr:uid="{0F93BBD5-1F6D-4A0C-9400-E1132324073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AY337" authorId="3" shapeId="0" xr:uid="{1C421E66-F675-4CE3-ACC9-4F4F223562C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AZ337" authorId="3" shapeId="0" xr:uid="{B84B0AB0-BE46-40C1-83CD-2E8D63CBCFD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CM341" authorId="6" shapeId="0" xr:uid="{770D779B-D7DF-4A04-B009-9785579E0AC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Samme som årets resultat</t>
        </r>
      </text>
    </comment>
    <comment ref="CN341" authorId="6" shapeId="0" xr:uid="{0027C36C-673D-4702-BCC9-CDD8DE6E981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Samme som året resultat
</t>
        </r>
      </text>
    </comment>
    <comment ref="FT342" authorId="7" shapeId="0" xr:uid="{B4223D57-6BCD-4B3B-8E0E-38D70C113E3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U342" authorId="3" shapeId="0" xr:uid="{9C12D69E-E78B-4518-842A-EECADADECC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V342" authorId="3" shapeId="0" xr:uid="{FF8C65E4-AF8A-4C9D-8B81-E9A1B1FBD95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W342" authorId="3" shapeId="0" xr:uid="{2A9C6E16-1824-449D-A616-8EB54C672E6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X344" authorId="3" shapeId="0" xr:uid="{4B973F0F-F6C4-476F-AC1C-73A77FB31D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AY344" authorId="7" shapeId="0" xr:uid="{3B8475B9-437E-419B-98D3-530AACF4777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BB344" authorId="5" shapeId="0" xr:uid="{00000000-0006-0000-0000-000043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Nettoomsætning fratrukket deres produktionsomkostninger</t>
        </r>
      </text>
    </comment>
    <comment ref="FY345" authorId="3" shapeId="0" xr:uid="{CDC6382F-5A26-42E3-9E99-BA62C918E1D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345" authorId="3" shapeId="0" xr:uid="{485B5BC1-24D2-4058-BE0E-B10ABB55ED9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345" authorId="3" shapeId="0" xr:uid="{D08909DA-D0CA-45F4-93F4-27FDD492D8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348" authorId="3" shapeId="0" xr:uid="{21282F85-68BC-4D77-A4AF-A44BC79BF06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348" authorId="3" shapeId="0" xr:uid="{9FDEF16B-1DC0-49FE-8ED2-3D9CF420FC1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55" authorId="1" shapeId="0" xr:uid="{1DE75708-5EE4-40E8-92AE-C981003C777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rettes til koncerntal ifølge CFO i virksomheden. 
Er rettet til koncental dog fra 2019 og frem (NBP)</t>
        </r>
      </text>
    </comment>
    <comment ref="O355" authorId="7" shapeId="0" xr:uid="{972F7DF1-1096-4B37-9CCC-CE1381BDAA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Tal fra 2018 og tilbage er moderselskabstal.</t>
        </r>
      </text>
    </comment>
    <comment ref="GA355" authorId="2" shapeId="0" xr:uid="{00000000-0006-0000-0000-00007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B355" authorId="2" shapeId="0" xr:uid="{00000000-0006-0000-0000-00007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A357" authorId="6" shapeId="0" xr:uid="{80AEC405-9454-4043-B310-2821569A6D9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X357" authorId="7" shapeId="0" xr:uid="{E71329B2-3B62-436D-986D-43874E3DD55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Andre eksterne omkostninger</t>
        </r>
      </text>
    </comment>
    <comment ref="AY357" authorId="7" shapeId="0" xr:uid="{593890FE-CAED-4AD5-8752-F163A0E000D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hjælpematerialer - andre eksterne omkostninger</t>
        </r>
      </text>
    </comment>
    <comment ref="AZ357" authorId="7" shapeId="0" xr:uid="{0D37BE3B-6CF9-438D-9DC2-C07B3976E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hjælpematerialer - andre eksterne omkostninger</t>
        </r>
      </text>
    </comment>
    <comment ref="AW360" authorId="6" shapeId="0" xr:uid="{CACD8308-F0A1-444E-B466-F904055F44D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AX360" authorId="7" shapeId="0" xr:uid="{CF7B2AB4-3087-4D96-AC27-B0B33FB9290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FZ362" authorId="3" shapeId="0" xr:uid="{387BAE20-305D-440C-80D5-7F28D9C3B6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362" authorId="3" shapeId="0" xr:uid="{1DC8AECC-D464-47BA-83E3-C87C0ECBB9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L365" authorId="6" shapeId="0" xr:uid="{A3F5E4BA-6507-4981-B9B0-D2C5E81157A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kun for 6 måneder</t>
        </r>
      </text>
    </comment>
    <comment ref="AV368" authorId="4" shapeId="0" xr:uid="{F24B8FEF-A393-4886-AB31-18E6322321F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Oms. Minus Omk. Til fremmed arb. Og andre eksterne omk. </t>
        </r>
      </text>
    </comment>
    <comment ref="AW368" authorId="6" shapeId="0" xr:uid="{77393A76-EED5-4F35-BE56-3380CAF0A24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Oms. Minus Omk. Til fremmed arb. Og andre eksterne omk. </t>
        </r>
      </text>
    </comment>
    <comment ref="AX368" authorId="7" shapeId="0" xr:uid="{1C0CA9EC-FE4F-4A12-8A14-F6DAAC4F35C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Oms. Fratrukket omk. Til fremmed arbejde + andre eksterne omk. </t>
        </r>
      </text>
    </comment>
    <comment ref="FZ370" authorId="3" shapeId="0" xr:uid="{C4EAD8D6-E077-4D42-8398-C10013E4C9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A370" authorId="3" shapeId="0" xr:uid="{ED0B7622-932A-46DB-B958-DE23343B1D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72" authorId="1" shapeId="0" xr:uid="{9E82A200-5133-4BDE-AD76-CBA45CB8970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AX376" authorId="7" shapeId="0" xr:uid="{F67B02CC-AD7A-4F43-9FB7-BDD2DC8EC1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AY376" authorId="7" shapeId="0" xr:uid="{0DE9EB3A-474D-4BB8-AFF7-CC5D029387B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L379" authorId="6" shapeId="0" xr:uid="{35240C46-D472-4291-BD7E-AE695ED826D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derfor er dette regnskab for 15 måneder</t>
        </r>
      </text>
    </comment>
    <comment ref="A388" authorId="1" shapeId="0" xr:uid="{BD25D8C2-594E-4F38-BB41-E7CF6703534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ændret selskabsstruktur, de de er holding uden drift</t>
        </r>
      </text>
    </comment>
    <comment ref="AD388" authorId="7" shapeId="0" xr:uid="{2E02744F-F722-49D4-B8DC-8572CB51EBE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E388" authorId="7" shapeId="0" xr:uid="{E2F48E80-9C61-4D3A-BD3D-0DE41747B59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398" authorId="1" shapeId="0" xr:uid="{7F376BA9-3EF9-4D2F-BE63-79956DB6B8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blevet kontaktet af Henrik Rosendal Rytter fra OH som fortæller at de ikke ser sig selv som en del af vindues- og dørsegmentet, da de kun producere delkomponomter dertil, hvis de skulle være med skulle virksomheder som Ruko også også være en del af segmentet</t>
        </r>
      </text>
    </comment>
    <comment ref="A402" authorId="6" shapeId="0" xr:uid="{D3864125-8F22-4523-9EB3-8865B5F732E3}">
      <text>
        <r>
          <rPr>
            <b/>
            <sz val="9"/>
            <color indexed="81"/>
            <rFont val="Tahoma"/>
            <family val="2"/>
          </rPr>
          <t xml:space="preserve">Emilie Karen Post Madsen: I 2022 regnskabet er der blevet ændret opstilling af regnskabet. Det er nu artsopdelt i stedet for funktionsopdelt. Tallene for 2021 er blevet rettet til herefter. Dette forklarer dog den store ændring fra 2020 til 2021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404" authorId="7" shapeId="0" xr:uid="{9299FDFD-BCDF-471C-B00F-078732CFD97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AV412" authorId="6" shapeId="0" xr:uid="{0CF86C9D-05AC-4803-B8CA-77DFC8D370A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Fratrukket omk. I forbindelse med råvare og andre eskterne omk. 
</t>
        </r>
      </text>
    </comment>
    <comment ref="AW412" authorId="6" shapeId="0" xr:uid="{33122D94-2B5A-4277-8A98-8D9F7CD2045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fratrukket omkostninger fra råvare og andre eksterne omk. </t>
        </r>
      </text>
    </comment>
    <comment ref="AX412" authorId="7" shapeId="0" xr:uid="{4DDA2D6D-3E8F-439F-9A6A-598422DA69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 mv. og andre eksterne omkostninger.
Taget udgangspunkt i tidligere udregning</t>
        </r>
      </text>
    </comment>
  </commentList>
</comments>
</file>

<file path=xl/sharedStrings.xml><?xml version="1.0" encoding="utf-8"?>
<sst xmlns="http://schemas.openxmlformats.org/spreadsheetml/2006/main" count="5185" uniqueCount="1064">
  <si>
    <t>Virksomhedsnavn (Alle tal bortset fra antal ansatte er opgjort i mio. kr.)</t>
  </si>
  <si>
    <t>CVR</t>
  </si>
  <si>
    <t>Underbranche</t>
  </si>
  <si>
    <t>Branchekode</t>
  </si>
  <si>
    <t>Bibranche</t>
  </si>
  <si>
    <t xml:space="preserve">Regnskab udsendt </t>
  </si>
  <si>
    <t>Luk 2018</t>
  </si>
  <si>
    <t>Luk 2017</t>
  </si>
  <si>
    <t>Vækst i Omsætning 2018</t>
  </si>
  <si>
    <t>Vækst i Bruttofortjeneste 2018</t>
  </si>
  <si>
    <t xml:space="preserve">2018 - Bruttofortjeneste </t>
  </si>
  <si>
    <t xml:space="preserve">2017 - Bruttofortjeneste </t>
  </si>
  <si>
    <t xml:space="preserve">2016 - Bruttofortjeneste </t>
  </si>
  <si>
    <t xml:space="preserve">2015 - Bruttofortjeneste </t>
  </si>
  <si>
    <t>Vækst i Driftsresultat 2018</t>
  </si>
  <si>
    <t>Vækst i Resultat før skat 2018</t>
  </si>
  <si>
    <t>2018 - Resultat før skat</t>
  </si>
  <si>
    <t>2017 - Resultat før skat</t>
  </si>
  <si>
    <t>2016 - Resultat før skat</t>
  </si>
  <si>
    <t>2015 - Resultat før skat</t>
  </si>
  <si>
    <t>Vækst i Årets resultat 2018</t>
  </si>
  <si>
    <t>Vækst i Egenkapital 2018</t>
  </si>
  <si>
    <t>Vækst i Balancesum 2018</t>
  </si>
  <si>
    <t>Vækst i antal ansatte 2018</t>
  </si>
  <si>
    <t xml:space="preserve">Noter </t>
  </si>
  <si>
    <t>Tilfredsstillende resultat?</t>
  </si>
  <si>
    <t>En del af Hvem er Hvem</t>
  </si>
  <si>
    <t>By</t>
  </si>
  <si>
    <t>Region</t>
  </si>
  <si>
    <t>Vækst i EKF 2018</t>
  </si>
  <si>
    <t>Egenkapitalforrentning 2018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</si>
  <si>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</si>
  <si>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</si>
  <si>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</si>
  <si>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</si>
  <si>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</si>
  <si>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Vækst i AG 2018</t>
  </si>
  <si>
    <t>Afkastningsgrad 2018</t>
  </si>
  <si>
    <t>Afkastningsgrad 2017</t>
  </si>
  <si>
    <t>Afkastningsgrad 2016</t>
  </si>
  <si>
    <t>Afkastningsgrad 2015</t>
  </si>
  <si>
    <t>Afkastningsgrad 2014</t>
  </si>
  <si>
    <t>Afkastningsgrad 2013</t>
  </si>
  <si>
    <t>Vækst i SG 2018</t>
  </si>
  <si>
    <t>Soliditetsgrad 2018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</si>
  <si>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</si>
  <si>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</si>
  <si>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</si>
  <si>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</si>
  <si>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</si>
  <si>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</si>
  <si>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Vækst i OG 2018</t>
  </si>
  <si>
    <t>Overskudsgrad 2018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</si>
  <si>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</si>
  <si>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</si>
  <si>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</si>
  <si>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</si>
  <si>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</si>
  <si>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</si>
  <si>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Omsætning pr. medarbejder 2018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</si>
  <si>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</si>
  <si>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</si>
  <si>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</si>
  <si>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</si>
  <si>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</si>
  <si>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</si>
  <si>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Vækst i res. f. skat pr. medarb. 2018</t>
  </si>
  <si>
    <t>Resultat før skat pr. medarbejder 2018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</si>
  <si>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</si>
  <si>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</si>
  <si>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</si>
  <si>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</si>
  <si>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</si>
  <si>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Resultat før skat pr. medarbejder 2012</t>
  </si>
  <si>
    <t>Rum A/S</t>
  </si>
  <si>
    <t>Arkitekter</t>
  </si>
  <si>
    <t>01.04</t>
  </si>
  <si>
    <t>Ikke angivet</t>
  </si>
  <si>
    <t xml:space="preserve">Horsens </t>
  </si>
  <si>
    <t>Midtjylland</t>
  </si>
  <si>
    <t>Husbyggere</t>
  </si>
  <si>
    <t>Tilfredsstillende</t>
  </si>
  <si>
    <t>Syddanmark</t>
  </si>
  <si>
    <t>Finn Mortensen Huse ApS</t>
  </si>
  <si>
    <t>04.05</t>
  </si>
  <si>
    <t>Anlægsentreprenører</t>
  </si>
  <si>
    <t>30.04</t>
  </si>
  <si>
    <t>x</t>
  </si>
  <si>
    <t>Fredericia</t>
  </si>
  <si>
    <t>Teknikentreprenører</t>
  </si>
  <si>
    <t>Viborg</t>
  </si>
  <si>
    <t>Vendia Huset A/S</t>
  </si>
  <si>
    <t>Tårs</t>
  </si>
  <si>
    <t>Nordjylland</t>
  </si>
  <si>
    <t>JC Nedrivning A/S</t>
  </si>
  <si>
    <t>Nedrivere</t>
  </si>
  <si>
    <t>København NV</t>
  </si>
  <si>
    <t>Hovedstaden</t>
  </si>
  <si>
    <t>K.F.S. Boligbyg A/S</t>
  </si>
  <si>
    <t>Mindre tilfredsstillende</t>
  </si>
  <si>
    <t xml:space="preserve">Støvring </t>
  </si>
  <si>
    <t>Eurodan-huse A/S</t>
  </si>
  <si>
    <t xml:space="preserve"> </t>
  </si>
  <si>
    <t>Rødekro</t>
  </si>
  <si>
    <t>Gråkjær A/S</t>
  </si>
  <si>
    <t>Byggeentreprenører</t>
  </si>
  <si>
    <t>Acceptabelt</t>
  </si>
  <si>
    <t>Holstebro</t>
  </si>
  <si>
    <t>EMR, Murer &amp; Entreprenør A/S</t>
  </si>
  <si>
    <t>Meget tilfredsstillende</t>
  </si>
  <si>
    <t>Nørre Snede</t>
  </si>
  <si>
    <t>Jyllinge</t>
  </si>
  <si>
    <t>Entreprenørfirmaet Poul Pedersen A/S</t>
  </si>
  <si>
    <t>Brabrand</t>
  </si>
  <si>
    <t>A. L. Del Pin A/S</t>
  </si>
  <si>
    <t>Maskin- og materieludlejning</t>
  </si>
  <si>
    <t xml:space="preserve">Sønderborg </t>
  </si>
  <si>
    <t>A/S Mortensen &amp; Nymark</t>
  </si>
  <si>
    <t>Ikke tilfredsstillende</t>
  </si>
  <si>
    <t>Kaj Bech A/S</t>
  </si>
  <si>
    <t>813000, 421300</t>
  </si>
  <si>
    <t>CUBO Arkitekter A/S</t>
  </si>
  <si>
    <t>Aarhus C</t>
  </si>
  <si>
    <t xml:space="preserve">G. Tscherning A/S </t>
  </si>
  <si>
    <t>Hedehusene</t>
  </si>
  <si>
    <t>P. Olesen og Sønner A/S</t>
  </si>
  <si>
    <t>Hovedgård</t>
  </si>
  <si>
    <t>Erik Pedersen ApS Rådgivende Civilingeniører</t>
  </si>
  <si>
    <t>Rådgivende ingeniører</t>
  </si>
  <si>
    <t>30.06</t>
  </si>
  <si>
    <t>Greve</t>
  </si>
  <si>
    <t>Sjælland</t>
  </si>
  <si>
    <t>31.12</t>
  </si>
  <si>
    <t>Meget utilfredsstillende</t>
  </si>
  <si>
    <t>Hørsholm</t>
  </si>
  <si>
    <t>Jelle-Bo ApS</t>
  </si>
  <si>
    <t>Svendborg</t>
  </si>
  <si>
    <t>City Lift A/S</t>
  </si>
  <si>
    <t>Robert Hansen Maskinudlejning A/S</t>
  </si>
  <si>
    <t>Ravn Arkitektur A/S</t>
  </si>
  <si>
    <t xml:space="preserve">Vejle </t>
  </si>
  <si>
    <t>Arkitektfirmaet Friis Andersen A/S</t>
  </si>
  <si>
    <t>Nykøbing F</t>
  </si>
  <si>
    <t>TL Byg A/S</t>
  </si>
  <si>
    <t>Aalborg SV</t>
  </si>
  <si>
    <t>Ringsted Liftudlejning ApS</t>
  </si>
  <si>
    <t xml:space="preserve">Ringsted </t>
  </si>
  <si>
    <t>Dines Jørgensen &amp; Co. A/S</t>
  </si>
  <si>
    <t xml:space="preserve">Hillerød </t>
  </si>
  <si>
    <t>HPH Totalbyg A/S</t>
  </si>
  <si>
    <t>Hinnerup</t>
  </si>
  <si>
    <t>Bang &amp; Beenfeldt A/S</t>
  </si>
  <si>
    <t>København K</t>
  </si>
  <si>
    <t>LH Hockerup A/S</t>
  </si>
  <si>
    <t>Roskilde</t>
  </si>
  <si>
    <t>3XN A/S</t>
  </si>
  <si>
    <t>Holbøll A/S</t>
  </si>
  <si>
    <t>Næstved</t>
  </si>
  <si>
    <t>Jakon A/S</t>
  </si>
  <si>
    <t xml:space="preserve">Ballerup </t>
  </si>
  <si>
    <t>Preben Jørgensen Huse A/S</t>
  </si>
  <si>
    <t>Tørring</t>
  </si>
  <si>
    <t>Christensen &amp; Co. Arkitekter AS</t>
  </si>
  <si>
    <t>Henning Larsen Architects A/S</t>
  </si>
  <si>
    <t>København V</t>
  </si>
  <si>
    <t>Give Elementfabrik A/S</t>
  </si>
  <si>
    <t>Betonelementer</t>
  </si>
  <si>
    <t>FORTROLIGT (må kun bruges internt): Omsatte for 215 mio. kr. i 2016/17</t>
  </si>
  <si>
    <t>Give</t>
  </si>
  <si>
    <t>DS Elcobyg A/S</t>
  </si>
  <si>
    <t>Hobro</t>
  </si>
  <si>
    <t>Levehuse A/S</t>
  </si>
  <si>
    <t>Silkeborg</t>
  </si>
  <si>
    <t>M. J. Eriksson Holding A/S</t>
  </si>
  <si>
    <t>Brøndby Strand</t>
  </si>
  <si>
    <t>Rørbæk og Møller Arkitekter ApS</t>
  </si>
  <si>
    <t>Nordkabel A/S</t>
  </si>
  <si>
    <t>Aars</t>
  </si>
  <si>
    <t>AK 83 Arkitekter A/S</t>
  </si>
  <si>
    <t xml:space="preserve">Ishøj </t>
  </si>
  <si>
    <t>Egtved</t>
  </si>
  <si>
    <t>Raunstrup A/S</t>
  </si>
  <si>
    <t>Aarhus N</t>
  </si>
  <si>
    <t>Børge Jakobsen &amp; Søn, Næstved A/S</t>
  </si>
  <si>
    <t>Dorte Mandrup A/S</t>
  </si>
  <si>
    <t>Vejen</t>
  </si>
  <si>
    <t>WR Entreprise A/S</t>
  </si>
  <si>
    <t>Danielsen Architecture A/S</t>
  </si>
  <si>
    <t>Dansk Butikstjeneste A/S</t>
  </si>
  <si>
    <t>Risskov</t>
  </si>
  <si>
    <t>Ingeniørfirmaet Viggo Madsen A/S</t>
  </si>
  <si>
    <t>Højbjerg</t>
  </si>
  <si>
    <t>Nova 5 Arkitekter A/S</t>
  </si>
  <si>
    <t>København Ø</t>
  </si>
  <si>
    <t>Frederikssund</t>
  </si>
  <si>
    <t>Hans Jørgensen &amp; Søn Entreprenører A/S</t>
  </si>
  <si>
    <t>Odense S</t>
  </si>
  <si>
    <t>S. Guldfeldt Nielsen A/S</t>
  </si>
  <si>
    <t>Vesterbo Huse A/S</t>
  </si>
  <si>
    <t xml:space="preserve">Hjørring </t>
  </si>
  <si>
    <t>Søren Jensen Rådgivende ingeniørfirma A/S</t>
  </si>
  <si>
    <t>Lundgaard &amp; Tranberg Arkitekter A/S</t>
  </si>
  <si>
    <t>Glostrup</t>
  </si>
  <si>
    <t>Hvidberg A/S</t>
  </si>
  <si>
    <t>30.09</t>
  </si>
  <si>
    <t>Struer</t>
  </si>
  <si>
    <t>Gehl Architects ApS</t>
  </si>
  <si>
    <t>Odense SØ</t>
  </si>
  <si>
    <t>ABC Pavilloner A/S</t>
  </si>
  <si>
    <t>Munck Asfalt A/S</t>
  </si>
  <si>
    <t>Asfaltentreprenører</t>
  </si>
  <si>
    <t>Nyborg</t>
  </si>
  <si>
    <t>AART Architects A/S</t>
  </si>
  <si>
    <t>Munck Havne &amp; Anlæg A/S</t>
  </si>
  <si>
    <t>Munck Forsyningsledninger A/S</t>
  </si>
  <si>
    <t>422200, 439990</t>
  </si>
  <si>
    <t>Bo Michelsen A/S</t>
  </si>
  <si>
    <t>Tønder</t>
  </si>
  <si>
    <t>Skou Gruppen A/S</t>
  </si>
  <si>
    <t>Zeso Architects A/S</t>
  </si>
  <si>
    <t>København S</t>
  </si>
  <si>
    <t>Byggefirmaet Knudsgaard A/S</t>
  </si>
  <si>
    <t>Petri &amp; Haugsted A/S</t>
  </si>
  <si>
    <t>ejes af Aarsleff</t>
  </si>
  <si>
    <t>Rødovre</t>
  </si>
  <si>
    <t>Per Aarsleff Holding A/S</t>
  </si>
  <si>
    <t>Bygge- og anlægsentreprenører</t>
  </si>
  <si>
    <t>Åbyhøj</t>
  </si>
  <si>
    <t>C.C. Contractor A/S</t>
  </si>
  <si>
    <t xml:space="preserve">Herning </t>
  </si>
  <si>
    <t>Dall &amp; Lindhardtsen A/S</t>
  </si>
  <si>
    <t>Helsingør</t>
  </si>
  <si>
    <t>Kullegaard A/S</t>
  </si>
  <si>
    <t>Holbæk</t>
  </si>
  <si>
    <t>Arpe &amp; Kjeldsholm A/S</t>
  </si>
  <si>
    <t>Aarsleff Rail A/S</t>
  </si>
  <si>
    <t>Viby J</t>
  </si>
  <si>
    <t>Gamborg Byg ApS</t>
  </si>
  <si>
    <t xml:space="preserve">ejes af Aarsleff. Har flere samarbejder på tværs af koncernen. </t>
  </si>
  <si>
    <t>Rsskov</t>
  </si>
  <si>
    <t>Entreprenørfirmaet Østergaard A/S</t>
  </si>
  <si>
    <t>Ejes af Aarsleff.</t>
  </si>
  <si>
    <t>G.V.L Entreprise A/S</t>
  </si>
  <si>
    <t>Hellerup</t>
  </si>
  <si>
    <t xml:space="preserve">Herlev </t>
  </si>
  <si>
    <t>VG Entreprenør A/S</t>
  </si>
  <si>
    <t>Lemvig</t>
  </si>
  <si>
    <t>Wicotec Kirkebjerg A/S</t>
  </si>
  <si>
    <t xml:space="preserve">Ejet af Aarsleff </t>
  </si>
  <si>
    <t>Taastrup</t>
  </si>
  <si>
    <t>Hansson &amp; Knudsen A/S</t>
  </si>
  <si>
    <t>Per Aarsleff A/S</t>
  </si>
  <si>
    <t>Frederiksberg</t>
  </si>
  <si>
    <t>HM Entreprenør A/S</t>
  </si>
  <si>
    <t>Horsens</t>
  </si>
  <si>
    <t>C &amp; W Arkitekter A/S</t>
  </si>
  <si>
    <t>Entreprenørfirmaet Einar Kornerup A/S</t>
  </si>
  <si>
    <t>Georg Berg A/S</t>
  </si>
  <si>
    <t>Slagelse</t>
  </si>
  <si>
    <t>A/S Midtjydsk Betonvare- og Elementfabrik</t>
  </si>
  <si>
    <t>2-Plan Huset A/S</t>
  </si>
  <si>
    <t>ConFac A/S</t>
  </si>
  <si>
    <t xml:space="preserve">Randers V </t>
  </si>
  <si>
    <t>Munck Gruppen A/S</t>
  </si>
  <si>
    <t>Dansk Boligbyg A/S</t>
  </si>
  <si>
    <t>31.03</t>
  </si>
  <si>
    <t>Østervrå</t>
  </si>
  <si>
    <t>Ove Arup &amp; Partners Danmark A/S</t>
  </si>
  <si>
    <t>Dan-Element A/S</t>
  </si>
  <si>
    <t>31.05</t>
  </si>
  <si>
    <t xml:space="preserve">Skive </t>
  </si>
  <si>
    <t>31.10</t>
  </si>
  <si>
    <t>AB Huset A/S</t>
  </si>
  <si>
    <t>Jelling</t>
  </si>
  <si>
    <t>Hvidovre</t>
  </si>
  <si>
    <t>Domus Arkitekter A/S</t>
  </si>
  <si>
    <t>Kongens Lyngby</t>
  </si>
  <si>
    <t>Entreprenør Erling Jensen A/S</t>
  </si>
  <si>
    <t>Nykøbing M</t>
  </si>
  <si>
    <t>Milton Huse A/S</t>
  </si>
  <si>
    <t>P+P Arkitekter A/S</t>
  </si>
  <si>
    <t>Gunnar Nielsen. Aars A/S</t>
  </si>
  <si>
    <t>PLH Arkitekter A/S</t>
  </si>
  <si>
    <t>Malmos A/S</t>
  </si>
  <si>
    <t>Egil Rasmussen A/S</t>
  </si>
  <si>
    <t>HP Byg A/S</t>
  </si>
  <si>
    <t>Aalborg Øst</t>
  </si>
  <si>
    <t>Tinglev</t>
  </si>
  <si>
    <t>Brix &amp; Kamp A/S</t>
  </si>
  <si>
    <t>Hoffmann A/S</t>
  </si>
  <si>
    <t>JCN Bolig A/S</t>
  </si>
  <si>
    <t xml:space="preserve">Vildbjerg </t>
  </si>
  <si>
    <t>SBS Rådgivning A/S</t>
  </si>
  <si>
    <t xml:space="preserve">Ajos A/S </t>
  </si>
  <si>
    <t xml:space="preserve">Midtjylland </t>
  </si>
  <si>
    <t>GEO</t>
  </si>
  <si>
    <t>LM Huse A/S</t>
  </si>
  <si>
    <t>Løgstør</t>
  </si>
  <si>
    <t>Søborg</t>
  </si>
  <si>
    <t>Skala Arkitekter A/S</t>
  </si>
  <si>
    <t>GPP Arkitekter A/S</t>
  </si>
  <si>
    <t>Dissing + Weitling Arkitektfirma A/S</t>
  </si>
  <si>
    <t>Enemærke &amp; Petersen A/S</t>
  </si>
  <si>
    <t>Gandrup Element A/S</t>
  </si>
  <si>
    <t>Gandrup</t>
  </si>
  <si>
    <t>VAM A/S</t>
  </si>
  <si>
    <t>412000, 429900, 431200</t>
  </si>
  <si>
    <t xml:space="preserve">Auning </t>
  </si>
  <si>
    <t>Mangor &amp; Nagel A/S</t>
  </si>
  <si>
    <t>A/S Ajcon Entreprenør- og ingeniørfirma</t>
  </si>
  <si>
    <t>Garant Udlejning A/S</t>
  </si>
  <si>
    <t>Raundahl &amp; Moesby A/S</t>
  </si>
  <si>
    <t>White Arkitekter A/S</t>
  </si>
  <si>
    <t>Wissenberg A/S Rådgivende Ingeniører F.R.I</t>
  </si>
  <si>
    <t>Arkitektfirmaet Nord A/S</t>
  </si>
  <si>
    <t>Aalborg</t>
  </si>
  <si>
    <t>Ingeniør'ne A/S</t>
  </si>
  <si>
    <t xml:space="preserve">Esbjerg </t>
  </si>
  <si>
    <t>Steiness Liftcenter ApS</t>
  </si>
  <si>
    <t>Gaihede A/S</t>
  </si>
  <si>
    <t>Valby</t>
  </si>
  <si>
    <t>CP ApS</t>
  </si>
  <si>
    <t>Viby Sjælland</t>
  </si>
  <si>
    <t>Christiansen &amp; Essenbæk A/S</t>
  </si>
  <si>
    <t>Norconsult A/S</t>
  </si>
  <si>
    <t>Kaj Ove Madsen A/S Aarhus</t>
  </si>
  <si>
    <t>Lind &amp; Risør A/S</t>
  </si>
  <si>
    <t>D.A.I</t>
  </si>
  <si>
    <t xml:space="preserve">Silkeborg </t>
  </si>
  <si>
    <t>København N</t>
  </si>
  <si>
    <t>CG Jensen A/S</t>
  </si>
  <si>
    <t>Hölscher Jensen A/S</t>
  </si>
  <si>
    <t>H. Skjøde Knudsen A/S</t>
  </si>
  <si>
    <t>5220 </t>
  </si>
  <si>
    <t>Lundby</t>
  </si>
  <si>
    <t>Niras Gruppen A/S</t>
  </si>
  <si>
    <t xml:space="preserve">Allerød </t>
  </si>
  <si>
    <t>OkNygaard A/S</t>
  </si>
  <si>
    <t>Hasselager</t>
  </si>
  <si>
    <t>Thisted-Fjerritslev Cementvarefabrik A/S</t>
  </si>
  <si>
    <t>236300, 467310</t>
  </si>
  <si>
    <t>Thisted</t>
  </si>
  <si>
    <t>Ejendomsudviklere</t>
  </si>
  <si>
    <t>COWI Holding A/S</t>
  </si>
  <si>
    <t>Kgs. Lyngby</t>
  </si>
  <si>
    <t>H. Nielsen &amp; Søn A/S</t>
  </si>
  <si>
    <t>RH Arkitekter A/S</t>
  </si>
  <si>
    <t>C.C. Brun Entreprise A/S</t>
  </si>
  <si>
    <t xml:space="preserve">Herlufmagle </t>
  </si>
  <si>
    <t>Weisleder Nedrivning A/S</t>
  </si>
  <si>
    <t>G.S.V. Materieludlejning A/S</t>
  </si>
  <si>
    <t>H+ Arkitekter A/S</t>
  </si>
  <si>
    <t>ISC Rådgivende Ingeniører A/S</t>
  </si>
  <si>
    <t>Juul &amp; Nielsen A/S</t>
  </si>
  <si>
    <t>Kaj Ove Madsen (Skive) A/S</t>
  </si>
  <si>
    <t>Pankas A/S</t>
  </si>
  <si>
    <t>421100, 712090</t>
  </si>
  <si>
    <t>Vedbæk</t>
  </si>
  <si>
    <t>Entreprenørfirmaet Nordkysten A/S</t>
  </si>
  <si>
    <t xml:space="preserve">Gilleleje </t>
  </si>
  <si>
    <t>C.F. Møller A/S</t>
  </si>
  <si>
    <t>Egebæk Byg A/S</t>
  </si>
  <si>
    <t>Grindsted</t>
  </si>
  <si>
    <t>Klimahuse A/S </t>
  </si>
  <si>
    <t>Ikast</t>
  </si>
  <si>
    <t>ikke opgivet</t>
  </si>
  <si>
    <t>Hovedstadens Bygningsentreprise A/S</t>
  </si>
  <si>
    <t>K.G. Hansen &amp; Sønner A/S</t>
  </si>
  <si>
    <t>Øens Murerfirma A/S</t>
  </si>
  <si>
    <t>BAM Danmark A/S</t>
  </si>
  <si>
    <t>Zacho-Lind A/S</t>
  </si>
  <si>
    <t>422100, 439990, 412000</t>
  </si>
  <si>
    <t>Hurup Thy</t>
  </si>
  <si>
    <t>Arkil Holding A/S</t>
  </si>
  <si>
    <t>Vojens</t>
  </si>
  <si>
    <t>Dominia A/S</t>
  </si>
  <si>
    <t>5E Byg A/S</t>
  </si>
  <si>
    <t>Odense C</t>
  </si>
  <si>
    <t>Arkitema K/S</t>
  </si>
  <si>
    <t xml:space="preserve">Viborg </t>
  </si>
  <si>
    <t>Luplau og Poulsen ApS</t>
  </si>
  <si>
    <t>Troels Jørgensen A/S</t>
  </si>
  <si>
    <t>Kettinge</t>
  </si>
  <si>
    <t>Tonny Madsen A/S</t>
  </si>
  <si>
    <t>Hededanmark A/S</t>
  </si>
  <si>
    <t>Bravida Danmark A/S</t>
  </si>
  <si>
    <t>Brøndby</t>
  </si>
  <si>
    <t>Jorton A/S</t>
  </si>
  <si>
    <t>Vrå</t>
  </si>
  <si>
    <t>Caverion Danmark A/S</t>
  </si>
  <si>
    <t>A/S Boligbeton</t>
  </si>
  <si>
    <t>Løsning</t>
  </si>
  <si>
    <t>Friis &amp; Moltke A/S</t>
  </si>
  <si>
    <t>HHM A/S</t>
  </si>
  <si>
    <t>HHM A/S (Koncern)</t>
  </si>
  <si>
    <t>Tal for hele koncernen - ikke hele omsætningen kommer fra husbyggeri</t>
  </si>
  <si>
    <t>Hustømrerne A/S</t>
  </si>
  <si>
    <t>Esbjerg N</t>
  </si>
  <si>
    <t>CRH Concrete A/S</t>
  </si>
  <si>
    <t xml:space="preserve">467310 / 412000 </t>
  </si>
  <si>
    <t>Spjald</t>
  </si>
  <si>
    <t>Adept ApS</t>
  </si>
  <si>
    <t>JJW Arkitekter A/S</t>
  </si>
  <si>
    <t>Jönsson Entreprise A/S</t>
  </si>
  <si>
    <t>Nedrivningsaktieselskabet J. Jensen</t>
  </si>
  <si>
    <t xml:space="preserve">Uvelse </t>
  </si>
  <si>
    <t>DGE Group A/S</t>
  </si>
  <si>
    <t>J. Jensen Materieludlejning A/S</t>
  </si>
  <si>
    <t>Lynge</t>
  </si>
  <si>
    <t>Kemp &amp; Lauritzen A/S</t>
  </si>
  <si>
    <t xml:space="preserve">Albertslund </t>
  </si>
  <si>
    <t>NCC Industry A/S</t>
  </si>
  <si>
    <t>Colas Danmark A/S</t>
  </si>
  <si>
    <t>Creo Arkitekter A/S</t>
  </si>
  <si>
    <t>Ambercon A/S</t>
  </si>
  <si>
    <t>PL Entreprise A/S</t>
  </si>
  <si>
    <t xml:space="preserve">Rønne </t>
  </si>
  <si>
    <t xml:space="preserve">Rambøll Gruppen A/S </t>
  </si>
  <si>
    <t>Signal Arkitekter ApS</t>
  </si>
  <si>
    <t xml:space="preserve">Nordhavn </t>
  </si>
  <si>
    <t>A. Enggaard Holding A/S</t>
  </si>
  <si>
    <t>Svenstrup J</t>
  </si>
  <si>
    <t>Barvi-Byg A/S</t>
  </si>
  <si>
    <t>Videbæk</t>
  </si>
  <si>
    <t>NCC Danmark A/S</t>
  </si>
  <si>
    <t>Tegnestuen Vandkunsten A/S</t>
  </si>
  <si>
    <t>Adserballe &amp; Knudsen A/S</t>
  </si>
  <si>
    <t>Farum</t>
  </si>
  <si>
    <t>Cebra A/S, Arkitekter MAA</t>
  </si>
  <si>
    <t>Juul Frost Arkitekter A/S</t>
  </si>
  <si>
    <t>Schønherr A/S</t>
  </si>
  <si>
    <t>F.B.A. Huse A/S</t>
  </si>
  <si>
    <t>Gottlieb Paludan Architects A/S</t>
  </si>
  <si>
    <t>Bergmann Gruppen A/S</t>
  </si>
  <si>
    <t>Humlebæk</t>
  </si>
  <si>
    <t xml:space="preserve">BIG (Brand Group)* </t>
  </si>
  <si>
    <t>OBS!! De tal der fremgår har er taget fra proforma oversigten der ligger under 5 års oversigten. Grunden til dette er at vi så får de internationale aktiviteter med der laves i BIG branded. Spørg Casper eller Stefan hvis der er tvivl om noget.</t>
  </si>
  <si>
    <t>Gröning Arkitekter ApS</t>
  </si>
  <si>
    <t>Holm Huse (Dansk Ejendom A/S)</t>
  </si>
  <si>
    <t>Holscher Nordberg Architecture and Planning A/S</t>
  </si>
  <si>
    <t>Lasse Larsen Huse A/S</t>
  </si>
  <si>
    <t>PL Beton A/S</t>
  </si>
  <si>
    <t>Bornholm</t>
  </si>
  <si>
    <t>Riwal Danmark A/S</t>
  </si>
  <si>
    <t>Sweco Danmark A/S</t>
  </si>
  <si>
    <t>Fusion med Grontmij</t>
  </si>
  <si>
    <t>TræVærk ApS</t>
  </si>
  <si>
    <t>Züblin A/S</t>
  </si>
  <si>
    <t>Trige</t>
  </si>
  <si>
    <t>Alterna Huse A/S</t>
  </si>
  <si>
    <t>Kingo Karlsen A/S</t>
  </si>
  <si>
    <t>Arkitekterne Bjørk &amp; Maigård ApS</t>
  </si>
  <si>
    <t>Ringe</t>
  </si>
  <si>
    <t>Effekt Arkitekter ApS</t>
  </si>
  <si>
    <t>Loxam A/S</t>
  </si>
  <si>
    <t>Karlslunde</t>
  </si>
  <si>
    <t>Praksis Arkitekter ApS</t>
  </si>
  <si>
    <t>Uldum Huse A/S</t>
  </si>
  <si>
    <t>Uldum</t>
  </si>
  <si>
    <t>Huscompagniet A/S</t>
  </si>
  <si>
    <t>Trelleborg Helårshuse - Fritidshuse A/S</t>
  </si>
  <si>
    <t>Atkins Danmark A/S</t>
  </si>
  <si>
    <t>Lars Gitz Arkitekter ApS</t>
  </si>
  <si>
    <t>Kayser &amp; Thorsen ApS</t>
  </si>
  <si>
    <t>Vordingborg</t>
  </si>
  <si>
    <t>NRE Denmark A/S</t>
  </si>
  <si>
    <t xml:space="preserve">Omsætningen er ikke fra regnskaberne, men må være fremskaffet fra kontakt med virksomheden. </t>
  </si>
  <si>
    <t>Spæncom A/S</t>
  </si>
  <si>
    <t>Ringkøbing</t>
  </si>
  <si>
    <t>Henriksen og Madsen Holding ApS</t>
  </si>
  <si>
    <t>Arrow Architects ApS</t>
  </si>
  <si>
    <t>Bjerg Arkitektur A/S</t>
  </si>
  <si>
    <t>Galten</t>
  </si>
  <si>
    <t>Bernt Nielsen A/S</t>
  </si>
  <si>
    <t>Tidligere er selskabet T. Bernt Nielsen brugt.</t>
  </si>
  <si>
    <t>Nordjysk Lift ApS</t>
  </si>
  <si>
    <t xml:space="preserve">Tilst </t>
  </si>
  <si>
    <t>↑ Tabellen går hertil</t>
  </si>
  <si>
    <t>I alt</t>
  </si>
  <si>
    <t>Nominel forskel</t>
  </si>
  <si>
    <t>Vækst</t>
  </si>
  <si>
    <t>Nøgletalsgennemsnit</t>
  </si>
  <si>
    <t>Tabeller</t>
  </si>
  <si>
    <t>Omsætning</t>
  </si>
  <si>
    <t>Bruttofortjeneste</t>
  </si>
  <si>
    <t>Driftsresultat</t>
  </si>
  <si>
    <t>Resultat før skat</t>
  </si>
  <si>
    <t>Årets resultat</t>
  </si>
  <si>
    <t>Egenkapital</t>
  </si>
  <si>
    <t>Balancesum</t>
  </si>
  <si>
    <t>Ansatte</t>
  </si>
  <si>
    <t>Egenkapitalforrentning</t>
  </si>
  <si>
    <t>Afkastningsgrad</t>
  </si>
  <si>
    <t>Soliditetsgrad</t>
  </si>
  <si>
    <t>Overskudsgrad</t>
  </si>
  <si>
    <t>Oms. Pr. medarb.</t>
  </si>
  <si>
    <t>Res. f. skat pr.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</si>
  <si>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</si>
  <si>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</si>
  <si>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</si>
  <si>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</si>
  <si>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</si>
  <si>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</si>
  <si>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</si>
  <si>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</si>
  <si>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</si>
  <si>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</si>
  <si>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</si>
  <si>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</si>
  <si>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</si>
  <si>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Underselskab?</t>
  </si>
  <si>
    <t>Vindues- og dørproducenter</t>
  </si>
  <si>
    <t>VKR Holding A/S</t>
  </si>
  <si>
    <t>Velux Danmark A/S</t>
  </si>
  <si>
    <t>Ja - VKR Holding</t>
  </si>
  <si>
    <t>Dovista A/S</t>
  </si>
  <si>
    <t>Ja - Dovista (VKR Holding)</t>
  </si>
  <si>
    <t>O.H. Industri A/S</t>
  </si>
  <si>
    <t>Inwido Denmark A/S</t>
  </si>
  <si>
    <t>Bøjsø Døre &amp; Vinduer A/S</t>
  </si>
  <si>
    <t>Ja - Inwido Denmark</t>
  </si>
  <si>
    <t>Outrup Vinduer &amp; Døre A/S</t>
  </si>
  <si>
    <t>Frovin Vinduer &amp; Døre A/S</t>
  </si>
  <si>
    <t>KPK Døre og Vinduer A/S</t>
  </si>
  <si>
    <t>Outline Vinduer A/S</t>
  </si>
  <si>
    <t>Primo Vinduer A/S</t>
  </si>
  <si>
    <t>Cetonia A/S</t>
  </si>
  <si>
    <t>STM Vinduer A/S</t>
  </si>
  <si>
    <t>Idealcombi A/S</t>
  </si>
  <si>
    <t>Krone Vinduer A/S</t>
  </si>
  <si>
    <t>Kastrup A/S</t>
  </si>
  <si>
    <t>Hvidbjerg Vinduet A/S</t>
  </si>
  <si>
    <t>Ejnar Christiansen Sølsted A/S</t>
  </si>
  <si>
    <t>Dana Vinduer A/S</t>
  </si>
  <si>
    <t>Obbekjær Vinduer A/S</t>
  </si>
  <si>
    <t>U. D. Vinduer A/S</t>
  </si>
  <si>
    <t>Unik-Funkis A/S</t>
  </si>
  <si>
    <t>Ventisol A/S</t>
  </si>
  <si>
    <t xml:space="preserve">Klaaborg Vinduer &amp; Døre ApS </t>
  </si>
  <si>
    <t xml:space="preserve">Lodberg Plastvinduer </t>
  </si>
  <si>
    <t xml:space="preserve">Tommerup Vinduet A/S </t>
  </si>
  <si>
    <t>Dan-Doors A/S</t>
  </si>
  <si>
    <t>Ravn Alu Vinduer &amp; Døre A/S</t>
  </si>
  <si>
    <t>222300, 467310</t>
  </si>
  <si>
    <t>Bauhaus Danmark A/S</t>
  </si>
  <si>
    <t>Davidsens Tømmerhandel A/S</t>
  </si>
  <si>
    <t>jem &amp; fix A/S</t>
  </si>
  <si>
    <t>Johannes Fog A/S</t>
  </si>
  <si>
    <t>Saint-Gobain Distribution Denmark A/S</t>
  </si>
  <si>
    <t>Stark Danmark A/S</t>
  </si>
  <si>
    <t>Tømmergården Holding ApS</t>
  </si>
  <si>
    <t>XL Byg A.M.B.A.</t>
  </si>
  <si>
    <t>Byggecentre/trælaster</t>
  </si>
  <si>
    <t>475220, 682040</t>
  </si>
  <si>
    <t>682040, 475220, 467310</t>
  </si>
  <si>
    <t>466300, 475220, 467400</t>
  </si>
  <si>
    <t>31.07</t>
  </si>
  <si>
    <t>CN3 A/S</t>
  </si>
  <si>
    <t>BKH Holding ApS</t>
  </si>
  <si>
    <t>Silvan A/S</t>
  </si>
  <si>
    <t>A/S Henry Kjeldsen</t>
  </si>
  <si>
    <t xml:space="preserve">Stiftet pr. 1.10.15 og overtog alle driftsaktiviter fra selskabet Per Aarsleff Holding A/S </t>
  </si>
  <si>
    <t>Leth Beton A/S</t>
  </si>
  <si>
    <t>V8 Construction A/S</t>
  </si>
  <si>
    <t>Bygma A/S</t>
  </si>
  <si>
    <t>475220 </t>
  </si>
  <si>
    <t xml:space="preserve">Søborg </t>
  </si>
  <si>
    <t>Fårup Betonindustri A/S</t>
  </si>
  <si>
    <t>Fårup</t>
  </si>
  <si>
    <t>RC Beton A/S</t>
  </si>
  <si>
    <t>236900, 236300, 682040</t>
  </si>
  <si>
    <t>Rødkærsbo</t>
  </si>
  <si>
    <t>Resultatet for 2018 anses som værende tilfredsstillende (AZM 19)</t>
  </si>
  <si>
    <t>Hybel Danmark</t>
  </si>
  <si>
    <t>Børsnoteret</t>
  </si>
  <si>
    <t>Brødrene A&amp;O Johansen A/S</t>
  </si>
  <si>
    <t>Sanistål A/S</t>
  </si>
  <si>
    <t>Børsvirksomhed</t>
  </si>
  <si>
    <t>Positivt forventninger for 2019 (ASO19)</t>
  </si>
  <si>
    <t xml:space="preserve">Seneste års krise og nedlukningsstrategi er nu lagt bag sig. Ny strategi hedder "En ny begyndelse". Bedste resultat siden 2007. (ASO19) </t>
  </si>
  <si>
    <t>31.01</t>
  </si>
  <si>
    <t>Solar A/S</t>
  </si>
  <si>
    <t>Flügger Group A/S</t>
  </si>
  <si>
    <t>H+H International A/S</t>
  </si>
  <si>
    <t>CJ Anlæg Bolig Erhverv A/S</t>
  </si>
  <si>
    <t>Hans Frisesdahl A/S</t>
  </si>
  <si>
    <t>Vestergaaard Huse A/S</t>
  </si>
  <si>
    <t>Jensen Gruppen A/S</t>
  </si>
  <si>
    <t>Arkil A/S</t>
  </si>
  <si>
    <t>Ja - Arkil Holding</t>
  </si>
  <si>
    <t>K2 Huset ApS</t>
  </si>
  <si>
    <t>dinBOLI A/S</t>
  </si>
  <si>
    <t>N. H. Hansen &amp; Søn A/S</t>
  </si>
  <si>
    <t>Agat Ejendomme A/S</t>
  </si>
  <si>
    <t>Brøndum A/S</t>
  </si>
  <si>
    <t>Skanlux Byggefirma A/S</t>
  </si>
  <si>
    <t>Klarup</t>
  </si>
  <si>
    <t>Højslev</t>
  </si>
  <si>
    <t>Vorbasse</t>
  </si>
  <si>
    <t>Bjerringbro</t>
  </si>
  <si>
    <t>Ørnhøj</t>
  </si>
  <si>
    <t>Skanderborg</t>
  </si>
  <si>
    <t>Thyholm</t>
  </si>
  <si>
    <t>Nærum</t>
  </si>
  <si>
    <t>Christiansfeld</t>
  </si>
  <si>
    <t>Bedsted Thy</t>
  </si>
  <si>
    <t>Esbjerg</t>
  </si>
  <si>
    <t>Ribe</t>
  </si>
  <si>
    <t>Farsø</t>
  </si>
  <si>
    <t>Lintrup</t>
  </si>
  <si>
    <t xml:space="preserve">Aalborg </t>
  </si>
  <si>
    <t>Rudkøbing</t>
  </si>
  <si>
    <t>Tommerup</t>
  </si>
  <si>
    <t>Ulstrup</t>
  </si>
  <si>
    <t xml:space="preserve">Hørsholm </t>
  </si>
  <si>
    <t>Løgstrup</t>
  </si>
  <si>
    <t>Ans By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</si>
  <si>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</si>
  <si>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</si>
  <si>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</si>
  <si>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</si>
  <si>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</si>
  <si>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</si>
  <si>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</si>
  <si>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</si>
  <si>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</si>
  <si>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>Vækst i Omsætning 2019</t>
  </si>
  <si>
    <t xml:space="preserve">2014 - Bruttofortjeneste </t>
  </si>
  <si>
    <t xml:space="preserve">2013 - Bruttofortjeneste </t>
  </si>
  <si>
    <t xml:space="preserve">2012 - Bruttofortjeneste </t>
  </si>
  <si>
    <t>2019 - Bruttofortjeneste</t>
  </si>
  <si>
    <t>Vækst i Bruttofortjeneste 2019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</si>
  <si>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</si>
  <si>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</si>
  <si>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</si>
  <si>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</si>
  <si>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</si>
  <si>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</si>
  <si>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</si>
  <si>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2019 - Driftsresultat</t>
  </si>
  <si>
    <t>Vækst i Driftsresultat 2019</t>
  </si>
  <si>
    <t>2014 - Resultat før skat</t>
  </si>
  <si>
    <t>2013 - Resultat før skat</t>
  </si>
  <si>
    <t>2012 - Resultat før skat</t>
  </si>
  <si>
    <t>2019 - Resultat før skat</t>
  </si>
  <si>
    <t>Vækst i Resultat før skat 2019</t>
  </si>
  <si>
    <t>2018 - Årets resultat</t>
  </si>
  <si>
    <t>2017 - Årets resultat</t>
  </si>
  <si>
    <t>2016 - Årets resultat</t>
  </si>
  <si>
    <t>2015 - Årets resultat</t>
  </si>
  <si>
    <t>2014 - Årets resultat</t>
  </si>
  <si>
    <t>2013 - Årets resultat</t>
  </si>
  <si>
    <t>2012 - Årets resultat</t>
  </si>
  <si>
    <t>2019 - Årets resultat</t>
  </si>
  <si>
    <t>Vækst i Årets resultat 2019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</si>
  <si>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</si>
  <si>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</si>
  <si>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</si>
  <si>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</si>
  <si>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</si>
  <si>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</si>
  <si>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</si>
  <si>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2019 - Egenkapital</t>
  </si>
  <si>
    <t>Vækst i Egenkapital 2019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</si>
  <si>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</si>
  <si>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</si>
  <si>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</si>
  <si>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</si>
  <si>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</si>
  <si>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</si>
  <si>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</si>
  <si>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2019 - Balancesum</t>
  </si>
  <si>
    <t>Vækst i Balancesum 2019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</si>
  <si>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</si>
  <si>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</si>
  <si>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</si>
  <si>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</si>
  <si>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</si>
  <si>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</si>
  <si>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</si>
  <si>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2019 - Ansatte</t>
  </si>
  <si>
    <t>Vækst i antal ansatte 2019</t>
  </si>
  <si>
    <t>Postnr.</t>
  </si>
  <si>
    <t>Egenkapitalforrentning 2019</t>
  </si>
  <si>
    <t>Vækst i EKF 2019</t>
  </si>
  <si>
    <t>Afkastningsgrad 2019</t>
  </si>
  <si>
    <t>Vækst i AG 2019</t>
  </si>
  <si>
    <t>Soliditetsgrad 2019</t>
  </si>
  <si>
    <t>Vækst i SG 2019</t>
  </si>
  <si>
    <t>Overskudsgrad 2019</t>
  </si>
  <si>
    <t>Vækst i OG 2019</t>
  </si>
  <si>
    <t>Omsætning pr. medarbejder 2019</t>
  </si>
  <si>
    <t>Vækst i oms. pr. medarb. 2019</t>
  </si>
  <si>
    <t>Vækst i oms. pr. medarb. 2018</t>
  </si>
  <si>
    <t>Resultat før skat pr. medarbejder 2019</t>
  </si>
  <si>
    <t>Vækst i res. f. skat pr. medarb. 2019</t>
  </si>
  <si>
    <t xml:space="preserve"> Ja - COWI Holding</t>
  </si>
  <si>
    <t>Årets resultat blev bedre end forventet og som værende tilfredsstillende (AZM 19)</t>
  </si>
  <si>
    <t>Koncern/holding (anlæg)</t>
  </si>
  <si>
    <t>M. J. Eriksson Aktieselskab</t>
  </si>
  <si>
    <t>Munck Civil Engineering A/S</t>
  </si>
  <si>
    <t>421300, 429900</t>
  </si>
  <si>
    <t>Titan Nedbrydning A/S</t>
  </si>
  <si>
    <t>København SV</t>
  </si>
  <si>
    <t>C.E Nielsen ApS</t>
  </si>
  <si>
    <t>Jtm ApS</t>
  </si>
  <si>
    <t>Kieler ApS</t>
  </si>
  <si>
    <t>R.S. Gruppen ApS</t>
  </si>
  <si>
    <t>Haarby</t>
  </si>
  <si>
    <t>Vissenbjerg</t>
  </si>
  <si>
    <t>Jeld-Wen Danmark A/S</t>
  </si>
  <si>
    <t>310900, 162100</t>
  </si>
  <si>
    <t>Virksomheder fordelt på regioner</t>
  </si>
  <si>
    <t>Ingeniørgruppen A/S</t>
  </si>
  <si>
    <t>Varde</t>
  </si>
  <si>
    <t>LB Consult A/S</t>
  </si>
  <si>
    <t>Grenaa</t>
  </si>
  <si>
    <t>Peter Jahn &amp; Partnere A/S</t>
  </si>
  <si>
    <t>Solrød Strand</t>
  </si>
  <si>
    <t>Øllgaard Rådgivende Ingeniører A/S</t>
  </si>
  <si>
    <t>Henry Jensen A/S - Rådgivende Ingeniører</t>
  </si>
  <si>
    <t>Lyngkilde A/S - Rådgivende Ingeniørfirma</t>
  </si>
  <si>
    <t xml:space="preserve">Strunge Jensen A/S - Rådgivende Ingeniørfirma </t>
  </si>
  <si>
    <t>Arkitektfirmaet Kjaer &amp; Richter A/S</t>
  </si>
  <si>
    <t>31.08</t>
  </si>
  <si>
    <t>Kai Andersen A/S</t>
  </si>
  <si>
    <t>Holte</t>
  </si>
  <si>
    <t>Ja - Velux</t>
  </si>
  <si>
    <t>Hørning</t>
  </si>
  <si>
    <t>Østbirk</t>
  </si>
  <si>
    <t>Pihl &amp; Søn A/S</t>
  </si>
  <si>
    <t>"Det samlede resultat for regnskabsåret 18/19 blev DKK 3.589 mio. mod sidst år DKK 897 mio., positivt påvirket af ændringen i koncernstruktur og herved salg af datterselskaber og en regnskabsmæssig gevinst på DKK 3.429 mio." (NBP 20)</t>
  </si>
  <si>
    <t>M K Huse ApS</t>
  </si>
  <si>
    <t>Hjallerup</t>
  </si>
  <si>
    <t>Dansk Halentreprise A/S</t>
  </si>
  <si>
    <t>JM Trykluft A/S</t>
  </si>
  <si>
    <t>Platform.as A/S</t>
  </si>
  <si>
    <t>Frederik Pedersen Alu-Glas A/S</t>
  </si>
  <si>
    <t>Kuben Management A/S</t>
  </si>
  <si>
    <t>Dan Jord A/S</t>
  </si>
  <si>
    <t>MT Højgaard Holding A/S (MTH Koncernen)</t>
  </si>
  <si>
    <t>MT Højgaard A/S (Moderselskab)</t>
  </si>
  <si>
    <t>AI A/S</t>
  </si>
  <si>
    <t>Arne Andersen Vrå A/S</t>
  </si>
  <si>
    <t>EKJ Rådgivende Ingeniører A/S</t>
  </si>
  <si>
    <t>ERIK arkitekter A/S</t>
  </si>
  <si>
    <t>Vilhelm Lauritzen Arkitekter A/S</t>
  </si>
  <si>
    <t>Schmidt Hammer Lassen Architects K/S</t>
  </si>
  <si>
    <t>OBH-Gruppen A/S</t>
  </si>
  <si>
    <t>KHR Architecture A/S</t>
  </si>
  <si>
    <t>Link Arkitektur A/S</t>
  </si>
  <si>
    <t>En del af Vestergaard Group A/S.</t>
  </si>
  <si>
    <t>Toplinjen er isoleret set ikke tilfredsstillende, men bundlinjen er modsat meget acceptabel, hvorfor året samlet set er tilfredsstillende. (NBP 20)</t>
  </si>
  <si>
    <t>AG Gruppen A/S</t>
  </si>
  <si>
    <t>DesignGroup Architects A/S</t>
  </si>
  <si>
    <t>Elindco A/S</t>
  </si>
  <si>
    <t>Har ophørt nogle aktiviteter i Sverige som har påvirket resultatet negativt (ASO20)</t>
  </si>
  <si>
    <t>De mener ikke corona vil have betydning for deres byggeaktiviteter (ASO20)</t>
  </si>
  <si>
    <t>Scandinavian Investment Group A/S</t>
  </si>
  <si>
    <t>Lem St</t>
  </si>
  <si>
    <t>Resultatet er påvirket af omstruktureringsomkostninger (NBP 20)</t>
  </si>
  <si>
    <t>Svend Aage Christiansen Holding ApS</t>
  </si>
  <si>
    <t>Industri Beton A/S</t>
  </si>
  <si>
    <t>Nettoomsætningen er faldet markant set ift. forrige regnskabsår. Se note 1 om going concern (AZM 19)</t>
  </si>
  <si>
    <t>Mavind ApS</t>
  </si>
  <si>
    <t>Peab Asfalt A/S</t>
  </si>
  <si>
    <t>Faldet i omsætningen kan tilskrives et betydeligt fald i brug af underrådgivere. (NBP 20)</t>
  </si>
  <si>
    <t>Resultat før skat pr. medarbejder 2020</t>
  </si>
  <si>
    <t>Omsætning pr. medarbejder 2020</t>
  </si>
  <si>
    <t>Vækst i res. f. skat pr. medarb. 2020</t>
  </si>
  <si>
    <t>Overskudsgrad 2020</t>
  </si>
  <si>
    <t>Vækst i OG 2020</t>
  </si>
  <si>
    <t>Soliditetsgrad 2020</t>
  </si>
  <si>
    <t>Vækst i SG 2020</t>
  </si>
  <si>
    <t>Afkastningsgrad 2020</t>
  </si>
  <si>
    <t>Vækst i AG 2020</t>
  </si>
  <si>
    <t>Egenkapitalforrentning 2020</t>
  </si>
  <si>
    <t>Vækst i EKF 2020</t>
  </si>
  <si>
    <t>2020 - Ansatte</t>
  </si>
  <si>
    <t>2020 - Balancesum</t>
  </si>
  <si>
    <t>Vækst i Balancesum 2020</t>
  </si>
  <si>
    <t>2020 - Egenkapital</t>
  </si>
  <si>
    <t>Vækst i Egenkapital 2020</t>
  </si>
  <si>
    <t>2020 - Årets resultat</t>
  </si>
  <si>
    <t>Vækst i Årets resultat 2020</t>
  </si>
  <si>
    <t>2020 - Resultat før skat</t>
  </si>
  <si>
    <t>Vækst i Resultat før skat 2020</t>
  </si>
  <si>
    <t>2020 - Driftsresultat</t>
  </si>
  <si>
    <t>Vækst i Driftsresultat 2020</t>
  </si>
  <si>
    <t>2020 - Bruttofortjeneste</t>
  </si>
  <si>
    <t>Vækst i Bruttofortjeneste 2020</t>
  </si>
  <si>
    <t>2020 - Omsætning</t>
  </si>
  <si>
    <t>Vækst i Omsætning 2020</t>
  </si>
  <si>
    <t>Luk 2020</t>
  </si>
  <si>
    <t>Vækst i oms. pr. medarb. 2020</t>
  </si>
  <si>
    <t>LM Byg koncernen består af 3 selskaber: LM Byg, Pihl &amp; Søn og BNS. I sidste del af regnskabsåret købte LM Byg de immaterielle rettigheder til B. Nygaard Sørensen, nu BNS (NBP 20)</t>
  </si>
  <si>
    <t>Ginnerup A/S</t>
  </si>
  <si>
    <t>Hansen Huse A/S</t>
  </si>
  <si>
    <t>Årets resultat er mindre tilfredsstillende. Udfordringer med regnfuldt efterår og vinter, udskydelse af flere store byggeprojekter samt udfordringer med følger af Covid-19, betragtes årets resultat i sin helhed dog som tilfredsstillende(NBP 20)</t>
  </si>
  <si>
    <t>Resultatet er påvirket af stor aktivitet, dog også påvirket af lav indtjening på to store projekter (NBP 20)</t>
  </si>
  <si>
    <t>Resultatet er påvirket negativt at konkurser hos samarbejdspartnere (NBP 20)</t>
  </si>
  <si>
    <t>Trehøje Døre A/S</t>
  </si>
  <si>
    <t>Thomas Praefab Østervrå A/S</t>
  </si>
  <si>
    <t>Resultatet er påvirket af Covid-19, som har betydet betydelig nedgang i aktiviteten. Resultatet svarer således ikke til forventningerne, tolker det som værende ikke tilfredsstillende (NBP20)</t>
  </si>
  <si>
    <t>5E Holding A/S</t>
  </si>
  <si>
    <t>412000 </t>
  </si>
  <si>
    <t xml:space="preserve">A/S Østbirk Bygningsindustri </t>
  </si>
  <si>
    <t>Door System A/S</t>
  </si>
  <si>
    <t>Nassau Door A/S</t>
  </si>
  <si>
    <t>Tormax Danmark A/S</t>
  </si>
  <si>
    <t>Årets første halvår var præget af økonomiske efterdønninger fra en stor sag for Bestseller (NBP 20)</t>
  </si>
  <si>
    <t>Nedgangen i omsætning skyldes ifølge ledelsesberetningen, at flere af opgaverne løses i totalentreprise og delt rådgivning, mens færre af opgaverne løses i totalrådgivning. (NBP20)</t>
  </si>
  <si>
    <t>Den mindre omsætning skyldes at opgaverne i større grad løses i totalrådgivning (NBP20)</t>
  </si>
  <si>
    <t>Selskabet har pr. 31. december 2019 overtaget søsterselskabet Tømrermestre H.C. Jensen ApS's driftsmidler og produktionsanlæg (NBP20)</t>
  </si>
  <si>
    <t>Moderselslabet har ydet selskabet et tilskud på 7 mio. kr. (NBP20)</t>
  </si>
  <si>
    <t>Torben Clausen A/S </t>
  </si>
  <si>
    <t>Haderslev</t>
  </si>
  <si>
    <t>Udbruddet af COVID-19 har ikke haft resultatmæssig påvirkning (NBP 20)</t>
  </si>
  <si>
    <t>Selskabets resultat er påvirket af enkeltstående entrepriser, som har påvirket resultatet væsentligt negativt. (NBP20)</t>
  </si>
  <si>
    <t>Nedgangen i omsætning skyldes ifølge ledelsesberetningen, at Covid-19 har påvirket byggepladserne i England i særlig høj grad (NBP 20)</t>
  </si>
  <si>
    <t>Entreprenørfirmaet H. J. Huse A/S</t>
  </si>
  <si>
    <t>Gorm Hansen &amp; Søn A/S</t>
  </si>
  <si>
    <t>Mse Entreprise A/S</t>
  </si>
  <si>
    <t>Rølund A/S</t>
  </si>
  <si>
    <t>Tømrer- og Snedkermester Niels Lien ApS</t>
  </si>
  <si>
    <t>Wolff Svendsen A/S</t>
  </si>
  <si>
    <t>Entreprenør Henning Have A/S</t>
  </si>
  <si>
    <t>Murerfirmaet Bent Klausen ApS</t>
  </si>
  <si>
    <t>Nils Wium. Tømrermester- og Entreprenørfirma ApS</t>
  </si>
  <si>
    <t>Østermark Entreprenørforretning A/S</t>
  </si>
  <si>
    <t>Nørre Alslev</t>
  </si>
  <si>
    <t>Sorø</t>
  </si>
  <si>
    <t>Ørum Djurs</t>
  </si>
  <si>
    <t>Køge</t>
  </si>
  <si>
    <t>bgb A/S</t>
  </si>
  <si>
    <t>Driften har isoleret været positiv, men mange negative forhold har ført til et underskud. Forventer at næste regnskab bliver positivt (NBP 20)</t>
  </si>
  <si>
    <t>Det negative resultat skyldes ifølge ledelsesberetningen Corona (NBP 21)</t>
  </si>
  <si>
    <t xml:space="preserve">Multi-Tek Branddøre af 1988 A/S </t>
  </si>
  <si>
    <t>Randers SØ</t>
  </si>
  <si>
    <t>Investering i styrkelse af organisationen har medført højere kapaictetsomkostnigner (NBP21)</t>
  </si>
  <si>
    <t>Udviklingen skyldes stigningen i omsætningen samt at resultat før skat for 2019 var negativt påvirket af fusionen med Menzer &amp; Kristensen (NBP 21)</t>
  </si>
  <si>
    <t>WSP Danmark A/S</t>
  </si>
  <si>
    <t>Ole Jepsen A/S</t>
  </si>
  <si>
    <t>Birkerød</t>
  </si>
  <si>
    <t>Ja - MT Højgaard</t>
  </si>
  <si>
    <t>JEAR Holding ApS (Arkil Holding A/S' ejere, Arkil-koncernen)</t>
  </si>
  <si>
    <t>Ja - Larsen og Ibsen Holding A/S</t>
  </si>
  <si>
    <t>Larsen og Ibsen Holding A/S</t>
  </si>
  <si>
    <t>Resultatet er ikke negativt påvirket af Covid (NBP 20)</t>
  </si>
  <si>
    <t>Resultatet er over de oprindelige forventninger (NBP 21)</t>
  </si>
  <si>
    <t>HMC Holding Løgstør A/S</t>
  </si>
  <si>
    <t xml:space="preserve">Ja, HMC Byg og Anlæg A/S </t>
  </si>
  <si>
    <t>Cobe A/S</t>
  </si>
  <si>
    <t>Har købt Lindpro, som i løbet af 2020 er blevet fusioneret i virksomheden. Resultatet er negativt påvirket af intigrationen med Lindpro. Covid-19 har påvirksom omsætningen negativt, Lindpro positivt. Omkostninger til nyt software system har også påvirket negativt</t>
  </si>
  <si>
    <t>Familieejet</t>
  </si>
  <si>
    <t>XL-BYG's formål er ikke at genere overskud, men alene at udføre opgaver for andelshaverne (NBP)</t>
  </si>
  <si>
    <t>sammenligningstallene.</t>
  </si>
  <si>
    <t>Der er i sidste regnskabsperiode frasolgt en væsentlig andel af selskabets aktivitet, hvilket afspejler sig i regnskabstallene (NBP 21)</t>
  </si>
  <si>
    <t>Gråkjær Holding A/S</t>
  </si>
  <si>
    <t>Selskabet er i en afviklingsproces (NBP 21)</t>
  </si>
  <si>
    <t>De er afhængige af ekstrakapital tilføjeres for at kunne tilbagebetale covid19 hjælperpakker og for at sikre fremtidlig drift se. Noter (CBE21)</t>
  </si>
  <si>
    <t xml:space="preserve">ny investering i produktion har medført forhøjet omkostninger til personale, samt lavere produktion i perioden. Stor udskiftning i ledergruppen, grundet manglende styring. Har den største ordebeholdning i virksomhedens historie. </t>
  </si>
  <si>
    <t>Store udgifter i forhold til retssager og nedskrivninger har påvirket åretsresultat.</t>
  </si>
  <si>
    <t>Bjarke Ingels Group A/S</t>
  </si>
  <si>
    <t>Årets resultat er påvirket af corona, med væsentlig lavere efterspørgsel</t>
  </si>
  <si>
    <t>seæslabet har været udsat for bedrageri og underslæb, som er blevet politianmeldt.</t>
  </si>
  <si>
    <t>Årets resultat er påvirket af covid, som har påvirket især omsætning grundet udskydelser (CBE 21)</t>
  </si>
  <si>
    <t>Selskabet har ultimo 2019 modtaget 2.000.000 kr. i tilskud fra moderselskabet Hans Storm A/S (CBE 2021)</t>
  </si>
  <si>
    <t>Luk 2021</t>
  </si>
  <si>
    <t>2021 - Omsætning</t>
  </si>
  <si>
    <t>Vækst i Omsætning 2021</t>
  </si>
  <si>
    <t>2021 - Bruttofortjeneste</t>
  </si>
  <si>
    <t>Vækst i Bruttofortjeneste 2021</t>
  </si>
  <si>
    <t>2021 - Driftsresultat</t>
  </si>
  <si>
    <t>Vækst i Driftsresultat 2021</t>
  </si>
  <si>
    <t>2021 - Resultat før skat</t>
  </si>
  <si>
    <t>Vækst i Resultat før skat 2021</t>
  </si>
  <si>
    <t>2021 - Årets resultat</t>
  </si>
  <si>
    <t>Vækst i Årets resultat 2021</t>
  </si>
  <si>
    <t>Vækst i Egenkapital 2021</t>
  </si>
  <si>
    <t>2021 - Egenkapital</t>
  </si>
  <si>
    <t>2021 - Balancesum</t>
  </si>
  <si>
    <t>Vækst i Balancesum 2021</t>
  </si>
  <si>
    <t>2021 - Ansatte</t>
  </si>
  <si>
    <t>Vækst i antal ansatte 2021</t>
  </si>
  <si>
    <t>Egenkapitalforrentning 2021</t>
  </si>
  <si>
    <t>Vækst i EKF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</si>
  <si>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</si>
  <si>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</si>
  <si>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</si>
  <si>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</si>
  <si>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</si>
  <si>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</si>
  <si>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Omsætning pr. medarbejder 2021</t>
  </si>
  <si>
    <t>Vækst i oms. pr. medarb. 2021</t>
  </si>
  <si>
    <t>Resultat før skat pr. medarbejder 2021</t>
  </si>
  <si>
    <t>Vækst i res. f. skat pr. medarb. 2021</t>
  </si>
  <si>
    <t>Corona har påvirket kræftigt resultatet</t>
  </si>
  <si>
    <t>selskabet er involveret i en verserende sag, om mangelkrav overfor materaieleverandører og rådgivere. Resultatet er påvirket af to MgO renoveringer, som er blevet udskudt.</t>
  </si>
  <si>
    <t>Søndergaard A/S</t>
  </si>
  <si>
    <t>Med i byggeriets top 2021</t>
  </si>
  <si>
    <t>OJ Rådgivende Ingeniører A/S</t>
  </si>
  <si>
    <t>Byggmax Denmark ApS</t>
  </si>
  <si>
    <t>Det blev i maj i 2022 annulleret en kæmpe ordrer, som har påvirket åretsresultat 2022 (CBE)</t>
  </si>
  <si>
    <t>Pihl Holdings A/S</t>
  </si>
  <si>
    <t>Øget priser på råvarer, energi og brændstoff, som alle er fastlagt det fastdel af året, har betydet et dårligt resultat (22 CBE)</t>
  </si>
  <si>
    <t>ABC Rådgivende Ingeniører A/S</t>
  </si>
  <si>
    <t>KGH Holding, Grindsted A/S</t>
  </si>
  <si>
    <t>Luk 2022</t>
  </si>
  <si>
    <t>Vækst i Omsætning 2022</t>
  </si>
  <si>
    <t>2022 - Omsætning</t>
  </si>
  <si>
    <t>Vækst i Bruttofortjeneste 2022</t>
  </si>
  <si>
    <t>Nominel 2021-Netto</t>
  </si>
  <si>
    <t>Nominel 2022-Netto</t>
  </si>
  <si>
    <t>Nominel 2021-Brutto</t>
  </si>
  <si>
    <t>Nominel 2022- Brutto</t>
  </si>
  <si>
    <t>2022 - Bruttofortjeneste</t>
  </si>
  <si>
    <t>Nominel 2021- Driftsresultat</t>
  </si>
  <si>
    <t>Nominel 2022- Driftsresultat</t>
  </si>
  <si>
    <t>2022 - Driftsresultat</t>
  </si>
  <si>
    <t>Vækst i Resultat før skat 2022</t>
  </si>
  <si>
    <t>Nominel 2022- Resultat før skat</t>
  </si>
  <si>
    <t>Nominel 2021- Resultat før skat</t>
  </si>
  <si>
    <t>2022 - Resultat før skat</t>
  </si>
  <si>
    <t>Vækst i Driftsresultat 2022</t>
  </si>
  <si>
    <t>2022 - Årets resultat</t>
  </si>
  <si>
    <t>Nominel 2022- Årets resultat</t>
  </si>
  <si>
    <t>Nominel 2021- Årets resultat</t>
  </si>
  <si>
    <t>Vækst i Årets resultat 2022</t>
  </si>
  <si>
    <t>2022 - Egenkapital</t>
  </si>
  <si>
    <t>Nominel 2022- Egenkapital</t>
  </si>
  <si>
    <t>Nominel 2021- Egenkapital</t>
  </si>
  <si>
    <t>Vækst i Egenkapital 2022</t>
  </si>
  <si>
    <t>2022 - Balancesum</t>
  </si>
  <si>
    <t>Nominel 2022-Balancesum</t>
  </si>
  <si>
    <t>Nominel 2021- Balancesum</t>
  </si>
  <si>
    <t>Vækst i Balancesum 2022</t>
  </si>
  <si>
    <t>2022 - Ansatte</t>
  </si>
  <si>
    <t>Nominel 2021- Ansatte</t>
  </si>
  <si>
    <t>Nominel 2022- Ansatte</t>
  </si>
  <si>
    <t>Vækst i antal ansatte 20202</t>
  </si>
  <si>
    <t>Vækst i antal ansatte 2022</t>
  </si>
  <si>
    <t>Vækst i EKF 2022</t>
  </si>
  <si>
    <t>Egenkapitalforrentning 2022</t>
  </si>
  <si>
    <t>Procentpoint 2021-Egenkapitalforrentning</t>
  </si>
  <si>
    <t>Procentpoint 2022- Egenkapitalforrentning</t>
  </si>
  <si>
    <t>Afkastningsgrad 2022</t>
  </si>
  <si>
    <t>Procentpoint 2022- Afkastningsgrad</t>
  </si>
  <si>
    <t>Procentpoint 2021- Afkastningsgrad</t>
  </si>
  <si>
    <t>Vækst i AG 2022</t>
  </si>
  <si>
    <t>Vækst i SG 2022</t>
  </si>
  <si>
    <t>Procentpoint 2022- SG</t>
  </si>
  <si>
    <t>Procentpoint 2021- SG</t>
  </si>
  <si>
    <t>Soliditetsgrad 2022</t>
  </si>
  <si>
    <t>Overskudsgrad 2022</t>
  </si>
  <si>
    <t>Procentpoint 2022- OG</t>
  </si>
  <si>
    <t>Procentpoint 2021- OG</t>
  </si>
  <si>
    <t>Vækst i OG 2022</t>
  </si>
  <si>
    <t>Omsætning pr. medarbejder 2022</t>
  </si>
  <si>
    <t>Nominel 2022-Omsætning Pr. medarbejder</t>
  </si>
  <si>
    <t>Nominel 2021-Omsætning Pr. medarbejder</t>
  </si>
  <si>
    <t>Vækst i oms. pr. medarb. 2022</t>
  </si>
  <si>
    <t>Resultat før skat pr. medarbejder 2022</t>
  </si>
  <si>
    <t>Nominel 2022- Resultat før skat pr. medarbejde</t>
  </si>
  <si>
    <t>Nominel 2021- Resultat før skat pr. medarbejde</t>
  </si>
  <si>
    <t>Vækst i res. f. skat pr. medarb. 2022</t>
  </si>
  <si>
    <t>Smidstrup A/S</t>
  </si>
  <si>
    <t>Pluskontoret Arkitekter A/S</t>
  </si>
  <si>
    <t>Hvem er Hvem</t>
  </si>
  <si>
    <t>Hi-Con ApS</t>
  </si>
  <si>
    <t xml:space="preserve">Danakon A/S </t>
  </si>
  <si>
    <t>Drias Rådgivende Ingeniører A/S</t>
  </si>
  <si>
    <t>Over Byen Arkitekter ApS</t>
  </si>
  <si>
    <t>Tri-Consult A/S. Rådgivende Ingeniører F.R.I.</t>
  </si>
  <si>
    <t>Viborg Ingeniørerne A/S</t>
  </si>
  <si>
    <t>Akademiingeniør Svend Poulsen A/S</t>
  </si>
  <si>
    <t>Egå</t>
  </si>
  <si>
    <t>Alex Poulsen Arkitekter A/S</t>
  </si>
  <si>
    <t xml:space="preserve">Arne Elkjær A/S Rådgivende ingeniører A/S </t>
  </si>
  <si>
    <t>Aarhus V</t>
  </si>
  <si>
    <t>Emcon A/S</t>
  </si>
  <si>
    <t>kgs. Lyngby</t>
  </si>
  <si>
    <t>Trekantens Stilladser ApS</t>
  </si>
  <si>
    <t>Helge Frandsen Stilladser A/S</t>
  </si>
  <si>
    <t>Hornsyld</t>
  </si>
  <si>
    <t>Holmsgaard A/S</t>
  </si>
  <si>
    <t>Lendager Arkitekter ApS</t>
  </si>
  <si>
    <t>Nøhr og Sigsgaard Arkitektfirma A/S</t>
  </si>
  <si>
    <t>Rønslev ApS</t>
  </si>
  <si>
    <t>Sleth A/S</t>
  </si>
  <si>
    <t>VITA Ingeniører A/S</t>
  </si>
  <si>
    <t>Odensen C</t>
  </si>
  <si>
    <t>Base Erhverv A/S</t>
  </si>
  <si>
    <t>Dansk Boligbyg Holding A/S</t>
  </si>
  <si>
    <t>KT Erhvervsbyg A/S</t>
  </si>
  <si>
    <t>LM Byg A/S</t>
  </si>
  <si>
    <t>Ja- Phil Holdings A/S</t>
  </si>
  <si>
    <t>Nordstern ApS</t>
  </si>
  <si>
    <t>Renta A/S</t>
  </si>
  <si>
    <t>Nordic Office Of Architecture A/S</t>
  </si>
  <si>
    <t>Heidelberg Materials Precast Denmark A/S</t>
  </si>
  <si>
    <t>Maskin- og materieludlejning - Pavilloner</t>
  </si>
  <si>
    <t>Ide Huse A/S</t>
  </si>
  <si>
    <t>Combi Byg Entreprise A/S</t>
  </si>
  <si>
    <t>HSHansen A/S</t>
  </si>
  <si>
    <t>HusCompagniet Production A/S</t>
  </si>
  <si>
    <t>Bonava Danmark A/S</t>
  </si>
  <si>
    <t xml:space="preserve">Sweco Architects </t>
  </si>
  <si>
    <t>DS Flexhal A/S</t>
  </si>
  <si>
    <t>JHH Entreprenør ApS</t>
  </si>
  <si>
    <t>Luk 2023</t>
  </si>
  <si>
    <t>Vækst i Omsætning 2023</t>
  </si>
  <si>
    <t>Nominel 2023-Netto</t>
  </si>
  <si>
    <t>2023 - Omsætning</t>
  </si>
  <si>
    <t>Vækst i Bruttofortjeneste 2023</t>
  </si>
  <si>
    <t>Nominel 2023- Brutto</t>
  </si>
  <si>
    <t>2023 - Bruttofortjeneste</t>
  </si>
  <si>
    <t>Vækst i Driftsresultat 2023</t>
  </si>
  <si>
    <t>Nominel 2023- Driftsresultat</t>
  </si>
  <si>
    <t>2023 - Driftsresultat</t>
  </si>
  <si>
    <t>Vækst i Resultat før skat 2023</t>
  </si>
  <si>
    <t>Nominel 2023- Resultat før skat</t>
  </si>
  <si>
    <t>2023 - Resultat før skat</t>
  </si>
  <si>
    <t>2023 - Årets resultat</t>
  </si>
  <si>
    <t>Nominel 2023- Årets resultat</t>
  </si>
  <si>
    <t>Vækst i Årets resultat 2023</t>
  </si>
  <si>
    <t>2023 - Egenkapital</t>
  </si>
  <si>
    <t>Nominel 2023- Egenkapital</t>
  </si>
  <si>
    <t>Vækst i Egenkapital 2023</t>
  </si>
  <si>
    <t>2023 - Balancesum</t>
  </si>
  <si>
    <t>Nominel 2023-Balancesum</t>
  </si>
  <si>
    <t>Vækst i Balancesum 2023</t>
  </si>
  <si>
    <t>2023 - Ansatte</t>
  </si>
  <si>
    <t>Nominel 2023- Ansatte</t>
  </si>
  <si>
    <t>Vækst i antal ansatte 2023</t>
  </si>
  <si>
    <t>Egenkapitalforrentning 2023</t>
  </si>
  <si>
    <t>Procentpoint 2023- Egenkapitalforrentning</t>
  </si>
  <si>
    <t>Vækst i EKF 2023</t>
  </si>
  <si>
    <t>Afkastningsgrad 2023</t>
  </si>
  <si>
    <t>Procentpoint 2023- Afkastningsgrad</t>
  </si>
  <si>
    <t>Vækst i AG 2023</t>
  </si>
  <si>
    <t>Soliditetsgrad 2023</t>
  </si>
  <si>
    <t>Procentpoint 2023- SG</t>
  </si>
  <si>
    <t>Vækst i SG 2023</t>
  </si>
  <si>
    <t>Overskudsgrad 2023</t>
  </si>
  <si>
    <t>Procentpoint 2023- OG</t>
  </si>
  <si>
    <t>Vækst i OG 2023</t>
  </si>
  <si>
    <t>Omsætning pr. medarbejder 2023</t>
  </si>
  <si>
    <t>Nominel 2023-Omsætning Pr. medarbejder</t>
  </si>
  <si>
    <t>Vækst i oms. pr. medarb. 2023</t>
  </si>
  <si>
    <t>Resultat før skat pr. medarbejder 2023</t>
  </si>
  <si>
    <t>Nominel 2023- Resultat før skat pr. medarbejde</t>
  </si>
  <si>
    <t>Vækst i res. f. skat pr. medarb. 2023</t>
  </si>
  <si>
    <t>DMW H A/S</t>
  </si>
  <si>
    <t>DMW S A/S</t>
  </si>
  <si>
    <t xml:space="preserve">AFRY Denmark A/S </t>
  </si>
  <si>
    <t>Artelia A/S (tidl. MOE)</t>
  </si>
  <si>
    <t>AFRY ApS</t>
  </si>
  <si>
    <t>Ingen cvr</t>
  </si>
  <si>
    <t>AFRY Group Denmark A/S</t>
  </si>
  <si>
    <t>AFRY DK*</t>
  </si>
  <si>
    <t>31.13</t>
  </si>
  <si>
    <t>Zøllner A/S</t>
  </si>
  <si>
    <t>Kvistgård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</si>
</sst>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_ * #,##0.00_ ;_ * \-#,##0.00_ ;_ * &quot;-&quot;??_ ;_ @_ "/>
    <numFmt numFmtId="166" formatCode="#,##0.0"/>
    <numFmt numFmtId="167" formatCode="_ * #,##0_ ;_ * \-#,##0_ ;_ * &quot;-&quot;??_ ;_ @_ "/>
    <numFmt numFmtId="168" formatCode="_ * #,##0.0_ ;_ * \-#,##0.0_ ;_ * &quot;-&quot;??_ ;_ @_ "/>
    <numFmt numFmtId="169" formatCode="0.0%"/>
    <numFmt numFmtId="170" formatCode="_ * #,##0.000_ ;_ * \-#,##0.000_ ;_ * &quot;-&quot;??_ ;_ @_ "/>
    <numFmt numFmtId="171" formatCode="#,##0.0_ ;[Red]\-#,##0.0\ "/>
    <numFmt numFmtId="172" formatCode="#,##0_ ;[Red]\-#,##0\ "/>
    <numFmt numFmtId="173" formatCode="#,##0.000_ ;[Red]\-#,##0.000\ "/>
    <numFmt numFmtId="174" formatCode="yyyy\-mm\-dd\ h:mm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A1A1A"/>
      <name val="IBM Plex Sans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EB9C"/>
      </patternFill>
    </fill>
  </fills>
  <borders count="2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165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5" fillId="2" borderId="0" applyNumberFormat="0" applyBorder="0" applyAlignment="0" applyProtection="0"/>
    <xf numFmtId="0" fontId="6" fillId="3" borderId="1" applyNumberFormat="0" applyAlignment="0" applyProtection="0"/>
    <xf numFmtId="0" fontId="1" fillId="4" borderId="2" applyNumberFormat="0" applyFont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45" fillId="11" borderId="0" applyNumberFormat="0" applyBorder="0" applyAlignment="0" applyProtection="0"/>
    <xf numFmtId="174" fontId="49" fillId="0" borderId="0"/>
  </cellStyleXfs>
  <cellXfs count="568">
    <xf numFmtId="0" fontId="0" fillId="0" borderId="0" xfId="0"/>
    <xf numFmtId="0" fontId="8" fillId="0" borderId="0" xfId="0" applyFont="1"/>
    <xf numFmtId="167" fontId="8" fillId="0" borderId="0" xfId="1" applyNumberFormat="1" applyFont="1"/>
    <xf numFmtId="169" fontId="8" fillId="0" borderId="0" xfId="8" applyNumberFormat="1" applyFont="1"/>
    <xf numFmtId="0" fontId="8" fillId="0" borderId="0" xfId="0" applyFont="1" applyAlignment="1">
      <alignment horizontal="center"/>
    </xf>
    <xf numFmtId="0" fontId="9" fillId="0" borderId="0" xfId="0" applyFont="1"/>
    <xf numFmtId="0" fontId="11" fillId="0" borderId="0" xfId="0" applyFont="1"/>
    <xf numFmtId="168" fontId="8" fillId="0" borderId="0" xfId="0" applyNumberFormat="1" applyFont="1"/>
    <xf numFmtId="166" fontId="12" fillId="10" borderId="0" xfId="4" applyNumberFormat="1" applyFont="1" applyFill="1" applyAlignment="1">
      <alignment horizontal="center" vertical="center" wrapText="1"/>
    </xf>
    <xf numFmtId="0" fontId="15" fillId="0" borderId="0" xfId="16" applyFont="1"/>
    <xf numFmtId="0" fontId="14" fillId="0" borderId="0" xfId="9" applyFont="1" applyFill="1"/>
    <xf numFmtId="0" fontId="16" fillId="0" borderId="0" xfId="0" applyFont="1"/>
    <xf numFmtId="166" fontId="12" fillId="10" borderId="0" xfId="2" applyNumberFormat="1" applyFont="1" applyFill="1" applyAlignment="1">
      <alignment horizontal="center" vertical="center" wrapText="1"/>
    </xf>
    <xf numFmtId="1" fontId="12" fillId="10" borderId="0" xfId="2" applyNumberFormat="1" applyFont="1" applyFill="1" applyAlignment="1">
      <alignment horizontal="center" vertical="center" wrapText="1"/>
    </xf>
    <xf numFmtId="167" fontId="12" fillId="10" borderId="0" xfId="1" applyNumberFormat="1" applyFont="1" applyFill="1" applyAlignment="1">
      <alignment horizontal="center" vertical="center" wrapText="1"/>
    </xf>
    <xf numFmtId="168" fontId="12" fillId="10" borderId="0" xfId="1" applyNumberFormat="1" applyFont="1" applyFill="1" applyAlignment="1">
      <alignment horizontal="center" vertical="center" wrapText="1"/>
    </xf>
    <xf numFmtId="0" fontId="12" fillId="10" borderId="0" xfId="0" applyFont="1" applyFill="1" applyAlignment="1">
      <alignment horizontal="center" vertical="center" wrapText="1"/>
    </xf>
    <xf numFmtId="0" fontId="8" fillId="0" borderId="0" xfId="0" quotePrefix="1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1" applyNumberFormat="1" applyFont="1" applyAlignment="1">
      <alignment horizontal="left"/>
    </xf>
    <xf numFmtId="168" fontId="8" fillId="0" borderId="0" xfId="1" applyNumberFormat="1" applyFont="1"/>
    <xf numFmtId="14" fontId="8" fillId="0" borderId="0" xfId="14" applyNumberFormat="1" applyFont="1" applyFill="1" applyAlignment="1">
      <alignment horizontal="right"/>
    </xf>
    <xf numFmtId="0" fontId="8" fillId="0" borderId="0" xfId="11" applyFont="1" applyFill="1" applyBorder="1" applyAlignment="1">
      <alignment horizontal="left" vertical="top"/>
    </xf>
    <xf numFmtId="167" fontId="8" fillId="0" borderId="0" xfId="1" applyNumberFormat="1" applyFont="1" applyAlignment="1">
      <alignment horizontal="left"/>
    </xf>
    <xf numFmtId="167" fontId="8" fillId="0" borderId="0" xfId="1" applyNumberFormat="1" applyFont="1" applyAlignment="1">
      <alignment vertical="top"/>
    </xf>
    <xf numFmtId="0" fontId="9" fillId="0" borderId="0" xfId="0" applyFont="1" applyAlignment="1">
      <alignment vertical="center"/>
    </xf>
    <xf numFmtId="168" fontId="8" fillId="0" borderId="0" xfId="1" applyNumberFormat="1" applyFont="1" applyAlignment="1">
      <alignment horizontal="left"/>
    </xf>
    <xf numFmtId="0" fontId="8" fillId="0" borderId="0" xfId="1" applyNumberFormat="1" applyFont="1" applyAlignment="1">
      <alignment horizontal="left" vertical="top"/>
    </xf>
    <xf numFmtId="0" fontId="8" fillId="0" borderId="0" xfId="1" applyNumberFormat="1" applyFont="1" applyAlignment="1">
      <alignment vertical="top"/>
    </xf>
    <xf numFmtId="167" fontId="9" fillId="0" borderId="0" xfId="1" applyNumberFormat="1" applyFont="1" applyAlignment="1">
      <alignment vertical="center"/>
    </xf>
    <xf numFmtId="167" fontId="8" fillId="0" borderId="0" xfId="1" applyNumberFormat="1" applyFont="1" applyAlignment="1">
      <alignment vertical="center"/>
    </xf>
    <xf numFmtId="0" fontId="11" fillId="0" borderId="0" xfId="1" applyNumberFormat="1" applyFont="1" applyAlignment="1">
      <alignment horizontal="left"/>
    </xf>
    <xf numFmtId="168" fontId="4" fillId="0" borderId="0" xfId="0" applyNumberFormat="1" applyFont="1"/>
    <xf numFmtId="10" fontId="4" fillId="0" borderId="0" xfId="0" applyNumberFormat="1" applyFont="1"/>
    <xf numFmtId="167" fontId="8" fillId="0" borderId="0" xfId="0" applyNumberFormat="1" applyFont="1"/>
    <xf numFmtId="0" fontId="13" fillId="0" borderId="0" xfId="0" applyFont="1" applyAlignment="1">
      <alignment horizontal="center" vertical="center"/>
    </xf>
    <xf numFmtId="0" fontId="12" fillId="10" borderId="0" xfId="2" applyFont="1" applyFill="1" applyAlignment="1">
      <alignment horizontal="center" vertical="center" wrapText="1"/>
    </xf>
    <xf numFmtId="164" fontId="8" fillId="0" borderId="0" xfId="0" applyNumberFormat="1" applyFont="1"/>
    <xf numFmtId="0" fontId="4" fillId="0" borderId="0" xfId="0" applyFont="1"/>
    <xf numFmtId="169" fontId="4" fillId="0" borderId="0" xfId="8" applyNumberFormat="1" applyFont="1"/>
    <xf numFmtId="164" fontId="8" fillId="0" borderId="0" xfId="1" applyNumberFormat="1" applyFont="1" applyAlignment="1">
      <alignment horizontal="right" vertical="center"/>
    </xf>
    <xf numFmtId="164" fontId="8" fillId="0" borderId="0" xfId="9" applyNumberFormat="1" applyFont="1" applyFill="1"/>
    <xf numFmtId="164" fontId="8" fillId="0" borderId="0" xfId="1" applyNumberFormat="1" applyFont="1"/>
    <xf numFmtId="0" fontId="4" fillId="0" borderId="13" xfId="0" applyFont="1" applyBorder="1"/>
    <xf numFmtId="0" fontId="16" fillId="0" borderId="12" xfId="0" applyFont="1" applyBorder="1"/>
    <xf numFmtId="0" fontId="8" fillId="0" borderId="12" xfId="0" applyFont="1" applyBorder="1"/>
    <xf numFmtId="14" fontId="8" fillId="0" borderId="12" xfId="14" applyNumberFormat="1" applyFont="1" applyFill="1" applyBorder="1" applyAlignment="1">
      <alignment horizontal="right"/>
    </xf>
    <xf numFmtId="169" fontId="8" fillId="0" borderId="12" xfId="8" applyNumberFormat="1" applyFont="1" applyBorder="1"/>
    <xf numFmtId="168" fontId="8" fillId="0" borderId="12" xfId="0" applyNumberFormat="1" applyFont="1" applyBorder="1"/>
    <xf numFmtId="168" fontId="8" fillId="0" borderId="10" xfId="0" applyNumberFormat="1" applyFont="1" applyBorder="1"/>
    <xf numFmtId="0" fontId="4" fillId="0" borderId="9" xfId="0" applyFont="1" applyBorder="1"/>
    <xf numFmtId="168" fontId="8" fillId="0" borderId="6" xfId="0" applyNumberFormat="1" applyFont="1" applyBorder="1"/>
    <xf numFmtId="169" fontId="8" fillId="0" borderId="6" xfId="8" applyNumberFormat="1" applyFont="1" applyBorder="1"/>
    <xf numFmtId="0" fontId="4" fillId="0" borderId="14" xfId="0" applyFont="1" applyBorder="1"/>
    <xf numFmtId="0" fontId="16" fillId="0" borderId="15" xfId="0" applyFont="1" applyBorder="1"/>
    <xf numFmtId="0" fontId="8" fillId="0" borderId="15" xfId="0" applyFont="1" applyBorder="1"/>
    <xf numFmtId="14" fontId="8" fillId="0" borderId="15" xfId="14" applyNumberFormat="1" applyFont="1" applyFill="1" applyBorder="1" applyAlignment="1">
      <alignment horizontal="right"/>
    </xf>
    <xf numFmtId="169" fontId="8" fillId="0" borderId="15" xfId="8" applyNumberFormat="1" applyFont="1" applyBorder="1"/>
    <xf numFmtId="168" fontId="8" fillId="0" borderId="15" xfId="0" applyNumberFormat="1" applyFont="1" applyBorder="1"/>
    <xf numFmtId="167" fontId="8" fillId="0" borderId="15" xfId="0" applyNumberFormat="1" applyFont="1" applyBorder="1"/>
    <xf numFmtId="169" fontId="8" fillId="0" borderId="15" xfId="0" applyNumberFormat="1" applyFont="1" applyBorder="1"/>
    <xf numFmtId="165" fontId="8" fillId="0" borderId="15" xfId="1" applyFont="1" applyBorder="1"/>
    <xf numFmtId="0" fontId="17" fillId="0" borderId="7" xfId="0" applyFont="1" applyBorder="1" applyAlignment="1">
      <alignment horizontal="left"/>
    </xf>
    <xf numFmtId="0" fontId="17" fillId="0" borderId="5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8" fillId="0" borderId="10" xfId="0" applyFont="1" applyBorder="1"/>
    <xf numFmtId="0" fontId="17" fillId="0" borderId="17" xfId="0" applyFont="1" applyBorder="1" applyAlignment="1">
      <alignment horizontal="left"/>
    </xf>
    <xf numFmtId="0" fontId="8" fillId="0" borderId="4" xfId="0" applyFont="1" applyBorder="1"/>
    <xf numFmtId="0" fontId="8" fillId="0" borderId="11" xfId="0" applyFont="1" applyBorder="1"/>
    <xf numFmtId="0" fontId="17" fillId="0" borderId="9" xfId="0" applyFont="1" applyBorder="1" applyAlignment="1">
      <alignment horizontal="left"/>
    </xf>
    <xf numFmtId="0" fontId="8" fillId="0" borderId="6" xfId="0" applyFont="1" applyBorder="1"/>
    <xf numFmtId="169" fontId="8" fillId="0" borderId="4" xfId="6" applyNumberFormat="1" applyFont="1" applyBorder="1"/>
    <xf numFmtId="169" fontId="8" fillId="0" borderId="11" xfId="6" applyNumberFormat="1" applyFont="1" applyBorder="1"/>
    <xf numFmtId="0" fontId="17" fillId="0" borderId="14" xfId="0" applyFont="1" applyBorder="1" applyAlignment="1">
      <alignment horizontal="left"/>
    </xf>
    <xf numFmtId="0" fontId="8" fillId="0" borderId="16" xfId="0" applyFont="1" applyBorder="1"/>
    <xf numFmtId="0" fontId="17" fillId="0" borderId="7" xfId="0" applyFont="1" applyBorder="1"/>
    <xf numFmtId="0" fontId="17" fillId="0" borderId="18" xfId="0" applyFont="1" applyBorder="1"/>
    <xf numFmtId="0" fontId="8" fillId="0" borderId="3" xfId="0" applyFont="1" applyBorder="1"/>
    <xf numFmtId="0" fontId="17" fillId="0" borderId="9" xfId="0" applyFont="1" applyBorder="1"/>
    <xf numFmtId="0" fontId="17" fillId="0" borderId="17" xfId="0" applyFont="1" applyBorder="1"/>
    <xf numFmtId="9" fontId="8" fillId="0" borderId="4" xfId="0" applyNumberFormat="1" applyFont="1" applyBorder="1"/>
    <xf numFmtId="9" fontId="8" fillId="0" borderId="11" xfId="0" applyNumberFormat="1" applyFont="1" applyBorder="1"/>
    <xf numFmtId="0" fontId="17" fillId="0" borderId="14" xfId="0" applyFont="1" applyBorder="1"/>
    <xf numFmtId="167" fontId="8" fillId="0" borderId="0" xfId="1" applyNumberFormat="1" applyFont="1" applyAlignment="1">
      <alignment horizontal="right"/>
    </xf>
    <xf numFmtId="167" fontId="8" fillId="0" borderId="0" xfId="1" applyNumberFormat="1" applyFont="1" applyAlignment="1">
      <alignment horizontal="right" vertical="center"/>
    </xf>
    <xf numFmtId="0" fontId="12" fillId="10" borderId="0" xfId="0" applyFont="1" applyFill="1" applyAlignment="1">
      <alignment horizontal="center" vertical="center"/>
    </xf>
    <xf numFmtId="167" fontId="8" fillId="0" borderId="0" xfId="13" applyNumberFormat="1" applyFont="1" applyFill="1"/>
    <xf numFmtId="0" fontId="8" fillId="0" borderId="0" xfId="1" applyNumberFormat="1" applyFont="1"/>
    <xf numFmtId="14" fontId="8" fillId="0" borderId="0" xfId="1" applyNumberFormat="1" applyFont="1"/>
    <xf numFmtId="17" fontId="8" fillId="0" borderId="0" xfId="0" applyNumberFormat="1" applyFont="1"/>
    <xf numFmtId="167" fontId="8" fillId="0" borderId="0" xfId="12" applyNumberFormat="1" applyFont="1" applyFill="1"/>
    <xf numFmtId="49" fontId="8" fillId="0" borderId="0" xfId="1" applyNumberFormat="1" applyFont="1"/>
    <xf numFmtId="169" fontId="8" fillId="0" borderId="0" xfId="8" applyNumberFormat="1" applyFont="1" applyAlignment="1">
      <alignment horizontal="right"/>
    </xf>
    <xf numFmtId="167" fontId="8" fillId="0" borderId="0" xfId="1" applyNumberFormat="1" applyFont="1" applyFill="1" applyAlignment="1"/>
    <xf numFmtId="167" fontId="8" fillId="0" borderId="0" xfId="1" applyNumberFormat="1" applyFont="1" applyFill="1"/>
    <xf numFmtId="167" fontId="8" fillId="0" borderId="0" xfId="1" applyNumberFormat="1" applyFont="1" applyFill="1" applyAlignment="1">
      <alignment vertical="top"/>
    </xf>
    <xf numFmtId="167" fontId="8" fillId="0" borderId="0" xfId="13" applyNumberFormat="1" applyFont="1" applyFill="1" applyAlignment="1"/>
    <xf numFmtId="170" fontId="8" fillId="0" borderId="0" xfId="1" applyNumberFormat="1" applyFont="1" applyAlignment="1">
      <alignment horizontal="right"/>
    </xf>
    <xf numFmtId="171" fontId="9" fillId="0" borderId="0" xfId="1" applyNumberFormat="1" applyFont="1"/>
    <xf numFmtId="171" fontId="8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/>
    <xf numFmtId="171" fontId="8" fillId="0" borderId="0" xfId="1" applyNumberFormat="1" applyFont="1" applyFill="1" applyAlignment="1">
      <alignment horizontal="right"/>
    </xf>
    <xf numFmtId="172" fontId="8" fillId="0" borderId="0" xfId="1" applyNumberFormat="1" applyFont="1" applyFill="1"/>
    <xf numFmtId="0" fontId="23" fillId="0" borderId="0" xfId="0" applyFont="1"/>
    <xf numFmtId="167" fontId="23" fillId="0" borderId="0" xfId="1" applyNumberFormat="1" applyFont="1" applyFill="1"/>
    <xf numFmtId="0" fontId="8" fillId="0" borderId="13" xfId="0" applyFont="1" applyBorder="1"/>
    <xf numFmtId="0" fontId="8" fillId="0" borderId="9" xfId="0" applyFont="1" applyBorder="1"/>
    <xf numFmtId="0" fontId="8" fillId="0" borderId="14" xfId="0" applyFont="1" applyBorder="1"/>
    <xf numFmtId="9" fontId="8" fillId="0" borderId="16" xfId="8" applyFont="1" applyBorder="1" applyAlignment="1">
      <alignment horizontal="center" vertical="center"/>
    </xf>
    <xf numFmtId="0" fontId="8" fillId="0" borderId="7" xfId="0" applyFont="1" applyBorder="1"/>
    <xf numFmtId="9" fontId="8" fillId="0" borderId="8" xfId="8" applyFont="1" applyBorder="1" applyAlignment="1">
      <alignment horizontal="center" vertical="center"/>
    </xf>
    <xf numFmtId="0" fontId="8" fillId="0" borderId="22" xfId="0" applyFont="1" applyBorder="1" applyAlignment="1">
      <alignment vertical="center"/>
    </xf>
    <xf numFmtId="167" fontId="23" fillId="0" borderId="0" xfId="1" applyNumberFormat="1" applyFont="1" applyFill="1" applyAlignment="1">
      <alignment horizontal="left" vertical="top"/>
    </xf>
    <xf numFmtId="167" fontId="23" fillId="0" borderId="0" xfId="1" applyNumberFormat="1" applyFont="1" applyFill="1" applyAlignment="1"/>
    <xf numFmtId="0" fontId="17" fillId="0" borderId="0" xfId="0" applyFont="1" applyAlignment="1">
      <alignment horizontal="center"/>
    </xf>
    <xf numFmtId="9" fontId="8" fillId="0" borderId="0" xfId="0" applyNumberFormat="1" applyFont="1"/>
    <xf numFmtId="167" fontId="8" fillId="0" borderId="0" xfId="1" applyNumberFormat="1" applyFont="1" applyFill="1" applyAlignment="1">
      <alignment horizontal="left"/>
    </xf>
    <xf numFmtId="167" fontId="23" fillId="0" borderId="0" xfId="1" applyNumberFormat="1" applyFont="1" applyFill="1" applyAlignment="1">
      <alignment vertical="top"/>
    </xf>
    <xf numFmtId="168" fontId="8" fillId="0" borderId="0" xfId="1" applyNumberFormat="1" applyFont="1" applyFill="1" applyAlignment="1">
      <alignment horizontal="left"/>
    </xf>
    <xf numFmtId="0" fontId="25" fillId="0" borderId="0" xfId="0" applyFont="1"/>
    <xf numFmtId="167" fontId="25" fillId="0" borderId="0" xfId="1" applyNumberFormat="1" applyFont="1" applyFill="1"/>
    <xf numFmtId="167" fontId="25" fillId="0" borderId="0" xfId="1" applyNumberFormat="1" applyFont="1" applyFill="1" applyAlignment="1"/>
    <xf numFmtId="0" fontId="25" fillId="0" borderId="0" xfId="0" applyFont="1" applyAlignment="1">
      <alignment horizontal="center"/>
    </xf>
    <xf numFmtId="167" fontId="8" fillId="0" borderId="0" xfId="8" applyNumberFormat="1" applyFont="1" applyFill="1" applyAlignment="1"/>
    <xf numFmtId="167" fontId="25" fillId="0" borderId="0" xfId="1" applyNumberFormat="1" applyFont="1" applyFill="1" applyAlignment="1">
      <alignment vertical="top"/>
    </xf>
    <xf numFmtId="167" fontId="25" fillId="0" borderId="0" xfId="0" applyNumberFormat="1" applyFont="1"/>
    <xf numFmtId="0" fontId="27" fillId="0" borderId="0" xfId="0" applyFont="1"/>
    <xf numFmtId="167" fontId="27" fillId="0" borderId="0" xfId="1" applyNumberFormat="1" applyFont="1" applyFill="1"/>
    <xf numFmtId="167" fontId="27" fillId="0" borderId="0" xfId="0" applyNumberFormat="1" applyFont="1"/>
    <xf numFmtId="0" fontId="27" fillId="0" borderId="0" xfId="0" applyFont="1" applyAlignment="1">
      <alignment horizontal="left"/>
    </xf>
    <xf numFmtId="0" fontId="29" fillId="0" borderId="0" xfId="0" applyFont="1"/>
    <xf numFmtId="167" fontId="29" fillId="0" borderId="0" xfId="1" applyNumberFormat="1" applyFont="1" applyFill="1" applyAlignment="1"/>
    <xf numFmtId="0" fontId="0" fillId="0" borderId="19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0" xfId="0" applyBorder="1" applyAlignment="1">
      <alignment vertical="center"/>
    </xf>
    <xf numFmtId="0" fontId="31" fillId="0" borderId="0" xfId="0" applyFont="1"/>
    <xf numFmtId="167" fontId="31" fillId="0" borderId="0" xfId="1" applyNumberFormat="1" applyFont="1" applyFill="1" applyAlignment="1"/>
    <xf numFmtId="0" fontId="31" fillId="0" borderId="0" xfId="0" applyFont="1" applyAlignment="1">
      <alignment horizontal="center"/>
    </xf>
    <xf numFmtId="167" fontId="31" fillId="0" borderId="0" xfId="0" applyNumberFormat="1" applyFont="1"/>
    <xf numFmtId="0" fontId="31" fillId="0" borderId="0" xfId="0" applyFont="1" applyAlignment="1">
      <alignment horizontal="left"/>
    </xf>
    <xf numFmtId="167" fontId="8" fillId="0" borderId="0" xfId="0" applyNumberFormat="1" applyFont="1" applyAlignment="1">
      <alignment wrapText="1"/>
    </xf>
    <xf numFmtId="0" fontId="9" fillId="0" borderId="0" xfId="0" applyFont="1" applyAlignment="1">
      <alignment horizontal="left"/>
    </xf>
    <xf numFmtId="167" fontId="31" fillId="0" borderId="0" xfId="1" applyNumberFormat="1" applyFont="1" applyFill="1" applyAlignment="1">
      <alignment vertical="center"/>
    </xf>
    <xf numFmtId="167" fontId="31" fillId="0" borderId="0" xfId="13" applyNumberFormat="1" applyFont="1" applyFill="1" applyAlignment="1"/>
    <xf numFmtId="0" fontId="33" fillId="0" borderId="0" xfId="0" applyFont="1"/>
    <xf numFmtId="167" fontId="33" fillId="0" borderId="0" xfId="1" applyNumberFormat="1" applyFont="1" applyFill="1" applyAlignment="1"/>
    <xf numFmtId="0" fontId="33" fillId="0" borderId="0" xfId="0" applyFont="1" applyAlignment="1">
      <alignment horizontal="left"/>
    </xf>
    <xf numFmtId="0" fontId="4" fillId="0" borderId="7" xfId="2" applyFont="1" applyBorder="1"/>
    <xf numFmtId="1" fontId="18" fillId="0" borderId="5" xfId="0" applyNumberFormat="1" applyFont="1" applyBorder="1"/>
    <xf numFmtId="9" fontId="35" fillId="0" borderId="20" xfId="6" applyFont="1" applyBorder="1"/>
    <xf numFmtId="9" fontId="35" fillId="0" borderId="21" xfId="6" applyFont="1" applyBorder="1"/>
    <xf numFmtId="0" fontId="8" fillId="0" borderId="15" xfId="0" applyFont="1" applyBorder="1" applyAlignment="1">
      <alignment horizontal="center"/>
    </xf>
    <xf numFmtId="9" fontId="35" fillId="0" borderId="22" xfId="6" applyFont="1" applyBorder="1"/>
    <xf numFmtId="9" fontId="35" fillId="0" borderId="16" xfId="0" applyNumberFormat="1" applyFont="1" applyBorder="1"/>
    <xf numFmtId="0" fontId="18" fillId="0" borderId="10" xfId="0" applyFont="1" applyBorder="1"/>
    <xf numFmtId="0" fontId="8" fillId="0" borderId="16" xfId="0" applyFont="1" applyBorder="1" applyAlignment="1">
      <alignment horizontal="center"/>
    </xf>
    <xf numFmtId="0" fontId="36" fillId="0" borderId="0" xfId="0" applyFont="1"/>
    <xf numFmtId="167" fontId="36" fillId="0" borderId="0" xfId="0" applyNumberFormat="1" applyFont="1"/>
    <xf numFmtId="0" fontId="36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167" fontId="36" fillId="0" borderId="0" xfId="1" applyNumberFormat="1" applyFont="1" applyFill="1" applyAlignment="1"/>
    <xf numFmtId="167" fontId="36" fillId="0" borderId="0" xfId="1" applyNumberFormat="1" applyFont="1" applyFill="1" applyAlignment="1">
      <alignment horizontal="left"/>
    </xf>
    <xf numFmtId="0" fontId="38" fillId="0" borderId="0" xfId="0" applyFont="1"/>
    <xf numFmtId="167" fontId="38" fillId="0" borderId="0" xfId="13" applyNumberFormat="1" applyFont="1" applyFill="1" applyAlignment="1"/>
    <xf numFmtId="0" fontId="40" fillId="0" borderId="0" xfId="0" applyFont="1"/>
    <xf numFmtId="167" fontId="40" fillId="0" borderId="0" xfId="13" applyNumberFormat="1" applyFont="1" applyFill="1" applyAlignment="1"/>
    <xf numFmtId="0" fontId="40" fillId="0" borderId="0" xfId="0" applyFont="1" applyAlignment="1">
      <alignment horizontal="left"/>
    </xf>
    <xf numFmtId="0" fontId="40" fillId="0" borderId="0" xfId="0" applyFont="1" applyAlignment="1">
      <alignment horizontal="center"/>
    </xf>
    <xf numFmtId="0" fontId="10" fillId="0" borderId="0" xfId="16"/>
    <xf numFmtId="0" fontId="10" fillId="0" borderId="0" xfId="16" applyAlignment="1">
      <alignment horizontal="right"/>
    </xf>
    <xf numFmtId="0" fontId="10" fillId="0" borderId="0" xfId="16" applyAlignment="1">
      <alignment vertical="center"/>
    </xf>
    <xf numFmtId="0" fontId="10" fillId="0" borderId="0" xfId="16" applyAlignment="1">
      <alignment horizontal="right" vertical="center"/>
    </xf>
    <xf numFmtId="0" fontId="10" fillId="0" borderId="0" xfId="16" applyFill="1"/>
    <xf numFmtId="165" fontId="42" fillId="0" borderId="0" xfId="1" applyFont="1" applyAlignment="1">
      <alignment horizontal="center"/>
    </xf>
    <xf numFmtId="14" fontId="42" fillId="0" borderId="0" xfId="1" applyNumberFormat="1" applyFont="1" applyAlignment="1">
      <alignment horizontal="center"/>
    </xf>
    <xf numFmtId="14" fontId="42" fillId="0" borderId="0" xfId="1" applyNumberFormat="1" applyFont="1" applyFill="1" applyAlignment="1">
      <alignment horizontal="center"/>
    </xf>
    <xf numFmtId="14" fontId="42" fillId="0" borderId="0" xfId="14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4" fontId="42" fillId="0" borderId="0" xfId="1" applyNumberFormat="1" applyFont="1" applyFill="1" applyBorder="1" applyAlignment="1">
      <alignment horizontal="center"/>
    </xf>
    <xf numFmtId="165" fontId="42" fillId="0" borderId="0" xfId="1" applyFont="1" applyBorder="1" applyAlignment="1">
      <alignment horizontal="center"/>
    </xf>
    <xf numFmtId="14" fontId="42" fillId="0" borderId="0" xfId="1" applyNumberFormat="1" applyFont="1" applyAlignment="1">
      <alignment horizontal="right"/>
    </xf>
    <xf numFmtId="14" fontId="42" fillId="0" borderId="0" xfId="1" applyNumberFormat="1" applyFont="1" applyAlignment="1">
      <alignment horizontal="right" vertical="center"/>
    </xf>
    <xf numFmtId="14" fontId="42" fillId="0" borderId="0" xfId="0" applyNumberFormat="1" applyFont="1" applyAlignment="1">
      <alignment horizontal="right"/>
    </xf>
    <xf numFmtId="14" fontId="42" fillId="0" borderId="0" xfId="8" applyNumberFormat="1" applyFont="1" applyAlignment="1">
      <alignment horizontal="right"/>
    </xf>
    <xf numFmtId="14" fontId="42" fillId="0" borderId="0" xfId="10" applyNumberFormat="1" applyFont="1" applyFill="1" applyBorder="1" applyAlignment="1">
      <alignment horizontal="right" vertical="top"/>
    </xf>
    <xf numFmtId="14" fontId="42" fillId="0" borderId="0" xfId="1" applyNumberFormat="1" applyFont="1" applyFill="1" applyAlignment="1">
      <alignment horizontal="right"/>
    </xf>
    <xf numFmtId="14" fontId="42" fillId="0" borderId="0" xfId="8" applyNumberFormat="1" applyFont="1" applyFill="1" applyAlignment="1">
      <alignment horizontal="right"/>
    </xf>
    <xf numFmtId="14" fontId="42" fillId="0" borderId="0" xfId="14" applyNumberFormat="1" applyFont="1" applyFill="1" applyAlignment="1">
      <alignment horizontal="right"/>
    </xf>
    <xf numFmtId="14" fontId="42" fillId="0" borderId="0" xfId="8" applyNumberFormat="1" applyFont="1" applyAlignment="1">
      <alignment horizontal="right" vertical="center"/>
    </xf>
    <xf numFmtId="14" fontId="42" fillId="0" borderId="0" xfId="1" applyNumberFormat="1" applyFont="1" applyAlignment="1">
      <alignment horizontal="right" vertical="top"/>
    </xf>
    <xf numFmtId="14" fontId="42" fillId="0" borderId="0" xfId="10" applyNumberFormat="1" applyFont="1" applyFill="1" applyBorder="1" applyAlignment="1">
      <alignment horizontal="right"/>
    </xf>
    <xf numFmtId="14" fontId="42" fillId="0" borderId="0" xfId="15" applyNumberFormat="1" applyFont="1" applyFill="1" applyAlignment="1">
      <alignment horizontal="right" vertical="top"/>
    </xf>
    <xf numFmtId="14" fontId="42" fillId="9" borderId="0" xfId="1" applyNumberFormat="1" applyFont="1" applyFill="1" applyAlignment="1">
      <alignment horizontal="right" vertical="top"/>
    </xf>
    <xf numFmtId="14" fontId="1" fillId="0" borderId="0" xfId="1" applyNumberFormat="1" applyFont="1" applyAlignment="1">
      <alignment horizontal="right"/>
    </xf>
    <xf numFmtId="14" fontId="42" fillId="0" borderId="0" xfId="15" applyNumberFormat="1" applyFont="1" applyFill="1" applyAlignment="1">
      <alignment horizontal="right"/>
    </xf>
    <xf numFmtId="170" fontId="8" fillId="0" borderId="15" xfId="1" applyNumberFormat="1" applyFont="1" applyBorder="1"/>
    <xf numFmtId="170" fontId="8" fillId="0" borderId="16" xfId="1" applyNumberFormat="1" applyFont="1" applyBorder="1"/>
    <xf numFmtId="0" fontId="43" fillId="0" borderId="0" xfId="0" applyFont="1"/>
    <xf numFmtId="171" fontId="8" fillId="0" borderId="0" xfId="1" applyNumberFormat="1" applyFont="1" applyAlignment="1">
      <alignment horizontal="right"/>
    </xf>
    <xf numFmtId="171" fontId="8" fillId="0" borderId="0" xfId="1" applyNumberFormat="1" applyFont="1" applyAlignment="1">
      <alignment horizontal="right" vertical="center"/>
    </xf>
    <xf numFmtId="171" fontId="9" fillId="0" borderId="0" xfId="1" applyNumberFormat="1" applyFont="1" applyBorder="1"/>
    <xf numFmtId="171" fontId="8" fillId="0" borderId="0" xfId="1" applyNumberFormat="1" applyFont="1" applyBorder="1" applyAlignment="1">
      <alignment horizontal="right" vertical="center"/>
    </xf>
    <xf numFmtId="171" fontId="8" fillId="0" borderId="0" xfId="1" applyNumberFormat="1" applyFont="1" applyBorder="1" applyAlignment="1">
      <alignment horizontal="right"/>
    </xf>
    <xf numFmtId="171" fontId="8" fillId="0" borderId="0" xfId="1" applyNumberFormat="1" applyFont="1" applyAlignment="1">
      <alignment horizontal="right" vertical="top"/>
    </xf>
    <xf numFmtId="171" fontId="8" fillId="0" borderId="0" xfId="1" applyNumberFormat="1" applyFont="1" applyBorder="1" applyAlignment="1">
      <alignment horizontal="right" vertical="top"/>
    </xf>
    <xf numFmtId="171" fontId="8" fillId="0" borderId="0" xfId="1" applyNumberFormat="1" applyFont="1"/>
    <xf numFmtId="171" fontId="26" fillId="0" borderId="0" xfId="1" applyNumberFormat="1" applyFont="1"/>
    <xf numFmtId="171" fontId="25" fillId="0" borderId="0" xfId="1" applyNumberFormat="1" applyFont="1" applyFill="1" applyAlignment="1">
      <alignment horizontal="right"/>
    </xf>
    <xf numFmtId="171" fontId="25" fillId="0" borderId="0" xfId="1" applyNumberFormat="1" applyFont="1" applyFill="1" applyAlignment="1">
      <alignment horizontal="right" vertical="center"/>
    </xf>
    <xf numFmtId="171" fontId="24" fillId="0" borderId="0" xfId="1" applyNumberFormat="1" applyFont="1"/>
    <xf numFmtId="171" fontId="23" fillId="0" borderId="0" xfId="1" applyNumberFormat="1" applyFont="1" applyFill="1" applyAlignment="1">
      <alignment horizontal="right"/>
    </xf>
    <xf numFmtId="171" fontId="23" fillId="0" borderId="0" xfId="1" applyNumberFormat="1" applyFont="1" applyFill="1" applyAlignment="1">
      <alignment horizontal="right" vertical="center"/>
    </xf>
    <xf numFmtId="171" fontId="37" fillId="0" borderId="0" xfId="1" applyNumberFormat="1" applyFont="1"/>
    <xf numFmtId="171" fontId="36" fillId="0" borderId="0" xfId="1" applyNumberFormat="1" applyFont="1" applyFill="1" applyAlignment="1">
      <alignment horizontal="right"/>
    </xf>
    <xf numFmtId="171" fontId="36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/>
    </xf>
    <xf numFmtId="171" fontId="8" fillId="0" borderId="0" xfId="1" applyNumberFormat="1" applyFont="1" applyFill="1" applyBorder="1" applyAlignment="1">
      <alignment horizontal="right" vertical="center"/>
    </xf>
    <xf numFmtId="171" fontId="32" fillId="0" borderId="0" xfId="1" applyNumberFormat="1" applyFont="1"/>
    <xf numFmtId="171" fontId="31" fillId="0" borderId="0" xfId="1" applyNumberFormat="1" applyFont="1" applyFill="1" applyAlignment="1">
      <alignment horizontal="right"/>
    </xf>
    <xf numFmtId="171" fontId="31" fillId="0" borderId="0" xfId="1" applyNumberFormat="1" applyFont="1" applyFill="1" applyAlignment="1">
      <alignment horizontal="right" vertical="center"/>
    </xf>
    <xf numFmtId="171" fontId="41" fillId="0" borderId="0" xfId="1" applyNumberFormat="1" applyFont="1"/>
    <xf numFmtId="171" fontId="40" fillId="0" borderId="0" xfId="1" applyNumberFormat="1" applyFont="1" applyFill="1" applyAlignment="1">
      <alignment horizontal="right"/>
    </xf>
    <xf numFmtId="171" fontId="40" fillId="0" borderId="0" xfId="1" applyNumberFormat="1" applyFont="1" applyFill="1" applyAlignment="1">
      <alignment horizontal="right" vertical="top"/>
    </xf>
    <xf numFmtId="171" fontId="40" fillId="0" borderId="0" xfId="1" applyNumberFormat="1" applyFont="1" applyFill="1" applyAlignment="1">
      <alignment horizontal="right" vertical="center"/>
    </xf>
    <xf numFmtId="171" fontId="8" fillId="0" borderId="0" xfId="1" applyNumberFormat="1" applyFont="1" applyBorder="1"/>
    <xf numFmtId="171" fontId="30" fillId="0" borderId="0" xfId="1" applyNumberFormat="1" applyFont="1" applyBorder="1"/>
    <xf numFmtId="171" fontId="29" fillId="0" borderId="0" xfId="1" applyNumberFormat="1" applyFont="1" applyFill="1" applyBorder="1" applyAlignment="1">
      <alignment horizontal="right"/>
    </xf>
    <xf numFmtId="171" fontId="29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/>
    <xf numFmtId="171" fontId="27" fillId="0" borderId="0" xfId="1" applyNumberFormat="1" applyFont="1" applyFill="1" applyAlignment="1">
      <alignment horizontal="right"/>
    </xf>
    <xf numFmtId="171" fontId="27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top"/>
    </xf>
    <xf numFmtId="171" fontId="36" fillId="0" borderId="0" xfId="1" applyNumberFormat="1" applyFont="1" applyFill="1" applyAlignment="1">
      <alignment horizontal="right" vertical="top"/>
    </xf>
    <xf numFmtId="171" fontId="36" fillId="0" borderId="0" xfId="0" applyNumberFormat="1" applyFont="1" applyAlignment="1">
      <alignment horizontal="right" vertical="center"/>
    </xf>
    <xf numFmtId="171" fontId="36" fillId="0" borderId="0" xfId="1" applyNumberFormat="1" applyFont="1" applyAlignment="1">
      <alignment horizontal="right"/>
    </xf>
    <xf numFmtId="171" fontId="36" fillId="0" borderId="0" xfId="0" applyNumberFormat="1" applyFont="1" applyAlignment="1">
      <alignment horizontal="right"/>
    </xf>
    <xf numFmtId="171" fontId="23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 vertical="top"/>
    </xf>
    <xf numFmtId="171" fontId="37" fillId="0" borderId="0" xfId="1" applyNumberFormat="1" applyFont="1" applyBorder="1"/>
    <xf numFmtId="171" fontId="36" fillId="0" borderId="0" xfId="1" applyNumberFormat="1" applyFont="1" applyFill="1" applyBorder="1" applyAlignment="1">
      <alignment horizontal="right"/>
    </xf>
    <xf numFmtId="171" fontId="36" fillId="0" borderId="0" xfId="1" applyNumberFormat="1" applyFont="1" applyFill="1" applyBorder="1" applyAlignment="1">
      <alignment horizontal="right" vertical="center"/>
    </xf>
    <xf numFmtId="171" fontId="34" fillId="0" borderId="0" xfId="1" applyNumberFormat="1" applyFont="1"/>
    <xf numFmtId="171" fontId="33" fillId="0" borderId="0" xfId="1" applyNumberFormat="1" applyFont="1" applyFill="1" applyAlignment="1">
      <alignment horizontal="right"/>
    </xf>
    <xf numFmtId="171" fontId="33" fillId="0" borderId="0" xfId="1" applyNumberFormat="1" applyFont="1" applyFill="1" applyAlignment="1">
      <alignment horizontal="right" vertical="top"/>
    </xf>
    <xf numFmtId="171" fontId="33" fillId="0" borderId="0" xfId="1" applyNumberFormat="1" applyFont="1" applyFill="1" applyAlignment="1">
      <alignment horizontal="right" vertical="center"/>
    </xf>
    <xf numFmtId="171" fontId="39" fillId="0" borderId="0" xfId="1" applyNumberFormat="1" applyFont="1"/>
    <xf numFmtId="171" fontId="38" fillId="0" borderId="0" xfId="1" applyNumberFormat="1" applyFont="1" applyFill="1" applyAlignment="1">
      <alignment horizontal="right"/>
    </xf>
    <xf numFmtId="171" fontId="38" fillId="0" borderId="0" xfId="1" applyNumberFormat="1" applyFont="1" applyFill="1" applyAlignment="1">
      <alignment horizontal="right" vertical="top"/>
    </xf>
    <xf numFmtId="171" fontId="38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center"/>
    </xf>
    <xf numFmtId="171" fontId="9" fillId="4" borderId="0" xfId="11" applyNumberFormat="1" applyFont="1" applyBorder="1"/>
    <xf numFmtId="171" fontId="8" fillId="4" borderId="0" xfId="11" applyNumberFormat="1" applyFont="1" applyBorder="1" applyAlignment="1">
      <alignment horizontal="right" vertical="center"/>
    </xf>
    <xf numFmtId="171" fontId="8" fillId="4" borderId="0" xfId="11" applyNumberFormat="1" applyFont="1" applyBorder="1" applyAlignment="1">
      <alignment horizontal="right"/>
    </xf>
    <xf numFmtId="171" fontId="32" fillId="0" borderId="0" xfId="1" applyNumberFormat="1" applyFont="1" applyBorder="1"/>
    <xf numFmtId="171" fontId="31" fillId="0" borderId="0" xfId="1" applyNumberFormat="1" applyFont="1" applyFill="1" applyBorder="1" applyAlignment="1">
      <alignment horizontal="right"/>
    </xf>
    <xf numFmtId="171" fontId="31" fillId="0" borderId="0" xfId="1" applyNumberFormat="1" applyFont="1" applyFill="1" applyBorder="1" applyAlignment="1">
      <alignment horizontal="right" vertical="top"/>
    </xf>
    <xf numFmtId="171" fontId="31" fillId="0" borderId="0" xfId="1" applyNumberFormat="1" applyFont="1" applyFill="1" applyBorder="1" applyAlignment="1">
      <alignment horizontal="right" vertical="center"/>
    </xf>
    <xf numFmtId="171" fontId="9" fillId="0" borderId="0" xfId="0" applyNumberFormat="1" applyFont="1"/>
    <xf numFmtId="171" fontId="30" fillId="0" borderId="0" xfId="1" applyNumberFormat="1" applyFont="1"/>
    <xf numFmtId="171" fontId="29" fillId="0" borderId="0" xfId="1" applyNumberFormat="1" applyFont="1" applyFill="1" applyAlignment="1">
      <alignment horizontal="right"/>
    </xf>
    <xf numFmtId="171" fontId="29" fillId="0" borderId="0" xfId="1" applyNumberFormat="1" applyFont="1" applyFill="1" applyAlignment="1">
      <alignment horizontal="right" vertical="top"/>
    </xf>
    <xf numFmtId="171" fontId="29" fillId="0" borderId="0" xfId="1" applyNumberFormat="1" applyFont="1" applyFill="1" applyAlignment="1">
      <alignment horizontal="right" vertical="center"/>
    </xf>
    <xf numFmtId="171" fontId="9" fillId="0" borderId="0" xfId="1" applyNumberFormat="1" applyFont="1" applyAlignment="1">
      <alignment horizontal="right"/>
    </xf>
    <xf numFmtId="171" fontId="9" fillId="0" borderId="0" xfId="1" applyNumberFormat="1" applyFont="1" applyBorder="1" applyAlignment="1">
      <alignment horizontal="right"/>
    </xf>
    <xf numFmtId="171" fontId="26" fillId="0" borderId="0" xfId="1" applyNumberFormat="1" applyFont="1" applyBorder="1" applyAlignment="1">
      <alignment horizontal="right"/>
    </xf>
    <xf numFmtId="171" fontId="25" fillId="0" borderId="0" xfId="1" applyNumberFormat="1" applyFont="1" applyFill="1" applyBorder="1" applyAlignment="1">
      <alignment horizontal="right" vertical="center"/>
    </xf>
    <xf numFmtId="171" fontId="25" fillId="0" borderId="0" xfId="1" applyNumberFormat="1" applyFont="1" applyFill="1" applyBorder="1" applyAlignment="1">
      <alignment horizontal="right"/>
    </xf>
    <xf numFmtId="171" fontId="24" fillId="0" borderId="0" xfId="1" applyNumberFormat="1" applyFont="1" applyAlignment="1">
      <alignment horizontal="right"/>
    </xf>
    <xf numFmtId="171" fontId="37" fillId="0" borderId="0" xfId="1" applyNumberFormat="1" applyFont="1" applyAlignment="1">
      <alignment horizontal="right"/>
    </xf>
    <xf numFmtId="171" fontId="32" fillId="0" borderId="0" xfId="1" applyNumberFormat="1" applyFont="1" applyAlignment="1">
      <alignment horizontal="right"/>
    </xf>
    <xf numFmtId="171" fontId="26" fillId="0" borderId="0" xfId="1" applyNumberFormat="1" applyFont="1" applyAlignment="1">
      <alignment horizontal="right"/>
    </xf>
    <xf numFmtId="171" fontId="41" fillId="0" borderId="0" xfId="1" applyNumberFormat="1" applyFont="1" applyAlignment="1">
      <alignment horizontal="right"/>
    </xf>
    <xf numFmtId="171" fontId="30" fillId="0" borderId="0" xfId="1" applyNumberFormat="1" applyFont="1" applyBorder="1" applyAlignment="1">
      <alignment horizontal="right"/>
    </xf>
    <xf numFmtId="171" fontId="28" fillId="0" borderId="0" xfId="1" applyNumberFormat="1" applyFont="1" applyAlignment="1">
      <alignment horizontal="right"/>
    </xf>
    <xf numFmtId="171" fontId="36" fillId="0" borderId="0" xfId="9" applyNumberFormat="1" applyFont="1" applyFill="1" applyAlignment="1">
      <alignment horizontal="right" vertical="center"/>
    </xf>
    <xf numFmtId="171" fontId="37" fillId="0" borderId="0" xfId="1" applyNumberFormat="1" applyFont="1" applyBorder="1" applyAlignment="1">
      <alignment horizontal="right"/>
    </xf>
    <xf numFmtId="171" fontId="34" fillId="0" borderId="0" xfId="1" applyNumberFormat="1" applyFont="1" applyAlignment="1">
      <alignment horizontal="right"/>
    </xf>
    <xf numFmtId="171" fontId="9" fillId="4" borderId="0" xfId="11" applyNumberFormat="1" applyFont="1" applyBorder="1" applyAlignment="1">
      <alignment horizontal="right"/>
    </xf>
    <xf numFmtId="171" fontId="39" fillId="0" borderId="0" xfId="1" applyNumberFormat="1" applyFont="1" applyAlignment="1">
      <alignment horizontal="right"/>
    </xf>
    <xf numFmtId="171" fontId="32" fillId="0" borderId="0" xfId="1" applyNumberFormat="1" applyFont="1" applyBorder="1" applyAlignment="1">
      <alignment horizontal="right"/>
    </xf>
    <xf numFmtId="171" fontId="36" fillId="0" borderId="0" xfId="1" applyNumberFormat="1" applyFont="1" applyBorder="1" applyAlignment="1">
      <alignment horizontal="right" vertical="center"/>
    </xf>
    <xf numFmtId="171" fontId="30" fillId="0" borderId="0" xfId="1" applyNumberFormat="1" applyFont="1" applyAlignment="1">
      <alignment horizontal="right"/>
    </xf>
    <xf numFmtId="171" fontId="8" fillId="0" borderId="0" xfId="0" applyNumberFormat="1" applyFont="1" applyAlignment="1">
      <alignment horizontal="right"/>
    </xf>
    <xf numFmtId="171" fontId="23" fillId="0" borderId="0" xfId="1" applyNumberFormat="1" applyFont="1" applyFill="1"/>
    <xf numFmtId="171" fontId="36" fillId="0" borderId="0" xfId="1" applyNumberFormat="1" applyFont="1" applyFill="1"/>
    <xf numFmtId="171" fontId="36" fillId="0" borderId="0" xfId="0" applyNumberFormat="1" applyFont="1"/>
    <xf numFmtId="171" fontId="8" fillId="0" borderId="0" xfId="1" applyNumberFormat="1" applyFont="1" applyFill="1" applyBorder="1"/>
    <xf numFmtId="171" fontId="31" fillId="0" borderId="0" xfId="1" applyNumberFormat="1" applyFont="1" applyFill="1"/>
    <xf numFmtId="171" fontId="25" fillId="0" borderId="0" xfId="1" applyNumberFormat="1" applyFont="1" applyFill="1"/>
    <xf numFmtId="171" fontId="40" fillId="0" borderId="0" xfId="1" applyNumberFormat="1" applyFont="1" applyFill="1"/>
    <xf numFmtId="171" fontId="29" fillId="0" borderId="0" xfId="1" applyNumberFormat="1" applyFont="1" applyFill="1" applyBorder="1"/>
    <xf numFmtId="171" fontId="27" fillId="0" borderId="0" xfId="1" applyNumberFormat="1" applyFont="1" applyFill="1"/>
    <xf numFmtId="171" fontId="36" fillId="0" borderId="0" xfId="1" applyNumberFormat="1" applyFont="1"/>
    <xf numFmtId="171" fontId="8" fillId="0" borderId="0" xfId="0" applyNumberFormat="1" applyFont="1"/>
    <xf numFmtId="171" fontId="36" fillId="0" borderId="0" xfId="9" applyNumberFormat="1" applyFont="1" applyFill="1"/>
    <xf numFmtId="171" fontId="36" fillId="0" borderId="0" xfId="1" applyNumberFormat="1" applyFont="1" applyFill="1" applyBorder="1"/>
    <xf numFmtId="171" fontId="33" fillId="0" borderId="0" xfId="1" applyNumberFormat="1" applyFont="1" applyFill="1"/>
    <xf numFmtId="171" fontId="38" fillId="0" borderId="0" xfId="1" applyNumberFormat="1" applyFont="1" applyFill="1"/>
    <xf numFmtId="171" fontId="8" fillId="4" borderId="0" xfId="11" applyNumberFormat="1" applyFont="1" applyBorder="1"/>
    <xf numFmtId="171" fontId="31" fillId="0" borderId="0" xfId="1" applyNumberFormat="1" applyFont="1" applyFill="1" applyBorder="1"/>
    <xf numFmtId="171" fontId="29" fillId="0" borderId="0" xfId="1" applyNumberFormat="1" applyFont="1" applyFill="1"/>
    <xf numFmtId="171" fontId="36" fillId="0" borderId="0" xfId="9" applyNumberFormat="1" applyFont="1" applyFill="1" applyAlignment="1">
      <alignment horizontal="right"/>
    </xf>
    <xf numFmtId="171" fontId="36" fillId="0" borderId="0" xfId="1" applyNumberFormat="1" applyFont="1" applyBorder="1"/>
    <xf numFmtId="171" fontId="36" fillId="0" borderId="0" xfId="1" applyNumberFormat="1" applyFont="1" applyBorder="1" applyAlignment="1">
      <alignment horizontal="right"/>
    </xf>
    <xf numFmtId="173" fontId="8" fillId="0" borderId="0" xfId="1" applyNumberFormat="1" applyFont="1" applyAlignment="1">
      <alignment horizontal="right"/>
    </xf>
    <xf numFmtId="171" fontId="45" fillId="11" borderId="0" xfId="17" applyNumberFormat="1" applyAlignment="1">
      <alignment horizontal="right"/>
    </xf>
    <xf numFmtId="0" fontId="46" fillId="0" borderId="0" xfId="0" applyFont="1"/>
    <xf numFmtId="165" fontId="42" fillId="0" borderId="0" xfId="1" applyFont="1" applyFill="1" applyAlignment="1">
      <alignment horizontal="center"/>
    </xf>
    <xf numFmtId="171" fontId="47" fillId="0" borderId="0" xfId="1" applyNumberFormat="1" applyFont="1"/>
    <xf numFmtId="171" fontId="46" fillId="0" borderId="0" xfId="1" applyNumberFormat="1" applyFont="1" applyFill="1" applyAlignment="1">
      <alignment horizontal="right"/>
    </xf>
    <xf numFmtId="171" fontId="46" fillId="0" borderId="0" xfId="1" applyNumberFormat="1" applyFont="1" applyFill="1" applyAlignment="1">
      <alignment horizontal="right" vertical="center"/>
    </xf>
    <xf numFmtId="171" fontId="47" fillId="0" borderId="0" xfId="1" applyNumberFormat="1" applyFont="1" applyAlignment="1">
      <alignment horizontal="right"/>
    </xf>
    <xf numFmtId="171" fontId="46" fillId="0" borderId="0" xfId="1" applyNumberFormat="1" applyFont="1" applyFill="1"/>
    <xf numFmtId="167" fontId="46" fillId="0" borderId="0" xfId="1" applyNumberFormat="1" applyFont="1" applyFill="1" applyAlignment="1"/>
    <xf numFmtId="171" fontId="24" fillId="0" borderId="0" xfId="1" applyNumberFormat="1" applyFont="1" applyBorder="1"/>
    <xf numFmtId="171" fontId="8" fillId="0" borderId="2" xfId="1" applyNumberFormat="1" applyFont="1" applyBorder="1"/>
    <xf numFmtId="171" fontId="23" fillId="0" borderId="0" xfId="1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center"/>
    </xf>
    <xf numFmtId="171" fontId="24" fillId="0" borderId="0" xfId="1" applyNumberFormat="1" applyFont="1" applyBorder="1" applyAlignment="1">
      <alignment horizontal="right"/>
    </xf>
    <xf numFmtId="171" fontId="8" fillId="0" borderId="2" xfId="1" applyNumberFormat="1" applyFont="1" applyBorder="1" applyAlignment="1">
      <alignment horizontal="right"/>
    </xf>
    <xf numFmtId="171" fontId="23" fillId="0" borderId="0" xfId="1" applyNumberFormat="1" applyFont="1" applyFill="1" applyBorder="1"/>
    <xf numFmtId="171" fontId="9" fillId="0" borderId="2" xfId="1" applyNumberFormat="1" applyFont="1" applyBorder="1"/>
    <xf numFmtId="171" fontId="29" fillId="0" borderId="0" xfId="1" applyNumberFormat="1" applyFont="1" applyFill="1" applyBorder="1" applyAlignment="1">
      <alignment horizontal="right" vertical="top"/>
    </xf>
    <xf numFmtId="171" fontId="9" fillId="0" borderId="2" xfId="1" applyNumberFormat="1" applyFont="1" applyBorder="1" applyAlignment="1">
      <alignment horizontal="right"/>
    </xf>
    <xf numFmtId="168" fontId="8" fillId="0" borderId="0" xfId="1" applyNumberFormat="1" applyFont="1" applyAlignment="1">
      <alignment horizontal="right"/>
    </xf>
    <xf numFmtId="0" fontId="46" fillId="0" borderId="0" xfId="0" applyFont="1" applyAlignment="1">
      <alignment horizontal="left"/>
    </xf>
    <xf numFmtId="171" fontId="26" fillId="0" borderId="0" xfId="1" applyNumberFormat="1" applyFont="1" applyBorder="1"/>
    <xf numFmtId="0" fontId="18" fillId="0" borderId="0" xfId="0" applyFont="1"/>
    <xf numFmtId="9" fontId="35" fillId="0" borderId="0" xfId="6" applyFont="1" applyBorder="1"/>
    <xf numFmtId="9" fontId="35" fillId="0" borderId="0" xfId="0" applyNumberFormat="1" applyFont="1"/>
    <xf numFmtId="171" fontId="36" fillId="0" borderId="0" xfId="1" applyNumberFormat="1" applyFont="1" applyBorder="1" applyAlignment="1">
      <alignment horizontal="right" vertical="top"/>
    </xf>
    <xf numFmtId="171" fontId="36" fillId="0" borderId="0" xfId="1" applyNumberFormat="1" applyFont="1" applyFill="1" applyBorder="1" applyAlignment="1">
      <alignment horizontal="right" vertical="top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171" fontId="24" fillId="4" borderId="0" xfId="11" applyNumberFormat="1" applyFont="1" applyBorder="1" applyAlignment="1">
      <alignment horizontal="right"/>
    </xf>
    <xf numFmtId="171" fontId="23" fillId="4" borderId="0" xfId="11" applyNumberFormat="1" applyFont="1" applyBorder="1" applyAlignment="1">
      <alignment horizontal="right" vertical="center"/>
    </xf>
    <xf numFmtId="171" fontId="23" fillId="4" borderId="0" xfId="11" applyNumberFormat="1" applyFont="1" applyBorder="1" applyAlignment="1">
      <alignment horizontal="right"/>
    </xf>
    <xf numFmtId="165" fontId="1" fillId="0" borderId="0" xfId="1" applyFont="1" applyAlignment="1">
      <alignment horizontal="center"/>
    </xf>
    <xf numFmtId="171" fontId="28" fillId="0" borderId="0" xfId="1" applyNumberFormat="1" applyFont="1" applyBorder="1"/>
    <xf numFmtId="171" fontId="27" fillId="0" borderId="0" xfId="1" applyNumberFormat="1" applyFont="1" applyFill="1" applyBorder="1" applyAlignment="1">
      <alignment horizontal="right"/>
    </xf>
    <xf numFmtId="171" fontId="27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 applyBorder="1" applyAlignment="1">
      <alignment horizontal="right"/>
    </xf>
    <xf numFmtId="171" fontId="27" fillId="0" borderId="0" xfId="1" applyNumberFormat="1" applyFont="1" applyFill="1" applyBorder="1"/>
    <xf numFmtId="0" fontId="48" fillId="0" borderId="0" xfId="0" applyFont="1"/>
    <xf numFmtId="0" fontId="42" fillId="0" borderId="0" xfId="0" applyFont="1"/>
    <xf numFmtId="0" fontId="50" fillId="0" borderId="0" xfId="0" applyFont="1"/>
    <xf numFmtId="169" fontId="50" fillId="0" borderId="0" xfId="8" applyNumberFormat="1" applyFont="1" applyFill="1" applyAlignment="1">
      <alignment horizontal="right"/>
    </xf>
    <xf numFmtId="171" fontId="51" fillId="0" borderId="0" xfId="1" applyNumberFormat="1" applyFont="1"/>
    <xf numFmtId="171" fontId="50" fillId="0" borderId="0" xfId="1" applyNumberFormat="1" applyFont="1" applyFill="1" applyAlignment="1">
      <alignment horizontal="right"/>
    </xf>
    <xf numFmtId="171" fontId="50" fillId="0" borderId="0" xfId="1" applyNumberFormat="1" applyFont="1" applyFill="1" applyAlignment="1">
      <alignment horizontal="right" vertical="center"/>
    </xf>
    <xf numFmtId="171" fontId="51" fillId="0" borderId="0" xfId="1" applyNumberFormat="1" applyFont="1" applyAlignment="1">
      <alignment horizontal="right"/>
    </xf>
    <xf numFmtId="171" fontId="50" fillId="0" borderId="0" xfId="1" applyNumberFormat="1" applyFont="1" applyFill="1"/>
    <xf numFmtId="167" fontId="50" fillId="0" borderId="0" xfId="1" applyNumberFormat="1" applyFont="1" applyFill="1" applyAlignment="1">
      <alignment horizontal="left"/>
    </xf>
    <xf numFmtId="0" fontId="50" fillId="0" borderId="0" xfId="0" applyFont="1" applyAlignment="1">
      <alignment horizontal="left"/>
    </xf>
    <xf numFmtId="169" fontId="8" fillId="0" borderId="0" xfId="1" applyNumberFormat="1" applyFont="1" applyAlignment="1">
      <alignment horizontal="right"/>
    </xf>
    <xf numFmtId="170" fontId="50" fillId="0" borderId="0" xfId="1" applyNumberFormat="1" applyFont="1" applyFill="1" applyAlignment="1">
      <alignment horizontal="right"/>
    </xf>
    <xf numFmtId="173" fontId="50" fillId="0" borderId="0" xfId="1" applyNumberFormat="1" applyFont="1" applyFill="1" applyAlignment="1">
      <alignment horizontal="right"/>
    </xf>
    <xf numFmtId="167" fontId="12" fillId="10" borderId="20" xfId="1" applyNumberFormat="1" applyFont="1" applyFill="1" applyBorder="1" applyAlignment="1">
      <alignment horizontal="center" vertical="center" wrapText="1"/>
    </xf>
    <xf numFmtId="168" fontId="8" fillId="0" borderId="21" xfId="1" applyNumberFormat="1" applyFont="1" applyBorder="1" applyAlignment="1">
      <alignment horizontal="right"/>
    </xf>
    <xf numFmtId="168" fontId="50" fillId="0" borderId="21" xfId="1" applyNumberFormat="1" applyFont="1" applyFill="1" applyBorder="1" applyAlignment="1">
      <alignment horizontal="right"/>
    </xf>
    <xf numFmtId="170" fontId="8" fillId="0" borderId="21" xfId="1" applyNumberFormat="1" applyFont="1" applyBorder="1" applyAlignment="1">
      <alignment horizontal="right"/>
    </xf>
    <xf numFmtId="170" fontId="50" fillId="0" borderId="21" xfId="1" applyNumberFormat="1" applyFont="1" applyFill="1" applyBorder="1" applyAlignment="1">
      <alignment horizontal="right"/>
    </xf>
    <xf numFmtId="169" fontId="8" fillId="0" borderId="21" xfId="8" applyNumberFormat="1" applyFont="1" applyBorder="1" applyAlignment="1">
      <alignment horizontal="right"/>
    </xf>
    <xf numFmtId="169" fontId="50" fillId="0" borderId="21" xfId="8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center"/>
    </xf>
    <xf numFmtId="171" fontId="46" fillId="0" borderId="0" xfId="1" applyNumberFormat="1" applyFont="1" applyFill="1" applyBorder="1" applyAlignment="1">
      <alignment horizontal="right"/>
    </xf>
    <xf numFmtId="171" fontId="46" fillId="0" borderId="0" xfId="1" applyNumberFormat="1" applyFont="1" applyFill="1" applyBorder="1"/>
    <xf numFmtId="0" fontId="5" fillId="2" borderId="0" xfId="9" applyBorder="1"/>
    <xf numFmtId="0" fontId="42" fillId="4" borderId="0" xfId="11" applyFont="1" applyBorder="1"/>
    <xf numFmtId="0" fontId="42" fillId="0" borderId="0" xfId="0" applyFont="1" applyAlignment="1">
      <alignment vertical="center"/>
    </xf>
    <xf numFmtId="0" fontId="42" fillId="0" borderId="0" xfId="11" applyFont="1" applyFill="1" applyBorder="1"/>
    <xf numFmtId="0" fontId="42" fillId="0" borderId="0" xfId="0" quotePrefix="1" applyFont="1"/>
    <xf numFmtId="0" fontId="5" fillId="2" borderId="0" xfId="9"/>
    <xf numFmtId="0" fontId="42" fillId="0" borderId="2" xfId="0" applyFont="1" applyBorder="1"/>
    <xf numFmtId="0" fontId="4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2" xfId="0" applyBorder="1"/>
    <xf numFmtId="0" fontId="42" fillId="0" borderId="0" xfId="9" applyFont="1" applyFill="1" applyBorder="1"/>
    <xf numFmtId="171" fontId="51" fillId="0" borderId="0" xfId="1" applyNumberFormat="1" applyFont="1" applyBorder="1"/>
    <xf numFmtId="171" fontId="50" fillId="0" borderId="0" xfId="1" applyNumberFormat="1" applyFont="1" applyFill="1" applyBorder="1" applyAlignment="1">
      <alignment horizontal="right"/>
    </xf>
    <xf numFmtId="167" fontId="50" fillId="0" borderId="0" xfId="1" applyNumberFormat="1" applyFont="1" applyFill="1" applyAlignment="1">
      <alignment vertical="center"/>
    </xf>
    <xf numFmtId="169" fontId="8" fillId="0" borderId="6" xfId="8" applyNumberFormat="1" applyFont="1" applyBorder="1" applyAlignment="1">
      <alignment horizontal="right"/>
    </xf>
    <xf numFmtId="169" fontId="8" fillId="0" borderId="9" xfId="8" applyNumberFormat="1" applyFont="1" applyBorder="1" applyAlignment="1">
      <alignment horizontal="right"/>
    </xf>
    <xf numFmtId="170" fontId="8" fillId="0" borderId="9" xfId="1" applyNumberFormat="1" applyFont="1" applyBorder="1" applyAlignment="1">
      <alignment horizontal="right"/>
    </xf>
    <xf numFmtId="173" fontId="8" fillId="0" borderId="9" xfId="1" applyNumberFormat="1" applyFont="1" applyBorder="1" applyAlignment="1">
      <alignment horizontal="right"/>
    </xf>
    <xf numFmtId="0" fontId="52" fillId="0" borderId="0" xfId="0" applyFont="1"/>
    <xf numFmtId="169" fontId="8" fillId="0" borderId="0" xfId="8" applyNumberFormat="1" applyFont="1" applyBorder="1" applyAlignment="1">
      <alignment horizontal="right"/>
    </xf>
    <xf numFmtId="170" fontId="8" fillId="0" borderId="0" xfId="1" applyNumberFormat="1" applyFont="1" applyBorder="1" applyAlignment="1">
      <alignment horizontal="right"/>
    </xf>
    <xf numFmtId="170" fontId="8" fillId="0" borderId="0" xfId="8" applyNumberFormat="1" applyFont="1" applyBorder="1" applyAlignment="1">
      <alignment horizontal="right"/>
    </xf>
    <xf numFmtId="173" fontId="8" fillId="0" borderId="0" xfId="1" applyNumberFormat="1" applyFont="1" applyBorder="1" applyAlignment="1">
      <alignment horizontal="right"/>
    </xf>
    <xf numFmtId="168" fontId="8" fillId="0" borderId="0" xfId="1" applyNumberFormat="1" applyFont="1" applyBorder="1" applyAlignment="1">
      <alignment horizontal="right"/>
    </xf>
    <xf numFmtId="168" fontId="50" fillId="0" borderId="0" xfId="1" applyNumberFormat="1" applyFont="1" applyFill="1" applyBorder="1" applyAlignment="1">
      <alignment horizontal="right"/>
    </xf>
    <xf numFmtId="169" fontId="8" fillId="0" borderId="0" xfId="6" applyNumberFormat="1" applyFont="1" applyBorder="1"/>
    <xf numFmtId="3" fontId="18" fillId="0" borderId="0" xfId="0" applyNumberFormat="1" applyFont="1"/>
    <xf numFmtId="10" fontId="8" fillId="0" borderId="0" xfId="6" applyNumberFormat="1" applyFont="1" applyBorder="1" applyAlignment="1">
      <alignment horizontal="right"/>
    </xf>
    <xf numFmtId="9" fontId="8" fillId="0" borderId="0" xfId="6" applyFont="1" applyBorder="1"/>
    <xf numFmtId="3" fontId="18" fillId="0" borderId="9" xfId="0" applyNumberFormat="1" applyFont="1" applyBorder="1" applyAlignment="1">
      <alignment horizontal="left"/>
    </xf>
    <xf numFmtId="3" fontId="18" fillId="0" borderId="6" xfId="0" applyNumberFormat="1" applyFont="1" applyBorder="1"/>
    <xf numFmtId="0" fontId="8" fillId="0" borderId="23" xfId="0" applyFont="1" applyBorder="1" applyAlignment="1">
      <alignment horizontal="left"/>
    </xf>
    <xf numFmtId="9" fontId="8" fillId="0" borderId="24" xfId="6" applyFont="1" applyBorder="1"/>
    <xf numFmtId="9" fontId="8" fillId="0" borderId="25" xfId="6" applyFont="1" applyBorder="1"/>
    <xf numFmtId="3" fontId="18" fillId="0" borderId="0" xfId="0" applyNumberFormat="1" applyFont="1" applyAlignment="1">
      <alignment horizontal="right"/>
    </xf>
    <xf numFmtId="0" fontId="8" fillId="0" borderId="26" xfId="0" applyFont="1" applyBorder="1"/>
    <xf numFmtId="169" fontId="42" fillId="0" borderId="0" xfId="1" applyNumberFormat="1" applyFont="1" applyAlignment="1">
      <alignment horizontal="center"/>
    </xf>
    <xf numFmtId="168" fontId="53" fillId="0" borderId="21" xfId="1" applyNumberFormat="1" applyFont="1" applyFill="1" applyBorder="1" applyAlignment="1">
      <alignment horizontal="right"/>
    </xf>
    <xf numFmtId="171" fontId="54" fillId="0" borderId="0" xfId="1" applyNumberFormat="1" applyFont="1"/>
    <xf numFmtId="171" fontId="53" fillId="0" borderId="0" xfId="1" applyNumberFormat="1" applyFont="1" applyFill="1" applyAlignment="1">
      <alignment horizontal="right"/>
    </xf>
    <xf numFmtId="171" fontId="53" fillId="0" borderId="0" xfId="1" applyNumberFormat="1" applyFont="1" applyFill="1" applyAlignment="1">
      <alignment horizontal="right" vertical="center"/>
    </xf>
    <xf numFmtId="171" fontId="53" fillId="0" borderId="0" xfId="1" applyNumberFormat="1" applyFont="1" applyAlignment="1">
      <alignment horizontal="right"/>
    </xf>
    <xf numFmtId="171" fontId="53" fillId="0" borderId="0" xfId="0" applyNumberFormat="1" applyFont="1" applyAlignment="1">
      <alignment horizontal="right" vertical="center"/>
    </xf>
    <xf numFmtId="171" fontId="53" fillId="0" borderId="0" xfId="0" applyNumberFormat="1" applyFont="1" applyAlignment="1">
      <alignment horizontal="right"/>
    </xf>
    <xf numFmtId="171" fontId="53" fillId="0" borderId="0" xfId="1" applyNumberFormat="1" applyFont="1"/>
    <xf numFmtId="171" fontId="53" fillId="0" borderId="0" xfId="1" applyNumberFormat="1" applyFont="1" applyFill="1"/>
    <xf numFmtId="171" fontId="53" fillId="0" borderId="0" xfId="0" applyNumberFormat="1" applyFont="1"/>
    <xf numFmtId="167" fontId="53" fillId="0" borderId="0" xfId="0" applyNumberFormat="1" applyFont="1"/>
    <xf numFmtId="0" fontId="53" fillId="0" borderId="0" xfId="0" applyFont="1"/>
    <xf numFmtId="0" fontId="53" fillId="0" borderId="0" xfId="0" applyFont="1" applyAlignment="1">
      <alignment horizontal="left"/>
    </xf>
    <xf numFmtId="169" fontId="53" fillId="0" borderId="21" xfId="8" applyNumberFormat="1" applyFont="1" applyFill="1" applyBorder="1" applyAlignment="1">
      <alignment horizontal="right"/>
    </xf>
    <xf numFmtId="169" fontId="53" fillId="0" borderId="0" xfId="8" applyNumberFormat="1" applyFont="1" applyFill="1" applyAlignment="1">
      <alignment horizontal="right"/>
    </xf>
    <xf numFmtId="170" fontId="53" fillId="0" borderId="21" xfId="1" applyNumberFormat="1" applyFont="1" applyFill="1" applyBorder="1" applyAlignment="1">
      <alignment horizontal="right"/>
    </xf>
    <xf numFmtId="170" fontId="53" fillId="0" borderId="0" xfId="1" applyNumberFormat="1" applyFont="1" applyFill="1" applyAlignment="1">
      <alignment horizontal="right"/>
    </xf>
    <xf numFmtId="173" fontId="53" fillId="0" borderId="0" xfId="1" applyNumberFormat="1" applyFont="1" applyFill="1" applyAlignment="1">
      <alignment horizontal="right"/>
    </xf>
    <xf numFmtId="171" fontId="54" fillId="0" borderId="0" xfId="1" applyNumberFormat="1" applyFont="1" applyBorder="1"/>
    <xf numFmtId="171" fontId="53" fillId="0" borderId="0" xfId="1" applyNumberFormat="1" applyFont="1" applyFill="1" applyBorder="1" applyAlignment="1">
      <alignment horizontal="right"/>
    </xf>
    <xf numFmtId="171" fontId="53" fillId="0" borderId="0" xfId="1" applyNumberFormat="1" applyFont="1" applyFill="1" applyBorder="1" applyAlignment="1">
      <alignment horizontal="right" vertical="center"/>
    </xf>
    <xf numFmtId="171" fontId="54" fillId="0" borderId="0" xfId="1" applyNumberFormat="1" applyFont="1" applyBorder="1" applyAlignment="1">
      <alignment horizontal="right"/>
    </xf>
    <xf numFmtId="171" fontId="53" fillId="0" borderId="0" xfId="1" applyNumberFormat="1" applyFont="1" applyFill="1" applyBorder="1"/>
    <xf numFmtId="167" fontId="53" fillId="0" borderId="0" xfId="1" applyNumberFormat="1" applyFont="1" applyFill="1" applyAlignment="1"/>
    <xf numFmtId="171" fontId="54" fillId="0" borderId="0" xfId="1" applyNumberFormat="1" applyFont="1" applyAlignment="1">
      <alignment horizontal="right"/>
    </xf>
    <xf numFmtId="0" fontId="55" fillId="0" borderId="0" xfId="0" applyFont="1"/>
    <xf numFmtId="168" fontId="8" fillId="0" borderId="21" xfId="1" applyNumberFormat="1" applyFont="1" applyFill="1" applyBorder="1" applyAlignment="1">
      <alignment horizontal="right"/>
    </xf>
    <xf numFmtId="169" fontId="8" fillId="0" borderId="21" xfId="8" applyNumberFormat="1" applyFont="1" applyFill="1" applyBorder="1" applyAlignment="1">
      <alignment horizontal="right"/>
    </xf>
    <xf numFmtId="169" fontId="8" fillId="0" borderId="0" xfId="8" applyNumberFormat="1" applyFont="1" applyFill="1" applyAlignment="1">
      <alignment horizontal="right"/>
    </xf>
    <xf numFmtId="170" fontId="8" fillId="0" borderId="21" xfId="1" applyNumberFormat="1" applyFont="1" applyFill="1" applyBorder="1" applyAlignment="1">
      <alignment horizontal="right"/>
    </xf>
    <xf numFmtId="170" fontId="8" fillId="0" borderId="0" xfId="1" applyNumberFormat="1" applyFont="1" applyFill="1" applyAlignment="1">
      <alignment horizontal="right"/>
    </xf>
    <xf numFmtId="173" fontId="8" fillId="0" borderId="0" xfId="1" applyNumberFormat="1" applyFont="1" applyFill="1" applyAlignment="1">
      <alignment horizontal="right"/>
    </xf>
    <xf numFmtId="167" fontId="53" fillId="0" borderId="0" xfId="1" applyNumberFormat="1" applyFont="1" applyFill="1" applyAlignment="1">
      <alignment horizontal="left"/>
    </xf>
    <xf numFmtId="171" fontId="53" fillId="0" borderId="0" xfId="1" applyNumberFormat="1" applyFont="1" applyBorder="1" applyAlignment="1">
      <alignment horizontal="right"/>
    </xf>
    <xf numFmtId="171" fontId="53" fillId="0" borderId="0" xfId="1" applyNumberFormat="1" applyFont="1" applyBorder="1"/>
    <xf numFmtId="167" fontId="53" fillId="0" borderId="0" xfId="13" applyNumberFormat="1" applyFont="1" applyFill="1" applyAlignment="1"/>
    <xf numFmtId="167" fontId="53" fillId="0" borderId="0" xfId="1" applyNumberFormat="1" applyFont="1" applyFill="1" applyAlignment="1">
      <alignment vertical="top"/>
    </xf>
    <xf numFmtId="167" fontId="53" fillId="0" borderId="0" xfId="1" applyNumberFormat="1" applyFont="1" applyFill="1" applyAlignment="1">
      <alignment horizontal="left" vertical="top"/>
    </xf>
    <xf numFmtId="167" fontId="8" fillId="0" borderId="0" xfId="1" applyNumberFormat="1" applyFont="1" applyFill="1" applyAlignment="1">
      <alignment horizontal="left" vertical="top"/>
    </xf>
    <xf numFmtId="171" fontId="34" fillId="0" borderId="0" xfId="1" applyNumberFormat="1" applyFont="1" applyBorder="1" applyAlignment="1">
      <alignment horizontal="right"/>
    </xf>
    <xf numFmtId="171" fontId="33" fillId="0" borderId="0" xfId="1" applyNumberFormat="1" applyFont="1" applyFill="1" applyBorder="1" applyAlignment="1">
      <alignment horizontal="right" vertical="center"/>
    </xf>
    <xf numFmtId="171" fontId="33" fillId="0" borderId="0" xfId="1" applyNumberFormat="1" applyFont="1" applyFill="1" applyBorder="1" applyAlignment="1">
      <alignment horizontal="right"/>
    </xf>
    <xf numFmtId="171" fontId="51" fillId="0" borderId="0" xfId="1" applyNumberFormat="1" applyFont="1" applyBorder="1" applyAlignment="1">
      <alignment horizontal="right"/>
    </xf>
    <xf numFmtId="171" fontId="50" fillId="0" borderId="0" xfId="1" applyNumberFormat="1" applyFont="1" applyFill="1" applyBorder="1" applyAlignment="1">
      <alignment horizontal="right" vertical="center"/>
    </xf>
    <xf numFmtId="171" fontId="25" fillId="0" borderId="0" xfId="1" applyNumberFormat="1" applyFont="1" applyFill="1" applyBorder="1"/>
    <xf numFmtId="168" fontId="8" fillId="0" borderId="22" xfId="1" applyNumberFormat="1" applyFont="1" applyBorder="1" applyAlignment="1">
      <alignment horizontal="right"/>
    </xf>
    <xf numFmtId="169" fontId="8" fillId="0" borderId="22" xfId="8" applyNumberFormat="1" applyFont="1" applyBorder="1" applyAlignment="1">
      <alignment horizontal="right"/>
    </xf>
    <xf numFmtId="170" fontId="8" fillId="0" borderId="22" xfId="1" applyNumberFormat="1" applyFont="1" applyBorder="1" applyAlignment="1">
      <alignment horizontal="right"/>
    </xf>
    <xf numFmtId="0" fontId="42" fillId="0" borderId="0" xfId="0" applyFont="1" applyAlignment="1">
      <alignment vertical="top"/>
    </xf>
    <xf numFmtId="171" fontId="53" fillId="0" borderId="0" xfId="1" applyNumberFormat="1" applyFont="1" applyFill="1" applyAlignment="1">
      <alignment horizontal="right" vertical="top"/>
    </xf>
    <xf numFmtId="167" fontId="12" fillId="10" borderId="0" xfId="1" applyNumberFormat="1" applyFont="1" applyFill="1" applyBorder="1" applyAlignment="1">
      <alignment horizontal="center" vertical="center" wrapText="1"/>
    </xf>
    <xf numFmtId="169" fontId="53" fillId="0" borderId="0" xfId="8" applyNumberFormat="1" applyFont="1" applyFill="1" applyBorder="1" applyAlignment="1">
      <alignment horizontal="right"/>
    </xf>
    <xf numFmtId="169" fontId="8" fillId="0" borderId="0" xfId="8" applyNumberFormat="1" applyFont="1" applyFill="1" applyBorder="1" applyAlignment="1">
      <alignment horizontal="right"/>
    </xf>
    <xf numFmtId="169" fontId="50" fillId="0" borderId="0" xfId="8" applyNumberFormat="1" applyFont="1" applyFill="1" applyBorder="1" applyAlignment="1">
      <alignment horizontal="right"/>
    </xf>
    <xf numFmtId="170" fontId="8" fillId="0" borderId="6" xfId="8" applyNumberFormat="1" applyFont="1" applyBorder="1" applyAlignment="1">
      <alignment horizontal="right"/>
    </xf>
    <xf numFmtId="171" fontId="41" fillId="0" borderId="0" xfId="1" applyNumberFormat="1" applyFont="1" applyBorder="1"/>
    <xf numFmtId="171" fontId="40" fillId="0" borderId="0" xfId="1" applyNumberFormat="1" applyFont="1" applyFill="1" applyBorder="1" applyAlignment="1">
      <alignment horizontal="right"/>
    </xf>
    <xf numFmtId="171" fontId="40" fillId="0" borderId="0" xfId="1" applyNumberFormat="1" applyFont="1" applyFill="1" applyBorder="1" applyAlignment="1">
      <alignment horizontal="right" vertical="top"/>
    </xf>
    <xf numFmtId="171" fontId="40" fillId="0" borderId="0" xfId="1" applyNumberFormat="1" applyFont="1" applyFill="1" applyBorder="1" applyAlignment="1">
      <alignment horizontal="right" vertical="center"/>
    </xf>
    <xf numFmtId="171" fontId="41" fillId="0" borderId="0" xfId="1" applyNumberFormat="1" applyFont="1" applyBorder="1" applyAlignment="1">
      <alignment horizontal="right"/>
    </xf>
    <xf numFmtId="0" fontId="5" fillId="2" borderId="2" xfId="9" applyBorder="1"/>
    <xf numFmtId="168" fontId="56" fillId="0" borderId="21" xfId="1" applyNumberFormat="1" applyFont="1" applyFill="1" applyBorder="1" applyAlignment="1">
      <alignment horizontal="right"/>
    </xf>
    <xf numFmtId="171" fontId="57" fillId="0" borderId="0" xfId="1" applyNumberFormat="1" applyFont="1" applyBorder="1"/>
    <xf numFmtId="171" fontId="56" fillId="0" borderId="0" xfId="1" applyNumberFormat="1" applyFont="1" applyFill="1" applyBorder="1" applyAlignment="1">
      <alignment horizontal="right"/>
    </xf>
    <xf numFmtId="171" fontId="56" fillId="0" borderId="0" xfId="1" applyNumberFormat="1" applyFont="1" applyFill="1" applyBorder="1" applyAlignment="1">
      <alignment horizontal="right" vertical="center"/>
    </xf>
    <xf numFmtId="171" fontId="57" fillId="0" borderId="0" xfId="1" applyNumberFormat="1" applyFont="1" applyBorder="1" applyAlignment="1">
      <alignment horizontal="right"/>
    </xf>
    <xf numFmtId="171" fontId="56" fillId="0" borderId="0" xfId="1" applyNumberFormat="1" applyFont="1" applyFill="1" applyBorder="1"/>
    <xf numFmtId="167" fontId="56" fillId="0" borderId="0" xfId="1" applyNumberFormat="1" applyFont="1" applyFill="1" applyAlignment="1"/>
    <xf numFmtId="0" fontId="56" fillId="0" borderId="0" xfId="0" applyFont="1"/>
    <xf numFmtId="0" fontId="56" fillId="0" borderId="0" xfId="0" applyFont="1" applyAlignment="1">
      <alignment horizontal="left"/>
    </xf>
    <xf numFmtId="169" fontId="8" fillId="0" borderId="0" xfId="8" applyNumberFormat="1" applyFont="1" applyAlignment="1">
      <alignment horizontal="left"/>
    </xf>
    <xf numFmtId="169" fontId="56" fillId="0" borderId="21" xfId="8" applyNumberFormat="1" applyFont="1" applyFill="1" applyBorder="1" applyAlignment="1">
      <alignment horizontal="right"/>
    </xf>
    <xf numFmtId="169" fontId="56" fillId="0" borderId="0" xfId="8" applyNumberFormat="1" applyFont="1" applyFill="1" applyAlignment="1">
      <alignment horizontal="right"/>
    </xf>
    <xf numFmtId="170" fontId="56" fillId="0" borderId="21" xfId="1" applyNumberFormat="1" applyFont="1" applyFill="1" applyBorder="1" applyAlignment="1">
      <alignment horizontal="right"/>
    </xf>
    <xf numFmtId="170" fontId="56" fillId="0" borderId="0" xfId="1" applyNumberFormat="1" applyFont="1" applyFill="1" applyAlignment="1">
      <alignment horizontal="right"/>
    </xf>
    <xf numFmtId="173" fontId="56" fillId="0" borderId="0" xfId="1" applyNumberFormat="1" applyFont="1" applyFill="1" applyAlignment="1">
      <alignment horizontal="right"/>
    </xf>
    <xf numFmtId="167" fontId="9" fillId="0" borderId="0" xfId="1" applyNumberFormat="1" applyFont="1"/>
    <xf numFmtId="167" fontId="9" fillId="0" borderId="0" xfId="1" applyNumberFormat="1" applyFont="1" applyBorder="1"/>
    <xf numFmtId="167" fontId="8" fillId="0" borderId="0" xfId="1" applyNumberFormat="1" applyFont="1" applyBorder="1"/>
    <xf numFmtId="167" fontId="24" fillId="0" borderId="0" xfId="1" applyNumberFormat="1" applyFont="1"/>
    <xf numFmtId="167" fontId="37" fillId="0" borderId="0" xfId="1" applyNumberFormat="1" applyFont="1"/>
    <xf numFmtId="167" fontId="36" fillId="0" borderId="0" xfId="1" applyNumberFormat="1" applyFont="1" applyFill="1"/>
    <xf numFmtId="167" fontId="57" fillId="0" borderId="0" xfId="1" applyNumberFormat="1" applyFont="1" applyBorder="1"/>
    <xf numFmtId="167" fontId="56" fillId="0" borderId="0" xfId="1" applyNumberFormat="1" applyFont="1" applyFill="1" applyBorder="1"/>
    <xf numFmtId="167" fontId="8" fillId="0" borderId="0" xfId="1" applyNumberFormat="1" applyFont="1" applyFill="1" applyBorder="1"/>
    <xf numFmtId="167" fontId="54" fillId="0" borderId="0" xfId="1" applyNumberFormat="1" applyFont="1"/>
    <xf numFmtId="167" fontId="53" fillId="0" borderId="0" xfId="1" applyNumberFormat="1" applyFont="1" applyFill="1"/>
    <xf numFmtId="167" fontId="53" fillId="0" borderId="0" xfId="1" applyNumberFormat="1" applyFont="1" applyFill="1" applyBorder="1"/>
    <xf numFmtId="167" fontId="8" fillId="0" borderId="2" xfId="1" applyNumberFormat="1" applyFont="1" applyBorder="1"/>
    <xf numFmtId="167" fontId="36" fillId="0" borderId="0" xfId="1" applyNumberFormat="1" applyFont="1"/>
    <xf numFmtId="167" fontId="36" fillId="0" borderId="0" xfId="1" applyNumberFormat="1" applyFont="1" applyFill="1" applyBorder="1"/>
    <xf numFmtId="167" fontId="53" fillId="0" borderId="0" xfId="1" applyNumberFormat="1" applyFont="1"/>
    <xf numFmtId="167" fontId="26" fillId="0" borderId="0" xfId="1" applyNumberFormat="1" applyFont="1"/>
    <xf numFmtId="167" fontId="30" fillId="0" borderId="0" xfId="1" applyNumberFormat="1" applyFont="1" applyBorder="1"/>
    <xf numFmtId="167" fontId="29" fillId="0" borderId="0" xfId="1" applyNumberFormat="1" applyFont="1" applyFill="1" applyBorder="1"/>
    <xf numFmtId="167" fontId="32" fillId="0" borderId="0" xfId="1" applyNumberFormat="1" applyFont="1"/>
    <xf numFmtId="167" fontId="31" fillId="0" borderId="0" xfId="1" applyNumberFormat="1" applyFont="1" applyFill="1"/>
    <xf numFmtId="167" fontId="31" fillId="0" borderId="0" xfId="1" applyNumberFormat="1" applyFont="1" applyFill="1" applyBorder="1"/>
    <xf numFmtId="167" fontId="51" fillId="0" borderId="0" xfId="1" applyNumberFormat="1" applyFont="1"/>
    <xf numFmtId="167" fontId="50" fillId="0" borderId="0" xfId="1" applyNumberFormat="1" applyFont="1" applyFill="1"/>
    <xf numFmtId="167" fontId="36" fillId="0" borderId="0" xfId="1" applyNumberFormat="1" applyFont="1" applyBorder="1"/>
    <xf numFmtId="167" fontId="8" fillId="0" borderId="0" xfId="1" applyNumberFormat="1" applyFont="1" applyFill="1" applyAlignment="1">
      <alignment horizontal="right"/>
    </xf>
    <xf numFmtId="167" fontId="17" fillId="0" borderId="0" xfId="1" applyNumberFormat="1" applyFont="1"/>
    <xf numFmtId="167" fontId="28" fillId="0" borderId="0" xfId="1" applyNumberFormat="1" applyFont="1" applyBorder="1"/>
    <xf numFmtId="167" fontId="27" fillId="0" borderId="0" xfId="1" applyNumberFormat="1" applyFont="1" applyFill="1" applyBorder="1"/>
    <xf numFmtId="167" fontId="30" fillId="0" borderId="0" xfId="1" applyNumberFormat="1" applyFont="1"/>
    <xf numFmtId="167" fontId="29" fillId="0" borderId="0" xfId="1" applyNumberFormat="1" applyFont="1" applyFill="1"/>
    <xf numFmtId="167" fontId="37" fillId="0" borderId="0" xfId="1" applyNumberFormat="1" applyFont="1" applyBorder="1"/>
    <xf numFmtId="167" fontId="41" fillId="0" borderId="0" xfId="1" applyNumberFormat="1" applyFont="1"/>
    <xf numFmtId="167" fontId="40" fillId="0" borderId="0" xfId="1" applyNumberFormat="1" applyFont="1" applyFill="1"/>
    <xf numFmtId="167" fontId="40" fillId="0" borderId="0" xfId="1" applyNumberFormat="1" applyFont="1" applyFill="1" applyAlignment="1">
      <alignment horizontal="right"/>
    </xf>
    <xf numFmtId="167" fontId="32" fillId="0" borderId="0" xfId="1" applyNumberFormat="1" applyFont="1" applyBorder="1"/>
    <xf numFmtId="167" fontId="24" fillId="0" borderId="0" xfId="1" applyNumberFormat="1" applyFont="1" applyBorder="1"/>
    <xf numFmtId="167" fontId="23" fillId="0" borderId="0" xfId="1" applyNumberFormat="1" applyFont="1" applyFill="1" applyBorder="1"/>
    <xf numFmtId="167" fontId="26" fillId="0" borderId="0" xfId="1" applyNumberFormat="1" applyFont="1" applyBorder="1"/>
    <xf numFmtId="167" fontId="25" fillId="0" borderId="0" xfId="1" applyNumberFormat="1" applyFont="1" applyFill="1" applyBorder="1"/>
    <xf numFmtId="167" fontId="39" fillId="0" borderId="0" xfId="1" applyNumberFormat="1" applyFont="1"/>
    <xf numFmtId="167" fontId="38" fillId="0" borderId="0" xfId="1" applyNumberFormat="1" applyFont="1" applyFill="1"/>
    <xf numFmtId="167" fontId="38" fillId="0" borderId="0" xfId="1" applyNumberFormat="1" applyFont="1" applyFill="1" applyAlignment="1">
      <alignment horizontal="right"/>
    </xf>
    <xf numFmtId="167" fontId="47" fillId="0" borderId="0" xfId="1" applyNumberFormat="1" applyFont="1"/>
    <xf numFmtId="167" fontId="46" fillId="0" borderId="0" xfId="1" applyNumberFormat="1" applyFont="1" applyFill="1"/>
    <xf numFmtId="167" fontId="28" fillId="0" borderId="0" xfId="1" applyNumberFormat="1" applyFont="1"/>
    <xf numFmtId="167" fontId="54" fillId="0" borderId="0" xfId="1" applyNumberFormat="1" applyFont="1" applyBorder="1"/>
    <xf numFmtId="167" fontId="8" fillId="0" borderId="0" xfId="1" applyNumberFormat="1" applyFont="1" applyBorder="1" applyAlignment="1">
      <alignment horizontal="right"/>
    </xf>
    <xf numFmtId="167" fontId="46" fillId="0" borderId="0" xfId="1" applyNumberFormat="1" applyFont="1" applyFill="1" applyBorder="1"/>
    <xf numFmtId="167" fontId="8" fillId="4" borderId="0" xfId="1" applyNumberFormat="1" applyFont="1" applyFill="1" applyBorder="1"/>
    <xf numFmtId="167" fontId="34" fillId="0" borderId="0" xfId="1" applyNumberFormat="1" applyFont="1"/>
    <xf numFmtId="167" fontId="33" fillId="0" borderId="0" xfId="1" applyNumberFormat="1" applyFont="1" applyFill="1"/>
    <xf numFmtId="167" fontId="9" fillId="4" borderId="0" xfId="1" applyNumberFormat="1" applyFont="1" applyFill="1" applyBorder="1"/>
    <xf numFmtId="167" fontId="53" fillId="0" borderId="0" xfId="1" applyNumberFormat="1" applyFont="1" applyBorder="1"/>
    <xf numFmtId="171" fontId="56" fillId="0" borderId="0" xfId="1" applyNumberFormat="1" applyFont="1" applyFill="1" applyBorder="1" applyAlignment="1">
      <alignment horizontal="right" vertical="top"/>
    </xf>
    <xf numFmtId="171" fontId="56" fillId="0" borderId="0" xfId="1" applyNumberFormat="1" applyFont="1" applyAlignment="1">
      <alignment horizontal="right" vertical="center"/>
    </xf>
    <xf numFmtId="171" fontId="56" fillId="0" borderId="0" xfId="1" applyNumberFormat="1" applyFont="1" applyFill="1" applyAlignment="1">
      <alignment horizontal="right" vertical="center"/>
    </xf>
    <xf numFmtId="171" fontId="56" fillId="0" borderId="0" xfId="1" applyNumberFormat="1" applyFont="1"/>
    <xf numFmtId="171" fontId="56" fillId="0" borderId="0" xfId="1" applyNumberFormat="1" applyFont="1" applyFill="1"/>
    <xf numFmtId="171" fontId="56" fillId="0" borderId="0" xfId="1" applyNumberFormat="1" applyFont="1" applyAlignment="1">
      <alignment horizontal="right"/>
    </xf>
    <xf numFmtId="171" fontId="56" fillId="0" borderId="0" xfId="1" applyNumberFormat="1" applyFont="1" applyFill="1" applyAlignment="1">
      <alignment horizontal="right"/>
    </xf>
    <xf numFmtId="167" fontId="56" fillId="0" borderId="0" xfId="1" applyNumberFormat="1" applyFont="1"/>
    <xf numFmtId="167" fontId="56" fillId="0" borderId="0" xfId="1" applyNumberFormat="1" applyFont="1" applyFill="1"/>
    <xf numFmtId="0" fontId="42" fillId="4" borderId="2" xfId="11" applyFont="1"/>
    <xf numFmtId="171" fontId="53" fillId="0" borderId="0" xfId="1" applyNumberFormat="1" applyFont="1" applyFill="1" applyBorder="1" applyAlignment="1">
      <alignment horizontal="right" vertical="top"/>
    </xf>
    <xf numFmtId="171" fontId="8" fillId="0" borderId="2" xfId="1" applyNumberFormat="1" applyFont="1" applyBorder="1" applyAlignment="1">
      <alignment horizontal="right" vertical="center"/>
    </xf>
    <xf numFmtId="167" fontId="9" fillId="0" borderId="2" xfId="1" applyNumberFormat="1" applyFont="1" applyBorder="1"/>
    <xf numFmtId="0" fontId="8" fillId="4" borderId="0" xfId="11" applyFont="1" applyBorder="1"/>
    <xf numFmtId="0" fontId="5" fillId="2" borderId="0" xfId="9" applyBorder="1" applyAlignment="1">
      <alignment vertical="center"/>
    </xf>
    <xf numFmtId="0" fontId="42" fillId="0" borderId="2" xfId="9" applyFont="1" applyFill="1" applyBorder="1"/>
    <xf numFmtId="0" fontId="55" fillId="0" borderId="2" xfId="0" applyFont="1" applyBorder="1"/>
    <xf numFmtId="0" fontId="42" fillId="0" borderId="2" xfId="11" applyFont="1" applyFill="1"/>
    <xf numFmtId="0" fontId="0" fillId="4" borderId="0" xfId="11" applyFont="1" applyBorder="1"/>
    <xf numFmtId="14" fontId="42" fillId="0" borderId="2" xfId="1" applyNumberFormat="1" applyFont="1" applyFill="1" applyBorder="1" applyAlignment="1">
      <alignment horizontal="center"/>
    </xf>
    <xf numFmtId="171" fontId="9" fillId="0" borderId="9" xfId="1" applyNumberFormat="1" applyFont="1" applyBorder="1"/>
    <xf numFmtId="171" fontId="32" fillId="0" borderId="2" xfId="1" applyNumberFormat="1" applyFont="1" applyBorder="1"/>
    <xf numFmtId="171" fontId="31" fillId="0" borderId="2" xfId="1" applyNumberFormat="1" applyFont="1" applyFill="1" applyBorder="1" applyAlignment="1">
      <alignment horizontal="right"/>
    </xf>
    <xf numFmtId="171" fontId="9" fillId="0" borderId="9" xfId="1" applyNumberFormat="1" applyFont="1" applyBorder="1" applyAlignment="1">
      <alignment horizontal="right"/>
    </xf>
    <xf numFmtId="167" fontId="9" fillId="0" borderId="9" xfId="1" applyNumberFormat="1" applyFont="1" applyBorder="1"/>
    <xf numFmtId="9" fontId="8" fillId="0" borderId="10" xfId="8" applyFont="1" applyBorder="1" applyAlignment="1">
      <alignment horizontal="center" vertical="center" wrapText="1"/>
    </xf>
    <xf numFmtId="9" fontId="8" fillId="0" borderId="6" xfId="8" applyFont="1" applyBorder="1" applyAlignment="1">
      <alignment horizontal="center" vertical="center" wrapText="1"/>
    </xf>
    <xf numFmtId="9" fontId="8" fillId="0" borderId="16" xfId="8" applyFont="1" applyBorder="1" applyAlignment="1">
      <alignment horizontal="center" vertical="center" wrapText="1"/>
    </xf>
  </cellXfs>
  <cellStyles count="19">
    <cellStyle name="60 % - Farve6" xfId="15" builtinId="52"/>
    <cellStyle name="Bemærk!" xfId="11" builtinId="10"/>
    <cellStyle name="datetime" xfId="18" xr:uid="{ABA407C4-800D-4D69-88AB-B63BB92AC33A}"/>
    <cellStyle name="Farve3" xfId="12" builtinId="37"/>
    <cellStyle name="Farve5" xfId="13" builtinId="45"/>
    <cellStyle name="Farve6" xfId="14" builtinId="49"/>
    <cellStyle name="Input" xfId="10" builtinId="20"/>
    <cellStyle name="Komma" xfId="1" builtinId="3"/>
    <cellStyle name="Komma 2" xfId="3" xr:uid="{00000000-0005-0000-0000-000007000000}"/>
    <cellStyle name="Link" xfId="16" builtinId="8"/>
    <cellStyle name="Neutral" xfId="17" builtinId="28"/>
    <cellStyle name="Normal" xfId="0" builtinId="0"/>
    <cellStyle name="Normal 2" xfId="4" xr:uid="{00000000-0005-0000-0000-00000A000000}"/>
    <cellStyle name="Normal 2 2" xfId="7" xr:uid="{00000000-0005-0000-0000-00000B000000}"/>
    <cellStyle name="Normal 3" xfId="5" xr:uid="{00000000-0005-0000-0000-00000C000000}"/>
    <cellStyle name="Normal 4" xfId="2" xr:uid="{00000000-0005-0000-0000-00000D000000}"/>
    <cellStyle name="Procent" xfId="8" builtinId="5"/>
    <cellStyle name="Procent 2" xfId="6" xr:uid="{00000000-0005-0000-0000-00000F000000}"/>
    <cellStyle name="Ugyldig" xfId="9" builtinId="27"/>
  </cellStyles>
  <dxfs count="338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  <alignment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66" formatCode="#,##0.0"/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ill>
        <patternFill patternType="solid">
          <fgColor rgb="FFC6EFCE"/>
          <bgColor rgb="FF000000"/>
        </patternFill>
      </fill>
    </dxf>
    <dxf>
      <fill>
        <patternFill>
          <bgColor theme="0" tint="-0.14996795556505021"/>
        </patternFill>
      </fill>
    </dxf>
  </dxfs>
  <tableStyles count="2" defaultTableStyle="TableStyleMedium2" defaultPivotStyle="PivotStyleLight16">
    <tableStyle name="Tabeltypografi 1" pivot="0" count="0" xr9:uid="{00000000-0011-0000-FFFF-FFFF00000000}"/>
    <tableStyle name="Tabeltypografi 2" pivot="0" count="1" xr9:uid="{00000000-0011-0000-FFFF-FFFF01000000}">
      <tableStyleElement type="secondRowStripe" dxfId="337"/>
    </tableStyle>
  </tableStyles>
  <colors>
    <mruColors>
      <color rgb="FF09F1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0F-4B96-AD4A-C61818B4D209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264-4383-BC8D-AA6FA4668684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264-4383-BC8D-AA6FA4668684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70F-4B96-AD4A-C61818B4D209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264-4383-BC8D-AA6FA4668684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264-4383-BC8D-AA6FA4668684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0F-4B96-AD4A-C61818B4D209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C70F-4B96-AD4A-C61818B4D20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6264-4383-BC8D-AA6FA466868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6264-4383-BC8D-AA6FA4668684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70F-4B96-AD4A-C61818B4D20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6264-4383-BC8D-AA6FA466868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6264-4383-BC8D-AA6FA4668684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70F-4B96-AD4A-C61818B4D209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Masterark!$GG$422:$GG$428</c:f>
              <c:numCache>
                <c:formatCode>0%</c:formatCode>
                <c:ptCount val="7"/>
                <c:pt idx="0">
                  <c:v>0.64603960396039606</c:v>
                </c:pt>
                <c:pt idx="3">
                  <c:v>0.13118811881188119</c:v>
                </c:pt>
                <c:pt idx="6">
                  <c:v>0.22277227722772278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F-4B96-AD4A-C61818B4D20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6.5339607670320266E-2"/>
          <c:y val="5.6767475844407195E-2"/>
          <c:w val="0.89350834564316883"/>
          <c:h val="0.66289650442384163"/>
        </c:manualLayout>
      </c:layout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Masterark!$A$423:$A$427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Masterark!$C$423:$C$427</c:f>
              <c:numCache>
                <c:formatCode>0%</c:formatCode>
                <c:ptCount val="5"/>
                <c:pt idx="0">
                  <c:v>8.9775561097256859E-2</c:v>
                </c:pt>
                <c:pt idx="1">
                  <c:v>0.3117206982543641</c:v>
                </c:pt>
                <c:pt idx="2">
                  <c:v>0.1745635910224439</c:v>
                </c:pt>
                <c:pt idx="3">
                  <c:v>6.7331670822942641E-2</c:v>
                </c:pt>
                <c:pt idx="4">
                  <c:v>0.35660847880299251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4-48B8-BABB-97A4870D4F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465367800"/>
        <c:axId val="465365176"/>
      </c:barChart>
      <c:catAx>
        <c:axId val="4653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5176"/>
        <c:crosses val="autoZero"/>
        <c:auto val="1"/>
        <c:lblAlgn val="ctr"/>
        <c:lblOffset val="100"/>
        <c:noMultiLvlLbl val="0"/>
      </c:catAx>
      <c:valAx>
        <c:axId val="46536517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101203</xdr:colOff>
      <xdr:row>421</xdr:row>
      <xdr:rowOff>15478</xdr:rowOff>
    </xdr:from>
    <xdr:to>
      <xdr:col>196</xdr:col>
      <xdr:colOff>250032</xdr:colOff>
      <xdr:row>433</xdr:row>
      <xdr:rowOff>47626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BA6DF4E-2CB2-418D-9DCB-2EDF965F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</xdr:col>
      <xdr:colOff>515444</xdr:colOff>
      <xdr:row>91</xdr:row>
      <xdr:rowOff>58209</xdr:rowOff>
    </xdr:from>
    <xdr:to>
      <xdr:col>2</xdr:col>
      <xdr:colOff>1886332</xdr:colOff>
      <xdr:row>95</xdr:row>
      <xdr:rowOff>38453</xdr:rowOff>
    </xdr:to>
    <xdr:sp macro="" textlink="">
      <xdr:nvSpPr>
        <xdr:cNvPr id="1052" name="Text Box 28" hidden="1">
          <a:extLst>
            <a:ext uri="{FF2B5EF4-FFF2-40B4-BE49-F238E27FC236}">
              <a16:creationId xmlns:a16="http://schemas.microsoft.com/office/drawing/2014/main" id="{CFAD67C1-40E5-44B2-AA3B-0A753B5A5238}"/>
            </a:ext>
          </a:extLst>
        </xdr:cNvPr>
        <xdr:cNvSpPr txBox="1">
          <a:spLocks noChangeArrowheads="1"/>
        </xdr:cNvSpPr>
      </xdr:nvSpPr>
      <xdr:spPr bwMode="auto">
        <a:xfrm>
          <a:off x="5429250" y="180975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119</xdr:col>
      <xdr:colOff>315628</xdr:colOff>
      <xdr:row>60</xdr:row>
      <xdr:rowOff>111123</xdr:rowOff>
    </xdr:from>
    <xdr:to>
      <xdr:col>120</xdr:col>
      <xdr:colOff>454458</xdr:colOff>
      <xdr:row>64</xdr:row>
      <xdr:rowOff>133351</xdr:rowOff>
    </xdr:to>
    <xdr:sp macro="" textlink="">
      <xdr:nvSpPr>
        <xdr:cNvPr id="1173" name="Text Box 149" hidden="1">
          <a:extLst>
            <a:ext uri="{FF2B5EF4-FFF2-40B4-BE49-F238E27FC236}">
              <a16:creationId xmlns:a16="http://schemas.microsoft.com/office/drawing/2014/main" id="{75E4F43E-F954-43E0-AAD6-EFE1AE08CC57}"/>
            </a:ext>
          </a:extLst>
        </xdr:cNvPr>
        <xdr:cNvSpPr txBox="1">
          <a:spLocks noChangeArrowheads="1"/>
        </xdr:cNvSpPr>
      </xdr:nvSpPr>
      <xdr:spPr bwMode="auto">
        <a:xfrm>
          <a:off x="150637875" y="12096750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120</xdr:col>
      <xdr:colOff>334126</xdr:colOff>
      <xdr:row>60</xdr:row>
      <xdr:rowOff>111123</xdr:rowOff>
    </xdr:from>
    <xdr:to>
      <xdr:col>121</xdr:col>
      <xdr:colOff>465585</xdr:colOff>
      <xdr:row>64</xdr:row>
      <xdr:rowOff>133351</xdr:rowOff>
    </xdr:to>
    <xdr:sp macro="" textlink="">
      <xdr:nvSpPr>
        <xdr:cNvPr id="1174" name="Text Box 150" hidden="1">
          <a:extLst>
            <a:ext uri="{FF2B5EF4-FFF2-40B4-BE49-F238E27FC236}">
              <a16:creationId xmlns:a16="http://schemas.microsoft.com/office/drawing/2014/main" id="{A7003BE3-93E9-4F65-B1EF-1AD89173FED1}"/>
            </a:ext>
          </a:extLst>
        </xdr:cNvPr>
        <xdr:cNvSpPr txBox="1">
          <a:spLocks noChangeArrowheads="1"/>
        </xdr:cNvSpPr>
      </xdr:nvSpPr>
      <xdr:spPr bwMode="auto">
        <a:xfrm>
          <a:off x="15191422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133</xdr:col>
      <xdr:colOff>352812</xdr:colOff>
      <xdr:row>60</xdr:row>
      <xdr:rowOff>111123</xdr:rowOff>
    </xdr:from>
    <xdr:to>
      <xdr:col>134</xdr:col>
      <xdr:colOff>484404</xdr:colOff>
      <xdr:row>64</xdr:row>
      <xdr:rowOff>133351</xdr:rowOff>
    </xdr:to>
    <xdr:sp macro="" textlink="">
      <xdr:nvSpPr>
        <xdr:cNvPr id="1175" name="Text Box 151" hidden="1">
          <a:extLst>
            <a:ext uri="{FF2B5EF4-FFF2-40B4-BE49-F238E27FC236}">
              <a16:creationId xmlns:a16="http://schemas.microsoft.com/office/drawing/2014/main" id="{17FB68EB-1816-4895-A632-903FE14D8EAC}"/>
            </a:ext>
          </a:extLst>
        </xdr:cNvPr>
        <xdr:cNvSpPr txBox="1">
          <a:spLocks noChangeArrowheads="1"/>
        </xdr:cNvSpPr>
      </xdr:nvSpPr>
      <xdr:spPr bwMode="auto">
        <a:xfrm>
          <a:off x="16812577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119</xdr:col>
      <xdr:colOff>315628</xdr:colOff>
      <xdr:row>49</xdr:row>
      <xdr:rowOff>73817</xdr:rowOff>
    </xdr:from>
    <xdr:to>
      <xdr:col>120</xdr:col>
      <xdr:colOff>454458</xdr:colOff>
      <xdr:row>53</xdr:row>
      <xdr:rowOff>58209</xdr:rowOff>
    </xdr:to>
    <xdr:sp macro="" textlink="">
      <xdr:nvSpPr>
        <xdr:cNvPr id="1196" name="Text Box 172" hidden="1">
          <a:extLst>
            <a:ext uri="{FF2B5EF4-FFF2-40B4-BE49-F238E27FC236}">
              <a16:creationId xmlns:a16="http://schemas.microsoft.com/office/drawing/2014/main" id="{B28D941B-2FD2-41D4-80BE-2C71A5DA8947}"/>
            </a:ext>
          </a:extLst>
        </xdr:cNvPr>
        <xdr:cNvSpPr txBox="1">
          <a:spLocks noChangeArrowheads="1"/>
        </xdr:cNvSpPr>
      </xdr:nvSpPr>
      <xdr:spPr bwMode="auto">
        <a:xfrm>
          <a:off x="150637875" y="9686925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120</xdr:col>
      <xdr:colOff>334126</xdr:colOff>
      <xdr:row>49</xdr:row>
      <xdr:rowOff>73817</xdr:rowOff>
    </xdr:from>
    <xdr:to>
      <xdr:col>121</xdr:col>
      <xdr:colOff>465585</xdr:colOff>
      <xdr:row>53</xdr:row>
      <xdr:rowOff>58209</xdr:rowOff>
    </xdr:to>
    <xdr:sp macro="" textlink="">
      <xdr:nvSpPr>
        <xdr:cNvPr id="1197" name="Text Box 173" hidden="1">
          <a:extLst>
            <a:ext uri="{FF2B5EF4-FFF2-40B4-BE49-F238E27FC236}">
              <a16:creationId xmlns:a16="http://schemas.microsoft.com/office/drawing/2014/main" id="{06112CB9-6E5B-4750-9CAB-20316D38629A}"/>
            </a:ext>
          </a:extLst>
        </xdr:cNvPr>
        <xdr:cNvSpPr txBox="1">
          <a:spLocks noChangeArrowheads="1"/>
        </xdr:cNvSpPr>
      </xdr:nvSpPr>
      <xdr:spPr bwMode="auto">
        <a:xfrm>
          <a:off x="15191422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133</xdr:col>
      <xdr:colOff>352812</xdr:colOff>
      <xdr:row>49</xdr:row>
      <xdr:rowOff>73817</xdr:rowOff>
    </xdr:from>
    <xdr:to>
      <xdr:col>134</xdr:col>
      <xdr:colOff>484404</xdr:colOff>
      <xdr:row>53</xdr:row>
      <xdr:rowOff>58209</xdr:rowOff>
    </xdr:to>
    <xdr:sp macro="" textlink="">
      <xdr:nvSpPr>
        <xdr:cNvPr id="1198" name="Text Box 174" hidden="1">
          <a:extLst>
            <a:ext uri="{FF2B5EF4-FFF2-40B4-BE49-F238E27FC236}">
              <a16:creationId xmlns:a16="http://schemas.microsoft.com/office/drawing/2014/main" id="{00D68351-CFE0-420B-B5B6-78C20EBCB575}"/>
            </a:ext>
          </a:extLst>
        </xdr:cNvPr>
        <xdr:cNvSpPr txBox="1">
          <a:spLocks noChangeArrowheads="1"/>
        </xdr:cNvSpPr>
      </xdr:nvSpPr>
      <xdr:spPr bwMode="auto">
        <a:xfrm>
          <a:off x="16812577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429</xdr:row>
      <xdr:rowOff>0</xdr:rowOff>
    </xdr:from>
    <xdr:to>
      <xdr:col>2</xdr:col>
      <xdr:colOff>5953</xdr:colOff>
      <xdr:row>441</xdr:row>
      <xdr:rowOff>-1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636399-BD1A-4FBF-933C-5B3704CC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ristian Beck-Holtebo" id="{4571D98D-3536-4F38-86D0-500FF39F1737}" userId="S::cbe@nordiskemedier.dk::6ede440f-2700-4ede-a68c-22648fb0c316" providerId="AD"/>
  <person displayName="Jens Holm Jensen" id="{23AE5E8E-4D93-4062-84A5-48735C2BC82A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LC412" totalsRowShown="0" headerRowDxfId="335" dataDxfId="334" tableBorderDxfId="333" headerRowCellStyle="Normal 2">
  <autoFilter ref="A1:LC412" xr:uid="{7A3F4A24-57A3-4141-B2BD-BBCBC93E03B1}"/>
  <sortState xmlns:xlrd2="http://schemas.microsoft.com/office/spreadsheetml/2017/richdata2" ref="A2:LC412">
    <sortCondition ref="C1:C412"/>
  </sortState>
  <tableColumns count="315">
    <tableColumn id="1" xr3:uid="{00000000-0010-0000-0000-000001000000}" name="Virksomhedsnavn (Alle tal bortset fra antal ansatte er opgjort i mio. kr.)" dataDxfId="332"/>
    <tableColumn id="2" xr3:uid="{00000000-0010-0000-0000-000002000000}" name="CVR" dataCellStyle="Link"/>
    <tableColumn id="3" xr3:uid="{00000000-0010-0000-0000-000003000000}" name="Underbranche" dataCellStyle="Normal"/>
    <tableColumn id="198" xr3:uid="{807E32C1-958D-4668-BFA1-6757CB860EA9}" name="Familieejet" dataDxfId="331"/>
    <tableColumn id="196" xr3:uid="{97B62076-6662-4D84-9808-89E03C9648E4}" name="Med i byggeriets top 2021" dataCellStyle="Normal"/>
    <tableColumn id="195" xr3:uid="{D56F8E5D-24FB-4526-9AA0-148CD58524CB}" name="Underselskab?" dataCellStyle="Normal"/>
    <tableColumn id="84" xr3:uid="{00000000-0010-0000-0000-000054000000}" name="Branchekode" dataCellStyle="Normal"/>
    <tableColumn id="5" xr3:uid="{00000000-0010-0000-0000-000005000000}" name="Bibranche" dataCellStyle="Normal"/>
    <tableColumn id="4" xr3:uid="{00000000-0010-0000-0000-000004000000}" name="Regnskab udsendt " dataDxfId="330"/>
    <tableColumn id="30" xr3:uid="{75943B5E-9C32-49F7-B4CD-C62B58943E40}" name="Luk 2023" dataDxfId="329" dataCellStyle="Komma"/>
    <tableColumn id="24" xr3:uid="{A90AAAA6-D2E5-425D-AC0D-3B9FB33C7B4C}" name="Luk 2022" dataDxfId="328" dataCellStyle="Komma"/>
    <tableColumn id="206" xr3:uid="{85899CC3-EDA8-4EC8-B3C3-B91201F3B98F}" name="Luk 2021" dataDxfId="327" dataCellStyle="Komma"/>
    <tableColumn id="292" xr3:uid="{099B3FBE-E50E-405A-9EB1-0402A4F997D3}" name="Luk 2020" dataDxfId="326" dataCellStyle="Komma"/>
    <tableColumn id="199" xr3:uid="{41D50BA2-3C43-4353-8168-DD914EE495B0}" name="Luk 2019" dataDxfId="325" dataCellStyle="Komma"/>
    <tableColumn id="162" xr3:uid="{B9AE9D5B-0F96-46E0-B3B0-84C9BDECB405}" name="Luk 2018" dataDxfId="324"/>
    <tableColumn id="116" xr3:uid="{00000000-0010-0000-0000-000074000000}" name="Luk 2017" dataDxfId="323"/>
    <tableColumn id="36" xr3:uid="{4B185B0F-B2D1-4304-B4E5-3942A71C8D7A}" name="Vækst i Omsætning 2023" dataDxfId="322" dataCellStyle="Procent">
      <calculatedColumnFormula>Z2/AA2-1</calculatedColumnFormula>
    </tableColumn>
    <tableColumn id="6" xr3:uid="{307BECDF-AA7B-4AF8-9819-0015FBB4FF67}" name="Vækst i Omsætning 2022" dataDxfId="321" dataCellStyle="Komma">
      <calculatedColumnFormula>AA2/AB2-1</calculatedColumnFormula>
    </tableColumn>
    <tableColumn id="216" xr3:uid="{D691261D-F0A4-49FE-AD0C-9C1DEE8F24B0}" name="Vækst i Omsætning 2021" dataDxfId="320" dataCellStyle="Procent">
      <calculatedColumnFormula>AB2/AC2-1</calculatedColumnFormula>
    </tableColumn>
    <tableColumn id="290" xr3:uid="{5DB5B9A9-062F-4937-981F-79C5E9E21E1D}" name="Vækst i Omsætning 2020" dataDxfId="319" dataCellStyle="Procent">
      <calculatedColumnFormula>AC2/AD2-1</calculatedColumnFormula>
    </tableColumn>
    <tableColumn id="203" xr3:uid="{A6390F72-298B-4D6D-B421-7226473D4756}" name="Vækst i Omsætning 2019" dataDxfId="318" dataCellStyle="Procent">
      <calculatedColumnFormula>AD2/AE2-1</calculatedColumnFormula>
    </tableColumn>
    <tableColumn id="163" xr3:uid="{772AD439-23EC-48F0-A25D-4279566A9F0D}" name="Vækst i Omsætning 2018" dataDxfId="317">
      <calculatedColumnFormula>AE2/AF2-1</calculatedColumnFormula>
    </tableColumn>
    <tableColumn id="42" xr3:uid="{83B0F9E6-4032-46CB-B558-38EBE05E5B1B}" name="Nominel 2023-Netto" dataDxfId="316" dataCellStyle="Komma">
      <calculatedColumnFormula>Z2-AA2</calculatedColumnFormula>
    </tableColumn>
    <tableColumn id="18" xr3:uid="{CBD65019-AC75-4110-8D82-055B149C7497}" name="Nominel 2022-Netto" dataDxfId="315" dataCellStyle="Komma">
      <calculatedColumnFormula>AA2-AB2</calculatedColumnFormula>
    </tableColumn>
    <tableColumn id="96" xr3:uid="{00000000-0010-0000-0000-000060000000}" name="Nominel 2021-Netto" dataDxfId="314" dataCellStyle="Komma">
      <calculatedColumnFormula>AB2-AC2</calculatedColumnFormula>
    </tableColumn>
    <tableColumn id="56" xr3:uid="{3B63D8E0-663F-4764-8FF7-99AA8B2A6337}" name="2023 - Omsætning" dataDxfId="313" dataCellStyle="Komma"/>
    <tableColumn id="12" xr3:uid="{902DB78D-9AA7-447A-9A6B-A2134110BCA0}" name="2022 - Omsætning" dataDxfId="312" dataCellStyle="Komma"/>
    <tableColumn id="224" xr3:uid="{E4695A7E-A9EA-45BD-B0AA-BEC0E6C029B7}" name="2021 - Omsætning" dataDxfId="311" dataCellStyle="Komma"/>
    <tableColumn id="288" xr3:uid="{355FC779-2566-45BC-ACD7-3DA4FA115E0F}" name="2020 - Omsætning" dataDxfId="310" dataCellStyle="Komma"/>
    <tableColumn id="201" xr3:uid="{029F37D1-C5D6-40B5-B20D-C36580853C63}" name="2019 - Omsætning" dataDxfId="309" dataCellStyle="Komma"/>
    <tableColumn id="164" xr3:uid="{8C52B9EB-C0B0-42B1-A3A1-07D76141EB99}" name="2018 - Omsætning" dataDxfId="308"/>
    <tableColumn id="107" xr3:uid="{00000000-0010-0000-0000-00006B000000}" name="2017 - Omsætning" dataDxfId="307"/>
    <tableColumn id="7" xr3:uid="{00000000-0010-0000-0000-000007000000}" name="2016 - Omsætning" dataDxfId="306"/>
    <tableColumn id="8" xr3:uid="{00000000-0010-0000-0000-000008000000}" name="2015 - Omsætning" dataDxfId="305"/>
    <tableColumn id="9" xr3:uid="{00000000-0010-0000-0000-000009000000}" name="2014 - Omsætning" dataDxfId="304"/>
    <tableColumn id="10" xr3:uid="{00000000-0010-0000-0000-00000A000000}" name="2013 - Omsætning" dataDxfId="303"/>
    <tableColumn id="11" xr3:uid="{00000000-0010-0000-0000-00000B000000}" name="2012 - Omsætning" dataDxfId="302"/>
    <tableColumn id="154" xr3:uid="{9C6364C9-A50B-4E3A-8A34-858135F19BCB}" name="Vækst i Bruttofortjeneste 2023" dataDxfId="301" dataCellStyle="Procent">
      <calculatedColumnFormula>(AU2-AV2)/ABS(AV2)</calculatedColumnFormula>
    </tableColumn>
    <tableColumn id="48" xr3:uid="{3CE9FC27-4529-4FF6-8C95-F10871328FB7}" name="Vækst i Bruttofortjeneste 2022" dataDxfId="300" dataCellStyle="Procent">
      <calculatedColumnFormula>(AV2-AW2)/ABS(AW2)</calculatedColumnFormula>
    </tableColumn>
    <tableColumn id="232" xr3:uid="{52F001CF-9AA1-47A9-8466-64E98BE96205}" name="Vækst i Bruttofortjeneste 2021" dataDxfId="299" dataCellStyle="Procent">
      <calculatedColumnFormula>(AW2-AX2)/ABS(AX2)</calculatedColumnFormula>
    </tableColumn>
    <tableColumn id="286" xr3:uid="{22DC4842-28E9-457C-9609-86A3CCC4280A}" name="Vækst i Bruttofortjeneste 2020" dataDxfId="298" dataCellStyle="Procent">
      <calculatedColumnFormula>(AX2-AY2)/ABS(AY2)</calculatedColumnFormula>
    </tableColumn>
    <tableColumn id="207" xr3:uid="{E072AE52-7751-4DFF-B38C-C14BB4763B73}" name="Vækst i Bruttofortjeneste 2019" dataDxfId="297" dataCellStyle="Procent">
      <calculatedColumnFormula>(AY2-AZ2)/ABS(AZ2)</calculatedColumnFormula>
    </tableColumn>
    <tableColumn id="165" xr3:uid="{5E0B6E28-E45F-4DBF-8A5F-DFF5099BA330}" name="Vækst i Bruttofortjeneste 2018" dataDxfId="296" dataCellStyle="Procent">
      <calculatedColumnFormula>(AZ2-BA2)/ABS(BA2)</calculatedColumnFormula>
    </tableColumn>
    <tableColumn id="156" xr3:uid="{49EFD879-5475-4F62-BB5C-A052C1EDB3DC}" name="Nominel 2023- Brutto" dataDxfId="295" dataCellStyle="Komma">
      <calculatedColumnFormula>AU2-AV2</calculatedColumnFormula>
    </tableColumn>
    <tableColumn id="55" xr3:uid="{3CC9B617-530D-48D0-AB28-80CF50FAD75C}" name="Nominel 2022- Brutto" dataDxfId="294" dataCellStyle="Komma">
      <calculatedColumnFormula>AV2-AW2</calculatedColumnFormula>
    </tableColumn>
    <tableColumn id="97" xr3:uid="{00000000-0010-0000-0000-000061000000}" name="Nominel 2021-Brutto" dataDxfId="293" dataCellStyle="Komma">
      <calculatedColumnFormula>AW2-AX2</calculatedColumnFormula>
    </tableColumn>
    <tableColumn id="157" xr3:uid="{517E0A52-E853-4353-BBB4-AB84939992A2}" name="2023 - Bruttofortjeneste" dataDxfId="292" dataCellStyle="Komma"/>
    <tableColumn id="69" xr3:uid="{B947BE6F-D608-4015-BA34-E3DDC9634597}" name="2022 - Bruttofortjeneste" dataDxfId="291" dataCellStyle="Komma"/>
    <tableColumn id="240" xr3:uid="{BC63D64C-F727-42CB-836F-89DDD9E4866E}" name="2021 - Bruttofortjeneste" dataDxfId="290" dataCellStyle="Komma"/>
    <tableColumn id="284" xr3:uid="{DB6F6BE9-228C-417D-BA20-B218C18E11A5}" name="2020 - Bruttofortjeneste" dataDxfId="289" dataCellStyle="Komma"/>
    <tableColumn id="205" xr3:uid="{4CC56842-1DFD-4E62-A21D-2C2BF6F0BAFA}" name="2019 - Bruttofortjeneste" dataDxfId="288" dataCellStyle="Komma"/>
    <tableColumn id="166" xr3:uid="{2320912D-1EBF-4002-9DFA-307FA4485412}" name="2018 - Bruttofortjeneste " dataDxfId="287"/>
    <tableColumn id="108" xr3:uid="{00000000-0010-0000-0000-00006C000000}" name="2017 - Bruttofortjeneste " dataDxfId="286"/>
    <tableColumn id="13" xr3:uid="{00000000-0010-0000-0000-00000D000000}" name="2016 - Bruttofortjeneste " dataDxfId="285"/>
    <tableColumn id="14" xr3:uid="{00000000-0010-0000-0000-00000E000000}" name="2015 - Bruttofortjeneste " dataDxfId="284"/>
    <tableColumn id="15" xr3:uid="{00000000-0010-0000-0000-00000F000000}" name="2014 - Bruttofortjeneste " dataDxfId="283"/>
    <tableColumn id="16" xr3:uid="{00000000-0010-0000-0000-000010000000}" name="2013 - Bruttofortjeneste " dataDxfId="282"/>
    <tableColumn id="17" xr3:uid="{00000000-0010-0000-0000-000011000000}" name="2012 - Bruttofortjeneste " dataDxfId="281"/>
    <tableColumn id="159" xr3:uid="{6C6443E5-48E5-4B9D-A747-22332B92D965}" name="Vækst i Driftsresultat 2023" dataDxfId="280" dataCellStyle="Procent">
      <calculatedColumnFormula>(BP2-BQ2)/ABS(BQ2)</calculatedColumnFormula>
    </tableColumn>
    <tableColumn id="104" xr3:uid="{448B6801-2986-4083-94DF-2BB8F272D5EE}" name="Vækst i Driftsresultat 2022" dataDxfId="279" dataCellStyle="Procent">
      <calculatedColumnFormula>(BQ2-BR2)/ABS(BR2)</calculatedColumnFormula>
    </tableColumn>
    <tableColumn id="247" xr3:uid="{5F8B47B2-212E-45AA-8C96-B007BEF89F02}" name="Vækst i Driftsresultat 2021" dataDxfId="278" dataCellStyle="Procent">
      <calculatedColumnFormula>(BR2-BS2)/ABS(BS2)</calculatedColumnFormula>
    </tableColumn>
    <tableColumn id="282" xr3:uid="{B483D535-0660-4F30-BBC7-760E2B624AA2}" name="Vækst i Driftsresultat 2020" dataDxfId="277" dataCellStyle="Procent">
      <calculatedColumnFormula>(BS2-BT2)/ABS(BT2)</calculatedColumnFormula>
    </tableColumn>
    <tableColumn id="211" xr3:uid="{1504DFC7-B60C-4CA2-8679-4F3103F5FB64}" name="Vækst i Driftsresultat 2019" dataDxfId="276" dataCellStyle="Procent">
      <calculatedColumnFormula>(BT2-BU2)/ABS(BU2)</calculatedColumnFormula>
    </tableColumn>
    <tableColumn id="167" xr3:uid="{6C80B9E1-16A8-4CA0-901C-77FF24C07410}" name="Vækst i Driftsresultat 2018" dataDxfId="275" dataCellStyle="Procent">
      <calculatedColumnFormula>(BU2-BV2)/ABS(BV2)</calculatedColumnFormula>
    </tableColumn>
    <tableColumn id="160" xr3:uid="{E06EA805-9126-4920-A575-A415EE84FC20}" name="Nominel 2023- Driftsresultat" dataDxfId="274" dataCellStyle="Komma">
      <calculatedColumnFormula>BP2-BQ2</calculatedColumnFormula>
    </tableColumn>
    <tableColumn id="70" xr3:uid="{D9F37A9B-E602-4AD8-81D4-AA9F93EBD31A}" name="Nominel 2022- Driftsresultat" dataDxfId="273" dataCellStyle="Komma">
      <calculatedColumnFormula>BQ2-BR2</calculatedColumnFormula>
    </tableColumn>
    <tableColumn id="98" xr3:uid="{00000000-0010-0000-0000-000062000000}" name="Nominel 2021- Driftsresultat" dataDxfId="272" dataCellStyle="Komma">
      <calculatedColumnFormula>BR2-BS2</calculatedColumnFormula>
    </tableColumn>
    <tableColumn id="183" xr3:uid="{6CB86C91-3A3A-4162-AFF6-9743EC6A7D57}" name="2023 - Driftsresultat" dataDxfId="271" dataCellStyle="Komma"/>
    <tableColumn id="71" xr3:uid="{2974CC39-E14E-44EE-8122-63152397A953}" name="2022 - Driftsresultat" dataDxfId="270" dataCellStyle="Komma"/>
    <tableColumn id="255" xr3:uid="{3A9601E5-334C-4EAF-853B-5DD8C6645052}" name="2021 - Driftsresultat" dataDxfId="269" dataCellStyle="Komma"/>
    <tableColumn id="280" xr3:uid="{93251778-9172-483E-B6A5-8128F9936350}" name="2020 - Driftsresultat" dataDxfId="268" dataCellStyle="Komma"/>
    <tableColumn id="209" xr3:uid="{199EC777-230C-4F41-B8C7-D271B6376BFC}" name="2019 - Driftsresultat" dataDxfId="267" dataCellStyle="Komma"/>
    <tableColumn id="168" xr3:uid="{B7DEBCAE-4221-43AD-B7F6-FF216494AC7E}" name="2018 - Driftsresultat" dataDxfId="266"/>
    <tableColumn id="109" xr3:uid="{00000000-0010-0000-0000-00006D000000}" name="2017 - Driftsresultat" dataDxfId="265"/>
    <tableColumn id="19" xr3:uid="{00000000-0010-0000-0000-000013000000}" name="2016 - Driftsresultat" dataDxfId="264"/>
    <tableColumn id="20" xr3:uid="{00000000-0010-0000-0000-000014000000}" name="2015 - Driftsresultat" dataDxfId="263"/>
    <tableColumn id="21" xr3:uid="{00000000-0010-0000-0000-000015000000}" name="2014 - Driftsresultat" dataDxfId="262"/>
    <tableColumn id="22" xr3:uid="{00000000-0010-0000-0000-000016000000}" name="2013 - Driftsresultat" dataDxfId="261"/>
    <tableColumn id="23" xr3:uid="{00000000-0010-0000-0000-000017000000}" name="2012 - Driftsresultat" dataDxfId="260"/>
    <tableColumn id="184" xr3:uid="{F620AAE9-BFD5-41CF-AEC3-FF08D55272FD}" name="Vækst i Resultat før skat 2023" dataDxfId="259" dataCellStyle="Procent">
      <calculatedColumnFormula>(CK2-CL2)/ABS(CL2)</calculatedColumnFormula>
    </tableColumn>
    <tableColumn id="72" xr3:uid="{EC6821AD-3966-46EF-8F28-BB016A29ABA6}" name="Vækst i Resultat før skat 2022" dataDxfId="258" dataCellStyle="Procent">
      <calculatedColumnFormula>(CL2-CM2)/ABS(CM2)</calculatedColumnFormula>
    </tableColumn>
    <tableColumn id="263" xr3:uid="{1DE99759-3EFA-4C49-AA85-2029AA9AF13A}" name="Vækst i Resultat før skat 2021" dataDxfId="257" dataCellStyle="Procent">
      <calculatedColumnFormula>(CM2-CN2)/ABS(CN2)</calculatedColumnFormula>
    </tableColumn>
    <tableColumn id="278" xr3:uid="{117888FE-CD48-4D67-9CAB-4BEA612B62B7}" name="Vækst i Resultat før skat 2020" dataDxfId="256" dataCellStyle="Procent">
      <calculatedColumnFormula>(CN2-CO2)/ABS(CO2)</calculatedColumnFormula>
    </tableColumn>
    <tableColumn id="215" xr3:uid="{78AA7CF2-A38E-4525-AF54-BC809873AEAC}" name="Vækst i Resultat før skat 2019" dataDxfId="255" dataCellStyle="Procent">
      <calculatedColumnFormula>(CO2-CP2)/ABS(CP2)</calculatedColumnFormula>
    </tableColumn>
    <tableColumn id="169" xr3:uid="{563C8F36-F0D0-49EF-9BB3-4D4D55868BE0}" name="Vækst i Resultat før skat 2018" dataDxfId="254" dataCellStyle="Procent">
      <calculatedColumnFormula>(CP2-CQ2)/ABS(CQ2)</calculatedColumnFormula>
    </tableColumn>
    <tableColumn id="189" xr3:uid="{3D047C20-646E-4203-9020-43BB88A2AF68}" name="Nominel 2023- Resultat før skat" dataDxfId="253" dataCellStyle="Komma">
      <calculatedColumnFormula>CK2-CL2</calculatedColumnFormula>
    </tableColumn>
    <tableColumn id="73" xr3:uid="{B9A06673-E989-437B-922A-E69B7335B38B}" name="Nominel 2022- Resultat før skat" dataDxfId="252" dataCellStyle="Komma">
      <calculatedColumnFormula>CL2-CM2</calculatedColumnFormula>
    </tableColumn>
    <tableColumn id="99" xr3:uid="{00000000-0010-0000-0000-000063000000}" name="Nominel 2021- Resultat før skat" dataDxfId="251" dataCellStyle="Komma">
      <calculatedColumnFormula>CM2-CN2</calculatedColumnFormula>
    </tableColumn>
    <tableColumn id="190" xr3:uid="{6B45EA24-5781-4657-9889-629063410EFB}" name="2023 - Resultat før skat" dataDxfId="250" dataCellStyle="Komma"/>
    <tableColumn id="85" xr3:uid="{278CF313-DA19-48C9-A261-8944B4E35F49}" name="2022 - Resultat før skat" dataDxfId="249" dataCellStyle="Komma"/>
    <tableColumn id="269" xr3:uid="{D64A13A8-51D6-4189-BB39-50454239B633}" name="2021 - Resultat før skat" dataDxfId="248" dataCellStyle="Komma"/>
    <tableColumn id="277" xr3:uid="{31906DA2-2F45-491C-A380-D8AD235CEE5E}" name="2020 - Resultat før skat" dataDxfId="247" dataCellStyle="Komma"/>
    <tableColumn id="213" xr3:uid="{BD98D1E3-39BE-4CA8-9803-F3C68FF3E9C1}" name="2019 - Resultat før skat" dataDxfId="246" dataCellStyle="Komma"/>
    <tableColumn id="170" xr3:uid="{9B632E13-E071-4140-B2AC-FCC05712ED05}" name="2018 - Resultat før skat" dataDxfId="245"/>
    <tableColumn id="110" xr3:uid="{00000000-0010-0000-0000-00006E000000}" name="2017 - Resultat før skat" dataDxfId="244"/>
    <tableColumn id="25" xr3:uid="{00000000-0010-0000-0000-000019000000}" name="2016 - Resultat før skat" dataDxfId="243"/>
    <tableColumn id="26" xr3:uid="{00000000-0010-0000-0000-00001A000000}" name="2015 - Resultat før skat" dataDxfId="242"/>
    <tableColumn id="27" xr3:uid="{00000000-0010-0000-0000-00001B000000}" name="2014 - Resultat før skat" dataDxfId="241"/>
    <tableColumn id="28" xr3:uid="{00000000-0010-0000-0000-00001C000000}" name="2013 - Resultat før skat" dataDxfId="240"/>
    <tableColumn id="29" xr3:uid="{00000000-0010-0000-0000-00001D000000}" name="2012 - Resultat før skat" dataDxfId="239"/>
    <tableColumn id="202" xr3:uid="{ADAD0126-A809-41D7-8DD5-5DE2246F4156}" name="Vækst i Årets resultat 2023" dataDxfId="238" dataCellStyle="Procent">
      <calculatedColumnFormula>(DF2-DG2)/ABS(DG2)</calculatedColumnFormula>
    </tableColumn>
    <tableColumn id="115" xr3:uid="{ACC7ABFA-7D1E-417B-8938-BBEF832C630C}" name="Vækst i Årets resultat 2022" dataDxfId="237" dataCellStyle="Procent">
      <calculatedColumnFormula>(DG2-DH2)/ABS(DH2)</calculatedColumnFormula>
    </tableColumn>
    <tableColumn id="272" xr3:uid="{5053B9AA-476F-4963-9FB1-FBB2B886672C}" name="Vækst i Årets resultat 2021" dataDxfId="236" dataCellStyle="Procent">
      <calculatedColumnFormula>(DH2-DI2)/ABS(DI2)</calculatedColumnFormula>
    </tableColumn>
    <tableColumn id="275" xr3:uid="{29E31397-E245-44B1-90C3-9C5321EB19F5}" name="Vækst i Årets resultat 2020" dataDxfId="235" dataCellStyle="Procent">
      <calculatedColumnFormula>(DI2-DJ2)/ABS(DJ2)</calculatedColumnFormula>
    </tableColumn>
    <tableColumn id="219" xr3:uid="{6ADFAB59-70CA-4F43-AE48-7B75EFB40ADF}" name="Vækst i Årets resultat 2019" dataDxfId="234" dataCellStyle="Procent">
      <calculatedColumnFormula>(DJ2-DK2)/ABS(DK2)</calculatedColumnFormula>
    </tableColumn>
    <tableColumn id="171" xr3:uid="{E461879A-729E-43A4-B621-BF7081447F3B}" name="Vækst i Årets resultat 2018" dataDxfId="233" dataCellStyle="Procent">
      <calculatedColumnFormula>(DK2-DL2)/ABS(DL2)</calculatedColumnFormula>
    </tableColumn>
    <tableColumn id="210" xr3:uid="{5FD02747-13BC-4CBC-B44A-AC5C0C93090F}" name="Nominel 2023- Årets resultat" dataDxfId="232" dataCellStyle="Komma">
      <calculatedColumnFormula>DF2-DG2</calculatedColumnFormula>
    </tableColumn>
    <tableColumn id="106" xr3:uid="{201B5439-9D3F-4F59-A707-0A6CFE993AF8}" name="Nominel 2022- Årets resultat" dataDxfId="231" dataCellStyle="Komma">
      <calculatedColumnFormula>DG2-DH2</calculatedColumnFormula>
    </tableColumn>
    <tableColumn id="100" xr3:uid="{00000000-0010-0000-0000-000064000000}" name="Nominel 2021- Årets resultat" dataDxfId="230" dataCellStyle="Komma">
      <calculatedColumnFormula>DH2-DI2</calculatedColumnFormula>
    </tableColumn>
    <tableColumn id="212" xr3:uid="{AEA78375-E61E-4F16-ABAC-8D70659BF848}" name="2023 - Årets resultat" dataDxfId="229" dataCellStyle="Komma"/>
    <tableColumn id="105" xr3:uid="{2A8A6D05-47AA-4095-A813-8FC2A72967EE}" name="2022 - Årets resultat" dataDxfId="228" dataCellStyle="Komma"/>
    <tableColumn id="276" xr3:uid="{AF45D72C-E911-4BCC-8C03-AEFE82887E8E}" name="2021 - Årets resultat" dataDxfId="227" dataCellStyle="Komma"/>
    <tableColumn id="273" xr3:uid="{57FE1DC6-38EC-49D6-94E4-409B4C5D6AF6}" name="2020 - Årets resultat" dataDxfId="226" dataCellStyle="Komma"/>
    <tableColumn id="217" xr3:uid="{F21E7455-C0B9-498A-9EA1-BFE9DF4805DF}" name="2019 - Årets resultat" dataDxfId="225" dataCellStyle="Komma"/>
    <tableColumn id="172" xr3:uid="{304EF31A-4C93-4AC4-8AB1-318A650BA83F}" name="2018 - Årets resultat" dataDxfId="224"/>
    <tableColumn id="111" xr3:uid="{00000000-0010-0000-0000-00006F000000}" name="2017 - Årets resultat" dataDxfId="223"/>
    <tableColumn id="31" xr3:uid="{00000000-0010-0000-0000-00001F000000}" name="2016 - Årets resultat" dataDxfId="222"/>
    <tableColumn id="32" xr3:uid="{00000000-0010-0000-0000-000020000000}" name="2015 - Årets resultat" dataDxfId="221"/>
    <tableColumn id="33" xr3:uid="{00000000-0010-0000-0000-000021000000}" name="2014 - Årets resultat" dataDxfId="220"/>
    <tableColumn id="34" xr3:uid="{00000000-0010-0000-0000-000022000000}" name="2013 - Årets resultat" dataDxfId="219"/>
    <tableColumn id="35" xr3:uid="{00000000-0010-0000-0000-000023000000}" name="2012 - Årets resultat" dataDxfId="218"/>
    <tableColumn id="214" xr3:uid="{468DA686-4986-41DB-8AEE-685A1C818587}" name="Vækst i Egenkapital 2023" dataDxfId="217" dataCellStyle="Procent">
      <calculatedColumnFormula>(EA2-EB2)/ABS(EB2)</calculatedColumnFormula>
    </tableColumn>
    <tableColumn id="119" xr3:uid="{E4AE857A-5C2D-44A4-8A21-06B293B636B3}" name="Vækst i Egenkapital 2022" dataDxfId="216" dataCellStyle="Procent">
      <calculatedColumnFormula>(EB2-EC2)/ABS(EC2)</calculatedColumnFormula>
    </tableColumn>
    <tableColumn id="281" xr3:uid="{2DD67BBB-F827-44C0-ACB9-334E110FD45E}" name="Vækst i Egenkapital 2021" dataDxfId="215" dataCellStyle="Procent">
      <calculatedColumnFormula>(EC2-ED2)/ABS(ED2)</calculatedColumnFormula>
    </tableColumn>
    <tableColumn id="271" xr3:uid="{97E7B06E-BEE5-43D1-946C-62855D4F5905}" name="Vækst i Egenkapital 2020" dataDxfId="214" dataCellStyle="Procent">
      <calculatedColumnFormula>(ED2-EE2)/ABS(EE2)</calculatedColumnFormula>
    </tableColumn>
    <tableColumn id="223" xr3:uid="{F4FB78E2-01CC-4B16-9F1A-0095B4C9531F}" name="Vækst i Egenkapital 2019" dataDxfId="213" dataCellStyle="Procent">
      <calculatedColumnFormula>(EE2-EF2)/ABS(EF2)</calculatedColumnFormula>
    </tableColumn>
    <tableColumn id="173" xr3:uid="{4B7D813B-AD65-48CE-8C97-91AC19BF6172}" name="Vækst i Egenkapital 2018" dataDxfId="212" dataCellStyle="Procent">
      <calculatedColumnFormula>(EF2-EG2)/ABS(EG2)</calculatedColumnFormula>
    </tableColumn>
    <tableColumn id="220" xr3:uid="{A5F84EE7-06D7-4A5B-95C4-512547140125}" name="Nominel 2023- Egenkapital" dataDxfId="211" dataCellStyle="Komma">
      <calculatedColumnFormula>EA2-EB2</calculatedColumnFormula>
    </tableColumn>
    <tableColumn id="118" xr3:uid="{9BE94B68-AB0D-426A-B3DC-401BD376CC2B}" name="Nominel 2022- Egenkapital" dataDxfId="210" dataCellStyle="Komma">
      <calculatedColumnFormula>EB2-EC2</calculatedColumnFormula>
    </tableColumn>
    <tableColumn id="101" xr3:uid="{00000000-0010-0000-0000-000065000000}" name="Nominel 2021- Egenkapital" dataDxfId="209" dataCellStyle="Komma">
      <calculatedColumnFormula>EC2-ED2</calculatedColumnFormula>
    </tableColumn>
    <tableColumn id="228" xr3:uid="{D7EBC155-A614-40E0-BAB6-E0CC48669EBC}" name="2023 - Egenkapital" dataDxfId="208" dataCellStyle="Komma"/>
    <tableColumn id="117" xr3:uid="{0DE56388-3973-4AF2-90F9-A845B9283A81}" name="2022 - Egenkapital" dataDxfId="207" dataCellStyle="Komma"/>
    <tableColumn id="285" xr3:uid="{1C9D081B-BFFE-4B44-9F0A-7195D0BCEA2C}" name="2021 - Egenkapital" dataDxfId="206" dataCellStyle="Komma"/>
    <tableColumn id="268" xr3:uid="{EC9E070F-12E5-40D0-93C9-75CB78693FDD}" name="2020 - Egenkapital" dataDxfId="205" dataCellStyle="Komma"/>
    <tableColumn id="221" xr3:uid="{FE9E3709-1686-483B-889B-FCD9393D5058}" name="2019 - Egenkapital" dataDxfId="204" dataCellStyle="Komma"/>
    <tableColumn id="174" xr3:uid="{882C8730-CE7B-4520-9F0F-1C986F162D3F}" name="2018 - Egenkapital" dataDxfId="203"/>
    <tableColumn id="112" xr3:uid="{00000000-0010-0000-0000-000070000000}" name="2017 - Egenkapital" dataDxfId="202"/>
    <tableColumn id="37" xr3:uid="{00000000-0010-0000-0000-000025000000}" name="2016 - Egenkapital" dataDxfId="201"/>
    <tableColumn id="38" xr3:uid="{00000000-0010-0000-0000-000026000000}" name="2015 - Egenkapital" dataDxfId="200"/>
    <tableColumn id="39" xr3:uid="{00000000-0010-0000-0000-000027000000}" name="2014 - Egenkapital" dataDxfId="199"/>
    <tableColumn id="40" xr3:uid="{00000000-0010-0000-0000-000028000000}" name="2013 - Egenkapital" dataDxfId="198"/>
    <tableColumn id="41" xr3:uid="{00000000-0010-0000-0000-000029000000}" name="2012 - Egenkapital" dataDxfId="197"/>
    <tableColumn id="234" xr3:uid="{6CDE0091-8ED5-4627-8DBD-9D81CD82C6CE}" name="Vækst i Balancesum 2023" dataDxfId="196" dataCellStyle="Procent">
      <calculatedColumnFormula>(EV2-EW2)/ABS(EW2)</calculatedColumnFormula>
    </tableColumn>
    <tableColumn id="122" xr3:uid="{47B2386E-5FE2-4D4D-923A-B1C23FC1B29B}" name="Vækst i Balancesum 2022" dataDxfId="195" dataCellStyle="Procent">
      <calculatedColumnFormula>(EW2-EX2)/ABS(EX2)</calculatedColumnFormula>
    </tableColumn>
    <tableColumn id="289" xr3:uid="{ED50C32E-C073-419A-A22B-6B845F1EB582}" name="Vækst i Balancesum 2021" dataDxfId="194" dataCellStyle="Procent">
      <calculatedColumnFormula>(EX2-EY2)/ABS(EY2)</calculatedColumnFormula>
    </tableColumn>
    <tableColumn id="266" xr3:uid="{0094D280-0B4D-4E1A-A4BA-90379A0619C9}" name="Vækst i Balancesum 2020" dataDxfId="193" dataCellStyle="Procent">
      <calculatedColumnFormula>(EY2-EZ2)/ABS(EZ2)</calculatedColumnFormula>
    </tableColumn>
    <tableColumn id="227" xr3:uid="{F0DBED73-8831-492A-A670-7BF268DAED2D}" name="Vækst i Balancesum 2019" dataDxfId="192" dataCellStyle="Procent">
      <calculatedColumnFormula>(EZ2-FA2)/ABS(FA2)</calculatedColumnFormula>
    </tableColumn>
    <tableColumn id="175" xr3:uid="{24192F21-DB18-4CA4-9370-12A5A0E69900}" name="Vækst i Balancesum 2018" dataDxfId="191" dataCellStyle="Procent">
      <calculatedColumnFormula>(FA2-FB2)/ABS(FB2)</calculatedColumnFormula>
    </tableColumn>
    <tableColumn id="236" xr3:uid="{2223316B-6160-4EE9-A3A2-1B55E340EA8B}" name="Nominel 2023-Balancesum" dataDxfId="190" dataCellStyle="Komma">
      <calculatedColumnFormula>EV2-EW2</calculatedColumnFormula>
    </tableColumn>
    <tableColumn id="121" xr3:uid="{E4F393AC-18B1-421A-B50B-80C6AF5966AD}" name="Nominel 2022-Balancesum" dataDxfId="189" dataCellStyle="Komma">
      <calculatedColumnFormula>EW2-EX2</calculatedColumnFormula>
    </tableColumn>
    <tableColumn id="102" xr3:uid="{00000000-0010-0000-0000-000066000000}" name="Nominel 2021- Balancesum" dataDxfId="188" dataCellStyle="Komma">
      <calculatedColumnFormula>EX2-EY2</calculatedColumnFormula>
    </tableColumn>
    <tableColumn id="238" xr3:uid="{60D971D8-D4FA-40AB-84E3-BEF6B59EB51A}" name="2023 - Balancesum" dataDxfId="187" dataCellStyle="Komma"/>
    <tableColumn id="120" xr3:uid="{1FA24BA4-7C4C-4D99-A732-46B9B8BB93C4}" name="2022 - Balancesum" dataDxfId="186" dataCellStyle="Komma"/>
    <tableColumn id="293" xr3:uid="{B0BEBF5E-8B6E-40C9-85D4-152121B7C834}" name="2021 - Balancesum" dataDxfId="185" dataCellStyle="Komma"/>
    <tableColumn id="265" xr3:uid="{0AC81AB0-523F-4CAA-AB3B-3930CADEB856}" name="2020 - Balancesum" dataDxfId="184" dataCellStyle="Komma"/>
    <tableColumn id="225" xr3:uid="{0252F7F4-916A-4461-B3FE-86D79537C330}" name="2019 - Balancesum" dataDxfId="183" dataCellStyle="Komma"/>
    <tableColumn id="176" xr3:uid="{135C7F70-5D93-4F35-9653-CD5BBC1B9301}" name="2018 - Balancesum" dataDxfId="182"/>
    <tableColumn id="113" xr3:uid="{00000000-0010-0000-0000-000071000000}" name="2017 - Balancesum" dataDxfId="181"/>
    <tableColumn id="43" xr3:uid="{00000000-0010-0000-0000-00002B000000}" name="2016 - Balancesum" dataDxfId="180"/>
    <tableColumn id="44" xr3:uid="{00000000-0010-0000-0000-00002C000000}" name="2015 - Balancesum" dataDxfId="179"/>
    <tableColumn id="45" xr3:uid="{00000000-0010-0000-0000-00002D000000}" name="2014 - Balancesum" dataDxfId="178"/>
    <tableColumn id="46" xr3:uid="{00000000-0010-0000-0000-00002E000000}" name="2013 - Balancesum" dataDxfId="177"/>
    <tableColumn id="47" xr3:uid="{00000000-0010-0000-0000-00002F000000}" name="2012 - Balancesum" dataDxfId="176"/>
    <tableColumn id="241" xr3:uid="{0C932F96-41F7-4A30-8BFC-92D970B5B762}" name="Vækst i antal ansatte 2023" dataDxfId="175" dataCellStyle="Procent">
      <calculatedColumnFormula>(FQ2-FR2)/ABS(FR2)</calculatedColumnFormula>
    </tableColumn>
    <tableColumn id="125" xr3:uid="{A9843303-2F59-4BB6-B5C4-AD17F6406BFD}" name="Vækst i antal ansatte 2022" dataDxfId="174" dataCellStyle="Procent">
      <calculatedColumnFormula>(FR2-FS2)/ABS(FS2)</calculatedColumnFormula>
    </tableColumn>
    <tableColumn id="296" xr3:uid="{B6DFDF9B-25EE-43DF-97EF-15DB008BAC60}" name="Vækst i antal ansatte 2021" dataDxfId="173" dataCellStyle="Procent">
      <calculatedColumnFormula>(FS2-FT2)/ABS(FT2)</calculatedColumnFormula>
    </tableColumn>
    <tableColumn id="261" xr3:uid="{3C61576B-130B-4A5A-9D52-C05682C9F4B1}" name="Vækst i antal ansatte 20202" dataDxfId="172" dataCellStyle="Procent">
      <calculatedColumnFormula>(FT2-FU2)/ABS(FU2)</calculatedColumnFormula>
    </tableColumn>
    <tableColumn id="231" xr3:uid="{BB2A393B-0E22-4572-9AF0-25B4DE4BAB21}" name="Vækst i antal ansatte 2019" dataDxfId="171" dataCellStyle="Procent">
      <calculatedColumnFormula>(FU2-FV2)/ABS(FV2)</calculatedColumnFormula>
    </tableColumn>
    <tableColumn id="177" xr3:uid="{AED51792-2B65-40F6-8934-DABD951ADB1A}" name="Vækst i antal ansatte 2018" dataDxfId="170" dataCellStyle="Procent">
      <calculatedColumnFormula>(FV2-FW2)/ABS(FW2)</calculatedColumnFormula>
    </tableColumn>
    <tableColumn id="243" xr3:uid="{44013077-99E3-48AA-8DCD-A6F74AAAB17A}" name="Nominel 2023- Ansatte" dataDxfId="169" dataCellStyle="Komma">
      <calculatedColumnFormula>FQ2-FR2</calculatedColumnFormula>
    </tableColumn>
    <tableColumn id="124" xr3:uid="{0E2AD01E-C614-4B84-9464-B1E02B3623F2}" name="Nominel 2022- Ansatte" dataDxfId="168" dataCellStyle="Komma">
      <calculatedColumnFormula>FR2-FS2</calculatedColumnFormula>
    </tableColumn>
    <tableColumn id="103" xr3:uid="{00000000-0010-0000-0000-000067000000}" name="Nominel 2021- Ansatte" dataDxfId="167" dataCellStyle="Komma">
      <calculatedColumnFormula>FS2-FT2</calculatedColumnFormula>
    </tableColumn>
    <tableColumn id="244" xr3:uid="{C2C7192C-66F8-412C-B652-AA9277EE7768}" name="2023 - Ansatte" dataDxfId="166" dataCellStyle="Komma"/>
    <tableColumn id="123" xr3:uid="{B8B4E9C4-13E2-44E7-8C58-CEDDC7420F80}" name="2022 - Ansatte" dataDxfId="165" dataCellStyle="Komma"/>
    <tableColumn id="298" xr3:uid="{57F6EC2D-822B-4E89-9201-0516BFC25D8B}" name="2021 - Ansatte" dataDxfId="164" dataCellStyle="Komma"/>
    <tableColumn id="257" xr3:uid="{BA5931C4-217E-4E91-8256-B979F8BD7D2A}" name="2020 - Ansatte" dataDxfId="163" dataCellStyle="Komma"/>
    <tableColumn id="229" xr3:uid="{9B4C9FAC-5957-4862-A17D-AD21114F4E6F}" name="2019 - Ansatte" dataDxfId="162" dataCellStyle="Komma"/>
    <tableColumn id="178" xr3:uid="{D3CDC5FA-E1A8-4AB0-9054-CACED5B3E808}" name="2018 - Ansatte" dataDxfId="161" dataCellStyle="Komma"/>
    <tableColumn id="114" xr3:uid="{00000000-0010-0000-0000-000072000000}" name="2017 - Ansatte" dataDxfId="160" dataCellStyle="Komma"/>
    <tableColumn id="49" xr3:uid="{00000000-0010-0000-0000-000031000000}" name="2016 - Ansatte" dataDxfId="159" dataCellStyle="Komma"/>
    <tableColumn id="50" xr3:uid="{00000000-0010-0000-0000-000032000000}" name="2015 - Ansatte" dataDxfId="158" dataCellStyle="Komma"/>
    <tableColumn id="51" xr3:uid="{00000000-0010-0000-0000-000033000000}" name="2014 - Ansatte" dataDxfId="157" dataCellStyle="Komma"/>
    <tableColumn id="52" xr3:uid="{00000000-0010-0000-0000-000034000000}" name="2013 - Ansatte" dataDxfId="156" dataCellStyle="Komma"/>
    <tableColumn id="53" xr3:uid="{00000000-0010-0000-0000-000035000000}" name="2012 - Ansatte" dataDxfId="155" dataCellStyle="Komma"/>
    <tableColumn id="197" xr3:uid="{F149D6EC-BAB4-45D0-81E6-1746BEAE94F2}" name="Børsnoteret" dataDxfId="154" dataCellStyle="Komma"/>
    <tableColumn id="54" xr3:uid="{00000000-0010-0000-0000-000036000000}" name="Noter " dataDxfId="153"/>
    <tableColumn id="161" xr3:uid="{93736AF4-A127-4C4B-99AB-2B9314230D4D}" name="Tilfredsstillende resultat?" dataDxfId="152"/>
    <tableColumn id="57" xr3:uid="{00000000-0010-0000-0000-000039000000}" name="En del af Hvem er Hvem" dataDxfId="151" dataCellStyle="Normal"/>
    <tableColumn id="58" xr3:uid="{00000000-0010-0000-0000-00003A000000}" name="Postnr." dataDxfId="150"/>
    <tableColumn id="59" xr3:uid="{00000000-0010-0000-0000-00003B000000}" name="By" dataDxfId="149"/>
    <tableColumn id="60" xr3:uid="{00000000-0010-0000-0000-00003C000000}" name="Region" dataDxfId="148"/>
    <tableColumn id="251" xr3:uid="{4BC4B429-62BA-4602-AFE8-FEAD90F4A46B}" name="Vækst i EKF 2023" dataDxfId="147">
      <calculatedColumnFormula>(GS2-GT2)/ABS(GT2)</calculatedColumnFormula>
    </tableColumn>
    <tableColumn id="126" xr3:uid="{360B8C11-650D-45BF-8DE6-5DAB264D8713}" name="Vækst i EKF 2022">
      <calculatedColumnFormula>(GT2-GU2)/ABS(GU2)</calculatedColumnFormula>
    </tableColumn>
    <tableColumn id="300" xr3:uid="{A26F72BC-8D84-43A4-8CE1-BCA611E6993C}" name="Vækst i EKF 2021" dataDxfId="146" dataCellStyle="Procent">
      <calculatedColumnFormula>(GU2-GV2)/ABS(GV2)</calculatedColumnFormula>
    </tableColumn>
    <tableColumn id="253" xr3:uid="{492A758C-EDB9-4C49-BB41-2C552FE8E366}" name="Vækst i EKF 2020" dataDxfId="145" dataCellStyle="Procent">
      <calculatedColumnFormula>(GV2-GW2)/ABS(GW2)</calculatedColumnFormula>
    </tableColumn>
    <tableColumn id="235" xr3:uid="{E6E2DE9D-8E7E-483E-8F0C-ED27EAD6D250}" name="Vækst i EKF 2019" dataDxfId="144" dataCellStyle="Procent">
      <calculatedColumnFormula>(GW2-GX2)/ABS(GX2)</calculatedColumnFormula>
    </tableColumn>
    <tableColumn id="179" xr3:uid="{7D684DBA-5AA2-40FA-A65A-2D73D6D2AB24}" name="Vækst i EKF 2018" dataDxfId="143">
      <calculatedColumnFormula>(GX2-GY2)/ABS(GY2)</calculatedColumnFormula>
    </tableColumn>
    <tableColumn id="254" xr3:uid="{7DC621B1-102F-4420-9CE0-796A799DAA42}" name="Procentpoint 2023- Egenkapitalforrentning" dataDxfId="142" dataCellStyle="Procent">
      <calculatedColumnFormula>GS2-GT2</calculatedColumnFormula>
    </tableColumn>
    <tableColumn id="128" xr3:uid="{FB4BDD15-281A-4248-8172-B8FA733AE964}" name="Procentpoint 2022- Egenkapitalforrentning" dataDxfId="141" dataCellStyle="Procent">
      <calculatedColumnFormula>GT2-GU2</calculatedColumnFormula>
    </tableColumn>
    <tableColumn id="130" xr3:uid="{00000000-0010-0000-0000-000082000000}" name="Procentpoint 2021-Egenkapitalforrentning" dataDxfId="140" dataCellStyle="Procent">
      <calculatedColumnFormula>GU2-GV2</calculatedColumnFormula>
    </tableColumn>
    <tableColumn id="256" xr3:uid="{E9ED3496-431B-4F93-B9B3-B77E814AF0BA}" name="Egenkapitalforrentning 2023" dataDxfId="139" dataCellStyle="Procent">
      <calculatedColumnFormula>IFERROR(CK2/MAX(AVERAGE(EA2:EB2),0),"Negativ EK")</calculatedColumnFormula>
    </tableColumn>
    <tableColumn id="127" xr3:uid="{956D1F08-6DAB-45D1-AE55-BA25DAB9B65C}" name="Egenkapitalforrentning 2022" dataDxfId="138" dataCellStyle="Procent">
      <calculatedColumnFormula>IFERROR(CL2/MAX(AVERAGE(EB2:EC2),0),"Negativ EK")</calculatedColumnFormula>
    </tableColumn>
    <tableColumn id="302" xr3:uid="{1D14683B-6C59-45D7-9D52-0A92C5CF52E6}" name="Egenkapitalforrentning 2021" dataDxfId="137" dataCellStyle="Procent">
      <calculatedColumnFormula>IFERROR(CM2/MAX(AVERAGE(EC2:ED2),0),"Negativ EK")</calculatedColumnFormula>
    </tableColumn>
    <tableColumn id="249" xr3:uid="{3707729E-86D1-4F81-9EEE-89A4939F559C}" name="Egenkapitalforrentning 2020" dataDxfId="136" dataCellStyle="Procent">
      <calculatedColumnFormula>IFERROR(CN2/MAX(AVERAGE(ED2:EE2),0),"Negativ EK")</calculatedColumnFormula>
    </tableColumn>
    <tableColumn id="233" xr3:uid="{026DEFB8-29EA-4B77-B47F-97CF6790E66F}" name="Egenkapitalforrentning 2019" dataDxfId="135" dataCellStyle="Procent">
      <calculatedColumnFormula>IFERROR(CO2/MAX(AVERAGE(EE2:EF2),0),"Negativ EK")</calculatedColumnFormula>
    </tableColumn>
    <tableColumn id="180" xr3:uid="{B76E10AD-C27D-486F-8788-FFC985DC2DEC}" name="Egenkapitalforrentning 2018" dataDxfId="134">
      <calculatedColumnFormula>IFERROR(CP2/MAX(AVERAGE(EF2:EG2),0),"Negativ EK")</calculatedColumnFormula>
    </tableColumn>
    <tableColumn id="131" xr3:uid="{00000000-0010-0000-0000-000083000000}" name="Egenkapitalforrentning 2017" dataDxfId="133">
      <calculatedColumnFormula>IFERROR(CQ2/MAX(AVERAGE(EG2:EH2),0),"Negativ EK")</calculatedColumnFormula>
    </tableColumn>
    <tableColumn id="61" xr3:uid="{00000000-0010-0000-0000-00003D000000}" name="Egenkapitalforrentning 2016" dataDxfId="132">
      <calculatedColumnFormula>IFERROR(CR2/MAX(AVERAGE(EH2:EI2),0),"Negativ EK")</calculatedColumnFormula>
    </tableColumn>
    <tableColumn id="62" xr3:uid="{00000000-0010-0000-0000-00003E000000}" name="Egenkapitalforrentning 2015" dataDxfId="131">
      <calculatedColumnFormula>IFERROR(CS2/MAX(AVERAGE(EI2:EJ2),0),"Negativ EK")</calculatedColumnFormula>
    </tableColumn>
    <tableColumn id="63" xr3:uid="{00000000-0010-0000-0000-00003F000000}" name="Egenkapitalforrentning 2014" dataDxfId="130">
      <calculatedColumnFormula>IFERROR(CT2/MAX(AVERAGE(EJ2:EK2),0),"Negativ EK")</calculatedColumnFormula>
    </tableColumn>
    <tableColumn id="64" xr3:uid="{00000000-0010-0000-0000-000040000000}" name="Egenkapitalforrentning 2013" dataDxfId="129">
      <calculatedColumnFormula>IFERROR(CU2/MAX(AVERAGE(EK2:EL2),0),"Negativ EK")</calculatedColumnFormula>
    </tableColumn>
    <tableColumn id="259" xr3:uid="{1229D5D2-871D-4218-956C-F293F806B922}" name="Vækst i AG 2023" dataDxfId="128" dataCellStyle="Procent">
      <calculatedColumnFormula>(HM2-HN2)/ABS(HN2)</calculatedColumnFormula>
    </tableColumn>
    <tableColumn id="129" xr3:uid="{716E0DDD-BA31-45A8-8B4B-A7D960A46D5C}" name="Vækst i AG 2022" dataDxfId="127" dataCellStyle="Procent">
      <calculatedColumnFormula>(HN2-HO2)/ABS(HO2)</calculatedColumnFormula>
    </tableColumn>
    <tableColumn id="304" xr3:uid="{4F02DED6-0425-41B9-B308-E3DE118BBCD7}" name="Vækst i AG 2021" dataDxfId="126" dataCellStyle="Procent">
      <calculatedColumnFormula>(HO2-HP2)/ABS(HP2)</calculatedColumnFormula>
    </tableColumn>
    <tableColumn id="245" xr3:uid="{84D0AB54-E88D-4495-B9D9-52BE5F616B81}" name="Vækst i AG 2020" dataDxfId="125" dataCellStyle="Procent">
      <calculatedColumnFormula>(HP2-HQ2)/ABS(HQ2)</calculatedColumnFormula>
    </tableColumn>
    <tableColumn id="239" xr3:uid="{C7A02B93-466F-4EC4-A6E3-C88762DF027A}" name="Vækst i AG 2019" dataDxfId="124" dataCellStyle="Procent">
      <calculatedColumnFormula>(HQ2-HR2)/ABS(HR2)</calculatedColumnFormula>
    </tableColumn>
    <tableColumn id="181" xr3:uid="{4F5955A1-FBED-43A8-89CB-99FDC50D254E}" name="Vækst i AG 2018" dataDxfId="123">
      <calculatedColumnFormula>(HR2-HS2)/ABS(HS2)</calculatedColumnFormula>
    </tableColumn>
    <tableColumn id="267" xr3:uid="{5E4CA17F-6003-4F26-9B94-6D967B8D0BFD}" name="Procentpoint 2023- Afkastningsgrad" dataDxfId="122" dataCellStyle="Procent">
      <calculatedColumnFormula>HM2-HN2</calculatedColumnFormula>
    </tableColumn>
    <tableColumn id="133" xr3:uid="{D95C4DD5-F308-4E37-877A-FA3BE6485B19}" name="Procentpoint 2022- Afkastningsgrad" dataDxfId="121" dataCellStyle="Procent">
      <calculatedColumnFormula>HN2-HO2</calculatedColumnFormula>
    </tableColumn>
    <tableColumn id="140" xr3:uid="{00000000-0010-0000-0000-00008C000000}" name="Procentpoint 2021- Afkastningsgrad" dataDxfId="120" dataCellStyle="Procent">
      <calculatedColumnFormula>HO2-HP2</calculatedColumnFormula>
    </tableColumn>
    <tableColumn id="270" xr3:uid="{BDAC610C-041A-4D29-B185-8372DD027E04}" name="Afkastningsgrad 2023" dataDxfId="119" dataCellStyle="Procent">
      <calculatedColumnFormula>IFERROR(BP2/AVERAGE(EV2:EW2),"i.a.")</calculatedColumnFormula>
    </tableColumn>
    <tableColumn id="138" xr3:uid="{E5758CEE-A012-4C62-8CBA-5BC8EC5A663C}" name="Afkastningsgrad 2022" dataDxfId="118" dataCellStyle="Procent">
      <calculatedColumnFormula>IFERROR(BQ2/AVERAGE(EW2:EX2),"i.a.")</calculatedColumnFormula>
    </tableColumn>
    <tableColumn id="306" xr3:uid="{955E4E8C-B31E-41CA-B543-F0F908093FA4}" name="Afkastningsgrad 2021" dataDxfId="117" dataCellStyle="Procent">
      <calculatedColumnFormula>IFERROR(BR2/AVERAGE(EX2:EY2),"i.a.")</calculatedColumnFormula>
    </tableColumn>
    <tableColumn id="242" xr3:uid="{FFCB12A2-6062-49F7-8446-C61858C20E81}" name="Afkastningsgrad 2020" dataDxfId="116" dataCellStyle="Procent">
      <calculatedColumnFormula>IFERROR(BS2/AVERAGE(EY2:EZ2),"i.a.")</calculatedColumnFormula>
    </tableColumn>
    <tableColumn id="237" xr3:uid="{39BEEEA0-5987-4308-9FC4-9C31FD2BF5B1}" name="Afkastningsgrad 2019" dataDxfId="115" dataCellStyle="Procent">
      <calculatedColumnFormula>IFERROR(BT2/AVERAGE(EZ2:FA2),"i.a.")</calculatedColumnFormula>
    </tableColumn>
    <tableColumn id="182" xr3:uid="{8ED0E766-16AD-41BC-AF51-50D8F606E9E9}" name="Afkastningsgrad 2018" dataDxfId="114">
      <calculatedColumnFormula>IFERROR(BU2/AVERAGE(FA2:FB2),"i.a.")</calculatedColumnFormula>
    </tableColumn>
    <tableColumn id="132" xr3:uid="{00000000-0010-0000-0000-000084000000}" name="Afkastningsgrad 2017" dataDxfId="113">
      <calculatedColumnFormula>IFERROR(BV2/AVERAGE(FB2:FC2),"i.a.")</calculatedColumnFormula>
    </tableColumn>
    <tableColumn id="65" xr3:uid="{00000000-0010-0000-0000-000041000000}" name="Afkastningsgrad 2016" dataDxfId="112">
      <calculatedColumnFormula>IFERROR(BW2/AVERAGE(FC2:FD2),"i.a.")</calculatedColumnFormula>
    </tableColumn>
    <tableColumn id="66" xr3:uid="{00000000-0010-0000-0000-000042000000}" name="Afkastningsgrad 2015" dataDxfId="111">
      <calculatedColumnFormula>IFERROR(BX2/AVERAGE(FD2:FE2),"i.a.")</calculatedColumnFormula>
    </tableColumn>
    <tableColumn id="67" xr3:uid="{00000000-0010-0000-0000-000043000000}" name="Afkastningsgrad 2014" dataDxfId="110">
      <calculatedColumnFormula>IFERROR(BY2/AVERAGE(FE2:FF2),"i.a.")</calculatedColumnFormula>
    </tableColumn>
    <tableColumn id="68" xr3:uid="{00000000-0010-0000-0000-000044000000}" name="Afkastningsgrad 2013" dataDxfId="109">
      <calculatedColumnFormula>IFERROR(BZ2/AVERAGE(FF2:FG2),"i.a.")</calculatedColumnFormula>
    </tableColumn>
    <tableColumn id="274" xr3:uid="{B0894E31-1370-4D6C-8642-8E93FEA0B871}" name="Vækst i SG 2023" dataDxfId="108" dataCellStyle="Procent">
      <calculatedColumnFormula>(IG2-IH2)/ABS(IH2)</calculatedColumnFormula>
    </tableColumn>
    <tableColumn id="139" xr3:uid="{C737892B-EE75-4705-80AA-8FB785EE0E24}" name="Vækst i SG 2022" dataDxfId="107" dataCellStyle="Procent">
      <calculatedColumnFormula>(IH2-II2)/ABS(II2)</calculatedColumnFormula>
    </tableColumn>
    <tableColumn id="312" xr3:uid="{B054618D-8DD6-42B8-9965-AA5E2CC4B295}" name="Vækst i SG 2021" dataDxfId="106" dataCellStyle="Procent">
      <calculatedColumnFormula>(II2-IJ2)/ABS(IJ2)</calculatedColumnFormula>
    </tableColumn>
    <tableColumn id="230" xr3:uid="{2857F11C-FA81-4E35-AE91-5A18D567528A}" name="Vækst i SG 2020" dataDxfId="105" dataCellStyle="Procent">
      <calculatedColumnFormula>(IJ2-IK2)/ABS(IK2)</calculatedColumnFormula>
    </tableColumn>
    <tableColumn id="248" xr3:uid="{E230C324-32C6-4AC7-BE4A-7791E83AEA5D}" name="Vækst i SG 2019" dataDxfId="104" dataCellStyle="Procent">
      <calculatedColumnFormula>(IK2-IL2)/ABS(IL2)</calculatedColumnFormula>
    </tableColumn>
    <tableColumn id="185" xr3:uid="{5A5FD5F5-6BDC-4E63-B151-FFBC47B748C8}" name="Vækst i SG 2018" dataDxfId="103">
      <calculatedColumnFormula>(IL2-IM2)/ABS(IM2)</calculatedColumnFormula>
    </tableColumn>
    <tableColumn id="279" xr3:uid="{6C176679-A44E-4056-BE76-BA8DF12C50A3}" name="Procentpoint 2023- SG" dataDxfId="102" dataCellStyle="Procent">
      <calculatedColumnFormula>IG2-IH2</calculatedColumnFormula>
    </tableColumn>
    <tableColumn id="141" xr3:uid="{8C432362-22C5-472C-B1AC-82DB3B199BF3}" name="Procentpoint 2022- SG" dataDxfId="101" dataCellStyle="Procent">
      <calculatedColumnFormula>IH2-II2</calculatedColumnFormula>
    </tableColumn>
    <tableColumn id="146" xr3:uid="{00000000-0010-0000-0000-000092000000}" name="Procentpoint 2021- SG" dataDxfId="100" dataCellStyle="Procent">
      <calculatedColumnFormula>II2-IJ2</calculatedColumnFormula>
    </tableColumn>
    <tableColumn id="283" xr3:uid="{B6A1C265-5DAE-4B99-9CB6-506F6603045E}" name="Soliditetsgrad 2023" dataDxfId="99" dataCellStyle="Procent">
      <calculatedColumnFormula>IFERROR(EA2/EV2,"i.a.")</calculatedColumnFormula>
    </tableColumn>
    <tableColumn id="142" xr3:uid="{A117EA1C-AD7E-41F0-9975-C23B1A43FBD0}" name="Soliditetsgrad 2022" dataDxfId="98" dataCellStyle="Procent">
      <calculatedColumnFormula>IFERROR(EB2/EW2,"i.a.")</calculatedColumnFormula>
    </tableColumn>
    <tableColumn id="314" xr3:uid="{F40BC2A0-1B5F-4288-AAE5-A3B151903112}" name="Soliditetsgrad 2021" dataDxfId="97" dataCellStyle="Procent">
      <calculatedColumnFormula>IFERROR(EC2/EX2,"i.a.")</calculatedColumnFormula>
    </tableColumn>
    <tableColumn id="226" xr3:uid="{DC3C9733-1287-41F1-A2A0-FF5B29675DA6}" name="Soliditetsgrad 2020" dataDxfId="96" dataCellStyle="Procent">
      <calculatedColumnFormula>IFERROR(ED2/EY2,"i.a.")</calculatedColumnFormula>
    </tableColumn>
    <tableColumn id="246" xr3:uid="{DDA6DD0E-3028-4975-9252-5A4D6BAAF2C9}" name="Soliditetsgrad 2019" dataDxfId="95" dataCellStyle="Procent">
      <calculatedColumnFormula>IFERROR(EE2/EZ2,"i.a.")</calculatedColumnFormula>
    </tableColumn>
    <tableColumn id="186" xr3:uid="{3869159C-0BE0-47AE-A0F0-9FDDDB1F1DF8}" name="Soliditetsgrad 2018" dataDxfId="94">
      <calculatedColumnFormula>IFERROR(EF2/FA2,"i.a.")</calculatedColumnFormula>
    </tableColumn>
    <tableColumn id="134" xr3:uid="{00000000-0010-0000-0000-000086000000}" name="Soliditetsgrad 2017" dataDxfId="93">
      <calculatedColumnFormula>IFERROR(EG2/FB2,"i.a.")</calculatedColumnFormula>
    </tableColumn>
    <tableColumn id="74" xr3:uid="{00000000-0010-0000-0000-00004A000000}" name="Soliditetsgrad 2016" dataDxfId="92">
      <calculatedColumnFormula>IFERROR(EH2/FC2,"i.a.")</calculatedColumnFormula>
    </tableColumn>
    <tableColumn id="75" xr3:uid="{00000000-0010-0000-0000-00004B000000}" name="Soliditetsgrad 2015" dataDxfId="91">
      <calculatedColumnFormula>IFERROR(EI2/FD2,"i.a.")</calculatedColumnFormula>
    </tableColumn>
    <tableColumn id="76" xr3:uid="{00000000-0010-0000-0000-00004C000000}" name="Soliditetsgrad 2014" dataDxfId="90">
      <calculatedColumnFormula>IFERROR(EJ2/FE2,"i.a.")</calculatedColumnFormula>
    </tableColumn>
    <tableColumn id="77" xr3:uid="{00000000-0010-0000-0000-00004D000000}" name="Soliditetsgrad 2013" dataDxfId="89">
      <calculatedColumnFormula>IFERROR(EK2/FF2,"i.a.")</calculatedColumnFormula>
    </tableColumn>
    <tableColumn id="78" xr3:uid="{00000000-0010-0000-0000-00004E000000}" name="Soliditetsgrad 2012" dataDxfId="88">
      <calculatedColumnFormula>IFERROR(EL2/FG2,"i.a.")</calculatedColumnFormula>
    </tableColumn>
    <tableColumn id="287" xr3:uid="{A2288415-92A3-4B87-9971-F8CA740B63EB}" name="Vækst i OG 2023" dataDxfId="87" dataCellStyle="Procent">
      <calculatedColumnFormula>(JB2-JC2)/ABS(JC2)</calculatedColumnFormula>
    </tableColumn>
    <tableColumn id="143" xr3:uid="{F114A4CE-BC71-4C8D-B1DB-9AD7EC0DF606}" name="Vækst i OG 2022" dataDxfId="86" dataCellStyle="Procent">
      <calculatedColumnFormula>(JC2-JD2)/ABS(JD2)</calculatedColumnFormula>
    </tableColumn>
    <tableColumn id="316" xr3:uid="{EEE03BD8-51DC-4EE8-B943-148BFCAEBCC7}" name="Vækst i OG 2021" dataDxfId="85" dataCellStyle="Procent">
      <calculatedColumnFormula>(JD2-JE2)/ABS(JE2)</calculatedColumnFormula>
    </tableColumn>
    <tableColumn id="222" xr3:uid="{8C095D2A-FB4D-4826-9122-6311D4FF60F6}" name="Vækst i OG 2020" dataDxfId="84" dataCellStyle="Procent">
      <calculatedColumnFormula>(JE2-JF2)/ABS(JF2)</calculatedColumnFormula>
    </tableColumn>
    <tableColumn id="252" xr3:uid="{00E6FB25-06DB-4AE4-9F03-960FFAB799AA}" name="Vækst i OG 2019" dataDxfId="83" dataCellStyle="Procent">
      <calculatedColumnFormula>(JF2-JG2)/ABS(JG2)</calculatedColumnFormula>
    </tableColumn>
    <tableColumn id="187" xr3:uid="{A3DC67BE-EA1E-4436-BB49-9D790B301675}" name="Vækst i OG 2018" dataDxfId="82">
      <calculatedColumnFormula>(JG2-JH2)/ABS(JH2)</calculatedColumnFormula>
    </tableColumn>
    <tableColumn id="291" xr3:uid="{9E1A2DFC-E232-410F-A7FD-532A79977529}" name="Procentpoint 2023- OG" dataDxfId="81" dataCellStyle="Procent">
      <calculatedColumnFormula>JB2-JC2</calculatedColumnFormula>
    </tableColumn>
    <tableColumn id="144" xr3:uid="{C72E65DC-71C7-4A36-842F-47420D7553C5}" name="Procentpoint 2022- OG" dataDxfId="80" dataCellStyle="Procent">
      <calculatedColumnFormula>JC2-JD2</calculatedColumnFormula>
    </tableColumn>
    <tableColumn id="149" xr3:uid="{00000000-0010-0000-0000-000095000000}" name="Procentpoint 2021- OG" dataDxfId="79" dataCellStyle="Procent">
      <calculatedColumnFormula>JD2-JE2</calculatedColumnFormula>
    </tableColumn>
    <tableColumn id="295" xr3:uid="{329B50A5-6287-4FE4-BBA0-94ECE26B95EA}" name="Overskudsgrad 2023" dataDxfId="78" dataCellStyle="Procent"/>
    <tableColumn id="145" xr3:uid="{1A5F9DC9-A7FF-4680-839B-D6142B7C495C}" name="Overskudsgrad 2022" dataDxfId="77" dataCellStyle="Procent">
      <calculatedColumnFormula>IFERROR(BQ2/AA2,"i.a.")</calculatedColumnFormula>
    </tableColumn>
    <tableColumn id="318" xr3:uid="{BB34CF91-BCBD-4026-875B-F6717307B128}" name="Overskudsgrad 2021" dataDxfId="76" dataCellStyle="Procent">
      <calculatedColumnFormula>IFERROR(BR2/AB2,"i.a.")</calculatedColumnFormula>
    </tableColumn>
    <tableColumn id="218" xr3:uid="{081A6D50-FC8D-478D-95D1-3942EF74886F}" name="Overskudsgrad 2020" dataDxfId="75" dataCellStyle="Procent">
      <calculatedColumnFormula>IFERROR(BS2/AC2,"i.a.")</calculatedColumnFormula>
    </tableColumn>
    <tableColumn id="250" xr3:uid="{D5680BFE-BF3E-4927-B594-E649EBAFE9AC}" name="Overskudsgrad 2019" dataDxfId="74" dataCellStyle="Procent">
      <calculatedColumnFormula>IFERROR(BT2/AD2,"i.a.")</calculatedColumnFormula>
    </tableColumn>
    <tableColumn id="188" xr3:uid="{53D0D957-2330-4DAC-AC6A-FA851A72047B}" name="Overskudsgrad 2018" dataDxfId="73">
      <calculatedColumnFormula>IFERROR(BU2/AE2,"i.a.")</calculatedColumnFormula>
    </tableColumn>
    <tableColumn id="135" xr3:uid="{00000000-0010-0000-0000-000087000000}" name="Overskudsgrad 2017" dataDxfId="72">
      <calculatedColumnFormula>IFERROR(BV2/AF2,"i.a.")</calculatedColumnFormula>
    </tableColumn>
    <tableColumn id="79" xr3:uid="{00000000-0010-0000-0000-00004F000000}" name="Overskudsgrad 2016" dataDxfId="71">
      <calculatedColumnFormula>IFERROR(BW2/AG2,"i.a.")</calculatedColumnFormula>
    </tableColumn>
    <tableColumn id="80" xr3:uid="{00000000-0010-0000-0000-000050000000}" name="Overskudsgrad 2015" dataDxfId="70">
      <calculatedColumnFormula>IFERROR(BX2/AH2,"i.a.")</calculatedColumnFormula>
    </tableColumn>
    <tableColumn id="81" xr3:uid="{00000000-0010-0000-0000-000051000000}" name="Overskudsgrad 2014" dataDxfId="69">
      <calculatedColumnFormula>IFERROR(BY2/AI2,"i.a.")</calculatedColumnFormula>
    </tableColumn>
    <tableColumn id="82" xr3:uid="{00000000-0010-0000-0000-000052000000}" name="Overskudsgrad 2013" dataDxfId="68">
      <calculatedColumnFormula>IFERROR(BZ2/AJ2,"i.a.")</calculatedColumnFormula>
    </tableColumn>
    <tableColumn id="83" xr3:uid="{00000000-0010-0000-0000-000053000000}" name="Overskudsgrad 2012" dataDxfId="67">
      <calculatedColumnFormula>IFERROR(CA2/AK2,"i.a.")</calculatedColumnFormula>
    </tableColumn>
    <tableColumn id="297" xr3:uid="{D4EAFDE0-F76E-4895-8BC4-EED4EF9A30F4}" name="Vækst i oms. pr. medarb. 2023" dataDxfId="66" dataCellStyle="Procent">
      <calculatedColumnFormula>(JW2-JX2)/ABS(JX2)</calculatedColumnFormula>
    </tableColumn>
    <tableColumn id="147" xr3:uid="{D96B1575-8D32-4C0C-B54C-CF23021D5440}" name="Vækst i oms. pr. medarb. 2022" dataDxfId="65" dataCellStyle="Procent">
      <calculatedColumnFormula>(JX2-JY2)/ABS(JY2)</calculatedColumnFormula>
    </tableColumn>
    <tableColumn id="324" xr3:uid="{E668953C-F5EB-42FC-8EA7-B58345282BEB}" name="Vækst i oms. pr. medarb. 2021" dataDxfId="64" dataCellStyle="Procent">
      <calculatedColumnFormula>(JY2-JZ2)/ABS(JZ2)</calculatedColumnFormula>
    </tableColumn>
    <tableColumn id="294" xr3:uid="{E5737279-3815-4EA7-A171-428A6D4EEFDB}" name="Vækst i oms. pr. medarb. 2020" dataDxfId="63" dataCellStyle="Procent">
      <calculatedColumnFormula>(JZ2-KA2)/ABS(KA2)</calculatedColumnFormula>
    </tableColumn>
    <tableColumn id="260" xr3:uid="{7A1BE3D7-19D1-49E8-8014-647110276E90}" name="Vækst i oms. pr. medarb. 2019" dataDxfId="62" dataCellStyle="Procent">
      <calculatedColumnFormula>(KA2-KB2)/ABS(KB2)</calculatedColumnFormula>
    </tableColumn>
    <tableColumn id="191" xr3:uid="{728C5689-6CF7-4C61-9B4B-FC2528B4BD3D}" name="Vækst i oms. pr. medarb. 2018" dataDxfId="61">
      <calculatedColumnFormula>(KB2-KC2)/ABS(KC2)</calculatedColumnFormula>
    </tableColumn>
    <tableColumn id="299" xr3:uid="{A361C647-B18B-488B-93EE-C4D1CA57E0DA}" name="Nominel 2023-Omsætning Pr. medarbejder" dataDxfId="60" dataCellStyle="Procent">
      <calculatedColumnFormula>JW2-JX2</calculatedColumnFormula>
    </tableColumn>
    <tableColumn id="148" xr3:uid="{E4D8E550-07F3-4885-9A5C-5A0C997011DE}" name="Nominel 2022-Omsætning Pr. medarbejder" dataDxfId="59" dataCellStyle="Procent">
      <calculatedColumnFormula>JX2-JY2</calculatedColumnFormula>
    </tableColumn>
    <tableColumn id="155" xr3:uid="{00000000-0010-0000-0000-00009B000000}" name="Nominel 2021-Omsætning Pr. medarbejder" dataDxfId="58" dataCellStyle="Komma">
      <calculatedColumnFormula>JY2-JZ2</calculatedColumnFormula>
    </tableColumn>
    <tableColumn id="301" xr3:uid="{481A6BBA-820B-4FCC-ABC2-A6AB64486BF7}" name="Omsætning pr. medarbejder 2023" dataDxfId="57" dataCellStyle="Komma">
      <calculatedColumnFormula>IFERROR(Z2/FQ2,"i.a.")</calculatedColumnFormula>
    </tableColumn>
    <tableColumn id="150" xr3:uid="{02EACEBE-99D6-459E-A9E2-1F3E887EF49A}" name="Omsætning pr. medarbejder 2022" dataDxfId="56" dataCellStyle="Komma">
      <calculatedColumnFormula>IFERROR(AA2/FR2,"i.a.")</calculatedColumnFormula>
    </tableColumn>
    <tableColumn id="326" xr3:uid="{D0C7EDCE-B219-4A08-A0D0-9FE128EB9D79}" name="Omsætning pr. medarbejder 2021" dataDxfId="55" dataCellStyle="Komma">
      <calculatedColumnFormula>IFERROR(AB2/FS2,"i.a.")</calculatedColumnFormula>
    </tableColumn>
    <tableColumn id="204" xr3:uid="{98A4C719-9ACB-4DBD-B184-66B44F7BED48}" name="Omsætning pr. medarbejder 2020" dataDxfId="54" dataCellStyle="Komma">
      <calculatedColumnFormula>IFERROR(AC2/FT2,"i.a.")</calculatedColumnFormula>
    </tableColumn>
    <tableColumn id="258" xr3:uid="{586BB784-E822-484F-A543-9429D10EFA45}" name="Omsætning pr. medarbejder 2019" dataDxfId="53" dataCellStyle="Komma">
      <calculatedColumnFormula>IFERROR(AD2/FU2,"i.a.")</calculatedColumnFormula>
    </tableColumn>
    <tableColumn id="192" xr3:uid="{E724AD6E-C0A5-40F9-AF60-3B36F4E30020}" name="Omsætning pr. medarbejder 2018" dataDxfId="52">
      <calculatedColumnFormula>IFERROR(AE2/FV2,"i.a.")</calculatedColumnFormula>
    </tableColumn>
    <tableColumn id="136" xr3:uid="{00000000-0010-0000-0000-000088000000}" name="Omsætning pr. medarbejder 2017" dataDxfId="51">
      <calculatedColumnFormula>IFERROR(AF2/FW2,"i.a.")</calculatedColumnFormula>
    </tableColumn>
    <tableColumn id="86" xr3:uid="{00000000-0010-0000-0000-000056000000}" name="Omsætning pr. medarbejder 2016" dataDxfId="50">
      <calculatedColumnFormula>IFERROR(AG2/FX2,"i.a.")</calculatedColumnFormula>
    </tableColumn>
    <tableColumn id="87" xr3:uid="{00000000-0010-0000-0000-000057000000}" name="Omsætning pr. medarbejder 2015" dataDxfId="49">
      <calculatedColumnFormula>IFERROR(AH2/FY2,"i.a.")</calculatedColumnFormula>
    </tableColumn>
    <tableColumn id="88" xr3:uid="{00000000-0010-0000-0000-000058000000}" name="Omsætning pr. medarbejder 2014" dataDxfId="48">
      <calculatedColumnFormula>IFERROR(AI2/FZ2,"i.a.")</calculatedColumnFormula>
    </tableColumn>
    <tableColumn id="89" xr3:uid="{00000000-0010-0000-0000-000059000000}" name="Omsætning pr. medarbejder 2013" dataDxfId="47">
      <calculatedColumnFormula>IFERROR(AJ2/GA2,"i.a.")</calculatedColumnFormula>
    </tableColumn>
    <tableColumn id="90" xr3:uid="{00000000-0010-0000-0000-00005A000000}" name="Omsætning pr. medarbejder 2012" dataDxfId="46">
      <calculatedColumnFormula>IFERROR(AK2/GB2,"i.a.")</calculatedColumnFormula>
    </tableColumn>
    <tableColumn id="303" xr3:uid="{00B96E16-0A3F-45B6-8F09-2BEBF3AC6B1A}" name="Vækst i res. f. skat pr. medarb. 2023" dataDxfId="45" dataCellStyle="Komma">
      <calculatedColumnFormula>(KR2-KS2)/ABS(KS2)</calculatedColumnFormula>
    </tableColumn>
    <tableColumn id="151" xr3:uid="{A9220134-C86B-4C03-A6DC-DF10D088959A}" name="Vækst i res. f. skat pr. medarb. 2022" dataDxfId="44" dataCellStyle="Komma">
      <calculatedColumnFormula>(KS2-KT2)/ABS(KT2)</calculatedColumnFormula>
    </tableColumn>
    <tableColumn id="328" xr3:uid="{796AF120-B1A0-4E6E-B41D-E25D4D02B090}" name="Vækst i res. f. skat pr. medarb. 2021" dataDxfId="43" dataCellStyle="Procent">
      <calculatedColumnFormula>(KT2-KU2)/ABS(KU2)</calculatedColumnFormula>
    </tableColumn>
    <tableColumn id="208" xr3:uid="{810566F3-3DF8-4B65-AC2C-58EB2B9D3235}" name="Vækst i res. f. skat pr. medarb. 2020" dataDxfId="42" dataCellStyle="Procent">
      <calculatedColumnFormula>(KU2-KV2)/ABS(KV2)</calculatedColumnFormula>
    </tableColumn>
    <tableColumn id="264" xr3:uid="{38B0561D-5985-4837-841A-6D89BDACF4EC}" name="Vækst i res. f. skat pr. medarb. 2019" dataDxfId="41" dataCellStyle="Procent">
      <calculatedColumnFormula>(KV2-KW2)/ABS(KW2)</calculatedColumnFormula>
    </tableColumn>
    <tableColumn id="193" xr3:uid="{5EDED64A-CDC2-4F27-BFA8-D591549FEBB8}" name="Vækst i res. f. skat pr. medarb. 2018" dataDxfId="40">
      <calculatedColumnFormula>(KW2-KX2)/ABS(KX2)</calculatedColumnFormula>
    </tableColumn>
    <tableColumn id="305" xr3:uid="{CD35017E-781B-4E80-97B7-AD7508F6426A}" name="Nominel 2023- Resultat før skat pr. medarbejde" dataDxfId="39" dataCellStyle="Procent">
      <calculatedColumnFormula>KR2-KS2</calculatedColumnFormula>
    </tableColumn>
    <tableColumn id="152" xr3:uid="{DE26B026-F1BC-4126-B070-A3B1DFB00CC7}" name="Nominel 2022- Resultat før skat pr. medarbejde" dataDxfId="38" dataCellStyle="Procent">
      <calculatedColumnFormula>KS2-KT2</calculatedColumnFormula>
    </tableColumn>
    <tableColumn id="158" xr3:uid="{00000000-0010-0000-0000-00009E000000}" name="Nominel 2021- Resultat før skat pr. medarbejde" dataDxfId="37" dataCellStyle="Komma">
      <calculatedColumnFormula>KT2-KU2</calculatedColumnFormula>
    </tableColumn>
    <tableColumn id="307" xr3:uid="{1E30E0C7-96C2-4475-B7CA-5DFEADE14118}" name="Resultat før skat pr. medarbejder 2023" dataDxfId="36" dataCellStyle="Komma"/>
    <tableColumn id="153" xr3:uid="{9C58B5F0-A962-4615-8619-F90CB44E251C}" name="Resultat før skat pr. medarbejder 2022" dataDxfId="35" dataCellStyle="Komma">
      <calculatedColumnFormula>IFERROR(CL2/FR2,"i.a.")</calculatedColumnFormula>
    </tableColumn>
    <tableColumn id="330" xr3:uid="{5B35D7EE-FC64-4EAD-B55B-EFE19A7E7148}" name="Resultat før skat pr. medarbejder 2021" dataDxfId="34" dataCellStyle="Komma">
      <calculatedColumnFormula>IFERROR(CM2/FS2,"i.a.")</calculatedColumnFormula>
    </tableColumn>
    <tableColumn id="200" xr3:uid="{194B7597-E03E-4294-8639-BC3A80EA8617}" name="Resultat før skat pr. medarbejder 2020" dataDxfId="33" dataCellStyle="Komma">
      <calculatedColumnFormula>IFERROR(CN2/FT2,"i.a.")</calculatedColumnFormula>
    </tableColumn>
    <tableColumn id="262" xr3:uid="{4C59CE04-F363-4998-A6FB-A0224B4371FA}" name="Resultat før skat pr. medarbejder 2019" dataDxfId="32" dataCellStyle="Komma">
      <calculatedColumnFormula>IFERROR(CO2/FU2,"i.a.")</calculatedColumnFormula>
    </tableColumn>
    <tableColumn id="194" xr3:uid="{94CC7C3A-87A0-4160-B4FF-6B32C351705D}" name="Resultat før skat pr. medarbejder 2018" dataDxfId="31">
      <calculatedColumnFormula>IFERROR(CP2/FV2,"i.a.")</calculatedColumnFormula>
    </tableColumn>
    <tableColumn id="137" xr3:uid="{00000000-0010-0000-0000-000089000000}" name="Resultat før skat pr. medarbejder 2017" dataDxfId="30">
      <calculatedColumnFormula>IFERROR(CQ2/FW2,"i.a.")</calculatedColumnFormula>
    </tableColumn>
    <tableColumn id="91" xr3:uid="{00000000-0010-0000-0000-00005B000000}" name="Resultat før skat pr. medarbejder 2016" dataDxfId="29">
      <calculatedColumnFormula>IFERROR(CR2/FX2,"i.a.")</calculatedColumnFormula>
    </tableColumn>
    <tableColumn id="92" xr3:uid="{00000000-0010-0000-0000-00005C000000}" name="Resultat før skat pr. medarbejder 2015" dataDxfId="28">
      <calculatedColumnFormula>IFERROR(CS2/FY2,"i.a.")</calculatedColumnFormula>
    </tableColumn>
    <tableColumn id="93" xr3:uid="{00000000-0010-0000-0000-00005D000000}" name="Resultat før skat pr. medarbejder 2014" dataDxfId="27">
      <calculatedColumnFormula>IFERROR(CT2/FZ2,"i.a.")</calculatedColumnFormula>
    </tableColumn>
    <tableColumn id="94" xr3:uid="{00000000-0010-0000-0000-00005E000000}" name="Resultat før skat pr. medarbejder 2013" dataDxfId="26">
      <calculatedColumnFormula>IFERROR(CU2/GA2,"i.a.")</calculatedColumnFormula>
    </tableColumn>
    <tableColumn id="95" xr3:uid="{00000000-0010-0000-0000-00005F000000}" name="Resultat før skat pr. medarbejder 2012" dataDxfId="25">
      <calculatedColumnFormula>IFERROR(CV2/GB2,"i.a.")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B66" dT="2022-03-01T12:49:17.80" personId="{4571D98D-3536-4F38-86D0-500FF39F1737}" id="{033102C1-5F1F-44C6-AFAA-F86EFDE02378}">
    <text>ikke angivet</text>
  </threadedComment>
  <threadedComment ref="AE310" dT="2019-05-23T08:42:40.22" personId="{23AE5E8E-4D93-4062-84A5-48735C2BC82A}" id="{84DA6F6C-434E-49BD-8310-7C1F247EBC9E}">
    <text>Ikke opgjort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data/visenhed?enhedstype=virksomhed&amp;id=33783736&amp;soeg=PL%20beton&amp;type=Alle" TargetMode="External"/><Relationship Id="rId299" Type="http://schemas.openxmlformats.org/officeDocument/2006/relationships/hyperlink" Target="https://datacvr.virk.dk/data/visenhed?enhedstype=virksomhed&amp;id=26048494&amp;soeg=26048494" TargetMode="External"/><Relationship Id="rId21" Type="http://schemas.openxmlformats.org/officeDocument/2006/relationships/hyperlink" Target="https://datacvr.virk.dk/data/visenhed?enhedstype=virksomhed&amp;id=36555432&amp;soeg=36555432&amp;language=da" TargetMode="External"/><Relationship Id="rId63" Type="http://schemas.openxmlformats.org/officeDocument/2006/relationships/hyperlink" Target="https://datacvr.virk.dk/data/visenhed?enhedstype=virksomhed&amp;id=69169910&amp;soeg=Ventisol%20A/S&amp;type=Alle&amp;language=da" TargetMode="External"/><Relationship Id="rId159" Type="http://schemas.openxmlformats.org/officeDocument/2006/relationships/hyperlink" Target="https://datacvr.virk.dk/data/visenhed?enhedstype=virksomhed&amp;id=25500822&amp;soeg=steiness+liftcenter&amp;type=virksomhed&amp;sortering=default&amp;branche=undefined" TargetMode="External"/><Relationship Id="rId324" Type="http://schemas.openxmlformats.org/officeDocument/2006/relationships/hyperlink" Target="https://datacvr.virk.dk/data/visenhed?enhedstype=virksomhed&amp;id=67294815&amp;soeg=67294815" TargetMode="External"/><Relationship Id="rId366" Type="http://schemas.openxmlformats.org/officeDocument/2006/relationships/hyperlink" Target="https://datacvr.virk.dk/data/visenhed?enhedstype=virksomhed&amp;id=50108813&amp;soeg=50108813&amp;language=da" TargetMode="External"/><Relationship Id="rId170" Type="http://schemas.openxmlformats.org/officeDocument/2006/relationships/hyperlink" Target="https://datacvr.virk.dk/data/visenhed?enhedstype=virksomhed&amp;id=10977134&amp;soeg=munck+forsyningsledninger&amp;type=Alle" TargetMode="External"/><Relationship Id="rId226" Type="http://schemas.openxmlformats.org/officeDocument/2006/relationships/hyperlink" Target="https://datacvr.virk.dk/data/visenhed?enhedstype=virksomhed&amp;id=58563412&amp;soeg=58563412" TargetMode="External"/><Relationship Id="rId268" Type="http://schemas.openxmlformats.org/officeDocument/2006/relationships/hyperlink" Target="https://datacvr.virk.dk/data/visenhed?enhedstype=virksomhed&amp;id=13674671&amp;soeg=13674671" TargetMode="External"/><Relationship Id="rId32" Type="http://schemas.openxmlformats.org/officeDocument/2006/relationships/hyperlink" Target="https://datacvr.virk.dk/data/visenhed?enhedstype=virksomhed&amp;id=15070544&amp;soeg=arkil%20A/S&amp;type=undefined&amp;language=da" TargetMode="External"/><Relationship Id="rId74" Type="http://schemas.openxmlformats.org/officeDocument/2006/relationships/hyperlink" Target="https://datacvr.virk.dk/data/visenhed?enhedstype=virksomhed&amp;id=25829328&amp;soeg=Idealcombi%20A/S&amp;type=Alle&amp;language=da" TargetMode="External"/><Relationship Id="rId128" Type="http://schemas.openxmlformats.org/officeDocument/2006/relationships/hyperlink" Target="https://datacvr.virk.dk/data/visenhed?enhedstype=virksomhed&amp;id=25319362&amp;soeg=25319362" TargetMode="External"/><Relationship Id="rId335" Type="http://schemas.openxmlformats.org/officeDocument/2006/relationships/hyperlink" Target="https://datacvr.virk.dk/data/visenhed?enhedstype=virksomhed&amp;id=34203717&amp;soeg=34203717" TargetMode="External"/><Relationship Id="rId377" Type="http://schemas.openxmlformats.org/officeDocument/2006/relationships/hyperlink" Target="https://datacvr.virk.dk/data/visenhed?enhedstype=virksomhed&amp;id=29205272&amp;soeg=29205272" TargetMode="External"/><Relationship Id="rId5" Type="http://schemas.openxmlformats.org/officeDocument/2006/relationships/hyperlink" Target="https://datacvr.virk.dk/data/visenhed?enhedstype=virksomhed&amp;id=12493681&amp;soeg=12493681&amp;language=da" TargetMode="External"/><Relationship Id="rId181" Type="http://schemas.openxmlformats.org/officeDocument/2006/relationships/hyperlink" Target="https://datacvr.virk.dk/data/visenhed?enhedstype=virksomhed&amp;id=19267946&amp;soeg=19267946" TargetMode="External"/><Relationship Id="rId237" Type="http://schemas.openxmlformats.org/officeDocument/2006/relationships/hyperlink" Target="https://datacvr.virk.dk/data/visenhed?enhedstype=virksomhed&amp;id=34900639&amp;soeg=34900639" TargetMode="External"/><Relationship Id="rId402" Type="http://schemas.openxmlformats.org/officeDocument/2006/relationships/hyperlink" Target="https://datacvr.virk.dk/enhed/virksomhed/42225533?fritekst=LM%2520Byg%2520A%252FS&amp;sideIndex=0&amp;size=10" TargetMode="External"/><Relationship Id="rId279" Type="http://schemas.openxmlformats.org/officeDocument/2006/relationships/hyperlink" Target="https://datacvr.virk.dk/data/visenhed?enhedstype=virksomhed&amp;id=13760381&amp;soeg=13760381" TargetMode="External"/><Relationship Id="rId43" Type="http://schemas.openxmlformats.org/officeDocument/2006/relationships/hyperlink" Target="https://datacvr.virk.dk/data/visenhed?enhedstype=virksomhed&amp;id=16504149&amp;soeg=f%C3%A5rup%20betonindustri&amp;type=undefined&amp;language=da" TargetMode="External"/><Relationship Id="rId139" Type="http://schemas.openxmlformats.org/officeDocument/2006/relationships/hyperlink" Target="https://datacvr.virk.dk/data/visenhed?enhedstype=virksomhed&amp;id=21321400&amp;soeg=21321400" TargetMode="External"/><Relationship Id="rId290" Type="http://schemas.openxmlformats.org/officeDocument/2006/relationships/hyperlink" Target="https://datacvr.virk.dk/data/visenhed?enhedstype=virksomhed&amp;id=12117981&amp;soeg=12117981" TargetMode="External"/><Relationship Id="rId304" Type="http://schemas.openxmlformats.org/officeDocument/2006/relationships/hyperlink" Target="https://datacvr.virk.dk/data/visenhed?enhedstype=virksomhed&amp;id=26378443&amp;soeg=G.+Tscherning+A%2FS&amp;type=Alle" TargetMode="External"/><Relationship Id="rId346" Type="http://schemas.openxmlformats.org/officeDocument/2006/relationships/hyperlink" Target="https://datacvr.virk.dk/data/visenhed?enhedstype=virksomhed&amp;id=30488687&amp;soeg=30488687&amp;language=da" TargetMode="External"/><Relationship Id="rId388" Type="http://schemas.openxmlformats.org/officeDocument/2006/relationships/hyperlink" Target="https://datacvr.virk.dk/enhed/virksomhed/13247676?fritekst=13247676&amp;sideIndex=0&amp;size=10" TargetMode="External"/><Relationship Id="rId85" Type="http://schemas.openxmlformats.org/officeDocument/2006/relationships/hyperlink" Target="https://datacvr.virk.dk/data/visenhed?enhedstype=virksomhed&amp;id=21147583&amp;soeg=Dovista&amp;type=Alle&amp;language=da" TargetMode="External"/><Relationship Id="rId150" Type="http://schemas.openxmlformats.org/officeDocument/2006/relationships/hyperlink" Target="https://datacvr.virk.dk/data/visenhed?enhedstype=virksomhed&amp;id=26030498&amp;soeg=JC+Nedrivning+A%2FS&amp;type=Alle" TargetMode="External"/><Relationship Id="rId192" Type="http://schemas.openxmlformats.org/officeDocument/2006/relationships/hyperlink" Target="https://datacvr.virk.dk/data/visenhed?enhedstype=virksomhed&amp;id=34594643&amp;soeg=nordjysk+lift&amp;type=Alle" TargetMode="External"/><Relationship Id="rId206" Type="http://schemas.openxmlformats.org/officeDocument/2006/relationships/hyperlink" Target="https://datacvr.virk.dk/data/visenhed?enhedstype=virksomhed&amp;id=29826951&amp;soeg=29826951" TargetMode="External"/><Relationship Id="rId413" Type="http://schemas.openxmlformats.org/officeDocument/2006/relationships/table" Target="../tables/table1.xml"/><Relationship Id="rId248" Type="http://schemas.openxmlformats.org/officeDocument/2006/relationships/hyperlink" Target="https://datacvr.virk.dk/data/visenhed?enhedstype=virksomhed&amp;id=26656214&amp;soeg=26656214" TargetMode="External"/><Relationship Id="rId12" Type="http://schemas.openxmlformats.org/officeDocument/2006/relationships/hyperlink" Target="https://datacvr.virk.dk/data/visenhed?enhedstype=virksomhed&amp;id=71184811&amp;soeg=71184811&amp;language=da" TargetMode="External"/><Relationship Id="rId108" Type="http://schemas.openxmlformats.org/officeDocument/2006/relationships/hyperlink" Target="https://datacvr.virk.dk/data/visenhed?enhedstype=virksomhed&amp;id=18530775&amp;soeg=OVE%20ARUP%20&amp;%20PARTNERS%20DANMARK%20A/S&amp;type=Alle&amp;language=da" TargetMode="External"/><Relationship Id="rId315" Type="http://schemas.openxmlformats.org/officeDocument/2006/relationships/hyperlink" Target="https://datacvr.virk.dk/data/visenhed?enhedstype=virksomhed&amp;id=26818583&amp;soeg=26818583" TargetMode="External"/><Relationship Id="rId357" Type="http://schemas.openxmlformats.org/officeDocument/2006/relationships/hyperlink" Target="https://datacvr.virk.dk/data/visenhed?enhedstype=virksomhed&amp;id=14163581&amp;soeg=14163581&amp;language=da" TargetMode="External"/><Relationship Id="rId54" Type="http://schemas.openxmlformats.org/officeDocument/2006/relationships/hyperlink" Target="https://datacvr.virk.dk/data/visenhed?enhedstype=virksomhed&amp;id=81822514&amp;soeg=81822514&amp;language=da" TargetMode="External"/><Relationship Id="rId96" Type="http://schemas.openxmlformats.org/officeDocument/2006/relationships/hyperlink" Target="https://datacvr.virk.dk/data/visenhed?enhedstype=virksomhed&amp;id=27200265&amp;soeg=hvidberg%20A/S&amp;type=Alle&amp;language=da" TargetMode="External"/><Relationship Id="rId161" Type="http://schemas.openxmlformats.org/officeDocument/2006/relationships/hyperlink" Target="https://datacvr.virk.dk/data/visenhed?enhedstype=virksomhed&amp;id=73628016&amp;soeg=jelle-bo&amp;type=virksomhed&amp;sortering=default&amp;branche=undefined" TargetMode="External"/><Relationship Id="rId217" Type="http://schemas.openxmlformats.org/officeDocument/2006/relationships/hyperlink" Target="https://datacvr.virk.dk/data/visenhed?enhedstype=virksomhed&amp;id=33783027&amp;soeg=33783027" TargetMode="External"/><Relationship Id="rId399" Type="http://schemas.openxmlformats.org/officeDocument/2006/relationships/hyperlink" Target="https://datacvr.virk.dk/enhed/virksomhed/10126711?fritekst=Base%2520Erhverv%2520A%252FS&amp;sideIndex=0&amp;size=10" TargetMode="External"/><Relationship Id="rId259" Type="http://schemas.openxmlformats.org/officeDocument/2006/relationships/hyperlink" Target="https://datacvr.virk.dk/data/visenhed?enhedstype=virksomhed&amp;id=26654653&amp;soeg=26654653" TargetMode="External"/><Relationship Id="rId23" Type="http://schemas.openxmlformats.org/officeDocument/2006/relationships/hyperlink" Target="https://datacvr.virk.dk/data/visenhed?enhedstype=virksomhed&amp;id=38494422&amp;soeg=titan%20nedbrydning&amp;type=undefined&amp;language=da" TargetMode="External"/><Relationship Id="rId119" Type="http://schemas.openxmlformats.org/officeDocument/2006/relationships/hyperlink" Target="https://datacvr.virk.dk/data/visenhed?enhedstype=virksomhed&amp;id=35982310&amp;soeg=ds%20elcobyg&amp;type=Alle" TargetMode="External"/><Relationship Id="rId270" Type="http://schemas.openxmlformats.org/officeDocument/2006/relationships/hyperlink" Target="https://datacvr.virk.dk/data/visenhed?enhedstype=virksomhed&amp;id=29919089&amp;soeg=29919089" TargetMode="External"/><Relationship Id="rId326" Type="http://schemas.openxmlformats.org/officeDocument/2006/relationships/hyperlink" Target="https://datacvr.virk.dk/data/visenhed?enhedstype=virksomhed&amp;id=21784699&amp;soeg=21784699" TargetMode="External"/><Relationship Id="rId65" Type="http://schemas.openxmlformats.org/officeDocument/2006/relationships/hyperlink" Target="https://datacvr.virk.dk/data/visenhed?enhedstype=virksomhed&amp;id=70696916&amp;soeg=U.%20D.%20Vinduer%20A/S&amp;type=Alle&amp;language=da" TargetMode="External"/><Relationship Id="rId130" Type="http://schemas.openxmlformats.org/officeDocument/2006/relationships/hyperlink" Target="https://datacvr.virk.dk/data/visenhed?enhedstype=virksomhed&amp;id=29424799&amp;soeg=29424799" TargetMode="External"/><Relationship Id="rId368" Type="http://schemas.openxmlformats.org/officeDocument/2006/relationships/hyperlink" Target="https://datacvr.virk.dk/data/visenhed?enhedstype=virksomhed&amp;id=11573975&amp;soeg=Multi-Tek%20Brandd%C3%B8re%20af%201988%20A/S&amp;type=undefined&amp;language=da" TargetMode="External"/><Relationship Id="rId172" Type="http://schemas.openxmlformats.org/officeDocument/2006/relationships/hyperlink" Target="https://datacvr.virk.dk/data/visenhed?enhedstype=virksomhed&amp;id=26340713&amp;soeg=ISC&amp;type=Alle" TargetMode="External"/><Relationship Id="rId228" Type="http://schemas.openxmlformats.org/officeDocument/2006/relationships/hyperlink" Target="https://datacvr.virk.dk/data/visenhed?enhedstype=virksomhed&amp;id=30694244&amp;soeg=30694244" TargetMode="External"/><Relationship Id="rId281" Type="http://schemas.openxmlformats.org/officeDocument/2006/relationships/hyperlink" Target="https://datacvr.virk.dk/data/visenhed?enhedstype=virksomhed&amp;id=12562233&amp;soeg=12562233" TargetMode="External"/><Relationship Id="rId337" Type="http://schemas.openxmlformats.org/officeDocument/2006/relationships/hyperlink" Target="https://datacvr.virk.dk/data/visenhed?enhedstype=virksomhed&amp;id=69894011&amp;soeg=69894011" TargetMode="External"/><Relationship Id="rId34" Type="http://schemas.openxmlformats.org/officeDocument/2006/relationships/hyperlink" Target="https://datacvr.virk.dk/data/visenhed?enhedstype=virksomhed&amp;id=39212625&amp;soeg=jensen%20gruppen&amp;type=undefined&amp;language=da" TargetMode="External"/><Relationship Id="rId76" Type="http://schemas.openxmlformats.org/officeDocument/2006/relationships/hyperlink" Target="https://datacvr.virk.dk/data/visenhed?enhedstype=virksomhed&amp;id=12499191&amp;soeg=STM%20Vinduer%20A/S&amp;type=Alle&amp;language=da" TargetMode="External"/><Relationship Id="rId141" Type="http://schemas.openxmlformats.org/officeDocument/2006/relationships/hyperlink" Target="https://datacvr.virk.dk/data/visenhed?enhedstype=virksomhed&amp;id=26686407&amp;soeg=26686407" TargetMode="External"/><Relationship Id="rId379" Type="http://schemas.openxmlformats.org/officeDocument/2006/relationships/hyperlink" Target="https://datacvr.virk.dk/enhed/virksomhed/4001539648" TargetMode="External"/><Relationship Id="rId7" Type="http://schemas.openxmlformats.org/officeDocument/2006/relationships/hyperlink" Target="https://datacvr.virk.dk/data/visenhed?enhedstype=virksomhed&amp;id=45557219&amp;soeg=45557219&amp;language=da" TargetMode="External"/><Relationship Id="rId183" Type="http://schemas.openxmlformats.org/officeDocument/2006/relationships/hyperlink" Target="https://datacvr.virk.dk/data/visenhed?enhedstype=virksomhed&amp;id=27623549&amp;soeg=Hededanmark&amp;type=Alle" TargetMode="External"/><Relationship Id="rId239" Type="http://schemas.openxmlformats.org/officeDocument/2006/relationships/hyperlink" Target="https://datacvr.virk.dk/data/visenhed?enhedstype=virksomhed&amp;id=31309514&amp;soeg=31309514" TargetMode="External"/><Relationship Id="rId390" Type="http://schemas.openxmlformats.org/officeDocument/2006/relationships/hyperlink" Target="https://datacvr.virk.dk/enhed/virksomhed/15280778?fritekst=15280778&amp;sideIndex=0&amp;size=10" TargetMode="External"/><Relationship Id="rId404" Type="http://schemas.openxmlformats.org/officeDocument/2006/relationships/hyperlink" Target="https://datacvr.virk.dk/enhed/virksomhed/26121442?fritekst=26121442&amp;sideIndex=0&amp;size=10" TargetMode="External"/><Relationship Id="rId250" Type="http://schemas.openxmlformats.org/officeDocument/2006/relationships/hyperlink" Target="https://datacvr.virk.dk/data/visenhed?enhedstype=virksomhed&amp;id=18355949&amp;soeg=18355949" TargetMode="External"/><Relationship Id="rId292" Type="http://schemas.openxmlformats.org/officeDocument/2006/relationships/hyperlink" Target="https://datacvr.virk.dk/data/visenhed?enhedstype=virksomhed&amp;id=64045628&amp;soeg=64045628" TargetMode="External"/><Relationship Id="rId306" Type="http://schemas.openxmlformats.org/officeDocument/2006/relationships/hyperlink" Target="https://datacvr.virk.dk/data/visenhed?enhedstype=virksomhed&amp;id=18182882&amp;soeg=18182882" TargetMode="External"/><Relationship Id="rId45" Type="http://schemas.openxmlformats.org/officeDocument/2006/relationships/hyperlink" Target="https://datacvr.virk.dk/data/visenhed?enhedstype=virksomhed&amp;id=30700031&amp;soeg=v8%20construction&amp;type=undefined&amp;language=da" TargetMode="External"/><Relationship Id="rId87" Type="http://schemas.openxmlformats.org/officeDocument/2006/relationships/hyperlink" Target="https://datacvr.virk.dk/data/visenhed?enhedstype=virksomhed&amp;id=30830415&amp;soeg=VKR%20holding&amp;type=Alle&amp;language=da" TargetMode="External"/><Relationship Id="rId110" Type="http://schemas.openxmlformats.org/officeDocument/2006/relationships/hyperlink" Target="https://datacvr.virk.dk/data/visenhed?enhedstype=virksomhed&amp;id=37853275&amp;soeg=Holscher%20Jensen&amp;type=Alle&amp;language=da" TargetMode="External"/><Relationship Id="rId348" Type="http://schemas.openxmlformats.org/officeDocument/2006/relationships/hyperlink" Target="https://datacvr.virk.dk/data/visenhed?enhedstype=virksomhed&amp;id=24996301&amp;soeg=24996301&amp;language=da" TargetMode="External"/><Relationship Id="rId152" Type="http://schemas.openxmlformats.org/officeDocument/2006/relationships/hyperlink" Target="https://datacvr.virk.dk/data/visenhed?enhedstype=virksomhed&amp;id=31419662&amp;soeg=zeso+architects&amp;type=Alle" TargetMode="External"/><Relationship Id="rId194" Type="http://schemas.openxmlformats.org/officeDocument/2006/relationships/hyperlink" Target="https://datacvr.virk.dk/data/visenhed?enhedstype=virksomhed&amp;id=30609492&amp;soeg=30%2060%2094%2092" TargetMode="External"/><Relationship Id="rId208" Type="http://schemas.openxmlformats.org/officeDocument/2006/relationships/hyperlink" Target="https://datacvr.virk.dk/data/visenhed?enhedstype=virksomhed&amp;id=25663365&amp;soeg=25663365" TargetMode="External"/><Relationship Id="rId415" Type="http://schemas.microsoft.com/office/2017/10/relationships/threadedComment" Target="../threadedComments/threadedComment1.xml"/><Relationship Id="rId261" Type="http://schemas.openxmlformats.org/officeDocument/2006/relationships/hyperlink" Target="https://datacvr.virk.dk/data/visenhed?enhedstype=virksomhed&amp;id=25518349&amp;soeg=25518349" TargetMode="External"/><Relationship Id="rId14" Type="http://schemas.openxmlformats.org/officeDocument/2006/relationships/hyperlink" Target="https://datacvr.virk.dk/data/visenhed?enhedstype=virksomhed&amp;id=19555496&amp;soeg=19555496&amp;language=da" TargetMode="External"/><Relationship Id="rId56" Type="http://schemas.openxmlformats.org/officeDocument/2006/relationships/hyperlink" Target="https://datacvr.virk.dk/data/visenhed?enhedstype=virksomhed&amp;id=10360641&amp;soeg=10360641&amp;language=da" TargetMode="External"/><Relationship Id="rId317" Type="http://schemas.openxmlformats.org/officeDocument/2006/relationships/hyperlink" Target="https://datacvr.virk.dk/data/visenhed?enhedstype=virksomhed&amp;id=77355413&amp;soeg=77355413" TargetMode="External"/><Relationship Id="rId359" Type="http://schemas.openxmlformats.org/officeDocument/2006/relationships/hyperlink" Target="https://datacvr.virk.dk/data/visenhed?enhedstype=virksomhed&amp;id=17827987&amp;soeg=17827987&amp;language=da" TargetMode="External"/><Relationship Id="rId98" Type="http://schemas.openxmlformats.org/officeDocument/2006/relationships/hyperlink" Target="https://datacvr.virk.dk/data/visenhed?enhedstype=virksomhed&amp;id=18296675&amp;soeg=18296675&amp;language=da" TargetMode="External"/><Relationship Id="rId121" Type="http://schemas.openxmlformats.org/officeDocument/2006/relationships/hyperlink" Target="https://datacvr.virk.dk/data/visenhed?enhedstype=virksomhed&amp;id=34718202&amp;soeg=arrow+architects&amp;type=Alle" TargetMode="External"/><Relationship Id="rId163" Type="http://schemas.openxmlformats.org/officeDocument/2006/relationships/hyperlink" Target="https://datacvr.virk.dk/data/visenhed?enhedstype=virksomhed&amp;id=18143909&amp;soeg=erik+pedersen+civilingeni%C3%B8rer&amp;type=Alle" TargetMode="External"/><Relationship Id="rId219" Type="http://schemas.openxmlformats.org/officeDocument/2006/relationships/hyperlink" Target="https://datacvr.virk.dk/data/visenhed?enhedstype=virksomhed&amp;id=28670710&amp;soeg=dge+group&amp;type=Alle" TargetMode="External"/><Relationship Id="rId370" Type="http://schemas.openxmlformats.org/officeDocument/2006/relationships/hyperlink" Target="https://datacvr.virk.dk/data/visenhed?enhedstype=virksomhed&amp;id=41141700&amp;soeg=jear%20holding&amp;type=undefined&amp;language=da" TargetMode="External"/><Relationship Id="rId230" Type="http://schemas.openxmlformats.org/officeDocument/2006/relationships/hyperlink" Target="https://datacvr.virk.dk/data/visenhed?enhedstype=virksomhed&amp;id=25309529&amp;soeg=25309529" TargetMode="External"/><Relationship Id="rId25" Type="http://schemas.openxmlformats.org/officeDocument/2006/relationships/hyperlink" Target="https://datacvr.virk.dk/data/visenhed?enhedstype=virksomhed&amp;id=66643719&amp;soeg=%E2%80%A2Munck%20Civil%20Engineering%20A/S&amp;type=undefined&amp;language=da" TargetMode="External"/><Relationship Id="rId67" Type="http://schemas.openxmlformats.org/officeDocument/2006/relationships/hyperlink" Target="https://datacvr.virk.dk/data/visenhed?enhedstype=virksomhed&amp;id=10627206&amp;soeg=Obbekj%C3%A6r%20Vinduer%20A/S&amp;type=Alle&amp;language=da" TargetMode="External"/><Relationship Id="rId272" Type="http://schemas.openxmlformats.org/officeDocument/2006/relationships/hyperlink" Target="https://datacvr.virk.dk/data/visenhed?enhedstype=virksomhed&amp;id=21474878&amp;soeg=21474878" TargetMode="External"/><Relationship Id="rId328" Type="http://schemas.openxmlformats.org/officeDocument/2006/relationships/hyperlink" Target="https://datacvr.virk.dk/data/visenhed?enhedstype=virksomhed&amp;id=33492782&amp;soeg=33492782" TargetMode="External"/><Relationship Id="rId132" Type="http://schemas.openxmlformats.org/officeDocument/2006/relationships/hyperlink" Target="https://datacvr.virk.dk/data/visenhed?enhedstype=virksomhed&amp;id=26994829&amp;soeg=26994829" TargetMode="External"/><Relationship Id="rId174" Type="http://schemas.openxmlformats.org/officeDocument/2006/relationships/hyperlink" Target="https://datacvr.virk.dk/data/visenhed?enhedstype=virksomhed&amp;id=17930745&amp;soeg=%E2%80%8BRoms+Hule+4&amp;type=Alle" TargetMode="External"/><Relationship Id="rId381" Type="http://schemas.openxmlformats.org/officeDocument/2006/relationships/hyperlink" Target="https://datacvr.virk.dk/enhed/virksomhed/25099494?fritekst=Henriksen%2520og%2520Madsen%2520Holding%2520ApS&amp;sideIndex=0&amp;size=10" TargetMode="External"/><Relationship Id="rId241" Type="http://schemas.openxmlformats.org/officeDocument/2006/relationships/hyperlink" Target="https://datacvr.virk.dk/data/visenhed?enhedstype=virksomhed&amp;id=30914678&amp;soeg=30914678" TargetMode="External"/><Relationship Id="rId36" Type="http://schemas.openxmlformats.org/officeDocument/2006/relationships/hyperlink" Target="https://datacvr.virk.dk/data/visenhed?enhedstype=virksomhed&amp;id=49619812&amp;soeg=H%20H%20International%20A/S&amp;type=Alle&amp;sortering=default&amp;language=da" TargetMode="External"/><Relationship Id="rId283" Type="http://schemas.openxmlformats.org/officeDocument/2006/relationships/hyperlink" Target="https://datacvr.virk.dk/data/visenhed?enhedstype=virksomhed&amp;id=10246415&amp;soeg=10246415" TargetMode="External"/><Relationship Id="rId339" Type="http://schemas.openxmlformats.org/officeDocument/2006/relationships/hyperlink" Target="https://datacvr.virk.dk/data/visenhed?enhedstype=virksomhed&amp;id=10160669&amp;soeg=10160669" TargetMode="External"/><Relationship Id="rId78" Type="http://schemas.openxmlformats.org/officeDocument/2006/relationships/hyperlink" Target="https://datacvr.virk.dk/data/visenhed?enhedstype=virksomhed&amp;id=29189110&amp;soeg=Outline%20vinduer&amp;type=Alle&amp;language=da" TargetMode="External"/><Relationship Id="rId101" Type="http://schemas.openxmlformats.org/officeDocument/2006/relationships/hyperlink" Target="https://datacvr.virk.dk/data/visenhed?enhedstype=virksomhed&amp;id=14729984&amp;soeg=14729984" TargetMode="External"/><Relationship Id="rId143" Type="http://schemas.openxmlformats.org/officeDocument/2006/relationships/hyperlink" Target="https://datacvr.virk.dk/data/visenhed?enhedstype=virksomhed&amp;id=19711285&amp;soeg=19711285" TargetMode="External"/><Relationship Id="rId185" Type="http://schemas.openxmlformats.org/officeDocument/2006/relationships/hyperlink" Target="https://datacvr.virk.dk/data/visenhed?enhedstype=virksomhed&amp;id=27928072&amp;soeg=DESIGNGROUP+ARCHITECTS&amp;type=Alle" TargetMode="External"/><Relationship Id="rId350" Type="http://schemas.openxmlformats.org/officeDocument/2006/relationships/hyperlink" Target="https://datacvr.virk.dk/data/visenhed?enhedstype=virksomhed&amp;id=4000935344&amp;language=da" TargetMode="External"/><Relationship Id="rId406" Type="http://schemas.openxmlformats.org/officeDocument/2006/relationships/hyperlink" Target="https://datacvr.virk.dk/enhed/virksomhed/41416998?fritekst=DS%2520Flexhal%2520A%252FS&amp;sideIndex=0&amp;size=10" TargetMode="External"/><Relationship Id="rId9" Type="http://schemas.openxmlformats.org/officeDocument/2006/relationships/hyperlink" Target="https://datacvr.virk.dk/data/visenhed?enhedstype=virksomhed&amp;id=25128141&amp;soeg=25128141&amp;language=da" TargetMode="External"/><Relationship Id="rId210" Type="http://schemas.openxmlformats.org/officeDocument/2006/relationships/hyperlink" Target="https://datacvr.virk.dk/data/visenhed?enhedstype=virksomhed&amp;id=26862930&amp;soeg=26862930" TargetMode="External"/><Relationship Id="rId392" Type="http://schemas.openxmlformats.org/officeDocument/2006/relationships/hyperlink" Target="https://datacvr.virk.dk/enhed/virksomhed/15013230?fritekst=15013230&amp;sideIndex=0&amp;size=10" TargetMode="External"/><Relationship Id="rId252" Type="http://schemas.openxmlformats.org/officeDocument/2006/relationships/hyperlink" Target="https://datacvr.virk.dk/data/visenhed?enhedstype=virksomhed&amp;id=72166019&amp;soeg=72166019" TargetMode="External"/><Relationship Id="rId294" Type="http://schemas.openxmlformats.org/officeDocument/2006/relationships/hyperlink" Target="https://datacvr.virk.dk/data/visenhed?enhedstype=virksomhed&amp;id=18262894&amp;soeg=18262894" TargetMode="External"/><Relationship Id="rId308" Type="http://schemas.openxmlformats.org/officeDocument/2006/relationships/hyperlink" Target="https://datacvr.virk.dk/data/visenhed?enhedstype=virksomhed&amp;id=30921941&amp;soeg=30921941" TargetMode="External"/><Relationship Id="rId47" Type="http://schemas.openxmlformats.org/officeDocument/2006/relationships/hyperlink" Target="https://datacvr.virk.dk/data/visenhed?enhedstype=virksomhed&amp;id=10753694&amp;soeg=henry%20kjeldsen&amp;type=Alle&amp;language=da" TargetMode="External"/><Relationship Id="rId89" Type="http://schemas.openxmlformats.org/officeDocument/2006/relationships/hyperlink" Target="https://datacvr.virk.dk/data/visenhed?enhedstype=virksomhed&amp;id=38407627&amp;soeg=" TargetMode="External"/><Relationship Id="rId112" Type="http://schemas.openxmlformats.org/officeDocument/2006/relationships/hyperlink" Target="https://datacvr.virk.dk/data/visenhed?enhedstype=virksomhed&amp;id=31764319&amp;soeg=Byggefirmaet%20Knudsgaard%20A/S&amp;type=Alle&amp;language=da" TargetMode="External"/><Relationship Id="rId154" Type="http://schemas.openxmlformats.org/officeDocument/2006/relationships/hyperlink" Target="https://datacvr.virk.dk/data/visenhed?enhedstype=virksomhed&amp;id=37542784&amp;soeg=Per+aarsleff&amp;type=virksomhed&amp;sortering=default&amp;branche=undefined" TargetMode="External"/><Relationship Id="rId361" Type="http://schemas.openxmlformats.org/officeDocument/2006/relationships/hyperlink" Target="https://datacvr.virk.dk/data/visenhed?enhedstype=virksomhed&amp;id=29425590&amp;soeg=29425590&amp;language=da" TargetMode="External"/><Relationship Id="rId196" Type="http://schemas.openxmlformats.org/officeDocument/2006/relationships/hyperlink" Target="https://datacvr.virk.dk/data/visenhed?enhedstype=virksomhed&amp;id=51457528&amp;soeg=51%2045%2075%2028" TargetMode="External"/><Relationship Id="rId16" Type="http://schemas.openxmlformats.org/officeDocument/2006/relationships/hyperlink" Target="https://datacvr.virk.dk/data/visenhed?enhedstype=virksomhed&amp;id=32934404&amp;soeg=32934404&amp;language=da" TargetMode="External"/><Relationship Id="rId221" Type="http://schemas.openxmlformats.org/officeDocument/2006/relationships/hyperlink" Target="https://datacvr.virk.dk/data/visenhed?enhedstype=virksomhed&amp;id=37362328&amp;soeg=37362328" TargetMode="External"/><Relationship Id="rId263" Type="http://schemas.openxmlformats.org/officeDocument/2006/relationships/hyperlink" Target="https://datacvr.virk.dk/data/visenhed?enhedstype=virksomhed&amp;id=73175216&amp;soeg=73175216" TargetMode="External"/><Relationship Id="rId319" Type="http://schemas.openxmlformats.org/officeDocument/2006/relationships/hyperlink" Target="https://datacvr.virk.dk/data/visenhed?enhedstype=virksomhed&amp;id=21791733&amp;soeg=21791733" TargetMode="External"/><Relationship Id="rId58" Type="http://schemas.openxmlformats.org/officeDocument/2006/relationships/hyperlink" Target="https://datacvr.virk.dk/data/visenhed?enhedstype=virksomhed&amp;id=19555305&amp;soeg=19555305&amp;language=da" TargetMode="External"/><Relationship Id="rId123" Type="http://schemas.openxmlformats.org/officeDocument/2006/relationships/hyperlink" Target="https://datacvr.virk.dk/data/visenhed?enhedstype=virksomhed&amp;id=26618622&amp;soeg=Bang+%26+Beenfeldt+A%2FS&amp;type=Alle" TargetMode="External"/><Relationship Id="rId330" Type="http://schemas.openxmlformats.org/officeDocument/2006/relationships/hyperlink" Target="https://datacvr.virk.dk/data/visenhed?enhedstype=virksomhed&amp;id=34725306&amp;soeg=34725306" TargetMode="External"/><Relationship Id="rId165" Type="http://schemas.openxmlformats.org/officeDocument/2006/relationships/hyperlink" Target="https://datacvr.virk.dk/data/visenhed?enhedstype=virksomhed&amp;id=26747279&amp;soeg=j.+jensen+materieludlejning&amp;type=Alle" TargetMode="External"/><Relationship Id="rId372" Type="http://schemas.openxmlformats.org/officeDocument/2006/relationships/hyperlink" Target="https://datacvr.virk.dk/data/visenhed?enhedstype=virksomhed&amp;id=4008471058&amp;language=da" TargetMode="External"/><Relationship Id="rId232" Type="http://schemas.openxmlformats.org/officeDocument/2006/relationships/hyperlink" Target="https://datacvr.virk.dk/data/visenhed?enhedstype=virksomhed&amp;id=21514179&amp;soeg=21514179" TargetMode="External"/><Relationship Id="rId274" Type="http://schemas.openxmlformats.org/officeDocument/2006/relationships/hyperlink" Target="https://datacvr.virk.dk/data/visenhed?enhedstype=virksomhed&amp;id=26131499&amp;soeg=26131499" TargetMode="External"/><Relationship Id="rId27" Type="http://schemas.openxmlformats.org/officeDocument/2006/relationships/hyperlink" Target="https://datacvr.virk.dk/data/visenhed?enhedstype=virksomhed&amp;id=42997811&amp;soeg=42997811&amp;language=da" TargetMode="External"/><Relationship Id="rId69" Type="http://schemas.openxmlformats.org/officeDocument/2006/relationships/hyperlink" Target="https://datacvr.virk.dk/data/visenhed?enhedstype=virksomhed&amp;id=71283011&amp;soeg=DAN-Doors%20A/S&amp;type=Alle&amp;language=da" TargetMode="External"/><Relationship Id="rId134" Type="http://schemas.openxmlformats.org/officeDocument/2006/relationships/hyperlink" Target="https://datacvr.virk.dk/data/visenhed?enhedstype=virksomhed&amp;id=26989027&amp;soeg=26989027" TargetMode="External"/><Relationship Id="rId80" Type="http://schemas.openxmlformats.org/officeDocument/2006/relationships/hyperlink" Target="https://datacvr.virk.dk/data/visenhed?enhedstype=virksomhed&amp;id=20894431&amp;soeg=frovin&amp;type=Alle&amp;language=da" TargetMode="External"/><Relationship Id="rId155" Type="http://schemas.openxmlformats.org/officeDocument/2006/relationships/hyperlink" Target="https://datacvr.virk.dk/data/visenhed?enhedstype=virksomhed&amp;id=19170675&amp;soeg=RAVN+ARKITEKTUR&amp;type=Alle" TargetMode="External"/><Relationship Id="rId176" Type="http://schemas.openxmlformats.org/officeDocument/2006/relationships/hyperlink" Target="https://datacvr.virk.dk/data/visenhed?enhedstype=virksomhed&amp;id=10683106&amp;soeg=viggo+madsen&amp;type=Alle" TargetMode="External"/><Relationship Id="rId197" Type="http://schemas.openxmlformats.org/officeDocument/2006/relationships/hyperlink" Target="https://datacvr.virk.dk/data/visenhed?enhedstype=virksomhed&amp;id=18411830&amp;soeg=18411830" TargetMode="External"/><Relationship Id="rId341" Type="http://schemas.openxmlformats.org/officeDocument/2006/relationships/hyperlink" Target="https://datacvr.virk.dk/data/visenhed?enhedstype=virksomhed&amp;id=27143334&amp;soeg=27143334" TargetMode="External"/><Relationship Id="rId362" Type="http://schemas.openxmlformats.org/officeDocument/2006/relationships/hyperlink" Target="https://datacvr.virk.dk/data/visenhed?enhedstype=virksomhed&amp;id=26105978&amp;soeg=26105978&amp;language=da" TargetMode="External"/><Relationship Id="rId383" Type="http://schemas.openxmlformats.org/officeDocument/2006/relationships/hyperlink" Target="https://datacvr.virk.dk/enhed/virksomhed/83132612?fritekst=83132612&amp;sideIndex=0&amp;size=10" TargetMode="External"/><Relationship Id="rId201" Type="http://schemas.openxmlformats.org/officeDocument/2006/relationships/hyperlink" Target="https://datacvr.virk.dk/data/visenhed?enhedstype=virksomhed&amp;id=19723941&amp;soeg=19723941" TargetMode="External"/><Relationship Id="rId222" Type="http://schemas.openxmlformats.org/officeDocument/2006/relationships/hyperlink" Target="https://datacvr.virk.dk/data/visenhed?enhedstype=virksomhed&amp;id=12245343&amp;soeg=12245343" TargetMode="External"/><Relationship Id="rId243" Type="http://schemas.openxmlformats.org/officeDocument/2006/relationships/hyperlink" Target="https://datacvr.virk.dk/data/visenhed?enhedstype=virksomhed&amp;id=17376845&amp;soeg=17376845" TargetMode="External"/><Relationship Id="rId264" Type="http://schemas.openxmlformats.org/officeDocument/2006/relationships/hyperlink" Target="https://datacvr.virk.dk/data/visenhed?enhedstype=virksomhed&amp;id=20728132&amp;soeg=20728132" TargetMode="External"/><Relationship Id="rId285" Type="http://schemas.openxmlformats.org/officeDocument/2006/relationships/hyperlink" Target="https://datacvr.virk.dk/data/visenhed?enhedstype=virksomhed&amp;id=18296047&amp;soeg=18296047" TargetMode="External"/><Relationship Id="rId17" Type="http://schemas.openxmlformats.org/officeDocument/2006/relationships/hyperlink" Target="https://datacvr.virk.dk/data/visenhed?enhedstype=virksomhed&amp;id=15134739&amp;soeg=Jeld-Wen%20Danmark%20A/S&amp;type=undefined&amp;language=da" TargetMode="External"/><Relationship Id="rId38" Type="http://schemas.openxmlformats.org/officeDocument/2006/relationships/hyperlink" Target="https://datacvr.virk.dk/data/visenhed?enhedstype=virksomhed&amp;id=15908416&amp;soeg=%E2%80%A2Solar%20A/S&amp;type=undefined&amp;language=da" TargetMode="External"/><Relationship Id="rId59" Type="http://schemas.openxmlformats.org/officeDocument/2006/relationships/hyperlink" Target="https://datacvr.virk.dk/data/visenhed?enhedstype=virksomhed&amp;id=20714492&amp;soeg=Viking%20Vinduer%20og%20D%C3%B8re%20A/S&amp;type=Alle&amp;language=da" TargetMode="External"/><Relationship Id="rId103" Type="http://schemas.openxmlformats.org/officeDocument/2006/relationships/hyperlink" Target="https://datacvr.virk.dk/data/visenhed?enhedstype=virksomhed&amp;id=27543367&amp;soeg=27543367&amp;language=da" TargetMode="External"/><Relationship Id="rId124" Type="http://schemas.openxmlformats.org/officeDocument/2006/relationships/hyperlink" Target="https://datacvr.virk.dk/data/visenhed?enhedstype=virksomhed&amp;id=12953399&amp;soeg=hph+totalbyg&amp;type=Alle" TargetMode="External"/><Relationship Id="rId310" Type="http://schemas.openxmlformats.org/officeDocument/2006/relationships/hyperlink" Target="https://datacvr.virk.dk/data/visenhed?enhedstype=virksomhed&amp;id=32646085&amp;soeg=32646085" TargetMode="External"/><Relationship Id="rId70" Type="http://schemas.openxmlformats.org/officeDocument/2006/relationships/hyperlink" Target="https://datacvr.virk.dk/data/visenhed?enhedstype=virksomhed&amp;id=58298719&amp;soeg=Ejnar%20Christiansen%20S%C3%B8lsted%20A/S&amp;type=Alle&amp;language=da" TargetMode="External"/><Relationship Id="rId91" Type="http://schemas.openxmlformats.org/officeDocument/2006/relationships/hyperlink" Target="https://datacvr.virk.dk/data/visenhed?enhedstype=virksomhed&amp;id=27193390&amp;soeg=arpe%20&amp;%20kjeldsholm&amp;type=Alle&amp;language=da" TargetMode="External"/><Relationship Id="rId145" Type="http://schemas.openxmlformats.org/officeDocument/2006/relationships/hyperlink" Target="https://datacvr.virk.dk/data/visenhed?enhedstype=virksomhed&amp;id=21584789&amp;soeg=21584789" TargetMode="External"/><Relationship Id="rId166" Type="http://schemas.openxmlformats.org/officeDocument/2006/relationships/hyperlink" Target="https://datacvr.virk.dk/data/visenhed?enhedstype=virksomhed&amp;id=29416796&amp;soeg=Lohke+Materieludlejning+A%2FS&amp;type=Alle" TargetMode="External"/><Relationship Id="rId187" Type="http://schemas.openxmlformats.org/officeDocument/2006/relationships/hyperlink" Target="https://datacvr.virk.dk/data/visenhed?enhedstype=virksomhed&amp;id=29604363&amp;soeg=29604363" TargetMode="External"/><Relationship Id="rId331" Type="http://schemas.openxmlformats.org/officeDocument/2006/relationships/hyperlink" Target="https://datacvr.virk.dk/data/visenhed?enhedstype=virksomhed&amp;id=21637076&amp;soeg=21637076" TargetMode="External"/><Relationship Id="rId352" Type="http://schemas.openxmlformats.org/officeDocument/2006/relationships/hyperlink" Target="https://datacvr.virk.dk/data/visenhed?enhedstype=virksomhed&amp;id=56389814&amp;openAccordians=collapse_-Regnskaber-og-nogletal" TargetMode="External"/><Relationship Id="rId373" Type="http://schemas.openxmlformats.org/officeDocument/2006/relationships/hyperlink" Target="https://datacvr.virk.dk/data/visenhed?enhedstype=virksomhed&amp;id=4007619309&amp;language=da" TargetMode="External"/><Relationship Id="rId394" Type="http://schemas.openxmlformats.org/officeDocument/2006/relationships/hyperlink" Target="https://datacvr.virk.dk/enhed/virksomhed/33637748?fritekst=33637748&amp;sideIndex=0&amp;size=10" TargetMode="External"/><Relationship Id="rId408" Type="http://schemas.openxmlformats.org/officeDocument/2006/relationships/hyperlink" Target="https://datacvr.virk.dk/enhed/virksomhed/20246693?fritekst=AFRY%2520ApS&amp;sideIndex=0&amp;size=10" TargetMode="External"/><Relationship Id="rId1" Type="http://schemas.openxmlformats.org/officeDocument/2006/relationships/hyperlink" Target="https://datacvr.virk.dk/data/visenhed?enhedstype=virksomhed&amp;id=38030582&amp;soeg=pihl%20og%20s%C3%B8n&amp;type=undefined&amp;language=da" TargetMode="External"/><Relationship Id="rId212" Type="http://schemas.openxmlformats.org/officeDocument/2006/relationships/hyperlink" Target="https://datacvr.virk.dk/data/visenhed?enhedstype=virksomhed&amp;id=82735011&amp;soeg=82735011" TargetMode="External"/><Relationship Id="rId233" Type="http://schemas.openxmlformats.org/officeDocument/2006/relationships/hyperlink" Target="https://datacvr.virk.dk/data/visenhed?enhedstype=virksomhed&amp;id=88547217&amp;soeg=88547217" TargetMode="External"/><Relationship Id="rId254" Type="http://schemas.openxmlformats.org/officeDocument/2006/relationships/hyperlink" Target="https://datacvr.virk.dk/data/visenhed?enhedstype=virksomhed&amp;id=21115134&amp;soeg=21115134" TargetMode="External"/><Relationship Id="rId28" Type="http://schemas.openxmlformats.org/officeDocument/2006/relationships/hyperlink" Target="https://datacvr.virk.dk/data/visenhed?enhedstype=virksomhed&amp;id=34411913&amp;soeg=34411913&amp;language=da" TargetMode="External"/><Relationship Id="rId49" Type="http://schemas.openxmlformats.org/officeDocument/2006/relationships/hyperlink" Target="https://datacvr.virk.dk/data/visenhed?enhedstype=virksomhed&amp;id=28664990&amp;soeg=bkh%20holding&amp;type=virksomhed&amp;sortering=default&amp;branche=undefined&amp;language=da" TargetMode="External"/><Relationship Id="rId114" Type="http://schemas.openxmlformats.org/officeDocument/2006/relationships/hyperlink" Target="https://datacvr.virk.dk/data/visenhed?enhedstype=virksomhed&amp;id=26511356&amp;soeg=%C3%98SB&amp;type=Alle" TargetMode="External"/><Relationship Id="rId275" Type="http://schemas.openxmlformats.org/officeDocument/2006/relationships/hyperlink" Target="https://datacvr.virk.dk/data/visenhed?enhedstype=virksomhed&amp;id=84299510&amp;soeg=84299510" TargetMode="External"/><Relationship Id="rId296" Type="http://schemas.openxmlformats.org/officeDocument/2006/relationships/hyperlink" Target="https://datacvr.virk.dk/data/visenhed?enhedstype=virksomhed&amp;id=29603413&amp;soeg=29603413" TargetMode="External"/><Relationship Id="rId300" Type="http://schemas.openxmlformats.org/officeDocument/2006/relationships/hyperlink" Target="https://datacvr.virk.dk/data/visenhed?enhedstype=virksomhed&amp;id=10503698&amp;soeg=10503698" TargetMode="External"/><Relationship Id="rId60" Type="http://schemas.openxmlformats.org/officeDocument/2006/relationships/hyperlink" Target="https://datacvr.virk.dk/data/visenhed?enhedstype=virksomhed&amp;id=14354247&amp;soeg=Tommerup%20Vinduet%20A/S&amp;type=Alle&amp;language=da" TargetMode="External"/><Relationship Id="rId81" Type="http://schemas.openxmlformats.org/officeDocument/2006/relationships/hyperlink" Target="https://datacvr.virk.dk/data/visenhed?enhedstype=virksomhed&amp;id=72381211&amp;soeg=outrup%20vinduer&amp;type=Alle&amp;language=da" TargetMode="External"/><Relationship Id="rId135" Type="http://schemas.openxmlformats.org/officeDocument/2006/relationships/hyperlink" Target="https://datacvr.virk.dk/data/visenhed?enhedstype=virksomhed&amp;id=31515335&amp;soeg=31515335" TargetMode="External"/><Relationship Id="rId156" Type="http://schemas.openxmlformats.org/officeDocument/2006/relationships/hyperlink" Target="https://datacvr.virk.dk/data/visenhed?enhedstype=virksomhed&amp;id=19270742&amp;soeg=19270742" TargetMode="External"/><Relationship Id="rId177" Type="http://schemas.openxmlformats.org/officeDocument/2006/relationships/hyperlink" Target="https://datacvr.virk.dk/data/visenhed?enhedstype=virksomhed&amp;id=26196485&amp;soeg=RH+ARKITEKTER&amp;type=Alle" TargetMode="External"/><Relationship Id="rId198" Type="http://schemas.openxmlformats.org/officeDocument/2006/relationships/hyperlink" Target="https://datacvr.virk.dk/data/visenhed?enhedstype=virksomhed&amp;id=18298503&amp;soeg=18298503" TargetMode="External"/><Relationship Id="rId321" Type="http://schemas.openxmlformats.org/officeDocument/2006/relationships/hyperlink" Target="https://datacvr.virk.dk/data/visenhed?enhedstype=virksomhed&amp;id=13836795&amp;soeg=13836795" TargetMode="External"/><Relationship Id="rId342" Type="http://schemas.openxmlformats.org/officeDocument/2006/relationships/hyperlink" Target="https://datacvr.virk.dk/data/visenhed?enhedstype=virksomhed&amp;id=10520495&amp;soeg=10520495&amp;language=da" TargetMode="External"/><Relationship Id="rId363" Type="http://schemas.openxmlformats.org/officeDocument/2006/relationships/hyperlink" Target="https://datacvr.virk.dk/data/visenhed?enhedstype=virksomhed&amp;id=25332601&amp;soeg=25332601&amp;language=da" TargetMode="External"/><Relationship Id="rId384" Type="http://schemas.openxmlformats.org/officeDocument/2006/relationships/hyperlink" Target="https://datacvr.virk.dk/enhed/virksomhed/16950238?fritekst=16950238&amp;sideIndex=0&amp;size=10" TargetMode="External"/><Relationship Id="rId202" Type="http://schemas.openxmlformats.org/officeDocument/2006/relationships/hyperlink" Target="https://datacvr.virk.dk/data/visenhed?enhedstype=virksomhed&amp;id=33255047&amp;soeg=33255047" TargetMode="External"/><Relationship Id="rId223" Type="http://schemas.openxmlformats.org/officeDocument/2006/relationships/hyperlink" Target="https://datacvr.virk.dk/data/visenhed?enhedstype=virksomhed&amp;id=33061420&amp;soeg=33061420" TargetMode="External"/><Relationship Id="rId244" Type="http://schemas.openxmlformats.org/officeDocument/2006/relationships/hyperlink" Target="https://datacvr.virk.dk/data/visenhed?enhedstype=virksomhed&amp;id=26893089&amp;soeg=26893089" TargetMode="External"/><Relationship Id="rId18" Type="http://schemas.openxmlformats.org/officeDocument/2006/relationships/hyperlink" Target="https://datacvr.virk.dk/data/visenhed?enhedstype=virksomhed&amp;id=19300404&amp;soeg=gr%C3%A5kj%C3%A6r&amp;type=undefined&amp;language=da" TargetMode="External"/><Relationship Id="rId39" Type="http://schemas.openxmlformats.org/officeDocument/2006/relationships/hyperlink" Target="https://datacvr.virk.dk/data/visenhed?enhedstype=virksomhed&amp;id=24256782&amp;soeg=TK%20Development%20A/S&amp;type=Alle&amp;sortering=default&amp;language=da" TargetMode="External"/><Relationship Id="rId265" Type="http://schemas.openxmlformats.org/officeDocument/2006/relationships/hyperlink" Target="https://datacvr.virk.dk/data/visenhed?enhedstype=virksomhed&amp;id=71312518&amp;soeg=71312518" TargetMode="External"/><Relationship Id="rId286" Type="http://schemas.openxmlformats.org/officeDocument/2006/relationships/hyperlink" Target="https://datacvr.virk.dk/data/visenhed?enhedstype=virksomhed&amp;id=79095311&amp;soeg=entrepren%C3%B8rfirmaet+einar&amp;type=Alle" TargetMode="External"/><Relationship Id="rId50" Type="http://schemas.openxmlformats.org/officeDocument/2006/relationships/hyperlink" Target="https://datacvr.virk.dk/data/visenhed?enhedstype=virksomhed&amp;id=35225870&amp;soeg=cn3&amp;type=Alle&amp;language=da" TargetMode="External"/><Relationship Id="rId104" Type="http://schemas.openxmlformats.org/officeDocument/2006/relationships/hyperlink" Target="https://datacvr.virk.dk/data/visenhed?enhedstype=virksomhed&amp;id=21292575&amp;soeg=21292575&amp;language=da" TargetMode="External"/><Relationship Id="rId125" Type="http://schemas.openxmlformats.org/officeDocument/2006/relationships/hyperlink" Target="https://datacvr.virk.dk/data/visenhed?enhedstype=virksomhed&amp;id=31944112&amp;soeg=kayser+og+thorsen&amp;type=Alle" TargetMode="External"/><Relationship Id="rId146" Type="http://schemas.openxmlformats.org/officeDocument/2006/relationships/hyperlink" Target="https://datacvr.virk.dk/data/visenhed?enhedstype=virksomhed&amp;id=10357136&amp;soeg=10357136" TargetMode="External"/><Relationship Id="rId167" Type="http://schemas.openxmlformats.org/officeDocument/2006/relationships/hyperlink" Target="https://datacvr.virk.dk/data/visenhed?enhedstype=virksomhed&amp;id=21680605&amp;soeg=dorte+mandrup+arkitekter&amp;type=Alle" TargetMode="External"/><Relationship Id="rId188" Type="http://schemas.openxmlformats.org/officeDocument/2006/relationships/hyperlink" Target="https://datacvr.virk.dk/data/visenhed?enhedstype=virksomhed&amp;id=17442449&amp;soeg=h.+skj%C3%B8de+knudsen&amp;type=Alle" TargetMode="External"/><Relationship Id="rId311" Type="http://schemas.openxmlformats.org/officeDocument/2006/relationships/hyperlink" Target="https://datacvr.virk.dk/data/visenhed?enhedstype=virksomhed&amp;id=30175239&amp;soeg=30175239" TargetMode="External"/><Relationship Id="rId332" Type="http://schemas.openxmlformats.org/officeDocument/2006/relationships/hyperlink" Target="https://datacvr.virk.dk/data/visenhed?enhedstype=virksomhed&amp;id=32283233&amp;soeg=32283233" TargetMode="External"/><Relationship Id="rId353" Type="http://schemas.openxmlformats.org/officeDocument/2006/relationships/hyperlink" Target="https://datacvr.virk.dk/data/visenhed?enhedstype=virksomhed&amp;id=19015637&amp;soeg=Lyngkilde%20A/S%20-%20R%C3%A5dgivende%20Ingeni%C3%B8rfirma&amp;type=undefined&amp;language=da" TargetMode="External"/><Relationship Id="rId374" Type="http://schemas.openxmlformats.org/officeDocument/2006/relationships/hyperlink" Target="https://datacvr.virk.dk/data/visenhed?enhedstype=virksomhed&amp;id=29309396&amp;soeg=29309396" TargetMode="External"/><Relationship Id="rId395" Type="http://schemas.openxmlformats.org/officeDocument/2006/relationships/hyperlink" Target="https://datacvr.virk.dk/enhed/virksomhed/17641875?fritekst=17641875&amp;sideIndex=0&amp;size=10" TargetMode="External"/><Relationship Id="rId409" Type="http://schemas.openxmlformats.org/officeDocument/2006/relationships/hyperlink" Target="https://datacvr.virk.dk/enhed/virksomhed/30239776?fritekst=Z%25C3%25B8llner%2520A%252FS&amp;sideIndex=0&amp;size=10" TargetMode="External"/><Relationship Id="rId71" Type="http://schemas.openxmlformats.org/officeDocument/2006/relationships/hyperlink" Target="https://datacvr.virk.dk/data/visenhed?enhedstype=virksomhed&amp;id=17010344&amp;soeg=Hvidbjerg%20Vinduet%20A/S&amp;type=Alle&amp;language=da" TargetMode="External"/><Relationship Id="rId92" Type="http://schemas.openxmlformats.org/officeDocument/2006/relationships/hyperlink" Target="https://datacvr.virk.dk/data/visenhed?enhedstype=virksomhed&amp;id=67356616&amp;soeg=A/S%20Mortensen%20og%20nymark&amp;type=Alle&amp;language=da" TargetMode="External"/><Relationship Id="rId213" Type="http://schemas.openxmlformats.org/officeDocument/2006/relationships/hyperlink" Target="https://datacvr.virk.dk/data/visenhed?enhedstype=virksomhed&amp;id=11771483&amp;soeg=11771483" TargetMode="External"/><Relationship Id="rId234" Type="http://schemas.openxmlformats.org/officeDocument/2006/relationships/hyperlink" Target="https://datacvr.virk.dk/data/visenhed?enhedstype=virksomhed&amp;id=25507886&amp;soeg=25507886" TargetMode="External"/><Relationship Id="rId2" Type="http://schemas.openxmlformats.org/officeDocument/2006/relationships/hyperlink" Target="https://datacvr.virk.dk/data/visenhed?enhedstype=virksomhed&amp;id=79045918&amp;soeg=79045918&amp;language=da" TargetMode="External"/><Relationship Id="rId29" Type="http://schemas.openxmlformats.org/officeDocument/2006/relationships/hyperlink" Target="https://datacvr.virk.dk/data/index.php?enhedstype=virksomhed&amp;id=47395518&amp;soeg=47395518&amp;language=da&amp;q=visenhed" TargetMode="External"/><Relationship Id="rId255" Type="http://schemas.openxmlformats.org/officeDocument/2006/relationships/hyperlink" Target="https://datacvr.virk.dk/data/visenhed?enhedstype=virksomhed&amp;id=33061072&amp;soeg=33061072" TargetMode="External"/><Relationship Id="rId276" Type="http://schemas.openxmlformats.org/officeDocument/2006/relationships/hyperlink" Target="https://datacvr.virk.dk/data/visenhed?enhedstype=virksomhed&amp;id=41680628&amp;soeg=41680628" TargetMode="External"/><Relationship Id="rId297" Type="http://schemas.openxmlformats.org/officeDocument/2006/relationships/hyperlink" Target="https://datacvr.virk.dk/data/visenhed?enhedstype=virksomhed&amp;id=73432219&amp;soeg=73432219" TargetMode="External"/><Relationship Id="rId40" Type="http://schemas.openxmlformats.org/officeDocument/2006/relationships/hyperlink" Target="https://datacvr.virk.dk/data/visenhed?enhedstype=virksomhed&amp;id=58210617&amp;soeg=Br%C3%B8drene%20A&amp;O%20Johansen%20A/S&amp;type=undefined&amp;language=da" TargetMode="External"/><Relationship Id="rId115" Type="http://schemas.openxmlformats.org/officeDocument/2006/relationships/hyperlink" Target="https://datacvr.virk.dk/data/visenhed?enhedstype=virksomhed&amp;id=10216036&amp;soeg=betonvare-%20og%20elementfabrik&amp;type=Alle" TargetMode="External"/><Relationship Id="rId136" Type="http://schemas.openxmlformats.org/officeDocument/2006/relationships/hyperlink" Target="https://datacvr.virk.dk/data/visenhed?enhedstype=virksomhed&amp;id=26637031&amp;soeg=26637031" TargetMode="External"/><Relationship Id="rId157" Type="http://schemas.openxmlformats.org/officeDocument/2006/relationships/hyperlink" Target="https://datacvr.virk.dk/data/visenhed?enhedstype=virksomhed&amp;id=27986471&amp;soeg=bernt+nielsen&amp;type=Alle" TargetMode="External"/><Relationship Id="rId178" Type="http://schemas.openxmlformats.org/officeDocument/2006/relationships/hyperlink" Target="https://datacvr.virk.dk/data/visenhed?enhedstype=virksomhed&amp;id=32361080&amp;soeg=SBS+R%C3%85DGIVNING&amp;type=Alle" TargetMode="External"/><Relationship Id="rId301" Type="http://schemas.openxmlformats.org/officeDocument/2006/relationships/hyperlink" Target="https://datacvr.virk.dk/data/visenhed?enhedstype=virksomhed&amp;id=48233511&amp;soeg=48233511" TargetMode="External"/><Relationship Id="rId322" Type="http://schemas.openxmlformats.org/officeDocument/2006/relationships/hyperlink" Target="https://datacvr.virk.dk/data/visenhed?enhedstype=virksomhed&amp;id=18411709&amp;soeg=18411709" TargetMode="External"/><Relationship Id="rId343" Type="http://schemas.openxmlformats.org/officeDocument/2006/relationships/hyperlink" Target="https://datacvr.virk.dk/data/visenhed?enhedstype=virksomhed&amp;id=26020387&amp;soeg=26020387&amp;language=da" TargetMode="External"/><Relationship Id="rId364" Type="http://schemas.openxmlformats.org/officeDocument/2006/relationships/hyperlink" Target="https://datacvr.virk.dk/data/visenhed?enhedstype=virksomhed&amp;id=10127661&amp;soeg=10127661&amp;language=da" TargetMode="External"/><Relationship Id="rId61" Type="http://schemas.openxmlformats.org/officeDocument/2006/relationships/hyperlink" Target="https://datacvr.virk.dk/data/visenhed?enhedstype=virksomhed&amp;id=18250136&amp;soeg=lodberg%20plastvinduer&amp;type=Alle&amp;language=da" TargetMode="External"/><Relationship Id="rId82" Type="http://schemas.openxmlformats.org/officeDocument/2006/relationships/hyperlink" Target="https://datacvr.virk.dk/data/visenhed?enhedstype=virksomhed&amp;id=12224494&amp;soeg=B%C3%B8js%C3%B8%20d%C3%B8re&amp;type=Alle&amp;language=da" TargetMode="External"/><Relationship Id="rId199" Type="http://schemas.openxmlformats.org/officeDocument/2006/relationships/hyperlink" Target="https://datacvr.virk.dk/data/visenhed?enhedstype=virksomhed&amp;id=26428424&amp;soeg=26428424" TargetMode="External"/><Relationship Id="rId203" Type="http://schemas.openxmlformats.org/officeDocument/2006/relationships/hyperlink" Target="https://datacvr.virk.dk/data/visenhed?enhedstype=virksomhed&amp;id=15696230&amp;soeg=15696230" TargetMode="External"/><Relationship Id="rId385" Type="http://schemas.openxmlformats.org/officeDocument/2006/relationships/hyperlink" Target="https://datacvr.virk.dk/enhed/virksomhed/34697094?fritekst=34697094&amp;sideIndex=0&amp;size=10" TargetMode="External"/><Relationship Id="rId19" Type="http://schemas.openxmlformats.org/officeDocument/2006/relationships/hyperlink" Target="https://datacvr.virk.dk/data/visenhed?enhedstype=virksomhed&amp;id=33036167&amp;soeg=33036167&amp;language=da" TargetMode="External"/><Relationship Id="rId224" Type="http://schemas.openxmlformats.org/officeDocument/2006/relationships/hyperlink" Target="https://datacvr.virk.dk/data/visenhed?enhedstype=virksomhed&amp;id=26271010&amp;soeg=26271010" TargetMode="External"/><Relationship Id="rId245" Type="http://schemas.openxmlformats.org/officeDocument/2006/relationships/hyperlink" Target="https://datacvr.virk.dk/data/visenhed?enhedstype=virksomhed&amp;id=78015217&amp;soeg=78015217" TargetMode="External"/><Relationship Id="rId266" Type="http://schemas.openxmlformats.org/officeDocument/2006/relationships/hyperlink" Target="https://datacvr.virk.dk/data/visenhed?enhedstype=virksomhed&amp;id=20732318&amp;soeg=20732318" TargetMode="External"/><Relationship Id="rId287" Type="http://schemas.openxmlformats.org/officeDocument/2006/relationships/hyperlink" Target="https://datacvr.virk.dk/data/visenhed?enhedstype=virksomhed&amp;id=14277137&amp;soeg=14277137" TargetMode="External"/><Relationship Id="rId410" Type="http://schemas.openxmlformats.org/officeDocument/2006/relationships/printerSettings" Target="../printerSettings/printerSettings1.bin"/><Relationship Id="rId30" Type="http://schemas.openxmlformats.org/officeDocument/2006/relationships/hyperlink" Target="https://datacvr.virk.dk/data/visenhed?enhedstype=virksomhed&amp;id=39127954&amp;soeg=dinBOLI&amp;type=undefined&amp;language=da" TargetMode="External"/><Relationship Id="rId105" Type="http://schemas.openxmlformats.org/officeDocument/2006/relationships/hyperlink" Target="https://datacvr.virk.dk/data/visenhed?enhedstype=virksomhed&amp;id=33245661&amp;soeg=33245661&amp;language=da" TargetMode="External"/><Relationship Id="rId126" Type="http://schemas.openxmlformats.org/officeDocument/2006/relationships/hyperlink" Target="https://datacvr.virk.dk/data/visenhed?enhedstype=virksomhed&amp;id=11572707&amp;soeg=11572707" TargetMode="External"/><Relationship Id="rId147" Type="http://schemas.openxmlformats.org/officeDocument/2006/relationships/hyperlink" Target="https://datacvr.virk.dk/data/visenhed?enhedstype=virksomhed&amp;id=30510437&amp;soeg=30510437" TargetMode="External"/><Relationship Id="rId168" Type="http://schemas.openxmlformats.org/officeDocument/2006/relationships/hyperlink" Target="https://datacvr.virk.dk/data/visenhed?enhedstype=virksomhed&amp;id=35679472&amp;soeg=JJ+Hansen+Huse+A%2FS&amp;type=Alle" TargetMode="External"/><Relationship Id="rId312" Type="http://schemas.openxmlformats.org/officeDocument/2006/relationships/hyperlink" Target="https://datacvr.virk.dk/data/visenhed?enhedstype=virksomhed&amp;id=35651950&amp;soeg=35651950" TargetMode="External"/><Relationship Id="rId333" Type="http://schemas.openxmlformats.org/officeDocument/2006/relationships/hyperlink" Target="https://datacvr.virk.dk/data/visenhed?enhedstype=virksomhed&amp;id=35468447&amp;soeg=35468447" TargetMode="External"/><Relationship Id="rId354" Type="http://schemas.openxmlformats.org/officeDocument/2006/relationships/hyperlink" Target="https://datacvr.virk.dk/data/visenhed?enhedstype=virksomhed&amp;id=24209016&amp;soeg=24209016" TargetMode="External"/><Relationship Id="rId51" Type="http://schemas.openxmlformats.org/officeDocument/2006/relationships/hyperlink" Target="https://datacvr.virk.dk/data/visenhed?enhedstype=virksomhed&amp;id=26418100&amp;soeg=26418100&amp;language=da" TargetMode="External"/><Relationship Id="rId72" Type="http://schemas.openxmlformats.org/officeDocument/2006/relationships/hyperlink" Target="https://datacvr.virk.dk/data/visenhed?enhedstype=virksomhed&amp;id=25473434&amp;soeg=Kastrup%20A/S&amp;type=Alle&amp;language=da" TargetMode="External"/><Relationship Id="rId93" Type="http://schemas.openxmlformats.org/officeDocument/2006/relationships/hyperlink" Target="https://datacvr.virk.dk/data/visenhed?enhedstype=virksomhed&amp;id=12598734&amp;soeg=Hans%20Frisesdahl%20A/S&amp;type=Alle&amp;language=da" TargetMode="External"/><Relationship Id="rId189" Type="http://schemas.openxmlformats.org/officeDocument/2006/relationships/hyperlink" Target="https://datacvr.virk.dk/data/visenhed?enhedstype=virksomhed&amp;id=26708435&amp;openAccordians=collapse_-Regnskaber-og-nogletal" TargetMode="External"/><Relationship Id="rId375" Type="http://schemas.openxmlformats.org/officeDocument/2006/relationships/hyperlink" Target="https://datacvr.virk.dk/data/visenhed?enhedstype=virksomhed&amp;id=29309396&amp;soeg=29309396&amp;language=da" TargetMode="External"/><Relationship Id="rId396" Type="http://schemas.openxmlformats.org/officeDocument/2006/relationships/hyperlink" Target="https://datacvr.virk.dk/enhed/virksomhed/30596285?fritekst=R%25C3%25B8nslev%2520ApS&amp;sideIndex=0&amp;size=10" TargetMode="External"/><Relationship Id="rId3" Type="http://schemas.openxmlformats.org/officeDocument/2006/relationships/hyperlink" Target="https://datacvr.virk.dk/data/visenhed?enhedstype=virksomhed&amp;id=52781612&amp;soeg=52781612&amp;language=da" TargetMode="External"/><Relationship Id="rId214" Type="http://schemas.openxmlformats.org/officeDocument/2006/relationships/hyperlink" Target="https://datacvr.virk.dk/data/visenhed?enhedstype=virksomhed&amp;id=15659386&amp;soeg=15659386" TargetMode="External"/><Relationship Id="rId235" Type="http://schemas.openxmlformats.org/officeDocument/2006/relationships/hyperlink" Target="https://datacvr.virk.dk/data/visenhed?enhedstype=virksomhed&amp;id=19372375&amp;soeg=19372375" TargetMode="External"/><Relationship Id="rId256" Type="http://schemas.openxmlformats.org/officeDocument/2006/relationships/hyperlink" Target="https://datacvr.virk.dk/data/visenhed?enhedstype=virksomhed&amp;id=31345928&amp;soeg=31345928" TargetMode="External"/><Relationship Id="rId277" Type="http://schemas.openxmlformats.org/officeDocument/2006/relationships/hyperlink" Target="https://datacvr.virk.dk/data/visenhed?enhedstype=virksomhed&amp;id=20625430&amp;soeg=20625430" TargetMode="External"/><Relationship Id="rId298" Type="http://schemas.openxmlformats.org/officeDocument/2006/relationships/hyperlink" Target="https://datacvr.virk.dk/data/visenhed?enhedstype=virksomhed&amp;id=30517628&amp;soeg=30517628" TargetMode="External"/><Relationship Id="rId400" Type="http://schemas.openxmlformats.org/officeDocument/2006/relationships/hyperlink" Target="https://datacvr.virk.dk/enhed/virksomhed/31347327?fritekst=KT%2520Erhvervsbyg%2520A%252FS&amp;sideIndex=0&amp;size=10" TargetMode="External"/><Relationship Id="rId116" Type="http://schemas.openxmlformats.org/officeDocument/2006/relationships/hyperlink" Target="https://datacvr.virk.dk/data/visenhed?enhedstype=virksomhed&amp;id=13972648&amp;soeg=Gandrup%20elementfabrik&amp;type=Alle" TargetMode="External"/><Relationship Id="rId137" Type="http://schemas.openxmlformats.org/officeDocument/2006/relationships/hyperlink" Target="https://datacvr.virk.dk/data/visenhed?enhedstype=virksomhed&amp;id=33771304&amp;soeg=33771304" TargetMode="External"/><Relationship Id="rId158" Type="http://schemas.openxmlformats.org/officeDocument/2006/relationships/hyperlink" Target="https://datacvr.virk.dk/data/visenhed?enhedstype=virksomhed&amp;id=11014097&amp;soeg=ringsted+liftudlejning&amp;type=virksomhed&amp;sortering=default&amp;branche=undefined" TargetMode="External"/><Relationship Id="rId302" Type="http://schemas.openxmlformats.org/officeDocument/2006/relationships/hyperlink" Target="https://datacvr.virk.dk/data/visenhed?enhedstype=virksomhed&amp;id=36469528&amp;soeg=36469528" TargetMode="External"/><Relationship Id="rId323" Type="http://schemas.openxmlformats.org/officeDocument/2006/relationships/hyperlink" Target="https://datacvr.virk.dk/data/visenhed?enhedstype=virksomhed&amp;id=33049846&amp;soeg=33049846" TargetMode="External"/><Relationship Id="rId344" Type="http://schemas.openxmlformats.org/officeDocument/2006/relationships/hyperlink" Target="https://datacvr.virk.dk/data/visenhed?enhedstype=virksomhed&amp;id=19056090&amp;soeg=19056090&amp;language=da" TargetMode="External"/><Relationship Id="rId20" Type="http://schemas.openxmlformats.org/officeDocument/2006/relationships/hyperlink" Target="https://datacvr.virk.dk/data/visenhed?enhedstype=virksomhed&amp;id=37803790&amp;soeg=37803790&amp;language=da" TargetMode="External"/><Relationship Id="rId41" Type="http://schemas.openxmlformats.org/officeDocument/2006/relationships/hyperlink" Target="https://datacvr.virk.dk/data/visenhed?enhedstype=virksomhed&amp;id=4007763781&amp;language=da" TargetMode="External"/><Relationship Id="rId62" Type="http://schemas.openxmlformats.org/officeDocument/2006/relationships/hyperlink" Target="https://datacvr.virk.dk/data/visenhed?enhedstype=virksomhed&amp;id=27212204&amp;soeg=Klaaborg%20Vinduer%20&amp;%20D%C3%B8re%20ApS&amp;type=Alle&amp;language=da" TargetMode="External"/><Relationship Id="rId83" Type="http://schemas.openxmlformats.org/officeDocument/2006/relationships/hyperlink" Target="https://datacvr.virk.dk/data/visenhed?enhedstype=virksomhed&amp;id=28843615&amp;soeg=inwido%20denmark&amp;type=Alle&amp;language=da" TargetMode="External"/><Relationship Id="rId179" Type="http://schemas.openxmlformats.org/officeDocument/2006/relationships/hyperlink" Target="https://datacvr.virk.dk/data/visenhed?enhedstype=virksomhed&amp;id=21151009&amp;soeg=Holscher+Nordberg+Architects+A%2FS&amp;type=Alle" TargetMode="External"/><Relationship Id="rId365" Type="http://schemas.openxmlformats.org/officeDocument/2006/relationships/hyperlink" Target="https://datacvr.virk.dk/data/visenhed?enhedstype=virksomhed&amp;id=21147206&amp;soeg=21147206&amp;language=da" TargetMode="External"/><Relationship Id="rId386" Type="http://schemas.openxmlformats.org/officeDocument/2006/relationships/hyperlink" Target="https://datacvr.virk.dk/enhed/virksomhed/14977139?fritekst=14977139&amp;sideIndex=0&amp;size=10" TargetMode="External"/><Relationship Id="rId190" Type="http://schemas.openxmlformats.org/officeDocument/2006/relationships/hyperlink" Target="https://datacvr.virk.dk/data/visenhed?enhedstype=virksomhed&amp;id=32282296&amp;soeg=aarsleff+rail&amp;type=Alle" TargetMode="External"/><Relationship Id="rId204" Type="http://schemas.openxmlformats.org/officeDocument/2006/relationships/hyperlink" Target="https://datacvr.virk.dk/data/visenhed?enhedstype=virksomhed&amp;id=26207207&amp;soeg=26207207" TargetMode="External"/><Relationship Id="rId225" Type="http://schemas.openxmlformats.org/officeDocument/2006/relationships/hyperlink" Target="https://datacvr.virk.dk/data/visenhed?enhedstype=virksomhed&amp;id=53604919&amp;soeg=53604919" TargetMode="External"/><Relationship Id="rId246" Type="http://schemas.openxmlformats.org/officeDocument/2006/relationships/hyperlink" Target="https://datacvr.virk.dk/data/visenhed?enhedstype=virksomhed&amp;id=29512175&amp;soeg=29512175" TargetMode="External"/><Relationship Id="rId267" Type="http://schemas.openxmlformats.org/officeDocument/2006/relationships/hyperlink" Target="https://datacvr.virk.dk/data/visenhed?enhedstype=virksomhed&amp;id=83955716&amp;soeg=83955716" TargetMode="External"/><Relationship Id="rId288" Type="http://schemas.openxmlformats.org/officeDocument/2006/relationships/hyperlink" Target="https://datacvr.virk.dk/data/visenhed?enhedstype=virksomhed&amp;id=10976588&amp;soeg=10976588" TargetMode="External"/><Relationship Id="rId411" Type="http://schemas.openxmlformats.org/officeDocument/2006/relationships/drawing" Target="../drawings/drawing1.xml"/><Relationship Id="rId106" Type="http://schemas.openxmlformats.org/officeDocument/2006/relationships/hyperlink" Target="https://datacvr.virk.dk/data/visenhed?enhedstype=virksomhed&amp;id=19995275&amp;soeg=WR%20Entreprise&amp;type=Alle&amp;language=da" TargetMode="External"/><Relationship Id="rId127" Type="http://schemas.openxmlformats.org/officeDocument/2006/relationships/hyperlink" Target="https://datacvr.virk.dk/data/visenhed?enhedstype=virksomhed&amp;id=14842985&amp;soeg=14842985" TargetMode="External"/><Relationship Id="rId313" Type="http://schemas.openxmlformats.org/officeDocument/2006/relationships/hyperlink" Target="https://datacvr.virk.dk/data/visenhed?enhedstype=virksomhed&amp;id=49744013&amp;soeg=49744013" TargetMode="External"/><Relationship Id="rId10" Type="http://schemas.openxmlformats.org/officeDocument/2006/relationships/hyperlink" Target="https://datacvr.virk.dk/data/visenhed?enhedstype=virksomhed&amp;id=19474984&amp;soeg=19474984&amp;language=da" TargetMode="External"/><Relationship Id="rId31" Type="http://schemas.openxmlformats.org/officeDocument/2006/relationships/hyperlink" Target="https://datacvr.virk.dk/data/visenhed?enhedstype=virksomhed&amp;id=35649824&amp;soeg=k2%20huset&amp;type=undefined&amp;language=da" TargetMode="External"/><Relationship Id="rId52" Type="http://schemas.openxmlformats.org/officeDocument/2006/relationships/hyperlink" Target="https://datacvr.virk.dk/data/visenhed?enhedstype=virksomhed&amp;id=26864100&amp;soeg=26864100&amp;language=da" TargetMode="External"/><Relationship Id="rId73" Type="http://schemas.openxmlformats.org/officeDocument/2006/relationships/hyperlink" Target="https://datacvr.virk.dk/data/visenhed?enhedstype=virksomhed&amp;id=28979967&amp;soeg=Krone%20Vinduer%20A/S&amp;type=Alle&amp;language=da" TargetMode="External"/><Relationship Id="rId94" Type="http://schemas.openxmlformats.org/officeDocument/2006/relationships/hyperlink" Target="https://datacvr.virk.dk/data/visenhed?enhedstype=virksomhed&amp;id=16063878&amp;soeg=tonny%20madsen%20A/S&amp;type=Alle&amp;language=da" TargetMode="External"/><Relationship Id="rId148" Type="http://schemas.openxmlformats.org/officeDocument/2006/relationships/hyperlink" Target="https://datacvr.virk.dk/data/visenhed?enhedstype=virksomhed&amp;id=11779573&amp;soeg=CP+ApS&amp;type=Alle" TargetMode="External"/><Relationship Id="rId169" Type="http://schemas.openxmlformats.org/officeDocument/2006/relationships/hyperlink" Target="https://datacvr.virk.dk/data/visenhed?enhedstype=virksomhed&amp;id=10057426&amp;soeg=VG+entrepren%C3%B8r&amp;type=Alle" TargetMode="External"/><Relationship Id="rId334" Type="http://schemas.openxmlformats.org/officeDocument/2006/relationships/hyperlink" Target="https://datacvr.virk.dk/data/visenhed?enhedstype=virksomhed&amp;id=18309882&amp;soeg=18309882" TargetMode="External"/><Relationship Id="rId355" Type="http://schemas.openxmlformats.org/officeDocument/2006/relationships/hyperlink" Target="https://datacvr.virk.dk/data/visenhed?enhedstype=virksomhed&amp;id=30811070&amp;soeg=5E%20Holding%20A/S&amp;openFiltertrue&amp;virksomhedsform=null&amp;virksomhedsstatus=null&amp;antal_ansatte=null&amp;type=Alle&amp;sortering=default&amp;virksomhedsmarkering=null&amp;kommune=null&amp;region=null&amp;personrolle=null&amp;language=da" TargetMode="External"/><Relationship Id="rId376" Type="http://schemas.openxmlformats.org/officeDocument/2006/relationships/hyperlink" Target="https://datacvr.virk.dk/enhed/virksomhed/11791948?fritekst=Larsen%2520og%2520Ibsen%2520Holding%2520A%252FS&amp;sideIndex=0&amp;size=10" TargetMode="External"/><Relationship Id="rId397" Type="http://schemas.openxmlformats.org/officeDocument/2006/relationships/hyperlink" Target="https://datacvr.virk.dk/enhed/virksomhed/32154557?fritekst=Sleth%2520A%252FS&amp;sideIndex=0&amp;size=10" TargetMode="External"/><Relationship Id="rId4" Type="http://schemas.openxmlformats.org/officeDocument/2006/relationships/hyperlink" Target="https://datacvr.virk.dk/data/visenhed?enhedstype=virksomhed&amp;id=34391513&amp;soeg=34391513&amp;language=da" TargetMode="External"/><Relationship Id="rId180" Type="http://schemas.openxmlformats.org/officeDocument/2006/relationships/hyperlink" Target="https://datacvr.virk.dk/data/visenhed?enhedstype=virksomhed&amp;id=19226980&amp;soeg=Malmos+A%2FS&amp;type=Alle" TargetMode="External"/><Relationship Id="rId215" Type="http://schemas.openxmlformats.org/officeDocument/2006/relationships/hyperlink" Target="https://datacvr.virk.dk/data/visenhed?enhedstype=virksomhed&amp;id=18515946&amp;soeg=18515946" TargetMode="External"/><Relationship Id="rId236" Type="http://schemas.openxmlformats.org/officeDocument/2006/relationships/hyperlink" Target="https://datacvr.virk.dk/data/visenhed?enhedstype=virksomhed&amp;id=15683783&amp;soeg=15683783" TargetMode="External"/><Relationship Id="rId257" Type="http://schemas.openxmlformats.org/officeDocument/2006/relationships/hyperlink" Target="https://datacvr.virk.dk/data/visenhed?enhedstype=virksomhed&amp;id=83231815&amp;soeg=83231815" TargetMode="External"/><Relationship Id="rId278" Type="http://schemas.openxmlformats.org/officeDocument/2006/relationships/hyperlink" Target="https://datacvr.virk.dk/data/visenhed?enhedstype=virksomhed&amp;id=73381711&amp;soeg=73381711" TargetMode="External"/><Relationship Id="rId401" Type="http://schemas.openxmlformats.org/officeDocument/2006/relationships/hyperlink" Target="https://datacvr.virk.dk/enhed/virksomhed/32297374?fritekst=Raundahl%2520%2526%2520Moesby%2520A%252FS&amp;sideIndex=0&amp;size=10" TargetMode="External"/><Relationship Id="rId303" Type="http://schemas.openxmlformats.org/officeDocument/2006/relationships/hyperlink" Target="https://datacvr.virk.dk/data/visenhed?enhedstype=virksomhed&amp;id=63030228&amp;soeg=63030228" TargetMode="External"/><Relationship Id="rId42" Type="http://schemas.openxmlformats.org/officeDocument/2006/relationships/hyperlink" Target="https://datacvr.virk.dk/data/visenhed?enhedstype=virksomhed&amp;id=58048917&amp;soeg=rc%20beton&amp;type=undefined&amp;language=da" TargetMode="External"/><Relationship Id="rId84" Type="http://schemas.openxmlformats.org/officeDocument/2006/relationships/hyperlink" Target="https://datacvr.virk.dk/data/visenhed?enhedstype=virksomhed&amp;id=11567436&amp;soeg=O.H.%20Industri&amp;type=Alle&amp;language=da" TargetMode="External"/><Relationship Id="rId138" Type="http://schemas.openxmlformats.org/officeDocument/2006/relationships/hyperlink" Target="https://datacvr.virk.dk/data/visenhed?enhedstype=virksomhed&amp;id=69300928&amp;soeg=69300928" TargetMode="External"/><Relationship Id="rId345" Type="http://schemas.openxmlformats.org/officeDocument/2006/relationships/hyperlink" Target="https://datacvr.virk.dk/data/visenhed?enhedstype=virksomhed&amp;id=25785827&amp;soeg=25785827&amp;language=da" TargetMode="External"/><Relationship Id="rId387" Type="http://schemas.openxmlformats.org/officeDocument/2006/relationships/hyperlink" Target="https://datacvr.virk.dk/enhed/virksomhed/15701382?fritekst=15701382&amp;sideIndex=0&amp;size=10" TargetMode="External"/><Relationship Id="rId191" Type="http://schemas.openxmlformats.org/officeDocument/2006/relationships/hyperlink" Target="https://datacvr.virk.dk/data/visenhed?enhedstype=virksomhed&amp;id=30714032" TargetMode="External"/><Relationship Id="rId205" Type="http://schemas.openxmlformats.org/officeDocument/2006/relationships/hyperlink" Target="https://datacvr.virk.dk/data/visenhed?enhedstype=virksomhed&amp;id=27919502&amp;soeg=27919502" TargetMode="External"/><Relationship Id="rId247" Type="http://schemas.openxmlformats.org/officeDocument/2006/relationships/hyperlink" Target="https://datacvr.virk.dk/data/visenhed?enhedstype=virksomhed&amp;id=19811638&amp;soeg=19811638" TargetMode="External"/><Relationship Id="rId412" Type="http://schemas.openxmlformats.org/officeDocument/2006/relationships/vmlDrawing" Target="../drawings/vmlDrawing1.vml"/><Relationship Id="rId107" Type="http://schemas.openxmlformats.org/officeDocument/2006/relationships/hyperlink" Target="https://datacvr.virk.dk/data/visenhed?enhedstype=virksomhed&amp;id=30488512&amp;soeg=NRE%20denmark&amp;type=Alle&amp;language=da" TargetMode="External"/><Relationship Id="rId289" Type="http://schemas.openxmlformats.org/officeDocument/2006/relationships/hyperlink" Target="https://datacvr.virk.dk/data/visenhed?enhedstype=virksomhed&amp;id=83175419&amp;soeg=83175419" TargetMode="External"/><Relationship Id="rId11" Type="http://schemas.openxmlformats.org/officeDocument/2006/relationships/hyperlink" Target="https://datacvr.virk.dk/data/visenhed?enhedstype=virksomhed&amp;id=12565771&amp;soeg=12565771&amp;language=da" TargetMode="External"/><Relationship Id="rId53" Type="http://schemas.openxmlformats.org/officeDocument/2006/relationships/hyperlink" Target="https://datacvr.virk.dk/data/visenhed?enhedstype=virksomhed&amp;id=55828415&amp;soeg=55828415&amp;language=da" TargetMode="External"/><Relationship Id="rId149" Type="http://schemas.openxmlformats.org/officeDocument/2006/relationships/hyperlink" Target="https://datacvr.virk.dk/data/visenhed?enhedstype=virksomhed&amp;id=33267495&amp;soeg=Bergmann+Gruppen+A%2FS&amp;type=Alle" TargetMode="External"/><Relationship Id="rId314" Type="http://schemas.openxmlformats.org/officeDocument/2006/relationships/hyperlink" Target="https://datacvr.virk.dk/data/visenhed?enhedstype=virksomhed&amp;id=57471719&amp;soeg=57471719" TargetMode="External"/><Relationship Id="rId356" Type="http://schemas.openxmlformats.org/officeDocument/2006/relationships/hyperlink" Target="https://datacvr.virk.dk/data/visenhed?enhedstype=virksomhed&amp;id=47982715&amp;soeg=47982715" TargetMode="External"/><Relationship Id="rId398" Type="http://schemas.openxmlformats.org/officeDocument/2006/relationships/hyperlink" Target="https://datacvr.virk.dk/enhed/virksomhed/38381733?fritekst=Vita%2520Ingeni%25C3%25B8rer%2520A%252FS&amp;sideIndex=0&amp;size=10" TargetMode="External"/><Relationship Id="rId95" Type="http://schemas.openxmlformats.org/officeDocument/2006/relationships/hyperlink" Target="https://datacvr.virk.dk/data/visenhed?enhedstype=virksomhed&amp;id=25025067&amp;soeg=City%20lift&amp;type=Alle&amp;language=da" TargetMode="External"/><Relationship Id="rId160" Type="http://schemas.openxmlformats.org/officeDocument/2006/relationships/hyperlink" Target="https://datacvr.virk.dk/data/visenhed?enhedstype=virksomhed&amp;id=14130489&amp;soeg=Garant+udlejning&amp;type=virksomhed&amp;sortering=default&amp;branche=undefined" TargetMode="External"/><Relationship Id="rId216" Type="http://schemas.openxmlformats.org/officeDocument/2006/relationships/hyperlink" Target="https://datacvr.virk.dk/data/visenhed?enhedstype=virksomhed&amp;id=16276782&amp;soeg=16276782" TargetMode="External"/><Relationship Id="rId258" Type="http://schemas.openxmlformats.org/officeDocument/2006/relationships/hyperlink" Target="https://datacvr.virk.dk/data/visenhed?enhedstype=virksomhed&amp;id=35522506&amp;soeg=35522506" TargetMode="External"/><Relationship Id="rId22" Type="http://schemas.openxmlformats.org/officeDocument/2006/relationships/hyperlink" Target="https://datacvr.virk.dk/data/visenhed?enhedstype=virksomhed&amp;id=34489246&amp;soeg=34489246&amp;language=da" TargetMode="External"/><Relationship Id="rId64" Type="http://schemas.openxmlformats.org/officeDocument/2006/relationships/hyperlink" Target="https://datacvr.virk.dk/data/visenhed?enhedstype=virksomhed&amp;id=10123135&amp;soeg=Unik-Funkis%20A/S&amp;type=Alle&amp;language=da" TargetMode="External"/><Relationship Id="rId118" Type="http://schemas.openxmlformats.org/officeDocument/2006/relationships/hyperlink" Target="https://datacvr.virk.dk/data/visenhed?enhedstype=virksomhed&amp;id=40749314&amp;soeg=Thisted-fjerritslev%20cementvarefabrik&amp;type=Alle" TargetMode="External"/><Relationship Id="rId325" Type="http://schemas.openxmlformats.org/officeDocument/2006/relationships/hyperlink" Target="https://datacvr.virk.dk/data/visenhed?enhedstype=virksomhed&amp;id=10019036&amp;soeg=10019036" TargetMode="External"/><Relationship Id="rId367" Type="http://schemas.openxmlformats.org/officeDocument/2006/relationships/hyperlink" Target="https://datacvr.virk.dk/data/visenhed?enhedstype=virksomhed&amp;id=24212173&amp;soeg=24212173&amp;language=da" TargetMode="External"/><Relationship Id="rId171" Type="http://schemas.openxmlformats.org/officeDocument/2006/relationships/hyperlink" Target="https://datacvr.virk.dk/data/visenhed?enhedstype=virksomhed&amp;id=10664195&amp;soeg=munck+havne+og+anl%C3%A6g&amp;type=Alle" TargetMode="External"/><Relationship Id="rId227" Type="http://schemas.openxmlformats.org/officeDocument/2006/relationships/hyperlink" Target="https://datacvr.virk.dk/data/visenhed?enhedstype=virksomhed&amp;id=21265543&amp;soeg=21265543" TargetMode="External"/><Relationship Id="rId269" Type="http://schemas.openxmlformats.org/officeDocument/2006/relationships/hyperlink" Target="https://datacvr.virk.dk/data/visenhed?enhedstype=virksomhed&amp;id=16167134&amp;soeg=16167134" TargetMode="External"/><Relationship Id="rId33" Type="http://schemas.openxmlformats.org/officeDocument/2006/relationships/hyperlink" Target="https://datacvr.virk.dk/data/visenhed?enhedstype=virksomhed&amp;id=15070544&amp;soeg=arkil%20A/S&amp;type=undefined&amp;language=da" TargetMode="External"/><Relationship Id="rId129" Type="http://schemas.openxmlformats.org/officeDocument/2006/relationships/hyperlink" Target="https://datacvr.virk.dk/data/visenhed?enhedstype=virksomhed&amp;id=21780049&amp;soeg=21780049&amp;language=da" TargetMode="External"/><Relationship Id="rId280" Type="http://schemas.openxmlformats.org/officeDocument/2006/relationships/hyperlink" Target="https://datacvr.virk.dk/data/visenhed?enhedstype=virksomhed&amp;id=67294815&amp;soeg=67294815" TargetMode="External"/><Relationship Id="rId336" Type="http://schemas.openxmlformats.org/officeDocument/2006/relationships/hyperlink" Target="https://datacvr.virk.dk/data/visenhed?enhedstype=virksomhed&amp;id=16499609&amp;soeg=16499609" TargetMode="External"/><Relationship Id="rId75" Type="http://schemas.openxmlformats.org/officeDocument/2006/relationships/hyperlink" Target="https://datacvr.virk.dk/data/visenhed?enhedstype=virksomhed&amp;id=28693079&amp;soeg=Cetonia%20A/S&amp;type=Alle&amp;language=da" TargetMode="External"/><Relationship Id="rId140" Type="http://schemas.openxmlformats.org/officeDocument/2006/relationships/hyperlink" Target="https://datacvr.virk.dk/data/visenhed?enhedstype=virksomhed&amp;id=28685866&amp;soeg=28685866" TargetMode="External"/><Relationship Id="rId182" Type="http://schemas.openxmlformats.org/officeDocument/2006/relationships/hyperlink" Target="https://datacvr.virk.dk/data/visenhed?enhedstype=virksomhed&amp;id=35394818&amp;soeg=OKNygaard&amp;type=Alle" TargetMode="External"/><Relationship Id="rId378" Type="http://schemas.openxmlformats.org/officeDocument/2006/relationships/hyperlink" Target="https://datacvr.virk.dk/enhed/virksomhed/42092541?fritekst=Byggmax&amp;sideIndex=0&amp;size=10" TargetMode="External"/><Relationship Id="rId403" Type="http://schemas.openxmlformats.org/officeDocument/2006/relationships/hyperlink" Target="https://datacvr.virk.dk/enhed/virksomhed/44780518?fritekst=44780518&amp;sideIndex=0&amp;size=10" TargetMode="External"/><Relationship Id="rId6" Type="http://schemas.openxmlformats.org/officeDocument/2006/relationships/hyperlink" Target="https://datacvr.virk.dk/data/visenhed?enhedstype=virksomhed&amp;id=21226734&amp;soeg=21226734&amp;language=da" TargetMode="External"/><Relationship Id="rId238" Type="http://schemas.openxmlformats.org/officeDocument/2006/relationships/hyperlink" Target="https://datacvr.virk.dk/data/visenhed?enhedstype=virksomhed&amp;id=15684046&amp;soeg=15684046" TargetMode="External"/><Relationship Id="rId291" Type="http://schemas.openxmlformats.org/officeDocument/2006/relationships/hyperlink" Target="https://datacvr.virk.dk/data/visenhed?enhedstype=virksomhed&amp;id=18940884&amp;soeg=18940884" TargetMode="External"/><Relationship Id="rId305" Type="http://schemas.openxmlformats.org/officeDocument/2006/relationships/hyperlink" Target="https://datacvr.virk.dk/data/visenhed?enhedstype=virksomhed&amp;id=76840415&amp;soeg=76840415" TargetMode="External"/><Relationship Id="rId347" Type="http://schemas.openxmlformats.org/officeDocument/2006/relationships/hyperlink" Target="https://datacvr.virk.dk/data/visenhed?enhedstype=virksomhed&amp;id=87987817&amp;soeg=87987817&amp;language=da" TargetMode="External"/><Relationship Id="rId44" Type="http://schemas.openxmlformats.org/officeDocument/2006/relationships/hyperlink" Target="https://datacvr.virk.dk/data/visenhed?enhedstype=virksomhed&amp;id=55930317&amp;soeg=bygma%20a/s&amp;type=Alle&amp;sortering=default&amp;language=da" TargetMode="External"/><Relationship Id="rId86" Type="http://schemas.openxmlformats.org/officeDocument/2006/relationships/hyperlink" Target="https://datacvr.virk.dk/data/visenhed?enhedstype=virksomhed&amp;id=46911415&amp;soeg=velux%20danmark&amp;type=Alle&amp;language=da" TargetMode="External"/><Relationship Id="rId151" Type="http://schemas.openxmlformats.org/officeDocument/2006/relationships/hyperlink" Target="https://datacvr.virk.dk/data/visenhed?enhedstype=virksomhed&amp;id=34088721&amp;soeg=34088721" TargetMode="External"/><Relationship Id="rId389" Type="http://schemas.openxmlformats.org/officeDocument/2006/relationships/hyperlink" Target="https://datacvr.virk.dk/enhed/virksomhed/10277833?fritekst=10277833&amp;sideIndex=0&amp;size=10" TargetMode="External"/><Relationship Id="rId193" Type="http://schemas.openxmlformats.org/officeDocument/2006/relationships/hyperlink" Target="https://datacvr.virk.dk/data/visenhed?enhedstype=virksomhed&amp;id=30899237&amp;soeg=Ajos&amp;type=Alle" TargetMode="External"/><Relationship Id="rId207" Type="http://schemas.openxmlformats.org/officeDocument/2006/relationships/hyperlink" Target="https://datacvr.virk.dk/data/visenhed?enhedstype=virksomhed&amp;id=73585511&amp;soeg=73585511" TargetMode="External"/><Relationship Id="rId249" Type="http://schemas.openxmlformats.org/officeDocument/2006/relationships/hyperlink" Target="https://datacvr.virk.dk/data/visenhed?enhedstype=virksomhed&amp;id=26128013&amp;soeg=26128013" TargetMode="External"/><Relationship Id="rId414" Type="http://schemas.openxmlformats.org/officeDocument/2006/relationships/comments" Target="../comments1.xml"/><Relationship Id="rId13" Type="http://schemas.openxmlformats.org/officeDocument/2006/relationships/hyperlink" Target="https://datacvr.virk.dk/data/visenhed?enhedstype=virksomhed&amp;id=19302490&amp;soeg=19302490&amp;language=da" TargetMode="External"/><Relationship Id="rId109" Type="http://schemas.openxmlformats.org/officeDocument/2006/relationships/hyperlink" Target="https://datacvr.virk.dk/data/visenhed?enhedstype=virksomhed&amp;id=32344445&amp;soeg=j%C3%B6nsson%20entreprise&amp;type=Alle&amp;language=da" TargetMode="External"/><Relationship Id="rId260" Type="http://schemas.openxmlformats.org/officeDocument/2006/relationships/hyperlink" Target="https://datacvr.virk.dk/data/visenhed?enhedstype=virksomhed&amp;id=80398212&amp;soeg=80398212" TargetMode="External"/><Relationship Id="rId316" Type="http://schemas.openxmlformats.org/officeDocument/2006/relationships/hyperlink" Target="https://datacvr.virk.dk/data/visenhed?enhedstype=virksomhed&amp;id=18224585&amp;soeg=18224585" TargetMode="External"/><Relationship Id="rId55" Type="http://schemas.openxmlformats.org/officeDocument/2006/relationships/hyperlink" Target="https://datacvr.virk.dk/data/visenhed?enhedstype=virksomhed&amp;id=16314439&amp;soeg=16314439&amp;language=da" TargetMode="External"/><Relationship Id="rId97" Type="http://schemas.openxmlformats.org/officeDocument/2006/relationships/hyperlink" Target="https://datacvr.virk.dk/data/visenhed?enhedstype=virksomhed&amp;id=28851782&amp;soeg=28851782&amp;language=da" TargetMode="External"/><Relationship Id="rId120" Type="http://schemas.openxmlformats.org/officeDocument/2006/relationships/hyperlink" Target="https://datacvr.virk.dk/data/visenhed?enhedstype=virksomhed&amp;id=10209781&amp;soeg=dan-element&amp;type=Alle" TargetMode="External"/><Relationship Id="rId358" Type="http://schemas.openxmlformats.org/officeDocument/2006/relationships/hyperlink" Target="https://datacvr.virk.dk/data/visenhed?enhedstype=virksomhed&amp;id=31623367&amp;soeg=31623367&amp;language=da" TargetMode="External"/><Relationship Id="rId162" Type="http://schemas.openxmlformats.org/officeDocument/2006/relationships/hyperlink" Target="https://datacvr.virk.dk/data/visenhed?enhedstype=virksomhed&amp;id=76819114&amp;soeg=del+pin&amp;type=virksomhed&amp;sortering=default&amp;branche=undefined" TargetMode="External"/><Relationship Id="rId218" Type="http://schemas.openxmlformats.org/officeDocument/2006/relationships/hyperlink" Target="https://datacvr.virk.dk/data/visenhed?enhedstype=virksomhed&amp;id=17205749&amp;soeg=17205749" TargetMode="External"/><Relationship Id="rId271" Type="http://schemas.openxmlformats.org/officeDocument/2006/relationships/hyperlink" Target="https://datacvr.virk.dk/data/visenhed?enhedstype=virksomhed&amp;id=74101119&amp;soeg=74101119" TargetMode="External"/><Relationship Id="rId24" Type="http://schemas.openxmlformats.org/officeDocument/2006/relationships/hyperlink" Target="https://datacvr.virk.dk/data/visenhed?enhedstype=virksomhed&amp;id=28693036&amp;soeg=Kuben%20Management&amp;type=undefined&amp;language=da" TargetMode="External"/><Relationship Id="rId66" Type="http://schemas.openxmlformats.org/officeDocument/2006/relationships/hyperlink" Target="https://datacvr.virk.dk/data/visenhed?enhedstype=virksomhed&amp;id=37171840&amp;soeg=RAVN%20ALU%20Vinduer%20&amp;%20D%C3%B8re%20A/S&amp;type=Alle&amp;language=da" TargetMode="External"/><Relationship Id="rId131" Type="http://schemas.openxmlformats.org/officeDocument/2006/relationships/hyperlink" Target="https://datacvr.virk.dk/data/visenhed?enhedstype=virksomhed&amp;id=11524974&amp;soeg=11524974" TargetMode="External"/><Relationship Id="rId327" Type="http://schemas.openxmlformats.org/officeDocument/2006/relationships/hyperlink" Target="https://datacvr.virk.dk/data/visenhed?enhedstype=virksomhed&amp;id=32277802&amp;soeg=32277802" TargetMode="External"/><Relationship Id="rId369" Type="http://schemas.openxmlformats.org/officeDocument/2006/relationships/hyperlink" Target="https://datacvr.virk.dk/data/visenhed?enhedstype=virksomhed&amp;id=29135983&amp;soeg=ole%20jepsen&amp;type=undefined&amp;language=da" TargetMode="External"/><Relationship Id="rId173" Type="http://schemas.openxmlformats.org/officeDocument/2006/relationships/hyperlink" Target="https://datacvr.virk.dk/data/visenhed?enhedstype=virksomhed&amp;id=21534749&amp;soeg=gaihede&amp;type=Alle" TargetMode="External"/><Relationship Id="rId229" Type="http://schemas.openxmlformats.org/officeDocument/2006/relationships/hyperlink" Target="https://datacvr.virk.dk/data/visenhed?enhedstype=virksomhed&amp;id=12276249&amp;soeg=12276249" TargetMode="External"/><Relationship Id="rId380" Type="http://schemas.openxmlformats.org/officeDocument/2006/relationships/hyperlink" Target="https://datacvr.virk.dk/enhed/virksomhed/32762646?fritekst=32762646&amp;sideIndex=0&amp;size=10" TargetMode="External"/><Relationship Id="rId240" Type="http://schemas.openxmlformats.org/officeDocument/2006/relationships/hyperlink" Target="https://datacvr.virk.dk/data/visenhed?enhedstype=virksomhed&amp;id=12888678&amp;soeg=12888678" TargetMode="External"/><Relationship Id="rId35" Type="http://schemas.openxmlformats.org/officeDocument/2006/relationships/hyperlink" Target="https://datacvr.virk.dk/data/visenhed?enhedstype=virksomhed&amp;id=38387782&amp;soeg=38387782&amp;language=da" TargetMode="External"/><Relationship Id="rId77" Type="http://schemas.openxmlformats.org/officeDocument/2006/relationships/hyperlink" Target="https://datacvr.virk.dk/data/visenhed?enhedstype=virksomhed&amp;id=66031012&amp;soeg=Primo%20Vinduer%20A/S&amp;type=Alle&amp;language=da" TargetMode="External"/><Relationship Id="rId100" Type="http://schemas.openxmlformats.org/officeDocument/2006/relationships/hyperlink" Target="https://datacvr.virk.dk/data/visenhed?enhedstype=virksomhed&amp;id=75129815&amp;soeg=75129815&amp;language=da" TargetMode="External"/><Relationship Id="rId282" Type="http://schemas.openxmlformats.org/officeDocument/2006/relationships/hyperlink" Target="https://datacvr.virk.dk/data/visenhed?enhedstype=virksomhed&amp;id=77252614&amp;soeg=77252614" TargetMode="External"/><Relationship Id="rId338" Type="http://schemas.openxmlformats.org/officeDocument/2006/relationships/hyperlink" Target="https://datacvr.virk.dk/data/visenhed?enhedstype=virksomhed&amp;id=32892973&amp;soeg=32892973" TargetMode="External"/><Relationship Id="rId8" Type="http://schemas.openxmlformats.org/officeDocument/2006/relationships/hyperlink" Target="https://datacvr.virk.dk/data/visenhed?enhedstype=virksomhed&amp;id=13702098&amp;soeg=KAI%20ANDERSEN%20A/S.%20CIVILINGENI%C3%98RER%20OG%20ENTREPREN%C3%98RER&amp;type=undefined&amp;language=da" TargetMode="External"/><Relationship Id="rId142" Type="http://schemas.openxmlformats.org/officeDocument/2006/relationships/hyperlink" Target="https://datacvr.virk.dk/data/visenhed?enhedstype=virksomhed&amp;id=36018445&amp;soeg=36018445" TargetMode="External"/><Relationship Id="rId184" Type="http://schemas.openxmlformats.org/officeDocument/2006/relationships/hyperlink" Target="https://datacvr.virk.dk/data/visenhed?enhedstype=virksomhed&amp;id=32311903&amp;soeg=CJ+ANL%C3%86G&amp;type=Alle" TargetMode="External"/><Relationship Id="rId391" Type="http://schemas.openxmlformats.org/officeDocument/2006/relationships/hyperlink" Target="https://datacvr.virk.dk/enhed/virksomhed/26009944?fritekst=26009944&amp;sideIndex=0&amp;size=10" TargetMode="External"/><Relationship Id="rId405" Type="http://schemas.openxmlformats.org/officeDocument/2006/relationships/hyperlink" Target="https://datacvr.virk.dk/data/visenhed?enhedstype=virksomhed&amp;id=32655505&amp;soeg=bonava&amp;type=undefined&amp;language=da" TargetMode="External"/><Relationship Id="rId251" Type="http://schemas.openxmlformats.org/officeDocument/2006/relationships/hyperlink" Target="https://datacvr.virk.dk/data/visenhed?enhedstype=virksomhed&amp;id=25686705&amp;soeg=aart+architects&amp;type=Alle" TargetMode="External"/><Relationship Id="rId46" Type="http://schemas.openxmlformats.org/officeDocument/2006/relationships/hyperlink" Target="https://datacvr.virk.dk/data/visenhed?enhedstype=virksomhed&amp;id=17024531&amp;soeg=Leth%20Beton&amp;type=undefined&amp;language=da" TargetMode="External"/><Relationship Id="rId293" Type="http://schemas.openxmlformats.org/officeDocument/2006/relationships/hyperlink" Target="https://datacvr.virk.dk/data/visenhed?enhedstype=virksomhed&amp;id=14345140&amp;soeg=14345140" TargetMode="External"/><Relationship Id="rId307" Type="http://schemas.openxmlformats.org/officeDocument/2006/relationships/hyperlink" Target="https://datacvr.virk.dk/data/visenhed?enhedstype=virksomhed&amp;id=12225385&amp;soeg=12225385" TargetMode="External"/><Relationship Id="rId349" Type="http://schemas.openxmlformats.org/officeDocument/2006/relationships/hyperlink" Target="https://datacvr.virk.dk/data/visenhed?enhedstype=virksomhed&amp;id=31467519&amp;soeg=31467519&amp;language=da" TargetMode="External"/><Relationship Id="rId88" Type="http://schemas.openxmlformats.org/officeDocument/2006/relationships/hyperlink" Target="https://datacvr.virk.dk/data/visenhed?enhedstype=virksomhed&amp;id=13591601&amp;soeg=lm%20huse&amp;type=Alle&amp;language=da" TargetMode="External"/><Relationship Id="rId111" Type="http://schemas.openxmlformats.org/officeDocument/2006/relationships/hyperlink" Target="https://datacvr.virk.dk/data/visenhed?enhedstype=virksomhed&amp;id=18642484&amp;soeg=H.%20Nielsen%20&amp;%20S%C3%B8n%20A/S&amp;type=Alle&amp;language=da" TargetMode="External"/><Relationship Id="rId153" Type="http://schemas.openxmlformats.org/officeDocument/2006/relationships/hyperlink" Target="https://datacvr.virk.dk/data/visenhed?enhedstype=virksomhed&amp;id=26283396&amp;soeg=GPP&amp;type=Alle" TargetMode="External"/><Relationship Id="rId195" Type="http://schemas.openxmlformats.org/officeDocument/2006/relationships/hyperlink" Target="https://datacvr.virk.dk/data/visenhed?enhedstype=virksomhed&amp;id=10458048&amp;soeg=10%2045%2080%2048" TargetMode="External"/><Relationship Id="rId209" Type="http://schemas.openxmlformats.org/officeDocument/2006/relationships/hyperlink" Target="https://datacvr.virk.dk/data/visenhed?enhedstype=virksomhed&amp;id=73277019&amp;soeg=73277019" TargetMode="External"/><Relationship Id="rId360" Type="http://schemas.openxmlformats.org/officeDocument/2006/relationships/hyperlink" Target="https://datacvr.virk.dk/data/visenhed?enhedstype=virksomhed&amp;id=36535709&amp;soeg=36535709&amp;language=da" TargetMode="External"/><Relationship Id="rId220" Type="http://schemas.openxmlformats.org/officeDocument/2006/relationships/hyperlink" Target="https://datacvr.virk.dk/data/visenhed?enhedstype=virksomhed&amp;id=58684910&amp;soeg=58684910" TargetMode="External"/><Relationship Id="rId15" Type="http://schemas.openxmlformats.org/officeDocument/2006/relationships/hyperlink" Target="https://datacvr.virk.dk/data/visenhed?enhedstype=virksomhed&amp;id=19554899&amp;soeg=19554899&amp;language=da" TargetMode="External"/><Relationship Id="rId57" Type="http://schemas.openxmlformats.org/officeDocument/2006/relationships/hyperlink" Target="https://datacvr.virk.dk/data/visenhed?enhedstype=virksomhed&amp;id=87310116&amp;soeg=87310116&amp;language=da" TargetMode="External"/><Relationship Id="rId262" Type="http://schemas.openxmlformats.org/officeDocument/2006/relationships/hyperlink" Target="https://datacvr.virk.dk/data/visenhed?enhedstype=virksomhed&amp;id=14375597&amp;soeg=14375597" TargetMode="External"/><Relationship Id="rId318" Type="http://schemas.openxmlformats.org/officeDocument/2006/relationships/hyperlink" Target="https://datacvr.virk.dk/data/visenhed?enhedstype=virksomhed&amp;id=10112354&amp;soeg=10112354" TargetMode="External"/><Relationship Id="rId99" Type="http://schemas.openxmlformats.org/officeDocument/2006/relationships/hyperlink" Target="https://datacvr.virk.dk/data/visenhed?enhedstype=virksomhed&amp;id=10135567&amp;soeg=HM%20Entrepren%C3%B8r%20A/S&amp;type=Alle&amp;language=da" TargetMode="External"/><Relationship Id="rId122" Type="http://schemas.openxmlformats.org/officeDocument/2006/relationships/hyperlink" Target="https://datacvr.virk.dk/data/visenhed?enhedstype=virksomhed&amp;id=33646429&amp;soeg=robert+hansen+maskinudlejning&amp;type=Alle" TargetMode="External"/><Relationship Id="rId164" Type="http://schemas.openxmlformats.org/officeDocument/2006/relationships/hyperlink" Target="https://datacvr.virk.dk/data/visenhed?enhedstype=virksomhed&amp;id=20842482&amp;soeg=danielsen+architecture&amp;type=Alle" TargetMode="External"/><Relationship Id="rId371" Type="http://schemas.openxmlformats.org/officeDocument/2006/relationships/hyperlink" Target="https://datacvr.virk.dk/data/visenhed?enhedstype=virksomhed&amp;id=36972963&amp;language=da&amp;soeg=HusCompagniet%20A/S&amp;type=undefined" TargetMode="External"/><Relationship Id="rId26" Type="http://schemas.openxmlformats.org/officeDocument/2006/relationships/hyperlink" Target="https://datacvr.virk.dk/data/visenhed?enhedstype=virksomhed&amp;id=71432017&amp;soeg=%E2%80%A2M.%20J.%20Eriksson&amp;type=undefined&amp;language=da" TargetMode="External"/><Relationship Id="rId231" Type="http://schemas.openxmlformats.org/officeDocument/2006/relationships/hyperlink" Target="https://datacvr.virk.dk/data/visenhed?enhedstype=virksomhed&amp;id=18814633&amp;soeg=18814633" TargetMode="External"/><Relationship Id="rId273" Type="http://schemas.openxmlformats.org/officeDocument/2006/relationships/hyperlink" Target="https://datacvr.virk.dk/data/visenhed?enhedstype=virksomhed&amp;id=82559310&amp;soeg=82559310" TargetMode="External"/><Relationship Id="rId329" Type="http://schemas.openxmlformats.org/officeDocument/2006/relationships/hyperlink" Target="https://datacvr.virk.dk/data/visenhed?enhedstype=virksomhed&amp;id=25353870&amp;soeg=25353870" TargetMode="External"/><Relationship Id="rId68" Type="http://schemas.openxmlformats.org/officeDocument/2006/relationships/hyperlink" Target="https://datacvr.virk.dk/data/visenhed?enhedstype=virksomhed&amp;id=32093450&amp;soeg=Dana%20Vinduer%20A/S&amp;type=Alle&amp;language=da" TargetMode="External"/><Relationship Id="rId133" Type="http://schemas.openxmlformats.org/officeDocument/2006/relationships/hyperlink" Target="https://datacvr.virk.dk/data/visenhed?enhedstype=virksomhed&amp;id=29423865&amp;soeg=29423865" TargetMode="External"/><Relationship Id="rId175" Type="http://schemas.openxmlformats.org/officeDocument/2006/relationships/hyperlink" Target="https://datacvr.virk.dk/data/visenhed?enhedstype=virksomhed&amp;id=26369126&amp;soeg=wissenberg&amp;type=Alle" TargetMode="External"/><Relationship Id="rId340" Type="http://schemas.openxmlformats.org/officeDocument/2006/relationships/hyperlink" Target="https://datacvr.virk.dk/data/visenhed?enhedstype=virksomhed&amp;id=24257797&amp;soeg=24257797" TargetMode="External"/><Relationship Id="rId200" Type="http://schemas.openxmlformats.org/officeDocument/2006/relationships/hyperlink" Target="https://datacvr.virk.dk/data/visenhed?enhedstype=virksomhed&amp;id=27083455&amp;soeg=27083455" TargetMode="External"/><Relationship Id="rId382" Type="http://schemas.openxmlformats.org/officeDocument/2006/relationships/hyperlink" Target="https://datacvr.virk.dk/enhed/virksomhed/13590885?fritekst=13590885&amp;sideIndex=0&amp;size=10" TargetMode="External"/><Relationship Id="rId242" Type="http://schemas.openxmlformats.org/officeDocument/2006/relationships/hyperlink" Target="https://datacvr.virk.dk/data/visenhed?enhedstype=virksomhed&amp;id=30832205&amp;soeg=30832205" TargetMode="External"/><Relationship Id="rId284" Type="http://schemas.openxmlformats.org/officeDocument/2006/relationships/hyperlink" Target="https://datacvr.virk.dk/data/visenhed?enhedstype=virksomhed&amp;id=30811097&amp;soeg=30811097" TargetMode="External"/><Relationship Id="rId37" Type="http://schemas.openxmlformats.org/officeDocument/2006/relationships/hyperlink" Target="https://datacvr.virk.dk/data/visenhed?enhedstype=virksomhed&amp;id=32788718&amp;soeg=Fl%C3%BCgger%20A/S&amp;type=virksomhed&amp;sortering=default&amp;language=da" TargetMode="External"/><Relationship Id="rId79" Type="http://schemas.openxmlformats.org/officeDocument/2006/relationships/hyperlink" Target="https://datacvr.virk.dk/data/visenhed?enhedstype=virksomhed&amp;id=15646101&amp;soeg=KPK%20d%C3%B8re%20og%20vinduer&amp;type=Alle&amp;language=da" TargetMode="External"/><Relationship Id="rId102" Type="http://schemas.openxmlformats.org/officeDocument/2006/relationships/hyperlink" Target="https://datacvr.virk.dk/data/visenhed?enhedstype=virksomhed&amp;id=86243911&amp;soeg=86243911" TargetMode="External"/><Relationship Id="rId144" Type="http://schemas.openxmlformats.org/officeDocument/2006/relationships/hyperlink" Target="https://datacvr.virk.dk/data/visenhed?enhedstype=virksomhed&amp;id=13853290&amp;soeg=13853290" TargetMode="External"/><Relationship Id="rId90" Type="http://schemas.openxmlformats.org/officeDocument/2006/relationships/hyperlink" Target="https://datacvr.virk.dk/data/visenhed?enhedstype=virksomhed&amp;id=36095210&amp;soeg=Kaj%20Bech%20A/S&amp;type=Alle&amp;language=da" TargetMode="External"/><Relationship Id="rId186" Type="http://schemas.openxmlformats.org/officeDocument/2006/relationships/hyperlink" Target="https://datacvr.virk.dk/data/visenhed?enhedstype=virksomhed&amp;id=59781812&amp;soeg=59781812" TargetMode="External"/><Relationship Id="rId351" Type="http://schemas.openxmlformats.org/officeDocument/2006/relationships/hyperlink" Target="https://datacvr.virk.dk/data/visenhed?enhedstype=virksomhed&amp;id=73492114&amp;soeg=HSHansen&amp;type=undefined&amp;language=da" TargetMode="External"/><Relationship Id="rId393" Type="http://schemas.openxmlformats.org/officeDocument/2006/relationships/hyperlink" Target="https://datacvr.virk.dk/enhed/virksomhed/19479641?fritekst=19479641&amp;sideIndex=0&amp;size=10" TargetMode="External"/><Relationship Id="rId407" Type="http://schemas.openxmlformats.org/officeDocument/2006/relationships/hyperlink" Target="https://datacvr.virk.dk/enhed/virksomhed/4008839587" TargetMode="External"/><Relationship Id="rId211" Type="http://schemas.openxmlformats.org/officeDocument/2006/relationships/hyperlink" Target="https://datacvr.virk.dk/data/visenhed?enhedstype=virksomhed&amp;id=25898184&amp;soeg=25898184" TargetMode="External"/><Relationship Id="rId253" Type="http://schemas.openxmlformats.org/officeDocument/2006/relationships/hyperlink" Target="https://datacvr.virk.dk/data/visenhed?enhedstype=virksomhed&amp;id=17559737&amp;soeg=17559737" TargetMode="External"/><Relationship Id="rId295" Type="http://schemas.openxmlformats.org/officeDocument/2006/relationships/hyperlink" Target="https://datacvr.virk.dk/data/visenhed?enhedstype=virksomhed&amp;id=37215228&amp;soeg=37215228" TargetMode="External"/><Relationship Id="rId309" Type="http://schemas.openxmlformats.org/officeDocument/2006/relationships/hyperlink" Target="https://datacvr.virk.dk/data/visenhed?enhedstype=virksomhed&amp;id=14769005&amp;soeg=14769005" TargetMode="External"/><Relationship Id="rId48" Type="http://schemas.openxmlformats.org/officeDocument/2006/relationships/hyperlink" Target="https://datacvr.virk.dk/data/visenhed?enhedstype=virksomhed&amp;id=38841297&amp;soeg=silvan&amp;type=Alle&amp;language=da" TargetMode="External"/><Relationship Id="rId113" Type="http://schemas.openxmlformats.org/officeDocument/2006/relationships/hyperlink" Target="https://datacvr.virk.dk/data/visenhed?enhedstype=virksomhed&amp;id=26865905&amp;soeg=arkitektgruppen&amp;type=Alle" TargetMode="External"/><Relationship Id="rId320" Type="http://schemas.openxmlformats.org/officeDocument/2006/relationships/hyperlink" Target="https://datacvr.virk.dk/data/visenhed?enhedstype=virksomhed&amp;id=30817176&amp;soeg=30817176&amp;language=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LC587"/>
  <sheetViews>
    <sheetView tabSelected="1" zoomScaleNormal="100" workbookViewId="0">
      <pane xSplit="2" ySplit="1" topLeftCell="C277" activePane="bottomRight" state="frozen"/>
      <selection pane="topRight" activeCell="C1" sqref="C1"/>
      <selection pane="bottomLeft" activeCell="A2" sqref="A2"/>
      <selection pane="bottomRight" activeCell="E416" sqref="E416"/>
    </sheetView>
  </sheetViews>
  <sheetFormatPr defaultColWidth="9.44140625" defaultRowHeight="15.6" x14ac:dyDescent="0.3"/>
  <cols>
    <col min="1" max="1" width="60.88671875" style="5" customWidth="1"/>
    <col min="2" max="2" width="13.109375" style="5" customWidth="1"/>
    <col min="3" max="3" width="32.44140625" style="5" bestFit="1" customWidth="1"/>
    <col min="4" max="4" width="13.88671875" style="5" customWidth="1"/>
    <col min="5" max="5" width="21.44140625" style="5" customWidth="1"/>
    <col min="6" max="6" width="28.44140625" style="5" bestFit="1" customWidth="1"/>
    <col min="7" max="7" width="25.44140625" style="5" bestFit="1" customWidth="1"/>
    <col min="8" max="8" width="27.88671875" style="5" bestFit="1" customWidth="1"/>
    <col min="9" max="9" width="14.5546875" style="5" customWidth="1"/>
    <col min="10" max="10" width="11.88671875" style="5" customWidth="1"/>
    <col min="11" max="11" width="10.88671875" style="5" customWidth="1"/>
    <col min="12" max="16" width="10.6640625" style="5" customWidth="1"/>
    <col min="17" max="17" width="23" style="5" customWidth="1"/>
    <col min="18" max="18" width="19.109375" style="5" customWidth="1"/>
    <col min="19" max="185" width="18.6640625" style="5" customWidth="1"/>
    <col min="186" max="186" width="255.5546875" style="5" customWidth="1"/>
    <col min="187" max="187" width="32.33203125" style="5" bestFit="1" customWidth="1"/>
    <col min="188" max="188" width="30.88671875" style="5" bestFit="1" customWidth="1"/>
    <col min="189" max="189" width="13.88671875" style="5" customWidth="1"/>
    <col min="190" max="190" width="20" style="5" bestFit="1" customWidth="1"/>
    <col min="191" max="191" width="14.5546875" style="5" bestFit="1" customWidth="1"/>
    <col min="192" max="192" width="18.109375" style="5" customWidth="1"/>
    <col min="193" max="193" width="16.88671875" style="5" customWidth="1"/>
    <col min="194" max="197" width="18.6640625" style="5" customWidth="1"/>
    <col min="198" max="198" width="23.5546875" style="5" customWidth="1"/>
    <col min="199" max="199" width="23" style="5" customWidth="1"/>
    <col min="200" max="201" width="24.6640625" style="5" customWidth="1"/>
    <col min="202" max="202" width="26.109375" style="5" customWidth="1"/>
    <col min="203" max="211" width="26.6640625" style="5" customWidth="1"/>
    <col min="212" max="212" width="22" style="5" customWidth="1"/>
    <col min="213" max="213" width="20.5546875" style="5" customWidth="1"/>
    <col min="214" max="238" width="18.6640625" style="5" customWidth="1"/>
    <col min="239" max="239" width="19.88671875" style="5" customWidth="1"/>
    <col min="240" max="240" width="18.6640625" style="5" customWidth="1"/>
    <col min="241" max="241" width="20.6640625" style="5" customWidth="1"/>
    <col min="242" max="279" width="18.6640625" style="5" customWidth="1"/>
    <col min="280" max="280" width="25.6640625" style="5" customWidth="1"/>
    <col min="281" max="281" width="25.88671875" style="5" customWidth="1"/>
    <col min="282" max="282" width="26.109375" style="5" customWidth="1"/>
    <col min="283" max="283" width="23.109375" style="5" customWidth="1"/>
    <col min="284" max="301" width="18.6640625" style="5" customWidth="1"/>
    <col min="302" max="302" width="20.44140625" style="5" customWidth="1"/>
    <col min="303" max="315" width="18.6640625" style="5" customWidth="1"/>
    <col min="316" max="16384" width="9.44140625" style="5"/>
  </cols>
  <sheetData>
    <row r="1" spans="1:315" s="36" customFormat="1" ht="46.8" x14ac:dyDescent="0.3">
      <c r="A1" s="12" t="s">
        <v>0</v>
      </c>
      <c r="B1" s="37" t="s">
        <v>1</v>
      </c>
      <c r="C1" s="13" t="s">
        <v>2</v>
      </c>
      <c r="D1" s="13" t="s">
        <v>854</v>
      </c>
      <c r="E1" s="13" t="s">
        <v>900</v>
      </c>
      <c r="F1" s="13" t="s">
        <v>510</v>
      </c>
      <c r="G1" s="13" t="s">
        <v>3</v>
      </c>
      <c r="H1" s="13" t="s">
        <v>4</v>
      </c>
      <c r="I1" s="13" t="s">
        <v>5</v>
      </c>
      <c r="J1" s="13" t="s">
        <v>1010</v>
      </c>
      <c r="K1" s="13" t="s">
        <v>908</v>
      </c>
      <c r="L1" s="13" t="s">
        <v>868</v>
      </c>
      <c r="M1" s="13" t="s">
        <v>793</v>
      </c>
      <c r="N1" s="13" t="s">
        <v>617</v>
      </c>
      <c r="O1" s="13" t="s">
        <v>6</v>
      </c>
      <c r="P1" s="13" t="s">
        <v>7</v>
      </c>
      <c r="Q1" s="13" t="s">
        <v>1011</v>
      </c>
      <c r="R1" s="13" t="s">
        <v>909</v>
      </c>
      <c r="S1" s="13" t="s">
        <v>870</v>
      </c>
      <c r="T1" s="13" t="s">
        <v>792</v>
      </c>
      <c r="U1" s="13" t="s">
        <v>626</v>
      </c>
      <c r="V1" s="13" t="s">
        <v>8</v>
      </c>
      <c r="W1" s="361" t="s">
        <v>1012</v>
      </c>
      <c r="X1" s="361" t="s">
        <v>913</v>
      </c>
      <c r="Y1" s="361" t="s">
        <v>912</v>
      </c>
      <c r="Z1" s="460" t="s">
        <v>1013</v>
      </c>
      <c r="AA1" s="14" t="s">
        <v>910</v>
      </c>
      <c r="AB1" s="14" t="s">
        <v>869</v>
      </c>
      <c r="AC1" s="14" t="s">
        <v>791</v>
      </c>
      <c r="AD1" s="14" t="s">
        <v>618</v>
      </c>
      <c r="AE1" s="14" t="s">
        <v>619</v>
      </c>
      <c r="AF1" s="14" t="s">
        <v>620</v>
      </c>
      <c r="AG1" s="15" t="s">
        <v>621</v>
      </c>
      <c r="AH1" s="15" t="s">
        <v>622</v>
      </c>
      <c r="AI1" s="15" t="s">
        <v>623</v>
      </c>
      <c r="AJ1" s="15" t="s">
        <v>624</v>
      </c>
      <c r="AK1" s="15" t="s">
        <v>625</v>
      </c>
      <c r="AL1" s="15" t="s">
        <v>1014</v>
      </c>
      <c r="AM1" s="8" t="s">
        <v>911</v>
      </c>
      <c r="AN1" s="8" t="s">
        <v>872</v>
      </c>
      <c r="AO1" s="8" t="s">
        <v>790</v>
      </c>
      <c r="AP1" s="8" t="s">
        <v>631</v>
      </c>
      <c r="AQ1" s="8" t="s">
        <v>9</v>
      </c>
      <c r="AR1" s="8" t="s">
        <v>1015</v>
      </c>
      <c r="AS1" s="361" t="s">
        <v>915</v>
      </c>
      <c r="AT1" s="361" t="s">
        <v>914</v>
      </c>
      <c r="AU1" s="460" t="s">
        <v>1016</v>
      </c>
      <c r="AV1" s="15" t="s">
        <v>916</v>
      </c>
      <c r="AW1" s="15" t="s">
        <v>871</v>
      </c>
      <c r="AX1" s="15" t="s">
        <v>789</v>
      </c>
      <c r="AY1" s="15" t="s">
        <v>630</v>
      </c>
      <c r="AZ1" s="15" t="s">
        <v>10</v>
      </c>
      <c r="BA1" s="15" t="s">
        <v>11</v>
      </c>
      <c r="BB1" s="15" t="s">
        <v>12</v>
      </c>
      <c r="BC1" s="15" t="s">
        <v>13</v>
      </c>
      <c r="BD1" s="15" t="s">
        <v>627</v>
      </c>
      <c r="BE1" s="15" t="s">
        <v>628</v>
      </c>
      <c r="BF1" s="15" t="s">
        <v>629</v>
      </c>
      <c r="BG1" s="15" t="s">
        <v>1017</v>
      </c>
      <c r="BH1" s="8" t="s">
        <v>924</v>
      </c>
      <c r="BI1" s="8" t="s">
        <v>874</v>
      </c>
      <c r="BJ1" s="8" t="s">
        <v>788</v>
      </c>
      <c r="BK1" s="8" t="s">
        <v>640</v>
      </c>
      <c r="BL1" s="8" t="s">
        <v>14</v>
      </c>
      <c r="BM1" s="8" t="s">
        <v>1018</v>
      </c>
      <c r="BN1" s="361" t="s">
        <v>918</v>
      </c>
      <c r="BO1" s="361" t="s">
        <v>917</v>
      </c>
      <c r="BP1" s="460" t="s">
        <v>1019</v>
      </c>
      <c r="BQ1" s="15" t="s">
        <v>919</v>
      </c>
      <c r="BR1" s="15" t="s">
        <v>873</v>
      </c>
      <c r="BS1" s="15" t="s">
        <v>787</v>
      </c>
      <c r="BT1" s="15" t="s">
        <v>639</v>
      </c>
      <c r="BU1" s="15" t="s">
        <v>632</v>
      </c>
      <c r="BV1" s="15" t="s">
        <v>633</v>
      </c>
      <c r="BW1" s="15" t="s">
        <v>634</v>
      </c>
      <c r="BX1" s="15" t="s">
        <v>635</v>
      </c>
      <c r="BY1" s="15" t="s">
        <v>636</v>
      </c>
      <c r="BZ1" s="15" t="s">
        <v>637</v>
      </c>
      <c r="CA1" s="15" t="s">
        <v>638</v>
      </c>
      <c r="CB1" s="15" t="s">
        <v>1020</v>
      </c>
      <c r="CC1" s="8" t="s">
        <v>920</v>
      </c>
      <c r="CD1" s="8" t="s">
        <v>876</v>
      </c>
      <c r="CE1" s="8" t="s">
        <v>786</v>
      </c>
      <c r="CF1" s="8" t="s">
        <v>645</v>
      </c>
      <c r="CG1" s="8" t="s">
        <v>15</v>
      </c>
      <c r="CH1" s="8" t="s">
        <v>1021</v>
      </c>
      <c r="CI1" s="361" t="s">
        <v>921</v>
      </c>
      <c r="CJ1" s="361" t="s">
        <v>922</v>
      </c>
      <c r="CK1" s="460" t="s">
        <v>1022</v>
      </c>
      <c r="CL1" s="15" t="s">
        <v>923</v>
      </c>
      <c r="CM1" s="15" t="s">
        <v>875</v>
      </c>
      <c r="CN1" s="15" t="s">
        <v>785</v>
      </c>
      <c r="CO1" s="15" t="s">
        <v>644</v>
      </c>
      <c r="CP1" s="15" t="s">
        <v>16</v>
      </c>
      <c r="CQ1" s="15" t="s">
        <v>17</v>
      </c>
      <c r="CR1" s="15" t="s">
        <v>18</v>
      </c>
      <c r="CS1" s="15" t="s">
        <v>19</v>
      </c>
      <c r="CT1" s="15" t="s">
        <v>641</v>
      </c>
      <c r="CU1" s="15" t="s">
        <v>642</v>
      </c>
      <c r="CV1" s="15" t="s">
        <v>643</v>
      </c>
      <c r="CW1" s="15" t="s">
        <v>1025</v>
      </c>
      <c r="CX1" s="8" t="s">
        <v>928</v>
      </c>
      <c r="CY1" s="8" t="s">
        <v>878</v>
      </c>
      <c r="CZ1" s="8" t="s">
        <v>784</v>
      </c>
      <c r="DA1" s="8" t="s">
        <v>654</v>
      </c>
      <c r="DB1" s="8" t="s">
        <v>20</v>
      </c>
      <c r="DC1" s="8" t="s">
        <v>1024</v>
      </c>
      <c r="DD1" s="361" t="s">
        <v>926</v>
      </c>
      <c r="DE1" s="361" t="s">
        <v>927</v>
      </c>
      <c r="DF1" s="460" t="s">
        <v>1023</v>
      </c>
      <c r="DG1" s="15" t="s">
        <v>925</v>
      </c>
      <c r="DH1" s="15" t="s">
        <v>877</v>
      </c>
      <c r="DI1" s="15" t="s">
        <v>783</v>
      </c>
      <c r="DJ1" s="15" t="s">
        <v>653</v>
      </c>
      <c r="DK1" s="15" t="s">
        <v>646</v>
      </c>
      <c r="DL1" s="15" t="s">
        <v>647</v>
      </c>
      <c r="DM1" s="15" t="s">
        <v>648</v>
      </c>
      <c r="DN1" s="15" t="s">
        <v>649</v>
      </c>
      <c r="DO1" s="15" t="s">
        <v>650</v>
      </c>
      <c r="DP1" s="15" t="s">
        <v>651</v>
      </c>
      <c r="DQ1" s="15" t="s">
        <v>652</v>
      </c>
      <c r="DR1" s="15" t="s">
        <v>1028</v>
      </c>
      <c r="DS1" s="8" t="s">
        <v>932</v>
      </c>
      <c r="DT1" s="8" t="s">
        <v>879</v>
      </c>
      <c r="DU1" s="8" t="s">
        <v>782</v>
      </c>
      <c r="DV1" s="8" t="s">
        <v>663</v>
      </c>
      <c r="DW1" s="8" t="s">
        <v>21</v>
      </c>
      <c r="DX1" s="8" t="s">
        <v>1027</v>
      </c>
      <c r="DY1" s="361" t="s">
        <v>930</v>
      </c>
      <c r="DZ1" s="361" t="s">
        <v>931</v>
      </c>
      <c r="EA1" s="460" t="s">
        <v>1026</v>
      </c>
      <c r="EB1" s="15" t="s">
        <v>929</v>
      </c>
      <c r="EC1" s="15" t="s">
        <v>880</v>
      </c>
      <c r="ED1" s="15" t="s">
        <v>781</v>
      </c>
      <c r="EE1" s="15" t="s">
        <v>662</v>
      </c>
      <c r="EF1" s="15" t="s">
        <v>655</v>
      </c>
      <c r="EG1" s="15" t="s">
        <v>656</v>
      </c>
      <c r="EH1" s="15" t="s">
        <v>657</v>
      </c>
      <c r="EI1" s="15" t="s">
        <v>658</v>
      </c>
      <c r="EJ1" s="15" t="s">
        <v>659</v>
      </c>
      <c r="EK1" s="15" t="s">
        <v>660</v>
      </c>
      <c r="EL1" s="15" t="s">
        <v>661</v>
      </c>
      <c r="EM1" s="15" t="s">
        <v>1031</v>
      </c>
      <c r="EN1" s="8" t="s">
        <v>936</v>
      </c>
      <c r="EO1" s="8" t="s">
        <v>882</v>
      </c>
      <c r="EP1" s="8" t="s">
        <v>780</v>
      </c>
      <c r="EQ1" s="8" t="s">
        <v>672</v>
      </c>
      <c r="ER1" s="8" t="s">
        <v>22</v>
      </c>
      <c r="ES1" s="8" t="s">
        <v>1030</v>
      </c>
      <c r="ET1" s="361" t="s">
        <v>934</v>
      </c>
      <c r="EU1" s="361" t="s">
        <v>935</v>
      </c>
      <c r="EV1" s="460" t="s">
        <v>1029</v>
      </c>
      <c r="EW1" s="15" t="s">
        <v>933</v>
      </c>
      <c r="EX1" s="15" t="s">
        <v>881</v>
      </c>
      <c r="EY1" s="15" t="s">
        <v>779</v>
      </c>
      <c r="EZ1" s="15" t="s">
        <v>671</v>
      </c>
      <c r="FA1" s="15" t="s">
        <v>664</v>
      </c>
      <c r="FB1" s="15" t="s">
        <v>665</v>
      </c>
      <c r="FC1" s="15" t="s">
        <v>666</v>
      </c>
      <c r="FD1" s="15" t="s">
        <v>667</v>
      </c>
      <c r="FE1" s="15" t="s">
        <v>668</v>
      </c>
      <c r="FF1" s="15" t="s">
        <v>669</v>
      </c>
      <c r="FG1" s="15" t="s">
        <v>670</v>
      </c>
      <c r="FH1" s="15" t="s">
        <v>1034</v>
      </c>
      <c r="FI1" s="8" t="s">
        <v>941</v>
      </c>
      <c r="FJ1" s="8" t="s">
        <v>884</v>
      </c>
      <c r="FK1" s="8" t="s">
        <v>940</v>
      </c>
      <c r="FL1" s="8" t="s">
        <v>681</v>
      </c>
      <c r="FM1" s="8" t="s">
        <v>23</v>
      </c>
      <c r="FN1" s="8" t="s">
        <v>1033</v>
      </c>
      <c r="FO1" s="361" t="s">
        <v>939</v>
      </c>
      <c r="FP1" s="361" t="s">
        <v>938</v>
      </c>
      <c r="FQ1" s="460" t="s">
        <v>1032</v>
      </c>
      <c r="FR1" s="14" t="s">
        <v>937</v>
      </c>
      <c r="FS1" s="14" t="s">
        <v>883</v>
      </c>
      <c r="FT1" s="14" t="s">
        <v>778</v>
      </c>
      <c r="FU1" s="14" t="s">
        <v>680</v>
      </c>
      <c r="FV1" s="14" t="s">
        <v>673</v>
      </c>
      <c r="FW1" s="14" t="s">
        <v>674</v>
      </c>
      <c r="FX1" s="14" t="s">
        <v>675</v>
      </c>
      <c r="FY1" s="14" t="s">
        <v>676</v>
      </c>
      <c r="FZ1" s="14" t="s">
        <v>677</v>
      </c>
      <c r="GA1" s="14" t="s">
        <v>678</v>
      </c>
      <c r="GB1" s="14" t="s">
        <v>679</v>
      </c>
      <c r="GC1" s="14" t="s">
        <v>574</v>
      </c>
      <c r="GD1" s="87" t="s">
        <v>24</v>
      </c>
      <c r="GE1" s="16" t="s">
        <v>25</v>
      </c>
      <c r="GF1" s="16" t="s">
        <v>26</v>
      </c>
      <c r="GG1" s="13" t="s">
        <v>682</v>
      </c>
      <c r="GH1" s="13" t="s">
        <v>27</v>
      </c>
      <c r="GI1" s="13" t="s">
        <v>28</v>
      </c>
      <c r="GJ1" s="13" t="s">
        <v>1037</v>
      </c>
      <c r="GK1" s="13" t="s">
        <v>942</v>
      </c>
      <c r="GL1" s="13" t="s">
        <v>886</v>
      </c>
      <c r="GM1" s="13" t="s">
        <v>777</v>
      </c>
      <c r="GN1" s="13" t="s">
        <v>684</v>
      </c>
      <c r="GO1" s="13" t="s">
        <v>29</v>
      </c>
      <c r="GP1" s="13" t="s">
        <v>1036</v>
      </c>
      <c r="GQ1" s="361" t="s">
        <v>945</v>
      </c>
      <c r="GR1" s="361" t="s">
        <v>944</v>
      </c>
      <c r="GS1" s="460" t="s">
        <v>1035</v>
      </c>
      <c r="GT1" s="13" t="s">
        <v>943</v>
      </c>
      <c r="GU1" s="13" t="s">
        <v>885</v>
      </c>
      <c r="GV1" s="13" t="s">
        <v>776</v>
      </c>
      <c r="GW1" s="13" t="s">
        <v>683</v>
      </c>
      <c r="GX1" s="13" t="s">
        <v>30</v>
      </c>
      <c r="GY1" s="13" t="s">
        <v>31</v>
      </c>
      <c r="GZ1" s="8" t="s">
        <v>32</v>
      </c>
      <c r="HA1" s="8" t="s">
        <v>33</v>
      </c>
      <c r="HB1" s="8" t="s">
        <v>34</v>
      </c>
      <c r="HC1" s="8" t="s">
        <v>35</v>
      </c>
      <c r="HD1" s="8" t="s">
        <v>1040</v>
      </c>
      <c r="HE1" s="8" t="s">
        <v>949</v>
      </c>
      <c r="HF1" s="8" t="s">
        <v>888</v>
      </c>
      <c r="HG1" s="8" t="s">
        <v>775</v>
      </c>
      <c r="HH1" s="8" t="s">
        <v>686</v>
      </c>
      <c r="HI1" s="8" t="s">
        <v>36</v>
      </c>
      <c r="HJ1" s="8" t="s">
        <v>1039</v>
      </c>
      <c r="HK1" s="361" t="s">
        <v>947</v>
      </c>
      <c r="HL1" s="361" t="s">
        <v>948</v>
      </c>
      <c r="HM1" s="460" t="s">
        <v>1038</v>
      </c>
      <c r="HN1" s="8" t="s">
        <v>946</v>
      </c>
      <c r="HO1" s="8" t="s">
        <v>887</v>
      </c>
      <c r="HP1" s="8" t="s">
        <v>774</v>
      </c>
      <c r="HQ1" s="8" t="s">
        <v>685</v>
      </c>
      <c r="HR1" s="8" t="s">
        <v>37</v>
      </c>
      <c r="HS1" s="8" t="s">
        <v>38</v>
      </c>
      <c r="HT1" s="8" t="s">
        <v>39</v>
      </c>
      <c r="HU1" s="8" t="s">
        <v>40</v>
      </c>
      <c r="HV1" s="8" t="s">
        <v>41</v>
      </c>
      <c r="HW1" s="8" t="s">
        <v>42</v>
      </c>
      <c r="HX1" s="8" t="s">
        <v>1043</v>
      </c>
      <c r="HY1" s="8" t="s">
        <v>950</v>
      </c>
      <c r="HZ1" s="8" t="s">
        <v>890</v>
      </c>
      <c r="IA1" s="8" t="s">
        <v>773</v>
      </c>
      <c r="IB1" s="8" t="s">
        <v>688</v>
      </c>
      <c r="IC1" s="8" t="s">
        <v>43</v>
      </c>
      <c r="ID1" s="8" t="s">
        <v>1042</v>
      </c>
      <c r="IE1" s="361" t="s">
        <v>951</v>
      </c>
      <c r="IF1" s="361" t="s">
        <v>952</v>
      </c>
      <c r="IG1" s="460" t="s">
        <v>1041</v>
      </c>
      <c r="IH1" s="8" t="s">
        <v>953</v>
      </c>
      <c r="II1" s="8" t="s">
        <v>889</v>
      </c>
      <c r="IJ1" s="8" t="s">
        <v>772</v>
      </c>
      <c r="IK1" s="8" t="s">
        <v>687</v>
      </c>
      <c r="IL1" s="8" t="s">
        <v>44</v>
      </c>
      <c r="IM1" s="8" t="s">
        <v>45</v>
      </c>
      <c r="IN1" s="8" t="s">
        <v>46</v>
      </c>
      <c r="IO1" s="8" t="s">
        <v>47</v>
      </c>
      <c r="IP1" s="8" t="s">
        <v>48</v>
      </c>
      <c r="IQ1" s="8" t="s">
        <v>49</v>
      </c>
      <c r="IR1" s="8" t="s">
        <v>50</v>
      </c>
      <c r="IS1" s="8" t="s">
        <v>1046</v>
      </c>
      <c r="IT1" s="8" t="s">
        <v>957</v>
      </c>
      <c r="IU1" s="8" t="s">
        <v>892</v>
      </c>
      <c r="IV1" s="8" t="s">
        <v>771</v>
      </c>
      <c r="IW1" s="8" t="s">
        <v>690</v>
      </c>
      <c r="IX1" s="8" t="s">
        <v>51</v>
      </c>
      <c r="IY1" s="8" t="s">
        <v>1045</v>
      </c>
      <c r="IZ1" s="361" t="s">
        <v>955</v>
      </c>
      <c r="JA1" s="361" t="s">
        <v>956</v>
      </c>
      <c r="JB1" s="460" t="s">
        <v>1044</v>
      </c>
      <c r="JC1" s="8" t="s">
        <v>954</v>
      </c>
      <c r="JD1" s="8" t="s">
        <v>891</v>
      </c>
      <c r="JE1" s="8" t="s">
        <v>770</v>
      </c>
      <c r="JF1" s="8" t="s">
        <v>689</v>
      </c>
      <c r="JG1" s="8" t="s">
        <v>52</v>
      </c>
      <c r="JH1" s="8" t="s">
        <v>53</v>
      </c>
      <c r="JI1" s="8" t="s">
        <v>54</v>
      </c>
      <c r="JJ1" s="8" t="s">
        <v>55</v>
      </c>
      <c r="JK1" s="8" t="s">
        <v>56</v>
      </c>
      <c r="JL1" s="8" t="s">
        <v>57</v>
      </c>
      <c r="JM1" s="8" t="s">
        <v>58</v>
      </c>
      <c r="JN1" s="8" t="s">
        <v>1049</v>
      </c>
      <c r="JO1" s="8" t="s">
        <v>961</v>
      </c>
      <c r="JP1" s="8" t="s">
        <v>894</v>
      </c>
      <c r="JQ1" s="8" t="s">
        <v>794</v>
      </c>
      <c r="JR1" s="8" t="s">
        <v>692</v>
      </c>
      <c r="JS1" s="8" t="s">
        <v>693</v>
      </c>
      <c r="JT1" s="8" t="s">
        <v>1048</v>
      </c>
      <c r="JU1" s="361" t="s">
        <v>959</v>
      </c>
      <c r="JV1" s="361" t="s">
        <v>960</v>
      </c>
      <c r="JW1" s="460" t="s">
        <v>1047</v>
      </c>
      <c r="JX1" s="8" t="s">
        <v>958</v>
      </c>
      <c r="JY1" s="8" t="s">
        <v>893</v>
      </c>
      <c r="JZ1" s="8" t="s">
        <v>768</v>
      </c>
      <c r="KA1" s="8" t="s">
        <v>691</v>
      </c>
      <c r="KB1" s="8" t="s">
        <v>59</v>
      </c>
      <c r="KC1" s="8" t="s">
        <v>60</v>
      </c>
      <c r="KD1" s="8" t="s">
        <v>61</v>
      </c>
      <c r="KE1" s="8" t="s">
        <v>62</v>
      </c>
      <c r="KF1" s="8" t="s">
        <v>63</v>
      </c>
      <c r="KG1" s="8" t="s">
        <v>64</v>
      </c>
      <c r="KH1" s="8" t="s">
        <v>65</v>
      </c>
      <c r="KI1" s="8" t="s">
        <v>1052</v>
      </c>
      <c r="KJ1" s="8" t="s">
        <v>965</v>
      </c>
      <c r="KK1" s="8" t="s">
        <v>896</v>
      </c>
      <c r="KL1" s="8" t="s">
        <v>769</v>
      </c>
      <c r="KM1" s="8" t="s">
        <v>695</v>
      </c>
      <c r="KN1" s="8" t="s">
        <v>66</v>
      </c>
      <c r="KO1" s="8" t="s">
        <v>1051</v>
      </c>
      <c r="KP1" s="361" t="s">
        <v>963</v>
      </c>
      <c r="KQ1" s="361" t="s">
        <v>964</v>
      </c>
      <c r="KR1" s="460" t="s">
        <v>1050</v>
      </c>
      <c r="KS1" s="8" t="s">
        <v>962</v>
      </c>
      <c r="KT1" s="8" t="s">
        <v>895</v>
      </c>
      <c r="KU1" s="8" t="s">
        <v>767</v>
      </c>
      <c r="KV1" s="8" t="s">
        <v>694</v>
      </c>
      <c r="KW1" s="8" t="s">
        <v>67</v>
      </c>
      <c r="KX1" s="8" t="s">
        <v>68</v>
      </c>
      <c r="KY1" s="8" t="s">
        <v>69</v>
      </c>
      <c r="KZ1" s="8" t="s">
        <v>70</v>
      </c>
      <c r="LA1" s="8" t="s">
        <v>71</v>
      </c>
      <c r="LB1" s="8" t="s">
        <v>72</v>
      </c>
      <c r="LC1" s="8" t="s">
        <v>73</v>
      </c>
    </row>
    <row r="2" spans="1:315" s="1" customFormat="1" ht="15.75" customHeight="1" x14ac:dyDescent="0.3">
      <c r="A2" s="377" t="s">
        <v>117</v>
      </c>
      <c r="B2" s="171">
        <v>67356616</v>
      </c>
      <c r="C2" t="s">
        <v>85</v>
      </c>
      <c r="D2" s="4"/>
      <c r="E2"/>
      <c r="F2"/>
      <c r="G2">
        <v>422100</v>
      </c>
      <c r="H2"/>
      <c r="I2" s="188">
        <v>45113</v>
      </c>
      <c r="J2" s="176"/>
      <c r="K2" s="176" t="s">
        <v>86</v>
      </c>
      <c r="L2" s="176" t="s">
        <v>86</v>
      </c>
      <c r="M2" s="176" t="s">
        <v>86</v>
      </c>
      <c r="N2" s="176" t="s">
        <v>86</v>
      </c>
      <c r="O2" s="176" t="s">
        <v>86</v>
      </c>
      <c r="P2" s="178" t="s">
        <v>86</v>
      </c>
      <c r="Q2" s="94" t="e">
        <f t="shared" ref="Q2:Q65" si="0">Z2/AA2-1</f>
        <v>#DIV/0!</v>
      </c>
      <c r="R2" s="94" t="e">
        <f t="shared" ref="R2:R65" si="1">AA2/AB2-1</f>
        <v>#DIV/0!</v>
      </c>
      <c r="S2" s="94" t="e">
        <f t="shared" ref="S2:S65" si="2">AB2/AC2-1</f>
        <v>#DIV/0!</v>
      </c>
      <c r="T2" s="94" t="e">
        <f t="shared" ref="T2:T65" si="3">AC2/AD2-1</f>
        <v>#DIV/0!</v>
      </c>
      <c r="U2" s="94" t="e">
        <f t="shared" ref="U2:U65" si="4">AD2/AE2-1</f>
        <v>#DIV/0!</v>
      </c>
      <c r="V2" s="94" t="e">
        <f t="shared" ref="V2:V65" si="5">AE2/AF2-1</f>
        <v>#DIV/0!</v>
      </c>
      <c r="W2" s="362">
        <f t="shared" ref="W2:W65" si="6">Z2-AA2</f>
        <v>0</v>
      </c>
      <c r="X2" s="362">
        <f t="shared" ref="X2:X65" si="7">AA2-AB2</f>
        <v>0</v>
      </c>
      <c r="Y2" s="362">
        <f t="shared" ref="Y2:Y65" si="8">AB2-AC2</f>
        <v>0</v>
      </c>
      <c r="Z2" s="100"/>
      <c r="AA2" s="396"/>
      <c r="AB2" s="212"/>
      <c r="AC2" s="212"/>
      <c r="AD2" s="212"/>
      <c r="AE2" s="212"/>
      <c r="AF2" s="212"/>
      <c r="AG2" s="213"/>
      <c r="AH2" s="213"/>
      <c r="AI2" s="213"/>
      <c r="AJ2" s="213"/>
      <c r="AK2" s="214"/>
      <c r="AL2" s="94">
        <f t="shared" ref="AL2:AL31" si="9">(AU2-AV2)/ABS(AV2)</f>
        <v>-1</v>
      </c>
      <c r="AM2" s="94">
        <f t="shared" ref="AM2:AM31" si="10">(AV2-AW2)/ABS(AW2)</f>
        <v>-0.22710997442455247</v>
      </c>
      <c r="AN2" s="94">
        <f t="shared" ref="AN2:AN31" si="11">(AW2-AX2)/ABS(AX2)</f>
        <v>9.6203140019224642E-2</v>
      </c>
      <c r="AO2" s="94">
        <f t="shared" ref="AO2:AO31" si="12">(AX2-AY2)/ABS(AY2)</f>
        <v>0.3800574839708159</v>
      </c>
      <c r="AP2" s="94">
        <f t="shared" ref="AP2:AP31" si="13">(AY2-AZ2)/ABS(AZ2)</f>
        <v>-0.57782237364073363</v>
      </c>
      <c r="AQ2" s="94">
        <f t="shared" ref="AQ2:AQ31" si="14">(AZ2-BA2)/ABS(BA2)</f>
        <v>-0.26792852506064435</v>
      </c>
      <c r="AR2" s="362">
        <f t="shared" ref="AR2:AR31" si="15">AU2-AV2</f>
        <v>-10.577</v>
      </c>
      <c r="AS2" s="362">
        <f t="shared" ref="AS2:AS31" si="16">AV2-AW2</f>
        <v>-3.1080000000000005</v>
      </c>
      <c r="AT2" s="362">
        <f t="shared" ref="AT2:AT31" si="17">AW2-AX2</f>
        <v>1.2010000000000005</v>
      </c>
      <c r="AU2" s="266"/>
      <c r="AV2" s="266">
        <v>10.577</v>
      </c>
      <c r="AW2" s="271">
        <v>13.685</v>
      </c>
      <c r="AX2" s="271">
        <v>12.484</v>
      </c>
      <c r="AY2" s="271">
        <v>9.0459999999999994</v>
      </c>
      <c r="AZ2" s="338">
        <v>21.427</v>
      </c>
      <c r="BA2" s="338">
        <v>29.268999999999998</v>
      </c>
      <c r="BB2" s="339">
        <v>20.535</v>
      </c>
      <c r="BC2" s="340">
        <v>16.751999999999999</v>
      </c>
      <c r="BD2" s="340">
        <v>19.163</v>
      </c>
      <c r="BE2" s="340">
        <v>15.566000000000001</v>
      </c>
      <c r="BF2" s="339">
        <v>20.577000000000002</v>
      </c>
      <c r="BG2" s="94">
        <f t="shared" ref="BG2:BG31" si="18">(BP2-BQ2)/ABS(BQ2)</f>
        <v>-1</v>
      </c>
      <c r="BH2" s="94">
        <f t="shared" ref="BH2:BH31" si="19">(BQ2-BR2)/ABS(BR2)</f>
        <v>-0.57057115198451114</v>
      </c>
      <c r="BI2" s="94">
        <f t="shared" ref="BI2:BI31" si="20">(BR2-BS2)/ABS(BS2)</f>
        <v>0.13491540320808609</v>
      </c>
      <c r="BJ2" s="94">
        <f t="shared" ref="BJ2:BJ31" si="21">(BS2-BT2)/ABS(BT2)</f>
        <v>1.2156767283349565</v>
      </c>
      <c r="BK2" s="94">
        <f t="shared" ref="BK2:BK31" si="22">(BT2-BU2)/ABS(BU2)</f>
        <v>-0.46440677966101701</v>
      </c>
      <c r="BL2" s="94">
        <f t="shared" ref="BL2:BL31" si="23">(BU2-BV2)/ABS(BV2)</f>
        <v>2.9165417291354325</v>
      </c>
      <c r="BM2" s="362">
        <f t="shared" ref="BM2:BM31" si="24">BP2-BQ2</f>
        <v>-2.218</v>
      </c>
      <c r="BN2" s="362">
        <f t="shared" ref="BN2:BN31" si="25">BQ2-BR2</f>
        <v>-2.9470000000000001</v>
      </c>
      <c r="BO2" s="362">
        <f t="shared" ref="BO2:BO31" si="26">BR2-BS2</f>
        <v>0.61399999999999988</v>
      </c>
      <c r="BP2" s="266"/>
      <c r="BQ2" s="266">
        <v>2.218</v>
      </c>
      <c r="BR2" s="271">
        <v>5.165</v>
      </c>
      <c r="BS2" s="271">
        <v>4.5510000000000002</v>
      </c>
      <c r="BT2" s="271">
        <v>2.0539999999999998</v>
      </c>
      <c r="BU2" s="271">
        <v>3.835</v>
      </c>
      <c r="BV2" s="271">
        <v>-2.0009999999999999</v>
      </c>
      <c r="BW2" s="214">
        <v>1.252</v>
      </c>
      <c r="BX2" s="213">
        <v>6.4000000000000001E-2</v>
      </c>
      <c r="BY2" s="213">
        <v>-2.258</v>
      </c>
      <c r="BZ2" s="213">
        <v>0.51700000000000002</v>
      </c>
      <c r="CA2" s="213">
        <v>1.9379999999999999</v>
      </c>
      <c r="CB2" s="94">
        <f t="shared" ref="CB2:CB31" si="27">(CK2-CL2)/ABS(CL2)</f>
        <v>-1</v>
      </c>
      <c r="CC2" s="94">
        <f t="shared" ref="CC2:CC31" si="28">(CL2-CM2)/ABS(CM2)</f>
        <v>-0.1240353849049501</v>
      </c>
      <c r="CD2" s="94">
        <f t="shared" ref="CD2:CD31" si="29">(CM2-CN2)/ABS(CN2)</f>
        <v>8.3401305057096212E-2</v>
      </c>
      <c r="CE2" s="94">
        <f t="shared" ref="CE2:CE31" si="30">(CN2-CO2)/ABS(CO2)</f>
        <v>1.2609497464269248</v>
      </c>
      <c r="CF2" s="94">
        <f t="shared" ref="CF2:CF31" si="31">(CO2-CP2)/ABS(CP2)</f>
        <v>-0.45130280799392863</v>
      </c>
      <c r="CG2" s="94">
        <f t="shared" ref="CG2:CG31" si="32">(CP2-CQ2)/ABS(CQ2)</f>
        <v>3.0827186512118021</v>
      </c>
      <c r="CH2" s="362">
        <f t="shared" ref="CH2:CH31" si="33">CK2-CL2</f>
        <v>-4.6539999999999999</v>
      </c>
      <c r="CI2" s="362">
        <f t="shared" ref="CI2:CI31" si="34">CL2-CM2</f>
        <v>-0.65899999999999981</v>
      </c>
      <c r="CJ2" s="362">
        <f t="shared" ref="CJ2:CJ31" si="35">CM2-CN2</f>
        <v>0.40899999999999981</v>
      </c>
      <c r="CK2" s="100"/>
      <c r="CL2" s="100">
        <v>4.6539999999999999</v>
      </c>
      <c r="CM2" s="212">
        <v>5.3129999999999997</v>
      </c>
      <c r="CN2" s="212">
        <v>4.9039999999999999</v>
      </c>
      <c r="CO2" s="212">
        <v>2.169</v>
      </c>
      <c r="CP2" s="212">
        <v>3.9529999999999998</v>
      </c>
      <c r="CQ2" s="212">
        <v>-1.8979999999999999</v>
      </c>
      <c r="CR2" s="287">
        <v>1.5389999999999999</v>
      </c>
      <c r="CS2" s="287">
        <v>0.30499999999999999</v>
      </c>
      <c r="CT2" s="287">
        <v>-2.1030000000000002</v>
      </c>
      <c r="CU2" s="287">
        <v>1.0920000000000001</v>
      </c>
      <c r="CV2" s="287">
        <v>2.0630000000000002</v>
      </c>
      <c r="CW2" s="94">
        <f t="shared" ref="CW2:CW31" si="36">(DF2-DG2)/ABS(DG2)</f>
        <v>-1</v>
      </c>
      <c r="CX2" s="94">
        <f t="shared" ref="CX2:CX31" si="37">(DG2-DH2)/ABS(DH2)</f>
        <v>-5.0471063257066066E-2</v>
      </c>
      <c r="CY2" s="94">
        <f t="shared" ref="CY2:CY31" si="38">(DH2-DI2)/ABS(DI2)</f>
        <v>0.1483771251931994</v>
      </c>
      <c r="CZ2" s="94">
        <f t="shared" ref="CZ2:CZ31" si="39">(DI2-DJ2)/ABS(DJ2)</f>
        <v>1.2361751152073732</v>
      </c>
      <c r="DA2" s="94">
        <f t="shared" ref="DA2:DA31" si="40">(DJ2-DK2)/ABS(DK2)</f>
        <v>-0.44695762981841347</v>
      </c>
      <c r="DB2" s="94">
        <f t="shared" ref="DB2:DB31" si="41">(DK2-DL2)/ABS(DL2)</f>
        <v>3.1920391061452515</v>
      </c>
      <c r="DC2" s="362">
        <f t="shared" ref="DC2:DC31" si="42">DF2-DG2</f>
        <v>-4.2329999999999997</v>
      </c>
      <c r="DD2" s="362">
        <f t="shared" ref="DD2:DD31" si="43">DG2-DH2</f>
        <v>-0.22500000000000053</v>
      </c>
      <c r="DE2" s="362">
        <f t="shared" ref="DE2:DE31" si="44">DH2-DI2</f>
        <v>0.57600000000000007</v>
      </c>
      <c r="DF2" s="266"/>
      <c r="DG2" s="266">
        <v>4.2329999999999997</v>
      </c>
      <c r="DH2" s="271">
        <v>4.4580000000000002</v>
      </c>
      <c r="DI2" s="271">
        <v>3.8820000000000001</v>
      </c>
      <c r="DJ2" s="271">
        <v>1.736</v>
      </c>
      <c r="DK2" s="271">
        <v>3.1389999999999998</v>
      </c>
      <c r="DL2" s="271">
        <v>-1.4319999999999999</v>
      </c>
      <c r="DM2" s="213">
        <v>1.266</v>
      </c>
      <c r="DN2" s="213">
        <v>0.27</v>
      </c>
      <c r="DO2" s="213">
        <v>-1.62</v>
      </c>
      <c r="DP2" s="213">
        <v>1.1850000000000001</v>
      </c>
      <c r="DQ2" s="213">
        <v>1.6160000000000001</v>
      </c>
      <c r="DR2" s="94">
        <f t="shared" ref="DR2:DR31" si="45">(EA2-EB2)/ABS(EB2)</f>
        <v>-1</v>
      </c>
      <c r="DS2" s="94">
        <f t="shared" ref="DS2:DS31" si="46">(EB2-EC2)/ABS(EC2)</f>
        <v>0.10284087539291846</v>
      </c>
      <c r="DT2" s="94">
        <f t="shared" ref="DT2:DT31" si="47">(EC2-ED2)/ABS(ED2)</f>
        <v>0.13138294303160439</v>
      </c>
      <c r="DU2" s="94">
        <f t="shared" ref="DU2:DU31" si="48">(ED2-EE2)/ABS(EE2)</f>
        <v>0.2398502495840267</v>
      </c>
      <c r="DV2" s="94">
        <f t="shared" ref="DV2:DV31" si="49">(EE2-EF2)/ABS(EF2)</f>
        <v>2.0027155465037243E-2</v>
      </c>
      <c r="DW2" s="94">
        <f t="shared" ref="DW2:DW31" si="50">(EF2-EG2)/ABS(EG2)</f>
        <v>0.36310005783690008</v>
      </c>
      <c r="DX2" s="362">
        <f t="shared" ref="DX2:DX31" si="51">EA2-EB2</f>
        <v>-18.594999999999999</v>
      </c>
      <c r="DY2" s="362">
        <f t="shared" ref="DY2:DY31" si="52">EB2-EC2</f>
        <v>1.7339999999999982</v>
      </c>
      <c r="DZ2" s="362">
        <f t="shared" ref="DZ2:DZ31" si="53">EC2-ED2</f>
        <v>1.9580000000000002</v>
      </c>
      <c r="EA2" s="100"/>
      <c r="EB2" s="100">
        <v>18.594999999999999</v>
      </c>
      <c r="EC2" s="212">
        <v>16.861000000000001</v>
      </c>
      <c r="ED2" s="212">
        <v>14.903</v>
      </c>
      <c r="EE2" s="212">
        <v>12.02</v>
      </c>
      <c r="EF2" s="212">
        <v>11.784000000000001</v>
      </c>
      <c r="EG2" s="212">
        <v>8.6449999999999996</v>
      </c>
      <c r="EH2" s="287">
        <v>10.077</v>
      </c>
      <c r="EI2" s="287">
        <v>8.8109999999999999</v>
      </c>
      <c r="EJ2" s="287">
        <v>8.5410000000000004</v>
      </c>
      <c r="EK2" s="287">
        <v>10.311</v>
      </c>
      <c r="EL2" s="287">
        <v>9.5749999999999993</v>
      </c>
      <c r="EM2" s="94">
        <f t="shared" ref="EM2:EM31" si="54">(EV2-EW2)/ABS(EW2)</f>
        <v>-1</v>
      </c>
      <c r="EN2" s="94">
        <f t="shared" ref="EN2:EN31" si="55">(EW2-EX2)/ABS(EX2)</f>
        <v>-2.6063531260523097E-2</v>
      </c>
      <c r="EO2" s="94">
        <f t="shared" ref="EO2:EO31" si="56">(EX2-EY2)/ABS(EY2)</f>
        <v>7.5810269043133913E-2</v>
      </c>
      <c r="EP2" s="94">
        <f t="shared" ref="EP2:EP31" si="57">(EY2-EZ2)/ABS(EZ2)</f>
        <v>0.23228475342995744</v>
      </c>
      <c r="EQ2" s="94">
        <f t="shared" ref="EQ2:EQ31" si="58">(EZ2-FA2)/ABS(FA2)</f>
        <v>0.10846831392471878</v>
      </c>
      <c r="ER2" s="94">
        <f t="shared" ref="ER2:ER31" si="59">(FA2-FB2)/ABS(FB2)</f>
        <v>0.11224040507815357</v>
      </c>
      <c r="ES2" s="362">
        <f t="shared" ref="ES2:ES31" si="60">EV2-EW2</f>
        <v>-43.384</v>
      </c>
      <c r="ET2" s="362">
        <f t="shared" ref="ET2:ET31" si="61">EW2-EX2</f>
        <v>-1.1610000000000014</v>
      </c>
      <c r="EU2" s="362">
        <f t="shared" ref="EU2:EU31" si="62">EX2-EY2</f>
        <v>3.1390000000000029</v>
      </c>
      <c r="EV2" s="100"/>
      <c r="EW2" s="100">
        <v>43.384</v>
      </c>
      <c r="EX2" s="212">
        <v>44.545000000000002</v>
      </c>
      <c r="EY2" s="212">
        <v>41.405999999999999</v>
      </c>
      <c r="EZ2" s="212">
        <v>33.600999999999999</v>
      </c>
      <c r="FA2" s="212">
        <v>30.312999999999999</v>
      </c>
      <c r="FB2" s="212">
        <v>27.254000000000001</v>
      </c>
      <c r="FC2" s="287">
        <v>27.643999999999998</v>
      </c>
      <c r="FD2" s="287">
        <v>22.055</v>
      </c>
      <c r="FE2" s="287">
        <v>20.684000000000001</v>
      </c>
      <c r="FF2" s="287">
        <v>20.103000000000002</v>
      </c>
      <c r="FG2" s="287">
        <v>22.059000000000001</v>
      </c>
      <c r="FH2" s="94">
        <f t="shared" ref="FH2:FH31" si="63">(FQ2-FR2)/ABS(FR2)</f>
        <v>-1</v>
      </c>
      <c r="FI2" s="94">
        <f t="shared" ref="FI2:FI31" si="64">(FR2-FS2)/ABS(FS2)</f>
        <v>-1.6666666666666666E-2</v>
      </c>
      <c r="FJ2" s="94">
        <f t="shared" ref="FJ2:FJ31" si="65">(FS2-FT2)/ABS(FT2)</f>
        <v>-4.7619047619047616E-2</v>
      </c>
      <c r="FK2" s="94">
        <f t="shared" ref="FK2:FK31" si="66">(FT2-FU2)/ABS(FU2)</f>
        <v>-1.5625E-2</v>
      </c>
      <c r="FL2" s="94">
        <f t="shared" ref="FL2:FL31" si="67">(FU2-FV2)/ABS(FV2)</f>
        <v>0.12280701754385964</v>
      </c>
      <c r="FM2" s="94">
        <f t="shared" ref="FM2:FM31" si="68">(FV2-FW2)/ABS(FW2)</f>
        <v>7.5471698113207544E-2</v>
      </c>
      <c r="FN2" s="362">
        <f t="shared" ref="FN2:FN31" si="69">FQ2-FR2</f>
        <v>-59</v>
      </c>
      <c r="FO2" s="362">
        <f t="shared" ref="FO2:FO31" si="70">FR2-FS2</f>
        <v>-1</v>
      </c>
      <c r="FP2" s="362">
        <f t="shared" ref="FP2:FP31" si="71">FS2-FT2</f>
        <v>-3</v>
      </c>
      <c r="FQ2" s="486"/>
      <c r="FR2" s="486">
        <v>59</v>
      </c>
      <c r="FS2" s="489">
        <v>60</v>
      </c>
      <c r="FT2" s="489">
        <v>63</v>
      </c>
      <c r="FU2" s="489">
        <v>64</v>
      </c>
      <c r="FV2" s="489">
        <v>57</v>
      </c>
      <c r="FW2" s="489">
        <v>53</v>
      </c>
      <c r="FX2" s="106">
        <v>55</v>
      </c>
      <c r="FY2" s="106">
        <v>53</v>
      </c>
      <c r="FZ2" s="106">
        <v>48</v>
      </c>
      <c r="GA2" s="106">
        <v>33</v>
      </c>
      <c r="GB2" s="106">
        <v>42</v>
      </c>
      <c r="GC2" s="106"/>
      <c r="GD2" s="143"/>
      <c r="GE2" s="1" t="s">
        <v>106</v>
      </c>
      <c r="GF2" s="336"/>
      <c r="GG2" s="105">
        <v>9270</v>
      </c>
      <c r="GH2" s="1" t="s">
        <v>596</v>
      </c>
      <c r="GI2" s="18" t="s">
        <v>93</v>
      </c>
      <c r="GJ2" s="94">
        <f t="shared" ref="GJ2:GJ65" si="72">(GS2-GT2)/ABS(GT2)</f>
        <v>-1</v>
      </c>
      <c r="GK2" s="94">
        <f t="shared" ref="GK2:GK65" si="73">(GT2-GU2)/ABS(GU2)</f>
        <v>-0.21524875806974375</v>
      </c>
      <c r="GL2" s="94">
        <f t="shared" ref="GL2:GL65" si="74">(GU2-GV2)/ABS(GV2)</f>
        <v>-8.1714729377528064E-2</v>
      </c>
      <c r="GM2" s="94">
        <f t="shared" ref="GM2:GM65" si="75">(GV2-GW2)/ABS(GW2)</f>
        <v>0.99902119986429871</v>
      </c>
      <c r="GN2" s="94">
        <f t="shared" ref="GN2:GN65" si="76">(GW2-GX2)/ABS(GX2)</f>
        <v>-0.52909868360393075</v>
      </c>
      <c r="GO2" s="392">
        <f t="shared" ref="GO2:GO65" si="77">(GX2-GY2)/ABS(GY2)</f>
        <v>2.9086914967931548</v>
      </c>
      <c r="GP2" s="366">
        <f t="shared" ref="GP2:GP65" si="78">GS2-GT2</f>
        <v>-0.26252256317689526</v>
      </c>
      <c r="GQ2" s="366">
        <f t="shared" ref="GQ2:GQ65" si="79">GT2-GU2</f>
        <v>-7.2007093037687209E-2</v>
      </c>
      <c r="GR2" s="366">
        <f t="shared" ref="GR2:GR65" si="80">GU2-GV2</f>
        <v>-2.9768527494513808E-2</v>
      </c>
      <c r="GS2" s="94">
        <f t="shared" ref="GS2:GS31" si="81">IFERROR(CK2/MAX(AVERAGE(EA2:EB2),0),"Negativ EK")</f>
        <v>0</v>
      </c>
      <c r="GT2" s="94">
        <f t="shared" ref="GT2:GT31" si="82">IFERROR(CL2/MAX(AVERAGE(EB2:EC2),0),"Negativ EK")</f>
        <v>0.26252256317689526</v>
      </c>
      <c r="GU2" s="392">
        <f t="shared" ref="GU2:GU31" si="83">IFERROR(CM2/MAX(AVERAGE(EC2:ED2),0),"Negativ EK")</f>
        <v>0.33452965621458247</v>
      </c>
      <c r="GV2" s="94">
        <f t="shared" ref="GV2:GV31" si="84">IFERROR(CN2/MAX(AVERAGE(ED2:EE2),0),"Negativ EK")</f>
        <v>0.36429818370909628</v>
      </c>
      <c r="GW2" s="94">
        <f t="shared" ref="GW2:GW31" si="85">IFERROR(CO2/MAX(AVERAGE(EE2:EF2),0),"Negativ EK")</f>
        <v>0.18223827928079314</v>
      </c>
      <c r="GX2" s="94">
        <f t="shared" ref="GX2:GX31" si="86">IFERROR(CP2/MAX(AVERAGE(EF2:EG2),0),"Negativ EK")</f>
        <v>0.3869988741494933</v>
      </c>
      <c r="GY2" s="94">
        <f t="shared" ref="GY2:GY31" si="87">IFERROR(CQ2/MAX(AVERAGE(EG2:EH2),0),"Negativ EK")</f>
        <v>-0.20275611579959404</v>
      </c>
      <c r="GZ2" s="94">
        <f t="shared" ref="GZ2:GZ31" si="88">IFERROR(CR2/MAX(AVERAGE(EH2:EI2),0),"Negativ EK")</f>
        <v>0.16296060991105465</v>
      </c>
      <c r="HA2" s="94">
        <f t="shared" ref="HA2:HA31" si="89">IFERROR(CS2/MAX(AVERAGE(EI2:EJ2),0),"Negativ EK")</f>
        <v>3.5154449054863993E-2</v>
      </c>
      <c r="HB2" s="94">
        <f t="shared" ref="HB2:HB31" si="90">IFERROR(CT2/MAX(AVERAGE(EJ2:EK2),0),"Negativ EK")</f>
        <v>-0.22310630171865056</v>
      </c>
      <c r="HC2" s="94">
        <f t="shared" ref="HC2:HC31" si="91">IFERROR(CU2/MAX(AVERAGE(EK2:EL2),0),"Negativ EK")</f>
        <v>0.10982600824700796</v>
      </c>
      <c r="HD2" s="94">
        <f t="shared" ref="HD2:HD65" si="92">(HM2-HN2)/ABS(HN2)</f>
        <v>-1</v>
      </c>
      <c r="HE2" s="94">
        <f t="shared" ref="HE2:HE65" si="93">(HN2-HO2)/ABS(HO2)</f>
        <v>-0.58023133532987659</v>
      </c>
      <c r="HF2" s="94">
        <f t="shared" ref="HF2:HF65" si="94">(HO2-HP2)/ABS(HP2)</f>
        <v>-9.591515532932391E-3</v>
      </c>
      <c r="HG2" s="94">
        <f t="shared" ref="HG2:HG65" si="95">(HP2-HQ2)/ABS(HQ2)</f>
        <v>0.88799395276174775</v>
      </c>
      <c r="HH2" s="94">
        <f t="shared" ref="HH2:HH65" si="96">(HQ2-HR2)/ABS(HR2)</f>
        <v>-0.51759403393224912</v>
      </c>
      <c r="HI2" s="392">
        <f t="shared" ref="HI2:HI65" si="97">(HR2-HS2)/ABS(HS2)</f>
        <v>2.8276843998484718</v>
      </c>
      <c r="HJ2" s="366">
        <f t="shared" ref="HJ2:HJ65" si="98">HM2-HN2</f>
        <v>-5.0449794720740598E-2</v>
      </c>
      <c r="HK2" s="366">
        <f t="shared" ref="HK2:HK65" si="99">HN2-HO2</f>
        <v>-6.9734961710249163E-2</v>
      </c>
      <c r="HL2" s="366">
        <f t="shared" ref="HL2:HL65" si="100">HO2-HP2</f>
        <v>-1.1639176927586842E-3</v>
      </c>
      <c r="HM2" s="94">
        <f t="shared" ref="HM2:HM31" si="101">IFERROR(BP2/AVERAGE(EV2:EW2),"i.a.")</f>
        <v>0</v>
      </c>
      <c r="HN2" s="94">
        <f t="shared" ref="HN2:HN31" si="102">IFERROR(BQ2/AVERAGE(EW2:EX2),"i.a.")</f>
        <v>5.0449794720740598E-2</v>
      </c>
      <c r="HO2" s="392">
        <f t="shared" ref="HO2:HO31" si="103">IFERROR(BR2/AVERAGE(EX2:EY2),"i.a.")</f>
        <v>0.12018475643098976</v>
      </c>
      <c r="HP2" s="94">
        <f t="shared" ref="HP2:HP31" si="104">IFERROR(BS2/AVERAGE(EY2:EZ2),"i.a.")</f>
        <v>0.12134867412374845</v>
      </c>
      <c r="HQ2" s="94">
        <f t="shared" ref="HQ2:HQ31" si="105">IFERROR(BT2/AVERAGE(EZ2:FA2),"i.a.")</f>
        <v>6.427386801013861E-2</v>
      </c>
      <c r="HR2" s="94">
        <f t="shared" ref="HR2:HR31" si="106">IFERROR(BU2/AVERAGE(FA2:FB2),"i.a.")</f>
        <v>0.13323605537894975</v>
      </c>
      <c r="HS2" s="94">
        <f t="shared" ref="HS2:HS31" si="107">IFERROR(BV2/AVERAGE(FB2:FC2),"i.a.")</f>
        <v>-7.2898830558490293E-2</v>
      </c>
      <c r="HT2" s="94">
        <f t="shared" ref="HT2:HT31" si="108">IFERROR(BW2/AVERAGE(FC2:FD2),"i.a.")</f>
        <v>5.0383307511217529E-2</v>
      </c>
      <c r="HU2" s="94">
        <f t="shared" ref="HU2:HU31" si="109">IFERROR(BX2/AVERAGE(FD2:FE2),"i.a.")</f>
        <v>2.994922670160743E-3</v>
      </c>
      <c r="HV2" s="94">
        <f t="shared" ref="HV2:HV31" si="110">IFERROR(BY2/AVERAGE(FE2:FF2),"i.a.")</f>
        <v>-0.11072155343614386</v>
      </c>
      <c r="HW2" s="94">
        <f t="shared" ref="HW2:HW31" si="111">IFERROR(BZ2/AVERAGE(FF2:FG2),"i.a.")</f>
        <v>2.4524453299179353E-2</v>
      </c>
      <c r="HX2" s="94" t="e">
        <f t="shared" ref="HX2:HX65" si="112">(IG2-IH2)/ABS(IH2)</f>
        <v>#VALUE!</v>
      </c>
      <c r="HY2" s="94">
        <f t="shared" ref="HY2:HY65" si="113">(IH2-II2)/ABS(II2)</f>
        <v>0.13235401978557892</v>
      </c>
      <c r="HZ2" s="94">
        <f t="shared" ref="HZ2:HZ65" si="114">(II2-IJ2)/ABS(IJ2)</f>
        <v>5.1656575130017014E-2</v>
      </c>
      <c r="IA2" s="94">
        <f t="shared" ref="IA2:IA65" si="115">(IJ2-IK2)/ABS(IK2)</f>
        <v>6.1394057931912572E-3</v>
      </c>
      <c r="IB2" s="94">
        <f t="shared" ref="IB2:IB65" si="116">(IK2-IL2)/ABS(IL2)</f>
        <v>-7.9786816951529019E-2</v>
      </c>
      <c r="IC2" s="392">
        <f t="shared" ref="IC2:IC65" si="117">(IL2-IM2)/ABS(IM2)</f>
        <v>0.22554445209272858</v>
      </c>
      <c r="ID2" s="366" t="e">
        <f t="shared" ref="ID2:ID65" si="118">IG2-IH2</f>
        <v>#VALUE!</v>
      </c>
      <c r="IE2" s="366">
        <f t="shared" ref="IE2:IE65" si="119">IH2-II2</f>
        <v>5.0098128355699767E-2</v>
      </c>
      <c r="IF2" s="366">
        <f t="shared" ref="IF2:IF65" si="120">II2-IJ2</f>
        <v>1.8592424749134029E-2</v>
      </c>
      <c r="IG2" s="94" t="str">
        <f t="shared" ref="IG2:IG31" si="121">IFERROR(EA2/EV2,"i.a.")</f>
        <v>i.a.</v>
      </c>
      <c r="IH2" s="94">
        <f t="shared" ref="IH2:IH31" si="122">IFERROR(EB2/EW2,"i.a.")</f>
        <v>0.42861423566291718</v>
      </c>
      <c r="II2" s="392">
        <f t="shared" ref="II2:II31" si="123">IFERROR(EC2/EX2,"i.a.")</f>
        <v>0.37851610730721741</v>
      </c>
      <c r="IJ2" s="94">
        <f t="shared" ref="IJ2:IJ31" si="124">IFERROR(ED2/EY2,"i.a.")</f>
        <v>0.35992368255808338</v>
      </c>
      <c r="IK2" s="94">
        <f t="shared" ref="IK2:IK31" si="125">IFERROR(EE2/EZ2,"i.a.")</f>
        <v>0.35772744858783967</v>
      </c>
      <c r="IL2" s="94">
        <f t="shared" ref="IL2:IL31" si="126">IFERROR(EF2/FA2,"i.a.")</f>
        <v>0.38874410319005054</v>
      </c>
      <c r="IM2" s="94">
        <f t="shared" ref="IM2:IM31" si="127">IFERROR(EG2/FB2,"i.a.")</f>
        <v>0.31720114478608641</v>
      </c>
      <c r="IN2" s="94">
        <f t="shared" ref="IN2:IN31" si="128">IFERROR(EH2/FC2,"i.a.")</f>
        <v>0.36452756475184489</v>
      </c>
      <c r="IO2" s="94">
        <f t="shared" ref="IO2:IO31" si="129">IFERROR(EI2/FD2,"i.a.")</f>
        <v>0.39950124688279304</v>
      </c>
      <c r="IP2" s="94">
        <f t="shared" ref="IP2:IP31" si="130">IFERROR(EJ2/FE2,"i.a.")</f>
        <v>0.41292786695029976</v>
      </c>
      <c r="IQ2" s="94">
        <f t="shared" ref="IQ2:IQ31" si="131">IFERROR(EK2/FF2,"i.a.")</f>
        <v>0.51290852111625129</v>
      </c>
      <c r="IR2" s="94">
        <f t="shared" ref="IR2:IR31" si="132">IFERROR(EL2/FG2,"i.a.")</f>
        <v>0.43406319416111333</v>
      </c>
      <c r="IS2" s="94" t="e">
        <f t="shared" ref="IS2:IS65" si="133">(JB2-JC2)/ABS(JC2)</f>
        <v>#VALUE!</v>
      </c>
      <c r="IT2" s="94" t="e">
        <f t="shared" ref="IT2:IT65" si="134">(JC2-JD2)/ABS(JD2)</f>
        <v>#VALUE!</v>
      </c>
      <c r="IU2" s="94" t="e">
        <f t="shared" ref="IU2:IU65" si="135">(JD2-JE2)/ABS(JE2)</f>
        <v>#VALUE!</v>
      </c>
      <c r="IV2" s="94" t="e">
        <f t="shared" ref="IV2:IV65" si="136">(JE2-JF2)/ABS(JF2)</f>
        <v>#VALUE!</v>
      </c>
      <c r="IW2" s="94" t="e">
        <f t="shared" ref="IW2:IW65" si="137">(JF2-JG2)/ABS(JG2)</f>
        <v>#VALUE!</v>
      </c>
      <c r="IX2" s="392" t="e">
        <f t="shared" ref="IX2:IX65" si="138">(JG2-JH2)/ABS(JH2)</f>
        <v>#VALUE!</v>
      </c>
      <c r="IY2" s="366" t="e">
        <f t="shared" ref="IY2:IY65" si="139">JB2-JC2</f>
        <v>#VALUE!</v>
      </c>
      <c r="IZ2" s="366" t="e">
        <f t="shared" ref="IZ2:IZ65" si="140">JC2-JD2</f>
        <v>#VALUE!</v>
      </c>
      <c r="JA2" s="366" t="e">
        <f t="shared" ref="JA2:JA65" si="141">JD2-JE2</f>
        <v>#VALUE!</v>
      </c>
      <c r="JB2" s="392"/>
      <c r="JC2" s="94" t="str">
        <f t="shared" ref="JC2:JC31" si="142">IFERROR(BQ2/AA2,"i.a.")</f>
        <v>i.a.</v>
      </c>
      <c r="JD2" s="392" t="str">
        <f t="shared" ref="JD2:JD31" si="143">IFERROR(BR2/AB2,"i.a.")</f>
        <v>i.a.</v>
      </c>
      <c r="JE2" s="94" t="str">
        <f t="shared" ref="JE2:JE31" si="144">IFERROR(BS2/AC2,"i.a.")</f>
        <v>i.a.</v>
      </c>
      <c r="JF2" s="94" t="str">
        <f t="shared" ref="JF2:JF31" si="145">IFERROR(BT2/AD2,"i.a.")</f>
        <v>i.a.</v>
      </c>
      <c r="JG2" s="94" t="str">
        <f t="shared" ref="JG2:JG31" si="146">IFERROR(BU2/AE2,"i.a.")</f>
        <v>i.a.</v>
      </c>
      <c r="JH2" s="94" t="str">
        <f t="shared" ref="JH2:JH31" si="147">IFERROR(BV2/AF2,"i.a.")</f>
        <v>i.a.</v>
      </c>
      <c r="JI2" s="94" t="str">
        <f t="shared" ref="JI2:JI31" si="148">IFERROR(BW2/AG2,"i.a.")</f>
        <v>i.a.</v>
      </c>
      <c r="JJ2" s="94" t="str">
        <f t="shared" ref="JJ2:JJ31" si="149">IFERROR(BX2/AH2,"i.a.")</f>
        <v>i.a.</v>
      </c>
      <c r="JK2" s="94" t="str">
        <f t="shared" ref="JK2:JK31" si="150">IFERROR(BY2/AI2,"i.a.")</f>
        <v>i.a.</v>
      </c>
      <c r="JL2" s="94" t="str">
        <f t="shared" ref="JL2:JL31" si="151">IFERROR(BZ2/AJ2,"i.a.")</f>
        <v>i.a.</v>
      </c>
      <c r="JM2" s="94" t="str">
        <f t="shared" ref="JM2:JM31" si="152">IFERROR(CA2/AK2,"i.a.")</f>
        <v>i.a.</v>
      </c>
      <c r="JN2" s="94" t="e">
        <f t="shared" ref="JN2:JN65" si="153">(JW2-JX2)/ABS(JX2)</f>
        <v>#VALUE!</v>
      </c>
      <c r="JO2" s="94" t="e">
        <f t="shared" ref="JO2:JO65" si="154">(JX2-JY2)/ABS(JY2)</f>
        <v>#DIV/0!</v>
      </c>
      <c r="JP2" s="94" t="e">
        <f t="shared" ref="JP2:JP65" si="155">(JY2-JZ2)/ABS(JZ2)</f>
        <v>#DIV/0!</v>
      </c>
      <c r="JQ2" s="94" t="e">
        <f t="shared" ref="JQ2:JQ65" si="156">(JZ2-KA2)/ABS(KA2)</f>
        <v>#DIV/0!</v>
      </c>
      <c r="JR2" s="94" t="e">
        <f t="shared" ref="JR2:JR65" si="157">(KA2-KB2)/ABS(KB2)</f>
        <v>#DIV/0!</v>
      </c>
      <c r="JS2" s="392" t="e">
        <f t="shared" ref="JS2:JS65" si="158">(KB2-KC2)/ABS(KC2)</f>
        <v>#DIV/0!</v>
      </c>
      <c r="JT2" s="364" t="e">
        <f t="shared" ref="JT2:JT65" si="159">JW2-JX2</f>
        <v>#VALUE!</v>
      </c>
      <c r="JU2" s="364">
        <f t="shared" ref="JU2:JU65" si="160">JX2-JY2</f>
        <v>0</v>
      </c>
      <c r="JV2" s="364">
        <f t="shared" ref="JV2:JV65" si="161">JY2-JZ2</f>
        <v>0</v>
      </c>
      <c r="JW2" s="99" t="str">
        <f t="shared" ref="JW2:JW31" si="162">IFERROR(Z2/FQ2,"i.a.")</f>
        <v>i.a.</v>
      </c>
      <c r="JX2" s="99">
        <f t="shared" ref="JX2:JX31" si="163">IFERROR(AA2/FR2,"i.a.")</f>
        <v>0</v>
      </c>
      <c r="JY2" s="393">
        <f t="shared" ref="JY2:JY31" si="164">IFERROR(AB2/FS2,"i.a.")</f>
        <v>0</v>
      </c>
      <c r="JZ2" s="99">
        <f t="shared" ref="JZ2:JZ31" si="165">IFERROR(AC2/FT2,"i.a.")</f>
        <v>0</v>
      </c>
      <c r="KA2" s="99">
        <f t="shared" ref="KA2:KA31" si="166">IFERROR(AD2/FU2,"i.a.")</f>
        <v>0</v>
      </c>
      <c r="KB2" s="99">
        <f t="shared" ref="KB2:KB31" si="167">IFERROR(AE2/FV2,"i.a.")</f>
        <v>0</v>
      </c>
      <c r="KC2" s="99">
        <f t="shared" ref="KC2:KC31" si="168">IFERROR(AF2/FW2,"i.a.")</f>
        <v>0</v>
      </c>
      <c r="KD2" s="99">
        <f t="shared" ref="KD2:KD31" si="169">IFERROR(AG2/FX2,"i.a.")</f>
        <v>0</v>
      </c>
      <c r="KE2" s="99">
        <f t="shared" ref="KE2:KE31" si="170">IFERROR(AH2/FY2,"i.a.")</f>
        <v>0</v>
      </c>
      <c r="KF2" s="99">
        <f t="shared" ref="KF2:KF31" si="171">IFERROR(AI2/FZ2,"i.a.")</f>
        <v>0</v>
      </c>
      <c r="KG2" s="99">
        <f t="shared" ref="KG2:KG31" si="172">IFERROR(AJ2/GA2,"i.a.")</f>
        <v>0</v>
      </c>
      <c r="KH2" s="99">
        <f t="shared" ref="KH2:KH31" si="173">IFERROR(AK2/GB2,"i.a.")</f>
        <v>0</v>
      </c>
      <c r="KI2" s="94">
        <f t="shared" ref="KI2:KI65" si="174">(KR2-KS2)/ABS(KS2)</f>
        <v>-1</v>
      </c>
      <c r="KJ2" s="94">
        <f t="shared" ref="KJ2:KJ65" si="175">(KS2-KT2)/ABS(KT2)</f>
        <v>-0.10918852702198313</v>
      </c>
      <c r="KK2" s="94">
        <f t="shared" ref="KK2:KK65" si="176">(KT2-KU2)/ABS(KU2)</f>
        <v>0.13757137030995101</v>
      </c>
      <c r="KL2" s="94">
        <f t="shared" ref="KL2:KL65" si="177">(KU2-KV2)/ABS(KV2)</f>
        <v>1.2968378376400505</v>
      </c>
      <c r="KM2" s="94">
        <f t="shared" ref="KM2:KM65" si="178">(KV2-KW2)/ABS(KW2)</f>
        <v>-0.51131656336959275</v>
      </c>
      <c r="KN2" s="392">
        <f t="shared" ref="KN2:KN65" si="179">(KW2-KX2)/ABS(KX2)</f>
        <v>2.9365629563899214</v>
      </c>
      <c r="KO2" s="364">
        <f t="shared" ref="KO2:KO65" si="180">KR2-KS2</f>
        <v>-7.8881355932203384E-2</v>
      </c>
      <c r="KP2" s="364">
        <f t="shared" ref="KP2:KP65" si="181">KS2-KT2</f>
        <v>-9.6686440677966057E-3</v>
      </c>
      <c r="KQ2" s="364">
        <f t="shared" ref="KQ2:KQ65" si="182">KT2-KU2</f>
        <v>1.0708730158730154E-2</v>
      </c>
      <c r="KR2" s="308"/>
      <c r="KS2" s="308">
        <f t="shared" ref="KS2:KS31" si="183">IFERROR(CL2/FR2,"i.a.")</f>
        <v>7.8881355932203384E-2</v>
      </c>
      <c r="KT2" s="395">
        <f t="shared" ref="KT2:KT31" si="184">IFERROR(CM2/FS2,"i.a.")</f>
        <v>8.854999999999999E-2</v>
      </c>
      <c r="KU2" s="308">
        <f t="shared" ref="KU2:KU31" si="185">IFERROR(CN2/FT2,"i.a.")</f>
        <v>7.7841269841269836E-2</v>
      </c>
      <c r="KV2" s="308">
        <f t="shared" ref="KV2:KV31" si="186">IFERROR(CO2/FU2,"i.a.")</f>
        <v>3.3890625000000001E-2</v>
      </c>
      <c r="KW2" s="308">
        <f t="shared" ref="KW2:KW31" si="187">IFERROR(CP2/FV2,"i.a.")</f>
        <v>6.9350877192982455E-2</v>
      </c>
      <c r="KX2" s="308">
        <f t="shared" ref="KX2:KX31" si="188">IFERROR(CQ2/FW2,"i.a.")</f>
        <v>-3.5811320754716977E-2</v>
      </c>
      <c r="KY2" s="308">
        <f t="shared" ref="KY2:KY31" si="189">IFERROR(CR2/FX2,"i.a.")</f>
        <v>2.7981818181818181E-2</v>
      </c>
      <c r="KZ2" s="308">
        <f t="shared" ref="KZ2:KZ31" si="190">IFERROR(CS2/FY2,"i.a.")</f>
        <v>5.7547169811320758E-3</v>
      </c>
      <c r="LA2" s="308">
        <f t="shared" ref="LA2:LA31" si="191">IFERROR(CT2/FZ2,"i.a.")</f>
        <v>-4.3812500000000004E-2</v>
      </c>
      <c r="LB2" s="308">
        <f t="shared" ref="LB2:LB31" si="192">IFERROR(CU2/GA2,"i.a.")</f>
        <v>3.3090909090909094E-2</v>
      </c>
      <c r="LC2" s="308">
        <f t="shared" ref="LC2:LC31" si="193">IFERROR(CV2/GB2,"i.a.")</f>
        <v>4.9119047619047625E-2</v>
      </c>
    </row>
    <row r="3" spans="1:315" s="1" customFormat="1" ht="15.75" customHeight="1" x14ac:dyDescent="0.3">
      <c r="A3" s="348" t="s">
        <v>588</v>
      </c>
      <c r="B3" s="171">
        <v>15070544</v>
      </c>
      <c r="C3" t="s">
        <v>85</v>
      </c>
      <c r="D3" s="4" t="s">
        <v>87</v>
      </c>
      <c r="E3">
        <v>1</v>
      </c>
      <c r="F3" t="s">
        <v>589</v>
      </c>
      <c r="G3">
        <v>421100</v>
      </c>
      <c r="H3"/>
      <c r="I3" s="190">
        <v>45019</v>
      </c>
      <c r="J3" s="176"/>
      <c r="K3" s="176" t="s">
        <v>132</v>
      </c>
      <c r="L3" s="178" t="s">
        <v>132</v>
      </c>
      <c r="M3" s="178" t="s">
        <v>132</v>
      </c>
      <c r="N3" s="178" t="s">
        <v>132</v>
      </c>
      <c r="O3" s="178" t="s">
        <v>132</v>
      </c>
      <c r="P3" s="178" t="s">
        <v>132</v>
      </c>
      <c r="Q3" s="94">
        <f t="shared" si="0"/>
        <v>-1</v>
      </c>
      <c r="R3" s="94">
        <f t="shared" si="1"/>
        <v>4.873050434109194E-2</v>
      </c>
      <c r="S3" s="94">
        <f t="shared" si="2"/>
        <v>5.2645987372288428E-2</v>
      </c>
      <c r="T3" s="94">
        <f t="shared" si="3"/>
        <v>8.7197818663374838E-2</v>
      </c>
      <c r="U3" s="94">
        <f t="shared" si="4"/>
        <v>1.0505381918919143E-2</v>
      </c>
      <c r="V3" s="94">
        <f t="shared" si="5"/>
        <v>2.1593042920994954E-2</v>
      </c>
      <c r="W3" s="362">
        <f t="shared" si="6"/>
        <v>-2350.9569999999999</v>
      </c>
      <c r="X3" s="362">
        <f t="shared" si="7"/>
        <v>109.23999999999978</v>
      </c>
      <c r="Y3" s="362">
        <f t="shared" si="8"/>
        <v>112.11500000000024</v>
      </c>
      <c r="Z3" s="100"/>
      <c r="AA3" s="396">
        <v>2350.9569999999999</v>
      </c>
      <c r="AB3" s="208">
        <v>2241.7170000000001</v>
      </c>
      <c r="AC3" s="208">
        <v>2129.6019999999999</v>
      </c>
      <c r="AD3" s="208">
        <v>1958.799</v>
      </c>
      <c r="AE3" s="208">
        <v>1938.4349999999999</v>
      </c>
      <c r="AF3" s="221">
        <v>1897.463</v>
      </c>
      <c r="AG3" s="222">
        <v>1830.029</v>
      </c>
      <c r="AH3" s="258">
        <v>2162.8229999999999</v>
      </c>
      <c r="AI3" s="258"/>
      <c r="AJ3" s="258"/>
      <c r="AK3" s="260"/>
      <c r="AL3" s="94">
        <f t="shared" si="9"/>
        <v>-1</v>
      </c>
      <c r="AM3" s="94">
        <f t="shared" si="10"/>
        <v>0.146899043624373</v>
      </c>
      <c r="AN3" s="94">
        <f t="shared" si="11"/>
        <v>-0.24572730001572327</v>
      </c>
      <c r="AO3" s="94">
        <f t="shared" si="12"/>
        <v>-6.6067121739362633E-2</v>
      </c>
      <c r="AP3" s="94">
        <f t="shared" si="13"/>
        <v>1.0292752523884343</v>
      </c>
      <c r="AQ3" s="94">
        <f t="shared" si="14"/>
        <v>-0.36578968467591372</v>
      </c>
      <c r="AR3" s="362">
        <f t="shared" si="15"/>
        <v>-181.56100000000001</v>
      </c>
      <c r="AS3" s="362">
        <f t="shared" si="16"/>
        <v>23.254999999999995</v>
      </c>
      <c r="AT3" s="362">
        <f t="shared" si="17"/>
        <v>-51.572999999999979</v>
      </c>
      <c r="AU3" s="266"/>
      <c r="AV3" s="266">
        <v>181.56100000000001</v>
      </c>
      <c r="AW3" s="201">
        <v>158.30600000000001</v>
      </c>
      <c r="AX3" s="201">
        <v>209.87899999999999</v>
      </c>
      <c r="AY3" s="201">
        <v>224.726</v>
      </c>
      <c r="AZ3" s="201">
        <v>110.742</v>
      </c>
      <c r="BA3" s="273">
        <v>174.614</v>
      </c>
      <c r="BB3" s="223">
        <v>49.908999999999999</v>
      </c>
      <c r="BC3" s="258">
        <v>85.721999999999994</v>
      </c>
      <c r="BD3" s="258">
        <v>127.119</v>
      </c>
      <c r="BE3" s="258">
        <v>116.85</v>
      </c>
      <c r="BF3" s="260">
        <v>108.34099999999999</v>
      </c>
      <c r="BG3" s="94">
        <f t="shared" si="18"/>
        <v>-1</v>
      </c>
      <c r="BH3" s="94">
        <f t="shared" si="19"/>
        <v>1.2311456310679612</v>
      </c>
      <c r="BI3" s="94">
        <f t="shared" si="20"/>
        <v>-0.80269106401238255</v>
      </c>
      <c r="BJ3" s="94">
        <f t="shared" si="21"/>
        <v>-0.16891039928676049</v>
      </c>
      <c r="BK3" s="94">
        <f t="shared" si="22"/>
        <v>18.917554540842215</v>
      </c>
      <c r="BL3" s="94">
        <f t="shared" si="23"/>
        <v>-0.94645622232484861</v>
      </c>
      <c r="BM3" s="362">
        <f t="shared" si="24"/>
        <v>-28.725999999999999</v>
      </c>
      <c r="BN3" s="362">
        <f t="shared" si="25"/>
        <v>15.850999999999999</v>
      </c>
      <c r="BO3" s="362">
        <f t="shared" si="26"/>
        <v>-52.378</v>
      </c>
      <c r="BP3" s="266"/>
      <c r="BQ3" s="266">
        <v>28.725999999999999</v>
      </c>
      <c r="BR3" s="201">
        <v>12.875</v>
      </c>
      <c r="BS3" s="201">
        <v>65.253</v>
      </c>
      <c r="BT3" s="201">
        <v>78.515000000000001</v>
      </c>
      <c r="BU3" s="201">
        <v>3.9420000000000002</v>
      </c>
      <c r="BV3" s="273">
        <v>73.622</v>
      </c>
      <c r="BW3" s="223">
        <v>-57.000999999999998</v>
      </c>
      <c r="BX3" s="258">
        <v>-23.433</v>
      </c>
      <c r="BY3" s="258">
        <v>27.7</v>
      </c>
      <c r="BZ3" s="258">
        <v>20.8</v>
      </c>
      <c r="CA3" s="258">
        <v>21.6</v>
      </c>
      <c r="CB3" s="94">
        <f t="shared" si="27"/>
        <v>-1</v>
      </c>
      <c r="CC3" s="94">
        <f t="shared" si="28"/>
        <v>0.65646685973444097</v>
      </c>
      <c r="CD3" s="94">
        <f t="shared" si="29"/>
        <v>-0.73684286207293226</v>
      </c>
      <c r="CE3" s="94">
        <f t="shared" si="30"/>
        <v>-0.324284145784549</v>
      </c>
      <c r="CF3" s="94">
        <f t="shared" si="31"/>
        <v>4.008223844282238</v>
      </c>
      <c r="CG3" s="94">
        <f t="shared" si="32"/>
        <v>-0.71787092079792425</v>
      </c>
      <c r="CH3" s="362">
        <f t="shared" si="33"/>
        <v>-30.315000000000001</v>
      </c>
      <c r="CI3" s="362">
        <f t="shared" si="34"/>
        <v>12.014000000000003</v>
      </c>
      <c r="CJ3" s="362">
        <f t="shared" si="35"/>
        <v>-51.242999999999995</v>
      </c>
      <c r="CK3" s="100"/>
      <c r="CL3" s="100">
        <v>30.315000000000001</v>
      </c>
      <c r="CM3" s="208">
        <v>18.300999999999998</v>
      </c>
      <c r="CN3" s="208">
        <v>69.543999999999997</v>
      </c>
      <c r="CO3" s="208">
        <v>102.919</v>
      </c>
      <c r="CP3" s="208">
        <v>20.55</v>
      </c>
      <c r="CQ3" s="221">
        <v>72.838999999999999</v>
      </c>
      <c r="CR3" s="291">
        <v>-59.465000000000003</v>
      </c>
      <c r="CS3" s="303">
        <v>-19.225000000000001</v>
      </c>
      <c r="CT3" s="303">
        <v>36.5</v>
      </c>
      <c r="CU3" s="303">
        <v>19.600000000000001</v>
      </c>
      <c r="CV3" s="303">
        <v>19.399999999999999</v>
      </c>
      <c r="CW3" s="94">
        <f t="shared" si="36"/>
        <v>-1</v>
      </c>
      <c r="CX3" s="94">
        <f t="shared" si="37"/>
        <v>0.75269123832608553</v>
      </c>
      <c r="CY3" s="94">
        <f t="shared" si="38"/>
        <v>-0.73931870133249078</v>
      </c>
      <c r="CZ3" s="94">
        <f t="shared" si="39"/>
        <v>-0.3897199759558132</v>
      </c>
      <c r="DA3" s="94">
        <f t="shared" si="40"/>
        <v>3.5079503042077818</v>
      </c>
      <c r="DB3" s="94">
        <f t="shared" si="41"/>
        <v>-0.65681148231330699</v>
      </c>
      <c r="DC3" s="362">
        <f t="shared" si="42"/>
        <v>-24.585000000000001</v>
      </c>
      <c r="DD3" s="362">
        <f t="shared" si="43"/>
        <v>10.558000000000002</v>
      </c>
      <c r="DE3" s="362">
        <f t="shared" si="44"/>
        <v>-39.781999999999996</v>
      </c>
      <c r="DF3" s="266"/>
      <c r="DG3" s="266">
        <v>24.585000000000001</v>
      </c>
      <c r="DH3" s="201">
        <v>14.026999999999999</v>
      </c>
      <c r="DI3" s="201">
        <v>53.808999999999997</v>
      </c>
      <c r="DJ3" s="201">
        <v>88.171000000000006</v>
      </c>
      <c r="DK3" s="201">
        <v>19.559000000000001</v>
      </c>
      <c r="DL3" s="273">
        <v>56.991999999999997</v>
      </c>
      <c r="DM3" s="222">
        <v>-46.500999999999998</v>
      </c>
      <c r="DN3" s="258">
        <v>-13.592000000000001</v>
      </c>
      <c r="DO3" s="258">
        <v>32.299999999999997</v>
      </c>
      <c r="DP3" s="258">
        <v>16.2</v>
      </c>
      <c r="DQ3" s="258">
        <v>15.9</v>
      </c>
      <c r="DR3" s="94">
        <f t="shared" si="45"/>
        <v>-1</v>
      </c>
      <c r="DS3" s="94">
        <f t="shared" si="46"/>
        <v>-3.4290068580137126E-2</v>
      </c>
      <c r="DT3" s="94">
        <f t="shared" si="47"/>
        <v>-1.2340354764059189E-2</v>
      </c>
      <c r="DU3" s="94">
        <f t="shared" si="48"/>
        <v>-5.2981829538811462E-2</v>
      </c>
      <c r="DV3" s="94">
        <f t="shared" si="49"/>
        <v>-3.8143654920084716E-2</v>
      </c>
      <c r="DW3" s="94">
        <f t="shared" si="50"/>
        <v>-4.9771271729185669E-2</v>
      </c>
      <c r="DX3" s="362">
        <f t="shared" si="51"/>
        <v>-338.37799999999999</v>
      </c>
      <c r="DY3" s="362">
        <f t="shared" si="52"/>
        <v>-12.014999999999986</v>
      </c>
      <c r="DZ3" s="362">
        <f t="shared" si="53"/>
        <v>-4.3780000000000427</v>
      </c>
      <c r="EA3" s="100"/>
      <c r="EB3" s="100">
        <v>338.37799999999999</v>
      </c>
      <c r="EC3" s="208">
        <v>350.39299999999997</v>
      </c>
      <c r="ED3" s="208">
        <v>354.77100000000002</v>
      </c>
      <c r="EE3" s="208">
        <v>374.61900000000003</v>
      </c>
      <c r="EF3" s="208">
        <v>389.47500000000002</v>
      </c>
      <c r="EG3" s="221">
        <v>409.875</v>
      </c>
      <c r="EH3" s="291">
        <v>352.387</v>
      </c>
      <c r="EI3" s="303">
        <v>349.08800000000002</v>
      </c>
      <c r="EJ3" s="303">
        <v>360.7</v>
      </c>
      <c r="EK3" s="303">
        <v>330.4</v>
      </c>
      <c r="EL3" s="303">
        <v>314.89999999999998</v>
      </c>
      <c r="EM3" s="94">
        <f t="shared" si="54"/>
        <v>-1</v>
      </c>
      <c r="EN3" s="94">
        <f t="shared" si="55"/>
        <v>1.5320512766814731E-2</v>
      </c>
      <c r="EO3" s="94">
        <f t="shared" si="56"/>
        <v>2.7917822303086894E-2</v>
      </c>
      <c r="EP3" s="94">
        <f t="shared" si="57"/>
        <v>3.809071763902451E-2</v>
      </c>
      <c r="EQ3" s="94">
        <f t="shared" si="58"/>
        <v>3.0540637637370228E-2</v>
      </c>
      <c r="ER3" s="94">
        <f t="shared" si="59"/>
        <v>-7.9323737719900062E-3</v>
      </c>
      <c r="ES3" s="362">
        <f t="shared" si="60"/>
        <v>-1212.048</v>
      </c>
      <c r="ET3" s="362">
        <f t="shared" si="61"/>
        <v>18.288999999999987</v>
      </c>
      <c r="EU3" s="362">
        <f t="shared" si="62"/>
        <v>32.422000000000025</v>
      </c>
      <c r="EV3" s="100"/>
      <c r="EW3" s="100">
        <v>1212.048</v>
      </c>
      <c r="EX3" s="208">
        <v>1193.759</v>
      </c>
      <c r="EY3" s="208">
        <v>1161.337</v>
      </c>
      <c r="EZ3" s="208">
        <v>1118.7239999999999</v>
      </c>
      <c r="FA3" s="208">
        <v>1085.57</v>
      </c>
      <c r="FB3" s="221">
        <v>1094.25</v>
      </c>
      <c r="FC3" s="291">
        <v>963.83799999999997</v>
      </c>
      <c r="FD3" s="303">
        <v>929.83699999999999</v>
      </c>
      <c r="FE3" s="303">
        <v>892</v>
      </c>
      <c r="FF3" s="303">
        <v>941.5</v>
      </c>
      <c r="FG3" s="303">
        <v>1002.3</v>
      </c>
      <c r="FH3" s="94">
        <f t="shared" si="63"/>
        <v>-1</v>
      </c>
      <c r="FI3" s="94">
        <f t="shared" si="64"/>
        <v>-4.9545829892650699E-3</v>
      </c>
      <c r="FJ3" s="94">
        <f t="shared" si="65"/>
        <v>3.0638297872340424E-2</v>
      </c>
      <c r="FK3" s="94">
        <f t="shared" si="66"/>
        <v>2.4411508282476024E-2</v>
      </c>
      <c r="FL3" s="94">
        <f t="shared" si="67"/>
        <v>7.0961718020541548E-2</v>
      </c>
      <c r="FM3" s="94">
        <f t="shared" si="68"/>
        <v>3.6786060019361085E-2</v>
      </c>
      <c r="FN3" s="362">
        <f t="shared" si="69"/>
        <v>-1205</v>
      </c>
      <c r="FO3" s="362">
        <f t="shared" si="70"/>
        <v>-6</v>
      </c>
      <c r="FP3" s="362">
        <f t="shared" si="71"/>
        <v>36</v>
      </c>
      <c r="FQ3" s="486"/>
      <c r="FR3" s="486">
        <v>1205</v>
      </c>
      <c r="FS3" s="2">
        <v>1211</v>
      </c>
      <c r="FT3" s="2">
        <v>1175</v>
      </c>
      <c r="FU3" s="2">
        <v>1147</v>
      </c>
      <c r="FV3" s="2">
        <v>1071</v>
      </c>
      <c r="FW3" s="505">
        <v>1033</v>
      </c>
      <c r="FX3" s="506">
        <v>1107</v>
      </c>
      <c r="FY3" s="507">
        <v>1236</v>
      </c>
      <c r="FZ3" s="507">
        <v>1082</v>
      </c>
      <c r="GA3" s="507">
        <v>1120</v>
      </c>
      <c r="GB3" s="507">
        <v>1164</v>
      </c>
      <c r="GC3" s="2"/>
      <c r="GD3" s="141"/>
      <c r="GE3" s="1" t="s">
        <v>77</v>
      </c>
      <c r="GF3" s="336" t="s">
        <v>87</v>
      </c>
      <c r="GG3" s="138">
        <v>6500</v>
      </c>
      <c r="GH3" s="1" t="s">
        <v>374</v>
      </c>
      <c r="GI3" s="18" t="s">
        <v>82</v>
      </c>
      <c r="GJ3" s="94">
        <f t="shared" si="72"/>
        <v>-1</v>
      </c>
      <c r="GK3" s="94">
        <f t="shared" si="73"/>
        <v>0.69589137271716917</v>
      </c>
      <c r="GL3" s="94">
        <f t="shared" si="74"/>
        <v>-0.72780206472164777</v>
      </c>
      <c r="GM3" s="94">
        <f t="shared" si="75"/>
        <v>-0.29213393395727838</v>
      </c>
      <c r="GN3" s="94">
        <f t="shared" si="76"/>
        <v>4.2393078991943485</v>
      </c>
      <c r="GO3" s="392">
        <f t="shared" si="77"/>
        <v>-0.73096106064836086</v>
      </c>
      <c r="GP3" s="366">
        <f t="shared" si="78"/>
        <v>-8.8026354187385941E-2</v>
      </c>
      <c r="GQ3" s="366">
        <f t="shared" si="79"/>
        <v>3.6120698198140892E-2</v>
      </c>
      <c r="GR3" s="366">
        <f t="shared" si="80"/>
        <v>-0.13878519527002636</v>
      </c>
      <c r="GS3" s="94">
        <f t="shared" si="81"/>
        <v>0</v>
      </c>
      <c r="GT3" s="94">
        <f t="shared" si="82"/>
        <v>8.8026354187385941E-2</v>
      </c>
      <c r="GU3" s="392">
        <f t="shared" si="83"/>
        <v>5.1905655989245049E-2</v>
      </c>
      <c r="GV3" s="94">
        <f t="shared" si="84"/>
        <v>0.1906908512592714</v>
      </c>
      <c r="GW3" s="94">
        <f t="shared" si="85"/>
        <v>0.26938832133219209</v>
      </c>
      <c r="GX3" s="94">
        <f t="shared" si="86"/>
        <v>5.1416776130606121E-2</v>
      </c>
      <c r="GY3" s="94">
        <f t="shared" si="87"/>
        <v>0.19111276700137225</v>
      </c>
      <c r="GZ3" s="94">
        <f t="shared" si="88"/>
        <v>-0.16954274920702805</v>
      </c>
      <c r="HA3" s="94">
        <f t="shared" si="89"/>
        <v>-5.4171104611517806E-2</v>
      </c>
      <c r="HB3" s="94">
        <f t="shared" si="90"/>
        <v>0.10562870785703951</v>
      </c>
      <c r="HC3" s="94">
        <f t="shared" si="91"/>
        <v>6.0746939408027285E-2</v>
      </c>
      <c r="HD3" s="94">
        <f t="shared" si="92"/>
        <v>-1</v>
      </c>
      <c r="HE3" s="94">
        <f t="shared" si="93"/>
        <v>1.1841162450461036</v>
      </c>
      <c r="HF3" s="94">
        <f t="shared" si="94"/>
        <v>-0.80897746423208949</v>
      </c>
      <c r="HG3" s="94">
        <f t="shared" si="95"/>
        <v>-0.19652771556787754</v>
      </c>
      <c r="HH3" s="94">
        <f t="shared" si="96"/>
        <v>18.696412429203487</v>
      </c>
      <c r="HI3" s="392">
        <f t="shared" si="97"/>
        <v>-0.9494463734125308</v>
      </c>
      <c r="HJ3" s="366">
        <f t="shared" si="98"/>
        <v>-2.3880552346884021E-2</v>
      </c>
      <c r="HK3" s="366">
        <f t="shared" si="99"/>
        <v>1.2946815463122169E-2</v>
      </c>
      <c r="HL3" s="366">
        <f t="shared" si="100"/>
        <v>-4.6304205434448062E-2</v>
      </c>
      <c r="HM3" s="94">
        <f t="shared" si="101"/>
        <v>0</v>
      </c>
      <c r="HN3" s="94">
        <f t="shared" si="102"/>
        <v>2.3880552346884021E-2</v>
      </c>
      <c r="HO3" s="392">
        <f t="shared" si="103"/>
        <v>1.0933736883761851E-2</v>
      </c>
      <c r="HP3" s="94">
        <f t="shared" si="104"/>
        <v>5.7237942318209917E-2</v>
      </c>
      <c r="HQ3" s="94">
        <f t="shared" si="105"/>
        <v>7.1238228657338823E-2</v>
      </c>
      <c r="HR3" s="94">
        <f t="shared" si="106"/>
        <v>3.6168123973539107E-3</v>
      </c>
      <c r="HS3" s="94">
        <f t="shared" si="107"/>
        <v>7.15440739171503E-2</v>
      </c>
      <c r="HT3" s="94">
        <f t="shared" si="108"/>
        <v>-6.0201460123833289E-2</v>
      </c>
      <c r="HU3" s="94">
        <f t="shared" si="109"/>
        <v>-2.5724584581386808E-2</v>
      </c>
      <c r="HV3" s="94">
        <f t="shared" si="110"/>
        <v>3.0215434960458139E-2</v>
      </c>
      <c r="HW3" s="94">
        <f t="shared" si="111"/>
        <v>2.1401378742669001E-2</v>
      </c>
      <c r="HX3" s="94" t="e">
        <f t="shared" si="112"/>
        <v>#VALUE!</v>
      </c>
      <c r="HY3" s="94">
        <f t="shared" si="113"/>
        <v>-4.8861990596210589E-2</v>
      </c>
      <c r="HZ3" s="94">
        <f t="shared" si="114"/>
        <v>-3.9164781652434366E-2</v>
      </c>
      <c r="IA3" s="94">
        <f t="shared" si="115"/>
        <v>-8.7730817384598356E-2</v>
      </c>
      <c r="IB3" s="94">
        <f t="shared" si="116"/>
        <v>-6.6648795834894303E-2</v>
      </c>
      <c r="IC3" s="392">
        <f t="shared" si="117"/>
        <v>-4.2173433394125992E-2</v>
      </c>
      <c r="ID3" s="366" t="e">
        <f t="shared" si="118"/>
        <v>#VALUE!</v>
      </c>
      <c r="IE3" s="366">
        <f t="shared" si="119"/>
        <v>-1.4342006611868907E-2</v>
      </c>
      <c r="IF3" s="366">
        <f t="shared" si="120"/>
        <v>-1.1964252195198977E-2</v>
      </c>
      <c r="IG3" s="94" t="str">
        <f t="shared" si="121"/>
        <v>i.a.</v>
      </c>
      <c r="IH3" s="94">
        <f t="shared" si="122"/>
        <v>0.27917871239422859</v>
      </c>
      <c r="II3" s="392">
        <f t="shared" si="123"/>
        <v>0.2935207190060975</v>
      </c>
      <c r="IJ3" s="94">
        <f t="shared" si="124"/>
        <v>0.30548497120129647</v>
      </c>
      <c r="IK3" s="94">
        <f t="shared" si="125"/>
        <v>0.33486275435227997</v>
      </c>
      <c r="IL3" s="94">
        <f t="shared" si="126"/>
        <v>0.3587746529472996</v>
      </c>
      <c r="IM3" s="94">
        <f t="shared" si="127"/>
        <v>0.37457162440027414</v>
      </c>
      <c r="IN3" s="94">
        <f t="shared" si="128"/>
        <v>0.36560812086678468</v>
      </c>
      <c r="IO3" s="94">
        <f t="shared" si="129"/>
        <v>0.3754292418993867</v>
      </c>
      <c r="IP3" s="94">
        <f t="shared" si="130"/>
        <v>0.40437219730941704</v>
      </c>
      <c r="IQ3" s="94">
        <f t="shared" si="131"/>
        <v>0.35092936802973973</v>
      </c>
      <c r="IR3" s="94">
        <f t="shared" si="132"/>
        <v>0.31417739199840367</v>
      </c>
      <c r="IS3" s="94">
        <f t="shared" si="133"/>
        <v>-1</v>
      </c>
      <c r="IT3" s="94">
        <f t="shared" si="134"/>
        <v>1.1274728081546268</v>
      </c>
      <c r="IU3" s="94">
        <f t="shared" si="135"/>
        <v>-0.81255907650381287</v>
      </c>
      <c r="IV3" s="94">
        <f t="shared" si="136"/>
        <v>-0.23556726618988291</v>
      </c>
      <c r="IW3" s="94">
        <f t="shared" si="137"/>
        <v>18.710488333094649</v>
      </c>
      <c r="IX3" s="392">
        <f t="shared" si="138"/>
        <v>-0.9475879578016152</v>
      </c>
      <c r="IY3" s="366">
        <f t="shared" si="139"/>
        <v>-1.2218853853983719E-2</v>
      </c>
      <c r="IZ3" s="366">
        <f t="shared" si="140"/>
        <v>6.4754883890298463E-3</v>
      </c>
      <c r="JA3" s="366">
        <f t="shared" si="141"/>
        <v>-2.489757119832875E-2</v>
      </c>
      <c r="JB3" s="392"/>
      <c r="JC3" s="94">
        <f t="shared" si="142"/>
        <v>1.2218853853983719E-2</v>
      </c>
      <c r="JD3" s="392">
        <f t="shared" si="143"/>
        <v>5.7433654649538726E-3</v>
      </c>
      <c r="JE3" s="94">
        <f t="shared" si="144"/>
        <v>3.0640936663282624E-2</v>
      </c>
      <c r="JF3" s="94">
        <f t="shared" si="145"/>
        <v>4.0083234675941735E-2</v>
      </c>
      <c r="JG3" s="94">
        <f t="shared" si="146"/>
        <v>2.0335992695138089E-3</v>
      </c>
      <c r="JH3" s="94">
        <f t="shared" si="147"/>
        <v>3.8800229569693853E-2</v>
      </c>
      <c r="JI3" s="94">
        <f t="shared" si="148"/>
        <v>-3.1147593835944676E-2</v>
      </c>
      <c r="JJ3" s="94">
        <f t="shared" si="149"/>
        <v>-1.083445108545637E-2</v>
      </c>
      <c r="JK3" s="94" t="str">
        <f t="shared" si="150"/>
        <v>i.a.</v>
      </c>
      <c r="JL3" s="94" t="str">
        <f t="shared" si="151"/>
        <v>i.a.</v>
      </c>
      <c r="JM3" s="94" t="str">
        <f t="shared" si="152"/>
        <v>i.a.</v>
      </c>
      <c r="JN3" s="94" t="e">
        <f t="shared" si="153"/>
        <v>#VALUE!</v>
      </c>
      <c r="JO3" s="94">
        <f t="shared" si="154"/>
        <v>5.3952398968516654E-2</v>
      </c>
      <c r="JP3" s="94">
        <f t="shared" si="155"/>
        <v>2.1353455955771126E-2</v>
      </c>
      <c r="JQ3" s="94">
        <f t="shared" si="156"/>
        <v>6.1290125963311473E-2</v>
      </c>
      <c r="JR3" s="94">
        <f t="shared" si="157"/>
        <v>-5.6450510867338884E-2</v>
      </c>
      <c r="JS3" s="392">
        <f t="shared" si="158"/>
        <v>-1.4653955800758251E-2</v>
      </c>
      <c r="JT3" s="364" t="e">
        <f t="shared" si="159"/>
        <v>#VALUE!</v>
      </c>
      <c r="JU3" s="364">
        <f t="shared" si="160"/>
        <v>9.987284059331647E-2</v>
      </c>
      <c r="JV3" s="364">
        <f t="shared" si="161"/>
        <v>3.8701585115167747E-2</v>
      </c>
      <c r="JW3" s="99" t="str">
        <f t="shared" si="162"/>
        <v>i.a.</v>
      </c>
      <c r="JX3" s="99">
        <f t="shared" si="163"/>
        <v>1.9510016597510373</v>
      </c>
      <c r="JY3" s="393">
        <f t="shared" si="164"/>
        <v>1.8511288191577209</v>
      </c>
      <c r="JZ3" s="99">
        <f t="shared" si="165"/>
        <v>1.8124272340425531</v>
      </c>
      <c r="KA3" s="99">
        <f t="shared" si="166"/>
        <v>1.7077585004359197</v>
      </c>
      <c r="KB3" s="99">
        <f t="shared" si="167"/>
        <v>1.8099299719887956</v>
      </c>
      <c r="KC3" s="99">
        <f t="shared" si="168"/>
        <v>1.8368470474346563</v>
      </c>
      <c r="KD3" s="99">
        <f t="shared" si="169"/>
        <v>1.6531427280939477</v>
      </c>
      <c r="KE3" s="99">
        <f t="shared" si="170"/>
        <v>1.7498567961165048</v>
      </c>
      <c r="KF3" s="99">
        <f t="shared" si="171"/>
        <v>0</v>
      </c>
      <c r="KG3" s="99">
        <f t="shared" si="172"/>
        <v>0</v>
      </c>
      <c r="KH3" s="99">
        <f t="shared" si="173"/>
        <v>0</v>
      </c>
      <c r="KI3" s="94">
        <f t="shared" si="174"/>
        <v>-1</v>
      </c>
      <c r="KJ3" s="94">
        <f t="shared" si="175"/>
        <v>0.6647148275007535</v>
      </c>
      <c r="KK3" s="94">
        <f t="shared" si="176"/>
        <v>-0.7446658653473951</v>
      </c>
      <c r="KL3" s="94">
        <f t="shared" si="177"/>
        <v>-0.34038631082117254</v>
      </c>
      <c r="KM3" s="94">
        <f t="shared" si="178"/>
        <v>3.676379892961009</v>
      </c>
      <c r="KN3" s="392">
        <f t="shared" si="179"/>
        <v>-0.72788110287979046</v>
      </c>
      <c r="KO3" s="364">
        <f t="shared" si="180"/>
        <v>-2.5157676348547719E-2</v>
      </c>
      <c r="KP3" s="364">
        <f t="shared" si="181"/>
        <v>1.0045372467457712E-2</v>
      </c>
      <c r="KQ3" s="364">
        <f t="shared" si="182"/>
        <v>-4.4074079097633397E-2</v>
      </c>
      <c r="KR3" s="308"/>
      <c r="KS3" s="308">
        <f t="shared" si="183"/>
        <v>2.5157676348547719E-2</v>
      </c>
      <c r="KT3" s="395">
        <f t="shared" si="184"/>
        <v>1.5112303881090007E-2</v>
      </c>
      <c r="KU3" s="308">
        <f t="shared" si="185"/>
        <v>5.9186382978723404E-2</v>
      </c>
      <c r="KV3" s="308">
        <f t="shared" si="186"/>
        <v>8.9728857890148214E-2</v>
      </c>
      <c r="KW3" s="308">
        <f t="shared" si="187"/>
        <v>1.9187675070028012E-2</v>
      </c>
      <c r="KX3" s="308">
        <f t="shared" si="188"/>
        <v>7.051210067763794E-2</v>
      </c>
      <c r="KY3" s="308">
        <f t="shared" si="189"/>
        <v>-5.3717253839205059E-2</v>
      </c>
      <c r="KZ3" s="308">
        <f t="shared" si="190"/>
        <v>-1.5554207119741101E-2</v>
      </c>
      <c r="LA3" s="308">
        <f t="shared" si="191"/>
        <v>3.3733826247689461E-2</v>
      </c>
      <c r="LB3" s="308">
        <f t="shared" si="192"/>
        <v>1.7500000000000002E-2</v>
      </c>
      <c r="LC3" s="308">
        <f t="shared" si="193"/>
        <v>1.6666666666666666E-2</v>
      </c>
    </row>
    <row r="4" spans="1:315" s="1" customFormat="1" ht="15.75" customHeight="1" x14ac:dyDescent="0.3">
      <c r="A4" s="376" t="s">
        <v>584</v>
      </c>
      <c r="B4" s="171">
        <v>32311903</v>
      </c>
      <c r="C4" t="s">
        <v>85</v>
      </c>
      <c r="D4" s="4"/>
      <c r="E4">
        <v>1</v>
      </c>
      <c r="F4"/>
      <c r="G4">
        <v>439990</v>
      </c>
      <c r="H4"/>
      <c r="I4" s="184">
        <v>45117</v>
      </c>
      <c r="J4" s="176"/>
      <c r="K4" s="176" t="s">
        <v>86</v>
      </c>
      <c r="L4" s="176" t="s">
        <v>86</v>
      </c>
      <c r="M4" s="176" t="s">
        <v>86</v>
      </c>
      <c r="N4" s="176" t="s">
        <v>86</v>
      </c>
      <c r="O4" s="176" t="s">
        <v>86</v>
      </c>
      <c r="P4" s="176" t="s">
        <v>86</v>
      </c>
      <c r="Q4" s="94">
        <f t="shared" si="0"/>
        <v>-1</v>
      </c>
      <c r="R4" s="94">
        <f t="shared" si="1"/>
        <v>6.3285642131895914E-2</v>
      </c>
      <c r="S4" s="94">
        <f t="shared" si="2"/>
        <v>8.810145046636797E-2</v>
      </c>
      <c r="T4" s="94">
        <f t="shared" si="3"/>
        <v>0.41971379090329064</v>
      </c>
      <c r="U4" s="94">
        <f t="shared" si="4"/>
        <v>-4.8686839257471193E-2</v>
      </c>
      <c r="V4" s="94">
        <f t="shared" si="5"/>
        <v>0.46807340570706968</v>
      </c>
      <c r="W4" s="362">
        <f t="shared" si="6"/>
        <v>-450.512</v>
      </c>
      <c r="X4" s="362">
        <f t="shared" si="7"/>
        <v>26.814000000000021</v>
      </c>
      <c r="Y4" s="362">
        <f t="shared" si="8"/>
        <v>34.305999999999983</v>
      </c>
      <c r="Z4" s="100"/>
      <c r="AA4" s="396">
        <v>450.512</v>
      </c>
      <c r="AB4" s="100">
        <v>423.69799999999998</v>
      </c>
      <c r="AC4" s="100">
        <v>389.392</v>
      </c>
      <c r="AD4" s="100">
        <v>274.27499999999998</v>
      </c>
      <c r="AE4" s="100">
        <v>288.31200000000001</v>
      </c>
      <c r="AF4" s="100">
        <v>196.38800000000001</v>
      </c>
      <c r="AG4" s="201"/>
      <c r="AH4" s="201"/>
      <c r="AI4" s="201"/>
      <c r="AJ4" s="201"/>
      <c r="AK4" s="201"/>
      <c r="AL4" s="94">
        <f t="shared" si="9"/>
        <v>-1</v>
      </c>
      <c r="AM4" s="94">
        <f t="shared" si="10"/>
        <v>2.3319867792875433E-2</v>
      </c>
      <c r="AN4" s="94">
        <f t="shared" si="11"/>
        <v>6.2478661659269387E-2</v>
      </c>
      <c r="AO4" s="94">
        <f t="shared" si="12"/>
        <v>0.42316715949634193</v>
      </c>
      <c r="AP4" s="94">
        <f t="shared" si="13"/>
        <v>0.14894329691362948</v>
      </c>
      <c r="AQ4" s="94">
        <f t="shared" si="14"/>
        <v>0.18702311755684722</v>
      </c>
      <c r="AR4" s="362">
        <f t="shared" si="15"/>
        <v>-111.46</v>
      </c>
      <c r="AS4" s="362">
        <f t="shared" si="16"/>
        <v>2.539999999999992</v>
      </c>
      <c r="AT4" s="362">
        <f t="shared" si="17"/>
        <v>6.4050000000000011</v>
      </c>
      <c r="AU4" s="266"/>
      <c r="AV4" s="266">
        <v>111.46</v>
      </c>
      <c r="AW4" s="266">
        <v>108.92</v>
      </c>
      <c r="AX4" s="266">
        <v>102.515</v>
      </c>
      <c r="AY4" s="266">
        <v>72.033000000000001</v>
      </c>
      <c r="AZ4" s="266">
        <v>62.695</v>
      </c>
      <c r="BA4" s="266">
        <v>52.817</v>
      </c>
      <c r="BB4" s="201">
        <v>53.405000000000001</v>
      </c>
      <c r="BC4" s="201">
        <v>50.935772</v>
      </c>
      <c r="BD4" s="201">
        <v>53.14</v>
      </c>
      <c r="BE4" s="201">
        <v>39.695</v>
      </c>
      <c r="BF4" s="201">
        <v>23.925999999999998</v>
      </c>
      <c r="BG4" s="94">
        <f t="shared" si="18"/>
        <v>-1</v>
      </c>
      <c r="BH4" s="94">
        <f t="shared" si="19"/>
        <v>0.11357104843001599</v>
      </c>
      <c r="BI4" s="94">
        <f t="shared" si="20"/>
        <v>-0.27608260132531981</v>
      </c>
      <c r="BJ4" s="94">
        <f t="shared" si="21"/>
        <v>0.65504048970222528</v>
      </c>
      <c r="BK4" s="94">
        <f t="shared" si="22"/>
        <v>0.46392233734714844</v>
      </c>
      <c r="BL4" s="94">
        <f t="shared" si="23"/>
        <v>0.28792979081509973</v>
      </c>
      <c r="BM4" s="362">
        <f t="shared" si="24"/>
        <v>-20.923999999999999</v>
      </c>
      <c r="BN4" s="362">
        <f t="shared" si="25"/>
        <v>2.1340000000000003</v>
      </c>
      <c r="BO4" s="362">
        <f t="shared" si="26"/>
        <v>-7.1660000000000004</v>
      </c>
      <c r="BP4" s="266"/>
      <c r="BQ4" s="266">
        <v>20.923999999999999</v>
      </c>
      <c r="BR4" s="266">
        <v>18.79</v>
      </c>
      <c r="BS4" s="266">
        <v>25.956</v>
      </c>
      <c r="BT4" s="266">
        <v>15.683</v>
      </c>
      <c r="BU4" s="266">
        <v>10.712999999999999</v>
      </c>
      <c r="BV4" s="266">
        <v>8.3179999999999996</v>
      </c>
      <c r="BW4" s="201">
        <v>2.0539999999999998</v>
      </c>
      <c r="BX4" s="201">
        <v>-2.137</v>
      </c>
      <c r="BY4" s="201">
        <v>8.1170000000000009</v>
      </c>
      <c r="BZ4" s="201">
        <v>6.4020000000000001</v>
      </c>
      <c r="CA4" s="201">
        <v>2.6659999999999999</v>
      </c>
      <c r="CB4" s="94">
        <f t="shared" si="27"/>
        <v>-1</v>
      </c>
      <c r="CC4" s="94">
        <f t="shared" si="28"/>
        <v>7.2797139349949344E-2</v>
      </c>
      <c r="CD4" s="94">
        <f t="shared" si="29"/>
        <v>-0.2665387927659908</v>
      </c>
      <c r="CE4" s="94">
        <f t="shared" si="30"/>
        <v>0.53577010941445224</v>
      </c>
      <c r="CF4" s="94">
        <f t="shared" si="31"/>
        <v>0.55997374097345964</v>
      </c>
      <c r="CG4" s="94">
        <f t="shared" si="32"/>
        <v>0.30036585365853674</v>
      </c>
      <c r="CH4" s="362">
        <f t="shared" si="33"/>
        <v>-20.100999999999999</v>
      </c>
      <c r="CI4" s="362">
        <f t="shared" si="34"/>
        <v>1.3640000000000008</v>
      </c>
      <c r="CJ4" s="362">
        <f t="shared" si="35"/>
        <v>-6.8090000000000011</v>
      </c>
      <c r="CK4" s="100"/>
      <c r="CL4" s="100">
        <v>20.100999999999999</v>
      </c>
      <c r="CM4" s="100">
        <v>18.736999999999998</v>
      </c>
      <c r="CN4" s="100">
        <v>25.545999999999999</v>
      </c>
      <c r="CO4" s="100">
        <v>16.634</v>
      </c>
      <c r="CP4" s="100">
        <v>10.663</v>
      </c>
      <c r="CQ4" s="100">
        <v>8.1999999999999993</v>
      </c>
      <c r="CR4" s="208">
        <v>1.796</v>
      </c>
      <c r="CS4" s="208">
        <v>-2.3562379999999998</v>
      </c>
      <c r="CT4" s="208">
        <v>5.6970000000000001</v>
      </c>
      <c r="CU4" s="208">
        <v>5.4189999999999996</v>
      </c>
      <c r="CV4" s="208">
        <v>2.2170000000000001</v>
      </c>
      <c r="CW4" s="94">
        <f t="shared" si="36"/>
        <v>-1</v>
      </c>
      <c r="CX4" s="94">
        <f t="shared" si="37"/>
        <v>7.3896353166986645E-2</v>
      </c>
      <c r="CY4" s="94">
        <f t="shared" si="38"/>
        <v>-0.26623409285247224</v>
      </c>
      <c r="CZ4" s="94">
        <f t="shared" si="39"/>
        <v>0.53461983790042455</v>
      </c>
      <c r="DA4" s="94">
        <f t="shared" si="40"/>
        <v>0.55858999037536106</v>
      </c>
      <c r="DB4" s="94">
        <f t="shared" si="41"/>
        <v>0.30322985261837554</v>
      </c>
      <c r="DC4" s="362">
        <f t="shared" si="42"/>
        <v>-15.666</v>
      </c>
      <c r="DD4" s="362">
        <f t="shared" si="43"/>
        <v>1.0780000000000012</v>
      </c>
      <c r="DE4" s="362">
        <f t="shared" si="44"/>
        <v>-5.293000000000001</v>
      </c>
      <c r="DF4" s="266"/>
      <c r="DG4" s="266">
        <v>15.666</v>
      </c>
      <c r="DH4" s="266">
        <v>14.587999999999999</v>
      </c>
      <c r="DI4" s="266">
        <v>19.881</v>
      </c>
      <c r="DJ4" s="266">
        <v>12.955</v>
      </c>
      <c r="DK4" s="266">
        <v>8.3119999999999994</v>
      </c>
      <c r="DL4" s="266">
        <v>6.3780000000000001</v>
      </c>
      <c r="DM4" s="201">
        <v>1.337</v>
      </c>
      <c r="DN4" s="201">
        <v>1.844838</v>
      </c>
      <c r="DO4" s="201">
        <v>4.5999999999999996</v>
      </c>
      <c r="DP4" s="201">
        <v>4.085</v>
      </c>
      <c r="DQ4" s="201">
        <v>1.657</v>
      </c>
      <c r="DR4" s="94">
        <f t="shared" si="45"/>
        <v>-1</v>
      </c>
      <c r="DS4" s="94">
        <f t="shared" si="46"/>
        <v>0.1054923672079502</v>
      </c>
      <c r="DT4" s="94">
        <f t="shared" si="47"/>
        <v>1.3785167441641918E-2</v>
      </c>
      <c r="DU4" s="94">
        <f t="shared" si="48"/>
        <v>0.38699065177030062</v>
      </c>
      <c r="DV4" s="94">
        <f t="shared" si="49"/>
        <v>0.32070033554159866</v>
      </c>
      <c r="DW4" s="94">
        <f t="shared" si="50"/>
        <v>0.35214053047929261</v>
      </c>
      <c r="DX4" s="362">
        <f t="shared" si="51"/>
        <v>-47.722999999999999</v>
      </c>
      <c r="DY4" s="362">
        <f t="shared" si="52"/>
        <v>4.554000000000002</v>
      </c>
      <c r="DZ4" s="362">
        <f t="shared" si="53"/>
        <v>0.58699999999999619</v>
      </c>
      <c r="EA4" s="100"/>
      <c r="EB4" s="100">
        <v>47.722999999999999</v>
      </c>
      <c r="EC4" s="100">
        <v>43.168999999999997</v>
      </c>
      <c r="ED4" s="100">
        <v>42.582000000000001</v>
      </c>
      <c r="EE4" s="100">
        <v>30.701000000000001</v>
      </c>
      <c r="EF4" s="100">
        <v>23.245999999999999</v>
      </c>
      <c r="EG4" s="100">
        <v>17.192</v>
      </c>
      <c r="EH4" s="208">
        <v>11.334</v>
      </c>
      <c r="EI4" s="208">
        <v>9.9670480000000001</v>
      </c>
      <c r="EJ4" s="208">
        <v>11.811999999999999</v>
      </c>
      <c r="EK4" s="208">
        <v>8.8119999999999994</v>
      </c>
      <c r="EL4" s="208">
        <v>4.7270000000000003</v>
      </c>
      <c r="EM4" s="94">
        <f t="shared" si="54"/>
        <v>-1</v>
      </c>
      <c r="EN4" s="94">
        <f t="shared" si="55"/>
        <v>-9.3391911221490403E-2</v>
      </c>
      <c r="EO4" s="94">
        <f t="shared" si="56"/>
        <v>0.26377370109553938</v>
      </c>
      <c r="EP4" s="94">
        <f t="shared" si="57"/>
        <v>0.10799181229915925</v>
      </c>
      <c r="EQ4" s="94">
        <f t="shared" si="58"/>
        <v>0.28163610719322973</v>
      </c>
      <c r="ER4" s="94">
        <f t="shared" si="59"/>
        <v>0.26417516582269457</v>
      </c>
      <c r="ES4" s="362">
        <f t="shared" si="60"/>
        <v>-115.355</v>
      </c>
      <c r="ET4" s="362">
        <f t="shared" si="61"/>
        <v>-11.882999999999996</v>
      </c>
      <c r="EU4" s="362">
        <f t="shared" si="62"/>
        <v>26.557000000000002</v>
      </c>
      <c r="EV4" s="100"/>
      <c r="EW4" s="100">
        <v>115.355</v>
      </c>
      <c r="EX4" s="100">
        <v>127.238</v>
      </c>
      <c r="EY4" s="100">
        <v>100.681</v>
      </c>
      <c r="EZ4" s="100">
        <v>90.867999999999995</v>
      </c>
      <c r="FA4" s="100">
        <v>70.900000000000006</v>
      </c>
      <c r="FB4" s="100">
        <v>56.084000000000003</v>
      </c>
      <c r="FC4" s="208">
        <v>39.665999999999997</v>
      </c>
      <c r="FD4" s="208">
        <v>46.305422999999998</v>
      </c>
      <c r="FE4" s="208">
        <v>55.604999999999997</v>
      </c>
      <c r="FF4" s="208">
        <v>38.283000000000001</v>
      </c>
      <c r="FG4" s="208">
        <v>16.184000000000001</v>
      </c>
      <c r="FH4" s="94">
        <f t="shared" si="63"/>
        <v>-1</v>
      </c>
      <c r="FI4" s="94">
        <f t="shared" si="64"/>
        <v>3.3333333333333333E-2</v>
      </c>
      <c r="FJ4" s="94">
        <f t="shared" si="65"/>
        <v>0.20967741935483872</v>
      </c>
      <c r="FK4" s="94">
        <f t="shared" si="66"/>
        <v>0.33333333333333331</v>
      </c>
      <c r="FL4" s="94">
        <f t="shared" si="67"/>
        <v>5.6818181818181816E-2</v>
      </c>
      <c r="FM4" s="94">
        <f t="shared" si="68"/>
        <v>0.17333333333333334</v>
      </c>
      <c r="FN4" s="362">
        <f t="shared" si="69"/>
        <v>-155</v>
      </c>
      <c r="FO4" s="362">
        <f t="shared" si="70"/>
        <v>5</v>
      </c>
      <c r="FP4" s="362">
        <f t="shared" si="71"/>
        <v>26</v>
      </c>
      <c r="FQ4" s="486"/>
      <c r="FR4" s="486">
        <v>155</v>
      </c>
      <c r="FS4" s="486">
        <v>150</v>
      </c>
      <c r="FT4" s="486">
        <v>124</v>
      </c>
      <c r="FU4" s="486">
        <v>93</v>
      </c>
      <c r="FV4" s="486">
        <v>88</v>
      </c>
      <c r="FW4" s="486">
        <v>75</v>
      </c>
      <c r="FX4" s="2">
        <v>102</v>
      </c>
      <c r="FY4" s="2">
        <v>93</v>
      </c>
      <c r="FZ4" s="2">
        <v>81</v>
      </c>
      <c r="GA4" s="2">
        <v>62</v>
      </c>
      <c r="GB4" s="2">
        <v>39</v>
      </c>
      <c r="GC4" s="2"/>
      <c r="GD4" s="3"/>
      <c r="GE4" s="1" t="s">
        <v>81</v>
      </c>
      <c r="GF4" s="336"/>
      <c r="GG4" s="1">
        <v>7000</v>
      </c>
      <c r="GH4" s="1" t="s">
        <v>88</v>
      </c>
      <c r="GI4" s="18" t="s">
        <v>82</v>
      </c>
      <c r="GJ4" s="94">
        <f t="shared" si="72"/>
        <v>-1</v>
      </c>
      <c r="GK4" s="94">
        <f t="shared" si="73"/>
        <v>1.2117980640733205E-2</v>
      </c>
      <c r="GL4" s="94">
        <f t="shared" si="74"/>
        <v>-0.37318238096663725</v>
      </c>
      <c r="GM4" s="94">
        <f t="shared" si="75"/>
        <v>0.13055128873792651</v>
      </c>
      <c r="GN4" s="94">
        <f t="shared" si="76"/>
        <v>0.16933690728835266</v>
      </c>
      <c r="GO4" s="392">
        <f t="shared" si="77"/>
        <v>-8.2688650737835337E-2</v>
      </c>
      <c r="GP4" s="366">
        <f t="shared" si="78"/>
        <v>-0.44230515336883336</v>
      </c>
      <c r="GQ4" s="366">
        <f t="shared" si="79"/>
        <v>5.2956724298356406E-3</v>
      </c>
      <c r="GR4" s="366">
        <f t="shared" si="80"/>
        <v>-0.26017813419684555</v>
      </c>
      <c r="GS4" s="94">
        <f t="shared" si="81"/>
        <v>0</v>
      </c>
      <c r="GT4" s="94">
        <f t="shared" si="82"/>
        <v>0.44230515336883336</v>
      </c>
      <c r="GU4" s="392">
        <f t="shared" si="83"/>
        <v>0.43700948093899772</v>
      </c>
      <c r="GV4" s="94">
        <f t="shared" si="84"/>
        <v>0.69718761513584326</v>
      </c>
      <c r="GW4" s="94">
        <f t="shared" si="85"/>
        <v>0.61667933341983794</v>
      </c>
      <c r="GX4" s="94">
        <f t="shared" si="86"/>
        <v>0.52737524110984713</v>
      </c>
      <c r="GY4" s="94">
        <f t="shared" si="87"/>
        <v>0.57491411344037013</v>
      </c>
      <c r="GZ4" s="94">
        <f t="shared" si="88"/>
        <v>0.16863020073002979</v>
      </c>
      <c r="HA4" s="94">
        <f t="shared" si="89"/>
        <v>-0.21637658358620632</v>
      </c>
      <c r="HB4" s="94">
        <f t="shared" si="90"/>
        <v>0.55246314972847177</v>
      </c>
      <c r="HC4" s="94">
        <f t="shared" si="91"/>
        <v>0.80050225275131104</v>
      </c>
      <c r="HD4" s="94">
        <f t="shared" si="92"/>
        <v>-1</v>
      </c>
      <c r="HE4" s="94">
        <f t="shared" si="93"/>
        <v>4.6213203955269885E-2</v>
      </c>
      <c r="HF4" s="94">
        <f t="shared" si="94"/>
        <v>-0.39160116620932733</v>
      </c>
      <c r="HG4" s="94">
        <f t="shared" si="95"/>
        <v>0.39772376748586319</v>
      </c>
      <c r="HH4" s="94">
        <f t="shared" si="96"/>
        <v>0.14914392268984153</v>
      </c>
      <c r="HI4" s="392">
        <f t="shared" si="97"/>
        <v>-2.8859718779170686E-2</v>
      </c>
      <c r="HJ4" s="366">
        <f t="shared" si="98"/>
        <v>-0.17250291640731594</v>
      </c>
      <c r="HK4" s="366">
        <f t="shared" si="99"/>
        <v>7.6197780994083086E-3</v>
      </c>
      <c r="HL4" s="366">
        <f t="shared" si="100"/>
        <v>-0.10612845663646692</v>
      </c>
      <c r="HM4" s="94">
        <f t="shared" si="101"/>
        <v>0</v>
      </c>
      <c r="HN4" s="94">
        <f t="shared" si="102"/>
        <v>0.17250291640731594</v>
      </c>
      <c r="HO4" s="392">
        <f t="shared" si="103"/>
        <v>0.16488313830790763</v>
      </c>
      <c r="HP4" s="94">
        <f t="shared" si="104"/>
        <v>0.27101159494437455</v>
      </c>
      <c r="HQ4" s="94">
        <f t="shared" si="105"/>
        <v>0.19389496068443696</v>
      </c>
      <c r="HR4" s="94">
        <f t="shared" si="106"/>
        <v>0.16872991872991872</v>
      </c>
      <c r="HS4" s="94">
        <f t="shared" si="107"/>
        <v>0.17374412532637076</v>
      </c>
      <c r="HT4" s="94">
        <f t="shared" si="108"/>
        <v>4.778331981314303E-2</v>
      </c>
      <c r="HU4" s="94">
        <f t="shared" si="109"/>
        <v>-4.1938791677864004E-2</v>
      </c>
      <c r="HV4" s="94">
        <f t="shared" si="110"/>
        <v>0.17290814587593731</v>
      </c>
      <c r="HW4" s="94">
        <f t="shared" si="111"/>
        <v>0.23507812069693576</v>
      </c>
      <c r="HX4" s="94" t="e">
        <f t="shared" si="112"/>
        <v>#VALUE!</v>
      </c>
      <c r="HY4" s="94">
        <f t="shared" si="113"/>
        <v>0.21937183320016623</v>
      </c>
      <c r="HZ4" s="94">
        <f t="shared" si="114"/>
        <v>-0.1978111535611064</v>
      </c>
      <c r="IA4" s="94">
        <f t="shared" si="115"/>
        <v>0.25180586749300937</v>
      </c>
      <c r="IB4" s="94">
        <f t="shared" si="116"/>
        <v>3.0479968634715825E-2</v>
      </c>
      <c r="IC4" s="392">
        <f t="shared" si="117"/>
        <v>6.9583208905509786E-2</v>
      </c>
      <c r="ID4" s="366" t="e">
        <f t="shared" si="118"/>
        <v>#VALUE!</v>
      </c>
      <c r="IE4" s="366">
        <f t="shared" si="119"/>
        <v>7.4427943439994149E-2</v>
      </c>
      <c r="IF4" s="366">
        <f t="shared" si="120"/>
        <v>-8.3662205787974231E-2</v>
      </c>
      <c r="IG4" s="94" t="str">
        <f t="shared" si="121"/>
        <v>i.a.</v>
      </c>
      <c r="IH4" s="94">
        <f t="shared" si="122"/>
        <v>0.41370551774955572</v>
      </c>
      <c r="II4" s="392">
        <f t="shared" si="123"/>
        <v>0.33927757430956157</v>
      </c>
      <c r="IJ4" s="94">
        <f t="shared" si="124"/>
        <v>0.4229397800975358</v>
      </c>
      <c r="IK4" s="94">
        <f t="shared" si="125"/>
        <v>0.33786371439890833</v>
      </c>
      <c r="IL4" s="94">
        <f t="shared" si="126"/>
        <v>0.32787023977433</v>
      </c>
      <c r="IM4" s="94">
        <f t="shared" si="127"/>
        <v>0.30654018971542685</v>
      </c>
      <c r="IN4" s="94">
        <f t="shared" si="128"/>
        <v>0.2857358947209197</v>
      </c>
      <c r="IO4" s="94">
        <f t="shared" si="129"/>
        <v>0.21524580393099962</v>
      </c>
      <c r="IP4" s="94">
        <f t="shared" si="130"/>
        <v>0.2124269400233792</v>
      </c>
      <c r="IQ4" s="94">
        <f t="shared" si="131"/>
        <v>0.23018049787111772</v>
      </c>
      <c r="IR4" s="94">
        <f t="shared" si="132"/>
        <v>0.29207859614434006</v>
      </c>
      <c r="IS4" s="94">
        <f t="shared" si="133"/>
        <v>-1</v>
      </c>
      <c r="IT4" s="94">
        <f t="shared" si="134"/>
        <v>4.7292471849142405E-2</v>
      </c>
      <c r="IU4" s="94">
        <f t="shared" si="135"/>
        <v>-0.33469678000667674</v>
      </c>
      <c r="IV4" s="94">
        <f t="shared" si="136"/>
        <v>0.1657564364780936</v>
      </c>
      <c r="IW4" s="94">
        <f t="shared" si="137"/>
        <v>0.5388437769582759</v>
      </c>
      <c r="IX4" s="392">
        <f t="shared" si="138"/>
        <v>-0.12270749827063807</v>
      </c>
      <c r="IY4" s="366">
        <f t="shared" si="139"/>
        <v>-4.6444933764250448E-2</v>
      </c>
      <c r="IZ4" s="366">
        <f t="shared" si="140"/>
        <v>2.0973088049634075E-3</v>
      </c>
      <c r="JA4" s="366">
        <f t="shared" si="141"/>
        <v>-2.2310138939303586E-2</v>
      </c>
      <c r="JB4" s="392"/>
      <c r="JC4" s="94">
        <f t="shared" si="142"/>
        <v>4.6444933764250448E-2</v>
      </c>
      <c r="JD4" s="392">
        <f t="shared" si="143"/>
        <v>4.4347624959287041E-2</v>
      </c>
      <c r="JE4" s="94">
        <f t="shared" si="144"/>
        <v>6.6657763898590627E-2</v>
      </c>
      <c r="JF4" s="94">
        <f t="shared" si="145"/>
        <v>5.7179837754078942E-2</v>
      </c>
      <c r="JG4" s="94">
        <f t="shared" si="146"/>
        <v>3.7157662532256719E-2</v>
      </c>
      <c r="JH4" s="94">
        <f t="shared" si="147"/>
        <v>4.2354930036458439E-2</v>
      </c>
      <c r="JI4" s="94" t="str">
        <f t="shared" si="148"/>
        <v>i.a.</v>
      </c>
      <c r="JJ4" s="94" t="str">
        <f t="shared" si="149"/>
        <v>i.a.</v>
      </c>
      <c r="JK4" s="94" t="str">
        <f t="shared" si="150"/>
        <v>i.a.</v>
      </c>
      <c r="JL4" s="94" t="str">
        <f t="shared" si="151"/>
        <v>i.a.</v>
      </c>
      <c r="JM4" s="94" t="str">
        <f t="shared" si="152"/>
        <v>i.a.</v>
      </c>
      <c r="JN4" s="94" t="e">
        <f t="shared" si="153"/>
        <v>#VALUE!</v>
      </c>
      <c r="JO4" s="94">
        <f t="shared" si="154"/>
        <v>2.8986105288931589E-2</v>
      </c>
      <c r="JP4" s="94">
        <f t="shared" si="155"/>
        <v>-0.10050280094780251</v>
      </c>
      <c r="JQ4" s="94">
        <f t="shared" si="156"/>
        <v>6.4785343177468049E-2</v>
      </c>
      <c r="JR4" s="94">
        <f t="shared" si="157"/>
        <v>-9.9832708114596463E-2</v>
      </c>
      <c r="JS4" s="392">
        <f t="shared" si="158"/>
        <v>0.25119892531852533</v>
      </c>
      <c r="JT4" s="364" t="e">
        <f t="shared" si="159"/>
        <v>#VALUE!</v>
      </c>
      <c r="JU4" s="364">
        <f t="shared" si="160"/>
        <v>8.1875698924731566E-2</v>
      </c>
      <c r="JV4" s="364">
        <f t="shared" si="161"/>
        <v>-0.31560473118279608</v>
      </c>
      <c r="JW4" s="99" t="str">
        <f t="shared" si="162"/>
        <v>i.a.</v>
      </c>
      <c r="JX4" s="99">
        <f t="shared" si="163"/>
        <v>2.9065290322580646</v>
      </c>
      <c r="JY4" s="393">
        <f t="shared" si="164"/>
        <v>2.824653333333333</v>
      </c>
      <c r="JZ4" s="99">
        <f t="shared" si="165"/>
        <v>3.1402580645161291</v>
      </c>
      <c r="KA4" s="99">
        <f t="shared" si="166"/>
        <v>2.9491935483870964</v>
      </c>
      <c r="KB4" s="99">
        <f t="shared" si="167"/>
        <v>3.2762727272727274</v>
      </c>
      <c r="KC4" s="99">
        <f t="shared" si="168"/>
        <v>2.6185066666666668</v>
      </c>
      <c r="KD4" s="99">
        <f t="shared" si="169"/>
        <v>0</v>
      </c>
      <c r="KE4" s="99">
        <f t="shared" si="170"/>
        <v>0</v>
      </c>
      <c r="KF4" s="99">
        <f t="shared" si="171"/>
        <v>0</v>
      </c>
      <c r="KG4" s="99">
        <f t="shared" si="172"/>
        <v>0</v>
      </c>
      <c r="KH4" s="99">
        <f t="shared" si="173"/>
        <v>0</v>
      </c>
      <c r="KI4" s="94">
        <f t="shared" si="174"/>
        <v>-1</v>
      </c>
      <c r="KJ4" s="94">
        <f t="shared" si="175"/>
        <v>3.8190780016079957E-2</v>
      </c>
      <c r="KK4" s="94">
        <f t="shared" si="176"/>
        <v>-0.39367206868655236</v>
      </c>
      <c r="KL4" s="94">
        <f t="shared" si="177"/>
        <v>0.15182758206083907</v>
      </c>
      <c r="KM4" s="94">
        <f t="shared" si="178"/>
        <v>0.47610418500714463</v>
      </c>
      <c r="KN4" s="392">
        <f t="shared" si="179"/>
        <v>0.1082663525498893</v>
      </c>
      <c r="KO4" s="364">
        <f t="shared" si="180"/>
        <v>-0.12968387096774192</v>
      </c>
      <c r="KP4" s="364">
        <f t="shared" si="181"/>
        <v>4.7705376344086003E-3</v>
      </c>
      <c r="KQ4" s="364">
        <f t="shared" si="182"/>
        <v>-8.1102795698924729E-2</v>
      </c>
      <c r="KR4" s="308"/>
      <c r="KS4" s="308">
        <f t="shared" si="183"/>
        <v>0.12968387096774192</v>
      </c>
      <c r="KT4" s="395">
        <f t="shared" si="184"/>
        <v>0.12491333333333332</v>
      </c>
      <c r="KU4" s="308">
        <f t="shared" si="185"/>
        <v>0.20601612903225805</v>
      </c>
      <c r="KV4" s="308">
        <f t="shared" si="186"/>
        <v>0.17886021505376345</v>
      </c>
      <c r="KW4" s="308">
        <f t="shared" si="187"/>
        <v>0.12117045454545455</v>
      </c>
      <c r="KX4" s="308">
        <f t="shared" si="188"/>
        <v>0.10933333333333332</v>
      </c>
      <c r="KY4" s="308">
        <f t="shared" si="189"/>
        <v>1.7607843137254903E-2</v>
      </c>
      <c r="KZ4" s="308">
        <f t="shared" si="190"/>
        <v>-2.5335892473118279E-2</v>
      </c>
      <c r="LA4" s="308">
        <f t="shared" si="191"/>
        <v>7.0333333333333331E-2</v>
      </c>
      <c r="LB4" s="308">
        <f t="shared" si="192"/>
        <v>8.7403225806451601E-2</v>
      </c>
      <c r="LC4" s="308">
        <f t="shared" si="193"/>
        <v>5.6846153846153845E-2</v>
      </c>
    </row>
    <row r="5" spans="1:315" s="1" customFormat="1" ht="15.75" customHeight="1" x14ac:dyDescent="0.3">
      <c r="A5" s="383" t="s">
        <v>739</v>
      </c>
      <c r="B5" s="171">
        <v>77252614</v>
      </c>
      <c r="C5" t="s">
        <v>85</v>
      </c>
      <c r="D5" s="4"/>
      <c r="E5"/>
      <c r="F5"/>
      <c r="G5">
        <v>429900</v>
      </c>
      <c r="H5">
        <v>813000</v>
      </c>
      <c r="I5" s="191">
        <v>44960</v>
      </c>
      <c r="J5" s="176"/>
      <c r="K5" s="176" t="s">
        <v>204</v>
      </c>
      <c r="L5" s="176" t="s">
        <v>204</v>
      </c>
      <c r="M5" s="176" t="s">
        <v>204</v>
      </c>
      <c r="N5" s="176" t="s">
        <v>204</v>
      </c>
      <c r="O5" s="176" t="s">
        <v>204</v>
      </c>
      <c r="P5" s="176" t="s">
        <v>204</v>
      </c>
      <c r="Q5" s="94">
        <f t="shared" si="0"/>
        <v>-1</v>
      </c>
      <c r="R5" s="94">
        <f t="shared" si="1"/>
        <v>-0.11039162808183178</v>
      </c>
      <c r="S5" s="94">
        <f t="shared" si="2"/>
        <v>0.18621307887276517</v>
      </c>
      <c r="T5" s="94">
        <f t="shared" si="3"/>
        <v>2.8574236850234414E-2</v>
      </c>
      <c r="U5" s="94">
        <f t="shared" si="4"/>
        <v>-1.7610490886685981E-2</v>
      </c>
      <c r="V5" s="94">
        <f t="shared" si="5"/>
        <v>-0.1214436046488141</v>
      </c>
      <c r="W5" s="362">
        <f t="shared" si="6"/>
        <v>-231.904</v>
      </c>
      <c r="X5" s="362">
        <f t="shared" si="7"/>
        <v>-28.776999999999987</v>
      </c>
      <c r="Y5" s="362">
        <f t="shared" si="8"/>
        <v>40.921999999999997</v>
      </c>
      <c r="Z5" s="100"/>
      <c r="AA5" s="396">
        <v>231.904</v>
      </c>
      <c r="AB5" s="100">
        <v>260.68099999999998</v>
      </c>
      <c r="AC5" s="100">
        <v>219.75899999999999</v>
      </c>
      <c r="AD5" s="203">
        <v>213.654</v>
      </c>
      <c r="AE5" s="203">
        <v>217.48400000000001</v>
      </c>
      <c r="AF5" s="203">
        <v>247.547</v>
      </c>
      <c r="AG5" s="204">
        <v>253.46100000000001</v>
      </c>
      <c r="AH5" s="205">
        <v>326.68571500000002</v>
      </c>
      <c r="AI5" s="205">
        <v>285.12985200000003</v>
      </c>
      <c r="AJ5" s="205">
        <v>253.88318599999999</v>
      </c>
      <c r="AK5" s="205">
        <v>239.559684</v>
      </c>
      <c r="AL5" s="94">
        <f t="shared" si="9"/>
        <v>-1</v>
      </c>
      <c r="AM5" s="94">
        <f t="shared" si="10"/>
        <v>6.8139512099539445E-2</v>
      </c>
      <c r="AN5" s="94">
        <f t="shared" si="11"/>
        <v>-0.16965629448850922</v>
      </c>
      <c r="AO5" s="94">
        <f t="shared" si="12"/>
        <v>1.1884457895673848</v>
      </c>
      <c r="AP5" s="94">
        <f t="shared" si="13"/>
        <v>-0.68295986905232253</v>
      </c>
      <c r="AQ5" s="94">
        <f t="shared" si="14"/>
        <v>-0.23158328454015142</v>
      </c>
      <c r="AR5" s="362">
        <f t="shared" si="15"/>
        <v>-21.805</v>
      </c>
      <c r="AS5" s="362">
        <f t="shared" si="16"/>
        <v>1.3909999999999982</v>
      </c>
      <c r="AT5" s="362">
        <f t="shared" si="17"/>
        <v>-4.1709999999999994</v>
      </c>
      <c r="AU5" s="266"/>
      <c r="AV5" s="266">
        <v>21.805</v>
      </c>
      <c r="AW5" s="266">
        <v>20.414000000000001</v>
      </c>
      <c r="AX5" s="266">
        <v>24.585000000000001</v>
      </c>
      <c r="AY5" s="266">
        <v>11.234</v>
      </c>
      <c r="AZ5" s="267">
        <v>35.433999999999997</v>
      </c>
      <c r="BA5" s="267">
        <v>46.113</v>
      </c>
      <c r="BB5" s="205">
        <v>45.530999999999999</v>
      </c>
      <c r="BC5" s="205">
        <v>52.860370000000003</v>
      </c>
      <c r="BD5" s="205">
        <v>40.895476000000002</v>
      </c>
      <c r="BE5" s="205">
        <v>37.329628</v>
      </c>
      <c r="BF5" s="205">
        <v>38.095306000000001</v>
      </c>
      <c r="BG5" s="94">
        <f t="shared" si="18"/>
        <v>-1</v>
      </c>
      <c r="BH5" s="94">
        <f t="shared" si="19"/>
        <v>6.6545893719806792E-2</v>
      </c>
      <c r="BI5" s="94">
        <f t="shared" si="20"/>
        <v>-0.17726550079491263</v>
      </c>
      <c r="BJ5" s="94">
        <f t="shared" si="21"/>
        <v>2.2773194567838555</v>
      </c>
      <c r="BK5" s="94">
        <f t="shared" si="22"/>
        <v>-4.5944343065693429</v>
      </c>
      <c r="BL5" s="94">
        <f t="shared" si="23"/>
        <v>-0.84208630502125204</v>
      </c>
      <c r="BM5" s="362">
        <f t="shared" si="24"/>
        <v>-8.8309999999999995</v>
      </c>
      <c r="BN5" s="362">
        <f t="shared" si="25"/>
        <v>0.55100000000000016</v>
      </c>
      <c r="BO5" s="362">
        <f t="shared" si="26"/>
        <v>-1.7840000000000007</v>
      </c>
      <c r="BP5" s="266"/>
      <c r="BQ5" s="266">
        <v>8.8309999999999995</v>
      </c>
      <c r="BR5" s="266">
        <v>8.2799999999999994</v>
      </c>
      <c r="BS5" s="266">
        <v>10.064</v>
      </c>
      <c r="BT5" s="266">
        <v>-7.8789999999999996</v>
      </c>
      <c r="BU5" s="267">
        <v>2.1920000000000002</v>
      </c>
      <c r="BV5" s="267">
        <v>13.881</v>
      </c>
      <c r="BW5" s="205">
        <v>13.531000000000001</v>
      </c>
      <c r="BX5" s="205">
        <v>20.680136999999998</v>
      </c>
      <c r="BY5" s="205">
        <v>11.218417000000001</v>
      </c>
      <c r="BZ5" s="205">
        <v>9.604533</v>
      </c>
      <c r="CA5" s="205">
        <v>12.753584</v>
      </c>
      <c r="CB5" s="94">
        <f t="shared" si="27"/>
        <v>-1</v>
      </c>
      <c r="CC5" s="94">
        <f t="shared" si="28"/>
        <v>6.2922705314009758E-2</v>
      </c>
      <c r="CD5" s="94">
        <f t="shared" si="29"/>
        <v>-0.17767404906147594</v>
      </c>
      <c r="CE5" s="94">
        <f t="shared" si="30"/>
        <v>2.2789279817096406</v>
      </c>
      <c r="CF5" s="94">
        <f t="shared" si="31"/>
        <v>-4.4759381898454746</v>
      </c>
      <c r="CG5" s="94">
        <f t="shared" si="32"/>
        <v>-0.83770421324161648</v>
      </c>
      <c r="CH5" s="362">
        <f t="shared" si="33"/>
        <v>-8.8010000000000002</v>
      </c>
      <c r="CI5" s="362">
        <f t="shared" si="34"/>
        <v>0.5210000000000008</v>
      </c>
      <c r="CJ5" s="362">
        <f t="shared" si="35"/>
        <v>-1.7890000000000015</v>
      </c>
      <c r="CK5" s="100"/>
      <c r="CL5" s="100">
        <v>8.8010000000000002</v>
      </c>
      <c r="CM5" s="100">
        <v>8.2799999999999994</v>
      </c>
      <c r="CN5" s="100">
        <v>10.069000000000001</v>
      </c>
      <c r="CO5" s="100">
        <v>-7.8730000000000002</v>
      </c>
      <c r="CP5" s="203">
        <v>2.2650000000000001</v>
      </c>
      <c r="CQ5" s="203">
        <v>13.956</v>
      </c>
      <c r="CR5" s="228">
        <v>13.481999999999999</v>
      </c>
      <c r="CS5" s="228">
        <v>20.581112999999998</v>
      </c>
      <c r="CT5" s="228">
        <v>11.359457000000001</v>
      </c>
      <c r="CU5" s="228">
        <v>10.960381999999999</v>
      </c>
      <c r="CV5" s="228">
        <v>14.819668</v>
      </c>
      <c r="CW5" s="94">
        <f t="shared" si="36"/>
        <v>-1</v>
      </c>
      <c r="CX5" s="94">
        <f t="shared" si="37"/>
        <v>8.3239413943004256E-2</v>
      </c>
      <c r="CY5" s="94">
        <f t="shared" si="38"/>
        <v>-0.25980216899058511</v>
      </c>
      <c r="CZ5" s="94">
        <f t="shared" si="39"/>
        <v>2.3475188694395372</v>
      </c>
      <c r="DA5" s="94">
        <f t="shared" si="40"/>
        <v>-4.4479512735326692</v>
      </c>
      <c r="DB5" s="94">
        <f t="shared" si="41"/>
        <v>-0.82602832097100465</v>
      </c>
      <c r="DC5" s="362">
        <f t="shared" si="42"/>
        <v>-6.7279999999999998</v>
      </c>
      <c r="DD5" s="362">
        <f t="shared" si="43"/>
        <v>0.51699999999999946</v>
      </c>
      <c r="DE5" s="362">
        <f t="shared" si="44"/>
        <v>-2.1799999999999997</v>
      </c>
      <c r="DF5" s="266"/>
      <c r="DG5" s="266">
        <v>6.7279999999999998</v>
      </c>
      <c r="DH5" s="266">
        <v>6.2110000000000003</v>
      </c>
      <c r="DI5" s="266">
        <v>8.391</v>
      </c>
      <c r="DJ5" s="266">
        <v>-6.2270000000000003</v>
      </c>
      <c r="DK5" s="267">
        <v>1.806</v>
      </c>
      <c r="DL5" s="267">
        <v>10.381</v>
      </c>
      <c r="DM5" s="205">
        <v>10.587999999999999</v>
      </c>
      <c r="DN5" s="205">
        <v>16.558657</v>
      </c>
      <c r="DO5" s="205">
        <v>9.6464409999999994</v>
      </c>
      <c r="DP5" s="205">
        <v>10.696139000000001</v>
      </c>
      <c r="DQ5" s="205">
        <v>11.097962000000001</v>
      </c>
      <c r="DR5" s="94">
        <f t="shared" si="45"/>
        <v>-1</v>
      </c>
      <c r="DS5" s="94">
        <f t="shared" si="46"/>
        <v>1.2125143455915361E-2</v>
      </c>
      <c r="DT5" s="94">
        <f t="shared" si="47"/>
        <v>3.5218320202964103E-3</v>
      </c>
      <c r="DU5" s="94">
        <f t="shared" si="48"/>
        <v>0.16286562760815973</v>
      </c>
      <c r="DV5" s="94">
        <f t="shared" si="49"/>
        <v>-0.10784602330776293</v>
      </c>
      <c r="DW5" s="94">
        <f t="shared" si="50"/>
        <v>-0.15002502134173254</v>
      </c>
      <c r="DX5" s="362">
        <f t="shared" si="51"/>
        <v>-60.851999999999997</v>
      </c>
      <c r="DY5" s="362">
        <f t="shared" si="52"/>
        <v>0.7289999999999992</v>
      </c>
      <c r="DZ5" s="362">
        <f t="shared" si="53"/>
        <v>0.21099999999999852</v>
      </c>
      <c r="EA5" s="100"/>
      <c r="EB5" s="100">
        <v>60.851999999999997</v>
      </c>
      <c r="EC5" s="100">
        <v>60.122999999999998</v>
      </c>
      <c r="ED5" s="100">
        <v>59.911999999999999</v>
      </c>
      <c r="EE5" s="100">
        <v>51.521000000000001</v>
      </c>
      <c r="EF5" s="203">
        <v>57.749000000000002</v>
      </c>
      <c r="EG5" s="203">
        <v>67.941999999999993</v>
      </c>
      <c r="EH5" s="228">
        <v>72.111000000000004</v>
      </c>
      <c r="EI5" s="228">
        <v>71.522630000000007</v>
      </c>
      <c r="EJ5" s="228">
        <v>64.963972999999996</v>
      </c>
      <c r="EK5" s="228">
        <v>63.317532</v>
      </c>
      <c r="EL5" s="228">
        <v>65.621392999999998</v>
      </c>
      <c r="EM5" s="94">
        <f t="shared" si="54"/>
        <v>-1</v>
      </c>
      <c r="EN5" s="94">
        <f t="shared" si="55"/>
        <v>-0.12190647829305175</v>
      </c>
      <c r="EO5" s="94">
        <f t="shared" si="56"/>
        <v>-4.6440736914248368E-2</v>
      </c>
      <c r="EP5" s="94">
        <f t="shared" si="57"/>
        <v>6.2470791535794684E-2</v>
      </c>
      <c r="EQ5" s="94">
        <f t="shared" si="58"/>
        <v>-7.8364693567854901E-2</v>
      </c>
      <c r="ER5" s="94">
        <f t="shared" si="59"/>
        <v>-4.4307553870748383E-2</v>
      </c>
      <c r="ES5" s="362">
        <f t="shared" si="60"/>
        <v>-163.71</v>
      </c>
      <c r="ET5" s="362">
        <f t="shared" si="61"/>
        <v>-22.72799999999998</v>
      </c>
      <c r="EU5" s="362">
        <f t="shared" si="62"/>
        <v>-9.0800000000000125</v>
      </c>
      <c r="EV5" s="100"/>
      <c r="EW5" s="100">
        <v>163.71</v>
      </c>
      <c r="EX5" s="100">
        <v>186.43799999999999</v>
      </c>
      <c r="EY5" s="100">
        <v>195.518</v>
      </c>
      <c r="EZ5" s="100">
        <v>184.02199999999999</v>
      </c>
      <c r="FA5" s="203">
        <v>199.66900000000001</v>
      </c>
      <c r="FB5" s="203">
        <v>208.92599999999999</v>
      </c>
      <c r="FC5" s="228">
        <v>207.398</v>
      </c>
      <c r="FD5" s="228">
        <v>202.053359</v>
      </c>
      <c r="FE5" s="228">
        <v>197.21294800000001</v>
      </c>
      <c r="FF5" s="228">
        <v>185.90156099999999</v>
      </c>
      <c r="FG5" s="228">
        <v>168.56522899999999</v>
      </c>
      <c r="FH5" s="94">
        <f t="shared" si="63"/>
        <v>-1</v>
      </c>
      <c r="FI5" s="94">
        <f t="shared" si="64"/>
        <v>-0.10215053763440861</v>
      </c>
      <c r="FJ5" s="94">
        <f t="shared" si="65"/>
        <v>-4.6153846153846156E-2</v>
      </c>
      <c r="FK5" s="94">
        <f t="shared" si="66"/>
        <v>-4.878048780487805E-2</v>
      </c>
      <c r="FL5" s="94">
        <f t="shared" si="67"/>
        <v>-4.2056074766355138E-2</v>
      </c>
      <c r="FM5" s="94">
        <f t="shared" si="68"/>
        <v>3.3816425120772944E-2</v>
      </c>
      <c r="FN5" s="362">
        <f t="shared" si="69"/>
        <v>-167</v>
      </c>
      <c r="FO5" s="362">
        <f t="shared" si="70"/>
        <v>-19</v>
      </c>
      <c r="FP5" s="362">
        <f t="shared" si="71"/>
        <v>-9</v>
      </c>
      <c r="FQ5" s="486"/>
      <c r="FR5" s="486">
        <v>167</v>
      </c>
      <c r="FS5" s="486">
        <v>186</v>
      </c>
      <c r="FT5" s="486">
        <v>195</v>
      </c>
      <c r="FU5" s="486">
        <v>205</v>
      </c>
      <c r="FV5" s="487">
        <v>214</v>
      </c>
      <c r="FW5" s="487">
        <v>207</v>
      </c>
      <c r="FX5" s="488">
        <v>237</v>
      </c>
      <c r="FY5" s="488">
        <v>260</v>
      </c>
      <c r="FZ5" s="488">
        <v>245</v>
      </c>
      <c r="GA5" s="488">
        <v>219</v>
      </c>
      <c r="GB5" s="488">
        <v>207</v>
      </c>
      <c r="GC5" s="2"/>
      <c r="GD5" s="20" t="s">
        <v>238</v>
      </c>
      <c r="GE5" s="1" t="s">
        <v>77</v>
      </c>
      <c r="GF5" s="336" t="s">
        <v>87</v>
      </c>
      <c r="GG5" s="1">
        <v>8240</v>
      </c>
      <c r="GH5" s="1" t="s">
        <v>239</v>
      </c>
      <c r="GI5" s="18" t="s">
        <v>79</v>
      </c>
      <c r="GJ5" s="94">
        <f t="shared" si="72"/>
        <v>-1</v>
      </c>
      <c r="GK5" s="94">
        <f t="shared" si="73"/>
        <v>5.4663582825932353E-2</v>
      </c>
      <c r="GL5" s="94">
        <f t="shared" si="74"/>
        <v>-0.23660392643035319</v>
      </c>
      <c r="GM5" s="94">
        <f t="shared" si="75"/>
        <v>2.2541030086366911</v>
      </c>
      <c r="GN5" s="94">
        <f t="shared" si="76"/>
        <v>-4.998299139927405</v>
      </c>
      <c r="GO5" s="94">
        <f t="shared" si="77"/>
        <v>-0.81915959119688853</v>
      </c>
      <c r="GP5" s="366">
        <f t="shared" si="78"/>
        <v>-0.14550113659847078</v>
      </c>
      <c r="GQ5" s="366">
        <f t="shared" si="79"/>
        <v>7.5413748623104904E-3</v>
      </c>
      <c r="GR5" s="366">
        <f t="shared" si="80"/>
        <v>-4.2758696889202058E-2</v>
      </c>
      <c r="GS5" s="94">
        <f t="shared" si="81"/>
        <v>0</v>
      </c>
      <c r="GT5" s="94">
        <f t="shared" si="82"/>
        <v>0.14550113659847078</v>
      </c>
      <c r="GU5" s="94">
        <f t="shared" si="83"/>
        <v>0.13795976173616029</v>
      </c>
      <c r="GV5" s="94">
        <f t="shared" si="84"/>
        <v>0.18071845862536234</v>
      </c>
      <c r="GW5" s="94">
        <f t="shared" si="85"/>
        <v>-0.14410176626704493</v>
      </c>
      <c r="GX5" s="94">
        <f t="shared" si="86"/>
        <v>3.6040766642003008E-2</v>
      </c>
      <c r="GY5" s="94">
        <f t="shared" si="87"/>
        <v>0.19929598080726582</v>
      </c>
      <c r="GZ5" s="94">
        <f t="shared" si="88"/>
        <v>0.18772762339850352</v>
      </c>
      <c r="HA5" s="94">
        <f t="shared" si="89"/>
        <v>0.30158436868708643</v>
      </c>
      <c r="HB5" s="94">
        <f t="shared" si="90"/>
        <v>0.17710202261814753</v>
      </c>
      <c r="HC5" s="94">
        <f t="shared" si="91"/>
        <v>0.17000889374562414</v>
      </c>
      <c r="HD5" s="94">
        <f t="shared" si="92"/>
        <v>-1</v>
      </c>
      <c r="HE5" s="94">
        <f t="shared" si="93"/>
        <v>0.16343261529879521</v>
      </c>
      <c r="HF5" s="94">
        <f t="shared" si="94"/>
        <v>-0.18246957286101334</v>
      </c>
      <c r="HG5" s="94">
        <f t="shared" si="95"/>
        <v>2.291289402152223</v>
      </c>
      <c r="HH5" s="94">
        <f t="shared" si="96"/>
        <v>-4.8277360831833445</v>
      </c>
      <c r="HI5" s="94">
        <f t="shared" si="97"/>
        <v>-0.83909920300460783</v>
      </c>
      <c r="HJ5" s="366">
        <f t="shared" si="98"/>
        <v>-5.04415275826222E-2</v>
      </c>
      <c r="HK5" s="366">
        <f t="shared" si="99"/>
        <v>7.0857483829238135E-3</v>
      </c>
      <c r="HL5" s="366">
        <f t="shared" si="100"/>
        <v>-9.6768392331413738E-3</v>
      </c>
      <c r="HM5" s="94">
        <f t="shared" si="101"/>
        <v>0</v>
      </c>
      <c r="HN5" s="94">
        <f t="shared" si="102"/>
        <v>5.04415275826222E-2</v>
      </c>
      <c r="HO5" s="94">
        <f t="shared" si="103"/>
        <v>4.3355779199698387E-2</v>
      </c>
      <c r="HP5" s="94">
        <f t="shared" si="104"/>
        <v>5.3032618432839761E-2</v>
      </c>
      <c r="HQ5" s="94">
        <f t="shared" si="105"/>
        <v>-4.1069506451806265E-2</v>
      </c>
      <c r="HR5" s="94">
        <f t="shared" si="106"/>
        <v>1.0729450923285894E-2</v>
      </c>
      <c r="HS5" s="94">
        <f t="shared" si="107"/>
        <v>6.6683640626050866E-2</v>
      </c>
      <c r="HT5" s="94">
        <f t="shared" si="108"/>
        <v>6.609332074533425E-2</v>
      </c>
      <c r="HU5" s="94">
        <f t="shared" si="109"/>
        <v>0.1035906944183998</v>
      </c>
      <c r="HV5" s="94">
        <f t="shared" si="110"/>
        <v>5.856430250726944E-2</v>
      </c>
      <c r="HW5" s="94">
        <f t="shared" si="111"/>
        <v>5.4191440614225109E-2</v>
      </c>
      <c r="HX5" s="94" t="e">
        <f t="shared" si="112"/>
        <v>#VALUE!</v>
      </c>
      <c r="HY5" s="94">
        <f t="shared" si="113"/>
        <v>0.15263934698939538</v>
      </c>
      <c r="HZ5" s="94">
        <f t="shared" si="114"/>
        <v>5.2395871833769529E-2</v>
      </c>
      <c r="IA5" s="94">
        <f t="shared" si="115"/>
        <v>9.4491855091136306E-2</v>
      </c>
      <c r="IB5" s="94">
        <f t="shared" si="116"/>
        <v>-3.1988064621826184E-2</v>
      </c>
      <c r="IC5" s="94">
        <f t="shared" si="117"/>
        <v>-0.110618712012595</v>
      </c>
      <c r="ID5" s="366" t="e">
        <f t="shared" si="118"/>
        <v>#VALUE!</v>
      </c>
      <c r="IE5" s="366">
        <f t="shared" si="119"/>
        <v>4.9223524490948301E-2</v>
      </c>
      <c r="IF5" s="366">
        <f t="shared" si="120"/>
        <v>1.605551137647071E-2</v>
      </c>
      <c r="IG5" s="94" t="str">
        <f t="shared" si="121"/>
        <v>i.a.</v>
      </c>
      <c r="IH5" s="94">
        <f t="shared" si="122"/>
        <v>0.37170606560381159</v>
      </c>
      <c r="II5" s="94">
        <f t="shared" si="123"/>
        <v>0.32248254111286329</v>
      </c>
      <c r="IJ5" s="94">
        <f t="shared" si="124"/>
        <v>0.30642702973639258</v>
      </c>
      <c r="IK5" s="94">
        <f t="shared" si="125"/>
        <v>0.27997195987436285</v>
      </c>
      <c r="IL5" s="94">
        <f t="shared" si="126"/>
        <v>0.28922366516584946</v>
      </c>
      <c r="IM5" s="94">
        <f t="shared" si="127"/>
        <v>0.32519648105070692</v>
      </c>
      <c r="IN5" s="94">
        <f t="shared" si="128"/>
        <v>0.34769380611192008</v>
      </c>
      <c r="IO5" s="94">
        <f t="shared" si="129"/>
        <v>0.35397892098393674</v>
      </c>
      <c r="IP5" s="94">
        <f t="shared" si="130"/>
        <v>0.32941028293943453</v>
      </c>
      <c r="IQ5" s="94">
        <f t="shared" si="131"/>
        <v>0.34059709697650148</v>
      </c>
      <c r="IR5" s="94">
        <f t="shared" si="132"/>
        <v>0.38929376710306018</v>
      </c>
      <c r="IS5" s="94">
        <f t="shared" si="133"/>
        <v>-1</v>
      </c>
      <c r="IT5" s="94">
        <f t="shared" si="134"/>
        <v>0.19889372378558753</v>
      </c>
      <c r="IU5" s="94">
        <f t="shared" si="135"/>
        <v>-0.30641929864159329</v>
      </c>
      <c r="IV5" s="94">
        <f t="shared" si="136"/>
        <v>2.2418349702160003</v>
      </c>
      <c r="IW5" s="94">
        <f t="shared" si="137"/>
        <v>-4.6588687819087262</v>
      </c>
      <c r="IX5" s="94">
        <f t="shared" si="138"/>
        <v>-0.82025775941722556</v>
      </c>
      <c r="IY5" s="366">
        <f t="shared" si="139"/>
        <v>-3.8080412584517727E-2</v>
      </c>
      <c r="IZ5" s="366">
        <f t="shared" si="140"/>
        <v>6.3174532587517498E-3</v>
      </c>
      <c r="JA5" s="366">
        <f t="shared" si="141"/>
        <v>-1.4032662241496345E-2</v>
      </c>
      <c r="JB5" s="392"/>
      <c r="JC5" s="94">
        <f t="shared" si="142"/>
        <v>3.8080412584517727E-2</v>
      </c>
      <c r="JD5" s="94">
        <f t="shared" si="143"/>
        <v>3.1762959325765977E-2</v>
      </c>
      <c r="JE5" s="94">
        <f t="shared" si="144"/>
        <v>4.5795621567262322E-2</v>
      </c>
      <c r="JF5" s="94">
        <f t="shared" si="145"/>
        <v>-3.6877381186404184E-2</v>
      </c>
      <c r="JG5" s="94">
        <f t="shared" si="146"/>
        <v>1.0078902356035388E-2</v>
      </c>
      <c r="JH5" s="94">
        <f t="shared" si="147"/>
        <v>5.6074200050899428E-2</v>
      </c>
      <c r="JI5" s="94">
        <f t="shared" si="148"/>
        <v>5.3384938905788264E-2</v>
      </c>
      <c r="JJ5" s="94">
        <f t="shared" si="149"/>
        <v>6.330285057000426E-2</v>
      </c>
      <c r="JK5" s="94">
        <f t="shared" si="150"/>
        <v>3.9344940283558942E-2</v>
      </c>
      <c r="JL5" s="94">
        <f t="shared" si="151"/>
        <v>3.7830520214127139E-2</v>
      </c>
      <c r="JM5" s="94">
        <f t="shared" si="152"/>
        <v>5.3237605706643022E-2</v>
      </c>
      <c r="JN5" s="94" t="e">
        <f t="shared" si="153"/>
        <v>#VALUE!</v>
      </c>
      <c r="JO5" s="94">
        <f t="shared" si="154"/>
        <v>-9.1786995402437649E-3</v>
      </c>
      <c r="JP5" s="94">
        <f t="shared" si="155"/>
        <v>0.24361048591499579</v>
      </c>
      <c r="JQ5" s="94">
        <f t="shared" si="156"/>
        <v>8.1321633611784988E-2</v>
      </c>
      <c r="JR5" s="94">
        <f t="shared" si="157"/>
        <v>2.5518804635361839E-2</v>
      </c>
      <c r="JS5" s="94">
        <f t="shared" si="158"/>
        <v>-0.15018143066497425</v>
      </c>
      <c r="JT5" s="364" t="e">
        <f t="shared" si="159"/>
        <v>#VALUE!</v>
      </c>
      <c r="JU5" s="364">
        <f t="shared" si="160"/>
        <v>-1.2864046101345616E-2</v>
      </c>
      <c r="JV5" s="364">
        <f t="shared" si="161"/>
        <v>0.27454152191894132</v>
      </c>
      <c r="JW5" s="99" t="str">
        <f t="shared" si="162"/>
        <v>i.a.</v>
      </c>
      <c r="JX5" s="99">
        <f t="shared" si="163"/>
        <v>1.3886467065868264</v>
      </c>
      <c r="JY5" s="99">
        <f t="shared" si="164"/>
        <v>1.401510752688172</v>
      </c>
      <c r="JZ5" s="99">
        <f t="shared" si="165"/>
        <v>1.1269692307692307</v>
      </c>
      <c r="KA5" s="99">
        <f t="shared" si="166"/>
        <v>1.0422146341463414</v>
      </c>
      <c r="KB5" s="99">
        <f t="shared" si="167"/>
        <v>1.0162803738317758</v>
      </c>
      <c r="KC5" s="99">
        <f t="shared" si="168"/>
        <v>1.19587922705314</v>
      </c>
      <c r="KD5" s="99">
        <f t="shared" si="169"/>
        <v>1.0694556962025317</v>
      </c>
      <c r="KE5" s="99">
        <f t="shared" si="170"/>
        <v>1.2564835192307693</v>
      </c>
      <c r="KF5" s="99">
        <f t="shared" si="171"/>
        <v>1.1637953142857145</v>
      </c>
      <c r="KG5" s="99">
        <f t="shared" si="172"/>
        <v>1.1592839543378994</v>
      </c>
      <c r="KH5" s="99">
        <f t="shared" si="173"/>
        <v>1.15729315942029</v>
      </c>
      <c r="KI5" s="94">
        <f t="shared" si="174"/>
        <v>-1</v>
      </c>
      <c r="KJ5" s="94">
        <f t="shared" si="175"/>
        <v>0.18385403106829828</v>
      </c>
      <c r="KK5" s="94">
        <f t="shared" si="176"/>
        <v>-0.13788408369348296</v>
      </c>
      <c r="KL5" s="94">
        <f t="shared" si="177"/>
        <v>2.3445140320537248</v>
      </c>
      <c r="KM5" s="94">
        <f t="shared" si="178"/>
        <v>-4.6285403542777148</v>
      </c>
      <c r="KN5" s="94">
        <f t="shared" si="179"/>
        <v>-0.84301295392997477</v>
      </c>
      <c r="KO5" s="364">
        <f t="shared" si="180"/>
        <v>-5.2700598802395207E-2</v>
      </c>
      <c r="KP5" s="364">
        <f t="shared" si="181"/>
        <v>8.1844697701371483E-3</v>
      </c>
      <c r="KQ5" s="364">
        <f t="shared" si="182"/>
        <v>-7.1197684036393843E-3</v>
      </c>
      <c r="KR5" s="308"/>
      <c r="KS5" s="308">
        <f t="shared" si="183"/>
        <v>5.2700598802395207E-2</v>
      </c>
      <c r="KT5" s="308">
        <f t="shared" si="184"/>
        <v>4.4516129032258059E-2</v>
      </c>
      <c r="KU5" s="308">
        <f t="shared" si="185"/>
        <v>5.1635897435897443E-2</v>
      </c>
      <c r="KV5" s="308">
        <f t="shared" si="186"/>
        <v>-3.840487804878049E-2</v>
      </c>
      <c r="KW5" s="308">
        <f t="shared" si="187"/>
        <v>1.0584112149532711E-2</v>
      </c>
      <c r="KX5" s="308">
        <f t="shared" si="188"/>
        <v>6.7420289855072466E-2</v>
      </c>
      <c r="KY5" s="308">
        <f t="shared" si="189"/>
        <v>5.6886075949367086E-2</v>
      </c>
      <c r="KZ5" s="308">
        <f t="shared" si="190"/>
        <v>7.9158126923076916E-2</v>
      </c>
      <c r="LA5" s="308">
        <f t="shared" si="191"/>
        <v>4.6365130612244898E-2</v>
      </c>
      <c r="LB5" s="308">
        <f t="shared" si="192"/>
        <v>5.004740639269406E-2</v>
      </c>
      <c r="LC5" s="308">
        <f t="shared" si="193"/>
        <v>7.1592599033816429E-2</v>
      </c>
    </row>
    <row r="6" spans="1:315" s="1" customFormat="1" ht="15.75" customHeight="1" x14ac:dyDescent="0.3">
      <c r="A6" s="348" t="s">
        <v>826</v>
      </c>
      <c r="B6" s="175">
        <v>10127661</v>
      </c>
      <c r="C6" t="s">
        <v>85</v>
      </c>
      <c r="D6" s="336"/>
      <c r="E6"/>
      <c r="F6"/>
      <c r="G6">
        <v>431200</v>
      </c>
      <c r="H6">
        <v>81200</v>
      </c>
      <c r="I6" s="188">
        <v>44900</v>
      </c>
      <c r="J6" s="176"/>
      <c r="K6" s="176" t="s">
        <v>129</v>
      </c>
      <c r="L6" s="178" t="s">
        <v>129</v>
      </c>
      <c r="M6" s="178" t="s">
        <v>129</v>
      </c>
      <c r="N6" s="178" t="s">
        <v>129</v>
      </c>
      <c r="O6" s="178" t="s">
        <v>129</v>
      </c>
      <c r="P6" s="178" t="s">
        <v>129</v>
      </c>
      <c r="Q6" s="94" t="e">
        <f t="shared" si="0"/>
        <v>#DIV/0!</v>
      </c>
      <c r="R6" s="94" t="e">
        <f t="shared" si="1"/>
        <v>#DIV/0!</v>
      </c>
      <c r="S6" s="94" t="e">
        <f t="shared" si="2"/>
        <v>#DIV/0!</v>
      </c>
      <c r="T6" s="94" t="e">
        <f t="shared" si="3"/>
        <v>#DIV/0!</v>
      </c>
      <c r="U6" s="94" t="e">
        <f t="shared" si="4"/>
        <v>#DIV/0!</v>
      </c>
      <c r="V6" s="94" t="e">
        <f t="shared" si="5"/>
        <v>#DIV/0!</v>
      </c>
      <c r="W6" s="362">
        <f t="shared" si="6"/>
        <v>0</v>
      </c>
      <c r="X6" s="362">
        <f t="shared" si="7"/>
        <v>0</v>
      </c>
      <c r="Y6" s="362">
        <f t="shared" si="8"/>
        <v>0</v>
      </c>
      <c r="Z6" s="100"/>
      <c r="AA6" s="396"/>
      <c r="AB6" s="208"/>
      <c r="AC6" s="208"/>
      <c r="AD6" s="228"/>
      <c r="AE6" s="228"/>
      <c r="AF6" s="229"/>
      <c r="AG6" s="230"/>
      <c r="AH6" s="326"/>
      <c r="AI6" s="326"/>
      <c r="AJ6" s="326"/>
      <c r="AK6" s="231"/>
      <c r="AL6" s="94">
        <f t="shared" si="9"/>
        <v>-1</v>
      </c>
      <c r="AM6" s="94">
        <f t="shared" si="10"/>
        <v>0.13509787375652202</v>
      </c>
      <c r="AN6" s="94">
        <f t="shared" si="11"/>
        <v>4.7742979889172386E-2</v>
      </c>
      <c r="AO6" s="94">
        <f t="shared" si="12"/>
        <v>5.9320915998311519E-2</v>
      </c>
      <c r="AP6" s="94">
        <f t="shared" si="13"/>
        <v>-3.4919988287863871E-2</v>
      </c>
      <c r="AQ6" s="94">
        <f t="shared" si="14"/>
        <v>-0.10766906360403952</v>
      </c>
      <c r="AR6" s="362">
        <f t="shared" si="15"/>
        <v>-95.506</v>
      </c>
      <c r="AS6" s="362">
        <f t="shared" si="16"/>
        <v>11.367000000000004</v>
      </c>
      <c r="AT6" s="362">
        <f t="shared" si="17"/>
        <v>3.833999999999989</v>
      </c>
      <c r="AU6" s="266"/>
      <c r="AV6" s="266">
        <v>95.506</v>
      </c>
      <c r="AW6" s="201">
        <v>84.138999999999996</v>
      </c>
      <c r="AX6" s="201">
        <v>80.305000000000007</v>
      </c>
      <c r="AY6" s="201">
        <v>75.808000000000007</v>
      </c>
      <c r="AZ6" s="205">
        <v>78.551000000000002</v>
      </c>
      <c r="BA6" s="276">
        <v>88.028999999999996</v>
      </c>
      <c r="BB6" s="231"/>
      <c r="BC6" s="230"/>
      <c r="BD6" s="230"/>
      <c r="BE6" s="230"/>
      <c r="BF6" s="231"/>
      <c r="BG6" s="94">
        <f t="shared" si="18"/>
        <v>-1</v>
      </c>
      <c r="BH6" s="94">
        <f t="shared" si="19"/>
        <v>0.38355726167626369</v>
      </c>
      <c r="BI6" s="94">
        <f t="shared" si="20"/>
        <v>0.66453674121405759</v>
      </c>
      <c r="BJ6" s="94">
        <f t="shared" si="21"/>
        <v>30.809523809523807</v>
      </c>
      <c r="BK6" s="94">
        <f t="shared" si="22"/>
        <v>-1.0284167794316645</v>
      </c>
      <c r="BL6" s="94">
        <f t="shared" si="23"/>
        <v>-0.64893111638954881</v>
      </c>
      <c r="BM6" s="362">
        <f t="shared" si="24"/>
        <v>-8.65</v>
      </c>
      <c r="BN6" s="362">
        <f t="shared" si="25"/>
        <v>2.3980000000000006</v>
      </c>
      <c r="BO6" s="362">
        <f t="shared" si="26"/>
        <v>2.496</v>
      </c>
      <c r="BP6" s="266"/>
      <c r="BQ6" s="266">
        <v>8.65</v>
      </c>
      <c r="BR6" s="201">
        <v>6.2519999999999998</v>
      </c>
      <c r="BS6" s="201">
        <v>3.7559999999999998</v>
      </c>
      <c r="BT6" s="201">
        <v>-0.126</v>
      </c>
      <c r="BU6" s="205">
        <v>4.4340000000000002</v>
      </c>
      <c r="BV6" s="276">
        <v>12.63</v>
      </c>
      <c r="BW6" s="231"/>
      <c r="BX6" s="230"/>
      <c r="BY6" s="230"/>
      <c r="BZ6" s="230"/>
      <c r="CA6" s="230"/>
      <c r="CB6" s="94">
        <f t="shared" si="27"/>
        <v>-1</v>
      </c>
      <c r="CC6" s="94">
        <f t="shared" si="28"/>
        <v>0.50285016286644946</v>
      </c>
      <c r="CD6" s="94">
        <f t="shared" si="29"/>
        <v>1.0189066995478835</v>
      </c>
      <c r="CE6" s="94">
        <f t="shared" si="30"/>
        <v>2.4944717444717446</v>
      </c>
      <c r="CF6" s="94">
        <f t="shared" si="31"/>
        <v>-1.5299479166666667</v>
      </c>
      <c r="CG6" s="94">
        <f t="shared" si="32"/>
        <v>-0.7293868921775899</v>
      </c>
      <c r="CH6" s="362">
        <f t="shared" si="33"/>
        <v>-7.3819999999999997</v>
      </c>
      <c r="CI6" s="362">
        <f t="shared" si="34"/>
        <v>2.4699999999999998</v>
      </c>
      <c r="CJ6" s="362">
        <f t="shared" si="35"/>
        <v>2.4790000000000001</v>
      </c>
      <c r="CK6" s="100"/>
      <c r="CL6" s="100">
        <v>7.3819999999999997</v>
      </c>
      <c r="CM6" s="208">
        <v>4.9119999999999999</v>
      </c>
      <c r="CN6" s="208">
        <v>2.4329999999999998</v>
      </c>
      <c r="CO6" s="208">
        <v>-1.6279999999999999</v>
      </c>
      <c r="CP6" s="228">
        <v>3.0720000000000001</v>
      </c>
      <c r="CQ6" s="229">
        <v>11.352</v>
      </c>
      <c r="CR6" s="294"/>
      <c r="CS6" s="294"/>
      <c r="CT6" s="294"/>
      <c r="CU6" s="294"/>
      <c r="CV6" s="294"/>
      <c r="CW6" s="94">
        <f t="shared" si="36"/>
        <v>-1</v>
      </c>
      <c r="CX6" s="94">
        <f t="shared" si="37"/>
        <v>0.49882659713168193</v>
      </c>
      <c r="CY6" s="94">
        <f t="shared" si="38"/>
        <v>1.0237467018469657</v>
      </c>
      <c r="CZ6" s="94">
        <f t="shared" si="39"/>
        <v>2.48046875</v>
      </c>
      <c r="DA6" s="94">
        <f t="shared" si="40"/>
        <v>-1.5326674989596336</v>
      </c>
      <c r="DB6" s="94">
        <f t="shared" si="41"/>
        <v>-0.72862789384528515</v>
      </c>
      <c r="DC6" s="362">
        <f t="shared" si="42"/>
        <v>-5.7480000000000002</v>
      </c>
      <c r="DD6" s="362">
        <f t="shared" si="43"/>
        <v>1.9130000000000003</v>
      </c>
      <c r="DE6" s="362">
        <f t="shared" si="44"/>
        <v>1.94</v>
      </c>
      <c r="DF6" s="266"/>
      <c r="DG6" s="266">
        <v>5.7480000000000002</v>
      </c>
      <c r="DH6" s="201">
        <v>3.835</v>
      </c>
      <c r="DI6" s="201">
        <v>1.895</v>
      </c>
      <c r="DJ6" s="201">
        <v>-1.28</v>
      </c>
      <c r="DK6" s="205">
        <v>2.403</v>
      </c>
      <c r="DL6" s="276">
        <v>8.8550000000000004</v>
      </c>
      <c r="DM6" s="230"/>
      <c r="DN6" s="230"/>
      <c r="DO6" s="230"/>
      <c r="DP6" s="230"/>
      <c r="DQ6" s="230"/>
      <c r="DR6" s="94">
        <f t="shared" si="45"/>
        <v>-1</v>
      </c>
      <c r="DS6" s="94">
        <f t="shared" si="46"/>
        <v>9.4994297300722466E-2</v>
      </c>
      <c r="DT6" s="94">
        <f t="shared" si="47"/>
        <v>0.12094437183930899</v>
      </c>
      <c r="DU6" s="94">
        <f t="shared" si="48"/>
        <v>5.6901780620364634E-2</v>
      </c>
      <c r="DV6" s="94">
        <f t="shared" si="49"/>
        <v>-3.6984558440807454E-2</v>
      </c>
      <c r="DW6" s="94">
        <f t="shared" si="50"/>
        <v>-0.14988077386366433</v>
      </c>
      <c r="DX6" s="362">
        <f t="shared" si="51"/>
        <v>-43.203000000000003</v>
      </c>
      <c r="DY6" s="362">
        <f t="shared" si="52"/>
        <v>3.7480000000000047</v>
      </c>
      <c r="DZ6" s="362">
        <f t="shared" si="53"/>
        <v>4.2569999999999979</v>
      </c>
      <c r="EA6" s="100"/>
      <c r="EB6" s="100">
        <v>43.203000000000003</v>
      </c>
      <c r="EC6" s="208">
        <v>39.454999999999998</v>
      </c>
      <c r="ED6" s="208">
        <v>35.198</v>
      </c>
      <c r="EE6" s="208">
        <v>33.302999999999997</v>
      </c>
      <c r="EF6" s="228">
        <v>34.582000000000001</v>
      </c>
      <c r="EG6" s="229">
        <v>40.679000000000002</v>
      </c>
      <c r="EH6" s="294"/>
      <c r="EI6" s="294"/>
      <c r="EJ6" s="294"/>
      <c r="EK6" s="294"/>
      <c r="EL6" s="294"/>
      <c r="EM6" s="94">
        <f t="shared" si="54"/>
        <v>-1</v>
      </c>
      <c r="EN6" s="94">
        <f t="shared" si="55"/>
        <v>0.25382574082264486</v>
      </c>
      <c r="EO6" s="94">
        <f t="shared" si="56"/>
        <v>0.12156486656304766</v>
      </c>
      <c r="EP6" s="94">
        <f t="shared" si="57"/>
        <v>-2.2230126267117196E-2</v>
      </c>
      <c r="EQ6" s="94">
        <f t="shared" si="58"/>
        <v>-8.5183952671473412E-2</v>
      </c>
      <c r="ER6" s="94">
        <f t="shared" si="59"/>
        <v>0.34706380435323991</v>
      </c>
      <c r="ES6" s="362">
        <f t="shared" si="60"/>
        <v>-170.09399999999999</v>
      </c>
      <c r="ET6" s="362">
        <f t="shared" si="61"/>
        <v>34.433999999999997</v>
      </c>
      <c r="EU6" s="362">
        <f t="shared" si="62"/>
        <v>14.703999999999994</v>
      </c>
      <c r="EV6" s="100"/>
      <c r="EW6" s="100">
        <v>170.09399999999999</v>
      </c>
      <c r="EX6" s="208">
        <v>135.66</v>
      </c>
      <c r="EY6" s="208">
        <v>120.956</v>
      </c>
      <c r="EZ6" s="208">
        <v>123.706</v>
      </c>
      <c r="FA6" s="228">
        <v>135.22499999999999</v>
      </c>
      <c r="FB6" s="229">
        <v>100.38500000000001</v>
      </c>
      <c r="FC6" s="294"/>
      <c r="FD6" s="294"/>
      <c r="FE6" s="294"/>
      <c r="FF6" s="294"/>
      <c r="FG6" s="294"/>
      <c r="FH6" s="94">
        <f t="shared" si="63"/>
        <v>-1</v>
      </c>
      <c r="FI6" s="94">
        <f t="shared" si="64"/>
        <v>8.0882352941176475E-2</v>
      </c>
      <c r="FJ6" s="94">
        <f t="shared" si="65"/>
        <v>1.4925373134328358E-2</v>
      </c>
      <c r="FK6" s="94">
        <f t="shared" si="66"/>
        <v>-4.2857142857142858E-2</v>
      </c>
      <c r="FL6" s="94">
        <f t="shared" si="67"/>
        <v>6.8702290076335881E-2</v>
      </c>
      <c r="FM6" s="94">
        <f t="shared" si="68"/>
        <v>-2.2388059701492536E-2</v>
      </c>
      <c r="FN6" s="362">
        <f t="shared" si="69"/>
        <v>-147</v>
      </c>
      <c r="FO6" s="362">
        <f t="shared" si="70"/>
        <v>11</v>
      </c>
      <c r="FP6" s="362">
        <f t="shared" si="71"/>
        <v>2</v>
      </c>
      <c r="FQ6" s="486"/>
      <c r="FR6" s="486">
        <v>147</v>
      </c>
      <c r="FS6" s="2">
        <v>136</v>
      </c>
      <c r="FT6" s="2">
        <v>134</v>
      </c>
      <c r="FU6" s="2">
        <v>140</v>
      </c>
      <c r="FV6" s="488">
        <v>131</v>
      </c>
      <c r="FW6" s="503">
        <v>134</v>
      </c>
      <c r="FX6" s="504"/>
      <c r="FY6" s="504"/>
      <c r="FZ6" s="504"/>
      <c r="GA6" s="504"/>
      <c r="GB6" s="504"/>
      <c r="GC6" s="2"/>
      <c r="GD6" s="98"/>
      <c r="GE6" s="1" t="s">
        <v>109</v>
      </c>
      <c r="GF6" s="336"/>
      <c r="GG6" s="132">
        <v>6600</v>
      </c>
      <c r="GH6" s="1" t="s">
        <v>185</v>
      </c>
      <c r="GI6" s="18" t="s">
        <v>82</v>
      </c>
      <c r="GJ6" s="94">
        <f t="shared" si="72"/>
        <v>-1</v>
      </c>
      <c r="GK6" s="94">
        <f t="shared" si="73"/>
        <v>0.35730689356709622</v>
      </c>
      <c r="GL6" s="94">
        <f t="shared" si="74"/>
        <v>0.8525327558936624</v>
      </c>
      <c r="GM6" s="94">
        <f t="shared" si="75"/>
        <v>2.4810326035162169</v>
      </c>
      <c r="GN6" s="94">
        <f t="shared" si="76"/>
        <v>-1.5875290587942845</v>
      </c>
      <c r="GO6" s="392">
        <f t="shared" si="77"/>
        <v>-0.70746414177043027</v>
      </c>
      <c r="GP6" s="366">
        <f t="shared" si="78"/>
        <v>-0.17861550001209803</v>
      </c>
      <c r="GQ6" s="366">
        <f t="shared" si="79"/>
        <v>4.7019984761538763E-2</v>
      </c>
      <c r="GR6" s="366">
        <f t="shared" si="80"/>
        <v>6.0560055914199218E-2</v>
      </c>
      <c r="GS6" s="94">
        <f t="shared" si="81"/>
        <v>0</v>
      </c>
      <c r="GT6" s="94">
        <f t="shared" si="82"/>
        <v>0.17861550001209803</v>
      </c>
      <c r="GU6" s="392">
        <f t="shared" si="83"/>
        <v>0.13159551525055926</v>
      </c>
      <c r="GV6" s="94">
        <f t="shared" si="84"/>
        <v>7.1035459336360046E-2</v>
      </c>
      <c r="GW6" s="94">
        <f t="shared" si="85"/>
        <v>-4.7963467629078591E-2</v>
      </c>
      <c r="GX6" s="94">
        <f t="shared" si="86"/>
        <v>8.1635907043488665E-2</v>
      </c>
      <c r="GY6" s="94">
        <f t="shared" si="87"/>
        <v>0.27906290715110993</v>
      </c>
      <c r="GZ6" s="94" t="str">
        <f t="shared" si="88"/>
        <v>Negativ EK</v>
      </c>
      <c r="HA6" s="94" t="str">
        <f t="shared" si="89"/>
        <v>Negativ EK</v>
      </c>
      <c r="HB6" s="94" t="str">
        <f t="shared" si="90"/>
        <v>Negativ EK</v>
      </c>
      <c r="HC6" s="94" t="str">
        <f t="shared" si="91"/>
        <v>Negativ EK</v>
      </c>
      <c r="HD6" s="94">
        <f t="shared" si="92"/>
        <v>-1</v>
      </c>
      <c r="HE6" s="94">
        <f t="shared" si="93"/>
        <v>0.16120453129743537</v>
      </c>
      <c r="HF6" s="94">
        <f t="shared" si="94"/>
        <v>0.58699725729850738</v>
      </c>
      <c r="HG6" s="94">
        <f t="shared" si="95"/>
        <v>32.548053271549357</v>
      </c>
      <c r="HH6" s="94">
        <f t="shared" si="96"/>
        <v>-1.0258573805449887</v>
      </c>
      <c r="HI6" s="392">
        <f t="shared" si="97"/>
        <v>-0.70084419268082709</v>
      </c>
      <c r="HJ6" s="366">
        <f t="shared" si="98"/>
        <v>-5.6581434748196262E-2</v>
      </c>
      <c r="HK6" s="366">
        <f t="shared" si="99"/>
        <v>7.8549328932846427E-3</v>
      </c>
      <c r="HL6" s="366">
        <f t="shared" si="100"/>
        <v>1.8022918952785422E-2</v>
      </c>
      <c r="HM6" s="94">
        <f t="shared" si="101"/>
        <v>0</v>
      </c>
      <c r="HN6" s="94">
        <f t="shared" si="102"/>
        <v>5.6581434748196262E-2</v>
      </c>
      <c r="HO6" s="392">
        <f t="shared" si="103"/>
        <v>4.8726501854911619E-2</v>
      </c>
      <c r="HP6" s="94">
        <f t="shared" si="104"/>
        <v>3.0703582902126197E-2</v>
      </c>
      <c r="HQ6" s="94">
        <f t="shared" si="105"/>
        <v>-9.7323225106302463E-4</v>
      </c>
      <c r="HR6" s="94">
        <f t="shared" si="106"/>
        <v>3.7638470353550356E-2</v>
      </c>
      <c r="HS6" s="94">
        <f t="shared" si="107"/>
        <v>0.12581560990187776</v>
      </c>
      <c r="HT6" s="94" t="str">
        <f t="shared" si="108"/>
        <v>i.a.</v>
      </c>
      <c r="HU6" s="94" t="str">
        <f t="shared" si="109"/>
        <v>i.a.</v>
      </c>
      <c r="HV6" s="94" t="str">
        <f t="shared" si="110"/>
        <v>i.a.</v>
      </c>
      <c r="HW6" s="94" t="str">
        <f t="shared" si="111"/>
        <v>i.a.</v>
      </c>
      <c r="HX6" s="94" t="e">
        <f t="shared" si="112"/>
        <v>#VALUE!</v>
      </c>
      <c r="HY6" s="94">
        <f t="shared" si="113"/>
        <v>-0.12667744675405351</v>
      </c>
      <c r="HZ6" s="94">
        <f t="shared" si="114"/>
        <v>-5.5324015778074646E-4</v>
      </c>
      <c r="IA6" s="94">
        <f t="shared" si="115"/>
        <v>8.0931013537342722E-2</v>
      </c>
      <c r="IB6" s="94">
        <f t="shared" si="116"/>
        <v>5.2687525947341399E-2</v>
      </c>
      <c r="IC6" s="392">
        <f t="shared" si="117"/>
        <v>-0.36890945819415</v>
      </c>
      <c r="ID6" s="366" t="e">
        <f t="shared" si="118"/>
        <v>#VALUE!</v>
      </c>
      <c r="IE6" s="366">
        <f t="shared" si="119"/>
        <v>-3.684253768009127E-2</v>
      </c>
      <c r="IF6" s="366">
        <f t="shared" si="120"/>
        <v>-1.6099198943059223E-4</v>
      </c>
      <c r="IG6" s="94" t="str">
        <f t="shared" si="121"/>
        <v>i.a.</v>
      </c>
      <c r="IH6" s="94">
        <f t="shared" si="122"/>
        <v>0.25399484990652232</v>
      </c>
      <c r="II6" s="392">
        <f t="shared" si="123"/>
        <v>0.29083738758661359</v>
      </c>
      <c r="IJ6" s="94">
        <f t="shared" si="124"/>
        <v>0.29099837957604419</v>
      </c>
      <c r="IK6" s="94">
        <f t="shared" si="125"/>
        <v>0.26921087093592871</v>
      </c>
      <c r="IL6" s="94">
        <f t="shared" si="126"/>
        <v>0.25573673507117767</v>
      </c>
      <c r="IM6" s="94">
        <f t="shared" si="127"/>
        <v>0.40522986501967423</v>
      </c>
      <c r="IN6" s="94" t="str">
        <f t="shared" si="128"/>
        <v>i.a.</v>
      </c>
      <c r="IO6" s="94" t="str">
        <f t="shared" si="129"/>
        <v>i.a.</v>
      </c>
      <c r="IP6" s="94" t="str">
        <f t="shared" si="130"/>
        <v>i.a.</v>
      </c>
      <c r="IQ6" s="94" t="str">
        <f t="shared" si="131"/>
        <v>i.a.</v>
      </c>
      <c r="IR6" s="94" t="str">
        <f t="shared" si="132"/>
        <v>i.a.</v>
      </c>
      <c r="IS6" s="94" t="e">
        <f t="shared" si="133"/>
        <v>#VALUE!</v>
      </c>
      <c r="IT6" s="94" t="e">
        <f t="shared" si="134"/>
        <v>#VALUE!</v>
      </c>
      <c r="IU6" s="94" t="e">
        <f t="shared" si="135"/>
        <v>#VALUE!</v>
      </c>
      <c r="IV6" s="94" t="e">
        <f t="shared" si="136"/>
        <v>#VALUE!</v>
      </c>
      <c r="IW6" s="94" t="e">
        <f t="shared" si="137"/>
        <v>#VALUE!</v>
      </c>
      <c r="IX6" s="392" t="e">
        <f t="shared" si="138"/>
        <v>#VALUE!</v>
      </c>
      <c r="IY6" s="366" t="e">
        <f t="shared" si="139"/>
        <v>#VALUE!</v>
      </c>
      <c r="IZ6" s="366" t="e">
        <f t="shared" si="140"/>
        <v>#VALUE!</v>
      </c>
      <c r="JA6" s="366" t="e">
        <f t="shared" si="141"/>
        <v>#VALUE!</v>
      </c>
      <c r="JB6" s="392"/>
      <c r="JC6" s="94" t="str">
        <f t="shared" si="142"/>
        <v>i.a.</v>
      </c>
      <c r="JD6" s="392" t="str">
        <f t="shared" si="143"/>
        <v>i.a.</v>
      </c>
      <c r="JE6" s="94" t="str">
        <f t="shared" si="144"/>
        <v>i.a.</v>
      </c>
      <c r="JF6" s="94" t="str">
        <f t="shared" si="145"/>
        <v>i.a.</v>
      </c>
      <c r="JG6" s="94" t="str">
        <f t="shared" si="146"/>
        <v>i.a.</v>
      </c>
      <c r="JH6" s="94" t="str">
        <f t="shared" si="147"/>
        <v>i.a.</v>
      </c>
      <c r="JI6" s="94" t="str">
        <f t="shared" si="148"/>
        <v>i.a.</v>
      </c>
      <c r="JJ6" s="94" t="str">
        <f t="shared" si="149"/>
        <v>i.a.</v>
      </c>
      <c r="JK6" s="94" t="str">
        <f t="shared" si="150"/>
        <v>i.a.</v>
      </c>
      <c r="JL6" s="94" t="str">
        <f t="shared" si="151"/>
        <v>i.a.</v>
      </c>
      <c r="JM6" s="94" t="str">
        <f t="shared" si="152"/>
        <v>i.a.</v>
      </c>
      <c r="JN6" s="94" t="e">
        <f t="shared" si="153"/>
        <v>#VALUE!</v>
      </c>
      <c r="JO6" s="94" t="e">
        <f t="shared" si="154"/>
        <v>#DIV/0!</v>
      </c>
      <c r="JP6" s="94" t="e">
        <f t="shared" si="155"/>
        <v>#DIV/0!</v>
      </c>
      <c r="JQ6" s="94" t="e">
        <f t="shared" si="156"/>
        <v>#DIV/0!</v>
      </c>
      <c r="JR6" s="94" t="e">
        <f t="shared" si="157"/>
        <v>#DIV/0!</v>
      </c>
      <c r="JS6" s="392" t="e">
        <f t="shared" si="158"/>
        <v>#DIV/0!</v>
      </c>
      <c r="JT6" s="364" t="e">
        <f t="shared" si="159"/>
        <v>#VALUE!</v>
      </c>
      <c r="JU6" s="364">
        <f t="shared" si="160"/>
        <v>0</v>
      </c>
      <c r="JV6" s="364">
        <f t="shared" si="161"/>
        <v>0</v>
      </c>
      <c r="JW6" s="99" t="str">
        <f t="shared" si="162"/>
        <v>i.a.</v>
      </c>
      <c r="JX6" s="99">
        <f t="shared" si="163"/>
        <v>0</v>
      </c>
      <c r="JY6" s="393">
        <f t="shared" si="164"/>
        <v>0</v>
      </c>
      <c r="JZ6" s="99">
        <f t="shared" si="165"/>
        <v>0</v>
      </c>
      <c r="KA6" s="99">
        <f t="shared" si="166"/>
        <v>0</v>
      </c>
      <c r="KB6" s="99">
        <f t="shared" si="167"/>
        <v>0</v>
      </c>
      <c r="KC6" s="99">
        <f t="shared" si="168"/>
        <v>0</v>
      </c>
      <c r="KD6" s="99" t="str">
        <f t="shared" si="169"/>
        <v>i.a.</v>
      </c>
      <c r="KE6" s="99" t="str">
        <f t="shared" si="170"/>
        <v>i.a.</v>
      </c>
      <c r="KF6" s="99" t="str">
        <f t="shared" si="171"/>
        <v>i.a.</v>
      </c>
      <c r="KG6" s="99" t="str">
        <f t="shared" si="172"/>
        <v>i.a.</v>
      </c>
      <c r="KH6" s="99" t="str">
        <f t="shared" si="173"/>
        <v>i.a.</v>
      </c>
      <c r="KI6" s="94">
        <f t="shared" si="174"/>
        <v>-1</v>
      </c>
      <c r="KJ6" s="94">
        <f t="shared" si="175"/>
        <v>0.39039198741385794</v>
      </c>
      <c r="KK6" s="94">
        <f t="shared" si="176"/>
        <v>0.98921689514276767</v>
      </c>
      <c r="KL6" s="94">
        <f t="shared" si="177"/>
        <v>2.5613883897465985</v>
      </c>
      <c r="KM6" s="94">
        <f t="shared" si="178"/>
        <v>-1.4958798363095236</v>
      </c>
      <c r="KN6" s="392">
        <f t="shared" si="179"/>
        <v>-0.72318964543356512</v>
      </c>
      <c r="KO6" s="364">
        <f t="shared" si="180"/>
        <v>-5.0217687074829931E-2</v>
      </c>
      <c r="KP6" s="364">
        <f t="shared" si="181"/>
        <v>1.4100040016006399E-2</v>
      </c>
      <c r="KQ6" s="364">
        <f t="shared" si="182"/>
        <v>1.7960930640913086E-2</v>
      </c>
      <c r="KR6" s="308"/>
      <c r="KS6" s="308">
        <f t="shared" si="183"/>
        <v>5.0217687074829931E-2</v>
      </c>
      <c r="KT6" s="395">
        <f t="shared" si="184"/>
        <v>3.6117647058823532E-2</v>
      </c>
      <c r="KU6" s="308">
        <f t="shared" si="185"/>
        <v>1.8156716417910446E-2</v>
      </c>
      <c r="KV6" s="308">
        <f t="shared" si="186"/>
        <v>-1.1628571428571427E-2</v>
      </c>
      <c r="KW6" s="308">
        <f t="shared" si="187"/>
        <v>2.3450381679389315E-2</v>
      </c>
      <c r="KX6" s="308">
        <f t="shared" si="188"/>
        <v>8.4716417910447761E-2</v>
      </c>
      <c r="KY6" s="308" t="str">
        <f t="shared" si="189"/>
        <v>i.a.</v>
      </c>
      <c r="KZ6" s="308" t="str">
        <f t="shared" si="190"/>
        <v>i.a.</v>
      </c>
      <c r="LA6" s="308" t="str">
        <f t="shared" si="191"/>
        <v>i.a.</v>
      </c>
      <c r="LB6" s="308" t="str">
        <f t="shared" si="192"/>
        <v>i.a.</v>
      </c>
      <c r="LC6" s="308" t="str">
        <f t="shared" si="193"/>
        <v>i.a.</v>
      </c>
    </row>
    <row r="7" spans="1:315" s="1" customFormat="1" ht="15.75" customHeight="1" x14ac:dyDescent="0.3">
      <c r="A7" s="348" t="s">
        <v>358</v>
      </c>
      <c r="B7" s="171">
        <v>26862930</v>
      </c>
      <c r="C7" t="s">
        <v>85</v>
      </c>
      <c r="D7" s="4" t="s">
        <v>87</v>
      </c>
      <c r="E7">
        <v>1</v>
      </c>
      <c r="F7"/>
      <c r="G7">
        <v>422100</v>
      </c>
      <c r="H7"/>
      <c r="I7" s="192">
        <v>45037</v>
      </c>
      <c r="J7" s="176"/>
      <c r="K7" s="176" t="s">
        <v>132</v>
      </c>
      <c r="L7" s="176" t="s">
        <v>132</v>
      </c>
      <c r="M7" s="176" t="s">
        <v>132</v>
      </c>
      <c r="N7" s="176" t="s">
        <v>132</v>
      </c>
      <c r="O7" s="176" t="s">
        <v>132</v>
      </c>
      <c r="P7" s="176" t="s">
        <v>132</v>
      </c>
      <c r="Q7" s="94">
        <f t="shared" si="0"/>
        <v>-1</v>
      </c>
      <c r="R7" s="94">
        <f t="shared" si="1"/>
        <v>0.28472144943663924</v>
      </c>
      <c r="S7" s="94">
        <f t="shared" si="2"/>
        <v>0.2885561995747532</v>
      </c>
      <c r="T7" s="94">
        <f t="shared" si="3"/>
        <v>0.25459303567613767</v>
      </c>
      <c r="U7" s="94">
        <f t="shared" si="4"/>
        <v>0.15330327069021976</v>
      </c>
      <c r="V7" s="94">
        <f t="shared" si="5"/>
        <v>8.7288467164605255E-2</v>
      </c>
      <c r="W7" s="362">
        <f t="shared" si="6"/>
        <v>-738.86900000000003</v>
      </c>
      <c r="X7" s="362">
        <f t="shared" si="7"/>
        <v>163.74900000000002</v>
      </c>
      <c r="Y7" s="362">
        <f t="shared" si="8"/>
        <v>128.791</v>
      </c>
      <c r="Z7" s="100"/>
      <c r="AA7" s="396">
        <v>738.86900000000003</v>
      </c>
      <c r="AB7" s="100">
        <v>575.12</v>
      </c>
      <c r="AC7" s="100">
        <v>446.32900000000001</v>
      </c>
      <c r="AD7" s="100">
        <v>355.75599999999997</v>
      </c>
      <c r="AE7" s="203">
        <v>308.46699999999998</v>
      </c>
      <c r="AF7" s="203">
        <v>283.70299999999997</v>
      </c>
      <c r="AG7" s="205"/>
      <c r="AH7" s="207"/>
      <c r="AI7" s="207"/>
      <c r="AJ7" s="207"/>
      <c r="AK7" s="205"/>
      <c r="AL7" s="94">
        <f t="shared" si="9"/>
        <v>-1</v>
      </c>
      <c r="AM7" s="94">
        <f t="shared" si="10"/>
        <v>0.22259918870257486</v>
      </c>
      <c r="AN7" s="94">
        <f t="shared" si="11"/>
        <v>0.20082626975154599</v>
      </c>
      <c r="AO7" s="94">
        <f t="shared" si="12"/>
        <v>0.23054780908420672</v>
      </c>
      <c r="AP7" s="94">
        <f t="shared" si="13"/>
        <v>0.18769701676641243</v>
      </c>
      <c r="AQ7" s="94">
        <f t="shared" si="14"/>
        <v>0.18525002933027698</v>
      </c>
      <c r="AR7" s="362">
        <f t="shared" si="15"/>
        <v>-281.803</v>
      </c>
      <c r="AS7" s="362">
        <f t="shared" si="16"/>
        <v>51.307999999999993</v>
      </c>
      <c r="AT7" s="362">
        <f t="shared" si="17"/>
        <v>38.548000000000002</v>
      </c>
      <c r="AU7" s="266"/>
      <c r="AV7" s="266">
        <v>281.803</v>
      </c>
      <c r="AW7" s="266">
        <v>230.495</v>
      </c>
      <c r="AX7" s="266">
        <v>191.947</v>
      </c>
      <c r="AY7" s="266">
        <v>155.98500000000001</v>
      </c>
      <c r="AZ7" s="267">
        <v>131.334</v>
      </c>
      <c r="BA7" s="267">
        <v>110.807</v>
      </c>
      <c r="BB7" s="205">
        <v>96.076121999999998</v>
      </c>
      <c r="BC7" s="205">
        <v>86.839743999999996</v>
      </c>
      <c r="BD7" s="205">
        <v>97.970607999999999</v>
      </c>
      <c r="BE7" s="205">
        <v>85.840736000000007</v>
      </c>
      <c r="BF7" s="205">
        <v>89.588999999999999</v>
      </c>
      <c r="BG7" s="94">
        <f t="shared" si="18"/>
        <v>-1</v>
      </c>
      <c r="BH7" s="94">
        <f t="shared" si="19"/>
        <v>0.34833518169860467</v>
      </c>
      <c r="BI7" s="94">
        <f t="shared" si="20"/>
        <v>1.4239184796199049</v>
      </c>
      <c r="BJ7" s="94">
        <f t="shared" si="21"/>
        <v>0.48289607861314537</v>
      </c>
      <c r="BK7" s="94">
        <f t="shared" si="22"/>
        <v>0.33966716343765541</v>
      </c>
      <c r="BL7" s="94">
        <f t="shared" si="23"/>
        <v>0.33178961296725096</v>
      </c>
      <c r="BM7" s="362">
        <f t="shared" si="24"/>
        <v>-52.279000000000003</v>
      </c>
      <c r="BN7" s="362">
        <f t="shared" si="25"/>
        <v>13.506</v>
      </c>
      <c r="BO7" s="362">
        <f t="shared" si="26"/>
        <v>22.777000000000001</v>
      </c>
      <c r="BP7" s="266"/>
      <c r="BQ7" s="266">
        <v>52.279000000000003</v>
      </c>
      <c r="BR7" s="266">
        <v>38.773000000000003</v>
      </c>
      <c r="BS7" s="266">
        <v>15.996</v>
      </c>
      <c r="BT7" s="266">
        <v>10.787000000000001</v>
      </c>
      <c r="BU7" s="267">
        <v>8.0519999999999996</v>
      </c>
      <c r="BV7" s="267">
        <v>6.0460000000000003</v>
      </c>
      <c r="BW7" s="205">
        <v>2.8385449999999999</v>
      </c>
      <c r="BX7" s="205">
        <v>4.3345450000000003</v>
      </c>
      <c r="BY7" s="205">
        <v>6.2448680000000003</v>
      </c>
      <c r="BZ7" s="205">
        <v>-4.8095140000000001</v>
      </c>
      <c r="CA7" s="205">
        <v>0.56499999999999995</v>
      </c>
      <c r="CB7" s="94">
        <f t="shared" si="27"/>
        <v>-1</v>
      </c>
      <c r="CC7" s="94">
        <f t="shared" si="28"/>
        <v>0.300633412509897</v>
      </c>
      <c r="CD7" s="94">
        <f t="shared" si="29"/>
        <v>1.4725920125293659</v>
      </c>
      <c r="CE7" s="94">
        <f t="shared" si="30"/>
        <v>0.48704512372634645</v>
      </c>
      <c r="CF7" s="94">
        <f t="shared" si="31"/>
        <v>0.44226731980405881</v>
      </c>
      <c r="CG7" s="94">
        <f t="shared" si="32"/>
        <v>0.25681618293755498</v>
      </c>
      <c r="CH7" s="362">
        <f t="shared" si="33"/>
        <v>-49.280999999999999</v>
      </c>
      <c r="CI7" s="362">
        <f t="shared" si="34"/>
        <v>11.390999999999998</v>
      </c>
      <c r="CJ7" s="362">
        <f t="shared" si="35"/>
        <v>22.566000000000003</v>
      </c>
      <c r="CK7" s="100"/>
      <c r="CL7" s="100">
        <v>49.280999999999999</v>
      </c>
      <c r="CM7" s="100">
        <v>37.89</v>
      </c>
      <c r="CN7" s="100">
        <v>15.324</v>
      </c>
      <c r="CO7" s="100">
        <v>10.305</v>
      </c>
      <c r="CP7" s="203">
        <v>7.1449999999999996</v>
      </c>
      <c r="CQ7" s="203">
        <v>5.6849999999999996</v>
      </c>
      <c r="CR7" s="228">
        <v>2.5295869999999998</v>
      </c>
      <c r="CS7" s="228">
        <v>3.78186</v>
      </c>
      <c r="CT7" s="228">
        <v>5.488283</v>
      </c>
      <c r="CU7" s="228">
        <v>-4.414059</v>
      </c>
      <c r="CV7" s="228">
        <v>0.44374599999999997</v>
      </c>
      <c r="CW7" s="94">
        <f t="shared" si="36"/>
        <v>-1</v>
      </c>
      <c r="CX7" s="94">
        <f t="shared" si="37"/>
        <v>0.2993766515346567</v>
      </c>
      <c r="CY7" s="94">
        <f t="shared" si="38"/>
        <v>1.4809211632207095</v>
      </c>
      <c r="CZ7" s="94">
        <f t="shared" si="39"/>
        <v>0.50951535143364635</v>
      </c>
      <c r="DA7" s="94">
        <f t="shared" si="40"/>
        <v>0.43491716730384111</v>
      </c>
      <c r="DB7" s="94">
        <f t="shared" si="41"/>
        <v>0.23939530685920574</v>
      </c>
      <c r="DC7" s="362">
        <f t="shared" si="42"/>
        <v>-38.354999999999997</v>
      </c>
      <c r="DD7" s="362">
        <f t="shared" si="43"/>
        <v>8.8369999999999962</v>
      </c>
      <c r="DE7" s="362">
        <f t="shared" si="44"/>
        <v>17.62</v>
      </c>
      <c r="DF7" s="266"/>
      <c r="DG7" s="266">
        <v>38.354999999999997</v>
      </c>
      <c r="DH7" s="266">
        <v>29.518000000000001</v>
      </c>
      <c r="DI7" s="266">
        <v>11.898</v>
      </c>
      <c r="DJ7" s="266">
        <v>7.8819999999999997</v>
      </c>
      <c r="DK7" s="267">
        <v>5.4930000000000003</v>
      </c>
      <c r="DL7" s="267">
        <v>4.4320000000000004</v>
      </c>
      <c r="DM7" s="205">
        <v>2.0130859999999999</v>
      </c>
      <c r="DN7" s="205">
        <v>2.8981889999999999</v>
      </c>
      <c r="DO7" s="205">
        <v>4.262283</v>
      </c>
      <c r="DP7" s="205">
        <v>-3.4750589999999999</v>
      </c>
      <c r="DQ7" s="205">
        <v>0.30474600000000002</v>
      </c>
      <c r="DR7" s="94">
        <f t="shared" si="45"/>
        <v>-1</v>
      </c>
      <c r="DS7" s="94">
        <f t="shared" si="46"/>
        <v>0.27791054967565715</v>
      </c>
      <c r="DT7" s="94">
        <f t="shared" si="47"/>
        <v>0.53259477112390163</v>
      </c>
      <c r="DU7" s="94">
        <f t="shared" si="48"/>
        <v>0.2733601378518094</v>
      </c>
      <c r="DV7" s="94">
        <f t="shared" si="49"/>
        <v>0.22113739023090082</v>
      </c>
      <c r="DW7" s="94">
        <f t="shared" si="50"/>
        <v>0.30426668618266983</v>
      </c>
      <c r="DX7" s="362">
        <f t="shared" si="51"/>
        <v>-108.547</v>
      </c>
      <c r="DY7" s="362">
        <f t="shared" si="52"/>
        <v>23.605999999999995</v>
      </c>
      <c r="DZ7" s="362">
        <f t="shared" si="53"/>
        <v>29.518000000000001</v>
      </c>
      <c r="EA7" s="100"/>
      <c r="EB7" s="100">
        <v>108.547</v>
      </c>
      <c r="EC7" s="100">
        <v>84.941000000000003</v>
      </c>
      <c r="ED7" s="100">
        <v>55.423000000000002</v>
      </c>
      <c r="EE7" s="100">
        <v>43.524999999999999</v>
      </c>
      <c r="EF7" s="203">
        <v>35.643000000000001</v>
      </c>
      <c r="EG7" s="203">
        <v>27.327999999999999</v>
      </c>
      <c r="EH7" s="228">
        <v>22.895538999999999</v>
      </c>
      <c r="EI7" s="228">
        <v>20.882453000000002</v>
      </c>
      <c r="EJ7" s="228">
        <v>17.984264</v>
      </c>
      <c r="EK7" s="228">
        <v>13.721981</v>
      </c>
      <c r="EL7" s="228">
        <v>17.197039</v>
      </c>
      <c r="EM7" s="94">
        <f t="shared" si="54"/>
        <v>-1</v>
      </c>
      <c r="EN7" s="94">
        <f t="shared" si="55"/>
        <v>0.26129093103968626</v>
      </c>
      <c r="EO7" s="94">
        <f t="shared" si="56"/>
        <v>0.38049557853951183</v>
      </c>
      <c r="EP7" s="94">
        <f t="shared" si="57"/>
        <v>7.8286359271551087E-2</v>
      </c>
      <c r="EQ7" s="94">
        <f t="shared" si="58"/>
        <v>5.7263465374750709E-2</v>
      </c>
      <c r="ER7" s="94">
        <f t="shared" si="59"/>
        <v>0.45008738474253768</v>
      </c>
      <c r="ES7" s="362">
        <f t="shared" si="60"/>
        <v>-334.34300000000002</v>
      </c>
      <c r="ET7" s="362">
        <f t="shared" si="61"/>
        <v>69.263000000000034</v>
      </c>
      <c r="EU7" s="362">
        <f t="shared" si="62"/>
        <v>73.061999999999983</v>
      </c>
      <c r="EV7" s="100"/>
      <c r="EW7" s="100">
        <v>334.34300000000002</v>
      </c>
      <c r="EX7" s="100">
        <v>265.08</v>
      </c>
      <c r="EY7" s="100">
        <v>192.018</v>
      </c>
      <c r="EZ7" s="100">
        <v>178.077</v>
      </c>
      <c r="FA7" s="203">
        <v>168.43199999999999</v>
      </c>
      <c r="FB7" s="203">
        <v>116.15300000000001</v>
      </c>
      <c r="FC7" s="228">
        <v>93.808786999999995</v>
      </c>
      <c r="FD7" s="228">
        <v>67.811666000000002</v>
      </c>
      <c r="FE7" s="228">
        <v>55.466804000000003</v>
      </c>
      <c r="FF7" s="228">
        <v>67.048186999999999</v>
      </c>
      <c r="FG7" s="228">
        <v>78.858999999999995</v>
      </c>
      <c r="FH7" s="94">
        <f t="shared" si="63"/>
        <v>-1</v>
      </c>
      <c r="FI7" s="94">
        <f t="shared" si="64"/>
        <v>0.22508038585209003</v>
      </c>
      <c r="FJ7" s="94">
        <f t="shared" si="65"/>
        <v>7.9861111111111105E-2</v>
      </c>
      <c r="FK7" s="94">
        <f t="shared" si="66"/>
        <v>0.15662650602409639</v>
      </c>
      <c r="FL7" s="94">
        <f t="shared" si="67"/>
        <v>0.13181818181818181</v>
      </c>
      <c r="FM7" s="94">
        <f t="shared" si="68"/>
        <v>-1.3452914798206279E-2</v>
      </c>
      <c r="FN7" s="362">
        <f t="shared" si="69"/>
        <v>-381</v>
      </c>
      <c r="FO7" s="362">
        <f t="shared" si="70"/>
        <v>70</v>
      </c>
      <c r="FP7" s="362">
        <f t="shared" si="71"/>
        <v>23</v>
      </c>
      <c r="FQ7" s="486"/>
      <c r="FR7" s="486">
        <v>381</v>
      </c>
      <c r="FS7" s="486">
        <v>311</v>
      </c>
      <c r="FT7" s="486">
        <v>288</v>
      </c>
      <c r="FU7" s="486">
        <v>249</v>
      </c>
      <c r="FV7" s="487">
        <v>220</v>
      </c>
      <c r="FW7" s="487">
        <v>223</v>
      </c>
      <c r="FX7" s="488">
        <v>193</v>
      </c>
      <c r="FY7" s="488">
        <v>187</v>
      </c>
      <c r="FZ7" s="488">
        <v>216</v>
      </c>
      <c r="GA7" s="488">
        <v>215</v>
      </c>
      <c r="GB7" s="488">
        <v>218</v>
      </c>
      <c r="GC7" s="2"/>
      <c r="GD7" s="2"/>
      <c r="GE7" s="1" t="s">
        <v>109</v>
      </c>
      <c r="GF7" s="336" t="s">
        <v>87</v>
      </c>
      <c r="GG7" s="1">
        <v>3250</v>
      </c>
      <c r="GH7" s="1" t="s">
        <v>359</v>
      </c>
      <c r="GI7" s="18" t="s">
        <v>97</v>
      </c>
      <c r="GJ7" s="94">
        <f t="shared" si="72"/>
        <v>-1</v>
      </c>
      <c r="GK7" s="94">
        <f t="shared" si="73"/>
        <v>-5.6468058414272687E-2</v>
      </c>
      <c r="GL7" s="94">
        <f t="shared" si="74"/>
        <v>0.74302552261089505</v>
      </c>
      <c r="GM7" s="94">
        <f t="shared" si="75"/>
        <v>0.18978037307643816</v>
      </c>
      <c r="GN7" s="94">
        <f t="shared" si="76"/>
        <v>0.14719350489315611</v>
      </c>
      <c r="GO7" s="392">
        <f t="shared" si="77"/>
        <v>2.3940636101606439E-3</v>
      </c>
      <c r="GP7" s="366">
        <f t="shared" si="78"/>
        <v>-0.50939593153063756</v>
      </c>
      <c r="GQ7" s="366">
        <f t="shared" si="79"/>
        <v>-3.0486089500395996E-2</v>
      </c>
      <c r="GR7" s="366">
        <f t="shared" si="80"/>
        <v>0.23014357255304513</v>
      </c>
      <c r="GS7" s="94">
        <f t="shared" si="81"/>
        <v>0</v>
      </c>
      <c r="GT7" s="94">
        <f t="shared" si="82"/>
        <v>0.50939593153063756</v>
      </c>
      <c r="GU7" s="392">
        <f t="shared" si="83"/>
        <v>0.53988202103103355</v>
      </c>
      <c r="GV7" s="94">
        <f t="shared" si="84"/>
        <v>0.30973844847798843</v>
      </c>
      <c r="GW7" s="94">
        <f t="shared" si="85"/>
        <v>0.26033245755860951</v>
      </c>
      <c r="GX7" s="94">
        <f t="shared" si="86"/>
        <v>0.22692985660065743</v>
      </c>
      <c r="GY7" s="94">
        <f t="shared" si="87"/>
        <v>0.2263878696401701</v>
      </c>
      <c r="GZ7" s="94">
        <f t="shared" si="88"/>
        <v>0.11556432282229848</v>
      </c>
      <c r="HA7" s="94">
        <f t="shared" si="89"/>
        <v>0.19460660904289909</v>
      </c>
      <c r="HB7" s="94">
        <f t="shared" si="90"/>
        <v>0.34619571002494937</v>
      </c>
      <c r="HC7" s="94">
        <f t="shared" si="91"/>
        <v>-0.28552386201115043</v>
      </c>
      <c r="HD7" s="94">
        <f t="shared" si="92"/>
        <v>-1</v>
      </c>
      <c r="HE7" s="94">
        <f t="shared" si="93"/>
        <v>2.8190968454778517E-2</v>
      </c>
      <c r="HF7" s="94">
        <f t="shared" si="94"/>
        <v>0.96255531574176423</v>
      </c>
      <c r="HG7" s="94">
        <f t="shared" si="95"/>
        <v>0.3883917299724729</v>
      </c>
      <c r="HH7" s="94">
        <f t="shared" si="96"/>
        <v>0.10025765479945729</v>
      </c>
      <c r="HI7" s="392">
        <f t="shared" si="97"/>
        <v>-1.7429144028524246E-2</v>
      </c>
      <c r="HJ7" s="366">
        <f t="shared" si="98"/>
        <v>-0.17443107788656759</v>
      </c>
      <c r="HK7" s="366">
        <f t="shared" si="99"/>
        <v>4.7825561253697357E-3</v>
      </c>
      <c r="HL7" s="366">
        <f t="shared" si="100"/>
        <v>8.3205851635959741E-2</v>
      </c>
      <c r="HM7" s="94">
        <f t="shared" si="101"/>
        <v>0</v>
      </c>
      <c r="HN7" s="94">
        <f t="shared" si="102"/>
        <v>0.17443107788656759</v>
      </c>
      <c r="HO7" s="392">
        <f t="shared" si="103"/>
        <v>0.16964852176119785</v>
      </c>
      <c r="HP7" s="94">
        <f t="shared" si="104"/>
        <v>8.6442670125238111E-2</v>
      </c>
      <c r="HQ7" s="94">
        <f t="shared" si="105"/>
        <v>6.2261009093558903E-2</v>
      </c>
      <c r="HR7" s="94">
        <f t="shared" si="106"/>
        <v>5.6587662736967866E-2</v>
      </c>
      <c r="HS7" s="94">
        <f t="shared" si="107"/>
        <v>5.7591432101880516E-2</v>
      </c>
      <c r="HT7" s="94">
        <f t="shared" si="108"/>
        <v>3.5126061674879722E-2</v>
      </c>
      <c r="HU7" s="94">
        <f t="shared" si="109"/>
        <v>7.0321200449681126E-2</v>
      </c>
      <c r="HV7" s="94">
        <f t="shared" si="110"/>
        <v>0.10194455305473597</v>
      </c>
      <c r="HW7" s="94">
        <f t="shared" si="111"/>
        <v>-6.5925662729691317E-2</v>
      </c>
      <c r="HX7" s="94" t="e">
        <f t="shared" si="112"/>
        <v>#VALUE!</v>
      </c>
      <c r="HY7" s="94">
        <f t="shared" si="113"/>
        <v>1.3176673380400312E-2</v>
      </c>
      <c r="HZ7" s="94">
        <f t="shared" si="114"/>
        <v>0.11017723993386652</v>
      </c>
      <c r="IA7" s="94">
        <f t="shared" si="115"/>
        <v>0.18091092120653621</v>
      </c>
      <c r="IB7" s="94">
        <f t="shared" si="116"/>
        <v>0.15499819129573769</v>
      </c>
      <c r="IC7" s="392">
        <f t="shared" si="117"/>
        <v>-0.10055993872793959</v>
      </c>
      <c r="ID7" s="366" t="e">
        <f t="shared" si="118"/>
        <v>#VALUE!</v>
      </c>
      <c r="IE7" s="366">
        <f t="shared" si="119"/>
        <v>4.2222718183362873E-3</v>
      </c>
      <c r="IF7" s="366">
        <f t="shared" si="120"/>
        <v>3.1800941416193718E-2</v>
      </c>
      <c r="IG7" s="94" t="str">
        <f t="shared" si="121"/>
        <v>i.a.</v>
      </c>
      <c r="IH7" s="94">
        <f t="shared" si="122"/>
        <v>0.32465761209297039</v>
      </c>
      <c r="II7" s="392">
        <f t="shared" si="123"/>
        <v>0.32043534027463411</v>
      </c>
      <c r="IJ7" s="94">
        <f t="shared" si="124"/>
        <v>0.28863439885844039</v>
      </c>
      <c r="IK7" s="94">
        <f t="shared" si="125"/>
        <v>0.24441674107268205</v>
      </c>
      <c r="IL7" s="94">
        <f t="shared" si="126"/>
        <v>0.21161655742376748</v>
      </c>
      <c r="IM7" s="94">
        <f t="shared" si="127"/>
        <v>0.23527588611572664</v>
      </c>
      <c r="IN7" s="94">
        <f t="shared" si="128"/>
        <v>0.24406603829127435</v>
      </c>
      <c r="IO7" s="94">
        <f t="shared" si="129"/>
        <v>0.3079477947054125</v>
      </c>
      <c r="IP7" s="94">
        <f t="shared" si="130"/>
        <v>0.32423472605344267</v>
      </c>
      <c r="IQ7" s="94">
        <f t="shared" si="131"/>
        <v>0.20465849434526842</v>
      </c>
      <c r="IR7" s="94">
        <f t="shared" si="132"/>
        <v>0.21807325733270777</v>
      </c>
      <c r="IS7" s="94">
        <f t="shared" si="133"/>
        <v>-1</v>
      </c>
      <c r="IT7" s="94">
        <f t="shared" si="134"/>
        <v>4.9515583545258444E-2</v>
      </c>
      <c r="IU7" s="94">
        <f t="shared" si="135"/>
        <v>0.88111196113901891</v>
      </c>
      <c r="IV7" s="94">
        <f t="shared" si="136"/>
        <v>0.1819737846814751</v>
      </c>
      <c r="IW7" s="94">
        <f t="shared" si="137"/>
        <v>0.16159140226481994</v>
      </c>
      <c r="IX7" s="392">
        <f t="shared" si="138"/>
        <v>0.224872380409081</v>
      </c>
      <c r="IY7" s="366">
        <f t="shared" si="139"/>
        <v>-7.0755438379469168E-2</v>
      </c>
      <c r="IZ7" s="366">
        <f t="shared" si="140"/>
        <v>3.3382037153990574E-3</v>
      </c>
      <c r="JA7" s="366">
        <f t="shared" si="141"/>
        <v>3.1578201126029784E-2</v>
      </c>
      <c r="JB7" s="392"/>
      <c r="JC7" s="94">
        <f t="shared" si="142"/>
        <v>7.0755438379469168E-2</v>
      </c>
      <c r="JD7" s="392">
        <f t="shared" si="143"/>
        <v>6.7417234664070111E-2</v>
      </c>
      <c r="JE7" s="94">
        <f t="shared" si="144"/>
        <v>3.5839033538040327E-2</v>
      </c>
      <c r="JF7" s="94">
        <f t="shared" si="145"/>
        <v>3.0321343842408848E-2</v>
      </c>
      <c r="JG7" s="94">
        <f t="shared" si="146"/>
        <v>2.610327847063057E-2</v>
      </c>
      <c r="JH7" s="94">
        <f t="shared" si="147"/>
        <v>2.1311018917670947E-2</v>
      </c>
      <c r="JI7" s="94" t="str">
        <f t="shared" si="148"/>
        <v>i.a.</v>
      </c>
      <c r="JJ7" s="94" t="str">
        <f t="shared" si="149"/>
        <v>i.a.</v>
      </c>
      <c r="JK7" s="94" t="str">
        <f t="shared" si="150"/>
        <v>i.a.</v>
      </c>
      <c r="JL7" s="94" t="str">
        <f t="shared" si="151"/>
        <v>i.a.</v>
      </c>
      <c r="JM7" s="94" t="str">
        <f t="shared" si="152"/>
        <v>i.a.</v>
      </c>
      <c r="JN7" s="94" t="e">
        <f t="shared" si="153"/>
        <v>#VALUE!</v>
      </c>
      <c r="JO7" s="94">
        <f t="shared" si="154"/>
        <v>4.8683387860353963E-2</v>
      </c>
      <c r="JP7" s="94">
        <f t="shared" si="155"/>
        <v>0.19326104655153994</v>
      </c>
      <c r="JQ7" s="94">
        <f t="shared" si="156"/>
        <v>8.4700228761660681E-2</v>
      </c>
      <c r="JR7" s="94">
        <f t="shared" si="157"/>
        <v>1.8982809445173946E-2</v>
      </c>
      <c r="JS7" s="392">
        <f t="shared" si="158"/>
        <v>0.10211512808048635</v>
      </c>
      <c r="JT7" s="364" t="e">
        <f t="shared" si="159"/>
        <v>#VALUE!</v>
      </c>
      <c r="JU7" s="364">
        <f t="shared" si="160"/>
        <v>9.0028263749989623E-2</v>
      </c>
      <c r="JV7" s="364">
        <f t="shared" si="161"/>
        <v>0.29950697793854952</v>
      </c>
      <c r="JW7" s="99" t="str">
        <f t="shared" si="162"/>
        <v>i.a.</v>
      </c>
      <c r="JX7" s="99">
        <f t="shared" si="163"/>
        <v>1.9392887139107613</v>
      </c>
      <c r="JY7" s="393">
        <f t="shared" si="164"/>
        <v>1.8492604501607717</v>
      </c>
      <c r="JZ7" s="99">
        <f t="shared" si="165"/>
        <v>1.5497534722222222</v>
      </c>
      <c r="KA7" s="99">
        <f t="shared" si="166"/>
        <v>1.428738955823293</v>
      </c>
      <c r="KB7" s="99">
        <f t="shared" si="167"/>
        <v>1.4021227272727272</v>
      </c>
      <c r="KC7" s="99">
        <f t="shared" si="168"/>
        <v>1.2722107623318384</v>
      </c>
      <c r="KD7" s="99">
        <f t="shared" si="169"/>
        <v>0</v>
      </c>
      <c r="KE7" s="99">
        <f t="shared" si="170"/>
        <v>0</v>
      </c>
      <c r="KF7" s="99">
        <f t="shared" si="171"/>
        <v>0</v>
      </c>
      <c r="KG7" s="99">
        <f t="shared" si="172"/>
        <v>0</v>
      </c>
      <c r="KH7" s="99">
        <f t="shared" si="173"/>
        <v>0</v>
      </c>
      <c r="KI7" s="94">
        <f t="shared" si="174"/>
        <v>-1</v>
      </c>
      <c r="KJ7" s="94">
        <f t="shared" si="175"/>
        <v>6.1671893151123328E-2</v>
      </c>
      <c r="KK7" s="94">
        <f t="shared" si="176"/>
        <v>1.2897315099950399</v>
      </c>
      <c r="KL7" s="94">
        <f t="shared" si="177"/>
        <v>0.28567442988840369</v>
      </c>
      <c r="KM7" s="94">
        <f t="shared" si="178"/>
        <v>0.27429241107185925</v>
      </c>
      <c r="KN7" s="392">
        <f t="shared" si="179"/>
        <v>0.27395458543215789</v>
      </c>
      <c r="KO7" s="364">
        <f t="shared" si="180"/>
        <v>-0.12934645669291339</v>
      </c>
      <c r="KP7" s="364">
        <f t="shared" si="181"/>
        <v>7.5136592652606526E-3</v>
      </c>
      <c r="KQ7" s="364">
        <f t="shared" si="182"/>
        <v>6.862446409431941E-2</v>
      </c>
      <c r="KR7" s="308"/>
      <c r="KS7" s="308">
        <f t="shared" si="183"/>
        <v>0.12934645669291339</v>
      </c>
      <c r="KT7" s="395">
        <f t="shared" si="184"/>
        <v>0.12183279742765274</v>
      </c>
      <c r="KU7" s="308">
        <f t="shared" si="185"/>
        <v>5.320833333333333E-2</v>
      </c>
      <c r="KV7" s="308">
        <f t="shared" si="186"/>
        <v>4.1385542168674697E-2</v>
      </c>
      <c r="KW7" s="308">
        <f t="shared" si="187"/>
        <v>3.2477272727272723E-2</v>
      </c>
      <c r="KX7" s="308">
        <f t="shared" si="188"/>
        <v>2.5493273542600895E-2</v>
      </c>
      <c r="KY7" s="308">
        <f t="shared" si="189"/>
        <v>1.3106668393782382E-2</v>
      </c>
      <c r="KZ7" s="308">
        <f t="shared" si="190"/>
        <v>2.0223850267379679E-2</v>
      </c>
      <c r="LA7" s="308">
        <f t="shared" si="191"/>
        <v>2.5408717592592594E-2</v>
      </c>
      <c r="LB7" s="308">
        <f t="shared" si="192"/>
        <v>-2.0530506976744186E-2</v>
      </c>
      <c r="LC7" s="308">
        <f t="shared" si="193"/>
        <v>2.0355321100917431E-3</v>
      </c>
    </row>
    <row r="8" spans="1:315" s="1" customFormat="1" ht="15.75" customHeight="1" x14ac:dyDescent="0.3">
      <c r="A8" t="s">
        <v>240</v>
      </c>
      <c r="B8" s="171">
        <v>73381711</v>
      </c>
      <c r="C8" t="s">
        <v>85</v>
      </c>
      <c r="D8" s="4"/>
      <c r="E8"/>
      <c r="F8"/>
      <c r="G8">
        <v>422100</v>
      </c>
      <c r="H8"/>
      <c r="I8" s="191">
        <v>44963</v>
      </c>
      <c r="J8" s="176"/>
      <c r="K8" s="176" t="s">
        <v>204</v>
      </c>
      <c r="L8" s="176" t="s">
        <v>204</v>
      </c>
      <c r="M8" s="176" t="s">
        <v>204</v>
      </c>
      <c r="N8" s="176" t="s">
        <v>204</v>
      </c>
      <c r="O8" s="176" t="s">
        <v>204</v>
      </c>
      <c r="P8" s="176" t="s">
        <v>204</v>
      </c>
      <c r="Q8" s="94">
        <f t="shared" si="0"/>
        <v>-1</v>
      </c>
      <c r="R8" s="94">
        <f t="shared" si="1"/>
        <v>-8.7989720345691413E-2</v>
      </c>
      <c r="S8" s="94">
        <f t="shared" si="2"/>
        <v>0.13081757150301954</v>
      </c>
      <c r="T8" s="94" t="e">
        <f t="shared" si="3"/>
        <v>#DIV/0!</v>
      </c>
      <c r="U8" s="94" t="e">
        <f t="shared" si="4"/>
        <v>#DIV/0!</v>
      </c>
      <c r="V8" s="94" t="e">
        <f t="shared" si="5"/>
        <v>#DIV/0!</v>
      </c>
      <c r="W8" s="362">
        <f t="shared" si="6"/>
        <v>-168.21299999999999</v>
      </c>
      <c r="X8" s="362">
        <f t="shared" si="7"/>
        <v>-16.229000000000013</v>
      </c>
      <c r="Y8" s="362">
        <f t="shared" si="8"/>
        <v>21.337000000000018</v>
      </c>
      <c r="Z8" s="100"/>
      <c r="AA8" s="396">
        <v>168.21299999999999</v>
      </c>
      <c r="AB8" s="100">
        <v>184.44200000000001</v>
      </c>
      <c r="AC8" s="100">
        <v>163.10499999999999</v>
      </c>
      <c r="AD8" s="100"/>
      <c r="AE8" s="100"/>
      <c r="AF8" s="100"/>
      <c r="AG8" s="202"/>
      <c r="AH8" s="201"/>
      <c r="AI8" s="201"/>
      <c r="AJ8" s="201"/>
      <c r="AK8" s="201"/>
      <c r="AL8" s="94">
        <f t="shared" si="9"/>
        <v>-1</v>
      </c>
      <c r="AM8" s="94">
        <f t="shared" si="10"/>
        <v>-0.26561040016250242</v>
      </c>
      <c r="AN8" s="94">
        <f t="shared" si="11"/>
        <v>1.0069302894415</v>
      </c>
      <c r="AO8" s="94">
        <f t="shared" si="12"/>
        <v>-0.4126801704735909</v>
      </c>
      <c r="AP8" s="94">
        <f t="shared" si="13"/>
        <v>0.43565241303451119</v>
      </c>
      <c r="AQ8" s="94">
        <f t="shared" si="14"/>
        <v>-0.29511533242876525</v>
      </c>
      <c r="AR8" s="362">
        <f t="shared" si="15"/>
        <v>-18.077000000000002</v>
      </c>
      <c r="AS8" s="362">
        <f t="shared" si="16"/>
        <v>-6.5379999999999967</v>
      </c>
      <c r="AT8" s="362">
        <f t="shared" si="17"/>
        <v>12.349999999999998</v>
      </c>
      <c r="AU8" s="266"/>
      <c r="AV8" s="266">
        <v>18.077000000000002</v>
      </c>
      <c r="AW8" s="266">
        <v>24.614999999999998</v>
      </c>
      <c r="AX8" s="266">
        <v>12.265000000000001</v>
      </c>
      <c r="AY8" s="266">
        <v>20.882999999999999</v>
      </c>
      <c r="AZ8" s="266">
        <v>14.545999999999999</v>
      </c>
      <c r="BA8" s="267">
        <v>20.635999999999999</v>
      </c>
      <c r="BB8" s="205">
        <v>28.504000000000001</v>
      </c>
      <c r="BC8" s="205">
        <v>36.416418999999998</v>
      </c>
      <c r="BD8" s="205">
        <v>25.337038</v>
      </c>
      <c r="BE8" s="205">
        <v>20.339217999999999</v>
      </c>
      <c r="BF8" s="205">
        <v>23.250527000000002</v>
      </c>
      <c r="BG8" s="94">
        <f t="shared" si="18"/>
        <v>-1</v>
      </c>
      <c r="BH8" s="94">
        <f t="shared" si="19"/>
        <v>-0.21695584708703627</v>
      </c>
      <c r="BI8" s="94">
        <f t="shared" si="20"/>
        <v>9.6923076923076916</v>
      </c>
      <c r="BJ8" s="94">
        <f t="shared" si="21"/>
        <v>-0.87087350277534326</v>
      </c>
      <c r="BK8" s="94">
        <f t="shared" si="22"/>
        <v>1.8756650798095771</v>
      </c>
      <c r="BL8" s="94">
        <f t="shared" si="23"/>
        <v>-0.67886690647482018</v>
      </c>
      <c r="BM8" s="362">
        <f t="shared" si="24"/>
        <v>-11.102</v>
      </c>
      <c r="BN8" s="362">
        <f t="shared" si="25"/>
        <v>-3.0760000000000005</v>
      </c>
      <c r="BO8" s="362">
        <f t="shared" si="26"/>
        <v>12.852</v>
      </c>
      <c r="BP8" s="266"/>
      <c r="BQ8" s="266">
        <v>11.102</v>
      </c>
      <c r="BR8" s="266">
        <v>14.178000000000001</v>
      </c>
      <c r="BS8" s="266">
        <v>1.3260000000000001</v>
      </c>
      <c r="BT8" s="266">
        <v>10.269</v>
      </c>
      <c r="BU8" s="266">
        <v>3.5710000000000002</v>
      </c>
      <c r="BV8" s="266">
        <v>11.12</v>
      </c>
      <c r="BW8" s="201">
        <v>16.532</v>
      </c>
      <c r="BX8" s="201">
        <v>25.182051999999999</v>
      </c>
      <c r="BY8" s="201">
        <v>15.922751</v>
      </c>
      <c r="BZ8" s="201">
        <v>11.592610000000001</v>
      </c>
      <c r="CA8" s="201">
        <v>14.127656999999999</v>
      </c>
      <c r="CB8" s="94">
        <f t="shared" si="27"/>
        <v>-1</v>
      </c>
      <c r="CC8" s="94">
        <f t="shared" si="28"/>
        <v>-0.21634683724235967</v>
      </c>
      <c r="CD8" s="94">
        <f t="shared" si="29"/>
        <v>10.229050279329609</v>
      </c>
      <c r="CE8" s="94">
        <f t="shared" si="30"/>
        <v>-0.87776802263193832</v>
      </c>
      <c r="CF8" s="94">
        <f t="shared" si="31"/>
        <v>2.0609137055837561</v>
      </c>
      <c r="CG8" s="94">
        <f t="shared" si="32"/>
        <v>-0.67918382986876136</v>
      </c>
      <c r="CH8" s="362">
        <f t="shared" si="33"/>
        <v>-11.026</v>
      </c>
      <c r="CI8" s="362">
        <f t="shared" si="34"/>
        <v>-3.0440000000000005</v>
      </c>
      <c r="CJ8" s="362">
        <f t="shared" si="35"/>
        <v>12.817</v>
      </c>
      <c r="CK8" s="100"/>
      <c r="CL8" s="100">
        <v>11.026</v>
      </c>
      <c r="CM8" s="100">
        <v>14.07</v>
      </c>
      <c r="CN8" s="100">
        <v>1.2529999999999999</v>
      </c>
      <c r="CO8" s="100">
        <v>10.250999999999999</v>
      </c>
      <c r="CP8" s="100">
        <v>3.3490000000000002</v>
      </c>
      <c r="CQ8" s="100">
        <v>10.439</v>
      </c>
      <c r="CR8" s="208">
        <v>15.968999999999999</v>
      </c>
      <c r="CS8" s="208">
        <v>24.020242</v>
      </c>
      <c r="CT8" s="208">
        <v>14.638560999999999</v>
      </c>
      <c r="CU8" s="208">
        <v>10.845563</v>
      </c>
      <c r="CV8" s="208">
        <v>13.136107000000001</v>
      </c>
      <c r="CW8" s="94">
        <f t="shared" si="36"/>
        <v>-1</v>
      </c>
      <c r="CX8" s="94">
        <f t="shared" si="37"/>
        <v>-0.20828867452661656</v>
      </c>
      <c r="CY8" s="94">
        <f t="shared" si="38"/>
        <v>12.687041564792176</v>
      </c>
      <c r="CZ8" s="94">
        <f t="shared" si="39"/>
        <v>-0.89702920443101719</v>
      </c>
      <c r="DA8" s="94">
        <f t="shared" si="40"/>
        <v>2.0636328576937908</v>
      </c>
      <c r="DB8" s="94">
        <f t="shared" si="41"/>
        <v>-0.68339438339438341</v>
      </c>
      <c r="DC8" s="362">
        <f t="shared" si="42"/>
        <v>-8.8640000000000008</v>
      </c>
      <c r="DD8" s="362">
        <f t="shared" si="43"/>
        <v>-2.331999999999999</v>
      </c>
      <c r="DE8" s="362">
        <f t="shared" si="44"/>
        <v>10.378</v>
      </c>
      <c r="DF8" s="266"/>
      <c r="DG8" s="266">
        <v>8.8640000000000008</v>
      </c>
      <c r="DH8" s="266">
        <v>11.196</v>
      </c>
      <c r="DI8" s="266">
        <v>0.81799999999999995</v>
      </c>
      <c r="DJ8" s="266">
        <v>7.944</v>
      </c>
      <c r="DK8" s="266">
        <v>2.593</v>
      </c>
      <c r="DL8" s="266">
        <v>8.19</v>
      </c>
      <c r="DM8" s="201">
        <v>12.515000000000001</v>
      </c>
      <c r="DN8" s="201">
        <v>18.434252000000001</v>
      </c>
      <c r="DO8" s="201">
        <v>11.486929999999999</v>
      </c>
      <c r="DP8" s="201">
        <v>8.1860929999999996</v>
      </c>
      <c r="DQ8" s="201">
        <v>7.4201480000000002</v>
      </c>
      <c r="DR8" s="94">
        <f t="shared" si="45"/>
        <v>-1</v>
      </c>
      <c r="DS8" s="94">
        <f t="shared" si="46"/>
        <v>1.0256471062522912E-2</v>
      </c>
      <c r="DT8" s="94">
        <f t="shared" si="47"/>
        <v>0.17927456792885504</v>
      </c>
      <c r="DU8" s="94">
        <f t="shared" si="48"/>
        <v>-0.11377126782903946</v>
      </c>
      <c r="DV8" s="94">
        <f t="shared" si="49"/>
        <v>7.9515203403207932E-2</v>
      </c>
      <c r="DW8" s="94">
        <f t="shared" si="50"/>
        <v>-3.1194919647485699E-2</v>
      </c>
      <c r="DX8" s="362">
        <f t="shared" si="51"/>
        <v>-85.201999999999998</v>
      </c>
      <c r="DY8" s="362">
        <f t="shared" si="52"/>
        <v>0.86499999999999488</v>
      </c>
      <c r="DZ8" s="362">
        <f t="shared" si="53"/>
        <v>12.820999999999998</v>
      </c>
      <c r="EA8" s="100"/>
      <c r="EB8" s="100">
        <v>85.201999999999998</v>
      </c>
      <c r="EC8" s="100">
        <v>84.337000000000003</v>
      </c>
      <c r="ED8" s="100">
        <v>71.516000000000005</v>
      </c>
      <c r="EE8" s="100">
        <v>80.697000000000003</v>
      </c>
      <c r="EF8" s="100">
        <v>74.753</v>
      </c>
      <c r="EG8" s="100">
        <v>77.16</v>
      </c>
      <c r="EH8" s="208">
        <v>80.97</v>
      </c>
      <c r="EI8" s="208">
        <v>74.455866999999998</v>
      </c>
      <c r="EJ8" s="208">
        <v>60.959291999999998</v>
      </c>
      <c r="EK8" s="208">
        <v>54.472361999999997</v>
      </c>
      <c r="EL8" s="208">
        <v>51.286268</v>
      </c>
      <c r="EM8" s="94">
        <f t="shared" si="54"/>
        <v>-1</v>
      </c>
      <c r="EN8" s="94">
        <f t="shared" si="55"/>
        <v>-0.14257441366568258</v>
      </c>
      <c r="EO8" s="94">
        <f t="shared" si="56"/>
        <v>5.4935527055053356E-2</v>
      </c>
      <c r="EP8" s="94">
        <f t="shared" si="57"/>
        <v>5.7413530897270065E-3</v>
      </c>
      <c r="EQ8" s="94">
        <f t="shared" si="58"/>
        <v>7.2098484735165336E-2</v>
      </c>
      <c r="ER8" s="94">
        <f t="shared" si="59"/>
        <v>-8.4614414855356031E-3</v>
      </c>
      <c r="ES8" s="362">
        <f t="shared" si="60"/>
        <v>-130.405</v>
      </c>
      <c r="ET8" s="362">
        <f t="shared" si="61"/>
        <v>-21.683999999999997</v>
      </c>
      <c r="EU8" s="362">
        <f t="shared" si="62"/>
        <v>7.9199999999999875</v>
      </c>
      <c r="EV8" s="100"/>
      <c r="EW8" s="100">
        <v>130.405</v>
      </c>
      <c r="EX8" s="100">
        <v>152.089</v>
      </c>
      <c r="EY8" s="100">
        <v>144.16900000000001</v>
      </c>
      <c r="EZ8" s="100">
        <v>143.346</v>
      </c>
      <c r="FA8" s="100">
        <v>133.70599999999999</v>
      </c>
      <c r="FB8" s="100">
        <v>134.84700000000001</v>
      </c>
      <c r="FC8" s="208">
        <v>198.25399999999999</v>
      </c>
      <c r="FD8" s="208">
        <v>196.20288400000001</v>
      </c>
      <c r="FE8" s="208">
        <v>171.79520400000001</v>
      </c>
      <c r="FF8" s="208">
        <v>158.28652</v>
      </c>
      <c r="FG8" s="208">
        <v>136.40065999999999</v>
      </c>
      <c r="FH8" s="94">
        <f t="shared" si="63"/>
        <v>-1</v>
      </c>
      <c r="FI8" s="94">
        <f t="shared" si="64"/>
        <v>1.1363636363636364E-2</v>
      </c>
      <c r="FJ8" s="94">
        <f t="shared" si="65"/>
        <v>0</v>
      </c>
      <c r="FK8" s="94">
        <f t="shared" si="66"/>
        <v>-0.10204081632653061</v>
      </c>
      <c r="FL8" s="94">
        <f t="shared" si="67"/>
        <v>2.0833333333333332E-2</v>
      </c>
      <c r="FM8" s="94">
        <f t="shared" si="68"/>
        <v>-6.7961165048543687E-2</v>
      </c>
      <c r="FN8" s="362">
        <f t="shared" si="69"/>
        <v>-89</v>
      </c>
      <c r="FO8" s="362">
        <f t="shared" si="70"/>
        <v>1</v>
      </c>
      <c r="FP8" s="362">
        <f t="shared" si="71"/>
        <v>0</v>
      </c>
      <c r="FQ8" s="486"/>
      <c r="FR8" s="486">
        <v>89</v>
      </c>
      <c r="FS8" s="486">
        <v>88</v>
      </c>
      <c r="FT8" s="486">
        <v>88</v>
      </c>
      <c r="FU8" s="486">
        <v>98</v>
      </c>
      <c r="FV8" s="486">
        <v>96</v>
      </c>
      <c r="FW8" s="486">
        <v>103</v>
      </c>
      <c r="FX8" s="2">
        <v>107</v>
      </c>
      <c r="FY8" s="2">
        <v>119</v>
      </c>
      <c r="FZ8" s="2">
        <v>107</v>
      </c>
      <c r="GA8" s="2">
        <v>84</v>
      </c>
      <c r="GB8" s="2">
        <v>89</v>
      </c>
      <c r="GC8" s="2"/>
      <c r="GD8" s="20" t="s">
        <v>241</v>
      </c>
      <c r="GE8" s="1" t="s">
        <v>81</v>
      </c>
      <c r="GF8" s="336" t="s">
        <v>87</v>
      </c>
      <c r="GG8" s="1">
        <v>7100</v>
      </c>
      <c r="GH8" s="1" t="s">
        <v>140</v>
      </c>
      <c r="GI8" s="18" t="s">
        <v>82</v>
      </c>
      <c r="GJ8" s="94">
        <f t="shared" si="72"/>
        <v>-1</v>
      </c>
      <c r="GK8" s="94">
        <f t="shared" si="73"/>
        <v>-0.27960707344465552</v>
      </c>
      <c r="GL8" s="94">
        <f t="shared" si="74"/>
        <v>9.9667919781306633</v>
      </c>
      <c r="GM8" s="94">
        <f t="shared" si="75"/>
        <v>-0.8751686066113592</v>
      </c>
      <c r="GN8" s="94">
        <f t="shared" si="76"/>
        <v>1.9912678273164697</v>
      </c>
      <c r="GO8" s="392">
        <f t="shared" si="77"/>
        <v>-0.66605451157667372</v>
      </c>
      <c r="GP8" s="366">
        <f t="shared" si="78"/>
        <v>-0.13007036729012206</v>
      </c>
      <c r="GQ8" s="366">
        <f t="shared" si="79"/>
        <v>-5.0484386227615807E-2</v>
      </c>
      <c r="GR8" s="366">
        <f t="shared" si="80"/>
        <v>0.16409098235495939</v>
      </c>
      <c r="GS8" s="94">
        <f t="shared" si="81"/>
        <v>0</v>
      </c>
      <c r="GT8" s="94">
        <f t="shared" si="82"/>
        <v>0.13007036729012206</v>
      </c>
      <c r="GU8" s="392">
        <f t="shared" si="83"/>
        <v>0.18055475351773786</v>
      </c>
      <c r="GV8" s="94">
        <f t="shared" si="84"/>
        <v>1.646377116277847E-2</v>
      </c>
      <c r="GW8" s="94">
        <f t="shared" si="85"/>
        <v>0.13188806690254101</v>
      </c>
      <c r="GX8" s="94">
        <f t="shared" si="86"/>
        <v>4.4091025784495072E-2</v>
      </c>
      <c r="GY8" s="94">
        <f t="shared" si="87"/>
        <v>0.13203060772781888</v>
      </c>
      <c r="GZ8" s="94">
        <f t="shared" si="88"/>
        <v>0.20548703131892457</v>
      </c>
      <c r="HA8" s="94">
        <f t="shared" si="89"/>
        <v>0.35476444701438486</v>
      </c>
      <c r="HB8" s="94">
        <f t="shared" si="90"/>
        <v>0.25363165982183711</v>
      </c>
      <c r="HC8" s="94">
        <f t="shared" si="91"/>
        <v>0.20510029299736582</v>
      </c>
      <c r="HD8" s="94">
        <f t="shared" si="92"/>
        <v>-1</v>
      </c>
      <c r="HE8" s="94">
        <f t="shared" si="93"/>
        <v>-0.17880346253835896</v>
      </c>
      <c r="HF8" s="94">
        <f t="shared" si="94"/>
        <v>9.3767623022968021</v>
      </c>
      <c r="HG8" s="94">
        <f t="shared" si="95"/>
        <v>-0.87557256383463267</v>
      </c>
      <c r="HH8" s="94">
        <f t="shared" si="96"/>
        <v>1.7874495913334003</v>
      </c>
      <c r="HI8" s="392">
        <f t="shared" si="97"/>
        <v>-0.60168102912151067</v>
      </c>
      <c r="HJ8" s="366">
        <f t="shared" si="98"/>
        <v>-7.8599899466891332E-2</v>
      </c>
      <c r="HK8" s="366">
        <f t="shared" si="99"/>
        <v>-1.7113971550937718E-2</v>
      </c>
      <c r="HL8" s="366">
        <f t="shared" si="100"/>
        <v>8.6490004436955009E-2</v>
      </c>
      <c r="HM8" s="94">
        <f t="shared" si="101"/>
        <v>0</v>
      </c>
      <c r="HN8" s="94">
        <f t="shared" si="102"/>
        <v>7.8599899466891332E-2</v>
      </c>
      <c r="HO8" s="392">
        <f t="shared" si="103"/>
        <v>9.571387101782905E-2</v>
      </c>
      <c r="HP8" s="94">
        <f t="shared" si="104"/>
        <v>9.2238665808740423E-3</v>
      </c>
      <c r="HQ8" s="94">
        <f t="shared" si="105"/>
        <v>7.4130488139410644E-2</v>
      </c>
      <c r="HR8" s="94">
        <f t="shared" si="106"/>
        <v>2.6594378018491696E-2</v>
      </c>
      <c r="HS8" s="94">
        <f t="shared" si="107"/>
        <v>6.6766536275784216E-2</v>
      </c>
      <c r="HT8" s="94">
        <f t="shared" si="108"/>
        <v>8.3821581879149051E-2</v>
      </c>
      <c r="HU8" s="94">
        <f t="shared" si="109"/>
        <v>0.13685968933621195</v>
      </c>
      <c r="HV8" s="94">
        <f t="shared" si="110"/>
        <v>9.6477628673558427E-2</v>
      </c>
      <c r="HW8" s="94">
        <f t="shared" si="111"/>
        <v>7.8677396145974188E-2</v>
      </c>
      <c r="HX8" s="94" t="e">
        <f t="shared" si="112"/>
        <v>#VALUE!</v>
      </c>
      <c r="HY8" s="94">
        <f t="shared" si="113"/>
        <v>0.17824390496858269</v>
      </c>
      <c r="HZ8" s="94">
        <f t="shared" si="114"/>
        <v>0.11786411366854359</v>
      </c>
      <c r="IA8" s="94">
        <f t="shared" si="115"/>
        <v>-0.11883037378508209</v>
      </c>
      <c r="IB8" s="94">
        <f t="shared" si="116"/>
        <v>6.9179452948063538E-3</v>
      </c>
      <c r="IC8" s="392">
        <f t="shared" si="117"/>
        <v>-2.2927477672688552E-2</v>
      </c>
      <c r="ID8" s="366" t="e">
        <f t="shared" si="118"/>
        <v>#VALUE!</v>
      </c>
      <c r="IE8" s="366">
        <f t="shared" si="119"/>
        <v>9.8840522413424781E-2</v>
      </c>
      <c r="IF8" s="366">
        <f t="shared" si="120"/>
        <v>5.846728459737921E-2</v>
      </c>
      <c r="IG8" s="94" t="str">
        <f t="shared" si="121"/>
        <v>i.a.</v>
      </c>
      <c r="IH8" s="94">
        <f t="shared" si="122"/>
        <v>0.65336451823166286</v>
      </c>
      <c r="II8" s="392">
        <f t="shared" si="123"/>
        <v>0.55452399581823808</v>
      </c>
      <c r="IJ8" s="94">
        <f t="shared" si="124"/>
        <v>0.49605671122085887</v>
      </c>
      <c r="IK8" s="94">
        <f t="shared" si="125"/>
        <v>0.56295257628395634</v>
      </c>
      <c r="IL8" s="94">
        <f t="shared" si="126"/>
        <v>0.55908485782238648</v>
      </c>
      <c r="IM8" s="94">
        <f t="shared" si="127"/>
        <v>0.57220405348283609</v>
      </c>
      <c r="IN8" s="94">
        <f t="shared" si="128"/>
        <v>0.40841546702714698</v>
      </c>
      <c r="IO8" s="94">
        <f t="shared" si="129"/>
        <v>0.37948405997946488</v>
      </c>
      <c r="IP8" s="94">
        <f t="shared" si="130"/>
        <v>0.35483698369134908</v>
      </c>
      <c r="IQ8" s="94">
        <f t="shared" si="131"/>
        <v>0.34413771937117577</v>
      </c>
      <c r="IR8" s="94">
        <f t="shared" si="132"/>
        <v>0.37599721291671173</v>
      </c>
      <c r="IS8" s="94">
        <f t="shared" si="133"/>
        <v>-1</v>
      </c>
      <c r="IT8" s="94">
        <f t="shared" si="134"/>
        <v>-0.14140863279548618</v>
      </c>
      <c r="IU8" s="94">
        <f t="shared" si="135"/>
        <v>8.4553780925919586</v>
      </c>
      <c r="IV8" s="94" t="e">
        <f t="shared" si="136"/>
        <v>#VALUE!</v>
      </c>
      <c r="IW8" s="94" t="e">
        <f t="shared" si="137"/>
        <v>#VALUE!</v>
      </c>
      <c r="IX8" s="392" t="e">
        <f t="shared" si="138"/>
        <v>#VALUE!</v>
      </c>
      <c r="IY8" s="366">
        <f t="shared" si="139"/>
        <v>-6.5999655199063104E-2</v>
      </c>
      <c r="IZ8" s="366">
        <f t="shared" si="140"/>
        <v>-1.0870038254705561E-2</v>
      </c>
      <c r="JA8" s="366">
        <f t="shared" si="141"/>
        <v>6.8739961072787084E-2</v>
      </c>
      <c r="JB8" s="392"/>
      <c r="JC8" s="94">
        <f t="shared" si="142"/>
        <v>6.5999655199063104E-2</v>
      </c>
      <c r="JD8" s="392">
        <f t="shared" si="143"/>
        <v>7.6869693453768664E-2</v>
      </c>
      <c r="JE8" s="94">
        <f t="shared" si="144"/>
        <v>8.1297323809815768E-3</v>
      </c>
      <c r="JF8" s="94" t="str">
        <f t="shared" si="145"/>
        <v>i.a.</v>
      </c>
      <c r="JG8" s="94" t="str">
        <f t="shared" si="146"/>
        <v>i.a.</v>
      </c>
      <c r="JH8" s="94" t="str">
        <f t="shared" si="147"/>
        <v>i.a.</v>
      </c>
      <c r="JI8" s="94" t="str">
        <f t="shared" si="148"/>
        <v>i.a.</v>
      </c>
      <c r="JJ8" s="94" t="str">
        <f t="shared" si="149"/>
        <v>i.a.</v>
      </c>
      <c r="JK8" s="94" t="str">
        <f t="shared" si="150"/>
        <v>i.a.</v>
      </c>
      <c r="JL8" s="94" t="str">
        <f t="shared" si="151"/>
        <v>i.a.</v>
      </c>
      <c r="JM8" s="94" t="str">
        <f t="shared" si="152"/>
        <v>i.a.</v>
      </c>
      <c r="JN8" s="94" t="e">
        <f t="shared" si="153"/>
        <v>#VALUE!</v>
      </c>
      <c r="JO8" s="94">
        <f t="shared" si="154"/>
        <v>-9.8237026858661036E-2</v>
      </c>
      <c r="JP8" s="94">
        <f t="shared" si="155"/>
        <v>0.13081757150301956</v>
      </c>
      <c r="JQ8" s="94" t="e">
        <f t="shared" si="156"/>
        <v>#DIV/0!</v>
      </c>
      <c r="JR8" s="94" t="e">
        <f t="shared" si="157"/>
        <v>#DIV/0!</v>
      </c>
      <c r="JS8" s="392" t="e">
        <f t="shared" si="158"/>
        <v>#DIV/0!</v>
      </c>
      <c r="JT8" s="364" t="e">
        <f t="shared" si="159"/>
        <v>#VALUE!</v>
      </c>
      <c r="JU8" s="364">
        <f t="shared" si="160"/>
        <v>-0.20589811031664951</v>
      </c>
      <c r="JV8" s="364">
        <f t="shared" si="161"/>
        <v>0.24246590909090915</v>
      </c>
      <c r="JW8" s="99" t="str">
        <f t="shared" si="162"/>
        <v>i.a.</v>
      </c>
      <c r="JX8" s="99">
        <f t="shared" si="163"/>
        <v>1.8900337078651686</v>
      </c>
      <c r="JY8" s="393">
        <f t="shared" si="164"/>
        <v>2.0959318181818181</v>
      </c>
      <c r="JZ8" s="99">
        <f t="shared" si="165"/>
        <v>1.8534659090909089</v>
      </c>
      <c r="KA8" s="99">
        <f t="shared" si="166"/>
        <v>0</v>
      </c>
      <c r="KB8" s="99">
        <f t="shared" si="167"/>
        <v>0</v>
      </c>
      <c r="KC8" s="99">
        <f t="shared" si="168"/>
        <v>0</v>
      </c>
      <c r="KD8" s="99">
        <f t="shared" si="169"/>
        <v>0</v>
      </c>
      <c r="KE8" s="99">
        <f t="shared" si="170"/>
        <v>0</v>
      </c>
      <c r="KF8" s="99">
        <f t="shared" si="171"/>
        <v>0</v>
      </c>
      <c r="KG8" s="99">
        <f t="shared" si="172"/>
        <v>0</v>
      </c>
      <c r="KH8" s="99">
        <f t="shared" si="173"/>
        <v>0</v>
      </c>
      <c r="KI8" s="94">
        <f t="shared" si="174"/>
        <v>-1</v>
      </c>
      <c r="KJ8" s="94">
        <f t="shared" si="175"/>
        <v>-0.22515192895873759</v>
      </c>
      <c r="KK8" s="94">
        <f t="shared" si="176"/>
        <v>10.229050279329609</v>
      </c>
      <c r="KL8" s="94">
        <f t="shared" si="177"/>
        <v>-0.86387802520374957</v>
      </c>
      <c r="KM8" s="94">
        <f t="shared" si="178"/>
        <v>1.9984460789391896</v>
      </c>
      <c r="KN8" s="392">
        <f t="shared" si="179"/>
        <v>-0.65579098413002523</v>
      </c>
      <c r="KO8" s="364">
        <f t="shared" si="180"/>
        <v>-0.1238876404494382</v>
      </c>
      <c r="KP8" s="364">
        <f t="shared" si="181"/>
        <v>-3.599872318692543E-2</v>
      </c>
      <c r="KQ8" s="364">
        <f t="shared" si="182"/>
        <v>0.14564772727272726</v>
      </c>
      <c r="KR8" s="308"/>
      <c r="KS8" s="308">
        <f t="shared" si="183"/>
        <v>0.1238876404494382</v>
      </c>
      <c r="KT8" s="395">
        <f t="shared" si="184"/>
        <v>0.15988636363636363</v>
      </c>
      <c r="KU8" s="308">
        <f t="shared" si="185"/>
        <v>1.4238636363636363E-2</v>
      </c>
      <c r="KV8" s="308">
        <f t="shared" si="186"/>
        <v>0.10460204081632653</v>
      </c>
      <c r="KW8" s="308">
        <f t="shared" si="187"/>
        <v>3.4885416666666669E-2</v>
      </c>
      <c r="KX8" s="308">
        <f t="shared" si="188"/>
        <v>0.1013495145631068</v>
      </c>
      <c r="KY8" s="308">
        <f t="shared" si="189"/>
        <v>0.1492429906542056</v>
      </c>
      <c r="KZ8" s="308">
        <f t="shared" si="190"/>
        <v>0.20185077310924368</v>
      </c>
      <c r="LA8" s="308">
        <f t="shared" si="191"/>
        <v>0.13680898130841121</v>
      </c>
      <c r="LB8" s="308">
        <f t="shared" si="192"/>
        <v>0.12911384523809524</v>
      </c>
      <c r="LC8" s="308">
        <f t="shared" si="193"/>
        <v>0.14759670786516854</v>
      </c>
    </row>
    <row r="9" spans="1:315" s="1" customFormat="1" ht="15.75" customHeight="1" x14ac:dyDescent="0.3">
      <c r="A9" s="348" t="s">
        <v>821</v>
      </c>
      <c r="B9" s="175">
        <v>17827987</v>
      </c>
      <c r="C9" t="s">
        <v>85</v>
      </c>
      <c r="D9" s="336"/>
      <c r="E9"/>
      <c r="F9"/>
      <c r="G9">
        <v>431200</v>
      </c>
      <c r="H9"/>
      <c r="I9" s="188">
        <v>44895</v>
      </c>
      <c r="J9" s="176"/>
      <c r="K9" s="176" t="s">
        <v>129</v>
      </c>
      <c r="L9" s="178" t="s">
        <v>129</v>
      </c>
      <c r="M9" s="178" t="s">
        <v>129</v>
      </c>
      <c r="N9" s="178" t="s">
        <v>129</v>
      </c>
      <c r="O9" s="178" t="s">
        <v>129</v>
      </c>
      <c r="P9" s="178" t="s">
        <v>129</v>
      </c>
      <c r="Q9" s="94" t="e">
        <f t="shared" si="0"/>
        <v>#DIV/0!</v>
      </c>
      <c r="R9" s="94" t="e">
        <f t="shared" si="1"/>
        <v>#DIV/0!</v>
      </c>
      <c r="S9" s="94" t="e">
        <f t="shared" si="2"/>
        <v>#DIV/0!</v>
      </c>
      <c r="T9" s="94" t="e">
        <f t="shared" si="3"/>
        <v>#DIV/0!</v>
      </c>
      <c r="U9" s="94" t="e">
        <f t="shared" si="4"/>
        <v>#DIV/0!</v>
      </c>
      <c r="V9" s="94" t="e">
        <f t="shared" si="5"/>
        <v>#DIV/0!</v>
      </c>
      <c r="W9" s="362">
        <f t="shared" si="6"/>
        <v>0</v>
      </c>
      <c r="X9" s="362">
        <f t="shared" si="7"/>
        <v>0</v>
      </c>
      <c r="Y9" s="362">
        <f t="shared" si="8"/>
        <v>0</v>
      </c>
      <c r="Z9" s="100"/>
      <c r="AA9" s="396"/>
      <c r="AB9" s="208"/>
      <c r="AC9" s="208"/>
      <c r="AD9" s="208"/>
      <c r="AE9" s="208"/>
      <c r="AF9" s="262"/>
      <c r="AG9" s="263"/>
      <c r="AH9" s="264"/>
      <c r="AI9" s="264"/>
      <c r="AJ9" s="264"/>
      <c r="AK9" s="265"/>
      <c r="AL9" s="94">
        <f t="shared" si="9"/>
        <v>-1</v>
      </c>
      <c r="AM9" s="94">
        <f t="shared" si="10"/>
        <v>0.2957695769576959</v>
      </c>
      <c r="AN9" s="94">
        <f t="shared" si="11"/>
        <v>-4.7115329635771148E-2</v>
      </c>
      <c r="AO9" s="94">
        <f t="shared" si="12"/>
        <v>1.4270052733832919</v>
      </c>
      <c r="AP9" s="94">
        <f t="shared" si="13"/>
        <v>-0.11168639053254434</v>
      </c>
      <c r="AQ9" s="94">
        <f t="shared" si="14"/>
        <v>-0.36718932834074425</v>
      </c>
      <c r="AR9" s="362">
        <f t="shared" si="15"/>
        <v>-21.594000000000001</v>
      </c>
      <c r="AS9" s="362">
        <f t="shared" si="16"/>
        <v>4.929000000000002</v>
      </c>
      <c r="AT9" s="362">
        <f t="shared" si="17"/>
        <v>-0.82400000000000162</v>
      </c>
      <c r="AU9" s="266"/>
      <c r="AV9" s="266">
        <v>21.594000000000001</v>
      </c>
      <c r="AW9" s="201">
        <v>16.664999999999999</v>
      </c>
      <c r="AX9" s="201">
        <v>17.489000000000001</v>
      </c>
      <c r="AY9" s="201">
        <v>7.2060000000000004</v>
      </c>
      <c r="AZ9" s="201">
        <v>8.1120000000000001</v>
      </c>
      <c r="BA9" s="285">
        <v>12.819000000000001</v>
      </c>
      <c r="BB9" s="265"/>
      <c r="BC9" s="263"/>
      <c r="BD9" s="263"/>
      <c r="BE9" s="263"/>
      <c r="BF9" s="265"/>
      <c r="BG9" s="94">
        <f t="shared" si="18"/>
        <v>-1</v>
      </c>
      <c r="BH9" s="94">
        <f t="shared" si="19"/>
        <v>0.28648219950652093</v>
      </c>
      <c r="BI9" s="94">
        <f t="shared" si="20"/>
        <v>0.19540714210470878</v>
      </c>
      <c r="BJ9" s="94">
        <f t="shared" si="21"/>
        <v>8.9926315789473694</v>
      </c>
      <c r="BK9" s="94">
        <f t="shared" si="22"/>
        <v>-0.48537378114842911</v>
      </c>
      <c r="BL9" s="94">
        <f t="shared" si="23"/>
        <v>-0.72059936431057969</v>
      </c>
      <c r="BM9" s="362">
        <f t="shared" si="24"/>
        <v>-14.599</v>
      </c>
      <c r="BN9" s="362">
        <f t="shared" si="25"/>
        <v>3.2509999999999994</v>
      </c>
      <c r="BO9" s="362">
        <f t="shared" si="26"/>
        <v>1.8550000000000004</v>
      </c>
      <c r="BP9" s="266"/>
      <c r="BQ9" s="266">
        <v>14.599</v>
      </c>
      <c r="BR9" s="201">
        <v>11.348000000000001</v>
      </c>
      <c r="BS9" s="201">
        <v>9.4930000000000003</v>
      </c>
      <c r="BT9" s="201">
        <v>0.95</v>
      </c>
      <c r="BU9" s="201">
        <v>1.8460000000000001</v>
      </c>
      <c r="BV9" s="285">
        <v>6.6070000000000002</v>
      </c>
      <c r="BW9" s="265"/>
      <c r="BX9" s="263"/>
      <c r="BY9" s="263"/>
      <c r="BZ9" s="263"/>
      <c r="CA9" s="263"/>
      <c r="CB9" s="94">
        <f t="shared" si="27"/>
        <v>-1</v>
      </c>
      <c r="CC9" s="94">
        <f t="shared" si="28"/>
        <v>0.28022875816993464</v>
      </c>
      <c r="CD9" s="94">
        <f t="shared" si="29"/>
        <v>0.20170175629977094</v>
      </c>
      <c r="CE9" s="94">
        <f t="shared" si="30"/>
        <v>17.334</v>
      </c>
      <c r="CF9" s="94">
        <f t="shared" si="31"/>
        <v>-0.61861174675819985</v>
      </c>
      <c r="CG9" s="94">
        <f t="shared" si="32"/>
        <v>-0.78465834428383707</v>
      </c>
      <c r="CH9" s="362">
        <f t="shared" si="33"/>
        <v>-14.103</v>
      </c>
      <c r="CI9" s="362">
        <f t="shared" si="34"/>
        <v>3.0869999999999997</v>
      </c>
      <c r="CJ9" s="362">
        <f t="shared" si="35"/>
        <v>1.8490000000000002</v>
      </c>
      <c r="CK9" s="100"/>
      <c r="CL9" s="100">
        <v>14.103</v>
      </c>
      <c r="CM9" s="208">
        <v>11.016</v>
      </c>
      <c r="CN9" s="208">
        <v>9.1669999999999998</v>
      </c>
      <c r="CO9" s="208">
        <v>0.5</v>
      </c>
      <c r="CP9" s="208">
        <v>1.3109999999999999</v>
      </c>
      <c r="CQ9" s="262">
        <v>6.0880000000000001</v>
      </c>
      <c r="CR9" s="304"/>
      <c r="CS9" s="304"/>
      <c r="CT9" s="304"/>
      <c r="CU9" s="304"/>
      <c r="CV9" s="304"/>
      <c r="CW9" s="94">
        <f t="shared" si="36"/>
        <v>-1</v>
      </c>
      <c r="CX9" s="94">
        <f t="shared" si="37"/>
        <v>0.26358664028860707</v>
      </c>
      <c r="CY9" s="94">
        <f t="shared" si="38"/>
        <v>0.203164379725567</v>
      </c>
      <c r="CZ9" s="94">
        <f t="shared" si="39"/>
        <v>17.745406824146983</v>
      </c>
      <c r="DA9" s="94">
        <f t="shared" si="40"/>
        <v>-0.6238894373149062</v>
      </c>
      <c r="DB9" s="94">
        <f t="shared" si="41"/>
        <v>-0.78637705609447495</v>
      </c>
      <c r="DC9" s="362">
        <f t="shared" si="42"/>
        <v>-10.858000000000001</v>
      </c>
      <c r="DD9" s="362">
        <f t="shared" si="43"/>
        <v>2.2650000000000006</v>
      </c>
      <c r="DE9" s="362">
        <f t="shared" si="44"/>
        <v>1.4509999999999996</v>
      </c>
      <c r="DF9" s="266"/>
      <c r="DG9" s="266">
        <v>10.858000000000001</v>
      </c>
      <c r="DH9" s="201">
        <v>8.593</v>
      </c>
      <c r="DI9" s="201">
        <v>7.1420000000000003</v>
      </c>
      <c r="DJ9" s="201">
        <v>0.38100000000000001</v>
      </c>
      <c r="DK9" s="201">
        <v>1.0129999999999999</v>
      </c>
      <c r="DL9" s="285">
        <v>4.742</v>
      </c>
      <c r="DM9" s="263"/>
      <c r="DN9" s="263"/>
      <c r="DO9" s="263"/>
      <c r="DP9" s="263"/>
      <c r="DQ9" s="263"/>
      <c r="DR9" s="94">
        <f t="shared" si="45"/>
        <v>-1</v>
      </c>
      <c r="DS9" s="94">
        <f t="shared" si="46"/>
        <v>0.32942702079631131</v>
      </c>
      <c r="DT9" s="94">
        <f t="shared" si="47"/>
        <v>0.18113228953936927</v>
      </c>
      <c r="DU9" s="94">
        <f t="shared" si="48"/>
        <v>0.68093830456755988</v>
      </c>
      <c r="DV9" s="94">
        <f t="shared" si="49"/>
        <v>-5.5735638393661066E-2</v>
      </c>
      <c r="DW9" s="94">
        <f t="shared" si="50"/>
        <v>-0.24923950517136481</v>
      </c>
      <c r="DX9" s="362">
        <f t="shared" si="51"/>
        <v>-27.68</v>
      </c>
      <c r="DY9" s="362">
        <f t="shared" si="52"/>
        <v>6.8589999999999982</v>
      </c>
      <c r="DZ9" s="362">
        <f t="shared" si="53"/>
        <v>3.1930000000000014</v>
      </c>
      <c r="EA9" s="100"/>
      <c r="EB9" s="100">
        <v>27.68</v>
      </c>
      <c r="EC9" s="208">
        <v>20.821000000000002</v>
      </c>
      <c r="ED9" s="208">
        <v>17.628</v>
      </c>
      <c r="EE9" s="208">
        <v>10.487</v>
      </c>
      <c r="EF9" s="208">
        <v>11.106</v>
      </c>
      <c r="EG9" s="262">
        <v>14.792999999999999</v>
      </c>
      <c r="EH9" s="304"/>
      <c r="EI9" s="304"/>
      <c r="EJ9" s="304"/>
      <c r="EK9" s="304"/>
      <c r="EL9" s="304"/>
      <c r="EM9" s="94">
        <f t="shared" si="54"/>
        <v>-1</v>
      </c>
      <c r="EN9" s="94">
        <f t="shared" si="55"/>
        <v>0.10426743248690053</v>
      </c>
      <c r="EO9" s="94">
        <f t="shared" si="56"/>
        <v>0.23785022685813173</v>
      </c>
      <c r="EP9" s="94">
        <f t="shared" si="57"/>
        <v>0.25282259639801535</v>
      </c>
      <c r="EQ9" s="94">
        <f t="shared" si="58"/>
        <v>0.12368577010030961</v>
      </c>
      <c r="ER9" s="94">
        <f t="shared" si="59"/>
        <v>-6.3843340319730393E-2</v>
      </c>
      <c r="ES9" s="362">
        <f t="shared" si="60"/>
        <v>-87.67</v>
      </c>
      <c r="ET9" s="362">
        <f t="shared" si="61"/>
        <v>8.2780000000000058</v>
      </c>
      <c r="EU9" s="362">
        <f t="shared" si="62"/>
        <v>15.254999999999995</v>
      </c>
      <c r="EV9" s="100"/>
      <c r="EW9" s="100">
        <v>87.67</v>
      </c>
      <c r="EX9" s="208">
        <v>79.391999999999996</v>
      </c>
      <c r="EY9" s="208">
        <v>64.137</v>
      </c>
      <c r="EZ9" s="208">
        <v>51.194000000000003</v>
      </c>
      <c r="FA9" s="208">
        <v>45.558999999999997</v>
      </c>
      <c r="FB9" s="262">
        <v>48.665999999999997</v>
      </c>
      <c r="FC9" s="304"/>
      <c r="FD9" s="304"/>
      <c r="FE9" s="304"/>
      <c r="FF9" s="304"/>
      <c r="FG9" s="304"/>
      <c r="FH9" s="94">
        <f t="shared" si="63"/>
        <v>-1</v>
      </c>
      <c r="FI9" s="94">
        <f t="shared" si="64"/>
        <v>0.14084507042253522</v>
      </c>
      <c r="FJ9" s="94">
        <f t="shared" si="65"/>
        <v>7.575757575757576E-2</v>
      </c>
      <c r="FK9" s="94">
        <f t="shared" si="66"/>
        <v>0.1</v>
      </c>
      <c r="FL9" s="94">
        <f t="shared" si="67"/>
        <v>3.4482758620689655E-2</v>
      </c>
      <c r="FM9" s="94">
        <f t="shared" si="68"/>
        <v>-6.4516129032258063E-2</v>
      </c>
      <c r="FN9" s="362">
        <f t="shared" si="69"/>
        <v>-81</v>
      </c>
      <c r="FO9" s="362">
        <f t="shared" si="70"/>
        <v>10</v>
      </c>
      <c r="FP9" s="362">
        <f t="shared" si="71"/>
        <v>5</v>
      </c>
      <c r="FQ9" s="486"/>
      <c r="FR9" s="486">
        <v>81</v>
      </c>
      <c r="FS9" s="2">
        <v>71</v>
      </c>
      <c r="FT9" s="2">
        <v>66</v>
      </c>
      <c r="FU9" s="2">
        <v>60</v>
      </c>
      <c r="FV9" s="2">
        <v>58</v>
      </c>
      <c r="FW9" s="515">
        <v>62</v>
      </c>
      <c r="FX9" s="516"/>
      <c r="FY9" s="516"/>
      <c r="FZ9" s="516"/>
      <c r="GA9" s="516"/>
      <c r="GB9" s="516"/>
      <c r="GC9" s="2"/>
      <c r="GD9" s="98"/>
      <c r="GE9" s="1" t="s">
        <v>81</v>
      </c>
      <c r="GF9" s="336"/>
      <c r="GG9" s="132">
        <v>4000</v>
      </c>
      <c r="GH9" s="1" t="s">
        <v>154</v>
      </c>
      <c r="GI9" s="18" t="s">
        <v>131</v>
      </c>
      <c r="GJ9" s="94">
        <f t="shared" si="72"/>
        <v>-1</v>
      </c>
      <c r="GK9" s="94">
        <f t="shared" si="73"/>
        <v>1.4896920122797506E-2</v>
      </c>
      <c r="GL9" s="94">
        <f t="shared" si="74"/>
        <v>-0.12128157095456149</v>
      </c>
      <c r="GM9" s="94">
        <f t="shared" si="75"/>
        <v>13.080955433042858</v>
      </c>
      <c r="GN9" s="94">
        <f t="shared" si="76"/>
        <v>-0.54255664471313003</v>
      </c>
      <c r="GO9" s="392">
        <f t="shared" si="77"/>
        <v>-0.75400215351873057</v>
      </c>
      <c r="GP9" s="366">
        <f t="shared" si="78"/>
        <v>-0.58155501948413424</v>
      </c>
      <c r="GQ9" s="366">
        <f t="shared" si="79"/>
        <v>8.5362153539877417E-3</v>
      </c>
      <c r="GR9" s="366">
        <f t="shared" si="80"/>
        <v>-7.9088611839976175E-2</v>
      </c>
      <c r="GS9" s="94">
        <f t="shared" si="81"/>
        <v>0</v>
      </c>
      <c r="GT9" s="94">
        <f t="shared" si="82"/>
        <v>0.58155501948413424</v>
      </c>
      <c r="GU9" s="392">
        <f t="shared" si="83"/>
        <v>0.5730188041301465</v>
      </c>
      <c r="GV9" s="94">
        <f t="shared" si="84"/>
        <v>0.65210741597012267</v>
      </c>
      <c r="GW9" s="94">
        <f t="shared" si="85"/>
        <v>4.6311304589450285E-2</v>
      </c>
      <c r="GX9" s="94">
        <f t="shared" si="86"/>
        <v>0.10123943009382601</v>
      </c>
      <c r="GY9" s="94">
        <f t="shared" si="87"/>
        <v>0.41154600148718989</v>
      </c>
      <c r="GZ9" s="94" t="str">
        <f t="shared" si="88"/>
        <v>Negativ EK</v>
      </c>
      <c r="HA9" s="94" t="str">
        <f t="shared" si="89"/>
        <v>Negativ EK</v>
      </c>
      <c r="HB9" s="94" t="str">
        <f t="shared" si="90"/>
        <v>Negativ EK</v>
      </c>
      <c r="HC9" s="94" t="str">
        <f t="shared" si="91"/>
        <v>Negativ EK</v>
      </c>
      <c r="HD9" s="94">
        <f t="shared" si="92"/>
        <v>-1</v>
      </c>
      <c r="HE9" s="94">
        <f t="shared" si="93"/>
        <v>0.10526333704236396</v>
      </c>
      <c r="HF9" s="94">
        <f t="shared" si="94"/>
        <v>-3.9444982504732946E-2</v>
      </c>
      <c r="HG9" s="94">
        <f t="shared" si="95"/>
        <v>7.3829766771977594</v>
      </c>
      <c r="HH9" s="94">
        <f t="shared" si="96"/>
        <v>-0.49882013507292522</v>
      </c>
      <c r="HI9" s="392">
        <f t="shared" si="97"/>
        <v>-0.7113863340629063</v>
      </c>
      <c r="HJ9" s="366">
        <f t="shared" si="98"/>
        <v>-0.17477343740647183</v>
      </c>
      <c r="HK9" s="366">
        <f t="shared" si="99"/>
        <v>1.6645114907185954E-2</v>
      </c>
      <c r="HL9" s="366">
        <f t="shared" si="100"/>
        <v>-6.493505109943204E-3</v>
      </c>
      <c r="HM9" s="94">
        <f t="shared" si="101"/>
        <v>0</v>
      </c>
      <c r="HN9" s="94">
        <f t="shared" si="102"/>
        <v>0.17477343740647183</v>
      </c>
      <c r="HO9" s="392">
        <f t="shared" si="103"/>
        <v>0.15812832249928588</v>
      </c>
      <c r="HP9" s="94">
        <f t="shared" si="104"/>
        <v>0.16462182760922908</v>
      </c>
      <c r="HQ9" s="94">
        <f t="shared" si="105"/>
        <v>1.9637633975173895E-2</v>
      </c>
      <c r="HR9" s="94">
        <f t="shared" si="106"/>
        <v>3.9182807110639428E-2</v>
      </c>
      <c r="HS9" s="94">
        <f t="shared" si="107"/>
        <v>0.13576213372785931</v>
      </c>
      <c r="HT9" s="94" t="str">
        <f t="shared" si="108"/>
        <v>i.a.</v>
      </c>
      <c r="HU9" s="94" t="str">
        <f t="shared" si="109"/>
        <v>i.a.</v>
      </c>
      <c r="HV9" s="94" t="str">
        <f t="shared" si="110"/>
        <v>i.a.</v>
      </c>
      <c r="HW9" s="94" t="str">
        <f t="shared" si="111"/>
        <v>i.a.</v>
      </c>
      <c r="HX9" s="94" t="e">
        <f t="shared" si="112"/>
        <v>#VALUE!</v>
      </c>
      <c r="HY9" s="94">
        <f t="shared" si="113"/>
        <v>0.20389950992426989</v>
      </c>
      <c r="HZ9" s="94">
        <f t="shared" si="114"/>
        <v>-4.5819709111919037E-2</v>
      </c>
      <c r="IA9" s="94">
        <f t="shared" si="115"/>
        <v>0.34172093431298106</v>
      </c>
      <c r="IB9" s="94">
        <f t="shared" si="116"/>
        <v>-0.15967222622918326</v>
      </c>
      <c r="IC9" s="392">
        <f t="shared" si="117"/>
        <v>-0.19803967950722451</v>
      </c>
      <c r="ID9" s="366" t="e">
        <f t="shared" si="118"/>
        <v>#VALUE!</v>
      </c>
      <c r="IE9" s="366">
        <f t="shared" si="119"/>
        <v>5.3473797059316097E-2</v>
      </c>
      <c r="IF9" s="366">
        <f t="shared" si="120"/>
        <v>-1.2593508150130328E-2</v>
      </c>
      <c r="IG9" s="94" t="str">
        <f t="shared" si="121"/>
        <v>i.a.</v>
      </c>
      <c r="IH9" s="94">
        <f t="shared" si="122"/>
        <v>0.31572943994524921</v>
      </c>
      <c r="II9" s="392">
        <f t="shared" si="123"/>
        <v>0.26225564288593312</v>
      </c>
      <c r="IJ9" s="94">
        <f t="shared" si="124"/>
        <v>0.27484915103606344</v>
      </c>
      <c r="IK9" s="94">
        <f t="shared" si="125"/>
        <v>0.20484822440129702</v>
      </c>
      <c r="IL9" s="94">
        <f t="shared" si="126"/>
        <v>0.24377181237516188</v>
      </c>
      <c r="IM9" s="94">
        <f t="shared" si="127"/>
        <v>0.30396991739612872</v>
      </c>
      <c r="IN9" s="94" t="str">
        <f t="shared" si="128"/>
        <v>i.a.</v>
      </c>
      <c r="IO9" s="94" t="str">
        <f t="shared" si="129"/>
        <v>i.a.</v>
      </c>
      <c r="IP9" s="94" t="str">
        <f t="shared" si="130"/>
        <v>i.a.</v>
      </c>
      <c r="IQ9" s="94" t="str">
        <f t="shared" si="131"/>
        <v>i.a.</v>
      </c>
      <c r="IR9" s="94" t="str">
        <f t="shared" si="132"/>
        <v>i.a.</v>
      </c>
      <c r="IS9" s="94" t="e">
        <f t="shared" si="133"/>
        <v>#VALUE!</v>
      </c>
      <c r="IT9" s="94" t="e">
        <f t="shared" si="134"/>
        <v>#VALUE!</v>
      </c>
      <c r="IU9" s="94" t="e">
        <f t="shared" si="135"/>
        <v>#VALUE!</v>
      </c>
      <c r="IV9" s="94" t="e">
        <f t="shared" si="136"/>
        <v>#VALUE!</v>
      </c>
      <c r="IW9" s="94" t="e">
        <f t="shared" si="137"/>
        <v>#VALUE!</v>
      </c>
      <c r="IX9" s="392" t="e">
        <f t="shared" si="138"/>
        <v>#VALUE!</v>
      </c>
      <c r="IY9" s="366" t="e">
        <f t="shared" si="139"/>
        <v>#VALUE!</v>
      </c>
      <c r="IZ9" s="366" t="e">
        <f t="shared" si="140"/>
        <v>#VALUE!</v>
      </c>
      <c r="JA9" s="366" t="e">
        <f t="shared" si="141"/>
        <v>#VALUE!</v>
      </c>
      <c r="JB9" s="392"/>
      <c r="JC9" s="94" t="str">
        <f t="shared" si="142"/>
        <v>i.a.</v>
      </c>
      <c r="JD9" s="392" t="str">
        <f t="shared" si="143"/>
        <v>i.a.</v>
      </c>
      <c r="JE9" s="94" t="str">
        <f t="shared" si="144"/>
        <v>i.a.</v>
      </c>
      <c r="JF9" s="94" t="str">
        <f t="shared" si="145"/>
        <v>i.a.</v>
      </c>
      <c r="JG9" s="94" t="str">
        <f t="shared" si="146"/>
        <v>i.a.</v>
      </c>
      <c r="JH9" s="94" t="str">
        <f t="shared" si="147"/>
        <v>i.a.</v>
      </c>
      <c r="JI9" s="94" t="str">
        <f t="shared" si="148"/>
        <v>i.a.</v>
      </c>
      <c r="JJ9" s="94" t="str">
        <f t="shared" si="149"/>
        <v>i.a.</v>
      </c>
      <c r="JK9" s="94" t="str">
        <f t="shared" si="150"/>
        <v>i.a.</v>
      </c>
      <c r="JL9" s="94" t="str">
        <f t="shared" si="151"/>
        <v>i.a.</v>
      </c>
      <c r="JM9" s="94" t="str">
        <f t="shared" si="152"/>
        <v>i.a.</v>
      </c>
      <c r="JN9" s="94" t="e">
        <f t="shared" si="153"/>
        <v>#VALUE!</v>
      </c>
      <c r="JO9" s="94" t="e">
        <f t="shared" si="154"/>
        <v>#DIV/0!</v>
      </c>
      <c r="JP9" s="94" t="e">
        <f t="shared" si="155"/>
        <v>#DIV/0!</v>
      </c>
      <c r="JQ9" s="94" t="e">
        <f t="shared" si="156"/>
        <v>#DIV/0!</v>
      </c>
      <c r="JR9" s="94" t="e">
        <f t="shared" si="157"/>
        <v>#DIV/0!</v>
      </c>
      <c r="JS9" s="392" t="e">
        <f t="shared" si="158"/>
        <v>#DIV/0!</v>
      </c>
      <c r="JT9" s="364" t="e">
        <f t="shared" si="159"/>
        <v>#VALUE!</v>
      </c>
      <c r="JU9" s="364">
        <f t="shared" si="160"/>
        <v>0</v>
      </c>
      <c r="JV9" s="364">
        <f t="shared" si="161"/>
        <v>0</v>
      </c>
      <c r="JW9" s="99" t="str">
        <f t="shared" si="162"/>
        <v>i.a.</v>
      </c>
      <c r="JX9" s="99">
        <f t="shared" si="163"/>
        <v>0</v>
      </c>
      <c r="JY9" s="393">
        <f t="shared" si="164"/>
        <v>0</v>
      </c>
      <c r="JZ9" s="99">
        <f t="shared" si="165"/>
        <v>0</v>
      </c>
      <c r="KA9" s="99">
        <f t="shared" si="166"/>
        <v>0</v>
      </c>
      <c r="KB9" s="99">
        <f t="shared" si="167"/>
        <v>0</v>
      </c>
      <c r="KC9" s="99">
        <f t="shared" si="168"/>
        <v>0</v>
      </c>
      <c r="KD9" s="99" t="str">
        <f t="shared" si="169"/>
        <v>i.a.</v>
      </c>
      <c r="KE9" s="99" t="str">
        <f t="shared" si="170"/>
        <v>i.a.</v>
      </c>
      <c r="KF9" s="99" t="str">
        <f t="shared" si="171"/>
        <v>i.a.</v>
      </c>
      <c r="KG9" s="99" t="str">
        <f t="shared" si="172"/>
        <v>i.a.</v>
      </c>
      <c r="KH9" s="99" t="str">
        <f t="shared" si="173"/>
        <v>i.a.</v>
      </c>
      <c r="KI9" s="94">
        <f t="shared" si="174"/>
        <v>-1</v>
      </c>
      <c r="KJ9" s="94">
        <f t="shared" si="175"/>
        <v>0.12217582506253521</v>
      </c>
      <c r="KK9" s="94">
        <f t="shared" si="176"/>
        <v>0.11707487205330815</v>
      </c>
      <c r="KL9" s="94">
        <f t="shared" si="177"/>
        <v>15.667272727272728</v>
      </c>
      <c r="KM9" s="94">
        <f t="shared" si="178"/>
        <v>-0.63132468853292645</v>
      </c>
      <c r="KN9" s="392">
        <f t="shared" si="179"/>
        <v>-0.76980719561375688</v>
      </c>
      <c r="KO9" s="364">
        <f t="shared" si="180"/>
        <v>-0.17411111111111111</v>
      </c>
      <c r="KP9" s="364">
        <f t="shared" si="181"/>
        <v>1.895618153364631E-2</v>
      </c>
      <c r="KQ9" s="364">
        <f t="shared" si="182"/>
        <v>1.6260990183525392E-2</v>
      </c>
      <c r="KR9" s="308"/>
      <c r="KS9" s="308">
        <f t="shared" si="183"/>
        <v>0.17411111111111111</v>
      </c>
      <c r="KT9" s="395">
        <f t="shared" si="184"/>
        <v>0.1551549295774648</v>
      </c>
      <c r="KU9" s="308">
        <f t="shared" si="185"/>
        <v>0.1388939393939394</v>
      </c>
      <c r="KV9" s="308">
        <f t="shared" si="186"/>
        <v>8.3333333333333332E-3</v>
      </c>
      <c r="KW9" s="308">
        <f t="shared" si="187"/>
        <v>2.2603448275862068E-2</v>
      </c>
      <c r="KX9" s="308">
        <f t="shared" si="188"/>
        <v>9.8193548387096777E-2</v>
      </c>
      <c r="KY9" s="308" t="str">
        <f t="shared" si="189"/>
        <v>i.a.</v>
      </c>
      <c r="KZ9" s="308" t="str">
        <f t="shared" si="190"/>
        <v>i.a.</v>
      </c>
      <c r="LA9" s="308" t="str">
        <f t="shared" si="191"/>
        <v>i.a.</v>
      </c>
      <c r="LB9" s="308" t="str">
        <f t="shared" si="192"/>
        <v>i.a.</v>
      </c>
      <c r="LC9" s="308" t="str">
        <f t="shared" si="193"/>
        <v>i.a.</v>
      </c>
    </row>
    <row r="10" spans="1:315" s="1" customFormat="1" ht="15.75" customHeight="1" x14ac:dyDescent="0.3">
      <c r="A10" s="348" t="s">
        <v>281</v>
      </c>
      <c r="B10" s="171">
        <v>75129815</v>
      </c>
      <c r="C10" t="s">
        <v>85</v>
      </c>
      <c r="D10" s="4"/>
      <c r="E10"/>
      <c r="F10"/>
      <c r="G10">
        <v>422100</v>
      </c>
      <c r="H10">
        <v>452010</v>
      </c>
      <c r="I10" s="189">
        <v>45013</v>
      </c>
      <c r="J10" s="176"/>
      <c r="K10" s="176" t="s">
        <v>132</v>
      </c>
      <c r="L10" s="176" t="s">
        <v>132</v>
      </c>
      <c r="M10" s="176" t="s">
        <v>132</v>
      </c>
      <c r="N10" s="176" t="s">
        <v>132</v>
      </c>
      <c r="O10" s="176" t="s">
        <v>132</v>
      </c>
      <c r="P10" s="178" t="s">
        <v>132</v>
      </c>
      <c r="Q10" s="94" t="e">
        <f t="shared" si="0"/>
        <v>#DIV/0!</v>
      </c>
      <c r="R10" s="94" t="e">
        <f t="shared" si="1"/>
        <v>#DIV/0!</v>
      </c>
      <c r="S10" s="94" t="e">
        <f t="shared" si="2"/>
        <v>#DIV/0!</v>
      </c>
      <c r="T10" s="94" t="e">
        <f t="shared" si="3"/>
        <v>#DIV/0!</v>
      </c>
      <c r="U10" s="94" t="e">
        <f t="shared" si="4"/>
        <v>#DIV/0!</v>
      </c>
      <c r="V10" s="94" t="e">
        <f t="shared" si="5"/>
        <v>#DIV/0!</v>
      </c>
      <c r="W10" s="362">
        <f t="shared" si="6"/>
        <v>0</v>
      </c>
      <c r="X10" s="362">
        <f t="shared" si="7"/>
        <v>0</v>
      </c>
      <c r="Y10" s="362">
        <f t="shared" si="8"/>
        <v>0</v>
      </c>
      <c r="Z10" s="100"/>
      <c r="AA10" s="396"/>
      <c r="AB10" s="100"/>
      <c r="AC10" s="100"/>
      <c r="AD10" s="100"/>
      <c r="AE10" s="100"/>
      <c r="AF10" s="100"/>
      <c r="AG10" s="103"/>
      <c r="AH10" s="103"/>
      <c r="AI10" s="103"/>
      <c r="AJ10" s="103"/>
      <c r="AK10" s="101"/>
      <c r="AL10" s="94">
        <f t="shared" si="9"/>
        <v>-1</v>
      </c>
      <c r="AM10" s="94">
        <f t="shared" si="10"/>
        <v>0.14110140349983435</v>
      </c>
      <c r="AN10" s="94">
        <f t="shared" si="11"/>
        <v>-0.13014867170363154</v>
      </c>
      <c r="AO10" s="94">
        <f t="shared" si="12"/>
        <v>0.11935615877779293</v>
      </c>
      <c r="AP10" s="94">
        <f t="shared" si="13"/>
        <v>8.8551720414141305E-2</v>
      </c>
      <c r="AQ10" s="94">
        <f t="shared" si="14"/>
        <v>0.11201008721235689</v>
      </c>
      <c r="AR10" s="362">
        <f t="shared" si="15"/>
        <v>-89.596999999999994</v>
      </c>
      <c r="AS10" s="362">
        <f t="shared" si="16"/>
        <v>11.078999999999994</v>
      </c>
      <c r="AT10" s="362">
        <f t="shared" si="17"/>
        <v>-11.748000000000005</v>
      </c>
      <c r="AU10" s="266"/>
      <c r="AV10" s="266">
        <v>89.596999999999994</v>
      </c>
      <c r="AW10" s="266">
        <v>78.518000000000001</v>
      </c>
      <c r="AX10" s="266">
        <v>90.266000000000005</v>
      </c>
      <c r="AY10" s="266">
        <v>80.641000000000005</v>
      </c>
      <c r="AZ10" s="266">
        <v>74.081000000000003</v>
      </c>
      <c r="BA10" s="267">
        <v>66.619</v>
      </c>
      <c r="BB10" s="220">
        <v>31.030999999999999</v>
      </c>
      <c r="BC10" s="219">
        <v>50.948</v>
      </c>
      <c r="BD10" s="219">
        <v>41.404000000000003</v>
      </c>
      <c r="BE10" s="219">
        <v>45.701000000000001</v>
      </c>
      <c r="BF10" s="220">
        <v>42.872999999999998</v>
      </c>
      <c r="BG10" s="94">
        <f t="shared" si="18"/>
        <v>-1</v>
      </c>
      <c r="BH10" s="94">
        <f t="shared" si="19"/>
        <v>1.0422866092404075</v>
      </c>
      <c r="BI10" s="94">
        <f t="shared" si="20"/>
        <v>0.69363395225464175</v>
      </c>
      <c r="BJ10" s="94">
        <f t="shared" si="21"/>
        <v>-0.42475681861529663</v>
      </c>
      <c r="BK10" s="94">
        <f t="shared" si="22"/>
        <v>-4.6900563533902928E-2</v>
      </c>
      <c r="BL10" s="94">
        <f t="shared" si="23"/>
        <v>-0.48870712891532669</v>
      </c>
      <c r="BM10" s="362">
        <f t="shared" si="24"/>
        <v>-10.432</v>
      </c>
      <c r="BN10" s="362">
        <f t="shared" si="25"/>
        <v>5.3240000000000007</v>
      </c>
      <c r="BO10" s="362">
        <f t="shared" si="26"/>
        <v>2.0919999999999996</v>
      </c>
      <c r="BP10" s="266"/>
      <c r="BQ10" s="266">
        <v>10.432</v>
      </c>
      <c r="BR10" s="266">
        <v>5.1079999999999997</v>
      </c>
      <c r="BS10" s="266">
        <v>3.016</v>
      </c>
      <c r="BT10" s="266">
        <v>5.2430000000000003</v>
      </c>
      <c r="BU10" s="266">
        <v>5.5010000000000003</v>
      </c>
      <c r="BV10" s="266">
        <v>10.759</v>
      </c>
      <c r="BW10" s="101">
        <v>5.8319999999999999</v>
      </c>
      <c r="BX10" s="103">
        <v>7.39</v>
      </c>
      <c r="BY10" s="103">
        <v>4.2859999999999996</v>
      </c>
      <c r="BZ10" s="103">
        <v>5.6870000000000003</v>
      </c>
      <c r="CA10" s="103">
        <v>5.3840000000000003</v>
      </c>
      <c r="CB10" s="94">
        <f t="shared" si="27"/>
        <v>-1</v>
      </c>
      <c r="CC10" s="94">
        <f t="shared" si="28"/>
        <v>0.55261057001437019</v>
      </c>
      <c r="CD10" s="94">
        <f t="shared" si="29"/>
        <v>0.87458844657288226</v>
      </c>
      <c r="CE10" s="94">
        <f t="shared" si="30"/>
        <v>-0.59121497614095186</v>
      </c>
      <c r="CF10" s="94">
        <f t="shared" si="31"/>
        <v>-3.9713312184232082E-2</v>
      </c>
      <c r="CG10" s="94">
        <f t="shared" si="32"/>
        <v>-0.211360266864344</v>
      </c>
      <c r="CH10" s="362">
        <f t="shared" si="33"/>
        <v>-9.7240000000000002</v>
      </c>
      <c r="CI10" s="362">
        <f t="shared" si="34"/>
        <v>3.4610000000000003</v>
      </c>
      <c r="CJ10" s="362">
        <f t="shared" si="35"/>
        <v>2.9219999999999997</v>
      </c>
      <c r="CK10" s="100"/>
      <c r="CL10" s="100">
        <v>9.7240000000000002</v>
      </c>
      <c r="CM10" s="100">
        <v>6.2629999999999999</v>
      </c>
      <c r="CN10" s="100">
        <v>3.3410000000000002</v>
      </c>
      <c r="CO10" s="100">
        <v>8.173</v>
      </c>
      <c r="CP10" s="100">
        <v>8.5109999999999992</v>
      </c>
      <c r="CQ10" s="100">
        <v>10.792</v>
      </c>
      <c r="CR10" s="102">
        <v>5.88</v>
      </c>
      <c r="CS10" s="102">
        <v>7.7229999999999999</v>
      </c>
      <c r="CT10" s="102">
        <v>4.43</v>
      </c>
      <c r="CU10" s="102">
        <v>5.9950000000000001</v>
      </c>
      <c r="CV10" s="102">
        <v>5.81</v>
      </c>
      <c r="CW10" s="94">
        <f t="shared" si="36"/>
        <v>-1</v>
      </c>
      <c r="CX10" s="94">
        <f t="shared" si="37"/>
        <v>0.55639713408393043</v>
      </c>
      <c r="CY10" s="94">
        <f t="shared" si="38"/>
        <v>0.90894880812817491</v>
      </c>
      <c r="CZ10" s="94">
        <f t="shared" si="39"/>
        <v>-0.60003125976867766</v>
      </c>
      <c r="DA10" s="94">
        <f t="shared" si="40"/>
        <v>-3.9627739417592352E-2</v>
      </c>
      <c r="DB10" s="94">
        <f t="shared" si="41"/>
        <v>-0.20963340847075576</v>
      </c>
      <c r="DC10" s="362">
        <f t="shared" si="42"/>
        <v>-7.6029999999999998</v>
      </c>
      <c r="DD10" s="362">
        <f t="shared" si="43"/>
        <v>2.718</v>
      </c>
      <c r="DE10" s="362">
        <f t="shared" si="44"/>
        <v>2.3259999999999996</v>
      </c>
      <c r="DF10" s="266"/>
      <c r="DG10" s="266">
        <v>7.6029999999999998</v>
      </c>
      <c r="DH10" s="266">
        <v>4.8849999999999998</v>
      </c>
      <c r="DI10" s="266">
        <v>2.5590000000000002</v>
      </c>
      <c r="DJ10" s="266">
        <v>6.3979999999999997</v>
      </c>
      <c r="DK10" s="266">
        <v>6.6619999999999999</v>
      </c>
      <c r="DL10" s="266">
        <v>8.4290000000000003</v>
      </c>
      <c r="DM10" s="103">
        <v>4.577</v>
      </c>
      <c r="DN10" s="103">
        <v>5.9539999999999997</v>
      </c>
      <c r="DO10" s="103">
        <v>3.8620000000000001</v>
      </c>
      <c r="DP10" s="103">
        <v>4.7750000000000004</v>
      </c>
      <c r="DQ10" s="103">
        <v>4.7210000000000001</v>
      </c>
      <c r="DR10" s="94">
        <f t="shared" si="45"/>
        <v>-1</v>
      </c>
      <c r="DS10" s="94">
        <f t="shared" si="46"/>
        <v>9.0465322682895991E-2</v>
      </c>
      <c r="DT10" s="94">
        <f t="shared" si="47"/>
        <v>8.1744616650665083E-2</v>
      </c>
      <c r="DU10" s="94">
        <f t="shared" si="48"/>
        <v>1.9542038105226395E-2</v>
      </c>
      <c r="DV10" s="94">
        <f t="shared" si="49"/>
        <v>0.28816536071332077</v>
      </c>
      <c r="DW10" s="94">
        <f t="shared" si="50"/>
        <v>-5.6829765545361913E-2</v>
      </c>
      <c r="DX10" s="362">
        <f t="shared" si="51"/>
        <v>-34.402000000000001</v>
      </c>
      <c r="DY10" s="362">
        <f t="shared" si="52"/>
        <v>2.8540000000000028</v>
      </c>
      <c r="DZ10" s="362">
        <f t="shared" si="53"/>
        <v>2.3839999999999968</v>
      </c>
      <c r="EA10" s="100"/>
      <c r="EB10" s="100">
        <v>34.402000000000001</v>
      </c>
      <c r="EC10" s="100">
        <v>31.547999999999998</v>
      </c>
      <c r="ED10" s="100">
        <v>29.164000000000001</v>
      </c>
      <c r="EE10" s="100">
        <v>28.605</v>
      </c>
      <c r="EF10" s="100">
        <v>22.206</v>
      </c>
      <c r="EG10" s="100">
        <v>23.544</v>
      </c>
      <c r="EH10" s="102">
        <v>19.715</v>
      </c>
      <c r="EI10" s="102">
        <v>21.138999999999999</v>
      </c>
      <c r="EJ10" s="102">
        <v>19.184000000000001</v>
      </c>
      <c r="EK10" s="102">
        <v>18.321999999999999</v>
      </c>
      <c r="EL10" s="102">
        <v>15.547000000000001</v>
      </c>
      <c r="EM10" s="94">
        <f t="shared" si="54"/>
        <v>-1</v>
      </c>
      <c r="EN10" s="94">
        <f t="shared" si="55"/>
        <v>2.943190916720529E-2</v>
      </c>
      <c r="EO10" s="94">
        <f t="shared" si="56"/>
        <v>3.848889512226885E-2</v>
      </c>
      <c r="EP10" s="94">
        <f t="shared" si="57"/>
        <v>7.5601582687338017E-3</v>
      </c>
      <c r="EQ10" s="94">
        <f t="shared" si="58"/>
        <v>0.27890945705212622</v>
      </c>
      <c r="ER10" s="94">
        <f t="shared" si="59"/>
        <v>0.11180320339858763</v>
      </c>
      <c r="ES10" s="362">
        <f t="shared" si="60"/>
        <v>-106.714</v>
      </c>
      <c r="ET10" s="362">
        <f t="shared" si="61"/>
        <v>3.0510000000000019</v>
      </c>
      <c r="EU10" s="362">
        <f t="shared" si="62"/>
        <v>3.8419999999999987</v>
      </c>
      <c r="EV10" s="100"/>
      <c r="EW10" s="100">
        <v>106.714</v>
      </c>
      <c r="EX10" s="100">
        <v>103.663</v>
      </c>
      <c r="EY10" s="100">
        <v>99.820999999999998</v>
      </c>
      <c r="EZ10" s="100">
        <v>99.072000000000003</v>
      </c>
      <c r="FA10" s="100">
        <v>77.465999999999994</v>
      </c>
      <c r="FB10" s="100">
        <v>69.676000000000002</v>
      </c>
      <c r="FC10" s="102">
        <v>61.927</v>
      </c>
      <c r="FD10" s="102">
        <v>54.268999999999998</v>
      </c>
      <c r="FE10" s="102">
        <v>50.252000000000002</v>
      </c>
      <c r="FF10" s="102">
        <v>48.005000000000003</v>
      </c>
      <c r="FG10" s="102">
        <v>52.646999999999998</v>
      </c>
      <c r="FH10" s="94">
        <f t="shared" si="63"/>
        <v>-1</v>
      </c>
      <c r="FI10" s="94">
        <f t="shared" si="64"/>
        <v>-2.6315789473684209E-2</v>
      </c>
      <c r="FJ10" s="94">
        <f t="shared" si="65"/>
        <v>-0.16939890710382513</v>
      </c>
      <c r="FK10" s="94">
        <f t="shared" si="66"/>
        <v>0.15822784810126583</v>
      </c>
      <c r="FL10" s="94">
        <f t="shared" si="67"/>
        <v>0.14492753623188406</v>
      </c>
      <c r="FM10" s="94">
        <f t="shared" si="68"/>
        <v>0.13114754098360656</v>
      </c>
      <c r="FN10" s="362">
        <f t="shared" si="69"/>
        <v>-148</v>
      </c>
      <c r="FO10" s="362">
        <f t="shared" si="70"/>
        <v>-4</v>
      </c>
      <c r="FP10" s="362">
        <f t="shared" si="71"/>
        <v>-31</v>
      </c>
      <c r="FQ10" s="486"/>
      <c r="FR10" s="486">
        <v>148</v>
      </c>
      <c r="FS10" s="486">
        <v>152</v>
      </c>
      <c r="FT10" s="486">
        <v>183</v>
      </c>
      <c r="FU10" s="486">
        <v>158</v>
      </c>
      <c r="FV10" s="486">
        <v>138</v>
      </c>
      <c r="FW10" s="486">
        <v>122</v>
      </c>
      <c r="FX10" s="96">
        <v>115</v>
      </c>
      <c r="FY10" s="96">
        <v>108</v>
      </c>
      <c r="FZ10" s="96">
        <v>97</v>
      </c>
      <c r="GA10" s="96">
        <v>106</v>
      </c>
      <c r="GB10" s="96">
        <v>100</v>
      </c>
      <c r="GC10" s="96"/>
      <c r="GD10" s="95"/>
      <c r="GE10" s="1" t="s">
        <v>81</v>
      </c>
      <c r="GF10" s="336"/>
      <c r="GG10" s="1">
        <v>9600</v>
      </c>
      <c r="GH10" s="1" t="s">
        <v>177</v>
      </c>
      <c r="GI10" s="18" t="s">
        <v>93</v>
      </c>
      <c r="GJ10" s="94">
        <f t="shared" si="72"/>
        <v>-1</v>
      </c>
      <c r="GK10" s="94">
        <f t="shared" si="73"/>
        <v>0.42929632944219009</v>
      </c>
      <c r="GL10" s="94">
        <f t="shared" si="74"/>
        <v>0.78371821007492504</v>
      </c>
      <c r="GM10" s="94">
        <f t="shared" si="75"/>
        <v>-0.64045117887963976</v>
      </c>
      <c r="GN10" s="94">
        <f t="shared" si="76"/>
        <v>-0.13536210726867443</v>
      </c>
      <c r="GO10" s="392">
        <f t="shared" si="77"/>
        <v>-0.25430019200622206</v>
      </c>
      <c r="GP10" s="366">
        <f t="shared" si="78"/>
        <v>-0.29489006823351022</v>
      </c>
      <c r="GQ10" s="366">
        <f t="shared" si="79"/>
        <v>8.8571712718949674E-2</v>
      </c>
      <c r="GR10" s="366">
        <f t="shared" si="80"/>
        <v>9.0650782941034957E-2</v>
      </c>
      <c r="GS10" s="94">
        <f t="shared" si="81"/>
        <v>0</v>
      </c>
      <c r="GT10" s="94">
        <f t="shared" si="82"/>
        <v>0.29489006823351022</v>
      </c>
      <c r="GU10" s="392">
        <f t="shared" si="83"/>
        <v>0.20631835551456054</v>
      </c>
      <c r="GV10" s="94">
        <f t="shared" si="84"/>
        <v>0.11566757257352558</v>
      </c>
      <c r="GW10" s="94">
        <f t="shared" si="85"/>
        <v>0.32170199366278956</v>
      </c>
      <c r="GX10" s="94">
        <f t="shared" si="86"/>
        <v>0.37206557377049176</v>
      </c>
      <c r="GY10" s="94">
        <f t="shared" si="87"/>
        <v>0.49894819575117316</v>
      </c>
      <c r="GZ10" s="94">
        <f t="shared" si="88"/>
        <v>0.28785431047143489</v>
      </c>
      <c r="HA10" s="94">
        <f t="shared" si="89"/>
        <v>0.38305681620911142</v>
      </c>
      <c r="HB10" s="94">
        <f t="shared" si="90"/>
        <v>0.23622887004745904</v>
      </c>
      <c r="HC10" s="94">
        <f t="shared" si="91"/>
        <v>0.3540110425462813</v>
      </c>
      <c r="HD10" s="94">
        <f t="shared" si="92"/>
        <v>-1</v>
      </c>
      <c r="HE10" s="94">
        <f t="shared" si="93"/>
        <v>0.97537111183577574</v>
      </c>
      <c r="HF10" s="94">
        <f t="shared" si="94"/>
        <v>0.65542223302953806</v>
      </c>
      <c r="HG10" s="94">
        <f t="shared" si="95"/>
        <v>-0.48941249437992906</v>
      </c>
      <c r="HH10" s="94">
        <f t="shared" si="96"/>
        <v>-0.20560470108138512</v>
      </c>
      <c r="HI10" s="392">
        <f t="shared" si="97"/>
        <v>-0.54270245264196304</v>
      </c>
      <c r="HJ10" s="366">
        <f t="shared" si="98"/>
        <v>-9.9174339400219608E-2</v>
      </c>
      <c r="HK10" s="366">
        <f t="shared" si="99"/>
        <v>4.8968917843733591E-2</v>
      </c>
      <c r="HL10" s="366">
        <f t="shared" si="100"/>
        <v>1.9877556825198341E-2</v>
      </c>
      <c r="HM10" s="94">
        <f t="shared" si="101"/>
        <v>0</v>
      </c>
      <c r="HN10" s="94">
        <f t="shared" si="102"/>
        <v>9.9174339400219608E-2</v>
      </c>
      <c r="HO10" s="392">
        <f t="shared" si="103"/>
        <v>5.0205421556486017E-2</v>
      </c>
      <c r="HP10" s="94">
        <f t="shared" si="104"/>
        <v>3.0327864731287676E-2</v>
      </c>
      <c r="HQ10" s="94">
        <f t="shared" si="105"/>
        <v>5.9397976639590344E-2</v>
      </c>
      <c r="HR10" s="94">
        <f t="shared" si="106"/>
        <v>7.4771309347433104E-2</v>
      </c>
      <c r="HS10" s="94">
        <f t="shared" si="107"/>
        <v>0.16350691093668077</v>
      </c>
      <c r="HT10" s="94">
        <f t="shared" si="108"/>
        <v>0.10038211298151399</v>
      </c>
      <c r="HU10" s="94">
        <f t="shared" si="109"/>
        <v>0.14140698998287424</v>
      </c>
      <c r="HV10" s="94">
        <f t="shared" si="110"/>
        <v>8.7240603722889956E-2</v>
      </c>
      <c r="HW10" s="94">
        <f t="shared" si="111"/>
        <v>0.11300321901204149</v>
      </c>
      <c r="HX10" s="94" t="e">
        <f t="shared" si="112"/>
        <v>#VALUE!</v>
      </c>
      <c r="HY10" s="94">
        <f t="shared" si="113"/>
        <v>5.9288441491060648E-2</v>
      </c>
      <c r="HZ10" s="94">
        <f t="shared" si="114"/>
        <v>4.1652560495895705E-2</v>
      </c>
      <c r="IA10" s="94">
        <f t="shared" si="115"/>
        <v>1.1891974626190778E-2</v>
      </c>
      <c r="IB10" s="94">
        <f t="shared" si="116"/>
        <v>7.2373408532996923E-3</v>
      </c>
      <c r="IC10" s="392">
        <f t="shared" si="117"/>
        <v>-0.15167519613944994</v>
      </c>
      <c r="ID10" s="366" t="e">
        <f t="shared" si="118"/>
        <v>#VALUE!</v>
      </c>
      <c r="IE10" s="366">
        <f t="shared" si="119"/>
        <v>1.8043388211415656E-2</v>
      </c>
      <c r="IF10" s="366">
        <f t="shared" si="120"/>
        <v>1.2169335854202046E-2</v>
      </c>
      <c r="IG10" s="94" t="str">
        <f t="shared" si="121"/>
        <v>i.a.</v>
      </c>
      <c r="IH10" s="94">
        <f t="shared" si="122"/>
        <v>0.32237569578499542</v>
      </c>
      <c r="II10" s="392">
        <f t="shared" si="123"/>
        <v>0.30433230757357976</v>
      </c>
      <c r="IJ10" s="94">
        <f t="shared" si="124"/>
        <v>0.29216297171937772</v>
      </c>
      <c r="IK10" s="94">
        <f t="shared" si="125"/>
        <v>0.2887294089147287</v>
      </c>
      <c r="IL10" s="94">
        <f t="shared" si="126"/>
        <v>0.28665479048873055</v>
      </c>
      <c r="IM10" s="94">
        <f t="shared" si="127"/>
        <v>0.33790688328836327</v>
      </c>
      <c r="IN10" s="94">
        <f t="shared" si="128"/>
        <v>0.31835871267783034</v>
      </c>
      <c r="IO10" s="94">
        <f t="shared" si="129"/>
        <v>0.38952256352613829</v>
      </c>
      <c r="IP10" s="94">
        <f t="shared" si="130"/>
        <v>0.38175595001193985</v>
      </c>
      <c r="IQ10" s="94">
        <f t="shared" si="131"/>
        <v>0.38166857618998018</v>
      </c>
      <c r="IR10" s="94">
        <f t="shared" si="132"/>
        <v>0.29530647520276559</v>
      </c>
      <c r="IS10" s="94" t="e">
        <f t="shared" si="133"/>
        <v>#VALUE!</v>
      </c>
      <c r="IT10" s="94" t="e">
        <f t="shared" si="134"/>
        <v>#VALUE!</v>
      </c>
      <c r="IU10" s="94" t="e">
        <f t="shared" si="135"/>
        <v>#VALUE!</v>
      </c>
      <c r="IV10" s="94" t="e">
        <f t="shared" si="136"/>
        <v>#VALUE!</v>
      </c>
      <c r="IW10" s="94" t="e">
        <f t="shared" si="137"/>
        <v>#VALUE!</v>
      </c>
      <c r="IX10" s="392" t="e">
        <f t="shared" si="138"/>
        <v>#VALUE!</v>
      </c>
      <c r="IY10" s="366" t="e">
        <f t="shared" si="139"/>
        <v>#VALUE!</v>
      </c>
      <c r="IZ10" s="366" t="e">
        <f t="shared" si="140"/>
        <v>#VALUE!</v>
      </c>
      <c r="JA10" s="366" t="e">
        <f t="shared" si="141"/>
        <v>#VALUE!</v>
      </c>
      <c r="JB10" s="392"/>
      <c r="JC10" s="94" t="str">
        <f t="shared" si="142"/>
        <v>i.a.</v>
      </c>
      <c r="JD10" s="392" t="str">
        <f t="shared" si="143"/>
        <v>i.a.</v>
      </c>
      <c r="JE10" s="94" t="str">
        <f t="shared" si="144"/>
        <v>i.a.</v>
      </c>
      <c r="JF10" s="94" t="str">
        <f t="shared" si="145"/>
        <v>i.a.</v>
      </c>
      <c r="JG10" s="94" t="str">
        <f t="shared" si="146"/>
        <v>i.a.</v>
      </c>
      <c r="JH10" s="94" t="str">
        <f t="shared" si="147"/>
        <v>i.a.</v>
      </c>
      <c r="JI10" s="94" t="str">
        <f t="shared" si="148"/>
        <v>i.a.</v>
      </c>
      <c r="JJ10" s="94" t="str">
        <f t="shared" si="149"/>
        <v>i.a.</v>
      </c>
      <c r="JK10" s="94" t="str">
        <f t="shared" si="150"/>
        <v>i.a.</v>
      </c>
      <c r="JL10" s="94" t="str">
        <f t="shared" si="151"/>
        <v>i.a.</v>
      </c>
      <c r="JM10" s="94" t="str">
        <f t="shared" si="152"/>
        <v>i.a.</v>
      </c>
      <c r="JN10" s="94" t="e">
        <f t="shared" si="153"/>
        <v>#VALUE!</v>
      </c>
      <c r="JO10" s="94" t="e">
        <f t="shared" si="154"/>
        <v>#DIV/0!</v>
      </c>
      <c r="JP10" s="94" t="e">
        <f t="shared" si="155"/>
        <v>#DIV/0!</v>
      </c>
      <c r="JQ10" s="94" t="e">
        <f t="shared" si="156"/>
        <v>#DIV/0!</v>
      </c>
      <c r="JR10" s="94" t="e">
        <f t="shared" si="157"/>
        <v>#DIV/0!</v>
      </c>
      <c r="JS10" s="392" t="e">
        <f t="shared" si="158"/>
        <v>#DIV/0!</v>
      </c>
      <c r="JT10" s="364" t="e">
        <f t="shared" si="159"/>
        <v>#VALUE!</v>
      </c>
      <c r="JU10" s="364">
        <f t="shared" si="160"/>
        <v>0</v>
      </c>
      <c r="JV10" s="364">
        <f t="shared" si="161"/>
        <v>0</v>
      </c>
      <c r="JW10" s="99" t="str">
        <f t="shared" si="162"/>
        <v>i.a.</v>
      </c>
      <c r="JX10" s="99">
        <f t="shared" si="163"/>
        <v>0</v>
      </c>
      <c r="JY10" s="393">
        <f t="shared" si="164"/>
        <v>0</v>
      </c>
      <c r="JZ10" s="99">
        <f t="shared" si="165"/>
        <v>0</v>
      </c>
      <c r="KA10" s="99">
        <f t="shared" si="166"/>
        <v>0</v>
      </c>
      <c r="KB10" s="99">
        <f t="shared" si="167"/>
        <v>0</v>
      </c>
      <c r="KC10" s="99">
        <f t="shared" si="168"/>
        <v>0</v>
      </c>
      <c r="KD10" s="99">
        <f t="shared" si="169"/>
        <v>0</v>
      </c>
      <c r="KE10" s="99">
        <f t="shared" si="170"/>
        <v>0</v>
      </c>
      <c r="KF10" s="99">
        <f t="shared" si="171"/>
        <v>0</v>
      </c>
      <c r="KG10" s="99">
        <f t="shared" si="172"/>
        <v>0</v>
      </c>
      <c r="KH10" s="99">
        <f t="shared" si="173"/>
        <v>0</v>
      </c>
      <c r="KI10" s="94">
        <f t="shared" si="174"/>
        <v>-1</v>
      </c>
      <c r="KJ10" s="94">
        <f t="shared" si="175"/>
        <v>0.5945730178525962</v>
      </c>
      <c r="KK10" s="94">
        <f t="shared" si="176"/>
        <v>1.2569058271239308</v>
      </c>
      <c r="KL10" s="94">
        <f t="shared" si="177"/>
        <v>-0.64705992475557594</v>
      </c>
      <c r="KM10" s="94">
        <f t="shared" si="178"/>
        <v>-0.16126858912293685</v>
      </c>
      <c r="KN10" s="392">
        <f t="shared" si="179"/>
        <v>-0.30279675766268099</v>
      </c>
      <c r="KO10" s="364">
        <f t="shared" si="180"/>
        <v>-6.5702702702702703E-2</v>
      </c>
      <c r="KP10" s="364">
        <f t="shared" si="181"/>
        <v>2.4498755334281648E-2</v>
      </c>
      <c r="KQ10" s="364">
        <f t="shared" si="182"/>
        <v>2.2947116767328159E-2</v>
      </c>
      <c r="KR10" s="308"/>
      <c r="KS10" s="308">
        <f t="shared" si="183"/>
        <v>6.5702702702702703E-2</v>
      </c>
      <c r="KT10" s="395">
        <f t="shared" si="184"/>
        <v>4.1203947368421055E-2</v>
      </c>
      <c r="KU10" s="308">
        <f t="shared" si="185"/>
        <v>1.8256830601092896E-2</v>
      </c>
      <c r="KV10" s="308">
        <f t="shared" si="186"/>
        <v>5.1727848101265822E-2</v>
      </c>
      <c r="KW10" s="308">
        <f t="shared" si="187"/>
        <v>6.1673913043478253E-2</v>
      </c>
      <c r="KX10" s="308">
        <f t="shared" si="188"/>
        <v>8.8459016393442627E-2</v>
      </c>
      <c r="KY10" s="308">
        <f t="shared" si="189"/>
        <v>5.1130434782608696E-2</v>
      </c>
      <c r="KZ10" s="308">
        <f t="shared" si="190"/>
        <v>7.1509259259259259E-2</v>
      </c>
      <c r="LA10" s="308">
        <f t="shared" si="191"/>
        <v>4.56701030927835E-2</v>
      </c>
      <c r="LB10" s="308">
        <f t="shared" si="192"/>
        <v>5.6556603773584908E-2</v>
      </c>
      <c r="LC10" s="308">
        <f t="shared" si="193"/>
        <v>5.8099999999999999E-2</v>
      </c>
    </row>
    <row r="11" spans="1:315" s="1" customFormat="1" ht="15.75" customHeight="1" x14ac:dyDescent="0.3">
      <c r="A11" s="348" t="s">
        <v>585</v>
      </c>
      <c r="B11" s="171">
        <v>12598734</v>
      </c>
      <c r="C11" t="s">
        <v>85</v>
      </c>
      <c r="D11" s="4"/>
      <c r="E11"/>
      <c r="F11"/>
      <c r="G11">
        <v>431200</v>
      </c>
      <c r="H11">
        <v>431100</v>
      </c>
      <c r="I11" s="184">
        <v>44869</v>
      </c>
      <c r="J11" s="176"/>
      <c r="K11" s="176" t="s">
        <v>129</v>
      </c>
      <c r="L11" s="176" t="s">
        <v>129</v>
      </c>
      <c r="M11" s="176" t="s">
        <v>129</v>
      </c>
      <c r="N11" s="176" t="s">
        <v>129</v>
      </c>
      <c r="O11" s="176" t="s">
        <v>129</v>
      </c>
      <c r="P11" s="178" t="s">
        <v>129</v>
      </c>
      <c r="Q11" s="94" t="e">
        <f t="shared" si="0"/>
        <v>#DIV/0!</v>
      </c>
      <c r="R11" s="94" t="e">
        <f t="shared" si="1"/>
        <v>#DIV/0!</v>
      </c>
      <c r="S11" s="94" t="e">
        <f t="shared" si="2"/>
        <v>#DIV/0!</v>
      </c>
      <c r="T11" s="94" t="e">
        <f t="shared" si="3"/>
        <v>#DIV/0!</v>
      </c>
      <c r="U11" s="94" t="e">
        <f t="shared" si="4"/>
        <v>#DIV/0!</v>
      </c>
      <c r="V11" s="94" t="e">
        <f t="shared" si="5"/>
        <v>#DIV/0!</v>
      </c>
      <c r="W11" s="362">
        <f t="shared" si="6"/>
        <v>0</v>
      </c>
      <c r="X11" s="362">
        <f t="shared" si="7"/>
        <v>0</v>
      </c>
      <c r="Y11" s="362">
        <f t="shared" si="8"/>
        <v>0</v>
      </c>
      <c r="Z11" s="100"/>
      <c r="AA11" s="396"/>
      <c r="AB11" s="100"/>
      <c r="AC11" s="100"/>
      <c r="AD11" s="100"/>
      <c r="AE11" s="203"/>
      <c r="AF11" s="203"/>
      <c r="AG11" s="205"/>
      <c r="AH11" s="205"/>
      <c r="AI11" s="205"/>
      <c r="AJ11" s="205"/>
      <c r="AK11" s="205"/>
      <c r="AL11" s="94">
        <f t="shared" si="9"/>
        <v>-1</v>
      </c>
      <c r="AM11" s="94">
        <f t="shared" si="10"/>
        <v>0.18163896938514018</v>
      </c>
      <c r="AN11" s="94">
        <f t="shared" si="11"/>
        <v>0.39325441511714132</v>
      </c>
      <c r="AO11" s="94">
        <f t="shared" si="12"/>
        <v>1.499126655572139E-3</v>
      </c>
      <c r="AP11" s="94">
        <f t="shared" si="13"/>
        <v>8.1560705679350309E-2</v>
      </c>
      <c r="AQ11" s="94">
        <f t="shared" si="14"/>
        <v>0.1444281774539512</v>
      </c>
      <c r="AR11" s="362">
        <f t="shared" si="15"/>
        <v>-119.88200000000001</v>
      </c>
      <c r="AS11" s="362">
        <f t="shared" si="16"/>
        <v>18.428000000000011</v>
      </c>
      <c r="AT11" s="362">
        <f t="shared" si="17"/>
        <v>28.635999999999996</v>
      </c>
      <c r="AU11" s="266"/>
      <c r="AV11" s="266">
        <v>119.88200000000001</v>
      </c>
      <c r="AW11" s="266">
        <v>101.45399999999999</v>
      </c>
      <c r="AX11" s="266">
        <v>72.817999999999998</v>
      </c>
      <c r="AY11" s="266">
        <v>72.709000000000003</v>
      </c>
      <c r="AZ11" s="267">
        <v>67.225999999999999</v>
      </c>
      <c r="BA11" s="279">
        <v>58.741999999999997</v>
      </c>
      <c r="BB11" s="244">
        <v>48.253999999999998</v>
      </c>
      <c r="BC11" s="243">
        <v>50.563000000000002</v>
      </c>
      <c r="BD11" s="243">
        <v>39.591999999999999</v>
      </c>
      <c r="BE11" s="243">
        <v>34.793999999999997</v>
      </c>
      <c r="BF11" s="237"/>
      <c r="BG11" s="94">
        <f t="shared" si="18"/>
        <v>-1</v>
      </c>
      <c r="BH11" s="94">
        <f t="shared" si="19"/>
        <v>0.48231845337489332</v>
      </c>
      <c r="BI11" s="94">
        <f t="shared" si="20"/>
        <v>1.7431799674267101</v>
      </c>
      <c r="BJ11" s="94">
        <f t="shared" si="21"/>
        <v>-7.7731881336838102E-2</v>
      </c>
      <c r="BK11" s="94">
        <f t="shared" si="22"/>
        <v>0.22676494299205338</v>
      </c>
      <c r="BL11" s="94">
        <f t="shared" si="23"/>
        <v>0.22554693013408608</v>
      </c>
      <c r="BM11" s="362">
        <f t="shared" si="24"/>
        <v>-39.947000000000003</v>
      </c>
      <c r="BN11" s="362">
        <f t="shared" si="25"/>
        <v>12.998000000000001</v>
      </c>
      <c r="BO11" s="362">
        <f t="shared" si="26"/>
        <v>17.125</v>
      </c>
      <c r="BP11" s="266"/>
      <c r="BQ11" s="266">
        <v>39.947000000000003</v>
      </c>
      <c r="BR11" s="266">
        <v>26.949000000000002</v>
      </c>
      <c r="BS11" s="266">
        <v>9.8239999999999998</v>
      </c>
      <c r="BT11" s="266">
        <v>10.651999999999999</v>
      </c>
      <c r="BU11" s="267">
        <v>8.6829999999999998</v>
      </c>
      <c r="BV11" s="279">
        <v>7.085</v>
      </c>
      <c r="BW11" s="244">
        <v>6.1589999999999998</v>
      </c>
      <c r="BX11" s="243">
        <v>6.375</v>
      </c>
      <c r="BY11" s="243">
        <v>1.8149999999999999</v>
      </c>
      <c r="BZ11" s="243">
        <v>1.7789999999999999</v>
      </c>
      <c r="CA11" s="239"/>
      <c r="CB11" s="94">
        <f t="shared" si="27"/>
        <v>-1</v>
      </c>
      <c r="CC11" s="94">
        <f t="shared" si="28"/>
        <v>0.48377848196770795</v>
      </c>
      <c r="CD11" s="94">
        <f t="shared" si="29"/>
        <v>1.8176020408163267</v>
      </c>
      <c r="CE11" s="94">
        <f t="shared" si="30"/>
        <v>-6.6851815116048527E-2</v>
      </c>
      <c r="CF11" s="94">
        <f t="shared" si="31"/>
        <v>0.22488154537723251</v>
      </c>
      <c r="CG11" s="94">
        <f t="shared" si="32"/>
        <v>0.22558070279928524</v>
      </c>
      <c r="CH11" s="362">
        <f t="shared" si="33"/>
        <v>-39.332000000000001</v>
      </c>
      <c r="CI11" s="362">
        <f t="shared" si="34"/>
        <v>12.824000000000002</v>
      </c>
      <c r="CJ11" s="362">
        <f t="shared" si="35"/>
        <v>17.100000000000001</v>
      </c>
      <c r="CK11" s="100"/>
      <c r="CL11" s="100">
        <v>39.332000000000001</v>
      </c>
      <c r="CM11" s="100">
        <v>26.507999999999999</v>
      </c>
      <c r="CN11" s="100">
        <v>9.4079999999999995</v>
      </c>
      <c r="CO11" s="100">
        <v>10.082000000000001</v>
      </c>
      <c r="CP11" s="203">
        <v>8.2309999999999999</v>
      </c>
      <c r="CQ11" s="242">
        <v>6.7160000000000002</v>
      </c>
      <c r="CR11" s="299">
        <v>5.8719999999999999</v>
      </c>
      <c r="CS11" s="299">
        <v>5.9020000000000001</v>
      </c>
      <c r="CT11" s="299">
        <v>1.323</v>
      </c>
      <c r="CU11" s="299">
        <v>1.3620000000000001</v>
      </c>
      <c r="CV11" s="289"/>
      <c r="CW11" s="94">
        <f t="shared" si="36"/>
        <v>-1</v>
      </c>
      <c r="CX11" s="94">
        <f t="shared" si="37"/>
        <v>0.48149758454106295</v>
      </c>
      <c r="CY11" s="94">
        <f t="shared" si="38"/>
        <v>1.8301886792452828</v>
      </c>
      <c r="CZ11" s="94">
        <f t="shared" si="39"/>
        <v>-6.8280254777070018E-2</v>
      </c>
      <c r="DA11" s="94">
        <f t="shared" si="40"/>
        <v>0.22388525101340817</v>
      </c>
      <c r="DB11" s="94">
        <f t="shared" si="41"/>
        <v>0.22897106725426314</v>
      </c>
      <c r="DC11" s="362">
        <f t="shared" si="42"/>
        <v>-30.667000000000002</v>
      </c>
      <c r="DD11" s="362">
        <f t="shared" si="43"/>
        <v>9.9670000000000023</v>
      </c>
      <c r="DE11" s="362">
        <f t="shared" si="44"/>
        <v>13.385999999999999</v>
      </c>
      <c r="DF11" s="266"/>
      <c r="DG11" s="266">
        <v>30.667000000000002</v>
      </c>
      <c r="DH11" s="266">
        <v>20.7</v>
      </c>
      <c r="DI11" s="266">
        <v>7.3140000000000001</v>
      </c>
      <c r="DJ11" s="266">
        <v>7.85</v>
      </c>
      <c r="DK11" s="267">
        <v>6.4139999999999997</v>
      </c>
      <c r="DL11" s="279">
        <v>5.2190000000000003</v>
      </c>
      <c r="DM11" s="243">
        <v>4.5670000000000002</v>
      </c>
      <c r="DN11" s="243">
        <v>4.9359999999999999</v>
      </c>
      <c r="DO11" s="243">
        <v>1.0389999999999999</v>
      </c>
      <c r="DP11" s="243">
        <v>0.97499999999999998</v>
      </c>
      <c r="DQ11" s="239"/>
      <c r="DR11" s="94">
        <f t="shared" si="45"/>
        <v>-1</v>
      </c>
      <c r="DS11" s="94">
        <f t="shared" si="46"/>
        <v>-6.6001508605910654E-3</v>
      </c>
      <c r="DT11" s="94">
        <f t="shared" si="47"/>
        <v>0.40110008887180837</v>
      </c>
      <c r="DU11" s="94">
        <f t="shared" si="48"/>
        <v>8.6484511599989558E-2</v>
      </c>
      <c r="DV11" s="94">
        <f t="shared" si="49"/>
        <v>0.18017185623209836</v>
      </c>
      <c r="DW11" s="94">
        <f t="shared" si="50"/>
        <v>0.24617156016119754</v>
      </c>
      <c r="DX11" s="362">
        <f t="shared" si="51"/>
        <v>-57.947000000000003</v>
      </c>
      <c r="DY11" s="362">
        <f t="shared" si="52"/>
        <v>-0.38499999999999801</v>
      </c>
      <c r="DZ11" s="362">
        <f t="shared" si="53"/>
        <v>16.698999999999998</v>
      </c>
      <c r="EA11" s="100"/>
      <c r="EB11" s="100">
        <v>57.947000000000003</v>
      </c>
      <c r="EC11" s="100">
        <v>58.332000000000001</v>
      </c>
      <c r="ED11" s="100">
        <v>41.633000000000003</v>
      </c>
      <c r="EE11" s="100">
        <v>38.319000000000003</v>
      </c>
      <c r="EF11" s="203">
        <v>32.469000000000001</v>
      </c>
      <c r="EG11" s="242">
        <v>26.055</v>
      </c>
      <c r="EH11" s="299">
        <v>20.835999999999999</v>
      </c>
      <c r="EI11" s="299">
        <v>18.268999999999998</v>
      </c>
      <c r="EJ11" s="299">
        <v>13.333</v>
      </c>
      <c r="EK11" s="299">
        <v>12.294</v>
      </c>
      <c r="EL11" s="289"/>
      <c r="EM11" s="94">
        <f t="shared" si="54"/>
        <v>-1</v>
      </c>
      <c r="EN11" s="94">
        <f t="shared" si="55"/>
        <v>-0.33639451585038743</v>
      </c>
      <c r="EO11" s="94">
        <f t="shared" si="56"/>
        <v>0.75503527829387573</v>
      </c>
      <c r="EP11" s="94">
        <f t="shared" si="57"/>
        <v>1.5134859933119572E-2</v>
      </c>
      <c r="EQ11" s="94">
        <f t="shared" si="58"/>
        <v>7.7808540357178546E-2</v>
      </c>
      <c r="ER11" s="94">
        <f t="shared" si="59"/>
        <v>0.25010133765707343</v>
      </c>
      <c r="ES11" s="362">
        <f t="shared" si="60"/>
        <v>-102.176</v>
      </c>
      <c r="ET11" s="362">
        <f t="shared" si="61"/>
        <v>-51.795000000000002</v>
      </c>
      <c r="EU11" s="362">
        <f t="shared" si="62"/>
        <v>66.240000000000009</v>
      </c>
      <c r="EV11" s="100"/>
      <c r="EW11" s="100">
        <v>102.176</v>
      </c>
      <c r="EX11" s="100">
        <v>153.971</v>
      </c>
      <c r="EY11" s="100">
        <v>87.730999999999995</v>
      </c>
      <c r="EZ11" s="100">
        <v>86.423000000000002</v>
      </c>
      <c r="FA11" s="203">
        <v>80.183999999999997</v>
      </c>
      <c r="FB11" s="242">
        <v>64.141999999999996</v>
      </c>
      <c r="FC11" s="299">
        <v>50.155000000000001</v>
      </c>
      <c r="FD11" s="299">
        <v>52.277999999999999</v>
      </c>
      <c r="FE11" s="299">
        <v>44.412999999999997</v>
      </c>
      <c r="FF11" s="299">
        <v>34.146000000000001</v>
      </c>
      <c r="FG11" s="289"/>
      <c r="FH11" s="94">
        <f t="shared" si="63"/>
        <v>-1</v>
      </c>
      <c r="FI11" s="94">
        <f t="shared" si="64"/>
        <v>0.13445378151260504</v>
      </c>
      <c r="FJ11" s="94">
        <f t="shared" si="65"/>
        <v>0</v>
      </c>
      <c r="FK11" s="94">
        <f t="shared" si="66"/>
        <v>4.3859649122807015E-2</v>
      </c>
      <c r="FL11" s="94">
        <f t="shared" si="67"/>
        <v>3.6363636363636362E-2</v>
      </c>
      <c r="FM11" s="94">
        <f t="shared" si="68"/>
        <v>8.9108910891089105E-2</v>
      </c>
      <c r="FN11" s="362">
        <f t="shared" si="69"/>
        <v>-135</v>
      </c>
      <c r="FO11" s="362">
        <f t="shared" si="70"/>
        <v>16</v>
      </c>
      <c r="FP11" s="362">
        <f t="shared" si="71"/>
        <v>0</v>
      </c>
      <c r="FQ11" s="486"/>
      <c r="FR11" s="486">
        <v>135</v>
      </c>
      <c r="FS11" s="486">
        <v>119</v>
      </c>
      <c r="FT11" s="486">
        <v>119</v>
      </c>
      <c r="FU11" s="486">
        <v>114</v>
      </c>
      <c r="FV11" s="487">
        <v>110</v>
      </c>
      <c r="FW11" s="517">
        <v>101</v>
      </c>
      <c r="FX11" s="500">
        <v>90</v>
      </c>
      <c r="FY11" s="500">
        <v>90</v>
      </c>
      <c r="FZ11" s="500">
        <v>78</v>
      </c>
      <c r="GA11" s="500">
        <v>63</v>
      </c>
      <c r="GB11" s="499"/>
      <c r="GC11" s="2"/>
      <c r="GD11" s="3"/>
      <c r="GE11" s="1" t="s">
        <v>81</v>
      </c>
      <c r="GF11" s="336"/>
      <c r="GG11" s="1">
        <v>6600</v>
      </c>
      <c r="GH11" s="1" t="s">
        <v>185</v>
      </c>
      <c r="GI11" s="18" t="s">
        <v>82</v>
      </c>
      <c r="GJ11" s="94">
        <f t="shared" si="72"/>
        <v>-1</v>
      </c>
      <c r="GK11" s="94">
        <f t="shared" si="73"/>
        <v>0.27560364253134229</v>
      </c>
      <c r="GL11" s="94">
        <f t="shared" si="74"/>
        <v>1.2535179149436995</v>
      </c>
      <c r="GM11" s="94">
        <f t="shared" si="75"/>
        <v>-0.17380811347351963</v>
      </c>
      <c r="GN11" s="94">
        <f t="shared" si="76"/>
        <v>1.2671181014538492E-2</v>
      </c>
      <c r="GO11" s="94">
        <f t="shared" si="77"/>
        <v>-1.8031837622833689E-2</v>
      </c>
      <c r="GP11" s="366">
        <f t="shared" si="78"/>
        <v>-0.6765108059064836</v>
      </c>
      <c r="GQ11" s="366">
        <f t="shared" si="79"/>
        <v>0.1461651849391451</v>
      </c>
      <c r="GR11" s="366">
        <f t="shared" si="80"/>
        <v>0.2950044162445048</v>
      </c>
      <c r="GS11" s="94">
        <f t="shared" si="81"/>
        <v>0</v>
      </c>
      <c r="GT11" s="94">
        <f t="shared" si="82"/>
        <v>0.6765108059064836</v>
      </c>
      <c r="GU11" s="94">
        <f t="shared" si="83"/>
        <v>0.5303456209673385</v>
      </c>
      <c r="GV11" s="94">
        <f t="shared" si="84"/>
        <v>0.23534120472283368</v>
      </c>
      <c r="GW11" s="94">
        <f t="shared" si="85"/>
        <v>0.28485053963948692</v>
      </c>
      <c r="GX11" s="94">
        <f t="shared" si="86"/>
        <v>0.28128630988995967</v>
      </c>
      <c r="GY11" s="94">
        <f t="shared" si="87"/>
        <v>0.28645155786824766</v>
      </c>
      <c r="GZ11" s="94">
        <f t="shared" si="88"/>
        <v>0.30031965221838641</v>
      </c>
      <c r="HA11" s="94">
        <f t="shared" si="89"/>
        <v>0.3735206632491615</v>
      </c>
      <c r="HB11" s="94">
        <f t="shared" si="90"/>
        <v>0.10325047801147226</v>
      </c>
      <c r="HC11" s="94">
        <f t="shared" si="91"/>
        <v>0.11078574914592484</v>
      </c>
      <c r="HD11" s="94">
        <f t="shared" si="92"/>
        <v>-1</v>
      </c>
      <c r="HE11" s="94">
        <f t="shared" si="93"/>
        <v>0.39872547723619051</v>
      </c>
      <c r="HF11" s="94">
        <f t="shared" si="94"/>
        <v>0.97654865928801282</v>
      </c>
      <c r="HG11" s="94">
        <f t="shared" si="95"/>
        <v>-0.11769856307570646</v>
      </c>
      <c r="HH11" s="94">
        <f t="shared" si="96"/>
        <v>6.2704911331883398E-2</v>
      </c>
      <c r="HI11" s="94">
        <f t="shared" si="97"/>
        <v>-2.9444885373836802E-2</v>
      </c>
      <c r="HJ11" s="366">
        <f t="shared" si="98"/>
        <v>-0.31190683474723502</v>
      </c>
      <c r="HK11" s="366">
        <f t="shared" si="99"/>
        <v>8.8913231053430242E-2</v>
      </c>
      <c r="HL11" s="366">
        <f t="shared" si="100"/>
        <v>0.11017391537197467</v>
      </c>
      <c r="HM11" s="94">
        <f t="shared" si="101"/>
        <v>0</v>
      </c>
      <c r="HN11" s="94">
        <f t="shared" si="102"/>
        <v>0.31190683474723502</v>
      </c>
      <c r="HO11" s="94">
        <f t="shared" si="103"/>
        <v>0.22299360369380478</v>
      </c>
      <c r="HP11" s="94">
        <f t="shared" si="104"/>
        <v>0.11281968832183011</v>
      </c>
      <c r="HQ11" s="94">
        <f t="shared" si="105"/>
        <v>0.12786977738030214</v>
      </c>
      <c r="HR11" s="94">
        <f t="shared" si="106"/>
        <v>0.12032482019871679</v>
      </c>
      <c r="HS11" s="94">
        <f t="shared" si="107"/>
        <v>0.12397525744332748</v>
      </c>
      <c r="HT11" s="94">
        <f t="shared" si="108"/>
        <v>0.12025421495026017</v>
      </c>
      <c r="HU11" s="94">
        <f t="shared" si="109"/>
        <v>0.13186335853388628</v>
      </c>
      <c r="HV11" s="94">
        <f t="shared" si="110"/>
        <v>4.6207309156175616E-2</v>
      </c>
      <c r="HW11" s="94">
        <f t="shared" si="111"/>
        <v>5.2099806712352835E-2</v>
      </c>
      <c r="HX11" s="94" t="e">
        <f t="shared" si="112"/>
        <v>#VALUE!</v>
      </c>
      <c r="HY11" s="94">
        <f t="shared" si="113"/>
        <v>0.4969735375415355</v>
      </c>
      <c r="HZ11" s="94">
        <f t="shared" si="114"/>
        <v>-0.20166841874890332</v>
      </c>
      <c r="IA11" s="94">
        <f t="shared" si="115"/>
        <v>7.0285884647455402E-2</v>
      </c>
      <c r="IB11" s="94">
        <f t="shared" si="116"/>
        <v>9.4973561668937348E-2</v>
      </c>
      <c r="IC11" s="94">
        <f t="shared" si="117"/>
        <v>-3.1435671473171731E-3</v>
      </c>
      <c r="ID11" s="366" t="e">
        <f t="shared" si="118"/>
        <v>#VALUE!</v>
      </c>
      <c r="IE11" s="366">
        <f t="shared" si="119"/>
        <v>0.18827870437857031</v>
      </c>
      <c r="IF11" s="366">
        <f t="shared" si="120"/>
        <v>-9.5702331875541058E-2</v>
      </c>
      <c r="IG11" s="94" t="str">
        <f t="shared" si="121"/>
        <v>i.a.</v>
      </c>
      <c r="IH11" s="94">
        <f t="shared" si="122"/>
        <v>0.56712926714688383</v>
      </c>
      <c r="II11" s="94">
        <f t="shared" si="123"/>
        <v>0.37885056276831353</v>
      </c>
      <c r="IJ11" s="94">
        <f t="shared" si="124"/>
        <v>0.47455289464385458</v>
      </c>
      <c r="IK11" s="94">
        <f t="shared" si="125"/>
        <v>0.44338891267370956</v>
      </c>
      <c r="IL11" s="94">
        <f t="shared" si="126"/>
        <v>0.4049311583358276</v>
      </c>
      <c r="IM11" s="94">
        <f t="shared" si="127"/>
        <v>0.4062081007764024</v>
      </c>
      <c r="IN11" s="94">
        <f t="shared" si="128"/>
        <v>0.41543216030306046</v>
      </c>
      <c r="IO11" s="94">
        <f t="shared" si="129"/>
        <v>0.34945866330004971</v>
      </c>
      <c r="IP11" s="94">
        <f t="shared" si="130"/>
        <v>0.30020489496318647</v>
      </c>
      <c r="IQ11" s="94">
        <f t="shared" si="131"/>
        <v>0.36004217185028992</v>
      </c>
      <c r="IR11" s="94" t="str">
        <f t="shared" si="132"/>
        <v>i.a.</v>
      </c>
      <c r="IS11" s="94" t="e">
        <f t="shared" si="133"/>
        <v>#VALUE!</v>
      </c>
      <c r="IT11" s="94" t="e">
        <f t="shared" si="134"/>
        <v>#VALUE!</v>
      </c>
      <c r="IU11" s="94" t="e">
        <f t="shared" si="135"/>
        <v>#VALUE!</v>
      </c>
      <c r="IV11" s="94" t="e">
        <f t="shared" si="136"/>
        <v>#VALUE!</v>
      </c>
      <c r="IW11" s="94" t="e">
        <f t="shared" si="137"/>
        <v>#VALUE!</v>
      </c>
      <c r="IX11" s="94" t="e">
        <f t="shared" si="138"/>
        <v>#VALUE!</v>
      </c>
      <c r="IY11" s="366" t="e">
        <f t="shared" si="139"/>
        <v>#VALUE!</v>
      </c>
      <c r="IZ11" s="366" t="e">
        <f t="shared" si="140"/>
        <v>#VALUE!</v>
      </c>
      <c r="JA11" s="366" t="e">
        <f t="shared" si="141"/>
        <v>#VALUE!</v>
      </c>
      <c r="JB11" s="392"/>
      <c r="JC11" s="94" t="str">
        <f t="shared" si="142"/>
        <v>i.a.</v>
      </c>
      <c r="JD11" s="94" t="str">
        <f t="shared" si="143"/>
        <v>i.a.</v>
      </c>
      <c r="JE11" s="94" t="str">
        <f t="shared" si="144"/>
        <v>i.a.</v>
      </c>
      <c r="JF11" s="94" t="str">
        <f t="shared" si="145"/>
        <v>i.a.</v>
      </c>
      <c r="JG11" s="94" t="str">
        <f t="shared" si="146"/>
        <v>i.a.</v>
      </c>
      <c r="JH11" s="94" t="str">
        <f t="shared" si="147"/>
        <v>i.a.</v>
      </c>
      <c r="JI11" s="94" t="str">
        <f t="shared" si="148"/>
        <v>i.a.</v>
      </c>
      <c r="JJ11" s="94" t="str">
        <f t="shared" si="149"/>
        <v>i.a.</v>
      </c>
      <c r="JK11" s="94" t="str">
        <f t="shared" si="150"/>
        <v>i.a.</v>
      </c>
      <c r="JL11" s="94" t="str">
        <f t="shared" si="151"/>
        <v>i.a.</v>
      </c>
      <c r="JM11" s="94" t="str">
        <f t="shared" si="152"/>
        <v>i.a.</v>
      </c>
      <c r="JN11" s="94" t="e">
        <f t="shared" si="153"/>
        <v>#VALUE!</v>
      </c>
      <c r="JO11" s="94" t="e">
        <f t="shared" si="154"/>
        <v>#DIV/0!</v>
      </c>
      <c r="JP11" s="94" t="e">
        <f t="shared" si="155"/>
        <v>#DIV/0!</v>
      </c>
      <c r="JQ11" s="94" t="e">
        <f t="shared" si="156"/>
        <v>#DIV/0!</v>
      </c>
      <c r="JR11" s="94" t="e">
        <f t="shared" si="157"/>
        <v>#DIV/0!</v>
      </c>
      <c r="JS11" s="94" t="e">
        <f t="shared" si="158"/>
        <v>#DIV/0!</v>
      </c>
      <c r="JT11" s="364" t="e">
        <f t="shared" si="159"/>
        <v>#VALUE!</v>
      </c>
      <c r="JU11" s="364">
        <f t="shared" si="160"/>
        <v>0</v>
      </c>
      <c r="JV11" s="364">
        <f t="shared" si="161"/>
        <v>0</v>
      </c>
      <c r="JW11" s="99" t="str">
        <f t="shared" si="162"/>
        <v>i.a.</v>
      </c>
      <c r="JX11" s="99">
        <f t="shared" si="163"/>
        <v>0</v>
      </c>
      <c r="JY11" s="99">
        <f t="shared" si="164"/>
        <v>0</v>
      </c>
      <c r="JZ11" s="99">
        <f t="shared" si="165"/>
        <v>0</v>
      </c>
      <c r="KA11" s="99">
        <f t="shared" si="166"/>
        <v>0</v>
      </c>
      <c r="KB11" s="99">
        <f t="shared" si="167"/>
        <v>0</v>
      </c>
      <c r="KC11" s="99">
        <f t="shared" si="168"/>
        <v>0</v>
      </c>
      <c r="KD11" s="99">
        <f t="shared" si="169"/>
        <v>0</v>
      </c>
      <c r="KE11" s="99">
        <f t="shared" si="170"/>
        <v>0</v>
      </c>
      <c r="KF11" s="99">
        <f t="shared" si="171"/>
        <v>0</v>
      </c>
      <c r="KG11" s="99">
        <f t="shared" si="172"/>
        <v>0</v>
      </c>
      <c r="KH11" s="99" t="str">
        <f t="shared" si="173"/>
        <v>i.a.</v>
      </c>
      <c r="KI11" s="94">
        <f t="shared" si="174"/>
        <v>-1</v>
      </c>
      <c r="KJ11" s="94">
        <f t="shared" si="175"/>
        <v>0.30792325447523877</v>
      </c>
      <c r="KK11" s="94">
        <f t="shared" si="176"/>
        <v>1.8176020408163265</v>
      </c>
      <c r="KL11" s="94">
        <f t="shared" si="177"/>
        <v>-0.10605972204394563</v>
      </c>
      <c r="KM11" s="94">
        <f t="shared" si="178"/>
        <v>0.1819032455394349</v>
      </c>
      <c r="KN11" s="94">
        <f t="shared" si="179"/>
        <v>0.12530591802479826</v>
      </c>
      <c r="KO11" s="364">
        <f t="shared" si="180"/>
        <v>-0.29134814814814813</v>
      </c>
      <c r="KP11" s="364">
        <f t="shared" si="181"/>
        <v>6.8591845627139741E-2</v>
      </c>
      <c r="KQ11" s="364">
        <f t="shared" si="182"/>
        <v>0.14369747899159663</v>
      </c>
      <c r="KR11" s="308"/>
      <c r="KS11" s="308">
        <f t="shared" si="183"/>
        <v>0.29134814814814813</v>
      </c>
      <c r="KT11" s="308">
        <f t="shared" si="184"/>
        <v>0.22275630252100839</v>
      </c>
      <c r="KU11" s="308">
        <f t="shared" si="185"/>
        <v>7.9058823529411765E-2</v>
      </c>
      <c r="KV11" s="308">
        <f t="shared" si="186"/>
        <v>8.843859649122808E-2</v>
      </c>
      <c r="KW11" s="308">
        <f t="shared" si="187"/>
        <v>7.4827272727272728E-2</v>
      </c>
      <c r="KX11" s="308">
        <f t="shared" si="188"/>
        <v>6.6495049504950499E-2</v>
      </c>
      <c r="KY11" s="308">
        <f t="shared" si="189"/>
        <v>6.5244444444444438E-2</v>
      </c>
      <c r="KZ11" s="308">
        <f t="shared" si="190"/>
        <v>6.5577777777777777E-2</v>
      </c>
      <c r="LA11" s="308">
        <f t="shared" si="191"/>
        <v>1.6961538461538462E-2</v>
      </c>
      <c r="LB11" s="308">
        <f t="shared" si="192"/>
        <v>2.1619047619047621E-2</v>
      </c>
      <c r="LC11" s="308" t="str">
        <f t="shared" si="193"/>
        <v>i.a.</v>
      </c>
    </row>
    <row r="12" spans="1:315" s="1" customFormat="1" ht="15.75" customHeight="1" x14ac:dyDescent="0.3">
      <c r="A12" s="348" t="s">
        <v>253</v>
      </c>
      <c r="B12" s="171">
        <v>10135567</v>
      </c>
      <c r="C12" t="s">
        <v>85</v>
      </c>
      <c r="D12" s="4"/>
      <c r="E12">
        <v>1</v>
      </c>
      <c r="F12"/>
      <c r="G12">
        <v>431200</v>
      </c>
      <c r="H12">
        <v>422100</v>
      </c>
      <c r="I12" s="189">
        <v>44914</v>
      </c>
      <c r="J12" s="176"/>
      <c r="K12" s="176" t="s">
        <v>204</v>
      </c>
      <c r="L12" s="176" t="s">
        <v>204</v>
      </c>
      <c r="M12" s="176" t="s">
        <v>204</v>
      </c>
      <c r="N12" s="176" t="s">
        <v>204</v>
      </c>
      <c r="O12" s="178" t="s">
        <v>204</v>
      </c>
      <c r="P12" s="178" t="s">
        <v>204</v>
      </c>
      <c r="Q12" s="94">
        <f t="shared" si="0"/>
        <v>-1</v>
      </c>
      <c r="R12" s="94">
        <f t="shared" si="1"/>
        <v>0.18593001501103323</v>
      </c>
      <c r="S12" s="94">
        <f t="shared" si="2"/>
        <v>0.43544979273109519</v>
      </c>
      <c r="T12" s="94">
        <f t="shared" si="3"/>
        <v>-9.9697533736621713E-2</v>
      </c>
      <c r="U12" s="94">
        <f t="shared" si="4"/>
        <v>-0.16246122408135955</v>
      </c>
      <c r="V12" s="94">
        <f t="shared" si="5"/>
        <v>0.11792586137867689</v>
      </c>
      <c r="W12" s="362">
        <f t="shared" si="6"/>
        <v>-487.45400000000001</v>
      </c>
      <c r="X12" s="362">
        <f t="shared" si="7"/>
        <v>76.423000000000002</v>
      </c>
      <c r="Y12" s="362">
        <f t="shared" si="8"/>
        <v>124.68799999999999</v>
      </c>
      <c r="Z12" s="100"/>
      <c r="AA12" s="100">
        <v>487.45400000000001</v>
      </c>
      <c r="AB12" s="100">
        <v>411.03100000000001</v>
      </c>
      <c r="AC12" s="100">
        <v>286.34300000000002</v>
      </c>
      <c r="AD12" s="100">
        <v>318.05200000000002</v>
      </c>
      <c r="AE12" s="203">
        <v>379.74599999999998</v>
      </c>
      <c r="AF12" s="243">
        <v>339.68799999999999</v>
      </c>
      <c r="AG12" s="239"/>
      <c r="AH12" s="219"/>
      <c r="AI12" s="219"/>
      <c r="AJ12" s="219"/>
      <c r="AK12" s="220"/>
      <c r="AL12" s="94">
        <f t="shared" si="9"/>
        <v>-1</v>
      </c>
      <c r="AM12" s="94">
        <f t="shared" si="10"/>
        <v>-0.35744933252193473</v>
      </c>
      <c r="AN12" s="94">
        <f t="shared" si="11"/>
        <v>0.57098772902195227</v>
      </c>
      <c r="AO12" s="94">
        <f t="shared" si="12"/>
        <v>-3.3237788827142373E-2</v>
      </c>
      <c r="AP12" s="94">
        <f t="shared" si="13"/>
        <v>-7.5985903312289313E-2</v>
      </c>
      <c r="AQ12" s="94">
        <f t="shared" si="14"/>
        <v>9.8726719878373392E-2</v>
      </c>
      <c r="AR12" s="362">
        <f t="shared" si="15"/>
        <v>-83.414000000000001</v>
      </c>
      <c r="AS12" s="362">
        <f t="shared" si="16"/>
        <v>-46.403000000000006</v>
      </c>
      <c r="AT12" s="362">
        <f t="shared" si="17"/>
        <v>47.183000000000007</v>
      </c>
      <c r="AU12" s="266"/>
      <c r="AV12" s="266">
        <v>83.414000000000001</v>
      </c>
      <c r="AW12" s="266">
        <v>129.81700000000001</v>
      </c>
      <c r="AX12" s="266">
        <v>82.634</v>
      </c>
      <c r="AY12" s="266">
        <v>85.474999999999994</v>
      </c>
      <c r="AZ12" s="266">
        <v>92.504000000000005</v>
      </c>
      <c r="BA12" s="272">
        <v>84.191999999999993</v>
      </c>
      <c r="BB12" s="217">
        <v>81.956000000000003</v>
      </c>
      <c r="BC12" s="243">
        <v>64.826999999999998</v>
      </c>
      <c r="BD12" s="243">
        <v>64.055000000000007</v>
      </c>
      <c r="BE12" s="243">
        <v>63.515999999999998</v>
      </c>
      <c r="BF12" s="237"/>
      <c r="BG12" s="94">
        <f t="shared" si="18"/>
        <v>-1</v>
      </c>
      <c r="BH12" s="94">
        <f t="shared" si="19"/>
        <v>-0.59178696520344365</v>
      </c>
      <c r="BI12" s="94">
        <f t="shared" si="20"/>
        <v>0.99120062573328105</v>
      </c>
      <c r="BJ12" s="94">
        <f t="shared" si="21"/>
        <v>7.0583720037681846E-2</v>
      </c>
      <c r="BK12" s="94">
        <f t="shared" si="22"/>
        <v>2.0978287472466794E-3</v>
      </c>
      <c r="BL12" s="94">
        <f t="shared" si="23"/>
        <v>1.3395501022494887</v>
      </c>
      <c r="BM12" s="362">
        <f t="shared" si="24"/>
        <v>-24.940999999999999</v>
      </c>
      <c r="BN12" s="362">
        <f t="shared" si="25"/>
        <v>-36.156999999999996</v>
      </c>
      <c r="BO12" s="362">
        <f t="shared" si="26"/>
        <v>30.413999999999998</v>
      </c>
      <c r="BP12" s="266"/>
      <c r="BQ12" s="266">
        <v>24.940999999999999</v>
      </c>
      <c r="BR12" s="266">
        <v>61.097999999999999</v>
      </c>
      <c r="BS12" s="266">
        <v>30.684000000000001</v>
      </c>
      <c r="BT12" s="266">
        <v>28.661000000000001</v>
      </c>
      <c r="BU12" s="266">
        <v>28.600999999999999</v>
      </c>
      <c r="BV12" s="272">
        <v>12.225</v>
      </c>
      <c r="BW12" s="217">
        <v>20.077000000000002</v>
      </c>
      <c r="BX12" s="243">
        <v>14.79</v>
      </c>
      <c r="BY12" s="243">
        <v>15.369</v>
      </c>
      <c r="BZ12" s="243">
        <v>20.513000000000002</v>
      </c>
      <c r="CA12" s="239"/>
      <c r="CB12" s="94">
        <f t="shared" si="27"/>
        <v>-1</v>
      </c>
      <c r="CC12" s="94">
        <f t="shared" si="28"/>
        <v>-0.5960072297075254</v>
      </c>
      <c r="CD12" s="94">
        <f t="shared" si="29"/>
        <v>1.03313957372887</v>
      </c>
      <c r="CE12" s="94">
        <f t="shared" si="30"/>
        <v>5.9648129137314682E-2</v>
      </c>
      <c r="CF12" s="94">
        <f t="shared" si="31"/>
        <v>3.7308129619101917E-3</v>
      </c>
      <c r="CG12" s="94">
        <f t="shared" si="32"/>
        <v>1.3286447128909482</v>
      </c>
      <c r="CH12" s="362">
        <f t="shared" si="33"/>
        <v>-24.587</v>
      </c>
      <c r="CI12" s="362">
        <f t="shared" si="34"/>
        <v>-36.272999999999996</v>
      </c>
      <c r="CJ12" s="362">
        <f t="shared" si="35"/>
        <v>30.925999999999998</v>
      </c>
      <c r="CK12" s="100"/>
      <c r="CL12" s="100">
        <v>24.587</v>
      </c>
      <c r="CM12" s="100">
        <v>60.86</v>
      </c>
      <c r="CN12" s="100">
        <v>29.934000000000001</v>
      </c>
      <c r="CO12" s="100">
        <v>28.248999999999999</v>
      </c>
      <c r="CP12" s="100">
        <v>28.143999999999998</v>
      </c>
      <c r="CQ12" s="215">
        <v>12.086</v>
      </c>
      <c r="CR12" s="288">
        <v>19.844999999999999</v>
      </c>
      <c r="CS12" s="299">
        <v>14.518000000000001</v>
      </c>
      <c r="CT12" s="299">
        <v>15.122</v>
      </c>
      <c r="CU12" s="299">
        <v>20.03</v>
      </c>
      <c r="CV12" s="289"/>
      <c r="CW12" s="94">
        <f t="shared" si="36"/>
        <v>-1</v>
      </c>
      <c r="CX12" s="94">
        <f t="shared" si="37"/>
        <v>-0.59778792877384435</v>
      </c>
      <c r="CY12" s="94">
        <f t="shared" si="38"/>
        <v>1.0304006183176606</v>
      </c>
      <c r="CZ12" s="94">
        <f t="shared" si="39"/>
        <v>6.2793775384475017E-2</v>
      </c>
      <c r="DA12" s="94">
        <f t="shared" si="40"/>
        <v>6.7074011117747414E-3</v>
      </c>
      <c r="DB12" s="94">
        <f t="shared" si="41"/>
        <v>1.3075373688116187</v>
      </c>
      <c r="DC12" s="362">
        <f t="shared" si="42"/>
        <v>-19.018999999999998</v>
      </c>
      <c r="DD12" s="362">
        <f t="shared" si="43"/>
        <v>-28.267000000000003</v>
      </c>
      <c r="DE12" s="362">
        <f t="shared" si="44"/>
        <v>23.997</v>
      </c>
      <c r="DF12" s="266"/>
      <c r="DG12" s="266">
        <v>19.018999999999998</v>
      </c>
      <c r="DH12" s="266">
        <v>47.286000000000001</v>
      </c>
      <c r="DI12" s="266">
        <v>23.289000000000001</v>
      </c>
      <c r="DJ12" s="266">
        <v>21.913</v>
      </c>
      <c r="DK12" s="266">
        <v>21.766999999999999</v>
      </c>
      <c r="DL12" s="272">
        <v>9.4329999999999998</v>
      </c>
      <c r="DM12" s="216">
        <v>15.353</v>
      </c>
      <c r="DN12" s="243">
        <v>11.114000000000001</v>
      </c>
      <c r="DO12" s="243">
        <v>10.74</v>
      </c>
      <c r="DP12" s="243">
        <v>16.952999999999999</v>
      </c>
      <c r="DQ12" s="239"/>
      <c r="DR12" s="94">
        <f t="shared" si="45"/>
        <v>-1</v>
      </c>
      <c r="DS12" s="94">
        <f t="shared" si="46"/>
        <v>-0.38181110894995685</v>
      </c>
      <c r="DT12" s="94">
        <f t="shared" si="47"/>
        <v>0.4485409539142684</v>
      </c>
      <c r="DU12" s="94">
        <f t="shared" si="48"/>
        <v>-0.30407137154941805</v>
      </c>
      <c r="DV12" s="94">
        <f t="shared" si="49"/>
        <v>0.44279421273844161</v>
      </c>
      <c r="DW12" s="94">
        <f t="shared" si="50"/>
        <v>0.78521698351430325</v>
      </c>
      <c r="DX12" s="362">
        <f t="shared" si="51"/>
        <v>-44.496000000000002</v>
      </c>
      <c r="DY12" s="362">
        <f t="shared" si="52"/>
        <v>-27.481999999999992</v>
      </c>
      <c r="DZ12" s="362">
        <f t="shared" si="53"/>
        <v>22.287999999999997</v>
      </c>
      <c r="EA12" s="100"/>
      <c r="EB12" s="100">
        <v>44.496000000000002</v>
      </c>
      <c r="EC12" s="100">
        <v>71.977999999999994</v>
      </c>
      <c r="ED12" s="100">
        <v>49.69</v>
      </c>
      <c r="EE12" s="100">
        <v>71.400999999999996</v>
      </c>
      <c r="EF12" s="100">
        <v>49.488</v>
      </c>
      <c r="EG12" s="215">
        <v>27.721</v>
      </c>
      <c r="EH12" s="288">
        <v>33.287999999999997</v>
      </c>
      <c r="EI12" s="299">
        <v>27.934999999999999</v>
      </c>
      <c r="EJ12" s="299">
        <v>31.821999999999999</v>
      </c>
      <c r="EK12" s="299">
        <v>36.082000000000001</v>
      </c>
      <c r="EL12" s="289"/>
      <c r="EM12" s="94">
        <f t="shared" si="54"/>
        <v>-1</v>
      </c>
      <c r="EN12" s="94">
        <f t="shared" si="55"/>
        <v>-2.2153786620660667E-2</v>
      </c>
      <c r="EO12" s="94">
        <f t="shared" si="56"/>
        <v>0.63893170787565945</v>
      </c>
      <c r="EP12" s="94">
        <f t="shared" si="57"/>
        <v>-0.34909841470057046</v>
      </c>
      <c r="EQ12" s="94">
        <f t="shared" si="58"/>
        <v>0.19919831136596453</v>
      </c>
      <c r="ER12" s="94">
        <f t="shared" si="59"/>
        <v>0.5220708275775463</v>
      </c>
      <c r="ES12" s="362">
        <f t="shared" si="60"/>
        <v>-181.941</v>
      </c>
      <c r="ET12" s="362">
        <f t="shared" si="61"/>
        <v>-4.1219999999999857</v>
      </c>
      <c r="EU12" s="362">
        <f t="shared" si="62"/>
        <v>72.535999999999987</v>
      </c>
      <c r="EV12" s="100"/>
      <c r="EW12" s="100">
        <v>181.941</v>
      </c>
      <c r="EX12" s="100">
        <v>186.06299999999999</v>
      </c>
      <c r="EY12" s="100">
        <v>113.527</v>
      </c>
      <c r="EZ12" s="100">
        <v>174.41499999999999</v>
      </c>
      <c r="FA12" s="100">
        <v>145.44300000000001</v>
      </c>
      <c r="FB12" s="215">
        <v>95.555999999999997</v>
      </c>
      <c r="FC12" s="288">
        <v>97.89</v>
      </c>
      <c r="FD12" s="299">
        <v>75.257000000000005</v>
      </c>
      <c r="FE12" s="299">
        <v>74.453000000000003</v>
      </c>
      <c r="FF12" s="299">
        <v>86.352999999999994</v>
      </c>
      <c r="FG12" s="289"/>
      <c r="FH12" s="94">
        <f t="shared" si="63"/>
        <v>-1</v>
      </c>
      <c r="FI12" s="94">
        <f t="shared" si="64"/>
        <v>0.24</v>
      </c>
      <c r="FJ12" s="94">
        <f t="shared" si="65"/>
        <v>-0.16666666666666666</v>
      </c>
      <c r="FK12" s="94">
        <f t="shared" si="66"/>
        <v>-3.2258064516129031E-2</v>
      </c>
      <c r="FL12" s="94">
        <f t="shared" si="67"/>
        <v>-6.0606060606060608E-2</v>
      </c>
      <c r="FM12" s="94">
        <f t="shared" si="68"/>
        <v>-0.10810810810810811</v>
      </c>
      <c r="FN12" s="362">
        <f t="shared" si="69"/>
        <v>-93</v>
      </c>
      <c r="FO12" s="362">
        <f t="shared" si="70"/>
        <v>18</v>
      </c>
      <c r="FP12" s="362">
        <f t="shared" si="71"/>
        <v>-15</v>
      </c>
      <c r="FQ12" s="486"/>
      <c r="FR12" s="486">
        <v>93</v>
      </c>
      <c r="FS12" s="486">
        <v>75</v>
      </c>
      <c r="FT12" s="486">
        <v>90</v>
      </c>
      <c r="FU12" s="486">
        <v>93</v>
      </c>
      <c r="FV12" s="486">
        <v>99</v>
      </c>
      <c r="FW12" s="490">
        <v>111</v>
      </c>
      <c r="FX12" s="491">
        <v>88</v>
      </c>
      <c r="FY12" s="500">
        <v>74</v>
      </c>
      <c r="FZ12" s="500">
        <v>65</v>
      </c>
      <c r="GA12" s="500">
        <v>55</v>
      </c>
      <c r="GB12" s="499"/>
      <c r="GC12" s="96"/>
      <c r="GD12" s="95"/>
      <c r="GE12" s="1" t="s">
        <v>81</v>
      </c>
      <c r="GF12" s="336" t="s">
        <v>87</v>
      </c>
      <c r="GG12" s="1">
        <v>8700</v>
      </c>
      <c r="GH12" s="1" t="s">
        <v>254</v>
      </c>
      <c r="GI12" s="18" t="s">
        <v>79</v>
      </c>
      <c r="GJ12" s="94">
        <f t="shared" si="72"/>
        <v>-1</v>
      </c>
      <c r="GK12" s="94">
        <f t="shared" si="73"/>
        <v>-0.57799172024705259</v>
      </c>
      <c r="GL12" s="94">
        <f t="shared" si="74"/>
        <v>1.0234975845941625</v>
      </c>
      <c r="GM12" s="94">
        <f t="shared" si="75"/>
        <v>5.7880459185908395E-2</v>
      </c>
      <c r="GN12" s="94">
        <f t="shared" si="76"/>
        <v>-0.35894041361930251</v>
      </c>
      <c r="GO12" s="392">
        <f t="shared" si="77"/>
        <v>0.84004824941086964</v>
      </c>
      <c r="GP12" s="366">
        <f t="shared" si="78"/>
        <v>-0.42218864295894365</v>
      </c>
      <c r="GQ12" s="366">
        <f t="shared" si="79"/>
        <v>-0.57823874961757604</v>
      </c>
      <c r="GR12" s="366">
        <f t="shared" si="80"/>
        <v>0.50602235834606479</v>
      </c>
      <c r="GS12" s="94">
        <f t="shared" si="81"/>
        <v>0</v>
      </c>
      <c r="GT12" s="94">
        <f t="shared" si="82"/>
        <v>0.42218864295894365</v>
      </c>
      <c r="GU12" s="392">
        <f t="shared" si="83"/>
        <v>1.0004273925765197</v>
      </c>
      <c r="GV12" s="94">
        <f t="shared" si="84"/>
        <v>0.49440503423045484</v>
      </c>
      <c r="GW12" s="94">
        <f t="shared" si="85"/>
        <v>0.46735434985813434</v>
      </c>
      <c r="GX12" s="94">
        <f t="shared" si="86"/>
        <v>0.72903417995311415</v>
      </c>
      <c r="GY12" s="94">
        <f t="shared" si="87"/>
        <v>0.39620383877788523</v>
      </c>
      <c r="GZ12" s="94">
        <f t="shared" si="88"/>
        <v>0.6482857749538572</v>
      </c>
      <c r="HA12" s="94">
        <f t="shared" si="89"/>
        <v>0.48590123332831303</v>
      </c>
      <c r="HB12" s="94">
        <f t="shared" si="90"/>
        <v>0.4453934967012253</v>
      </c>
      <c r="HC12" s="94">
        <f t="shared" si="91"/>
        <v>0.55512443877833828</v>
      </c>
      <c r="HD12" s="94">
        <f t="shared" si="92"/>
        <v>-1</v>
      </c>
      <c r="HE12" s="94">
        <f t="shared" si="93"/>
        <v>-0.66767604945951586</v>
      </c>
      <c r="HF12" s="94">
        <f t="shared" si="94"/>
        <v>0.91378313887276785</v>
      </c>
      <c r="HG12" s="94">
        <f t="shared" si="95"/>
        <v>0.18924911101476286</v>
      </c>
      <c r="HH12" s="94">
        <f t="shared" si="96"/>
        <v>-0.24496315668122198</v>
      </c>
      <c r="HI12" s="392">
        <f t="shared" si="97"/>
        <v>0.87791903318999087</v>
      </c>
      <c r="HJ12" s="366">
        <f t="shared" si="98"/>
        <v>-0.13554743970174235</v>
      </c>
      <c r="HK12" s="366">
        <f t="shared" si="99"/>
        <v>-0.27232999278932879</v>
      </c>
      <c r="HL12" s="366">
        <f t="shared" si="100"/>
        <v>0.19475117789813232</v>
      </c>
      <c r="HM12" s="94">
        <f t="shared" si="101"/>
        <v>0</v>
      </c>
      <c r="HN12" s="94">
        <f t="shared" si="102"/>
        <v>0.13554743970174235</v>
      </c>
      <c r="HO12" s="392">
        <f t="shared" si="103"/>
        <v>0.40787743249107117</v>
      </c>
      <c r="HP12" s="94">
        <f t="shared" si="104"/>
        <v>0.21312625459293885</v>
      </c>
      <c r="HQ12" s="94">
        <f t="shared" si="105"/>
        <v>0.1792107747813092</v>
      </c>
      <c r="HR12" s="94">
        <f t="shared" si="106"/>
        <v>0.23735368196548531</v>
      </c>
      <c r="HS12" s="94">
        <f t="shared" si="107"/>
        <v>0.12639186129462485</v>
      </c>
      <c r="HT12" s="94">
        <f t="shared" si="108"/>
        <v>0.23190699232444112</v>
      </c>
      <c r="HU12" s="94">
        <f t="shared" si="109"/>
        <v>0.19758199185091174</v>
      </c>
      <c r="HV12" s="94">
        <f t="shared" si="110"/>
        <v>0.19114958397074738</v>
      </c>
      <c r="HW12" s="94">
        <f t="shared" si="111"/>
        <v>0.23754820330503865</v>
      </c>
      <c r="HX12" s="94" t="e">
        <f t="shared" si="112"/>
        <v>#VALUE!</v>
      </c>
      <c r="HY12" s="94">
        <f t="shared" si="113"/>
        <v>-0.36780560931596418</v>
      </c>
      <c r="HZ12" s="94">
        <f t="shared" si="114"/>
        <v>-0.11616759444368216</v>
      </c>
      <c r="IA12" s="94">
        <f t="shared" si="115"/>
        <v>6.9176422623765624E-2</v>
      </c>
      <c r="IB12" s="94">
        <f t="shared" si="116"/>
        <v>0.20313229185171688</v>
      </c>
      <c r="IC12" s="392">
        <f t="shared" si="117"/>
        <v>0.17288693217750406</v>
      </c>
      <c r="ID12" s="366" t="e">
        <f t="shared" si="118"/>
        <v>#VALUE!</v>
      </c>
      <c r="IE12" s="366">
        <f t="shared" si="119"/>
        <v>-0.14228466781329158</v>
      </c>
      <c r="IF12" s="366">
        <f t="shared" si="120"/>
        <v>-5.0845770326940432E-2</v>
      </c>
      <c r="IG12" s="94" t="str">
        <f t="shared" si="121"/>
        <v>i.a.</v>
      </c>
      <c r="IH12" s="94">
        <f t="shared" si="122"/>
        <v>0.24456279783006579</v>
      </c>
      <c r="II12" s="392">
        <f t="shared" si="123"/>
        <v>0.38684746564335737</v>
      </c>
      <c r="IJ12" s="94">
        <f t="shared" si="124"/>
        <v>0.4376932359702978</v>
      </c>
      <c r="IK12" s="94">
        <f t="shared" si="125"/>
        <v>0.40937419373333717</v>
      </c>
      <c r="IL12" s="94">
        <f t="shared" si="126"/>
        <v>0.34025700790000202</v>
      </c>
      <c r="IM12" s="94">
        <f t="shared" si="127"/>
        <v>0.29010213905981835</v>
      </c>
      <c r="IN12" s="94">
        <f t="shared" si="128"/>
        <v>0.34005516395954638</v>
      </c>
      <c r="IO12" s="94">
        <f t="shared" si="129"/>
        <v>0.37119470614029254</v>
      </c>
      <c r="IP12" s="94">
        <f t="shared" si="130"/>
        <v>0.42741058117201453</v>
      </c>
      <c r="IQ12" s="94">
        <f t="shared" si="131"/>
        <v>0.41784303961645808</v>
      </c>
      <c r="IR12" s="94" t="str">
        <f t="shared" si="132"/>
        <v>i.a.</v>
      </c>
      <c r="IS12" s="94">
        <f t="shared" si="133"/>
        <v>-1</v>
      </c>
      <c r="IT12" s="94">
        <f t="shared" si="134"/>
        <v>-0.65578657287566966</v>
      </c>
      <c r="IU12" s="94">
        <f t="shared" si="135"/>
        <v>0.38716145685932429</v>
      </c>
      <c r="IV12" s="94">
        <f t="shared" si="136"/>
        <v>0.18913782884660987</v>
      </c>
      <c r="IW12" s="94">
        <f t="shared" si="137"/>
        <v>0.19647932437290713</v>
      </c>
      <c r="IX12" s="392">
        <f t="shared" si="138"/>
        <v>1.0927596212545343</v>
      </c>
      <c r="IY12" s="366">
        <f t="shared" si="139"/>
        <v>-5.1165853598493391E-2</v>
      </c>
      <c r="IZ12" s="366">
        <f t="shared" si="140"/>
        <v>-9.7479868986907706E-2</v>
      </c>
      <c r="JA12" s="366">
        <f t="shared" si="141"/>
        <v>4.1487524200946091E-2</v>
      </c>
      <c r="JB12" s="392"/>
      <c r="JC12" s="94">
        <f t="shared" si="142"/>
        <v>5.1165853598493391E-2</v>
      </c>
      <c r="JD12" s="392">
        <f t="shared" si="143"/>
        <v>0.1486457225854011</v>
      </c>
      <c r="JE12" s="94">
        <f t="shared" si="144"/>
        <v>0.10715819838445501</v>
      </c>
      <c r="JF12" s="94">
        <f t="shared" si="145"/>
        <v>9.0114195163055091E-2</v>
      </c>
      <c r="JG12" s="94">
        <f t="shared" si="146"/>
        <v>7.5316132362157867E-2</v>
      </c>
      <c r="JH12" s="94">
        <f t="shared" si="147"/>
        <v>3.5988907468029484E-2</v>
      </c>
      <c r="JI12" s="94" t="str">
        <f t="shared" si="148"/>
        <v>i.a.</v>
      </c>
      <c r="JJ12" s="94" t="str">
        <f t="shared" si="149"/>
        <v>i.a.</v>
      </c>
      <c r="JK12" s="94" t="str">
        <f t="shared" si="150"/>
        <v>i.a.</v>
      </c>
      <c r="JL12" s="94" t="str">
        <f t="shared" si="151"/>
        <v>i.a.</v>
      </c>
      <c r="JM12" s="94" t="str">
        <f t="shared" si="152"/>
        <v>i.a.</v>
      </c>
      <c r="JN12" s="94" t="e">
        <f t="shared" si="153"/>
        <v>#VALUE!</v>
      </c>
      <c r="JO12" s="94">
        <f t="shared" si="154"/>
        <v>-4.3604826604005546E-2</v>
      </c>
      <c r="JP12" s="94">
        <f t="shared" si="155"/>
        <v>0.72253975127731418</v>
      </c>
      <c r="JQ12" s="94">
        <f t="shared" si="156"/>
        <v>-6.9687451527842323E-2</v>
      </c>
      <c r="JR12" s="94">
        <f t="shared" si="157"/>
        <v>-0.10842646434467308</v>
      </c>
      <c r="JS12" s="392">
        <f t="shared" si="158"/>
        <v>0.25343202639427403</v>
      </c>
      <c r="JT12" s="364" t="e">
        <f t="shared" si="159"/>
        <v>#VALUE!</v>
      </c>
      <c r="JU12" s="364">
        <f t="shared" si="160"/>
        <v>-0.23897247311828007</v>
      </c>
      <c r="JV12" s="364">
        <f t="shared" si="161"/>
        <v>2.2988244444444446</v>
      </c>
      <c r="JW12" s="99" t="str">
        <f t="shared" si="162"/>
        <v>i.a.</v>
      </c>
      <c r="JX12" s="99">
        <f t="shared" si="163"/>
        <v>5.2414408602150537</v>
      </c>
      <c r="JY12" s="393">
        <f t="shared" si="164"/>
        <v>5.4804133333333338</v>
      </c>
      <c r="JZ12" s="99">
        <f t="shared" si="165"/>
        <v>3.1815888888888892</v>
      </c>
      <c r="KA12" s="99">
        <f t="shared" si="166"/>
        <v>3.4199139784946238</v>
      </c>
      <c r="KB12" s="99">
        <f t="shared" si="167"/>
        <v>3.8358181818181816</v>
      </c>
      <c r="KC12" s="99">
        <f t="shared" si="168"/>
        <v>3.0602522522522522</v>
      </c>
      <c r="KD12" s="99">
        <f t="shared" si="169"/>
        <v>0</v>
      </c>
      <c r="KE12" s="99">
        <f t="shared" si="170"/>
        <v>0</v>
      </c>
      <c r="KF12" s="99">
        <f t="shared" si="171"/>
        <v>0</v>
      </c>
      <c r="KG12" s="99">
        <f t="shared" si="172"/>
        <v>0</v>
      </c>
      <c r="KH12" s="99" t="str">
        <f t="shared" si="173"/>
        <v>i.a.</v>
      </c>
      <c r="KI12" s="94">
        <f t="shared" si="174"/>
        <v>-1</v>
      </c>
      <c r="KJ12" s="94">
        <f t="shared" si="175"/>
        <v>-0.67419937879639147</v>
      </c>
      <c r="KK12" s="94">
        <f t="shared" si="176"/>
        <v>1.4397674884746441</v>
      </c>
      <c r="KL12" s="94">
        <f t="shared" si="177"/>
        <v>9.4969733441891871E-2</v>
      </c>
      <c r="KM12" s="94">
        <f t="shared" si="178"/>
        <v>6.8487639604614098E-2</v>
      </c>
      <c r="KN12" s="392">
        <f t="shared" si="179"/>
        <v>1.6109046780898504</v>
      </c>
      <c r="KO12" s="364">
        <f t="shared" si="180"/>
        <v>-0.26437634408602151</v>
      </c>
      <c r="KP12" s="364">
        <f t="shared" si="181"/>
        <v>-0.54709032258064516</v>
      </c>
      <c r="KQ12" s="364">
        <f t="shared" si="182"/>
        <v>0.47886666666666666</v>
      </c>
      <c r="KR12" s="308"/>
      <c r="KS12" s="308">
        <f t="shared" si="183"/>
        <v>0.26437634408602151</v>
      </c>
      <c r="KT12" s="395">
        <f t="shared" si="184"/>
        <v>0.81146666666666667</v>
      </c>
      <c r="KU12" s="308">
        <f t="shared" si="185"/>
        <v>0.33260000000000001</v>
      </c>
      <c r="KV12" s="308">
        <f t="shared" si="186"/>
        <v>0.30375268817204298</v>
      </c>
      <c r="KW12" s="308">
        <f t="shared" si="187"/>
        <v>0.28428282828282825</v>
      </c>
      <c r="KX12" s="308">
        <f t="shared" si="188"/>
        <v>0.10888288288288289</v>
      </c>
      <c r="KY12" s="308">
        <f t="shared" si="189"/>
        <v>0.22551136363636362</v>
      </c>
      <c r="KZ12" s="308">
        <f t="shared" si="190"/>
        <v>0.19618918918918921</v>
      </c>
      <c r="LA12" s="308">
        <f t="shared" si="191"/>
        <v>0.23264615384615384</v>
      </c>
      <c r="LB12" s="308">
        <f t="shared" si="192"/>
        <v>0.36418181818181822</v>
      </c>
      <c r="LC12" s="308" t="str">
        <f t="shared" si="193"/>
        <v>i.a.</v>
      </c>
    </row>
    <row r="13" spans="1:315" s="1" customFormat="1" ht="15.75" customHeight="1" x14ac:dyDescent="0.3">
      <c r="A13" s="348" t="s">
        <v>156</v>
      </c>
      <c r="B13" s="171">
        <v>18296675</v>
      </c>
      <c r="C13" t="s">
        <v>85</v>
      </c>
      <c r="D13" s="4"/>
      <c r="E13"/>
      <c r="F13"/>
      <c r="G13">
        <v>422100</v>
      </c>
      <c r="H13"/>
      <c r="I13" s="189">
        <v>44881</v>
      </c>
      <c r="J13" s="176"/>
      <c r="K13" s="176" t="s">
        <v>129</v>
      </c>
      <c r="L13" s="178" t="s">
        <v>129</v>
      </c>
      <c r="M13" s="178" t="s">
        <v>129</v>
      </c>
      <c r="N13" s="178" t="s">
        <v>129</v>
      </c>
      <c r="O13" s="178" t="s">
        <v>129</v>
      </c>
      <c r="P13" s="178" t="s">
        <v>129</v>
      </c>
      <c r="Q13" s="94">
        <f t="shared" si="0"/>
        <v>-1</v>
      </c>
      <c r="R13" s="94">
        <f t="shared" si="1"/>
        <v>0.24597178802897446</v>
      </c>
      <c r="S13" s="94" t="e">
        <f t="shared" si="2"/>
        <v>#DIV/0!</v>
      </c>
      <c r="T13" s="94" t="e">
        <f t="shared" si="3"/>
        <v>#DIV/0!</v>
      </c>
      <c r="U13" s="94" t="e">
        <f t="shared" si="4"/>
        <v>#DIV/0!</v>
      </c>
      <c r="V13" s="94" t="e">
        <f t="shared" si="5"/>
        <v>#DIV/0!</v>
      </c>
      <c r="W13" s="362">
        <f t="shared" si="6"/>
        <v>-408.52300000000002</v>
      </c>
      <c r="X13" s="362">
        <f t="shared" si="7"/>
        <v>80.648000000000025</v>
      </c>
      <c r="Y13" s="362">
        <f t="shared" si="8"/>
        <v>327.875</v>
      </c>
      <c r="Z13" s="100"/>
      <c r="AA13" s="100">
        <v>408.52300000000002</v>
      </c>
      <c r="AB13" s="100">
        <v>327.875</v>
      </c>
      <c r="AC13" s="100"/>
      <c r="AD13" s="100"/>
      <c r="AE13" s="100"/>
      <c r="AF13" s="100"/>
      <c r="AG13" s="103"/>
      <c r="AH13" s="103"/>
      <c r="AI13" s="103"/>
      <c r="AJ13" s="103"/>
      <c r="AK13" s="101"/>
      <c r="AL13" s="94">
        <f t="shared" si="9"/>
        <v>-1</v>
      </c>
      <c r="AM13" s="94">
        <f t="shared" si="10"/>
        <v>0.28904440154440147</v>
      </c>
      <c r="AN13" s="94">
        <f t="shared" si="11"/>
        <v>0.11692092070508328</v>
      </c>
      <c r="AO13" s="94">
        <f t="shared" si="12"/>
        <v>5.6038163332688136E-2</v>
      </c>
      <c r="AP13" s="94">
        <f t="shared" si="13"/>
        <v>0.18964933429047412</v>
      </c>
      <c r="AQ13" s="94">
        <f t="shared" si="14"/>
        <v>2.7242497182530273E-2</v>
      </c>
      <c r="AR13" s="362">
        <f t="shared" si="15"/>
        <v>-133.54499999999999</v>
      </c>
      <c r="AS13" s="362">
        <f t="shared" si="16"/>
        <v>29.944999999999993</v>
      </c>
      <c r="AT13" s="362">
        <f t="shared" si="17"/>
        <v>10.844999999999999</v>
      </c>
      <c r="AU13" s="266"/>
      <c r="AV13" s="266">
        <v>133.54499999999999</v>
      </c>
      <c r="AW13" s="266">
        <v>103.6</v>
      </c>
      <c r="AX13" s="266">
        <v>92.754999999999995</v>
      </c>
      <c r="AY13" s="266">
        <v>87.832999999999998</v>
      </c>
      <c r="AZ13" s="266">
        <v>73.831000000000003</v>
      </c>
      <c r="BA13" s="267">
        <v>71.873000000000005</v>
      </c>
      <c r="BB13" s="220">
        <v>52.828000000000003</v>
      </c>
      <c r="BC13" s="219">
        <v>47.63</v>
      </c>
      <c r="BD13" s="219">
        <v>35.012</v>
      </c>
      <c r="BE13" s="219">
        <v>40.984000000000002</v>
      </c>
      <c r="BF13" s="219"/>
      <c r="BG13" s="94">
        <f t="shared" si="18"/>
        <v>-1</v>
      </c>
      <c r="BH13" s="94">
        <f t="shared" si="19"/>
        <v>-0.41468086304996904</v>
      </c>
      <c r="BI13" s="94">
        <f t="shared" si="20"/>
        <v>-0.17609654212114181</v>
      </c>
      <c r="BJ13" s="94">
        <f t="shared" si="21"/>
        <v>-0.11341097074194464</v>
      </c>
      <c r="BK13" s="94">
        <f t="shared" si="22"/>
        <v>0.28237467018469653</v>
      </c>
      <c r="BL13" s="94">
        <f t="shared" si="23"/>
        <v>-5.9553349875930493E-2</v>
      </c>
      <c r="BM13" s="362">
        <f t="shared" si="24"/>
        <v>-10.39</v>
      </c>
      <c r="BN13" s="362">
        <f t="shared" si="25"/>
        <v>-7.3610000000000007</v>
      </c>
      <c r="BO13" s="362">
        <f t="shared" si="26"/>
        <v>-3.7940000000000005</v>
      </c>
      <c r="BP13" s="266"/>
      <c r="BQ13" s="266">
        <v>10.39</v>
      </c>
      <c r="BR13" s="266">
        <v>17.751000000000001</v>
      </c>
      <c r="BS13" s="266">
        <v>21.545000000000002</v>
      </c>
      <c r="BT13" s="266">
        <v>24.300999999999998</v>
      </c>
      <c r="BU13" s="266">
        <v>18.95</v>
      </c>
      <c r="BV13" s="266">
        <v>20.149999999999999</v>
      </c>
      <c r="BW13" s="101">
        <v>13.053000000000001</v>
      </c>
      <c r="BX13" s="103">
        <v>9.3620000000000001</v>
      </c>
      <c r="BY13" s="103">
        <v>7.5570000000000004</v>
      </c>
      <c r="BZ13" s="103">
        <v>14.15</v>
      </c>
      <c r="CA13" s="103"/>
      <c r="CB13" s="94">
        <f t="shared" si="27"/>
        <v>-1</v>
      </c>
      <c r="CC13" s="94">
        <f t="shared" si="28"/>
        <v>-0.22935280017432993</v>
      </c>
      <c r="CD13" s="94">
        <f t="shared" si="29"/>
        <v>-9.0746978403011561E-2</v>
      </c>
      <c r="CE13" s="94">
        <f t="shared" si="30"/>
        <v>-0.13445378151260515</v>
      </c>
      <c r="CF13" s="94">
        <f t="shared" si="31"/>
        <v>0.28705440900562862</v>
      </c>
      <c r="CG13" s="94">
        <f t="shared" si="32"/>
        <v>-7.761999287423009E-2</v>
      </c>
      <c r="CH13" s="362">
        <f t="shared" si="33"/>
        <v>-14.146000000000001</v>
      </c>
      <c r="CI13" s="362">
        <f t="shared" si="34"/>
        <v>-4.2100000000000009</v>
      </c>
      <c r="CJ13" s="362">
        <f t="shared" si="35"/>
        <v>-1.8319999999999972</v>
      </c>
      <c r="CK13" s="100"/>
      <c r="CL13" s="100">
        <v>14.146000000000001</v>
      </c>
      <c r="CM13" s="100">
        <v>18.356000000000002</v>
      </c>
      <c r="CN13" s="100">
        <v>20.187999999999999</v>
      </c>
      <c r="CO13" s="100">
        <v>23.324000000000002</v>
      </c>
      <c r="CP13" s="100">
        <v>18.122</v>
      </c>
      <c r="CQ13" s="100">
        <v>19.646999999999998</v>
      </c>
      <c r="CR13" s="102">
        <v>12.33</v>
      </c>
      <c r="CS13" s="102">
        <v>8.5030000000000001</v>
      </c>
      <c r="CT13" s="102">
        <v>7.431</v>
      </c>
      <c r="CU13" s="102">
        <v>13.807</v>
      </c>
      <c r="CV13" s="102"/>
      <c r="CW13" s="94">
        <f t="shared" si="36"/>
        <v>-1</v>
      </c>
      <c r="CX13" s="94">
        <f t="shared" si="37"/>
        <v>-0.1769178082191781</v>
      </c>
      <c r="CY13" s="94">
        <f t="shared" si="38"/>
        <v>-6.6257354822205142E-2</v>
      </c>
      <c r="CZ13" s="94">
        <f t="shared" si="39"/>
        <v>-0.1390341941523045</v>
      </c>
      <c r="DA13" s="94">
        <f t="shared" si="40"/>
        <v>0.28691893424036291</v>
      </c>
      <c r="DB13" s="94">
        <f t="shared" si="41"/>
        <v>-7.7466169837223015E-2</v>
      </c>
      <c r="DC13" s="362">
        <f t="shared" si="42"/>
        <v>-12.016999999999999</v>
      </c>
      <c r="DD13" s="362">
        <f t="shared" si="43"/>
        <v>-2.5830000000000002</v>
      </c>
      <c r="DE13" s="362">
        <f t="shared" si="44"/>
        <v>-1.0359999999999996</v>
      </c>
      <c r="DF13" s="266"/>
      <c r="DG13" s="266">
        <v>12.016999999999999</v>
      </c>
      <c r="DH13" s="266">
        <v>14.6</v>
      </c>
      <c r="DI13" s="266">
        <v>15.635999999999999</v>
      </c>
      <c r="DJ13" s="266">
        <v>18.161000000000001</v>
      </c>
      <c r="DK13" s="266">
        <v>14.112</v>
      </c>
      <c r="DL13" s="266">
        <v>15.297000000000001</v>
      </c>
      <c r="DM13" s="103">
        <v>9.6</v>
      </c>
      <c r="DN13" s="103">
        <v>6.7240000000000002</v>
      </c>
      <c r="DO13" s="103">
        <v>5.6710000000000003</v>
      </c>
      <c r="DP13" s="103">
        <v>11.083</v>
      </c>
      <c r="DQ13" s="103"/>
      <c r="DR13" s="94">
        <f t="shared" si="45"/>
        <v>-1</v>
      </c>
      <c r="DS13" s="94">
        <f t="shared" si="46"/>
        <v>0.11809235427706283</v>
      </c>
      <c r="DT13" s="94">
        <f t="shared" si="47"/>
        <v>0.11285425905615705</v>
      </c>
      <c r="DU13" s="94">
        <f t="shared" si="48"/>
        <v>0.14852949230516449</v>
      </c>
      <c r="DV13" s="94">
        <f t="shared" si="49"/>
        <v>0.24168650119007137</v>
      </c>
      <c r="DW13" s="94">
        <f t="shared" si="50"/>
        <v>0.23212490224555915</v>
      </c>
      <c r="DX13" s="362">
        <f t="shared" si="51"/>
        <v>-78.281000000000006</v>
      </c>
      <c r="DY13" s="362">
        <f t="shared" si="52"/>
        <v>8.2680000000000007</v>
      </c>
      <c r="DZ13" s="362">
        <f t="shared" si="53"/>
        <v>7.1000000000000085</v>
      </c>
      <c r="EA13" s="100"/>
      <c r="EB13" s="100">
        <v>78.281000000000006</v>
      </c>
      <c r="EC13" s="100">
        <v>70.013000000000005</v>
      </c>
      <c r="ED13" s="100">
        <v>62.912999999999997</v>
      </c>
      <c r="EE13" s="100">
        <v>54.777000000000001</v>
      </c>
      <c r="EF13" s="100">
        <v>44.115000000000002</v>
      </c>
      <c r="EG13" s="100">
        <v>35.804000000000002</v>
      </c>
      <c r="EH13" s="102">
        <v>22.606999999999999</v>
      </c>
      <c r="EI13" s="102">
        <v>14.307</v>
      </c>
      <c r="EJ13" s="102">
        <v>12.583</v>
      </c>
      <c r="EK13" s="102">
        <v>14.412000000000001</v>
      </c>
      <c r="EL13" s="102"/>
      <c r="EM13" s="94">
        <f t="shared" si="54"/>
        <v>-1</v>
      </c>
      <c r="EN13" s="94">
        <f t="shared" si="55"/>
        <v>-6.2318899726564132E-2</v>
      </c>
      <c r="EO13" s="94">
        <f t="shared" si="56"/>
        <v>0.23327419375133696</v>
      </c>
      <c r="EP13" s="94">
        <f t="shared" si="57"/>
        <v>0.10751414476434688</v>
      </c>
      <c r="EQ13" s="94">
        <f t="shared" si="58"/>
        <v>0.10120774058898453</v>
      </c>
      <c r="ER13" s="94">
        <f t="shared" si="59"/>
        <v>0.31866197183098594</v>
      </c>
      <c r="ES13" s="362">
        <f t="shared" si="60"/>
        <v>-183.80799999999999</v>
      </c>
      <c r="ET13" s="362">
        <f t="shared" si="61"/>
        <v>-12.216000000000008</v>
      </c>
      <c r="EU13" s="362">
        <f t="shared" si="62"/>
        <v>37.078000000000003</v>
      </c>
      <c r="EV13" s="100"/>
      <c r="EW13" s="100">
        <v>183.80799999999999</v>
      </c>
      <c r="EX13" s="100">
        <v>196.024</v>
      </c>
      <c r="EY13" s="100">
        <v>158.946</v>
      </c>
      <c r="EZ13" s="100">
        <v>143.51599999999999</v>
      </c>
      <c r="FA13" s="100">
        <v>130.32599999999999</v>
      </c>
      <c r="FB13" s="100">
        <v>98.831999999999994</v>
      </c>
      <c r="FC13" s="102">
        <v>64.763999999999996</v>
      </c>
      <c r="FD13" s="102">
        <v>61.875</v>
      </c>
      <c r="FE13" s="102">
        <v>41.225999999999999</v>
      </c>
      <c r="FF13" s="102">
        <v>44.728000000000002</v>
      </c>
      <c r="FG13" s="102"/>
      <c r="FH13" s="94">
        <f t="shared" si="63"/>
        <v>-1</v>
      </c>
      <c r="FI13" s="94">
        <f t="shared" si="64"/>
        <v>0.31343283582089554</v>
      </c>
      <c r="FJ13" s="94">
        <f t="shared" si="65"/>
        <v>0.21818181818181817</v>
      </c>
      <c r="FK13" s="94">
        <f t="shared" si="66"/>
        <v>2.8037383177570093E-2</v>
      </c>
      <c r="FL13" s="94">
        <f t="shared" si="67"/>
        <v>0.16304347826086957</v>
      </c>
      <c r="FM13" s="94">
        <f t="shared" si="68"/>
        <v>4.5454545454545456E-2</v>
      </c>
      <c r="FN13" s="362">
        <f t="shared" si="69"/>
        <v>-176</v>
      </c>
      <c r="FO13" s="362">
        <f t="shared" si="70"/>
        <v>42</v>
      </c>
      <c r="FP13" s="362">
        <f t="shared" si="71"/>
        <v>24</v>
      </c>
      <c r="FQ13" s="486"/>
      <c r="FR13" s="486">
        <v>176</v>
      </c>
      <c r="FS13" s="486">
        <v>134</v>
      </c>
      <c r="FT13" s="486">
        <v>110</v>
      </c>
      <c r="FU13" s="486">
        <v>107</v>
      </c>
      <c r="FV13" s="486">
        <v>92</v>
      </c>
      <c r="FW13" s="486">
        <v>88</v>
      </c>
      <c r="FX13" s="96">
        <v>75</v>
      </c>
      <c r="FY13" s="96">
        <v>82</v>
      </c>
      <c r="FZ13" s="96">
        <v>69</v>
      </c>
      <c r="GA13" s="96">
        <v>70</v>
      </c>
      <c r="GB13" s="96"/>
      <c r="GC13" s="96"/>
      <c r="GD13" s="95"/>
      <c r="GE13" s="1" t="s">
        <v>81</v>
      </c>
      <c r="GF13" s="336" t="s">
        <v>87</v>
      </c>
      <c r="GG13" s="1">
        <v>4700</v>
      </c>
      <c r="GH13" s="1" t="s">
        <v>157</v>
      </c>
      <c r="GI13" s="18" t="s">
        <v>131</v>
      </c>
      <c r="GJ13" s="94">
        <f t="shared" si="72"/>
        <v>-1</v>
      </c>
      <c r="GK13" s="94">
        <f t="shared" si="73"/>
        <v>-0.30921649099743076</v>
      </c>
      <c r="GL13" s="94">
        <f t="shared" si="74"/>
        <v>-0.19496570940410765</v>
      </c>
      <c r="GM13" s="94">
        <f t="shared" si="75"/>
        <v>-0.27270289201584291</v>
      </c>
      <c r="GN13" s="94">
        <f t="shared" si="76"/>
        <v>4.0125604834777812E-2</v>
      </c>
      <c r="GO13" s="392">
        <f t="shared" si="77"/>
        <v>-0.32585319390603812</v>
      </c>
      <c r="GP13" s="366">
        <f t="shared" si="78"/>
        <v>-0.19078317396523123</v>
      </c>
      <c r="GQ13" s="366">
        <f t="shared" si="79"/>
        <v>-8.5400567364531249E-2</v>
      </c>
      <c r="GR13" s="366">
        <f t="shared" si="80"/>
        <v>-6.6887037835842045E-2</v>
      </c>
      <c r="GS13" s="94">
        <f t="shared" si="81"/>
        <v>0</v>
      </c>
      <c r="GT13" s="94">
        <f t="shared" si="82"/>
        <v>0.19078317396523123</v>
      </c>
      <c r="GU13" s="392">
        <f t="shared" si="83"/>
        <v>0.27618374132976248</v>
      </c>
      <c r="GV13" s="94">
        <f t="shared" si="84"/>
        <v>0.34307077916560452</v>
      </c>
      <c r="GW13" s="94">
        <f t="shared" si="85"/>
        <v>0.47170650810985726</v>
      </c>
      <c r="GX13" s="94">
        <f t="shared" si="86"/>
        <v>0.45350917804276825</v>
      </c>
      <c r="GY13" s="94">
        <f t="shared" si="87"/>
        <v>0.67271575559398056</v>
      </c>
      <c r="GZ13" s="94">
        <f t="shared" si="88"/>
        <v>0.66803922630980117</v>
      </c>
      <c r="HA13" s="94">
        <f t="shared" si="89"/>
        <v>0.63242841204908884</v>
      </c>
      <c r="HB13" s="94">
        <f t="shared" si="90"/>
        <v>0.55054639748101497</v>
      </c>
      <c r="HC13" s="94">
        <f t="shared" si="91"/>
        <v>0.95802109353316678</v>
      </c>
      <c r="HD13" s="94">
        <f t="shared" si="92"/>
        <v>-1</v>
      </c>
      <c r="HE13" s="94">
        <f t="shared" si="93"/>
        <v>-0.45299307577257181</v>
      </c>
      <c r="HF13" s="94">
        <f t="shared" si="94"/>
        <v>-0.29797028572286338</v>
      </c>
      <c r="HG13" s="94">
        <f t="shared" si="95"/>
        <v>-0.19730308947872996</v>
      </c>
      <c r="HH13" s="94">
        <f t="shared" si="96"/>
        <v>7.312397174350424E-2</v>
      </c>
      <c r="HI13" s="392">
        <f t="shared" si="97"/>
        <v>-0.3286147104892812</v>
      </c>
      <c r="HJ13" s="366">
        <f t="shared" si="98"/>
        <v>-5.4708397396743824E-2</v>
      </c>
      <c r="HK13" s="366">
        <f t="shared" si="99"/>
        <v>-4.5305688300639052E-2</v>
      </c>
      <c r="HL13" s="366">
        <f t="shared" si="100"/>
        <v>-4.2450091620759578E-2</v>
      </c>
      <c r="HM13" s="94">
        <f t="shared" si="101"/>
        <v>0</v>
      </c>
      <c r="HN13" s="94">
        <f t="shared" si="102"/>
        <v>5.4708397396743824E-2</v>
      </c>
      <c r="HO13" s="392">
        <f t="shared" si="103"/>
        <v>0.10001408569738288</v>
      </c>
      <c r="HP13" s="94">
        <f t="shared" si="104"/>
        <v>0.14246417731814245</v>
      </c>
      <c r="HQ13" s="94">
        <f t="shared" si="105"/>
        <v>0.17748190562441116</v>
      </c>
      <c r="HR13" s="94">
        <f t="shared" si="106"/>
        <v>0.16538807285802809</v>
      </c>
      <c r="HS13" s="94">
        <f t="shared" si="107"/>
        <v>0.24633854128462795</v>
      </c>
      <c r="HT13" s="94">
        <f t="shared" si="108"/>
        <v>0.20614502641366406</v>
      </c>
      <c r="HU13" s="94">
        <f t="shared" si="109"/>
        <v>0.18160832581643244</v>
      </c>
      <c r="HV13" s="94">
        <f t="shared" si="110"/>
        <v>0.17583823905810084</v>
      </c>
      <c r="HW13" s="94">
        <f t="shared" si="111"/>
        <v>0.31635664460740476</v>
      </c>
      <c r="HX13" s="94" t="e">
        <f t="shared" si="112"/>
        <v>#VALUE!</v>
      </c>
      <c r="HY13" s="94">
        <f t="shared" si="113"/>
        <v>0.19240150404121137</v>
      </c>
      <c r="HZ13" s="94">
        <f t="shared" si="114"/>
        <v>-9.764246694312971E-2</v>
      </c>
      <c r="IA13" s="94">
        <f t="shared" si="115"/>
        <v>3.7033700864872163E-2</v>
      </c>
      <c r="IB13" s="94">
        <f t="shared" si="116"/>
        <v>0.12756790151688491</v>
      </c>
      <c r="IC13" s="392">
        <f t="shared" si="117"/>
        <v>-6.5624907242353106E-2</v>
      </c>
      <c r="ID13" s="366" t="e">
        <f t="shared" si="118"/>
        <v>#VALUE!</v>
      </c>
      <c r="IE13" s="366">
        <f t="shared" si="119"/>
        <v>6.8719169603912444E-2</v>
      </c>
      <c r="IF13" s="366">
        <f t="shared" si="120"/>
        <v>-3.8648223439363805E-2</v>
      </c>
      <c r="IG13" s="94" t="str">
        <f t="shared" si="121"/>
        <v>i.a.</v>
      </c>
      <c r="IH13" s="94">
        <f t="shared" si="122"/>
        <v>0.42588461873259059</v>
      </c>
      <c r="II13" s="392">
        <f t="shared" si="123"/>
        <v>0.35716544912867815</v>
      </c>
      <c r="IJ13" s="94">
        <f t="shared" si="124"/>
        <v>0.39581367256804195</v>
      </c>
      <c r="IK13" s="94">
        <f t="shared" si="125"/>
        <v>0.38167869784553643</v>
      </c>
      <c r="IL13" s="94">
        <f t="shared" si="126"/>
        <v>0.33849730675383272</v>
      </c>
      <c r="IM13" s="94">
        <f t="shared" si="127"/>
        <v>0.36227132912417037</v>
      </c>
      <c r="IN13" s="94">
        <f t="shared" si="128"/>
        <v>0.34906738311407576</v>
      </c>
      <c r="IO13" s="94">
        <f t="shared" si="129"/>
        <v>0.23122424242424244</v>
      </c>
      <c r="IP13" s="94">
        <f t="shared" si="130"/>
        <v>0.30522000679183042</v>
      </c>
      <c r="IQ13" s="94">
        <f t="shared" si="131"/>
        <v>0.3222142729386514</v>
      </c>
      <c r="IR13" s="94" t="str">
        <f t="shared" si="132"/>
        <v>i.a.</v>
      </c>
      <c r="IS13" s="94">
        <f t="shared" si="133"/>
        <v>-1</v>
      </c>
      <c r="IT13" s="94">
        <f t="shared" si="134"/>
        <v>-0.53023082659362786</v>
      </c>
      <c r="IU13" s="94" t="e">
        <f t="shared" si="135"/>
        <v>#VALUE!</v>
      </c>
      <c r="IV13" s="94" t="e">
        <f t="shared" si="136"/>
        <v>#VALUE!</v>
      </c>
      <c r="IW13" s="94" t="e">
        <f t="shared" si="137"/>
        <v>#VALUE!</v>
      </c>
      <c r="IX13" s="392" t="e">
        <f t="shared" si="138"/>
        <v>#VALUE!</v>
      </c>
      <c r="IY13" s="366">
        <f t="shared" si="139"/>
        <v>-2.5433084550931035E-2</v>
      </c>
      <c r="IZ13" s="366">
        <f t="shared" si="140"/>
        <v>-2.8706450332789898E-2</v>
      </c>
      <c r="JA13" s="366" t="e">
        <f t="shared" si="141"/>
        <v>#VALUE!</v>
      </c>
      <c r="JB13" s="392"/>
      <c r="JC13" s="94">
        <f t="shared" si="142"/>
        <v>2.5433084550931035E-2</v>
      </c>
      <c r="JD13" s="392">
        <f t="shared" si="143"/>
        <v>5.4139534883720933E-2</v>
      </c>
      <c r="JE13" s="94" t="str">
        <f t="shared" si="144"/>
        <v>i.a.</v>
      </c>
      <c r="JF13" s="94" t="str">
        <f t="shared" si="145"/>
        <v>i.a.</v>
      </c>
      <c r="JG13" s="94" t="str">
        <f t="shared" si="146"/>
        <v>i.a.</v>
      </c>
      <c r="JH13" s="94" t="str">
        <f t="shared" si="147"/>
        <v>i.a.</v>
      </c>
      <c r="JI13" s="94" t="str">
        <f t="shared" si="148"/>
        <v>i.a.</v>
      </c>
      <c r="JJ13" s="94" t="str">
        <f t="shared" si="149"/>
        <v>i.a.</v>
      </c>
      <c r="JK13" s="94" t="str">
        <f t="shared" si="150"/>
        <v>i.a.</v>
      </c>
      <c r="JL13" s="94" t="str">
        <f t="shared" si="151"/>
        <v>i.a.</v>
      </c>
      <c r="JM13" s="94" t="str">
        <f t="shared" si="152"/>
        <v>i.a.</v>
      </c>
      <c r="JN13" s="94" t="e">
        <f t="shared" si="153"/>
        <v>#VALUE!</v>
      </c>
      <c r="JO13" s="94">
        <f t="shared" si="154"/>
        <v>-5.1362388659758028E-2</v>
      </c>
      <c r="JP13" s="94" t="e">
        <f t="shared" si="155"/>
        <v>#DIV/0!</v>
      </c>
      <c r="JQ13" s="94" t="e">
        <f t="shared" si="156"/>
        <v>#DIV/0!</v>
      </c>
      <c r="JR13" s="94" t="e">
        <f t="shared" si="157"/>
        <v>#DIV/0!</v>
      </c>
      <c r="JS13" s="392" t="e">
        <f t="shared" si="158"/>
        <v>#DIV/0!</v>
      </c>
      <c r="JT13" s="364" t="e">
        <f t="shared" si="159"/>
        <v>#VALUE!</v>
      </c>
      <c r="JU13" s="364">
        <f t="shared" si="160"/>
        <v>-0.125674949118046</v>
      </c>
      <c r="JV13" s="364">
        <f t="shared" si="161"/>
        <v>2.4468283582089554</v>
      </c>
      <c r="JW13" s="99" t="str">
        <f t="shared" si="162"/>
        <v>i.a.</v>
      </c>
      <c r="JX13" s="99">
        <f t="shared" si="163"/>
        <v>2.3211534090909094</v>
      </c>
      <c r="JY13" s="393">
        <f t="shared" si="164"/>
        <v>2.4468283582089554</v>
      </c>
      <c r="JZ13" s="99">
        <f t="shared" si="165"/>
        <v>0</v>
      </c>
      <c r="KA13" s="99">
        <f t="shared" si="166"/>
        <v>0</v>
      </c>
      <c r="KB13" s="99">
        <f t="shared" si="167"/>
        <v>0</v>
      </c>
      <c r="KC13" s="99">
        <f t="shared" si="168"/>
        <v>0</v>
      </c>
      <c r="KD13" s="99">
        <f t="shared" si="169"/>
        <v>0</v>
      </c>
      <c r="KE13" s="99">
        <f t="shared" si="170"/>
        <v>0</v>
      </c>
      <c r="KF13" s="99">
        <f t="shared" si="171"/>
        <v>0</v>
      </c>
      <c r="KG13" s="99">
        <f t="shared" si="172"/>
        <v>0</v>
      </c>
      <c r="KH13" s="99" t="str">
        <f t="shared" si="173"/>
        <v>i.a.</v>
      </c>
      <c r="KI13" s="94">
        <f t="shared" si="174"/>
        <v>-1</v>
      </c>
      <c r="KJ13" s="94">
        <f t="shared" si="175"/>
        <v>-0.41325724558727395</v>
      </c>
      <c r="KK13" s="94">
        <f t="shared" si="176"/>
        <v>-0.25359826585321843</v>
      </c>
      <c r="KL13" s="94">
        <f t="shared" si="177"/>
        <v>-0.15805958747135232</v>
      </c>
      <c r="KM13" s="94">
        <f t="shared" si="178"/>
        <v>0.10662622082726946</v>
      </c>
      <c r="KN13" s="392">
        <f t="shared" si="179"/>
        <v>-0.11772347144491575</v>
      </c>
      <c r="KO13" s="364">
        <f t="shared" si="180"/>
        <v>-8.0375000000000002E-2</v>
      </c>
      <c r="KP13" s="364">
        <f t="shared" si="181"/>
        <v>-5.6610074626865681E-2</v>
      </c>
      <c r="KQ13" s="364">
        <f t="shared" si="182"/>
        <v>-4.6542198100407023E-2</v>
      </c>
      <c r="KR13" s="308"/>
      <c r="KS13" s="308">
        <f t="shared" si="183"/>
        <v>8.0375000000000002E-2</v>
      </c>
      <c r="KT13" s="395">
        <f t="shared" si="184"/>
        <v>0.13698507462686568</v>
      </c>
      <c r="KU13" s="308">
        <f t="shared" si="185"/>
        <v>0.18352727272727271</v>
      </c>
      <c r="KV13" s="308">
        <f t="shared" si="186"/>
        <v>0.21798130841121496</v>
      </c>
      <c r="KW13" s="308">
        <f t="shared" si="187"/>
        <v>0.19697826086956521</v>
      </c>
      <c r="KX13" s="308">
        <f t="shared" si="188"/>
        <v>0.22326136363636362</v>
      </c>
      <c r="KY13" s="308">
        <f t="shared" si="189"/>
        <v>0.16439999999999999</v>
      </c>
      <c r="KZ13" s="308">
        <f t="shared" si="190"/>
        <v>0.10369512195121951</v>
      </c>
      <c r="LA13" s="308">
        <f t="shared" si="191"/>
        <v>0.10769565217391304</v>
      </c>
      <c r="LB13" s="308">
        <f t="shared" si="192"/>
        <v>0.19724285714285714</v>
      </c>
      <c r="LC13" s="308" t="str">
        <f t="shared" si="193"/>
        <v>i.a.</v>
      </c>
    </row>
    <row r="14" spans="1:315" s="1" customFormat="1" ht="15.75" customHeight="1" x14ac:dyDescent="0.3">
      <c r="A14" s="375" t="s">
        <v>699</v>
      </c>
      <c r="B14" s="171">
        <v>71432017</v>
      </c>
      <c r="C14" t="s">
        <v>85</v>
      </c>
      <c r="D14" s="4" t="s">
        <v>87</v>
      </c>
      <c r="E14"/>
      <c r="F14"/>
      <c r="G14">
        <v>421100</v>
      </c>
      <c r="H14"/>
      <c r="I14" s="188">
        <v>44862</v>
      </c>
      <c r="J14" s="176"/>
      <c r="K14" s="176" t="s">
        <v>129</v>
      </c>
      <c r="L14" s="176" t="s">
        <v>129</v>
      </c>
      <c r="M14" s="176" t="s">
        <v>129</v>
      </c>
      <c r="N14" s="176" t="s">
        <v>129</v>
      </c>
      <c r="O14" s="178" t="s">
        <v>129</v>
      </c>
      <c r="P14" s="178" t="s">
        <v>129</v>
      </c>
      <c r="Q14" s="94">
        <f t="shared" si="0"/>
        <v>-1</v>
      </c>
      <c r="R14" s="94">
        <f t="shared" si="1"/>
        <v>0.16757407499359833</v>
      </c>
      <c r="S14" s="94">
        <f t="shared" si="2"/>
        <v>-0.10599334652886205</v>
      </c>
      <c r="T14" s="94">
        <f t="shared" si="3"/>
        <v>-2.2299796268843375E-2</v>
      </c>
      <c r="U14" s="94">
        <f t="shared" si="4"/>
        <v>0.15269496909020641</v>
      </c>
      <c r="V14" s="94">
        <f t="shared" si="5"/>
        <v>-5.2183825115476479E-2</v>
      </c>
      <c r="W14" s="362">
        <f t="shared" si="6"/>
        <v>-2398.433</v>
      </c>
      <c r="X14" s="362">
        <f t="shared" si="7"/>
        <v>344.23099999999977</v>
      </c>
      <c r="Y14" s="362">
        <f t="shared" si="8"/>
        <v>-243.54599999999982</v>
      </c>
      <c r="Z14" s="100"/>
      <c r="AA14" s="100">
        <v>2398.433</v>
      </c>
      <c r="AB14" s="100">
        <v>2054.2020000000002</v>
      </c>
      <c r="AC14" s="100">
        <v>2297.748</v>
      </c>
      <c r="AD14" s="100">
        <v>2350.1559999999999</v>
      </c>
      <c r="AE14" s="228">
        <v>2038.836</v>
      </c>
      <c r="AF14" s="257">
        <v>2151.0880000000002</v>
      </c>
      <c r="AG14" s="258">
        <v>2122.511</v>
      </c>
      <c r="AH14" s="222">
        <v>2180.56</v>
      </c>
      <c r="AI14" s="222">
        <v>1727.904</v>
      </c>
      <c r="AJ14" s="222">
        <v>1297.6300000000001</v>
      </c>
      <c r="AK14" s="223"/>
      <c r="AL14" s="94">
        <f t="shared" si="9"/>
        <v>-1</v>
      </c>
      <c r="AM14" s="94">
        <f t="shared" si="10"/>
        <v>5.4770649284761143E-2</v>
      </c>
      <c r="AN14" s="94">
        <f t="shared" si="11"/>
        <v>-4.9152649020512584E-2</v>
      </c>
      <c r="AO14" s="94">
        <f t="shared" si="12"/>
        <v>0.22830791426215979</v>
      </c>
      <c r="AP14" s="94">
        <f t="shared" si="13"/>
        <v>-0.44408003093536502</v>
      </c>
      <c r="AQ14" s="94">
        <f t="shared" si="14"/>
        <v>-4.5827553927832172E-2</v>
      </c>
      <c r="AR14" s="362">
        <f t="shared" si="15"/>
        <v>-95.635000000000005</v>
      </c>
      <c r="AS14" s="362">
        <f t="shared" si="16"/>
        <v>4.9660000000000082</v>
      </c>
      <c r="AT14" s="362">
        <f t="shared" si="17"/>
        <v>-4.6869999999999976</v>
      </c>
      <c r="AU14" s="266"/>
      <c r="AV14" s="266">
        <v>95.635000000000005</v>
      </c>
      <c r="AW14" s="266">
        <v>90.668999999999997</v>
      </c>
      <c r="AX14" s="266">
        <v>95.355999999999995</v>
      </c>
      <c r="AY14" s="266">
        <v>77.632000000000005</v>
      </c>
      <c r="AZ14" s="201">
        <v>139.64599999999999</v>
      </c>
      <c r="BA14" s="273">
        <v>146.35300000000001</v>
      </c>
      <c r="BB14" s="223">
        <v>140.60300000000001</v>
      </c>
      <c r="BC14" s="222">
        <v>160.88999999999999</v>
      </c>
      <c r="BD14" s="222">
        <v>86.31</v>
      </c>
      <c r="BE14" s="222">
        <v>64.430999999999997</v>
      </c>
      <c r="BF14" s="223"/>
      <c r="BG14" s="94">
        <f t="shared" si="18"/>
        <v>-1</v>
      </c>
      <c r="BH14" s="94">
        <f t="shared" si="19"/>
        <v>0.19954652810581011</v>
      </c>
      <c r="BI14" s="94">
        <f t="shared" si="20"/>
        <v>-0.14492285321916157</v>
      </c>
      <c r="BJ14" s="94">
        <f t="shared" si="21"/>
        <v>0.28410198958527838</v>
      </c>
      <c r="BK14" s="94">
        <f t="shared" si="22"/>
        <v>-0.5536737811935738</v>
      </c>
      <c r="BL14" s="94">
        <f t="shared" si="23"/>
        <v>-0.11387990875822564</v>
      </c>
      <c r="BM14" s="362">
        <f t="shared" si="24"/>
        <v>-63.485999999999997</v>
      </c>
      <c r="BN14" s="362">
        <f t="shared" si="25"/>
        <v>10.561</v>
      </c>
      <c r="BO14" s="362">
        <f t="shared" si="26"/>
        <v>-8.970000000000006</v>
      </c>
      <c r="BP14" s="266"/>
      <c r="BQ14" s="266">
        <v>63.485999999999997</v>
      </c>
      <c r="BR14" s="266">
        <v>52.924999999999997</v>
      </c>
      <c r="BS14" s="266">
        <v>61.895000000000003</v>
      </c>
      <c r="BT14" s="266">
        <v>48.201000000000001</v>
      </c>
      <c r="BU14" s="201">
        <v>107.995</v>
      </c>
      <c r="BV14" s="273">
        <v>121.874</v>
      </c>
      <c r="BW14" s="223">
        <v>111.23399999999999</v>
      </c>
      <c r="BX14" s="222">
        <v>133.994</v>
      </c>
      <c r="BY14" s="222">
        <v>63.44</v>
      </c>
      <c r="BZ14" s="222">
        <v>41.853999999999999</v>
      </c>
      <c r="CA14" s="222"/>
      <c r="CB14" s="94">
        <f t="shared" si="27"/>
        <v>-1</v>
      </c>
      <c r="CC14" s="94">
        <f t="shared" si="28"/>
        <v>1.3448032631030076E-2</v>
      </c>
      <c r="CD14" s="94">
        <f t="shared" si="29"/>
        <v>-1.004918331410538E-2</v>
      </c>
      <c r="CE14" s="94">
        <f t="shared" si="30"/>
        <v>0.28493407193571046</v>
      </c>
      <c r="CF14" s="94">
        <f t="shared" si="31"/>
        <v>-0.50643574364849386</v>
      </c>
      <c r="CG14" s="94">
        <f t="shared" si="32"/>
        <v>-0.14253755984810959</v>
      </c>
      <c r="CH14" s="362">
        <f t="shared" si="33"/>
        <v>-66.090999999999994</v>
      </c>
      <c r="CI14" s="362">
        <f t="shared" si="34"/>
        <v>0.87699999999999534</v>
      </c>
      <c r="CJ14" s="362">
        <f t="shared" si="35"/>
        <v>-0.66200000000000614</v>
      </c>
      <c r="CK14" s="100"/>
      <c r="CL14" s="100">
        <v>66.090999999999994</v>
      </c>
      <c r="CM14" s="100">
        <v>65.213999999999999</v>
      </c>
      <c r="CN14" s="100">
        <v>65.876000000000005</v>
      </c>
      <c r="CO14" s="100">
        <v>51.268000000000001</v>
      </c>
      <c r="CP14" s="208">
        <v>103.873</v>
      </c>
      <c r="CQ14" s="221">
        <v>121.14</v>
      </c>
      <c r="CR14" s="291">
        <v>92.334999999999994</v>
      </c>
      <c r="CS14" s="291">
        <v>136.25899999999999</v>
      </c>
      <c r="CT14" s="291">
        <v>57.408999999999999</v>
      </c>
      <c r="CU14" s="291">
        <v>32.363999999999997</v>
      </c>
      <c r="CV14" s="291"/>
      <c r="CW14" s="94">
        <f t="shared" si="36"/>
        <v>-1</v>
      </c>
      <c r="CX14" s="94">
        <f t="shared" si="37"/>
        <v>-2.8994965504381871E-2</v>
      </c>
      <c r="CY14" s="94">
        <f t="shared" si="38"/>
        <v>2.6431127868475957E-2</v>
      </c>
      <c r="CZ14" s="94">
        <f t="shared" si="39"/>
        <v>0.28606591675486742</v>
      </c>
      <c r="DA14" s="94">
        <f t="shared" si="40"/>
        <v>-0.49304966308959319</v>
      </c>
      <c r="DB14" s="94">
        <f t="shared" si="41"/>
        <v>-0.15048337856173674</v>
      </c>
      <c r="DC14" s="362">
        <f t="shared" si="42"/>
        <v>-52.075000000000003</v>
      </c>
      <c r="DD14" s="362">
        <f t="shared" si="43"/>
        <v>-1.5549999999999997</v>
      </c>
      <c r="DE14" s="362">
        <f t="shared" si="44"/>
        <v>1.3810000000000002</v>
      </c>
      <c r="DF14" s="266"/>
      <c r="DG14" s="266">
        <v>52.075000000000003</v>
      </c>
      <c r="DH14" s="266">
        <v>53.63</v>
      </c>
      <c r="DI14" s="266">
        <v>52.249000000000002</v>
      </c>
      <c r="DJ14" s="266">
        <v>40.627000000000002</v>
      </c>
      <c r="DK14" s="201">
        <v>80.14</v>
      </c>
      <c r="DL14" s="273">
        <v>94.335999999999999</v>
      </c>
      <c r="DM14" s="222">
        <v>68.009</v>
      </c>
      <c r="DN14" s="222">
        <v>106.254</v>
      </c>
      <c r="DO14" s="222">
        <v>43.790999999999997</v>
      </c>
      <c r="DP14" s="222">
        <v>32.052999999999997</v>
      </c>
      <c r="DQ14" s="222"/>
      <c r="DR14" s="94">
        <f t="shared" si="45"/>
        <v>-1</v>
      </c>
      <c r="DS14" s="94">
        <f t="shared" si="46"/>
        <v>5.85513228103446E-2</v>
      </c>
      <c r="DT14" s="94">
        <f t="shared" si="47"/>
        <v>2.6373487975361133E-2</v>
      </c>
      <c r="DU14" s="94">
        <f t="shared" si="48"/>
        <v>9.8964679138609582E-2</v>
      </c>
      <c r="DV14" s="94">
        <f t="shared" si="49"/>
        <v>-1.9028732357279362E-2</v>
      </c>
      <c r="DW14" s="94">
        <f t="shared" si="50"/>
        <v>0.14036277136302008</v>
      </c>
      <c r="DX14" s="362">
        <f t="shared" si="51"/>
        <v>-569.36300000000006</v>
      </c>
      <c r="DY14" s="362">
        <f t="shared" si="52"/>
        <v>31.493000000000052</v>
      </c>
      <c r="DZ14" s="362">
        <f t="shared" si="53"/>
        <v>13.821000000000026</v>
      </c>
      <c r="EA14" s="100"/>
      <c r="EB14" s="100">
        <v>569.36300000000006</v>
      </c>
      <c r="EC14" s="100">
        <v>537.87</v>
      </c>
      <c r="ED14" s="100">
        <v>524.04899999999998</v>
      </c>
      <c r="EE14" s="100">
        <v>476.85700000000003</v>
      </c>
      <c r="EF14" s="208">
        <v>486.10700000000003</v>
      </c>
      <c r="EG14" s="221">
        <v>426.274</v>
      </c>
      <c r="EH14" s="291">
        <v>348.399</v>
      </c>
      <c r="EI14" s="291">
        <v>322.30799999999999</v>
      </c>
      <c r="EJ14" s="291">
        <v>246.04</v>
      </c>
      <c r="EK14" s="291">
        <v>208.249</v>
      </c>
      <c r="EL14" s="291"/>
      <c r="EM14" s="94">
        <f t="shared" si="54"/>
        <v>-1</v>
      </c>
      <c r="EN14" s="94">
        <f t="shared" si="55"/>
        <v>0.11906033911970189</v>
      </c>
      <c r="EO14" s="94">
        <f t="shared" si="56"/>
        <v>-7.0822051741099068E-2</v>
      </c>
      <c r="EP14" s="94">
        <f t="shared" si="57"/>
        <v>-7.9538071559981632E-2</v>
      </c>
      <c r="EQ14" s="94">
        <f t="shared" si="58"/>
        <v>8.456000611158461E-2</v>
      </c>
      <c r="ER14" s="94">
        <f t="shared" si="59"/>
        <v>0.16245716001734042</v>
      </c>
      <c r="ES14" s="362">
        <f t="shared" si="60"/>
        <v>-1032.67</v>
      </c>
      <c r="ET14" s="362">
        <f t="shared" si="61"/>
        <v>109.86900000000003</v>
      </c>
      <c r="EU14" s="362">
        <f t="shared" si="62"/>
        <v>-70.335999999999899</v>
      </c>
      <c r="EV14" s="100"/>
      <c r="EW14" s="100">
        <v>1032.67</v>
      </c>
      <c r="EX14" s="100">
        <v>922.80100000000004</v>
      </c>
      <c r="EY14" s="100">
        <v>993.13699999999994</v>
      </c>
      <c r="EZ14" s="100">
        <v>1078.9549999999999</v>
      </c>
      <c r="FA14" s="208">
        <v>994.83199999999999</v>
      </c>
      <c r="FB14" s="221">
        <v>855.80100000000004</v>
      </c>
      <c r="FC14" s="291">
        <v>820.73800000000006</v>
      </c>
      <c r="FD14" s="291">
        <v>748.43100000000004</v>
      </c>
      <c r="FE14" s="291">
        <v>631.50599999999997</v>
      </c>
      <c r="FF14" s="291">
        <v>679.95</v>
      </c>
      <c r="FG14" s="291"/>
      <c r="FH14" s="94">
        <f t="shared" si="63"/>
        <v>-1</v>
      </c>
      <c r="FI14" s="94">
        <f t="shared" si="64"/>
        <v>4.5977011494252873E-2</v>
      </c>
      <c r="FJ14" s="94">
        <f t="shared" si="65"/>
        <v>-2.5600000000000001E-2</v>
      </c>
      <c r="FK14" s="94">
        <f t="shared" si="66"/>
        <v>4.8657718120805368E-2</v>
      </c>
      <c r="FL14" s="94">
        <f t="shared" si="67"/>
        <v>7.5812274368231042E-2</v>
      </c>
      <c r="FM14" s="94">
        <f t="shared" si="68"/>
        <v>0.10139165009940358</v>
      </c>
      <c r="FN14" s="362">
        <f t="shared" si="69"/>
        <v>-637</v>
      </c>
      <c r="FO14" s="362">
        <f t="shared" si="70"/>
        <v>28</v>
      </c>
      <c r="FP14" s="362">
        <f t="shared" si="71"/>
        <v>-16</v>
      </c>
      <c r="FQ14" s="486"/>
      <c r="FR14" s="486">
        <v>637</v>
      </c>
      <c r="FS14" s="486">
        <v>609</v>
      </c>
      <c r="FT14" s="486">
        <v>625</v>
      </c>
      <c r="FU14" s="486">
        <v>596</v>
      </c>
      <c r="FV14" s="2">
        <v>554</v>
      </c>
      <c r="FW14" s="505">
        <v>503</v>
      </c>
      <c r="FX14" s="506">
        <v>493</v>
      </c>
      <c r="FY14" s="506">
        <v>505</v>
      </c>
      <c r="FZ14" s="506">
        <v>459</v>
      </c>
      <c r="GA14" s="506">
        <v>380</v>
      </c>
      <c r="GB14" s="506"/>
      <c r="GC14" s="2"/>
      <c r="GD14" s="145"/>
      <c r="GE14" s="1" t="s">
        <v>81</v>
      </c>
      <c r="GF14" s="336"/>
      <c r="GG14" s="138">
        <v>2660</v>
      </c>
      <c r="GH14" s="138" t="s">
        <v>174</v>
      </c>
      <c r="GI14" s="142" t="s">
        <v>97</v>
      </c>
      <c r="GJ14" s="94">
        <f t="shared" si="72"/>
        <v>-1</v>
      </c>
      <c r="GK14" s="94">
        <f t="shared" si="73"/>
        <v>-2.8027776119831656E-2</v>
      </c>
      <c r="GL14" s="94">
        <f t="shared" si="74"/>
        <v>-6.692722126093209E-2</v>
      </c>
      <c r="GM14" s="94">
        <f t="shared" si="75"/>
        <v>0.23622523358587075</v>
      </c>
      <c r="GN14" s="94">
        <f t="shared" si="76"/>
        <v>-0.53236190576777165</v>
      </c>
      <c r="GO14" s="94">
        <f t="shared" si="77"/>
        <v>-0.27195656102024773</v>
      </c>
      <c r="GP14" s="366">
        <f t="shared" si="78"/>
        <v>-0.11938047366724074</v>
      </c>
      <c r="GQ14" s="366">
        <f t="shared" si="79"/>
        <v>-3.4424535051707367E-3</v>
      </c>
      <c r="GR14" s="366">
        <f t="shared" si="80"/>
        <v>-8.8098135644809061E-3</v>
      </c>
      <c r="GS14" s="94">
        <f t="shared" si="81"/>
        <v>0</v>
      </c>
      <c r="GT14" s="94">
        <f t="shared" si="82"/>
        <v>0.11938047366724074</v>
      </c>
      <c r="GU14" s="94">
        <f t="shared" si="83"/>
        <v>0.12282292717241147</v>
      </c>
      <c r="GV14" s="94">
        <f t="shared" si="84"/>
        <v>0.13163274073689238</v>
      </c>
      <c r="GW14" s="94">
        <f t="shared" si="85"/>
        <v>0.10647957763737792</v>
      </c>
      <c r="GX14" s="94">
        <f t="shared" si="86"/>
        <v>0.22769654343963761</v>
      </c>
      <c r="GY14" s="94">
        <f t="shared" si="87"/>
        <v>0.31275131571643777</v>
      </c>
      <c r="GZ14" s="94">
        <f t="shared" si="88"/>
        <v>0.2753363242071426</v>
      </c>
      <c r="HA14" s="94">
        <f t="shared" si="89"/>
        <v>0.47949143834411312</v>
      </c>
      <c r="HB14" s="94">
        <f t="shared" si="90"/>
        <v>0.25274219714763069</v>
      </c>
      <c r="HC14" s="94">
        <f t="shared" si="91"/>
        <v>0.15541011001253308</v>
      </c>
      <c r="HD14" s="94">
        <f t="shared" si="92"/>
        <v>-1</v>
      </c>
      <c r="HE14" s="94">
        <f t="shared" si="93"/>
        <v>0.17529576044134115</v>
      </c>
      <c r="HF14" s="94">
        <f t="shared" si="94"/>
        <v>-7.5231810618401757E-2</v>
      </c>
      <c r="HG14" s="94">
        <f t="shared" si="95"/>
        <v>0.28515240282578475</v>
      </c>
      <c r="HH14" s="94">
        <f t="shared" si="96"/>
        <v>-0.60170160711375231</v>
      </c>
      <c r="HI14" s="94">
        <f t="shared" si="97"/>
        <v>-0.19723959766718019</v>
      </c>
      <c r="HJ14" s="366">
        <f t="shared" si="98"/>
        <v>-6.4931671193282844E-2</v>
      </c>
      <c r="HK14" s="366">
        <f t="shared" si="99"/>
        <v>9.6845807341970139E-3</v>
      </c>
      <c r="HL14" s="366">
        <f t="shared" si="100"/>
        <v>-4.4944654177767954E-3</v>
      </c>
      <c r="HM14" s="94">
        <f t="shared" si="101"/>
        <v>0</v>
      </c>
      <c r="HN14" s="94">
        <f t="shared" si="102"/>
        <v>6.4931671193282844E-2</v>
      </c>
      <c r="HO14" s="94">
        <f t="shared" si="103"/>
        <v>5.5247090459085831E-2</v>
      </c>
      <c r="HP14" s="94">
        <f t="shared" si="104"/>
        <v>5.9741555876862626E-2</v>
      </c>
      <c r="HQ14" s="94">
        <f t="shared" si="105"/>
        <v>4.648596987057977E-2</v>
      </c>
      <c r="HR14" s="94">
        <f t="shared" si="106"/>
        <v>0.11671141712052038</v>
      </c>
      <c r="HS14" s="94">
        <f t="shared" si="107"/>
        <v>0.14538761102485534</v>
      </c>
      <c r="HT14" s="94">
        <f t="shared" si="108"/>
        <v>0.14177440415914408</v>
      </c>
      <c r="HU14" s="94">
        <f t="shared" si="109"/>
        <v>0.19420306869081705</v>
      </c>
      <c r="HV14" s="94">
        <f t="shared" si="110"/>
        <v>9.6747431861991542E-2</v>
      </c>
      <c r="HW14" s="94">
        <f t="shared" si="111"/>
        <v>6.1554526068093238E-2</v>
      </c>
      <c r="HX14" s="94" t="e">
        <f t="shared" si="112"/>
        <v>#VALUE!</v>
      </c>
      <c r="HY14" s="94">
        <f t="shared" si="113"/>
        <v>-5.4071272293463708E-2</v>
      </c>
      <c r="HZ14" s="94">
        <f t="shared" si="114"/>
        <v>0.10460379510575521</v>
      </c>
      <c r="IA14" s="94">
        <f t="shared" si="115"/>
        <v>0.1939273588437431</v>
      </c>
      <c r="IB14" s="94">
        <f t="shared" si="116"/>
        <v>-9.5512224206252189E-2</v>
      </c>
      <c r="IC14" s="94">
        <f t="shared" si="117"/>
        <v>-1.9006626148692425E-2</v>
      </c>
      <c r="ID14" s="366" t="e">
        <f t="shared" si="118"/>
        <v>#VALUE!</v>
      </c>
      <c r="IE14" s="366">
        <f t="shared" si="119"/>
        <v>-3.151634559182892E-2</v>
      </c>
      <c r="IF14" s="366">
        <f t="shared" si="120"/>
        <v>5.5196326610906565E-2</v>
      </c>
      <c r="IG14" s="94" t="str">
        <f t="shared" si="121"/>
        <v>i.a.</v>
      </c>
      <c r="IH14" s="94">
        <f t="shared" si="122"/>
        <v>0.55135038298778893</v>
      </c>
      <c r="II14" s="94">
        <f t="shared" si="123"/>
        <v>0.58286672857961785</v>
      </c>
      <c r="IJ14" s="94">
        <f t="shared" si="124"/>
        <v>0.52767040196871129</v>
      </c>
      <c r="IK14" s="94">
        <f t="shared" si="125"/>
        <v>0.44196189831828026</v>
      </c>
      <c r="IL14" s="94">
        <f t="shared" si="126"/>
        <v>0.48863225147562606</v>
      </c>
      <c r="IM14" s="94">
        <f t="shared" si="127"/>
        <v>0.49809944134208767</v>
      </c>
      <c r="IN14" s="94">
        <f t="shared" si="128"/>
        <v>0.42449478396272622</v>
      </c>
      <c r="IO14" s="94">
        <f t="shared" si="129"/>
        <v>0.43064490914994163</v>
      </c>
      <c r="IP14" s="94">
        <f t="shared" si="130"/>
        <v>0.38960833309580589</v>
      </c>
      <c r="IQ14" s="94">
        <f t="shared" si="131"/>
        <v>0.30627104934186333</v>
      </c>
      <c r="IR14" s="94" t="str">
        <f t="shared" si="132"/>
        <v>i.a.</v>
      </c>
      <c r="IS14" s="94">
        <f t="shared" si="133"/>
        <v>-1</v>
      </c>
      <c r="IT14" s="94">
        <f t="shared" si="134"/>
        <v>2.7383661385584544E-2</v>
      </c>
      <c r="IU14" s="94">
        <f t="shared" si="135"/>
        <v>-4.3544985419458393E-2</v>
      </c>
      <c r="IV14" s="94">
        <f t="shared" si="136"/>
        <v>0.31339032628285562</v>
      </c>
      <c r="IW14" s="94">
        <f t="shared" si="137"/>
        <v>-0.61279763443515289</v>
      </c>
      <c r="IX14" s="94">
        <f t="shared" si="138"/>
        <v>-6.5092879059872363E-2</v>
      </c>
      <c r="IY14" s="366">
        <f t="shared" si="139"/>
        <v>-2.64697825621979E-2</v>
      </c>
      <c r="IZ14" s="366">
        <f t="shared" si="140"/>
        <v>7.0551984606774878E-4</v>
      </c>
      <c r="JA14" s="366">
        <f t="shared" si="141"/>
        <v>-1.172981925144697E-3</v>
      </c>
      <c r="JB14" s="392"/>
      <c r="JC14" s="94">
        <f t="shared" si="142"/>
        <v>2.64697825621979E-2</v>
      </c>
      <c r="JD14" s="94">
        <f t="shared" si="143"/>
        <v>2.5764262716130151E-2</v>
      </c>
      <c r="JE14" s="94">
        <f t="shared" si="144"/>
        <v>2.6937244641274848E-2</v>
      </c>
      <c r="JF14" s="94">
        <f t="shared" si="145"/>
        <v>2.0509702334653532E-2</v>
      </c>
      <c r="JG14" s="94">
        <f t="shared" si="146"/>
        <v>5.2968948949302444E-2</v>
      </c>
      <c r="JH14" s="94">
        <f t="shared" si="147"/>
        <v>5.6656910363499763E-2</v>
      </c>
      <c r="JI14" s="94">
        <f t="shared" si="148"/>
        <v>5.2406795536041981E-2</v>
      </c>
      <c r="JJ14" s="94">
        <f t="shared" si="149"/>
        <v>6.1449352459918553E-2</v>
      </c>
      <c r="JK14" s="94">
        <f t="shared" si="150"/>
        <v>3.6715002685334369E-2</v>
      </c>
      <c r="JL14" s="94">
        <f t="shared" si="151"/>
        <v>3.2254186478426053E-2</v>
      </c>
      <c r="JM14" s="94" t="str">
        <f t="shared" si="152"/>
        <v>i.a.</v>
      </c>
      <c r="JN14" s="94" t="e">
        <f t="shared" si="153"/>
        <v>#VALUE!</v>
      </c>
      <c r="JO14" s="94">
        <f t="shared" si="154"/>
        <v>0.11625213763124238</v>
      </c>
      <c r="JP14" s="94">
        <f t="shared" si="155"/>
        <v>-8.2505486995958596E-2</v>
      </c>
      <c r="JQ14" s="94">
        <f t="shared" si="156"/>
        <v>-6.7665085721969068E-2</v>
      </c>
      <c r="JR14" s="94">
        <f t="shared" si="157"/>
        <v>7.1464786704654851E-2</v>
      </c>
      <c r="JS14" s="94">
        <f t="shared" si="158"/>
        <v>-0.13943766070953917</v>
      </c>
      <c r="JT14" s="364" t="e">
        <f t="shared" si="159"/>
        <v>#VALUE!</v>
      </c>
      <c r="JU14" s="364">
        <f t="shared" si="160"/>
        <v>0.39212705028961148</v>
      </c>
      <c r="JV14" s="364">
        <f t="shared" si="161"/>
        <v>-0.3033229083743838</v>
      </c>
      <c r="JW14" s="99" t="str">
        <f t="shared" si="162"/>
        <v>i.a.</v>
      </c>
      <c r="JX14" s="99">
        <f t="shared" si="163"/>
        <v>3.7652009419152277</v>
      </c>
      <c r="JY14" s="99">
        <f t="shared" si="164"/>
        <v>3.3730738916256162</v>
      </c>
      <c r="JZ14" s="99">
        <f t="shared" si="165"/>
        <v>3.6763968</v>
      </c>
      <c r="KA14" s="99">
        <f t="shared" si="166"/>
        <v>3.943214765100671</v>
      </c>
      <c r="KB14" s="99">
        <f t="shared" si="167"/>
        <v>3.6802093862815886</v>
      </c>
      <c r="KC14" s="99">
        <f t="shared" si="168"/>
        <v>4.2765168986083504</v>
      </c>
      <c r="KD14" s="99">
        <f t="shared" si="169"/>
        <v>4.3052961460446246</v>
      </c>
      <c r="KE14" s="99">
        <f t="shared" si="170"/>
        <v>4.3179405940594062</v>
      </c>
      <c r="KF14" s="99">
        <f t="shared" si="171"/>
        <v>3.764496732026144</v>
      </c>
      <c r="KG14" s="99">
        <f t="shared" si="172"/>
        <v>3.4148157894736846</v>
      </c>
      <c r="KH14" s="99" t="str">
        <f t="shared" si="173"/>
        <v>i.a.</v>
      </c>
      <c r="KI14" s="94">
        <f t="shared" si="174"/>
        <v>-1</v>
      </c>
      <c r="KJ14" s="94">
        <f t="shared" si="175"/>
        <v>-3.1099133638465754E-2</v>
      </c>
      <c r="KK14" s="94">
        <f t="shared" si="176"/>
        <v>1.5959376730187418E-2</v>
      </c>
      <c r="KL14" s="94">
        <f t="shared" si="177"/>
        <v>0.22531313099789349</v>
      </c>
      <c r="KM14" s="94">
        <f t="shared" si="178"/>
        <v>-0.54121711741823086</v>
      </c>
      <c r="KN14" s="94">
        <f t="shared" si="179"/>
        <v>-0.22147363285848218</v>
      </c>
      <c r="KO14" s="364">
        <f t="shared" si="180"/>
        <v>-0.10375353218210361</v>
      </c>
      <c r="KP14" s="364">
        <f t="shared" si="181"/>
        <v>-3.3302116602609289E-3</v>
      </c>
      <c r="KQ14" s="364">
        <f t="shared" si="182"/>
        <v>1.6821438423645224E-3</v>
      </c>
      <c r="KR14" s="308"/>
      <c r="KS14" s="308">
        <f t="shared" si="183"/>
        <v>0.10375353218210361</v>
      </c>
      <c r="KT14" s="308">
        <f t="shared" si="184"/>
        <v>0.10708374384236453</v>
      </c>
      <c r="KU14" s="308">
        <f t="shared" si="185"/>
        <v>0.10540160000000001</v>
      </c>
      <c r="KV14" s="308">
        <f t="shared" si="186"/>
        <v>8.6020134228187925E-2</v>
      </c>
      <c r="KW14" s="308">
        <f t="shared" si="187"/>
        <v>0.18749638989169676</v>
      </c>
      <c r="KX14" s="308">
        <f t="shared" si="188"/>
        <v>0.24083499005964215</v>
      </c>
      <c r="KY14" s="308">
        <f t="shared" si="189"/>
        <v>0.18729208924949289</v>
      </c>
      <c r="KZ14" s="308">
        <f t="shared" si="190"/>
        <v>0.269819801980198</v>
      </c>
      <c r="LA14" s="308">
        <f t="shared" si="191"/>
        <v>0.12507407407407406</v>
      </c>
      <c r="LB14" s="308">
        <f t="shared" si="192"/>
        <v>8.5168421052631574E-2</v>
      </c>
      <c r="LC14" s="308" t="str">
        <f t="shared" si="193"/>
        <v>i.a.</v>
      </c>
    </row>
    <row r="15" spans="1:315" s="1" customFormat="1" ht="15.75" customHeight="1" x14ac:dyDescent="0.3">
      <c r="A15" s="379" t="s">
        <v>822</v>
      </c>
      <c r="B15" s="175">
        <v>36535709</v>
      </c>
      <c r="C15" t="s">
        <v>85</v>
      </c>
      <c r="D15" s="336"/>
      <c r="E15">
        <v>1</v>
      </c>
      <c r="F15"/>
      <c r="G15">
        <v>421100</v>
      </c>
      <c r="H15"/>
      <c r="I15" s="188">
        <v>44889</v>
      </c>
      <c r="J15" s="176"/>
      <c r="K15" s="176" t="s">
        <v>204</v>
      </c>
      <c r="L15" s="178" t="s">
        <v>204</v>
      </c>
      <c r="M15" s="178" t="s">
        <v>204</v>
      </c>
      <c r="N15" s="178" t="s">
        <v>204</v>
      </c>
      <c r="O15" s="178" t="s">
        <v>204</v>
      </c>
      <c r="P15" s="178" t="s">
        <v>204</v>
      </c>
      <c r="Q15" s="94">
        <f t="shared" si="0"/>
        <v>-1</v>
      </c>
      <c r="R15" s="94">
        <f t="shared" si="1"/>
        <v>0.59187415703093049</v>
      </c>
      <c r="S15" s="94">
        <f t="shared" si="2"/>
        <v>1.1831566061769032</v>
      </c>
      <c r="T15" s="94">
        <f t="shared" si="3"/>
        <v>-0.16146841167127879</v>
      </c>
      <c r="U15" s="94">
        <f t="shared" si="4"/>
        <v>0.24325699306729209</v>
      </c>
      <c r="V15" s="94">
        <f t="shared" si="5"/>
        <v>0.16914329495735614</v>
      </c>
      <c r="W15" s="362">
        <f t="shared" si="6"/>
        <v>-420.17200000000003</v>
      </c>
      <c r="X15" s="362">
        <f t="shared" si="7"/>
        <v>156.22400000000005</v>
      </c>
      <c r="Y15" s="362">
        <f t="shared" si="8"/>
        <v>143.04599999999999</v>
      </c>
      <c r="Z15" s="100"/>
      <c r="AA15" s="208">
        <v>420.17200000000003</v>
      </c>
      <c r="AB15" s="208">
        <v>263.94799999999998</v>
      </c>
      <c r="AC15" s="208">
        <v>120.902</v>
      </c>
      <c r="AD15" s="208">
        <v>144.18299999999999</v>
      </c>
      <c r="AE15" s="208">
        <v>115.97199999999999</v>
      </c>
      <c r="AF15" s="262">
        <v>99.194000000000003</v>
      </c>
      <c r="AG15" s="263"/>
      <c r="AH15" s="264"/>
      <c r="AI15" s="264"/>
      <c r="AJ15" s="264"/>
      <c r="AK15" s="265"/>
      <c r="AL15" s="94">
        <f t="shared" si="9"/>
        <v>-1</v>
      </c>
      <c r="AM15" s="94">
        <f t="shared" si="10"/>
        <v>0.62438477882943766</v>
      </c>
      <c r="AN15" s="94">
        <f t="shared" si="11"/>
        <v>2.1102806882630012</v>
      </c>
      <c r="AO15" s="94">
        <f t="shared" si="12"/>
        <v>-0.12845324117708651</v>
      </c>
      <c r="AP15" s="94">
        <f t="shared" si="13"/>
        <v>0.11692048564811559</v>
      </c>
      <c r="AQ15" s="94">
        <f t="shared" si="14"/>
        <v>0.16916470652590129</v>
      </c>
      <c r="AR15" s="362">
        <f t="shared" si="15"/>
        <v>-210.23599999999999</v>
      </c>
      <c r="AS15" s="362">
        <f t="shared" si="16"/>
        <v>80.810999999999979</v>
      </c>
      <c r="AT15" s="362">
        <f t="shared" si="17"/>
        <v>87.813000000000017</v>
      </c>
      <c r="AU15" s="266"/>
      <c r="AV15" s="266">
        <v>210.23599999999999</v>
      </c>
      <c r="AW15" s="201">
        <v>129.42500000000001</v>
      </c>
      <c r="AX15" s="201">
        <v>41.612000000000002</v>
      </c>
      <c r="AY15" s="201">
        <v>47.744999999999997</v>
      </c>
      <c r="AZ15" s="201">
        <v>42.747</v>
      </c>
      <c r="BA15" s="285">
        <v>36.561999999999998</v>
      </c>
      <c r="BB15" s="265"/>
      <c r="BC15" s="263"/>
      <c r="BD15" s="263"/>
      <c r="BE15" s="263"/>
      <c r="BF15" s="265"/>
      <c r="BG15" s="94">
        <f t="shared" si="18"/>
        <v>-1</v>
      </c>
      <c r="BH15" s="94">
        <f t="shared" si="19"/>
        <v>-0.28991679873217113</v>
      </c>
      <c r="BI15" s="94">
        <f t="shared" si="20"/>
        <v>3.3262391086987568</v>
      </c>
      <c r="BJ15" s="94">
        <f t="shared" si="21"/>
        <v>-0.45111720893767149</v>
      </c>
      <c r="BK15" s="94">
        <f t="shared" si="22"/>
        <v>5.0485916652940319E-2</v>
      </c>
      <c r="BL15" s="94">
        <f t="shared" si="23"/>
        <v>0.42981629769194513</v>
      </c>
      <c r="BM15" s="362">
        <f t="shared" si="24"/>
        <v>-21.507000000000001</v>
      </c>
      <c r="BN15" s="362">
        <f t="shared" si="25"/>
        <v>-8.7809999999999988</v>
      </c>
      <c r="BO15" s="362">
        <f t="shared" si="26"/>
        <v>23.286999999999999</v>
      </c>
      <c r="BP15" s="266"/>
      <c r="BQ15" s="266">
        <v>21.507000000000001</v>
      </c>
      <c r="BR15" s="201">
        <v>30.288</v>
      </c>
      <c r="BS15" s="201">
        <v>7.0010000000000003</v>
      </c>
      <c r="BT15" s="201">
        <v>12.755000000000001</v>
      </c>
      <c r="BU15" s="201">
        <v>12.141999999999999</v>
      </c>
      <c r="BV15" s="285">
        <v>8.4920000000000009</v>
      </c>
      <c r="BW15" s="265"/>
      <c r="BX15" s="263"/>
      <c r="BY15" s="263"/>
      <c r="BZ15" s="263"/>
      <c r="CA15" s="263"/>
      <c r="CB15" s="94">
        <f t="shared" si="27"/>
        <v>-1</v>
      </c>
      <c r="CC15" s="94">
        <f t="shared" si="28"/>
        <v>-0.26574842349817451</v>
      </c>
      <c r="CD15" s="94">
        <f t="shared" si="29"/>
        <v>3.6453900709219855</v>
      </c>
      <c r="CE15" s="94">
        <f t="shared" si="30"/>
        <v>-0.48969315499606614</v>
      </c>
      <c r="CF15" s="94">
        <f t="shared" si="31"/>
        <v>6.0403804438511607E-2</v>
      </c>
      <c r="CG15" s="94">
        <f t="shared" si="32"/>
        <v>0.49339646150012473</v>
      </c>
      <c r="CH15" s="362">
        <f t="shared" si="33"/>
        <v>-22.123000000000001</v>
      </c>
      <c r="CI15" s="362">
        <f t="shared" si="34"/>
        <v>-8.0069999999999979</v>
      </c>
      <c r="CJ15" s="362">
        <f t="shared" si="35"/>
        <v>23.643999999999998</v>
      </c>
      <c r="CK15" s="100"/>
      <c r="CL15" s="100">
        <v>22.123000000000001</v>
      </c>
      <c r="CM15" s="208">
        <v>30.13</v>
      </c>
      <c r="CN15" s="208">
        <v>6.4859999999999998</v>
      </c>
      <c r="CO15" s="208">
        <v>12.71</v>
      </c>
      <c r="CP15" s="208">
        <v>11.986000000000001</v>
      </c>
      <c r="CQ15" s="262">
        <v>8.0259999999999998</v>
      </c>
      <c r="CR15" s="304"/>
      <c r="CS15" s="304"/>
      <c r="CT15" s="304"/>
      <c r="CU15" s="304"/>
      <c r="CV15" s="304"/>
      <c r="CW15" s="94">
        <f t="shared" si="36"/>
        <v>-1</v>
      </c>
      <c r="CX15" s="94">
        <f t="shared" si="37"/>
        <v>-0.25688347114483001</v>
      </c>
      <c r="CY15" s="94">
        <f t="shared" si="38"/>
        <v>3.7074638844301768</v>
      </c>
      <c r="CZ15" s="94">
        <f t="shared" si="39"/>
        <v>-0.49687058348475677</v>
      </c>
      <c r="DA15" s="94">
        <f t="shared" si="40"/>
        <v>6.0372511239563269E-2</v>
      </c>
      <c r="DB15" s="94">
        <f t="shared" si="41"/>
        <v>0.49400287861826331</v>
      </c>
      <c r="DC15" s="362">
        <f t="shared" si="42"/>
        <v>-17.434999999999999</v>
      </c>
      <c r="DD15" s="362">
        <f t="shared" si="43"/>
        <v>-6.027000000000001</v>
      </c>
      <c r="DE15" s="362">
        <f t="shared" si="44"/>
        <v>18.478000000000002</v>
      </c>
      <c r="DF15" s="266"/>
      <c r="DG15" s="266">
        <v>17.434999999999999</v>
      </c>
      <c r="DH15" s="201">
        <v>23.462</v>
      </c>
      <c r="DI15" s="201">
        <v>4.984</v>
      </c>
      <c r="DJ15" s="201">
        <v>9.9060000000000006</v>
      </c>
      <c r="DK15" s="201">
        <v>9.3420000000000005</v>
      </c>
      <c r="DL15" s="285">
        <v>6.2530000000000001</v>
      </c>
      <c r="DM15" s="263"/>
      <c r="DN15" s="263"/>
      <c r="DO15" s="263"/>
      <c r="DP15" s="263"/>
      <c r="DQ15" s="263"/>
      <c r="DR15" s="94">
        <f t="shared" si="45"/>
        <v>-1</v>
      </c>
      <c r="DS15" s="94">
        <f t="shared" si="46"/>
        <v>0.32765979870369394</v>
      </c>
      <c r="DT15" s="94">
        <f t="shared" si="47"/>
        <v>1.4499096307771753</v>
      </c>
      <c r="DU15" s="94">
        <f t="shared" si="48"/>
        <v>-0.10996208204067552</v>
      </c>
      <c r="DV15" s="94">
        <f t="shared" si="49"/>
        <v>3.3487709298183121E-2</v>
      </c>
      <c r="DW15" s="94">
        <f t="shared" si="50"/>
        <v>0.22451650428966113</v>
      </c>
      <c r="DX15" s="362">
        <f t="shared" si="51"/>
        <v>-50.39</v>
      </c>
      <c r="DY15" s="362">
        <f t="shared" si="52"/>
        <v>12.436</v>
      </c>
      <c r="DZ15" s="362">
        <f t="shared" si="53"/>
        <v>22.462</v>
      </c>
      <c r="EA15" s="100"/>
      <c r="EB15" s="100">
        <v>50.39</v>
      </c>
      <c r="EC15" s="208">
        <v>37.954000000000001</v>
      </c>
      <c r="ED15" s="208">
        <v>15.492000000000001</v>
      </c>
      <c r="EE15" s="208">
        <v>17.405999999999999</v>
      </c>
      <c r="EF15" s="208">
        <v>16.841999999999999</v>
      </c>
      <c r="EG15" s="262">
        <v>13.754</v>
      </c>
      <c r="EH15" s="304"/>
      <c r="EI15" s="304"/>
      <c r="EJ15" s="304"/>
      <c r="EK15" s="304"/>
      <c r="EL15" s="304"/>
      <c r="EM15" s="94">
        <f t="shared" si="54"/>
        <v>-1</v>
      </c>
      <c r="EN15" s="94">
        <f t="shared" si="55"/>
        <v>0.18549707602339174</v>
      </c>
      <c r="EO15" s="94">
        <f t="shared" si="56"/>
        <v>0.92756727161467989</v>
      </c>
      <c r="EP15" s="94">
        <f t="shared" si="57"/>
        <v>-2.585219696613179E-2</v>
      </c>
      <c r="EQ15" s="94">
        <f t="shared" si="58"/>
        <v>3.3293890716937127E-2</v>
      </c>
      <c r="ER15" s="94">
        <f t="shared" si="59"/>
        <v>0.26648464444079473</v>
      </c>
      <c r="ES15" s="362">
        <f t="shared" si="60"/>
        <v>-141.904</v>
      </c>
      <c r="ET15" s="362">
        <f t="shared" si="61"/>
        <v>22.203999999999994</v>
      </c>
      <c r="EU15" s="362">
        <f t="shared" si="62"/>
        <v>57.601000000000006</v>
      </c>
      <c r="EV15" s="100"/>
      <c r="EW15" s="100">
        <v>141.904</v>
      </c>
      <c r="EX15" s="208">
        <v>119.7</v>
      </c>
      <c r="EY15" s="208">
        <v>62.098999999999997</v>
      </c>
      <c r="EZ15" s="208">
        <v>63.747</v>
      </c>
      <c r="FA15" s="208">
        <v>61.692999999999998</v>
      </c>
      <c r="FB15" s="262">
        <v>48.712000000000003</v>
      </c>
      <c r="FC15" s="304"/>
      <c r="FD15" s="304"/>
      <c r="FE15" s="304"/>
      <c r="FF15" s="304"/>
      <c r="FG15" s="304"/>
      <c r="FH15" s="94">
        <f t="shared" si="63"/>
        <v>-1</v>
      </c>
      <c r="FI15" s="94">
        <f t="shared" si="64"/>
        <v>0.83439490445859876</v>
      </c>
      <c r="FJ15" s="94">
        <f t="shared" si="65"/>
        <v>1.6166666666666667</v>
      </c>
      <c r="FK15" s="94">
        <f t="shared" si="66"/>
        <v>-9.0909090909090912E-2</v>
      </c>
      <c r="FL15" s="94">
        <f t="shared" si="67"/>
        <v>0.2</v>
      </c>
      <c r="FM15" s="94">
        <f t="shared" si="68"/>
        <v>0</v>
      </c>
      <c r="FN15" s="362">
        <f t="shared" si="69"/>
        <v>-288</v>
      </c>
      <c r="FO15" s="362">
        <f t="shared" si="70"/>
        <v>131</v>
      </c>
      <c r="FP15" s="362">
        <f t="shared" si="71"/>
        <v>97</v>
      </c>
      <c r="FQ15" s="486"/>
      <c r="FR15" s="486">
        <v>288</v>
      </c>
      <c r="FS15" s="2">
        <v>157</v>
      </c>
      <c r="FT15" s="2">
        <v>60</v>
      </c>
      <c r="FU15" s="2">
        <v>66</v>
      </c>
      <c r="FV15" s="2">
        <v>55</v>
      </c>
      <c r="FW15" s="515">
        <v>55</v>
      </c>
      <c r="FX15" s="516"/>
      <c r="FY15" s="516"/>
      <c r="FZ15" s="516"/>
      <c r="GA15" s="516"/>
      <c r="GB15" s="516"/>
      <c r="GC15" s="2"/>
      <c r="GD15" s="98"/>
      <c r="GE15" s="1" t="s">
        <v>81</v>
      </c>
      <c r="GF15" s="336"/>
      <c r="GG15" s="132">
        <v>4840</v>
      </c>
      <c r="GH15" s="1" t="s">
        <v>830</v>
      </c>
      <c r="GI15" s="18" t="s">
        <v>131</v>
      </c>
      <c r="GJ15" s="94">
        <f t="shared" si="72"/>
        <v>-1</v>
      </c>
      <c r="GK15" s="94">
        <f t="shared" si="73"/>
        <v>-0.55579541612654437</v>
      </c>
      <c r="GL15" s="94">
        <f t="shared" si="74"/>
        <v>1.8594102936270527</v>
      </c>
      <c r="GM15" s="94">
        <f t="shared" si="75"/>
        <v>-0.46875223941593014</v>
      </c>
      <c r="GN15" s="94">
        <f t="shared" si="76"/>
        <v>-5.267125669818104E-2</v>
      </c>
      <c r="GO15" s="387">
        <f t="shared" si="77"/>
        <v>0.34267060605783228</v>
      </c>
      <c r="GP15" s="366">
        <f t="shared" si="78"/>
        <v>-0.50083763470071541</v>
      </c>
      <c r="GQ15" s="366">
        <f t="shared" si="79"/>
        <v>-0.62665553597622947</v>
      </c>
      <c r="GR15" s="366">
        <f t="shared" si="80"/>
        <v>0.73318348619764517</v>
      </c>
      <c r="GS15" s="94">
        <f t="shared" si="81"/>
        <v>0</v>
      </c>
      <c r="GT15" s="94">
        <f t="shared" si="82"/>
        <v>0.50083763470071541</v>
      </c>
      <c r="GU15" s="388">
        <f t="shared" si="83"/>
        <v>1.1274931706769449</v>
      </c>
      <c r="GV15" s="94">
        <f t="shared" si="84"/>
        <v>0.3943096844792997</v>
      </c>
      <c r="GW15" s="94">
        <f t="shared" si="85"/>
        <v>0.74223312310207901</v>
      </c>
      <c r="GX15" s="94">
        <f t="shared" si="86"/>
        <v>0.78350111125637356</v>
      </c>
      <c r="GY15" s="94">
        <f t="shared" si="87"/>
        <v>0.58353933401192382</v>
      </c>
      <c r="GZ15" s="94" t="str">
        <f t="shared" si="88"/>
        <v>Negativ EK</v>
      </c>
      <c r="HA15" s="94" t="str">
        <f t="shared" si="89"/>
        <v>Negativ EK</v>
      </c>
      <c r="HB15" s="94" t="str">
        <f t="shared" si="90"/>
        <v>Negativ EK</v>
      </c>
      <c r="HC15" s="94" t="str">
        <f t="shared" si="91"/>
        <v>Negativ EK</v>
      </c>
      <c r="HD15" s="94">
        <f t="shared" si="92"/>
        <v>-1</v>
      </c>
      <c r="HE15" s="94">
        <f t="shared" si="93"/>
        <v>-0.50653500746437341</v>
      </c>
      <c r="HF15" s="94">
        <f t="shared" si="94"/>
        <v>1.9947353223796815</v>
      </c>
      <c r="HG15" s="94">
        <f t="shared" si="95"/>
        <v>-0.45288799555918763</v>
      </c>
      <c r="HH15" s="94">
        <f t="shared" si="96"/>
        <v>-7.5423328857877156E-2</v>
      </c>
      <c r="HI15" s="387">
        <f t="shared" si="97"/>
        <v>0.26170393538644132</v>
      </c>
      <c r="HJ15" s="366">
        <f t="shared" si="98"/>
        <v>-0.16442409137474964</v>
      </c>
      <c r="HK15" s="366">
        <f t="shared" si="99"/>
        <v>-0.16877906155788472</v>
      </c>
      <c r="HL15" s="366">
        <f t="shared" si="100"/>
        <v>0.22194018072851185</v>
      </c>
      <c r="HM15" s="94">
        <f t="shared" si="101"/>
        <v>0</v>
      </c>
      <c r="HN15" s="94">
        <f t="shared" si="102"/>
        <v>0.16442409137474964</v>
      </c>
      <c r="HO15" s="388">
        <f t="shared" si="103"/>
        <v>0.33320315293263436</v>
      </c>
      <c r="HP15" s="94">
        <f t="shared" si="104"/>
        <v>0.1112629722041225</v>
      </c>
      <c r="HQ15" s="94">
        <f t="shared" si="105"/>
        <v>0.20336415816326534</v>
      </c>
      <c r="HR15" s="94">
        <f t="shared" si="106"/>
        <v>0.21995380643992571</v>
      </c>
      <c r="HS15" s="94">
        <f t="shared" si="107"/>
        <v>0.17433076038758419</v>
      </c>
      <c r="HT15" s="94" t="str">
        <f t="shared" si="108"/>
        <v>i.a.</v>
      </c>
      <c r="HU15" s="94" t="str">
        <f t="shared" si="109"/>
        <v>i.a.</v>
      </c>
      <c r="HV15" s="94" t="str">
        <f t="shared" si="110"/>
        <v>i.a.</v>
      </c>
      <c r="HW15" s="94" t="str">
        <f t="shared" si="111"/>
        <v>i.a.</v>
      </c>
      <c r="HX15" s="94" t="e">
        <f t="shared" si="112"/>
        <v>#VALUE!</v>
      </c>
      <c r="HY15" s="94">
        <f t="shared" si="113"/>
        <v>0.11991823982997087</v>
      </c>
      <c r="HZ15" s="94">
        <f t="shared" si="114"/>
        <v>0.27098528121663973</v>
      </c>
      <c r="IA15" s="94">
        <f t="shared" si="115"/>
        <v>-8.6342015875407588E-2</v>
      </c>
      <c r="IB15" s="94">
        <f t="shared" si="116"/>
        <v>1.8757352868074674E-4</v>
      </c>
      <c r="IC15" s="387">
        <f t="shared" si="117"/>
        <v>-3.3137504142155848E-2</v>
      </c>
      <c r="ID15" s="366" t="e">
        <f t="shared" si="118"/>
        <v>#VALUE!</v>
      </c>
      <c r="IE15" s="366">
        <f t="shared" si="119"/>
        <v>3.8023198617432863E-2</v>
      </c>
      <c r="IF15" s="366">
        <f t="shared" si="120"/>
        <v>6.7603407085592093E-2</v>
      </c>
      <c r="IG15" s="94" t="str">
        <f t="shared" si="121"/>
        <v>i.a.</v>
      </c>
      <c r="IH15" s="94">
        <f t="shared" si="122"/>
        <v>0.35509922200924571</v>
      </c>
      <c r="II15" s="388">
        <f t="shared" si="123"/>
        <v>0.31707602339181284</v>
      </c>
      <c r="IJ15" s="94">
        <f t="shared" si="124"/>
        <v>0.24947261630622075</v>
      </c>
      <c r="IK15" s="94">
        <f t="shared" si="125"/>
        <v>0.27304814344204431</v>
      </c>
      <c r="IL15" s="94">
        <f t="shared" si="126"/>
        <v>0.2729969364433566</v>
      </c>
      <c r="IM15" s="94">
        <f t="shared" si="127"/>
        <v>0.28235342420758741</v>
      </c>
      <c r="IN15" s="94" t="str">
        <f t="shared" si="128"/>
        <v>i.a.</v>
      </c>
      <c r="IO15" s="94" t="str">
        <f t="shared" si="129"/>
        <v>i.a.</v>
      </c>
      <c r="IP15" s="94" t="str">
        <f t="shared" si="130"/>
        <v>i.a.</v>
      </c>
      <c r="IQ15" s="94" t="str">
        <f t="shared" si="131"/>
        <v>i.a.</v>
      </c>
      <c r="IR15" s="94" t="str">
        <f t="shared" si="132"/>
        <v>i.a.</v>
      </c>
      <c r="IS15" s="94">
        <f t="shared" si="133"/>
        <v>-1</v>
      </c>
      <c r="IT15" s="94">
        <f t="shared" si="134"/>
        <v>-0.55393257806745599</v>
      </c>
      <c r="IU15" s="94">
        <f t="shared" si="135"/>
        <v>0.98164396290139422</v>
      </c>
      <c r="IV15" s="94">
        <f t="shared" si="136"/>
        <v>-0.34542383530677989</v>
      </c>
      <c r="IW15" s="94">
        <f t="shared" si="137"/>
        <v>-0.15505328141268532</v>
      </c>
      <c r="IX15" s="387">
        <f t="shared" si="138"/>
        <v>0.22296069597191412</v>
      </c>
      <c r="IY15" s="366">
        <f t="shared" si="139"/>
        <v>-5.1186180897346799E-2</v>
      </c>
      <c r="IZ15" s="366">
        <f t="shared" si="140"/>
        <v>-6.3563694078027144E-2</v>
      </c>
      <c r="JA15" s="366">
        <f t="shared" si="141"/>
        <v>5.6843471441933642E-2</v>
      </c>
      <c r="JB15" s="392"/>
      <c r="JC15" s="94">
        <f t="shared" si="142"/>
        <v>5.1186180897346799E-2</v>
      </c>
      <c r="JD15" s="388">
        <f t="shared" si="143"/>
        <v>0.11474987497537395</v>
      </c>
      <c r="JE15" s="94">
        <f t="shared" si="144"/>
        <v>5.7906403533440308E-2</v>
      </c>
      <c r="JF15" s="94">
        <f t="shared" si="145"/>
        <v>8.8463965932183419E-2</v>
      </c>
      <c r="JG15" s="94">
        <f t="shared" si="146"/>
        <v>0.10469768564825993</v>
      </c>
      <c r="JH15" s="94">
        <f t="shared" si="147"/>
        <v>8.5610016734883165E-2</v>
      </c>
      <c r="JI15" s="94" t="str">
        <f t="shared" si="148"/>
        <v>i.a.</v>
      </c>
      <c r="JJ15" s="94" t="str">
        <f t="shared" si="149"/>
        <v>i.a.</v>
      </c>
      <c r="JK15" s="94" t="str">
        <f t="shared" si="150"/>
        <v>i.a.</v>
      </c>
      <c r="JL15" s="94" t="str">
        <f t="shared" si="151"/>
        <v>i.a.</v>
      </c>
      <c r="JM15" s="94" t="str">
        <f t="shared" si="152"/>
        <v>i.a.</v>
      </c>
      <c r="JN15" s="94" t="e">
        <f t="shared" si="153"/>
        <v>#VALUE!</v>
      </c>
      <c r="JO15" s="94">
        <f t="shared" si="154"/>
        <v>-0.13220749078522187</v>
      </c>
      <c r="JP15" s="94">
        <f t="shared" si="155"/>
        <v>-0.1656726345820751</v>
      </c>
      <c r="JQ15" s="94">
        <f t="shared" si="156"/>
        <v>-7.7615252838406673E-2</v>
      </c>
      <c r="JR15" s="94">
        <f t="shared" si="157"/>
        <v>3.6047494222743427E-2</v>
      </c>
      <c r="JS15" s="387">
        <f t="shared" si="158"/>
        <v>0.16914329495735603</v>
      </c>
      <c r="JT15" s="364" t="e">
        <f t="shared" si="159"/>
        <v>#VALUE!</v>
      </c>
      <c r="JU15" s="364">
        <f t="shared" si="160"/>
        <v>-0.22226689667374355</v>
      </c>
      <c r="JV15" s="364">
        <f t="shared" si="161"/>
        <v>-0.33383588110403406</v>
      </c>
      <c r="JW15" s="99" t="str">
        <f t="shared" si="162"/>
        <v>i.a.</v>
      </c>
      <c r="JX15" s="99">
        <f t="shared" si="163"/>
        <v>1.4589305555555556</v>
      </c>
      <c r="JY15" s="389">
        <f t="shared" si="164"/>
        <v>1.6811974522292992</v>
      </c>
      <c r="JZ15" s="99">
        <f t="shared" si="165"/>
        <v>2.0150333333333332</v>
      </c>
      <c r="KA15" s="99">
        <f t="shared" si="166"/>
        <v>2.1845909090909088</v>
      </c>
      <c r="KB15" s="99">
        <f t="shared" si="167"/>
        <v>2.1085818181818179</v>
      </c>
      <c r="KC15" s="99">
        <f t="shared" si="168"/>
        <v>1.8035272727272729</v>
      </c>
      <c r="KD15" s="99" t="str">
        <f t="shared" si="169"/>
        <v>i.a.</v>
      </c>
      <c r="KE15" s="99" t="str">
        <f t="shared" si="170"/>
        <v>i.a.</v>
      </c>
      <c r="KF15" s="99" t="str">
        <f t="shared" si="171"/>
        <v>i.a.</v>
      </c>
      <c r="KG15" s="99" t="str">
        <f t="shared" si="172"/>
        <v>i.a.</v>
      </c>
      <c r="KH15" s="99" t="str">
        <f t="shared" si="173"/>
        <v>i.a.</v>
      </c>
      <c r="KI15" s="94">
        <f t="shared" si="174"/>
        <v>-1</v>
      </c>
      <c r="KJ15" s="94">
        <f t="shared" si="175"/>
        <v>-0.59973091142087986</v>
      </c>
      <c r="KK15" s="94">
        <f t="shared" si="176"/>
        <v>0.77530830735872069</v>
      </c>
      <c r="KL15" s="94">
        <f t="shared" si="177"/>
        <v>-0.43866247049567275</v>
      </c>
      <c r="KM15" s="94">
        <f t="shared" si="178"/>
        <v>-0.11633016296790699</v>
      </c>
      <c r="KN15" s="387">
        <f t="shared" si="179"/>
        <v>0.49339646150012489</v>
      </c>
      <c r="KO15" s="364">
        <f t="shared" si="180"/>
        <v>-7.6815972222222223E-2</v>
      </c>
      <c r="KP15" s="364">
        <f t="shared" si="181"/>
        <v>-0.11509485580325549</v>
      </c>
      <c r="KQ15" s="364">
        <f t="shared" si="182"/>
        <v>8.3810828025477707E-2</v>
      </c>
      <c r="KR15" s="308"/>
      <c r="KS15" s="308">
        <f t="shared" si="183"/>
        <v>7.6815972222222223E-2</v>
      </c>
      <c r="KT15" s="390">
        <f t="shared" si="184"/>
        <v>0.19191082802547771</v>
      </c>
      <c r="KU15" s="308">
        <f t="shared" si="185"/>
        <v>0.1081</v>
      </c>
      <c r="KV15" s="308">
        <f t="shared" si="186"/>
        <v>0.19257575757575759</v>
      </c>
      <c r="KW15" s="308">
        <f t="shared" si="187"/>
        <v>0.21792727272727275</v>
      </c>
      <c r="KX15" s="308">
        <f t="shared" si="188"/>
        <v>0.14592727272727271</v>
      </c>
      <c r="KY15" s="308" t="str">
        <f t="shared" si="189"/>
        <v>i.a.</v>
      </c>
      <c r="KZ15" s="308" t="str">
        <f t="shared" si="190"/>
        <v>i.a.</v>
      </c>
      <c r="LA15" s="308" t="str">
        <f t="shared" si="191"/>
        <v>i.a.</v>
      </c>
      <c r="LB15" s="308" t="str">
        <f t="shared" si="192"/>
        <v>i.a.</v>
      </c>
      <c r="LC15" s="308" t="str">
        <f t="shared" si="193"/>
        <v>i.a.</v>
      </c>
    </row>
    <row r="16" spans="1:315" s="1" customFormat="1" x14ac:dyDescent="0.3">
      <c r="A16" s="380" t="s">
        <v>700</v>
      </c>
      <c r="B16" s="171">
        <v>66643719</v>
      </c>
      <c r="C16" t="s">
        <v>85</v>
      </c>
      <c r="D16" s="4" t="s">
        <v>87</v>
      </c>
      <c r="E16"/>
      <c r="F16"/>
      <c r="G16">
        <v>421100</v>
      </c>
      <c r="H16" t="s">
        <v>701</v>
      </c>
      <c r="I16" s="197">
        <v>45016</v>
      </c>
      <c r="J16" s="176"/>
      <c r="K16" s="176" t="s">
        <v>204</v>
      </c>
      <c r="L16" s="176" t="s">
        <v>204</v>
      </c>
      <c r="M16" s="176" t="s">
        <v>204</v>
      </c>
      <c r="N16" s="176" t="s">
        <v>204</v>
      </c>
      <c r="O16" s="178" t="s">
        <v>204</v>
      </c>
      <c r="P16" s="178" t="s">
        <v>204</v>
      </c>
      <c r="Q16" s="94">
        <f t="shared" si="0"/>
        <v>-1</v>
      </c>
      <c r="R16" s="94">
        <f t="shared" si="1"/>
        <v>0.10651351330221792</v>
      </c>
      <c r="S16" s="94">
        <f t="shared" si="2"/>
        <v>0.11559452193385056</v>
      </c>
      <c r="T16" s="94">
        <f t="shared" si="3"/>
        <v>1.5710209435823845</v>
      </c>
      <c r="U16" s="94">
        <f t="shared" si="4"/>
        <v>13.236552274541101</v>
      </c>
      <c r="V16" s="94">
        <f t="shared" si="5"/>
        <v>-0.85907255570176921</v>
      </c>
      <c r="W16" s="362">
        <f t="shared" si="6"/>
        <v>-566.14099999999996</v>
      </c>
      <c r="X16" s="362">
        <f t="shared" si="7"/>
        <v>54.496999999999957</v>
      </c>
      <c r="Y16" s="362">
        <f t="shared" si="8"/>
        <v>53.014999999999986</v>
      </c>
      <c r="Z16" s="100"/>
      <c r="AA16" s="396">
        <v>566.14099999999996</v>
      </c>
      <c r="AB16" s="100">
        <v>511.64400000000001</v>
      </c>
      <c r="AC16" s="100">
        <v>458.62900000000002</v>
      </c>
      <c r="AD16" s="100">
        <v>178.38399999999999</v>
      </c>
      <c r="AE16" s="319">
        <v>12.53</v>
      </c>
      <c r="AF16" s="561">
        <v>88.911000000000001</v>
      </c>
      <c r="AG16" s="562">
        <v>87.713999999999999</v>
      </c>
      <c r="AH16" s="259">
        <v>126.279</v>
      </c>
      <c r="AI16" s="259"/>
      <c r="AJ16" s="259"/>
      <c r="AK16" s="260"/>
      <c r="AL16" s="94">
        <f t="shared" si="9"/>
        <v>-1</v>
      </c>
      <c r="AM16" s="94">
        <f t="shared" si="10"/>
        <v>-0.34950169717447582</v>
      </c>
      <c r="AN16" s="94">
        <f t="shared" si="11"/>
        <v>0.32127132354446974</v>
      </c>
      <c r="AO16" s="94">
        <f t="shared" si="12"/>
        <v>0.75904178674351586</v>
      </c>
      <c r="AP16" s="94">
        <f t="shared" si="13"/>
        <v>20.304589707927679</v>
      </c>
      <c r="AQ16" s="94">
        <f t="shared" si="14"/>
        <v>-1.1007708479327261</v>
      </c>
      <c r="AR16" s="362">
        <f t="shared" si="15"/>
        <v>-83.938999999999993</v>
      </c>
      <c r="AS16" s="362">
        <f t="shared" si="16"/>
        <v>-45.099000000000018</v>
      </c>
      <c r="AT16" s="362">
        <f t="shared" si="17"/>
        <v>31.376000000000005</v>
      </c>
      <c r="AU16" s="266"/>
      <c r="AV16" s="266">
        <v>83.938999999999993</v>
      </c>
      <c r="AW16" s="266">
        <v>129.03800000000001</v>
      </c>
      <c r="AX16" s="266">
        <v>97.662000000000006</v>
      </c>
      <c r="AY16" s="266">
        <v>55.52</v>
      </c>
      <c r="AZ16" s="205">
        <v>-2.8759999999999999</v>
      </c>
      <c r="BA16" s="283">
        <v>28.54</v>
      </c>
      <c r="BB16" s="260">
        <v>20.408999999999999</v>
      </c>
      <c r="BC16" s="258">
        <v>55.125999999999998</v>
      </c>
      <c r="BD16" s="258"/>
      <c r="BE16" s="258"/>
      <c r="BF16" s="260"/>
      <c r="BG16" s="94">
        <f t="shared" si="18"/>
        <v>-1</v>
      </c>
      <c r="BH16" s="94">
        <f t="shared" si="19"/>
        <v>-0.34424634118953451</v>
      </c>
      <c r="BI16" s="94">
        <f t="shared" si="20"/>
        <v>0.16836980130905693</v>
      </c>
      <c r="BJ16" s="94">
        <f t="shared" si="21"/>
        <v>0.6938861178329796</v>
      </c>
      <c r="BK16" s="94">
        <f t="shared" si="22"/>
        <v>20.930118110236222</v>
      </c>
      <c r="BL16" s="94">
        <f t="shared" si="23"/>
        <v>-1.0837454665347841</v>
      </c>
      <c r="BM16" s="362">
        <f t="shared" si="24"/>
        <v>-52.558</v>
      </c>
      <c r="BN16" s="362">
        <f t="shared" si="25"/>
        <v>-27.591000000000001</v>
      </c>
      <c r="BO16" s="362">
        <f t="shared" si="26"/>
        <v>11.549999999999997</v>
      </c>
      <c r="BP16" s="266"/>
      <c r="BQ16" s="266">
        <v>52.558</v>
      </c>
      <c r="BR16" s="266">
        <v>80.149000000000001</v>
      </c>
      <c r="BS16" s="266">
        <v>68.599000000000004</v>
      </c>
      <c r="BT16" s="266">
        <v>40.497999999999998</v>
      </c>
      <c r="BU16" s="205">
        <v>-2.032</v>
      </c>
      <c r="BV16" s="283">
        <v>24.263999999999999</v>
      </c>
      <c r="BW16" s="260">
        <v>16.468</v>
      </c>
      <c r="BX16" s="258">
        <v>49.082000000000001</v>
      </c>
      <c r="BY16" s="258"/>
      <c r="BZ16" s="258"/>
      <c r="CA16" s="258"/>
      <c r="CB16" s="94">
        <f t="shared" si="27"/>
        <v>-1</v>
      </c>
      <c r="CC16" s="94">
        <f t="shared" si="28"/>
        <v>-0.5673526343598011</v>
      </c>
      <c r="CD16" s="94">
        <f t="shared" si="29"/>
        <v>0.82182347714483184</v>
      </c>
      <c r="CE16" s="94">
        <f t="shared" si="30"/>
        <v>0.76110579848735105</v>
      </c>
      <c r="CF16" s="94">
        <f t="shared" si="31"/>
        <v>9.2981199641897927</v>
      </c>
      <c r="CG16" s="94">
        <f t="shared" si="32"/>
        <v>-0.91177632098570416</v>
      </c>
      <c r="CH16" s="362">
        <f t="shared" si="33"/>
        <v>-31.934999999999999</v>
      </c>
      <c r="CI16" s="362">
        <f t="shared" si="34"/>
        <v>-41.878</v>
      </c>
      <c r="CJ16" s="362">
        <f t="shared" si="35"/>
        <v>33.297000000000004</v>
      </c>
      <c r="CK16" s="100"/>
      <c r="CL16" s="100">
        <v>31.934999999999999</v>
      </c>
      <c r="CM16" s="100">
        <v>73.813000000000002</v>
      </c>
      <c r="CN16" s="100">
        <v>40.515999999999998</v>
      </c>
      <c r="CO16" s="100">
        <v>23.006</v>
      </c>
      <c r="CP16" s="228">
        <v>2.234</v>
      </c>
      <c r="CQ16" s="257">
        <v>25.321999999999999</v>
      </c>
      <c r="CR16" s="303">
        <v>16.422999999999998</v>
      </c>
      <c r="CS16" s="303">
        <v>53.311999999999998</v>
      </c>
      <c r="CT16" s="303"/>
      <c r="CU16" s="303"/>
      <c r="CV16" s="303"/>
      <c r="CW16" s="94">
        <f t="shared" si="36"/>
        <v>-1</v>
      </c>
      <c r="CX16" s="94">
        <f t="shared" si="37"/>
        <v>-0.6246376305403234</v>
      </c>
      <c r="CY16" s="94">
        <f t="shared" si="38"/>
        <v>0.87124603771118603</v>
      </c>
      <c r="CZ16" s="94">
        <f t="shared" si="39"/>
        <v>0.72487458429626284</v>
      </c>
      <c r="DA16" s="94">
        <f t="shared" si="40"/>
        <v>8.9167132476243722</v>
      </c>
      <c r="DB16" s="94">
        <f t="shared" si="41"/>
        <v>-0.9094268934791413</v>
      </c>
      <c r="DC16" s="362">
        <f t="shared" si="42"/>
        <v>-21.494</v>
      </c>
      <c r="DD16" s="362">
        <f t="shared" si="43"/>
        <v>-35.768000000000001</v>
      </c>
      <c r="DE16" s="362">
        <f t="shared" si="44"/>
        <v>26.661000000000001</v>
      </c>
      <c r="DF16" s="266"/>
      <c r="DG16" s="266">
        <v>21.494</v>
      </c>
      <c r="DH16" s="266">
        <v>57.262</v>
      </c>
      <c r="DI16" s="266">
        <v>30.600999999999999</v>
      </c>
      <c r="DJ16" s="266">
        <v>17.741</v>
      </c>
      <c r="DK16" s="205">
        <v>1.7889999999999999</v>
      </c>
      <c r="DL16" s="283">
        <v>19.751999999999999</v>
      </c>
      <c r="DM16" s="258">
        <v>12.753</v>
      </c>
      <c r="DN16" s="258">
        <v>40.673000000000002</v>
      </c>
      <c r="DO16" s="258"/>
      <c r="DP16" s="258"/>
      <c r="DQ16" s="258"/>
      <c r="DR16" s="94">
        <f t="shared" si="45"/>
        <v>-1</v>
      </c>
      <c r="DS16" s="94">
        <f t="shared" si="46"/>
        <v>-0.32606711409395978</v>
      </c>
      <c r="DT16" s="94">
        <f t="shared" si="47"/>
        <v>0.4879050297181568</v>
      </c>
      <c r="DU16" s="94">
        <f t="shared" si="48"/>
        <v>-0.13056524094628189</v>
      </c>
      <c r="DV16" s="94">
        <f t="shared" si="49"/>
        <v>0.29133928891759037</v>
      </c>
      <c r="DW16" s="94">
        <f t="shared" si="50"/>
        <v>-0.29397013564345142</v>
      </c>
      <c r="DX16" s="362">
        <f t="shared" si="51"/>
        <v>-62.76</v>
      </c>
      <c r="DY16" s="362">
        <f t="shared" si="52"/>
        <v>-30.365000000000002</v>
      </c>
      <c r="DZ16" s="362">
        <f t="shared" si="53"/>
        <v>30.536999999999999</v>
      </c>
      <c r="EA16" s="100"/>
      <c r="EB16" s="100">
        <v>62.76</v>
      </c>
      <c r="EC16" s="100">
        <v>93.125</v>
      </c>
      <c r="ED16" s="100">
        <v>62.588000000000001</v>
      </c>
      <c r="EE16" s="100">
        <v>71.986999999999995</v>
      </c>
      <c r="EF16" s="228">
        <v>55.746000000000002</v>
      </c>
      <c r="EG16" s="257">
        <v>78.956999999999994</v>
      </c>
      <c r="EH16" s="303">
        <v>59.204999999999998</v>
      </c>
      <c r="EI16" s="303">
        <v>46.453000000000003</v>
      </c>
      <c r="EJ16" s="303"/>
      <c r="EK16" s="303"/>
      <c r="EL16" s="303"/>
      <c r="EM16" s="94">
        <f t="shared" si="54"/>
        <v>-1</v>
      </c>
      <c r="EN16" s="94">
        <f t="shared" si="55"/>
        <v>-0.26083559182582211</v>
      </c>
      <c r="EO16" s="94">
        <f t="shared" si="56"/>
        <v>0.35785179150630886</v>
      </c>
      <c r="EP16" s="94">
        <f t="shared" si="57"/>
        <v>0.23574241958956962</v>
      </c>
      <c r="EQ16" s="94">
        <f t="shared" si="58"/>
        <v>1.7678531833434346</v>
      </c>
      <c r="ER16" s="94">
        <f t="shared" si="59"/>
        <v>0.34951175479018914</v>
      </c>
      <c r="ES16" s="362">
        <f t="shared" si="60"/>
        <v>-464.46800000000002</v>
      </c>
      <c r="ET16" s="362">
        <f t="shared" si="61"/>
        <v>-163.90100000000001</v>
      </c>
      <c r="EU16" s="362">
        <f t="shared" si="62"/>
        <v>165.60200000000003</v>
      </c>
      <c r="EV16" s="100"/>
      <c r="EW16" s="100">
        <v>464.46800000000002</v>
      </c>
      <c r="EX16" s="100">
        <v>628.36900000000003</v>
      </c>
      <c r="EY16" s="100">
        <v>462.767</v>
      </c>
      <c r="EZ16" s="100">
        <v>374.48500000000001</v>
      </c>
      <c r="FA16" s="228">
        <v>135.298</v>
      </c>
      <c r="FB16" s="257">
        <v>100.25700000000001</v>
      </c>
      <c r="FC16" s="303">
        <v>72.52</v>
      </c>
      <c r="FD16" s="303">
        <v>76.194999999999993</v>
      </c>
      <c r="FE16" s="303"/>
      <c r="FF16" s="303"/>
      <c r="FG16" s="303"/>
      <c r="FH16" s="94">
        <f t="shared" si="63"/>
        <v>-1</v>
      </c>
      <c r="FI16" s="94">
        <f t="shared" si="64"/>
        <v>0.49650349650349651</v>
      </c>
      <c r="FJ16" s="94">
        <f t="shared" si="65"/>
        <v>-0.29207920792079206</v>
      </c>
      <c r="FK16" s="94">
        <f t="shared" si="66"/>
        <v>2.7407407407407409</v>
      </c>
      <c r="FL16" s="94">
        <f t="shared" si="67"/>
        <v>2.8571428571428572</v>
      </c>
      <c r="FM16" s="94">
        <f t="shared" si="68"/>
        <v>-6.6666666666666666E-2</v>
      </c>
      <c r="FN16" s="362">
        <f t="shared" si="69"/>
        <v>-214</v>
      </c>
      <c r="FO16" s="362">
        <f t="shared" si="70"/>
        <v>71</v>
      </c>
      <c r="FP16" s="362">
        <f t="shared" si="71"/>
        <v>-59</v>
      </c>
      <c r="FQ16" s="486"/>
      <c r="FR16" s="486">
        <v>214</v>
      </c>
      <c r="FS16" s="486">
        <v>143</v>
      </c>
      <c r="FT16" s="486">
        <v>202</v>
      </c>
      <c r="FU16" s="486">
        <v>54</v>
      </c>
      <c r="FV16" s="488">
        <v>14</v>
      </c>
      <c r="FW16" s="521">
        <v>15</v>
      </c>
      <c r="FX16" s="507">
        <v>17</v>
      </c>
      <c r="FY16" s="507">
        <v>22</v>
      </c>
      <c r="FZ16" s="507"/>
      <c r="GA16" s="507"/>
      <c r="GB16" s="507"/>
      <c r="GC16" s="2"/>
      <c r="GD16" s="146"/>
      <c r="GE16" s="1" t="s">
        <v>81</v>
      </c>
      <c r="GF16" s="336"/>
      <c r="GG16" s="138">
        <v>5800</v>
      </c>
      <c r="GH16" s="1" t="s">
        <v>211</v>
      </c>
      <c r="GI16" s="18" t="s">
        <v>82</v>
      </c>
      <c r="GJ16" s="94">
        <f t="shared" si="72"/>
        <v>-1</v>
      </c>
      <c r="GK16" s="94">
        <f t="shared" si="73"/>
        <v>-0.56783000772407688</v>
      </c>
      <c r="GL16" s="94">
        <f t="shared" si="74"/>
        <v>0.57451140519266664</v>
      </c>
      <c r="GM16" s="94">
        <f t="shared" si="75"/>
        <v>0.67156847080204241</v>
      </c>
      <c r="GN16" s="94">
        <f t="shared" si="76"/>
        <v>9.8600569432821406</v>
      </c>
      <c r="GO16" s="392">
        <f t="shared" si="77"/>
        <v>-0.90951085024109968</v>
      </c>
      <c r="GP16" s="366">
        <f t="shared" si="78"/>
        <v>-0.40972511787535681</v>
      </c>
      <c r="GQ16" s="366">
        <f t="shared" si="79"/>
        <v>-0.53833959091581673</v>
      </c>
      <c r="GR16" s="366">
        <f t="shared" si="80"/>
        <v>0.3459320689992359</v>
      </c>
      <c r="GS16" s="94">
        <f t="shared" si="81"/>
        <v>0</v>
      </c>
      <c r="GT16" s="94">
        <f t="shared" si="82"/>
        <v>0.40972511787535681</v>
      </c>
      <c r="GU16" s="392">
        <f t="shared" si="83"/>
        <v>0.94806470879117355</v>
      </c>
      <c r="GV16" s="94">
        <f t="shared" si="84"/>
        <v>0.60213263979193765</v>
      </c>
      <c r="GW16" s="94">
        <f t="shared" si="85"/>
        <v>0.36022014671228264</v>
      </c>
      <c r="GX16" s="94">
        <f t="shared" si="86"/>
        <v>3.3169268687408597E-2</v>
      </c>
      <c r="GY16" s="94">
        <f t="shared" si="87"/>
        <v>0.36655520331205399</v>
      </c>
      <c r="GZ16" s="94">
        <f t="shared" si="88"/>
        <v>0.31087092316719978</v>
      </c>
      <c r="HA16" s="94">
        <f t="shared" si="89"/>
        <v>1.1476546186468042</v>
      </c>
      <c r="HB16" s="94" t="str">
        <f t="shared" si="90"/>
        <v>Negativ EK</v>
      </c>
      <c r="HC16" s="94" t="str">
        <f t="shared" si="91"/>
        <v>Negativ EK</v>
      </c>
      <c r="HD16" s="94">
        <f t="shared" si="92"/>
        <v>-1</v>
      </c>
      <c r="HE16" s="94">
        <f t="shared" si="93"/>
        <v>-0.34526702128513587</v>
      </c>
      <c r="HF16" s="94">
        <f t="shared" si="94"/>
        <v>-0.10348485167237577</v>
      </c>
      <c r="HG16" s="94">
        <f t="shared" si="95"/>
        <v>3.1367314508952901E-2</v>
      </c>
      <c r="HH16" s="94">
        <f t="shared" si="96"/>
        <v>10.209092832551679</v>
      </c>
      <c r="HI16" s="392">
        <f t="shared" si="97"/>
        <v>-1.0614263780071762</v>
      </c>
      <c r="HJ16" s="366">
        <f t="shared" si="98"/>
        <v>-9.6186348009812989E-2</v>
      </c>
      <c r="HK16" s="366">
        <f t="shared" si="99"/>
        <v>-5.0722928194069955E-2</v>
      </c>
      <c r="HL16" s="366">
        <f t="shared" si="100"/>
        <v>-1.6957755466390778E-2</v>
      </c>
      <c r="HM16" s="94">
        <f t="shared" si="101"/>
        <v>0</v>
      </c>
      <c r="HN16" s="94">
        <f t="shared" si="102"/>
        <v>9.6186348009812989E-2</v>
      </c>
      <c r="HO16" s="392">
        <f t="shared" si="103"/>
        <v>0.14690927620388294</v>
      </c>
      <c r="HP16" s="94">
        <f t="shared" si="104"/>
        <v>0.16386703167027372</v>
      </c>
      <c r="HQ16" s="94">
        <f t="shared" si="105"/>
        <v>0.1588832895565368</v>
      </c>
      <c r="HR16" s="94">
        <f t="shared" si="106"/>
        <v>-1.7252870879412453E-2</v>
      </c>
      <c r="HS16" s="94">
        <f t="shared" si="107"/>
        <v>0.28087071774599631</v>
      </c>
      <c r="HT16" s="94">
        <f t="shared" si="108"/>
        <v>0.22147059812392836</v>
      </c>
      <c r="HU16" s="94">
        <f t="shared" si="109"/>
        <v>0.64416300282170758</v>
      </c>
      <c r="HV16" s="94" t="str">
        <f t="shared" si="110"/>
        <v>i.a.</v>
      </c>
      <c r="HW16" s="94" t="str">
        <f t="shared" si="111"/>
        <v>i.a.</v>
      </c>
      <c r="HX16" s="94" t="e">
        <f t="shared" si="112"/>
        <v>#VALUE!</v>
      </c>
      <c r="HY16" s="94">
        <f t="shared" si="113"/>
        <v>-8.8250356141020406E-2</v>
      </c>
      <c r="HZ16" s="94">
        <f t="shared" si="114"/>
        <v>9.5778669679093431E-2</v>
      </c>
      <c r="IA16" s="94">
        <f t="shared" si="115"/>
        <v>-0.29642719609602314</v>
      </c>
      <c r="IB16" s="94">
        <f t="shared" si="116"/>
        <v>-0.5334509443316231</v>
      </c>
      <c r="IC16" s="392">
        <f t="shared" si="117"/>
        <v>-0.47682570244353578</v>
      </c>
      <c r="ID16" s="366" t="e">
        <f t="shared" si="118"/>
        <v>#VALUE!</v>
      </c>
      <c r="IE16" s="366">
        <f t="shared" si="119"/>
        <v>-1.3078803084863394E-2</v>
      </c>
      <c r="IF16" s="366">
        <f t="shared" si="120"/>
        <v>1.295380910452798E-2</v>
      </c>
      <c r="IG16" s="94" t="str">
        <f t="shared" si="121"/>
        <v>i.a.</v>
      </c>
      <c r="IH16" s="94">
        <f t="shared" si="122"/>
        <v>0.13512233350844405</v>
      </c>
      <c r="II16" s="392">
        <f t="shared" si="123"/>
        <v>0.14820113659330744</v>
      </c>
      <c r="IJ16" s="94">
        <f t="shared" si="124"/>
        <v>0.13524732748877946</v>
      </c>
      <c r="IK16" s="94">
        <f t="shared" si="125"/>
        <v>0.19222932827750108</v>
      </c>
      <c r="IL16" s="94">
        <f t="shared" si="126"/>
        <v>0.41202382888143213</v>
      </c>
      <c r="IM16" s="94">
        <f t="shared" si="127"/>
        <v>0.78754600676261999</v>
      </c>
      <c r="IN16" s="94">
        <f t="shared" si="128"/>
        <v>0.81639547710976279</v>
      </c>
      <c r="IO16" s="94">
        <f t="shared" si="129"/>
        <v>0.60965942647155336</v>
      </c>
      <c r="IP16" s="94" t="str">
        <f t="shared" si="130"/>
        <v>i.a.</v>
      </c>
      <c r="IQ16" s="94" t="str">
        <f t="shared" si="131"/>
        <v>i.a.</v>
      </c>
      <c r="IR16" s="94" t="str">
        <f t="shared" si="132"/>
        <v>i.a.</v>
      </c>
      <c r="IS16" s="94">
        <f t="shared" si="133"/>
        <v>-1</v>
      </c>
      <c r="IT16" s="94">
        <f t="shared" si="134"/>
        <v>-0.40736949804302841</v>
      </c>
      <c r="IU16" s="94">
        <f t="shared" si="135"/>
        <v>4.7306864938456289E-2</v>
      </c>
      <c r="IV16" s="94">
        <f t="shared" si="136"/>
        <v>-0.34116206946460387</v>
      </c>
      <c r="IW16" s="94">
        <f t="shared" si="137"/>
        <v>2.3999258897729607</v>
      </c>
      <c r="IX16" s="392">
        <f t="shared" si="138"/>
        <v>-1.5942452653690491</v>
      </c>
      <c r="IY16" s="366">
        <f t="shared" si="139"/>
        <v>-9.283553037140925E-2</v>
      </c>
      <c r="IZ16" s="366">
        <f t="shared" si="140"/>
        <v>-6.3814405912413094E-2</v>
      </c>
      <c r="JA16" s="366">
        <f t="shared" si="141"/>
        <v>7.0758796934192181E-3</v>
      </c>
      <c r="JB16" s="392"/>
      <c r="JC16" s="94">
        <f t="shared" si="142"/>
        <v>9.283553037140925E-2</v>
      </c>
      <c r="JD16" s="392">
        <f t="shared" si="143"/>
        <v>0.15664993628382234</v>
      </c>
      <c r="JE16" s="94">
        <f t="shared" si="144"/>
        <v>0.14957405659040313</v>
      </c>
      <c r="JF16" s="94">
        <f t="shared" si="145"/>
        <v>0.22702708763117768</v>
      </c>
      <c r="JG16" s="94">
        <f t="shared" si="146"/>
        <v>-0.16217079010375102</v>
      </c>
      <c r="JH16" s="94">
        <f t="shared" si="147"/>
        <v>0.27290211559874478</v>
      </c>
      <c r="JI16" s="94">
        <f t="shared" si="148"/>
        <v>0.18774653989100942</v>
      </c>
      <c r="JJ16" s="94">
        <f t="shared" si="149"/>
        <v>0.38867903610259824</v>
      </c>
      <c r="JK16" s="94" t="str">
        <f t="shared" si="150"/>
        <v>i.a.</v>
      </c>
      <c r="JL16" s="94" t="str">
        <f t="shared" si="151"/>
        <v>i.a.</v>
      </c>
      <c r="JM16" s="94" t="str">
        <f t="shared" si="152"/>
        <v>i.a.</v>
      </c>
      <c r="JN16" s="94" t="e">
        <f t="shared" si="153"/>
        <v>#VALUE!</v>
      </c>
      <c r="JO16" s="94">
        <f t="shared" si="154"/>
        <v>-0.26060078316720953</v>
      </c>
      <c r="JP16" s="94">
        <f t="shared" si="155"/>
        <v>0.57587477923522967</v>
      </c>
      <c r="JQ16" s="94">
        <f t="shared" si="156"/>
        <v>-0.31269737151758048</v>
      </c>
      <c r="JR16" s="94">
        <f t="shared" si="157"/>
        <v>2.6909579971032489</v>
      </c>
      <c r="JS16" s="392">
        <f t="shared" si="158"/>
        <v>-0.84900630968046709</v>
      </c>
      <c r="JT16" s="364" t="e">
        <f t="shared" si="159"/>
        <v>#VALUE!</v>
      </c>
      <c r="JU16" s="364">
        <f t="shared" si="160"/>
        <v>-0.93241137834128507</v>
      </c>
      <c r="JV16" s="364">
        <f t="shared" si="161"/>
        <v>1.3074894758706641</v>
      </c>
      <c r="JW16" s="99" t="str">
        <f t="shared" si="162"/>
        <v>i.a.</v>
      </c>
      <c r="JX16" s="99">
        <f t="shared" si="163"/>
        <v>2.6455186915887849</v>
      </c>
      <c r="JY16" s="393">
        <f t="shared" si="164"/>
        <v>3.57793006993007</v>
      </c>
      <c r="JZ16" s="99">
        <f t="shared" si="165"/>
        <v>2.2704405940594059</v>
      </c>
      <c r="KA16" s="99">
        <f t="shared" si="166"/>
        <v>3.3034074074074073</v>
      </c>
      <c r="KB16" s="99">
        <f t="shared" si="167"/>
        <v>0.89499999999999991</v>
      </c>
      <c r="KC16" s="99">
        <f t="shared" si="168"/>
        <v>5.9274000000000004</v>
      </c>
      <c r="KD16" s="99">
        <f t="shared" si="169"/>
        <v>5.1596470588235297</v>
      </c>
      <c r="KE16" s="99">
        <f t="shared" si="170"/>
        <v>5.7399545454545455</v>
      </c>
      <c r="KF16" s="99" t="str">
        <f t="shared" si="171"/>
        <v>i.a.</v>
      </c>
      <c r="KG16" s="99" t="str">
        <f t="shared" si="172"/>
        <v>i.a.</v>
      </c>
      <c r="KH16" s="99" t="str">
        <f t="shared" si="173"/>
        <v>i.a.</v>
      </c>
      <c r="KI16" s="94">
        <f t="shared" si="174"/>
        <v>-1</v>
      </c>
      <c r="KJ16" s="94">
        <f t="shared" si="175"/>
        <v>-0.71089451735257736</v>
      </c>
      <c r="KK16" s="94">
        <f t="shared" si="176"/>
        <v>1.5734849117710212</v>
      </c>
      <c r="KL16" s="94">
        <f t="shared" si="177"/>
        <v>-0.52920934099843098</v>
      </c>
      <c r="KM16" s="94">
        <f t="shared" si="178"/>
        <v>1.669882953678836</v>
      </c>
      <c r="KN16" s="392">
        <f t="shared" si="179"/>
        <v>-0.90547462962754022</v>
      </c>
      <c r="KO16" s="364">
        <f t="shared" si="180"/>
        <v>-0.14922897196261681</v>
      </c>
      <c r="KP16" s="364">
        <f t="shared" si="181"/>
        <v>-0.36694585321220835</v>
      </c>
      <c r="KQ16" s="364">
        <f t="shared" si="182"/>
        <v>0.31560056774908263</v>
      </c>
      <c r="KR16" s="308"/>
      <c r="KS16" s="308">
        <f t="shared" si="183"/>
        <v>0.14922897196261681</v>
      </c>
      <c r="KT16" s="395">
        <f t="shared" si="184"/>
        <v>0.51617482517482516</v>
      </c>
      <c r="KU16" s="308">
        <f t="shared" si="185"/>
        <v>0.20057425742574256</v>
      </c>
      <c r="KV16" s="308">
        <f t="shared" si="186"/>
        <v>0.42603703703703705</v>
      </c>
      <c r="KW16" s="308">
        <f t="shared" si="187"/>
        <v>0.15957142857142856</v>
      </c>
      <c r="KX16" s="308">
        <f t="shared" si="188"/>
        <v>1.6881333333333333</v>
      </c>
      <c r="KY16" s="308">
        <f t="shared" si="189"/>
        <v>0.96605882352941164</v>
      </c>
      <c r="KZ16" s="308">
        <f t="shared" si="190"/>
        <v>2.4232727272727272</v>
      </c>
      <c r="LA16" s="308" t="str">
        <f t="shared" si="191"/>
        <v>i.a.</v>
      </c>
      <c r="LB16" s="308" t="str">
        <f t="shared" si="192"/>
        <v>i.a.</v>
      </c>
      <c r="LC16" s="308" t="str">
        <f t="shared" si="193"/>
        <v>i.a.</v>
      </c>
    </row>
    <row r="17" spans="1:315" s="1" customFormat="1" x14ac:dyDescent="0.3">
      <c r="A17" s="379" t="s">
        <v>214</v>
      </c>
      <c r="B17" s="171">
        <v>10977134</v>
      </c>
      <c r="C17" t="s">
        <v>85</v>
      </c>
      <c r="D17" s="4" t="s">
        <v>87</v>
      </c>
      <c r="E17"/>
      <c r="F17"/>
      <c r="G17">
        <v>422100</v>
      </c>
      <c r="H17" t="s">
        <v>215</v>
      </c>
      <c r="I17" s="190">
        <v>44929</v>
      </c>
      <c r="J17" s="176"/>
      <c r="K17" s="176" t="s">
        <v>204</v>
      </c>
      <c r="L17" s="176" t="s">
        <v>204</v>
      </c>
      <c r="M17" s="176" t="s">
        <v>204</v>
      </c>
      <c r="N17" s="176" t="s">
        <v>204</v>
      </c>
      <c r="O17" s="176" t="s">
        <v>204</v>
      </c>
      <c r="P17" s="176" t="s">
        <v>204</v>
      </c>
      <c r="Q17" s="94">
        <f t="shared" si="0"/>
        <v>-1</v>
      </c>
      <c r="R17" s="94">
        <f t="shared" si="1"/>
        <v>0.32855348433693909</v>
      </c>
      <c r="S17" s="94">
        <f t="shared" si="2"/>
        <v>2.1075437894122695E-2</v>
      </c>
      <c r="T17" s="94">
        <f t="shared" si="3"/>
        <v>0.132125428251197</v>
      </c>
      <c r="U17" s="94">
        <f t="shared" si="4"/>
        <v>2.2789677154106514E-2</v>
      </c>
      <c r="V17" s="94">
        <f t="shared" si="5"/>
        <v>0.13736272912277836</v>
      </c>
      <c r="W17" s="362">
        <f t="shared" si="6"/>
        <v>-1497.681</v>
      </c>
      <c r="X17" s="362">
        <f t="shared" si="7"/>
        <v>370.37900000000013</v>
      </c>
      <c r="Y17" s="362">
        <f t="shared" si="8"/>
        <v>23.267999999999802</v>
      </c>
      <c r="Z17" s="100"/>
      <c r="AA17" s="100">
        <v>1497.681</v>
      </c>
      <c r="AB17" s="100">
        <v>1127.3019999999999</v>
      </c>
      <c r="AC17" s="100">
        <v>1104.0340000000001</v>
      </c>
      <c r="AD17" s="100">
        <v>975.18700000000001</v>
      </c>
      <c r="AE17" s="203">
        <v>953.45799999999997</v>
      </c>
      <c r="AF17" s="203">
        <v>838.30600000000004</v>
      </c>
      <c r="AG17" s="205">
        <v>827.60599999999999</v>
      </c>
      <c r="AH17" s="205">
        <v>841.94799999999998</v>
      </c>
      <c r="AI17" s="205">
        <v>951.30200000000002</v>
      </c>
      <c r="AJ17" s="205">
        <v>918.72199999999998</v>
      </c>
      <c r="AK17" s="204">
        <v>864.89700000000005</v>
      </c>
      <c r="AL17" s="94">
        <f t="shared" si="9"/>
        <v>-1</v>
      </c>
      <c r="AM17" s="94">
        <f t="shared" si="10"/>
        <v>0.50597605267979351</v>
      </c>
      <c r="AN17" s="94">
        <f t="shared" si="11"/>
        <v>0.13891002823125087</v>
      </c>
      <c r="AO17" s="94">
        <f t="shared" si="12"/>
        <v>0.31386272739001414</v>
      </c>
      <c r="AP17" s="94">
        <f t="shared" si="13"/>
        <v>2.3572136018488024E-2</v>
      </c>
      <c r="AQ17" s="94">
        <f t="shared" si="14"/>
        <v>0.26395293037618134</v>
      </c>
      <c r="AR17" s="362">
        <f t="shared" si="15"/>
        <v>-139.73500000000001</v>
      </c>
      <c r="AS17" s="362">
        <f t="shared" si="16"/>
        <v>46.948000000000008</v>
      </c>
      <c r="AT17" s="362">
        <f t="shared" si="17"/>
        <v>11.317000000000007</v>
      </c>
      <c r="AU17" s="266"/>
      <c r="AV17" s="266">
        <v>139.73500000000001</v>
      </c>
      <c r="AW17" s="266">
        <v>92.787000000000006</v>
      </c>
      <c r="AX17" s="266">
        <v>81.47</v>
      </c>
      <c r="AY17" s="266">
        <v>62.008000000000003</v>
      </c>
      <c r="AZ17" s="267">
        <v>60.58</v>
      </c>
      <c r="BA17" s="267">
        <v>47.929000000000002</v>
      </c>
      <c r="BB17" s="204">
        <v>76.361000000000004</v>
      </c>
      <c r="BC17" s="205">
        <v>78.525000000000006</v>
      </c>
      <c r="BD17" s="205">
        <v>98.161000000000001</v>
      </c>
      <c r="BE17" s="205">
        <v>100.467</v>
      </c>
      <c r="BF17" s="204">
        <v>101.136</v>
      </c>
      <c r="BG17" s="94">
        <f t="shared" si="18"/>
        <v>-1</v>
      </c>
      <c r="BH17" s="94">
        <f t="shared" si="19"/>
        <v>0.70034155597722958</v>
      </c>
      <c r="BI17" s="94">
        <f t="shared" si="20"/>
        <v>0.48735606231654999</v>
      </c>
      <c r="BJ17" s="94">
        <f t="shared" si="21"/>
        <v>0.83054350072328986</v>
      </c>
      <c r="BK17" s="94">
        <f t="shared" si="22"/>
        <v>-0.12432138979370239</v>
      </c>
      <c r="BL17" s="94">
        <f t="shared" si="23"/>
        <v>0.41059349074664958</v>
      </c>
      <c r="BM17" s="362">
        <f t="shared" si="24"/>
        <v>-89.608000000000004</v>
      </c>
      <c r="BN17" s="362">
        <f t="shared" si="25"/>
        <v>36.908000000000001</v>
      </c>
      <c r="BO17" s="362">
        <f t="shared" si="26"/>
        <v>17.268000000000001</v>
      </c>
      <c r="BP17" s="266"/>
      <c r="BQ17" s="266">
        <v>89.608000000000004</v>
      </c>
      <c r="BR17" s="266">
        <v>52.7</v>
      </c>
      <c r="BS17" s="266">
        <v>35.432000000000002</v>
      </c>
      <c r="BT17" s="266">
        <v>19.356000000000002</v>
      </c>
      <c r="BU17" s="267">
        <v>22.103999999999999</v>
      </c>
      <c r="BV17" s="267">
        <v>15.67</v>
      </c>
      <c r="BW17" s="204">
        <v>46.228000000000002</v>
      </c>
      <c r="BX17" s="205">
        <v>42.991999999999997</v>
      </c>
      <c r="BY17" s="205">
        <v>63.962000000000003</v>
      </c>
      <c r="BZ17" s="205">
        <v>65.843999999999994</v>
      </c>
      <c r="CA17" s="205">
        <v>69.394000000000005</v>
      </c>
      <c r="CB17" s="94">
        <f t="shared" si="27"/>
        <v>-1</v>
      </c>
      <c r="CC17" s="94">
        <f t="shared" si="28"/>
        <v>0.28891170431211505</v>
      </c>
      <c r="CD17" s="94">
        <f t="shared" si="29"/>
        <v>0.2161419747948124</v>
      </c>
      <c r="CE17" s="94">
        <f t="shared" si="30"/>
        <v>1.1226588451480672</v>
      </c>
      <c r="CF17" s="94">
        <f t="shared" si="31"/>
        <v>-2.5378921395841636E-3</v>
      </c>
      <c r="CG17" s="94">
        <f t="shared" si="32"/>
        <v>0.37685027905848095</v>
      </c>
      <c r="CH17" s="362">
        <f t="shared" si="33"/>
        <v>-94.155000000000001</v>
      </c>
      <c r="CI17" s="362">
        <f t="shared" si="34"/>
        <v>21.105000000000004</v>
      </c>
      <c r="CJ17" s="362">
        <f t="shared" si="35"/>
        <v>12.982999999999997</v>
      </c>
      <c r="CK17" s="100"/>
      <c r="CL17" s="100">
        <v>94.155000000000001</v>
      </c>
      <c r="CM17" s="100">
        <v>73.05</v>
      </c>
      <c r="CN17" s="100">
        <v>60.067</v>
      </c>
      <c r="CO17" s="100">
        <v>28.297999999999998</v>
      </c>
      <c r="CP17" s="203">
        <v>28.37</v>
      </c>
      <c r="CQ17" s="203">
        <v>20.605</v>
      </c>
      <c r="CR17" s="228">
        <v>47.308999999999997</v>
      </c>
      <c r="CS17" s="228">
        <v>41.917000000000002</v>
      </c>
      <c r="CT17" s="228">
        <v>62.648000000000003</v>
      </c>
      <c r="CU17" s="228">
        <v>64.783000000000001</v>
      </c>
      <c r="CV17" s="228">
        <v>68.613</v>
      </c>
      <c r="CW17" s="94">
        <f t="shared" si="36"/>
        <v>-1</v>
      </c>
      <c r="CX17" s="94">
        <f t="shared" si="37"/>
        <v>0.29878253494248391</v>
      </c>
      <c r="CY17" s="94">
        <f t="shared" si="38"/>
        <v>0.19386958631310267</v>
      </c>
      <c r="CZ17" s="94">
        <f t="shared" si="39"/>
        <v>1.119801448886504</v>
      </c>
      <c r="DA17" s="94">
        <f t="shared" si="40"/>
        <v>6.264542688383456E-4</v>
      </c>
      <c r="DB17" s="94">
        <f t="shared" si="41"/>
        <v>0.37129533042891316</v>
      </c>
      <c r="DC17" s="362">
        <f t="shared" si="42"/>
        <v>-73.501999999999995</v>
      </c>
      <c r="DD17" s="362">
        <f t="shared" si="43"/>
        <v>16.908999999999992</v>
      </c>
      <c r="DE17" s="362">
        <f t="shared" si="44"/>
        <v>9.1900000000000048</v>
      </c>
      <c r="DF17" s="266"/>
      <c r="DG17" s="266">
        <v>73.501999999999995</v>
      </c>
      <c r="DH17" s="266">
        <v>56.593000000000004</v>
      </c>
      <c r="DI17" s="266">
        <v>47.402999999999999</v>
      </c>
      <c r="DJ17" s="266">
        <v>22.361999999999998</v>
      </c>
      <c r="DK17" s="267">
        <v>22.347999999999999</v>
      </c>
      <c r="DL17" s="267">
        <v>16.297000000000001</v>
      </c>
      <c r="DM17" s="205">
        <v>35.834000000000003</v>
      </c>
      <c r="DN17" s="205">
        <v>32.292000000000002</v>
      </c>
      <c r="DO17" s="205">
        <v>47.506999999999998</v>
      </c>
      <c r="DP17" s="205">
        <v>48.545999999999999</v>
      </c>
      <c r="DQ17" s="205">
        <v>51.378999999999998</v>
      </c>
      <c r="DR17" s="94">
        <f t="shared" si="45"/>
        <v>-1</v>
      </c>
      <c r="DS17" s="94">
        <f t="shared" si="46"/>
        <v>8.7260332971945437E-2</v>
      </c>
      <c r="DT17" s="94">
        <f t="shared" si="47"/>
        <v>0.10955388297718945</v>
      </c>
      <c r="DU17" s="94">
        <f t="shared" si="48"/>
        <v>0.18215510188179368</v>
      </c>
      <c r="DV17" s="94">
        <f t="shared" si="49"/>
        <v>9.5277211773366038E-2</v>
      </c>
      <c r="DW17" s="94">
        <f t="shared" si="50"/>
        <v>0.11309417785852542</v>
      </c>
      <c r="DX17" s="362">
        <f t="shared" si="51"/>
        <v>-292.834</v>
      </c>
      <c r="DY17" s="362">
        <f t="shared" si="52"/>
        <v>23.50200000000001</v>
      </c>
      <c r="DZ17" s="362">
        <f t="shared" si="53"/>
        <v>26.592999999999989</v>
      </c>
      <c r="EA17" s="100"/>
      <c r="EB17" s="100">
        <v>292.834</v>
      </c>
      <c r="EC17" s="100">
        <v>269.33199999999999</v>
      </c>
      <c r="ED17" s="100">
        <v>242.739</v>
      </c>
      <c r="EE17" s="100">
        <v>205.33600000000001</v>
      </c>
      <c r="EF17" s="203">
        <v>187.47399999999999</v>
      </c>
      <c r="EG17" s="203">
        <v>168.42599999999999</v>
      </c>
      <c r="EH17" s="228">
        <v>174.62899999999999</v>
      </c>
      <c r="EI17" s="228">
        <v>161.29499999999999</v>
      </c>
      <c r="EJ17" s="228">
        <v>161.00299999999999</v>
      </c>
      <c r="EK17" s="228">
        <v>145.49600000000001</v>
      </c>
      <c r="EL17" s="228">
        <v>130.94999999999999</v>
      </c>
      <c r="EM17" s="94">
        <f t="shared" si="54"/>
        <v>-1</v>
      </c>
      <c r="EN17" s="94">
        <f t="shared" si="55"/>
        <v>8.9815929505423345E-2</v>
      </c>
      <c r="EO17" s="94">
        <f t="shared" si="56"/>
        <v>4.6571822355803184E-2</v>
      </c>
      <c r="EP17" s="94">
        <f t="shared" si="57"/>
        <v>0.30722352162280964</v>
      </c>
      <c r="EQ17" s="94">
        <f t="shared" si="58"/>
        <v>-5.7663296667331512E-2</v>
      </c>
      <c r="ER17" s="94">
        <f t="shared" si="59"/>
        <v>9.8238204619869027E-2</v>
      </c>
      <c r="ES17" s="362">
        <f t="shared" si="60"/>
        <v>-549.495</v>
      </c>
      <c r="ET17" s="362">
        <f t="shared" si="61"/>
        <v>45.286000000000001</v>
      </c>
      <c r="EU17" s="362">
        <f t="shared" si="62"/>
        <v>22.437000000000012</v>
      </c>
      <c r="EV17" s="100"/>
      <c r="EW17" s="100">
        <v>549.495</v>
      </c>
      <c r="EX17" s="100">
        <v>504.209</v>
      </c>
      <c r="EY17" s="100">
        <v>481.77199999999999</v>
      </c>
      <c r="EZ17" s="100">
        <v>368.54599999999999</v>
      </c>
      <c r="FA17" s="203">
        <v>391.09800000000001</v>
      </c>
      <c r="FB17" s="203">
        <v>356.11399999999998</v>
      </c>
      <c r="FC17" s="228">
        <v>356.839</v>
      </c>
      <c r="FD17" s="228">
        <v>305.66800000000001</v>
      </c>
      <c r="FE17" s="228">
        <v>330.613</v>
      </c>
      <c r="FF17" s="228">
        <v>323.86599999999999</v>
      </c>
      <c r="FG17" s="228">
        <v>293.637</v>
      </c>
      <c r="FH17" s="94">
        <f t="shared" si="63"/>
        <v>-1</v>
      </c>
      <c r="FI17" s="94">
        <f t="shared" si="64"/>
        <v>6.0278207109737247E-2</v>
      </c>
      <c r="FJ17" s="94">
        <f t="shared" si="65"/>
        <v>-4.7128129602356406E-2</v>
      </c>
      <c r="FK17" s="94">
        <f t="shared" si="66"/>
        <v>1.3432835820895522E-2</v>
      </c>
      <c r="FL17" s="94">
        <f t="shared" si="67"/>
        <v>-4.2857142857142858E-2</v>
      </c>
      <c r="FM17" s="94">
        <f t="shared" si="68"/>
        <v>8.0246913580246909E-2</v>
      </c>
      <c r="FN17" s="362">
        <f t="shared" si="69"/>
        <v>-686</v>
      </c>
      <c r="FO17" s="362">
        <f t="shared" si="70"/>
        <v>39</v>
      </c>
      <c r="FP17" s="362">
        <f t="shared" si="71"/>
        <v>-32</v>
      </c>
      <c r="FQ17" s="486"/>
      <c r="FR17" s="486">
        <v>686</v>
      </c>
      <c r="FS17" s="486">
        <v>647</v>
      </c>
      <c r="FT17" s="486">
        <v>679</v>
      </c>
      <c r="FU17" s="486">
        <v>670</v>
      </c>
      <c r="FV17" s="487">
        <v>700</v>
      </c>
      <c r="FW17" s="487">
        <v>648</v>
      </c>
      <c r="FX17" s="488">
        <v>603</v>
      </c>
      <c r="FY17" s="488">
        <v>610</v>
      </c>
      <c r="FZ17" s="488">
        <v>673</v>
      </c>
      <c r="GA17" s="488">
        <v>699</v>
      </c>
      <c r="GB17" s="488">
        <v>724</v>
      </c>
      <c r="GC17" s="2"/>
      <c r="GD17" s="2"/>
      <c r="GE17" s="1" t="s">
        <v>81</v>
      </c>
      <c r="GF17" s="336" t="s">
        <v>87</v>
      </c>
      <c r="GG17" s="1">
        <v>5800</v>
      </c>
      <c r="GH17" s="1" t="s">
        <v>211</v>
      </c>
      <c r="GI17" s="18" t="s">
        <v>82</v>
      </c>
      <c r="GJ17" s="94">
        <f t="shared" si="72"/>
        <v>-1</v>
      </c>
      <c r="GK17" s="94">
        <f t="shared" si="73"/>
        <v>0.17405589334610966</v>
      </c>
      <c r="GL17" s="94">
        <f t="shared" si="74"/>
        <v>6.4154805400394865E-2</v>
      </c>
      <c r="GM17" s="94">
        <f t="shared" si="75"/>
        <v>0.86085280580842993</v>
      </c>
      <c r="GN17" s="94">
        <f t="shared" si="76"/>
        <v>-9.6263424588167404E-2</v>
      </c>
      <c r="GO17" s="94">
        <f t="shared" si="77"/>
        <v>0.32715755122901696</v>
      </c>
      <c r="GP17" s="366">
        <f t="shared" si="78"/>
        <v>-0.33497223240110574</v>
      </c>
      <c r="GQ17" s="366">
        <f t="shared" si="79"/>
        <v>4.9660234650793778E-2</v>
      </c>
      <c r="GR17" s="366">
        <f t="shared" si="80"/>
        <v>1.7200632465482424E-2</v>
      </c>
      <c r="GS17" s="94">
        <f t="shared" si="81"/>
        <v>0</v>
      </c>
      <c r="GT17" s="94">
        <f t="shared" si="82"/>
        <v>0.33497223240110574</v>
      </c>
      <c r="GU17" s="94">
        <f t="shared" si="83"/>
        <v>0.28531199775031196</v>
      </c>
      <c r="GV17" s="94">
        <f t="shared" si="84"/>
        <v>0.26811136528482954</v>
      </c>
      <c r="GW17" s="94">
        <f t="shared" si="85"/>
        <v>0.14407983503474961</v>
      </c>
      <c r="GX17" s="94">
        <f t="shared" si="86"/>
        <v>0.15942680528238271</v>
      </c>
      <c r="GY17" s="94">
        <f t="shared" si="87"/>
        <v>0.12012651032633254</v>
      </c>
      <c r="GZ17" s="94">
        <f t="shared" si="88"/>
        <v>0.28166490039413677</v>
      </c>
      <c r="HA17" s="94">
        <f t="shared" si="89"/>
        <v>0.26011331128334647</v>
      </c>
      <c r="HB17" s="94">
        <f t="shared" si="90"/>
        <v>0.40879741858864138</v>
      </c>
      <c r="HC17" s="94">
        <f t="shared" si="91"/>
        <v>0.46868466174225704</v>
      </c>
      <c r="HD17" s="94">
        <f t="shared" si="92"/>
        <v>-1</v>
      </c>
      <c r="HE17" s="94">
        <f t="shared" si="93"/>
        <v>0.59105827414908263</v>
      </c>
      <c r="HF17" s="94">
        <f t="shared" si="94"/>
        <v>0.2827079144495524</v>
      </c>
      <c r="HG17" s="94">
        <f t="shared" si="95"/>
        <v>0.63534276242940046</v>
      </c>
      <c r="HH17" s="94">
        <f t="shared" si="96"/>
        <v>-0.13865236125149677</v>
      </c>
      <c r="HI17" s="94">
        <f t="shared" si="97"/>
        <v>0.34591904440546478</v>
      </c>
      <c r="HJ17" s="366">
        <f t="shared" si="98"/>
        <v>-0.17008192053935453</v>
      </c>
      <c r="HK17" s="366">
        <f t="shared" si="99"/>
        <v>6.3183308902821977E-2</v>
      </c>
      <c r="HL17" s="366">
        <f t="shared" si="100"/>
        <v>2.3560378175639093E-2</v>
      </c>
      <c r="HM17" s="94">
        <f t="shared" si="101"/>
        <v>0</v>
      </c>
      <c r="HN17" s="94">
        <f t="shared" si="102"/>
        <v>0.17008192053935453</v>
      </c>
      <c r="HO17" s="94">
        <f t="shared" si="103"/>
        <v>0.10689861163653255</v>
      </c>
      <c r="HP17" s="94">
        <f t="shared" si="104"/>
        <v>8.333823346089346E-2</v>
      </c>
      <c r="HQ17" s="94">
        <f t="shared" si="105"/>
        <v>5.0960713176171998E-2</v>
      </c>
      <c r="HR17" s="94">
        <f t="shared" si="106"/>
        <v>5.9163932056765685E-2</v>
      </c>
      <c r="HS17" s="94">
        <f t="shared" si="107"/>
        <v>4.3958016867872075E-2</v>
      </c>
      <c r="HT17" s="94">
        <f t="shared" si="108"/>
        <v>0.13955475187431982</v>
      </c>
      <c r="HU17" s="94">
        <f t="shared" si="109"/>
        <v>0.1351352625648102</v>
      </c>
      <c r="HV17" s="94">
        <f t="shared" si="110"/>
        <v>0.19545928899170179</v>
      </c>
      <c r="HW17" s="94">
        <f t="shared" si="111"/>
        <v>0.21325888295279538</v>
      </c>
      <c r="HX17" s="94" t="e">
        <f t="shared" si="112"/>
        <v>#VALUE!</v>
      </c>
      <c r="HY17" s="94">
        <f t="shared" si="113"/>
        <v>-2.3449799771578937E-3</v>
      </c>
      <c r="HZ17" s="94">
        <f t="shared" si="114"/>
        <v>6.0179396459973132E-2</v>
      </c>
      <c r="IA17" s="94">
        <f t="shared" si="115"/>
        <v>-9.5674854125753564E-2</v>
      </c>
      <c r="IB17" s="94">
        <f t="shared" si="116"/>
        <v>0.16229921629902358</v>
      </c>
      <c r="IC17" s="94">
        <f t="shared" si="117"/>
        <v>1.352709564843314E-2</v>
      </c>
      <c r="ID17" s="366" t="e">
        <f t="shared" si="118"/>
        <v>#VALUE!</v>
      </c>
      <c r="IE17" s="366">
        <f t="shared" si="119"/>
        <v>-1.2526118082142323E-3</v>
      </c>
      <c r="IF17" s="366">
        <f t="shared" si="120"/>
        <v>3.0321161290605136E-2</v>
      </c>
      <c r="IG17" s="94" t="str">
        <f t="shared" si="121"/>
        <v>i.a.</v>
      </c>
      <c r="IH17" s="94">
        <f t="shared" si="122"/>
        <v>0.53291476719533393</v>
      </c>
      <c r="II17" s="94">
        <f t="shared" si="123"/>
        <v>0.53416737900354816</v>
      </c>
      <c r="IJ17" s="94">
        <f t="shared" si="124"/>
        <v>0.50384621771294302</v>
      </c>
      <c r="IK17" s="94">
        <f t="shared" si="125"/>
        <v>0.55715161743717212</v>
      </c>
      <c r="IL17" s="94">
        <f t="shared" si="126"/>
        <v>0.47935300103810297</v>
      </c>
      <c r="IM17" s="94">
        <f t="shared" si="127"/>
        <v>0.47295528959827471</v>
      </c>
      <c r="IN17" s="94">
        <f t="shared" si="128"/>
        <v>0.48937756243011554</v>
      </c>
      <c r="IO17" s="94">
        <f t="shared" si="129"/>
        <v>0.52768035908240307</v>
      </c>
      <c r="IP17" s="94">
        <f t="shared" si="130"/>
        <v>0.48698327047030815</v>
      </c>
      <c r="IQ17" s="94">
        <f t="shared" si="131"/>
        <v>0.44924752829874087</v>
      </c>
      <c r="IR17" s="94">
        <f t="shared" si="132"/>
        <v>0.4459587858478325</v>
      </c>
      <c r="IS17" s="94">
        <f t="shared" si="133"/>
        <v>-1</v>
      </c>
      <c r="IT17" s="94">
        <f t="shared" si="134"/>
        <v>0.27984426372254345</v>
      </c>
      <c r="IU17" s="94">
        <f t="shared" si="135"/>
        <v>0.45665639101464406</v>
      </c>
      <c r="IV17" s="94">
        <f t="shared" si="136"/>
        <v>0.61690874089008374</v>
      </c>
      <c r="IW17" s="94">
        <f t="shared" si="137"/>
        <v>-0.14383315576389341</v>
      </c>
      <c r="IX17" s="94">
        <f t="shared" si="138"/>
        <v>0.24023185798835497</v>
      </c>
      <c r="IY17" s="366">
        <f t="shared" si="139"/>
        <v>-5.9831165648759649E-2</v>
      </c>
      <c r="IZ17" s="366">
        <f t="shared" si="140"/>
        <v>1.3082379609171316E-2</v>
      </c>
      <c r="JA17" s="366">
        <f t="shared" si="141"/>
        <v>1.4655571519021034E-2</v>
      </c>
      <c r="JB17" s="392"/>
      <c r="JC17" s="94">
        <f t="shared" si="142"/>
        <v>5.9831165648759649E-2</v>
      </c>
      <c r="JD17" s="94">
        <f t="shared" si="143"/>
        <v>4.6748786039588333E-2</v>
      </c>
      <c r="JE17" s="94">
        <f t="shared" si="144"/>
        <v>3.2093214520567299E-2</v>
      </c>
      <c r="JF17" s="94">
        <f t="shared" si="145"/>
        <v>1.9848500851631534E-2</v>
      </c>
      <c r="JG17" s="94">
        <f t="shared" si="146"/>
        <v>2.3182982365243146E-2</v>
      </c>
      <c r="JH17" s="94">
        <f t="shared" si="147"/>
        <v>1.869245836245953E-2</v>
      </c>
      <c r="JI17" s="94">
        <f t="shared" si="148"/>
        <v>5.585749740818699E-2</v>
      </c>
      <c r="JJ17" s="94">
        <f t="shared" si="149"/>
        <v>5.106253592858466E-2</v>
      </c>
      <c r="JK17" s="94">
        <f t="shared" si="150"/>
        <v>6.7236271972517664E-2</v>
      </c>
      <c r="JL17" s="94">
        <f t="shared" si="151"/>
        <v>7.1669122977353325E-2</v>
      </c>
      <c r="JM17" s="94">
        <f t="shared" si="152"/>
        <v>8.023383131170532E-2</v>
      </c>
      <c r="JN17" s="94" t="e">
        <f t="shared" si="153"/>
        <v>#VALUE!</v>
      </c>
      <c r="JO17" s="94">
        <f t="shared" si="154"/>
        <v>0.25302347575218598</v>
      </c>
      <c r="JP17" s="94">
        <f t="shared" si="155"/>
        <v>7.1576850587494981E-2</v>
      </c>
      <c r="JQ17" s="94">
        <f t="shared" si="156"/>
        <v>0.11711934746436239</v>
      </c>
      <c r="JR17" s="94">
        <f t="shared" si="157"/>
        <v>6.8586229862499209E-2</v>
      </c>
      <c r="JS17" s="94">
        <f t="shared" si="158"/>
        <v>5.2872926387943622E-2</v>
      </c>
      <c r="JT17" s="364" t="e">
        <f t="shared" si="159"/>
        <v>#VALUE!</v>
      </c>
      <c r="JU17" s="364">
        <f t="shared" si="160"/>
        <v>0.44085605913816184</v>
      </c>
      <c r="JV17" s="364">
        <f t="shared" si="161"/>
        <v>0.11638185075333496</v>
      </c>
      <c r="JW17" s="99" t="str">
        <f t="shared" si="162"/>
        <v>i.a.</v>
      </c>
      <c r="JX17" s="99">
        <f t="shared" si="163"/>
        <v>2.1832084548104955</v>
      </c>
      <c r="JY17" s="99">
        <f t="shared" si="164"/>
        <v>1.7423523956723337</v>
      </c>
      <c r="JZ17" s="99">
        <f t="shared" si="165"/>
        <v>1.6259705449189987</v>
      </c>
      <c r="KA17" s="99">
        <f t="shared" si="166"/>
        <v>1.4555029850746268</v>
      </c>
      <c r="KB17" s="99">
        <f t="shared" si="167"/>
        <v>1.3620828571428572</v>
      </c>
      <c r="KC17" s="99">
        <f t="shared" si="168"/>
        <v>1.2936820987654321</v>
      </c>
      <c r="KD17" s="99">
        <f t="shared" si="169"/>
        <v>1.3724809286898838</v>
      </c>
      <c r="KE17" s="99">
        <f t="shared" si="170"/>
        <v>1.3802426229508196</v>
      </c>
      <c r="KF17" s="99">
        <f t="shared" si="171"/>
        <v>1.4135245170876671</v>
      </c>
      <c r="KG17" s="99">
        <f t="shared" si="172"/>
        <v>1.3143376251788268</v>
      </c>
      <c r="KH17" s="99">
        <f t="shared" si="173"/>
        <v>1.1946091160220995</v>
      </c>
      <c r="KI17" s="94">
        <f t="shared" si="174"/>
        <v>-1</v>
      </c>
      <c r="KJ17" s="94">
        <f t="shared" si="175"/>
        <v>0.21563538292993936</v>
      </c>
      <c r="KK17" s="94">
        <f t="shared" si="176"/>
        <v>0.27629119147709064</v>
      </c>
      <c r="KL17" s="94">
        <f t="shared" si="177"/>
        <v>1.094523455448019</v>
      </c>
      <c r="KM17" s="94">
        <f t="shared" si="178"/>
        <v>4.2124590301927056E-2</v>
      </c>
      <c r="KN17" s="94">
        <f t="shared" si="179"/>
        <v>0.27456997261413657</v>
      </c>
      <c r="KO17" s="364">
        <f t="shared" si="180"/>
        <v>-0.13725218658892127</v>
      </c>
      <c r="KP17" s="364">
        <f t="shared" si="181"/>
        <v>2.4346467887221127E-2</v>
      </c>
      <c r="KQ17" s="364">
        <f t="shared" si="182"/>
        <v>2.4441801175926953E-2</v>
      </c>
      <c r="KR17" s="308"/>
      <c r="KS17" s="308">
        <f t="shared" si="183"/>
        <v>0.13725218658892127</v>
      </c>
      <c r="KT17" s="308">
        <f t="shared" si="184"/>
        <v>0.11290571870170014</v>
      </c>
      <c r="KU17" s="308">
        <f t="shared" si="185"/>
        <v>8.8463917525773192E-2</v>
      </c>
      <c r="KV17" s="308">
        <f t="shared" si="186"/>
        <v>4.2235820895522386E-2</v>
      </c>
      <c r="KW17" s="308">
        <f t="shared" si="187"/>
        <v>4.0528571428571428E-2</v>
      </c>
      <c r="KX17" s="308">
        <f t="shared" si="188"/>
        <v>3.1797839506172841E-2</v>
      </c>
      <c r="KY17" s="308">
        <f t="shared" si="189"/>
        <v>7.8456053067993359E-2</v>
      </c>
      <c r="KZ17" s="308">
        <f t="shared" si="190"/>
        <v>6.8716393442622953E-2</v>
      </c>
      <c r="LA17" s="308">
        <f t="shared" si="191"/>
        <v>9.3087667161961374E-2</v>
      </c>
      <c r="LB17" s="308">
        <f t="shared" si="192"/>
        <v>9.267954220314735E-2</v>
      </c>
      <c r="LC17" s="308">
        <f t="shared" si="193"/>
        <v>9.4769337016574584E-2</v>
      </c>
    </row>
    <row r="18" spans="1:315" s="1" customFormat="1" ht="15.75" customHeight="1" x14ac:dyDescent="0.3">
      <c r="A18" s="348" t="s">
        <v>213</v>
      </c>
      <c r="B18" s="171">
        <v>10664195</v>
      </c>
      <c r="C18" t="s">
        <v>85</v>
      </c>
      <c r="D18" s="4" t="s">
        <v>87</v>
      </c>
      <c r="E18"/>
      <c r="F18"/>
      <c r="G18">
        <v>422100</v>
      </c>
      <c r="H18"/>
      <c r="I18" s="190">
        <v>44930</v>
      </c>
      <c r="J18" s="176"/>
      <c r="K18" s="176" t="s">
        <v>204</v>
      </c>
      <c r="L18" s="176" t="s">
        <v>204</v>
      </c>
      <c r="M18" s="176" t="s">
        <v>204</v>
      </c>
      <c r="N18" s="176" t="s">
        <v>204</v>
      </c>
      <c r="O18" s="176" t="s">
        <v>204</v>
      </c>
      <c r="P18" s="176" t="s">
        <v>204</v>
      </c>
      <c r="Q18" s="94">
        <f t="shared" si="0"/>
        <v>-1</v>
      </c>
      <c r="R18" s="94">
        <f t="shared" si="1"/>
        <v>0.2970243362319378</v>
      </c>
      <c r="S18" s="94">
        <f t="shared" si="2"/>
        <v>-0.10005461769696766</v>
      </c>
      <c r="T18" s="94">
        <f t="shared" si="3"/>
        <v>0.54387195818622436</v>
      </c>
      <c r="U18" s="94">
        <f t="shared" si="4"/>
        <v>0.9023044803898761</v>
      </c>
      <c r="V18" s="94">
        <f t="shared" si="5"/>
        <v>-0.10767415306785844</v>
      </c>
      <c r="W18" s="362">
        <f t="shared" si="6"/>
        <v>-559.928</v>
      </c>
      <c r="X18" s="362">
        <f t="shared" si="7"/>
        <v>128.226</v>
      </c>
      <c r="Y18" s="362">
        <f t="shared" si="8"/>
        <v>-47.995999999999981</v>
      </c>
      <c r="Z18" s="100"/>
      <c r="AA18" s="396">
        <v>559.928</v>
      </c>
      <c r="AB18" s="100">
        <v>431.702</v>
      </c>
      <c r="AC18" s="100">
        <v>479.69799999999998</v>
      </c>
      <c r="AD18" s="100">
        <v>310.71100000000001</v>
      </c>
      <c r="AE18" s="100">
        <v>163.334</v>
      </c>
      <c r="AF18" s="100">
        <v>183.04300000000001</v>
      </c>
      <c r="AG18" s="201">
        <v>93.638000000000005</v>
      </c>
      <c r="AH18" s="323">
        <v>149.72499999999999</v>
      </c>
      <c r="AI18" s="323"/>
      <c r="AJ18" s="323"/>
      <c r="AK18" s="551"/>
      <c r="AL18" s="94">
        <f t="shared" si="9"/>
        <v>-1</v>
      </c>
      <c r="AM18" s="94">
        <f t="shared" si="10"/>
        <v>-5.7290258159805242E-2</v>
      </c>
      <c r="AN18" s="94">
        <f t="shared" si="11"/>
        <v>0.17607770220678171</v>
      </c>
      <c r="AO18" s="94">
        <f t="shared" si="12"/>
        <v>1.0517016363818894</v>
      </c>
      <c r="AP18" s="94">
        <f t="shared" si="13"/>
        <v>38.588679245283018</v>
      </c>
      <c r="AQ18" s="94">
        <f t="shared" si="14"/>
        <v>-1.0807926829268293</v>
      </c>
      <c r="AR18" s="362">
        <f t="shared" si="15"/>
        <v>-45.317</v>
      </c>
      <c r="AS18" s="362">
        <f t="shared" si="16"/>
        <v>-2.7539999999999978</v>
      </c>
      <c r="AT18" s="362">
        <f t="shared" si="17"/>
        <v>7.1969999999999956</v>
      </c>
      <c r="AU18" s="266"/>
      <c r="AV18" s="266">
        <v>45.317</v>
      </c>
      <c r="AW18" s="266">
        <v>48.070999999999998</v>
      </c>
      <c r="AX18" s="266">
        <v>40.874000000000002</v>
      </c>
      <c r="AY18" s="266">
        <v>19.922000000000001</v>
      </c>
      <c r="AZ18" s="266">
        <v>-0.53</v>
      </c>
      <c r="BA18" s="266">
        <v>6.56</v>
      </c>
      <c r="BB18" s="202">
        <v>-1.369</v>
      </c>
      <c r="BC18" s="323">
        <v>10.137</v>
      </c>
      <c r="BD18" s="323">
        <v>7.5970000000000004</v>
      </c>
      <c r="BE18" s="323">
        <v>5.8259999999999996</v>
      </c>
      <c r="BF18" s="551">
        <v>4.0090000000000003</v>
      </c>
      <c r="BG18" s="94">
        <f t="shared" si="18"/>
        <v>-1</v>
      </c>
      <c r="BH18" s="94">
        <f t="shared" si="19"/>
        <v>2.8159440695246795E-2</v>
      </c>
      <c r="BI18" s="94">
        <f t="shared" si="20"/>
        <v>-0.18002309009116599</v>
      </c>
      <c r="BJ18" s="94">
        <f t="shared" si="21"/>
        <v>1.8392675483214649</v>
      </c>
      <c r="BK18" s="94">
        <f t="shared" si="22"/>
        <v>1.8845230953809238</v>
      </c>
      <c r="BL18" s="94">
        <f t="shared" si="23"/>
        <v>-3.7290780141843971</v>
      </c>
      <c r="BM18" s="362">
        <f t="shared" si="24"/>
        <v>-21.177</v>
      </c>
      <c r="BN18" s="362">
        <f t="shared" si="25"/>
        <v>0.57999999999999829</v>
      </c>
      <c r="BO18" s="362">
        <f t="shared" si="26"/>
        <v>-4.5219999999999985</v>
      </c>
      <c r="BP18" s="266"/>
      <c r="BQ18" s="266">
        <v>21.177</v>
      </c>
      <c r="BR18" s="266">
        <v>20.597000000000001</v>
      </c>
      <c r="BS18" s="266">
        <v>25.119</v>
      </c>
      <c r="BT18" s="266">
        <v>8.8469999999999995</v>
      </c>
      <c r="BU18" s="266">
        <v>-10.002000000000001</v>
      </c>
      <c r="BV18" s="266">
        <v>-2.1150000000000002</v>
      </c>
      <c r="BW18" s="202">
        <v>-7.9039999999999999</v>
      </c>
      <c r="BX18" s="323">
        <v>3.7160000000000002</v>
      </c>
      <c r="BY18" s="323">
        <v>1.341</v>
      </c>
      <c r="BZ18" s="323">
        <v>9.8000000000000004E-2</v>
      </c>
      <c r="CA18" s="323">
        <v>-1.357</v>
      </c>
      <c r="CB18" s="94">
        <f t="shared" si="27"/>
        <v>-1</v>
      </c>
      <c r="CC18" s="94">
        <f t="shared" si="28"/>
        <v>1.7570229086762652E-2</v>
      </c>
      <c r="CD18" s="94">
        <f t="shared" si="29"/>
        <v>-0.20114276250414045</v>
      </c>
      <c r="CE18" s="94">
        <f t="shared" si="30"/>
        <v>1.8558590516731701</v>
      </c>
      <c r="CF18" s="94">
        <f t="shared" si="31"/>
        <v>1.8262823644357598</v>
      </c>
      <c r="CG18" s="94">
        <f t="shared" si="32"/>
        <v>-3.4713848842289208</v>
      </c>
      <c r="CH18" s="362">
        <f t="shared" si="33"/>
        <v>-19.632999999999999</v>
      </c>
      <c r="CI18" s="362">
        <f t="shared" si="34"/>
        <v>0.33899999999999864</v>
      </c>
      <c r="CJ18" s="362">
        <f t="shared" si="35"/>
        <v>-4.8580000000000005</v>
      </c>
      <c r="CK18" s="100"/>
      <c r="CL18" s="100">
        <v>19.632999999999999</v>
      </c>
      <c r="CM18" s="100">
        <v>19.294</v>
      </c>
      <c r="CN18" s="100">
        <v>24.152000000000001</v>
      </c>
      <c r="CO18" s="100">
        <v>8.4570000000000007</v>
      </c>
      <c r="CP18" s="100">
        <v>-10.234999999999999</v>
      </c>
      <c r="CQ18" s="100">
        <v>-2.2890000000000001</v>
      </c>
      <c r="CR18" s="208">
        <v>-8.0730000000000004</v>
      </c>
      <c r="CS18" s="319">
        <v>3.3740000000000001</v>
      </c>
      <c r="CT18" s="319">
        <v>0.63900000000000001</v>
      </c>
      <c r="CU18" s="319">
        <v>-0.46300000000000002</v>
      </c>
      <c r="CV18" s="319">
        <v>-1.911</v>
      </c>
      <c r="CW18" s="94">
        <f t="shared" si="36"/>
        <v>-1</v>
      </c>
      <c r="CX18" s="94">
        <f t="shared" si="37"/>
        <v>1.7085493950272548E-2</v>
      </c>
      <c r="CY18" s="94">
        <f t="shared" si="38"/>
        <v>-0.2005314908317832</v>
      </c>
      <c r="CZ18" s="94">
        <f t="shared" si="39"/>
        <v>1.8529188779378321</v>
      </c>
      <c r="DA18" s="94">
        <f t="shared" si="40"/>
        <v>1.8256134201301952</v>
      </c>
      <c r="DB18" s="94">
        <f t="shared" si="41"/>
        <v>-3.475070028011205</v>
      </c>
      <c r="DC18" s="362">
        <f t="shared" si="42"/>
        <v>-15.298999999999999</v>
      </c>
      <c r="DD18" s="362">
        <f t="shared" si="43"/>
        <v>0.25699999999999967</v>
      </c>
      <c r="DE18" s="362">
        <f t="shared" si="44"/>
        <v>-3.7730000000000015</v>
      </c>
      <c r="DF18" s="266"/>
      <c r="DG18" s="266">
        <v>15.298999999999999</v>
      </c>
      <c r="DH18" s="266">
        <v>15.042</v>
      </c>
      <c r="DI18" s="266">
        <v>18.815000000000001</v>
      </c>
      <c r="DJ18" s="266">
        <v>6.5949999999999998</v>
      </c>
      <c r="DK18" s="266">
        <v>-7.9880000000000004</v>
      </c>
      <c r="DL18" s="266">
        <v>-1.7849999999999999</v>
      </c>
      <c r="DM18" s="201">
        <v>-6.2990000000000004</v>
      </c>
      <c r="DN18" s="323">
        <v>2.6669999999999998</v>
      </c>
      <c r="DO18" s="323">
        <v>0.64500000000000002</v>
      </c>
      <c r="DP18" s="323">
        <v>-0.30399999999999999</v>
      </c>
      <c r="DQ18" s="323">
        <v>-1.4430000000000001</v>
      </c>
      <c r="DR18" s="94">
        <f t="shared" si="45"/>
        <v>-1</v>
      </c>
      <c r="DS18" s="94">
        <f t="shared" si="46"/>
        <v>0.18254955493449201</v>
      </c>
      <c r="DT18" s="94">
        <f t="shared" si="47"/>
        <v>0.32103376157753227</v>
      </c>
      <c r="DU18" s="94">
        <f t="shared" si="48"/>
        <v>0.67087434032235049</v>
      </c>
      <c r="DV18" s="94">
        <f t="shared" si="49"/>
        <v>0.52189721604167805</v>
      </c>
      <c r="DW18" s="94">
        <f t="shared" si="50"/>
        <v>0.19756937674660421</v>
      </c>
      <c r="DX18" s="362">
        <f t="shared" si="51"/>
        <v>-73.200999999999993</v>
      </c>
      <c r="DY18" s="362">
        <f t="shared" si="52"/>
        <v>11.29999999999999</v>
      </c>
      <c r="DZ18" s="362">
        <f t="shared" si="53"/>
        <v>15.043000000000006</v>
      </c>
      <c r="EA18" s="100"/>
      <c r="EB18" s="100">
        <v>73.200999999999993</v>
      </c>
      <c r="EC18" s="100">
        <v>61.901000000000003</v>
      </c>
      <c r="ED18" s="100">
        <v>46.857999999999997</v>
      </c>
      <c r="EE18" s="100">
        <v>28.044</v>
      </c>
      <c r="EF18" s="100">
        <v>18.427</v>
      </c>
      <c r="EG18" s="100">
        <v>15.387</v>
      </c>
      <c r="EH18" s="208">
        <v>17.170999999999999</v>
      </c>
      <c r="EI18" s="319">
        <v>3.4710000000000001</v>
      </c>
      <c r="EJ18" s="319">
        <v>0.80300000000000005</v>
      </c>
      <c r="EK18" s="319">
        <v>0.159</v>
      </c>
      <c r="EL18" s="319">
        <v>0.46300000000000002</v>
      </c>
      <c r="EM18" s="94">
        <f t="shared" si="54"/>
        <v>-1</v>
      </c>
      <c r="EN18" s="94">
        <f t="shared" si="55"/>
        <v>0.24909997942810114</v>
      </c>
      <c r="EO18" s="94">
        <f t="shared" si="56"/>
        <v>-2.139420959698694E-2</v>
      </c>
      <c r="EP18" s="94">
        <f t="shared" si="57"/>
        <v>0.31888306846405318</v>
      </c>
      <c r="EQ18" s="94">
        <f t="shared" si="58"/>
        <v>1.1852456242142928</v>
      </c>
      <c r="ER18" s="94">
        <f t="shared" si="59"/>
        <v>0.10983217289813657</v>
      </c>
      <c r="ES18" s="362">
        <f t="shared" si="60"/>
        <v>-291.45</v>
      </c>
      <c r="ET18" s="362">
        <f t="shared" si="61"/>
        <v>58.121999999999986</v>
      </c>
      <c r="EU18" s="362">
        <f t="shared" si="62"/>
        <v>-5.1009999999999991</v>
      </c>
      <c r="EV18" s="100"/>
      <c r="EW18" s="100">
        <v>291.45</v>
      </c>
      <c r="EX18" s="100">
        <v>233.328</v>
      </c>
      <c r="EY18" s="100">
        <v>238.429</v>
      </c>
      <c r="EZ18" s="100">
        <v>180.78100000000001</v>
      </c>
      <c r="FA18" s="100">
        <v>82.727999999999994</v>
      </c>
      <c r="FB18" s="100">
        <v>74.540999999999997</v>
      </c>
      <c r="FC18" s="208">
        <v>50.603999999999999</v>
      </c>
      <c r="FD18" s="319">
        <v>34.679000000000002</v>
      </c>
      <c r="FE18" s="319">
        <v>42.170999999999999</v>
      </c>
      <c r="FF18" s="319">
        <v>47.137999999999998</v>
      </c>
      <c r="FG18" s="319">
        <v>38.994999999999997</v>
      </c>
      <c r="FH18" s="94">
        <f t="shared" si="63"/>
        <v>-1</v>
      </c>
      <c r="FI18" s="94">
        <f t="shared" si="64"/>
        <v>5.7692307692307696E-2</v>
      </c>
      <c r="FJ18" s="94">
        <f t="shared" si="65"/>
        <v>9.8591549295774641E-2</v>
      </c>
      <c r="FK18" s="94">
        <f t="shared" si="66"/>
        <v>0.39215686274509803</v>
      </c>
      <c r="FL18" s="94">
        <f t="shared" si="67"/>
        <v>0.52238805970149249</v>
      </c>
      <c r="FM18" s="94">
        <f t="shared" si="68"/>
        <v>1.5151515151515152E-2</v>
      </c>
      <c r="FN18" s="362">
        <f t="shared" si="69"/>
        <v>-165</v>
      </c>
      <c r="FO18" s="362">
        <f t="shared" si="70"/>
        <v>9</v>
      </c>
      <c r="FP18" s="362">
        <f t="shared" si="71"/>
        <v>14</v>
      </c>
      <c r="FQ18" s="486"/>
      <c r="FR18" s="486">
        <v>165</v>
      </c>
      <c r="FS18" s="486">
        <v>156</v>
      </c>
      <c r="FT18" s="486">
        <v>142</v>
      </c>
      <c r="FU18" s="486">
        <v>102</v>
      </c>
      <c r="FV18" s="486">
        <v>67</v>
      </c>
      <c r="FW18" s="486">
        <v>66</v>
      </c>
      <c r="FX18" s="2">
        <v>59</v>
      </c>
      <c r="FY18" s="498">
        <v>79</v>
      </c>
      <c r="FZ18" s="498">
        <v>67</v>
      </c>
      <c r="GA18" s="498">
        <v>58</v>
      </c>
      <c r="GB18" s="498">
        <v>53</v>
      </c>
      <c r="GC18" s="2"/>
      <c r="GD18" s="2"/>
      <c r="GE18" s="1" t="s">
        <v>81</v>
      </c>
      <c r="GF18" s="336" t="s">
        <v>87</v>
      </c>
      <c r="GG18" s="1">
        <v>5800</v>
      </c>
      <c r="GH18" s="1" t="s">
        <v>211</v>
      </c>
      <c r="GI18" s="18" t="s">
        <v>82</v>
      </c>
      <c r="GJ18" s="94">
        <f t="shared" si="72"/>
        <v>-1</v>
      </c>
      <c r="GK18" s="94">
        <f t="shared" si="73"/>
        <v>-0.18084173035745435</v>
      </c>
      <c r="GL18" s="94">
        <f t="shared" si="74"/>
        <v>-0.44982939524163634</v>
      </c>
      <c r="GM18" s="94">
        <f t="shared" si="75"/>
        <v>0.77184355544983985</v>
      </c>
      <c r="GN18" s="94">
        <f t="shared" si="76"/>
        <v>1.6012332824994249</v>
      </c>
      <c r="GO18" s="392">
        <f t="shared" si="77"/>
        <v>-3.3052980736004378</v>
      </c>
      <c r="GP18" s="366">
        <f t="shared" si="78"/>
        <v>-0.29063966484582016</v>
      </c>
      <c r="GQ18" s="366">
        <f t="shared" si="79"/>
        <v>-6.4163156070150051E-2</v>
      </c>
      <c r="GR18" s="366">
        <f t="shared" si="80"/>
        <v>-0.2900931765206804</v>
      </c>
      <c r="GS18" s="94">
        <f t="shared" si="81"/>
        <v>0</v>
      </c>
      <c r="GT18" s="94">
        <f t="shared" si="82"/>
        <v>0.29063966484582016</v>
      </c>
      <c r="GU18" s="392">
        <f t="shared" si="83"/>
        <v>0.35480282091597021</v>
      </c>
      <c r="GV18" s="94">
        <f t="shared" si="84"/>
        <v>0.6448959974366506</v>
      </c>
      <c r="GW18" s="94">
        <f t="shared" si="85"/>
        <v>0.36396892685761012</v>
      </c>
      <c r="GX18" s="94">
        <f t="shared" si="86"/>
        <v>-0.60537055657420002</v>
      </c>
      <c r="GY18" s="94">
        <f t="shared" si="87"/>
        <v>-0.14061060261686836</v>
      </c>
      <c r="GZ18" s="94">
        <f t="shared" si="88"/>
        <v>-0.78219164809611474</v>
      </c>
      <c r="HA18" s="94">
        <f t="shared" si="89"/>
        <v>1.5788488535329903</v>
      </c>
      <c r="HB18" s="94">
        <f t="shared" si="90"/>
        <v>1.3284823284823284</v>
      </c>
      <c r="HC18" s="94">
        <f t="shared" si="91"/>
        <v>-1.4887459807073955</v>
      </c>
      <c r="HD18" s="94">
        <f t="shared" si="92"/>
        <v>-1</v>
      </c>
      <c r="HE18" s="94">
        <f t="shared" si="93"/>
        <v>-7.5720755702282552E-2</v>
      </c>
      <c r="HF18" s="94">
        <f t="shared" si="94"/>
        <v>-0.27135682056041072</v>
      </c>
      <c r="HG18" s="94">
        <f t="shared" si="95"/>
        <v>0.78472019367534385</v>
      </c>
      <c r="HH18" s="94">
        <f t="shared" si="96"/>
        <v>1.5279063056194</v>
      </c>
      <c r="HI18" s="392">
        <f t="shared" si="97"/>
        <v>-2.7631095008241067</v>
      </c>
      <c r="HJ18" s="366">
        <f t="shared" si="98"/>
        <v>-8.0708413843568139E-2</v>
      </c>
      <c r="HK18" s="366">
        <f t="shared" si="99"/>
        <v>-6.6119650803270064E-3</v>
      </c>
      <c r="HL18" s="366">
        <f t="shared" si="100"/>
        <v>-3.2519319556580023E-2</v>
      </c>
      <c r="HM18" s="94">
        <f t="shared" si="101"/>
        <v>0</v>
      </c>
      <c r="HN18" s="94">
        <f t="shared" si="102"/>
        <v>8.0708413843568139E-2</v>
      </c>
      <c r="HO18" s="392">
        <f t="shared" si="103"/>
        <v>8.7320378923895145E-2</v>
      </c>
      <c r="HP18" s="94">
        <f t="shared" si="104"/>
        <v>0.11983969848047517</v>
      </c>
      <c r="HQ18" s="94">
        <f t="shared" si="105"/>
        <v>6.7147611656527856E-2</v>
      </c>
      <c r="HR18" s="94">
        <f t="shared" si="106"/>
        <v>-0.12719607805734126</v>
      </c>
      <c r="HS18" s="94">
        <f t="shared" si="107"/>
        <v>-3.3800791082344482E-2</v>
      </c>
      <c r="HT18" s="94">
        <f t="shared" si="108"/>
        <v>-0.18535933304410024</v>
      </c>
      <c r="HU18" s="94">
        <f t="shared" si="109"/>
        <v>9.6707872478854928E-2</v>
      </c>
      <c r="HV18" s="94">
        <f t="shared" si="110"/>
        <v>3.0030568027858334E-2</v>
      </c>
      <c r="HW18" s="94">
        <f t="shared" si="111"/>
        <v>2.2755506019760141E-3</v>
      </c>
      <c r="HX18" s="94" t="e">
        <f t="shared" si="112"/>
        <v>#VALUE!</v>
      </c>
      <c r="HY18" s="94">
        <f t="shared" si="113"/>
        <v>-5.3278701136540922E-2</v>
      </c>
      <c r="HZ18" s="94">
        <f t="shared" si="114"/>
        <v>0.3499141069188843</v>
      </c>
      <c r="IA18" s="94">
        <f t="shared" si="115"/>
        <v>0.2668858826645033</v>
      </c>
      <c r="IB18" s="94">
        <f t="shared" si="116"/>
        <v>-0.30355782472330656</v>
      </c>
      <c r="IC18" s="392">
        <f t="shared" si="117"/>
        <v>7.9054478677940201E-2</v>
      </c>
      <c r="ID18" s="366" t="e">
        <f t="shared" si="118"/>
        <v>#VALUE!</v>
      </c>
      <c r="IE18" s="366">
        <f t="shared" si="119"/>
        <v>-1.4134629701763268E-2</v>
      </c>
      <c r="IF18" s="366">
        <f t="shared" si="120"/>
        <v>6.876795701028432E-2</v>
      </c>
      <c r="IG18" s="94" t="str">
        <f t="shared" si="121"/>
        <v>i.a.</v>
      </c>
      <c r="IH18" s="94">
        <f t="shared" si="122"/>
        <v>0.25116143420826897</v>
      </c>
      <c r="II18" s="392">
        <f t="shared" si="123"/>
        <v>0.26529606391003224</v>
      </c>
      <c r="IJ18" s="94">
        <f t="shared" si="124"/>
        <v>0.19652810689974792</v>
      </c>
      <c r="IK18" s="94">
        <f t="shared" si="125"/>
        <v>0.1551269215238327</v>
      </c>
      <c r="IL18" s="94">
        <f t="shared" si="126"/>
        <v>0.2227419978725462</v>
      </c>
      <c r="IM18" s="94">
        <f t="shared" si="127"/>
        <v>0.20642331066124683</v>
      </c>
      <c r="IN18" s="94">
        <f t="shared" si="128"/>
        <v>0.33932100229230888</v>
      </c>
      <c r="IO18" s="94">
        <f t="shared" si="129"/>
        <v>0.1000893912742582</v>
      </c>
      <c r="IP18" s="94">
        <f t="shared" si="130"/>
        <v>1.9041521424675727E-2</v>
      </c>
      <c r="IQ18" s="94">
        <f t="shared" si="131"/>
        <v>3.3730748016462305E-3</v>
      </c>
      <c r="IR18" s="94">
        <f t="shared" si="132"/>
        <v>1.1873317091934866E-2</v>
      </c>
      <c r="IS18" s="94">
        <f t="shared" si="133"/>
        <v>-1</v>
      </c>
      <c r="IT18" s="94">
        <f t="shared" si="134"/>
        <v>-0.20729363977686513</v>
      </c>
      <c r="IU18" s="94">
        <f t="shared" si="135"/>
        <v>-8.8859250757587785E-2</v>
      </c>
      <c r="IV18" s="94">
        <f t="shared" si="136"/>
        <v>0.83905636297526953</v>
      </c>
      <c r="IW18" s="94">
        <f t="shared" si="137"/>
        <v>1.4649745109151198</v>
      </c>
      <c r="IX18" s="392">
        <f t="shared" si="138"/>
        <v>-4.2997209824675489</v>
      </c>
      <c r="IY18" s="366">
        <f t="shared" si="139"/>
        <v>-3.7820934120101159E-2</v>
      </c>
      <c r="IZ18" s="366">
        <f t="shared" si="140"/>
        <v>-9.8902184805353954E-3</v>
      </c>
      <c r="JA18" s="366">
        <f t="shared" si="141"/>
        <v>-4.6530432058917229E-3</v>
      </c>
      <c r="JB18" s="392"/>
      <c r="JC18" s="94">
        <f t="shared" si="142"/>
        <v>3.7820934120101159E-2</v>
      </c>
      <c r="JD18" s="392">
        <f t="shared" si="143"/>
        <v>4.7711152600636554E-2</v>
      </c>
      <c r="JE18" s="94">
        <f t="shared" si="144"/>
        <v>5.2364195806528277E-2</v>
      </c>
      <c r="JF18" s="94">
        <f t="shared" si="145"/>
        <v>2.8473404546346923E-2</v>
      </c>
      <c r="JG18" s="94">
        <f t="shared" si="146"/>
        <v>-6.1236484749041843E-2</v>
      </c>
      <c r="JH18" s="94">
        <f t="shared" si="147"/>
        <v>-1.155466201930694E-2</v>
      </c>
      <c r="JI18" s="94">
        <f t="shared" si="148"/>
        <v>-8.4410175356158815E-2</v>
      </c>
      <c r="JJ18" s="94">
        <f t="shared" si="149"/>
        <v>2.4818834529971617E-2</v>
      </c>
      <c r="JK18" s="94" t="str">
        <f t="shared" si="150"/>
        <v>i.a.</v>
      </c>
      <c r="JL18" s="94" t="str">
        <f t="shared" si="151"/>
        <v>i.a.</v>
      </c>
      <c r="JM18" s="94" t="str">
        <f t="shared" si="152"/>
        <v>i.a.</v>
      </c>
      <c r="JN18" s="94" t="e">
        <f t="shared" si="153"/>
        <v>#VALUE!</v>
      </c>
      <c r="JO18" s="94">
        <f t="shared" si="154"/>
        <v>0.22627755425565019</v>
      </c>
      <c r="JP18" s="94">
        <f t="shared" si="155"/>
        <v>-0.18081894687800898</v>
      </c>
      <c r="JQ18" s="94">
        <f t="shared" si="156"/>
        <v>0.10897844883799224</v>
      </c>
      <c r="JR18" s="94">
        <f t="shared" si="157"/>
        <v>0.24955294300119296</v>
      </c>
      <c r="JS18" s="392">
        <f t="shared" si="158"/>
        <v>-0.12099244929072621</v>
      </c>
      <c r="JT18" s="364" t="e">
        <f t="shared" si="159"/>
        <v>#VALUE!</v>
      </c>
      <c r="JU18" s="364">
        <f t="shared" si="160"/>
        <v>0.6261825174825173</v>
      </c>
      <c r="JV18" s="364">
        <f t="shared" si="161"/>
        <v>-0.61083441675695171</v>
      </c>
      <c r="JW18" s="99" t="str">
        <f t="shared" si="162"/>
        <v>i.a.</v>
      </c>
      <c r="JX18" s="99">
        <f t="shared" si="163"/>
        <v>3.3935030303030302</v>
      </c>
      <c r="JY18" s="393">
        <f t="shared" si="164"/>
        <v>2.7673205128205129</v>
      </c>
      <c r="JZ18" s="99">
        <f t="shared" si="165"/>
        <v>3.3781549295774647</v>
      </c>
      <c r="KA18" s="99">
        <f t="shared" si="166"/>
        <v>3.0461862745098038</v>
      </c>
      <c r="KB18" s="99">
        <f t="shared" si="167"/>
        <v>2.4378208955223881</v>
      </c>
      <c r="KC18" s="99">
        <f t="shared" si="168"/>
        <v>2.7733787878787881</v>
      </c>
      <c r="KD18" s="99">
        <f t="shared" si="169"/>
        <v>1.587084745762712</v>
      </c>
      <c r="KE18" s="99">
        <f t="shared" si="170"/>
        <v>1.8952531645569619</v>
      </c>
      <c r="KF18" s="99">
        <f t="shared" si="171"/>
        <v>0</v>
      </c>
      <c r="KG18" s="99">
        <f t="shared" si="172"/>
        <v>0</v>
      </c>
      <c r="KH18" s="99">
        <f t="shared" si="173"/>
        <v>0</v>
      </c>
      <c r="KI18" s="94">
        <f t="shared" si="174"/>
        <v>-1</v>
      </c>
      <c r="KJ18" s="94">
        <f t="shared" si="175"/>
        <v>-3.7933601590697114E-2</v>
      </c>
      <c r="KK18" s="94">
        <f t="shared" si="176"/>
        <v>-0.27283507868966633</v>
      </c>
      <c r="KL18" s="94">
        <f t="shared" si="177"/>
        <v>1.0513917131736854</v>
      </c>
      <c r="KM18" s="94">
        <f t="shared" si="178"/>
        <v>1.5427541021293716</v>
      </c>
      <c r="KN18" s="392">
        <f t="shared" si="179"/>
        <v>-3.4046477964046091</v>
      </c>
      <c r="KO18" s="364">
        <f t="shared" si="180"/>
        <v>-0.11898787878787878</v>
      </c>
      <c r="KP18" s="364">
        <f t="shared" si="181"/>
        <v>-4.6916083916083984E-3</v>
      </c>
      <c r="KQ18" s="364">
        <f t="shared" si="182"/>
        <v>-4.640501986276635E-2</v>
      </c>
      <c r="KR18" s="308"/>
      <c r="KS18" s="308">
        <f t="shared" si="183"/>
        <v>0.11898787878787878</v>
      </c>
      <c r="KT18" s="395">
        <f t="shared" si="184"/>
        <v>0.12367948717948718</v>
      </c>
      <c r="KU18" s="308">
        <f t="shared" si="185"/>
        <v>0.17008450704225353</v>
      </c>
      <c r="KV18" s="308">
        <f t="shared" si="186"/>
        <v>8.2911764705882365E-2</v>
      </c>
      <c r="KW18" s="308">
        <f t="shared" si="187"/>
        <v>-0.15276119402985075</v>
      </c>
      <c r="KX18" s="308">
        <f t="shared" si="188"/>
        <v>-3.4681818181818182E-2</v>
      </c>
      <c r="KY18" s="308">
        <f t="shared" si="189"/>
        <v>-0.13683050847457628</v>
      </c>
      <c r="KZ18" s="308">
        <f t="shared" si="190"/>
        <v>4.2708860759493671E-2</v>
      </c>
      <c r="LA18" s="308">
        <f t="shared" si="191"/>
        <v>9.5373134328358214E-3</v>
      </c>
      <c r="LB18" s="308">
        <f t="shared" si="192"/>
        <v>-7.9827586206896554E-3</v>
      </c>
      <c r="LC18" s="308">
        <f t="shared" si="193"/>
        <v>-3.6056603773584904E-2</v>
      </c>
    </row>
    <row r="19" spans="1:315" s="1" customFormat="1" x14ac:dyDescent="0.3">
      <c r="A19" s="379" t="s">
        <v>176</v>
      </c>
      <c r="B19" s="171">
        <v>28851782</v>
      </c>
      <c r="C19" t="s">
        <v>85</v>
      </c>
      <c r="D19" s="336"/>
      <c r="E19"/>
      <c r="F19"/>
      <c r="G19">
        <v>422100</v>
      </c>
      <c r="H19"/>
      <c r="I19" s="189">
        <v>44995</v>
      </c>
      <c r="J19" s="176"/>
      <c r="K19" s="176" t="s">
        <v>132</v>
      </c>
      <c r="L19" s="176" t="s">
        <v>129</v>
      </c>
      <c r="M19" s="176" t="s">
        <v>129</v>
      </c>
      <c r="N19" s="176" t="s">
        <v>129</v>
      </c>
      <c r="O19" s="178" t="s">
        <v>129</v>
      </c>
      <c r="P19" s="178" t="s">
        <v>129</v>
      </c>
      <c r="Q19" s="94" t="e">
        <f t="shared" si="0"/>
        <v>#DIV/0!</v>
      </c>
      <c r="R19" s="94" t="e">
        <f t="shared" si="1"/>
        <v>#DIV/0!</v>
      </c>
      <c r="S19" s="94" t="e">
        <f t="shared" si="2"/>
        <v>#DIV/0!</v>
      </c>
      <c r="T19" s="94" t="e">
        <f t="shared" si="3"/>
        <v>#DIV/0!</v>
      </c>
      <c r="U19" s="94" t="e">
        <f t="shared" si="4"/>
        <v>#DIV/0!</v>
      </c>
      <c r="V19" s="94" t="e">
        <f t="shared" si="5"/>
        <v>#DIV/0!</v>
      </c>
      <c r="W19" s="362">
        <f t="shared" si="6"/>
        <v>0</v>
      </c>
      <c r="X19" s="362">
        <f t="shared" si="7"/>
        <v>0</v>
      </c>
      <c r="Y19" s="362">
        <f t="shared" si="8"/>
        <v>0</v>
      </c>
      <c r="Z19" s="100"/>
      <c r="AA19" s="396"/>
      <c r="AB19" s="100"/>
      <c r="AC19" s="100"/>
      <c r="AD19" s="100"/>
      <c r="AE19" s="100"/>
      <c r="AF19" s="100"/>
      <c r="AG19" s="103"/>
      <c r="AH19" s="219"/>
      <c r="AI19" s="219"/>
      <c r="AJ19" s="219"/>
      <c r="AK19" s="220"/>
      <c r="AL19" s="94">
        <f t="shared" si="9"/>
        <v>-1</v>
      </c>
      <c r="AM19" s="94">
        <f t="shared" si="10"/>
        <v>-0.4983994032726764</v>
      </c>
      <c r="AN19" s="94">
        <f t="shared" si="11"/>
        <v>1.1975247485827033E-2</v>
      </c>
      <c r="AO19" s="94">
        <f t="shared" si="12"/>
        <v>0.14960950211519689</v>
      </c>
      <c r="AP19" s="94">
        <f t="shared" si="13"/>
        <v>0.20985575082842123</v>
      </c>
      <c r="AQ19" s="94">
        <f t="shared" si="14"/>
        <v>7.823923399839619E-2</v>
      </c>
      <c r="AR19" s="362">
        <f t="shared" si="15"/>
        <v>-64.557000000000002</v>
      </c>
      <c r="AS19" s="362">
        <f t="shared" si="16"/>
        <v>-64.144999999999996</v>
      </c>
      <c r="AT19" s="362">
        <f t="shared" si="17"/>
        <v>1.5229999999999961</v>
      </c>
      <c r="AU19" s="266"/>
      <c r="AV19" s="266">
        <v>64.557000000000002</v>
      </c>
      <c r="AW19" s="266">
        <v>128.702</v>
      </c>
      <c r="AX19" s="266">
        <v>127.179</v>
      </c>
      <c r="AY19" s="266">
        <v>110.628</v>
      </c>
      <c r="AZ19" s="266">
        <v>91.438999999999993</v>
      </c>
      <c r="BA19" s="266">
        <v>84.804000000000002</v>
      </c>
      <c r="BB19" s="272">
        <v>75.811000000000007</v>
      </c>
      <c r="BC19" s="244">
        <v>69.872</v>
      </c>
      <c r="BD19" s="243">
        <v>71.03</v>
      </c>
      <c r="BE19" s="243">
        <v>53.823999999999998</v>
      </c>
      <c r="BF19" s="243">
        <v>36.052</v>
      </c>
      <c r="BG19" s="94">
        <f t="shared" si="18"/>
        <v>-1</v>
      </c>
      <c r="BH19" s="94">
        <f t="shared" si="19"/>
        <v>-0.53843788437884388</v>
      </c>
      <c r="BI19" s="94">
        <f t="shared" si="20"/>
        <v>1.786704454439031E-3</v>
      </c>
      <c r="BJ19" s="94">
        <f t="shared" si="21"/>
        <v>0.30348538387407659</v>
      </c>
      <c r="BK19" s="94">
        <f t="shared" si="22"/>
        <v>0.66403848723773895</v>
      </c>
      <c r="BL19" s="94">
        <f t="shared" si="23"/>
        <v>0.15979541227526345</v>
      </c>
      <c r="BM19" s="362">
        <f t="shared" si="24"/>
        <v>-15.01</v>
      </c>
      <c r="BN19" s="362">
        <f t="shared" si="25"/>
        <v>-17.510000000000005</v>
      </c>
      <c r="BO19" s="362">
        <f t="shared" si="26"/>
        <v>5.7999999999999829E-2</v>
      </c>
      <c r="BP19" s="266"/>
      <c r="BQ19" s="266">
        <v>15.01</v>
      </c>
      <c r="BR19" s="266">
        <v>32.520000000000003</v>
      </c>
      <c r="BS19" s="266">
        <v>32.462000000000003</v>
      </c>
      <c r="BT19" s="266">
        <v>24.904</v>
      </c>
      <c r="BU19" s="266">
        <v>14.965999999999999</v>
      </c>
      <c r="BV19" s="266">
        <v>12.904</v>
      </c>
      <c r="BW19" s="272">
        <v>9.7799999999999994</v>
      </c>
      <c r="BX19" s="244">
        <v>9.093</v>
      </c>
      <c r="BY19" s="243">
        <v>13.058999999999999</v>
      </c>
      <c r="BZ19" s="243">
        <v>5.1059999999999999</v>
      </c>
      <c r="CA19" s="243">
        <v>5.8680000000000003</v>
      </c>
      <c r="CB19" s="94">
        <f t="shared" si="27"/>
        <v>-1</v>
      </c>
      <c r="CC19" s="94">
        <f t="shared" si="28"/>
        <v>-0.53519211152669166</v>
      </c>
      <c r="CD19" s="94">
        <f t="shared" si="29"/>
        <v>4.6387926768928035E-4</v>
      </c>
      <c r="CE19" s="94">
        <f t="shared" si="30"/>
        <v>0.30840818969005424</v>
      </c>
      <c r="CF19" s="94">
        <f t="shared" si="31"/>
        <v>0.67757263100733101</v>
      </c>
      <c r="CG19" s="94">
        <f t="shared" si="32"/>
        <v>0.17536301260571235</v>
      </c>
      <c r="CH19" s="362">
        <f t="shared" si="33"/>
        <v>-15.037000000000001</v>
      </c>
      <c r="CI19" s="362">
        <f t="shared" si="34"/>
        <v>-17.314</v>
      </c>
      <c r="CJ19" s="362">
        <f t="shared" si="35"/>
        <v>1.5000000000000568E-2</v>
      </c>
      <c r="CK19" s="100"/>
      <c r="CL19" s="100">
        <v>15.037000000000001</v>
      </c>
      <c r="CM19" s="100">
        <v>32.350999999999999</v>
      </c>
      <c r="CN19" s="100">
        <v>32.335999999999999</v>
      </c>
      <c r="CO19" s="100">
        <v>24.713999999999999</v>
      </c>
      <c r="CP19" s="100">
        <v>14.731999999999999</v>
      </c>
      <c r="CQ19" s="100">
        <v>12.534000000000001</v>
      </c>
      <c r="CR19" s="215">
        <v>9.57</v>
      </c>
      <c r="CS19" s="299">
        <v>8.8130000000000006</v>
      </c>
      <c r="CT19" s="299">
        <v>12.744</v>
      </c>
      <c r="CU19" s="299">
        <v>4.8710000000000004</v>
      </c>
      <c r="CV19" s="299">
        <v>5.6660000000000004</v>
      </c>
      <c r="CW19" s="94">
        <f t="shared" si="36"/>
        <v>-1</v>
      </c>
      <c r="CX19" s="94">
        <f t="shared" si="37"/>
        <v>-0.53551761023731226</v>
      </c>
      <c r="CY19" s="94">
        <f t="shared" si="38"/>
        <v>5.5496095453281592E-4</v>
      </c>
      <c r="CZ19" s="94">
        <f t="shared" si="39"/>
        <v>0.31001713662564256</v>
      </c>
      <c r="DA19" s="94">
        <f t="shared" si="40"/>
        <v>0.67860878661087887</v>
      </c>
      <c r="DB19" s="94">
        <f t="shared" si="41"/>
        <v>0.17733990147783249</v>
      </c>
      <c r="DC19" s="362">
        <f t="shared" si="42"/>
        <v>-11.724</v>
      </c>
      <c r="DD19" s="362">
        <f t="shared" si="43"/>
        <v>-13.516999999999999</v>
      </c>
      <c r="DE19" s="362">
        <f t="shared" si="44"/>
        <v>1.3999999999999346E-2</v>
      </c>
      <c r="DF19" s="266"/>
      <c r="DG19" s="266">
        <v>11.724</v>
      </c>
      <c r="DH19" s="266">
        <v>25.241</v>
      </c>
      <c r="DI19" s="266">
        <v>25.227</v>
      </c>
      <c r="DJ19" s="266">
        <v>19.257000000000001</v>
      </c>
      <c r="DK19" s="266">
        <v>11.472</v>
      </c>
      <c r="DL19" s="266">
        <v>9.7439999999999998</v>
      </c>
      <c r="DM19" s="272">
        <v>7.4349999999999996</v>
      </c>
      <c r="DN19" s="243">
        <v>6.8769999999999998</v>
      </c>
      <c r="DO19" s="243">
        <v>10.009</v>
      </c>
      <c r="DP19" s="243">
        <v>3.6669999999999998</v>
      </c>
      <c r="DQ19" s="243">
        <v>4.3440000000000003</v>
      </c>
      <c r="DR19" s="94">
        <f t="shared" si="45"/>
        <v>-1</v>
      </c>
      <c r="DS19" s="94">
        <f t="shared" si="46"/>
        <v>0.18861307292588356</v>
      </c>
      <c r="DT19" s="94">
        <f t="shared" si="47"/>
        <v>0.19727642198123924</v>
      </c>
      <c r="DU19" s="94">
        <f t="shared" si="48"/>
        <v>0.24531062604941242</v>
      </c>
      <c r="DV19" s="94">
        <f t="shared" si="49"/>
        <v>0.28541917183115956</v>
      </c>
      <c r="DW19" s="94">
        <f t="shared" si="50"/>
        <v>0.15605061486366067</v>
      </c>
      <c r="DX19" s="362">
        <f t="shared" si="51"/>
        <v>-73.882999999999996</v>
      </c>
      <c r="DY19" s="362">
        <f t="shared" si="52"/>
        <v>11.723999999999997</v>
      </c>
      <c r="DZ19" s="362">
        <f t="shared" si="53"/>
        <v>10.241999999999997</v>
      </c>
      <c r="EA19" s="100"/>
      <c r="EB19" s="100">
        <v>73.882999999999996</v>
      </c>
      <c r="EC19" s="100">
        <v>62.158999999999999</v>
      </c>
      <c r="ED19" s="100">
        <v>51.917000000000002</v>
      </c>
      <c r="EE19" s="100">
        <v>41.69</v>
      </c>
      <c r="EF19" s="100">
        <v>32.433</v>
      </c>
      <c r="EG19" s="100">
        <v>28.055</v>
      </c>
      <c r="EH19" s="215">
        <v>23.311</v>
      </c>
      <c r="EI19" s="299">
        <v>21.875</v>
      </c>
      <c r="EJ19" s="299">
        <v>21.498000000000001</v>
      </c>
      <c r="EK19" s="299">
        <v>17.190000000000001</v>
      </c>
      <c r="EL19" s="299">
        <v>15.023</v>
      </c>
      <c r="EM19" s="94">
        <f t="shared" si="54"/>
        <v>-1</v>
      </c>
      <c r="EN19" s="94">
        <f t="shared" si="55"/>
        <v>6.5702150252190131E-2</v>
      </c>
      <c r="EO19" s="94">
        <f t="shared" si="56"/>
        <v>4.380284908966193E-3</v>
      </c>
      <c r="EP19" s="94">
        <f t="shared" si="57"/>
        <v>0.15803054529415012</v>
      </c>
      <c r="EQ19" s="94">
        <f t="shared" si="58"/>
        <v>0.25534683481222048</v>
      </c>
      <c r="ER19" s="94">
        <f t="shared" si="59"/>
        <v>-1.7797900690705356E-2</v>
      </c>
      <c r="ES19" s="362">
        <f t="shared" si="60"/>
        <v>-112.40600000000001</v>
      </c>
      <c r="ET19" s="362">
        <f t="shared" si="61"/>
        <v>6.9300000000000068</v>
      </c>
      <c r="EU19" s="362">
        <f t="shared" si="62"/>
        <v>0.45999999999999375</v>
      </c>
      <c r="EV19" s="100"/>
      <c r="EW19" s="100">
        <v>112.40600000000001</v>
      </c>
      <c r="EX19" s="100">
        <v>105.476</v>
      </c>
      <c r="EY19" s="100">
        <v>105.01600000000001</v>
      </c>
      <c r="EZ19" s="100">
        <v>90.685000000000002</v>
      </c>
      <c r="FA19" s="100">
        <v>72.239000000000004</v>
      </c>
      <c r="FB19" s="100">
        <v>73.548000000000002</v>
      </c>
      <c r="FC19" s="215">
        <v>59.052</v>
      </c>
      <c r="FD19" s="299">
        <v>46.972000000000001</v>
      </c>
      <c r="FE19" s="299">
        <v>51.618000000000002</v>
      </c>
      <c r="FF19" s="299">
        <v>37.363</v>
      </c>
      <c r="FG19" s="299">
        <v>35.869999999999997</v>
      </c>
      <c r="FH19" s="94">
        <f t="shared" si="63"/>
        <v>-1</v>
      </c>
      <c r="FI19" s="94">
        <f t="shared" si="64"/>
        <v>3.5353535353535352E-2</v>
      </c>
      <c r="FJ19" s="94">
        <f t="shared" si="65"/>
        <v>0</v>
      </c>
      <c r="FK19" s="94">
        <f t="shared" si="66"/>
        <v>3.6649214659685861E-2</v>
      </c>
      <c r="FL19" s="94">
        <f t="shared" si="67"/>
        <v>6.7039106145251395E-2</v>
      </c>
      <c r="FM19" s="94">
        <f t="shared" si="68"/>
        <v>7.1856287425149698E-2</v>
      </c>
      <c r="FN19" s="362">
        <f t="shared" si="69"/>
        <v>-205</v>
      </c>
      <c r="FO19" s="362">
        <f t="shared" si="70"/>
        <v>7</v>
      </c>
      <c r="FP19" s="362">
        <f t="shared" si="71"/>
        <v>0</v>
      </c>
      <c r="FQ19" s="486"/>
      <c r="FR19" s="486">
        <v>205</v>
      </c>
      <c r="FS19" s="486">
        <v>198</v>
      </c>
      <c r="FT19" s="486">
        <v>198</v>
      </c>
      <c r="FU19" s="486">
        <v>191</v>
      </c>
      <c r="FV19" s="486">
        <v>179</v>
      </c>
      <c r="FW19" s="486">
        <v>167</v>
      </c>
      <c r="FX19" s="490">
        <v>160</v>
      </c>
      <c r="FY19" s="500">
        <v>141</v>
      </c>
      <c r="FZ19" s="500">
        <v>136</v>
      </c>
      <c r="GA19" s="500">
        <v>118</v>
      </c>
      <c r="GB19" s="500">
        <v>70</v>
      </c>
      <c r="GC19" s="96"/>
      <c r="GD19" s="95"/>
      <c r="GE19" s="1" t="s">
        <v>81</v>
      </c>
      <c r="GF19" s="336"/>
      <c r="GG19" s="1">
        <v>9600</v>
      </c>
      <c r="GH19" s="1" t="s">
        <v>177</v>
      </c>
      <c r="GI19" s="18" t="s">
        <v>93</v>
      </c>
      <c r="GJ19" s="94">
        <f t="shared" si="72"/>
        <v>-1</v>
      </c>
      <c r="GK19" s="94">
        <f t="shared" si="73"/>
        <v>-0.6102422436785615</v>
      </c>
      <c r="GL19" s="94">
        <f t="shared" si="74"/>
        <v>-0.1790523655579562</v>
      </c>
      <c r="GM19" s="94">
        <f t="shared" si="75"/>
        <v>3.606717707432007E-2</v>
      </c>
      <c r="GN19" s="94">
        <f t="shared" si="76"/>
        <v>0.36898146734983001</v>
      </c>
      <c r="GO19" s="392">
        <f t="shared" si="77"/>
        <v>-1.8896887728968321E-3</v>
      </c>
      <c r="GP19" s="366">
        <f t="shared" si="78"/>
        <v>-0.22106408315079168</v>
      </c>
      <c r="GQ19" s="366">
        <f t="shared" si="79"/>
        <v>-0.34611919817043274</v>
      </c>
      <c r="GR19" s="366">
        <f t="shared" si="80"/>
        <v>-0.12370522060705014</v>
      </c>
      <c r="GS19" s="94">
        <f t="shared" si="81"/>
        <v>0</v>
      </c>
      <c r="GT19" s="94">
        <f t="shared" si="82"/>
        <v>0.22106408315079168</v>
      </c>
      <c r="GU19" s="392">
        <f t="shared" si="83"/>
        <v>0.56718328132122442</v>
      </c>
      <c r="GV19" s="94">
        <f t="shared" si="84"/>
        <v>0.69088850192827456</v>
      </c>
      <c r="GW19" s="94">
        <f t="shared" si="85"/>
        <v>0.66683755379571796</v>
      </c>
      <c r="GX19" s="94">
        <f t="shared" si="86"/>
        <v>0.48710488030683768</v>
      </c>
      <c r="GY19" s="94">
        <f t="shared" si="87"/>
        <v>0.48802709963789281</v>
      </c>
      <c r="GZ19" s="94">
        <f t="shared" si="88"/>
        <v>0.4235825255610145</v>
      </c>
      <c r="HA19" s="94">
        <f t="shared" si="89"/>
        <v>0.40638185045996356</v>
      </c>
      <c r="HB19" s="94">
        <f t="shared" si="90"/>
        <v>0.65880893300248133</v>
      </c>
      <c r="HC19" s="94">
        <f t="shared" si="91"/>
        <v>0.30242448700835067</v>
      </c>
      <c r="HD19" s="94">
        <f t="shared" si="92"/>
        <v>-1</v>
      </c>
      <c r="HE19" s="94">
        <f t="shared" si="93"/>
        <v>-0.5540928904575485</v>
      </c>
      <c r="HF19" s="94">
        <f t="shared" si="94"/>
        <v>-6.8607548750364844E-2</v>
      </c>
      <c r="HG19" s="94">
        <f t="shared" si="95"/>
        <v>8.5171014365281794E-2</v>
      </c>
      <c r="HH19" s="94">
        <f t="shared" si="96"/>
        <v>0.48900824273236759</v>
      </c>
      <c r="HI19" s="392">
        <f t="shared" si="97"/>
        <v>5.4887415666005399E-2</v>
      </c>
      <c r="HJ19" s="366">
        <f t="shared" si="98"/>
        <v>-0.13778100072516317</v>
      </c>
      <c r="HK19" s="366">
        <f t="shared" si="99"/>
        <v>-0.17120936470440187</v>
      </c>
      <c r="HL19" s="366">
        <f t="shared" si="100"/>
        <v>-2.2760622046227086E-2</v>
      </c>
      <c r="HM19" s="94">
        <f t="shared" si="101"/>
        <v>0</v>
      </c>
      <c r="HN19" s="94">
        <f t="shared" si="102"/>
        <v>0.13778100072516317</v>
      </c>
      <c r="HO19" s="392">
        <f t="shared" si="103"/>
        <v>0.30899036542956504</v>
      </c>
      <c r="HP19" s="94">
        <f t="shared" si="104"/>
        <v>0.33175098747579213</v>
      </c>
      <c r="HQ19" s="94">
        <f t="shared" si="105"/>
        <v>0.3057130932213793</v>
      </c>
      <c r="HR19" s="94">
        <f t="shared" si="106"/>
        <v>0.20531323094651785</v>
      </c>
      <c r="HS19" s="94">
        <f t="shared" si="107"/>
        <v>0.19463046757164404</v>
      </c>
      <c r="HT19" s="94">
        <f t="shared" si="108"/>
        <v>0.18448653135139212</v>
      </c>
      <c r="HU19" s="94">
        <f t="shared" si="109"/>
        <v>0.18446089867126483</v>
      </c>
      <c r="HV19" s="94">
        <f t="shared" si="110"/>
        <v>0.29352333644261136</v>
      </c>
      <c r="HW19" s="94">
        <f t="shared" si="111"/>
        <v>0.13944533202244888</v>
      </c>
      <c r="HX19" s="94" t="e">
        <f t="shared" si="112"/>
        <v>#VALUE!</v>
      </c>
      <c r="HY19" s="94">
        <f t="shared" si="113"/>
        <v>0.11533327829413456</v>
      </c>
      <c r="HZ19" s="94">
        <f t="shared" si="114"/>
        <v>0.19205488197108184</v>
      </c>
      <c r="IA19" s="94">
        <f t="shared" si="115"/>
        <v>7.5369411549582641E-2</v>
      </c>
      <c r="IB19" s="94">
        <f t="shared" si="116"/>
        <v>2.3955401156874143E-2</v>
      </c>
      <c r="IC19" s="392">
        <f t="shared" si="117"/>
        <v>0.17699872121696753</v>
      </c>
      <c r="ID19" s="366" t="e">
        <f t="shared" si="118"/>
        <v>#VALUE!</v>
      </c>
      <c r="IE19" s="366">
        <f t="shared" si="119"/>
        <v>6.7968080373593143E-2</v>
      </c>
      <c r="IF19" s="366">
        <f t="shared" si="120"/>
        <v>9.4946611062053932E-2</v>
      </c>
      <c r="IG19" s="94" t="str">
        <f t="shared" si="121"/>
        <v>i.a.</v>
      </c>
      <c r="IH19" s="94">
        <f t="shared" si="122"/>
        <v>0.65728697756347521</v>
      </c>
      <c r="II19" s="392">
        <f t="shared" si="123"/>
        <v>0.58931889718988206</v>
      </c>
      <c r="IJ19" s="94">
        <f t="shared" si="124"/>
        <v>0.49437228612782813</v>
      </c>
      <c r="IK19" s="94">
        <f t="shared" si="125"/>
        <v>0.4597232177317086</v>
      </c>
      <c r="IL19" s="94">
        <f t="shared" si="126"/>
        <v>0.44896800897022382</v>
      </c>
      <c r="IM19" s="94">
        <f t="shared" si="127"/>
        <v>0.38145156904334582</v>
      </c>
      <c r="IN19" s="94">
        <f t="shared" si="128"/>
        <v>0.39475377633272368</v>
      </c>
      <c r="IO19" s="94">
        <f t="shared" si="129"/>
        <v>0.46570297198330918</v>
      </c>
      <c r="IP19" s="94">
        <f t="shared" si="130"/>
        <v>0.41648262234104383</v>
      </c>
      <c r="IQ19" s="94">
        <f t="shared" si="131"/>
        <v>0.46008082862725158</v>
      </c>
      <c r="IR19" s="94">
        <f t="shared" si="132"/>
        <v>0.41881795372177311</v>
      </c>
      <c r="IS19" s="94" t="e">
        <f t="shared" si="133"/>
        <v>#VALUE!</v>
      </c>
      <c r="IT19" s="94" t="e">
        <f t="shared" si="134"/>
        <v>#VALUE!</v>
      </c>
      <c r="IU19" s="94" t="e">
        <f t="shared" si="135"/>
        <v>#VALUE!</v>
      </c>
      <c r="IV19" s="94" t="e">
        <f t="shared" si="136"/>
        <v>#VALUE!</v>
      </c>
      <c r="IW19" s="94" t="e">
        <f t="shared" si="137"/>
        <v>#VALUE!</v>
      </c>
      <c r="IX19" s="392" t="e">
        <f t="shared" si="138"/>
        <v>#VALUE!</v>
      </c>
      <c r="IY19" s="366" t="e">
        <f t="shared" si="139"/>
        <v>#VALUE!</v>
      </c>
      <c r="IZ19" s="366" t="e">
        <f t="shared" si="140"/>
        <v>#VALUE!</v>
      </c>
      <c r="JA19" s="366" t="e">
        <f t="shared" si="141"/>
        <v>#VALUE!</v>
      </c>
      <c r="JB19" s="392"/>
      <c r="JC19" s="94" t="str">
        <f t="shared" si="142"/>
        <v>i.a.</v>
      </c>
      <c r="JD19" s="392" t="str">
        <f t="shared" si="143"/>
        <v>i.a.</v>
      </c>
      <c r="JE19" s="94" t="str">
        <f t="shared" si="144"/>
        <v>i.a.</v>
      </c>
      <c r="JF19" s="94" t="str">
        <f t="shared" si="145"/>
        <v>i.a.</v>
      </c>
      <c r="JG19" s="94" t="str">
        <f t="shared" si="146"/>
        <v>i.a.</v>
      </c>
      <c r="JH19" s="94" t="str">
        <f t="shared" si="147"/>
        <v>i.a.</v>
      </c>
      <c r="JI19" s="94" t="str">
        <f t="shared" si="148"/>
        <v>i.a.</v>
      </c>
      <c r="JJ19" s="94" t="str">
        <f t="shared" si="149"/>
        <v>i.a.</v>
      </c>
      <c r="JK19" s="94" t="str">
        <f t="shared" si="150"/>
        <v>i.a.</v>
      </c>
      <c r="JL19" s="94" t="str">
        <f t="shared" si="151"/>
        <v>i.a.</v>
      </c>
      <c r="JM19" s="94" t="str">
        <f t="shared" si="152"/>
        <v>i.a.</v>
      </c>
      <c r="JN19" s="94" t="e">
        <f t="shared" si="153"/>
        <v>#VALUE!</v>
      </c>
      <c r="JO19" s="94" t="e">
        <f t="shared" si="154"/>
        <v>#DIV/0!</v>
      </c>
      <c r="JP19" s="94" t="e">
        <f t="shared" si="155"/>
        <v>#DIV/0!</v>
      </c>
      <c r="JQ19" s="94" t="e">
        <f t="shared" si="156"/>
        <v>#DIV/0!</v>
      </c>
      <c r="JR19" s="94" t="e">
        <f t="shared" si="157"/>
        <v>#DIV/0!</v>
      </c>
      <c r="JS19" s="392" t="e">
        <f t="shared" si="158"/>
        <v>#DIV/0!</v>
      </c>
      <c r="JT19" s="364" t="e">
        <f t="shared" si="159"/>
        <v>#VALUE!</v>
      </c>
      <c r="JU19" s="364">
        <f t="shared" si="160"/>
        <v>0</v>
      </c>
      <c r="JV19" s="364">
        <f t="shared" si="161"/>
        <v>0</v>
      </c>
      <c r="JW19" s="99" t="str">
        <f t="shared" si="162"/>
        <v>i.a.</v>
      </c>
      <c r="JX19" s="99">
        <f t="shared" si="163"/>
        <v>0</v>
      </c>
      <c r="JY19" s="393">
        <f t="shared" si="164"/>
        <v>0</v>
      </c>
      <c r="JZ19" s="99">
        <f t="shared" si="165"/>
        <v>0</v>
      </c>
      <c r="KA19" s="99">
        <f t="shared" si="166"/>
        <v>0</v>
      </c>
      <c r="KB19" s="99">
        <f t="shared" si="167"/>
        <v>0</v>
      </c>
      <c r="KC19" s="99">
        <f t="shared" si="168"/>
        <v>0</v>
      </c>
      <c r="KD19" s="99">
        <f t="shared" si="169"/>
        <v>0</v>
      </c>
      <c r="KE19" s="99">
        <f t="shared" si="170"/>
        <v>0</v>
      </c>
      <c r="KF19" s="99">
        <f t="shared" si="171"/>
        <v>0</v>
      </c>
      <c r="KG19" s="99">
        <f t="shared" si="172"/>
        <v>0</v>
      </c>
      <c r="KH19" s="99">
        <f t="shared" si="173"/>
        <v>0</v>
      </c>
      <c r="KI19" s="94">
        <f t="shared" si="174"/>
        <v>-1</v>
      </c>
      <c r="KJ19" s="94">
        <f t="shared" si="175"/>
        <v>-0.55106360040138991</v>
      </c>
      <c r="KK19" s="94">
        <f t="shared" si="176"/>
        <v>4.6387926768935077E-4</v>
      </c>
      <c r="KL19" s="94">
        <f t="shared" si="177"/>
        <v>0.26215133449899153</v>
      </c>
      <c r="KM19" s="94">
        <f t="shared" si="178"/>
        <v>0.57217539764561398</v>
      </c>
      <c r="KN19" s="392">
        <f t="shared" si="179"/>
        <v>9.6567726844435584E-2</v>
      </c>
      <c r="KO19" s="364">
        <f t="shared" si="180"/>
        <v>-7.3351219512195129E-2</v>
      </c>
      <c r="KP19" s="364">
        <f t="shared" si="181"/>
        <v>-9.003766937669376E-2</v>
      </c>
      <c r="KQ19" s="364">
        <f t="shared" si="182"/>
        <v>7.5757575757590123E-5</v>
      </c>
      <c r="KR19" s="308"/>
      <c r="KS19" s="308">
        <f t="shared" si="183"/>
        <v>7.3351219512195129E-2</v>
      </c>
      <c r="KT19" s="395">
        <f t="shared" si="184"/>
        <v>0.16338888888888889</v>
      </c>
      <c r="KU19" s="308">
        <f t="shared" si="185"/>
        <v>0.1633131313131313</v>
      </c>
      <c r="KV19" s="308">
        <f t="shared" si="186"/>
        <v>0.12939267015706807</v>
      </c>
      <c r="KW19" s="308">
        <f t="shared" si="187"/>
        <v>8.2301675977653629E-2</v>
      </c>
      <c r="KX19" s="308">
        <f t="shared" si="188"/>
        <v>7.5053892215568865E-2</v>
      </c>
      <c r="KY19" s="308">
        <f t="shared" si="189"/>
        <v>5.9812500000000005E-2</v>
      </c>
      <c r="KZ19" s="308">
        <f t="shared" si="190"/>
        <v>6.2503546099290791E-2</v>
      </c>
      <c r="LA19" s="308">
        <f t="shared" si="191"/>
        <v>9.3705882352941181E-2</v>
      </c>
      <c r="LB19" s="308">
        <f t="shared" si="192"/>
        <v>4.127966101694916E-2</v>
      </c>
      <c r="LC19" s="308">
        <f t="shared" si="193"/>
        <v>8.094285714285715E-2</v>
      </c>
    </row>
    <row r="20" spans="1:315" s="1" customFormat="1" x14ac:dyDescent="0.3">
      <c r="A20" s="555" t="s">
        <v>222</v>
      </c>
      <c r="B20" s="171">
        <v>58563412</v>
      </c>
      <c r="C20" t="s">
        <v>85</v>
      </c>
      <c r="D20" s="336"/>
      <c r="E20"/>
      <c r="F20"/>
      <c r="G20">
        <v>422100</v>
      </c>
      <c r="H20"/>
      <c r="I20" s="191">
        <v>44964</v>
      </c>
      <c r="J20" s="176"/>
      <c r="K20" s="176" t="s">
        <v>204</v>
      </c>
      <c r="L20" s="176" t="s">
        <v>204</v>
      </c>
      <c r="M20" s="176" t="s">
        <v>204</v>
      </c>
      <c r="N20" s="176" t="s">
        <v>204</v>
      </c>
      <c r="O20" s="176" t="s">
        <v>204</v>
      </c>
      <c r="P20" s="176" t="s">
        <v>204</v>
      </c>
      <c r="Q20" s="94">
        <f t="shared" si="0"/>
        <v>-1</v>
      </c>
      <c r="R20" s="94">
        <f t="shared" si="1"/>
        <v>-0.24392667066656637</v>
      </c>
      <c r="S20" s="94">
        <f t="shared" si="2"/>
        <v>5.6158367083722904E-3</v>
      </c>
      <c r="T20" s="94">
        <f t="shared" si="3"/>
        <v>0.35645910026209493</v>
      </c>
      <c r="U20" s="94">
        <f t="shared" si="4"/>
        <v>6.1977015053521267E-2</v>
      </c>
      <c r="V20" s="94">
        <f t="shared" si="5"/>
        <v>0.15520885839254639</v>
      </c>
      <c r="W20" s="362">
        <f t="shared" si="6"/>
        <v>-311.25799999999998</v>
      </c>
      <c r="X20" s="362">
        <f t="shared" si="7"/>
        <v>-100.41900000000004</v>
      </c>
      <c r="Y20" s="362">
        <f t="shared" si="8"/>
        <v>2.299000000000035</v>
      </c>
      <c r="Z20" s="100"/>
      <c r="AA20" s="396">
        <v>311.25799999999998</v>
      </c>
      <c r="AB20" s="100">
        <v>411.67700000000002</v>
      </c>
      <c r="AC20" s="100">
        <v>409.37799999999999</v>
      </c>
      <c r="AD20" s="100">
        <v>301.79899999999998</v>
      </c>
      <c r="AE20" s="100">
        <v>284.18599999999998</v>
      </c>
      <c r="AF20" s="100">
        <v>246.00399999999999</v>
      </c>
      <c r="AG20" s="202">
        <v>256.721</v>
      </c>
      <c r="AH20" s="201">
        <v>295.19</v>
      </c>
      <c r="AI20" s="201">
        <v>262.91399999999999</v>
      </c>
      <c r="AJ20" s="201">
        <v>226.94300000000001</v>
      </c>
      <c r="AK20" s="201">
        <v>304.11500000000001</v>
      </c>
      <c r="AL20" s="94">
        <f t="shared" si="9"/>
        <v>-1</v>
      </c>
      <c r="AM20" s="94">
        <f t="shared" si="10"/>
        <v>-0.2362826382873407</v>
      </c>
      <c r="AN20" s="94">
        <f t="shared" si="11"/>
        <v>-0.16106058718491753</v>
      </c>
      <c r="AO20" s="94">
        <f t="shared" si="12"/>
        <v>0.5046863284178954</v>
      </c>
      <c r="AP20" s="94">
        <f t="shared" si="13"/>
        <v>0.49472307835995144</v>
      </c>
      <c r="AQ20" s="94">
        <f t="shared" si="14"/>
        <v>0.29303786003260685</v>
      </c>
      <c r="AR20" s="362">
        <f t="shared" si="15"/>
        <v>-30.858000000000001</v>
      </c>
      <c r="AS20" s="362">
        <f t="shared" si="16"/>
        <v>-9.5470000000000006</v>
      </c>
      <c r="AT20" s="362">
        <f t="shared" si="17"/>
        <v>-7.7569999999999979</v>
      </c>
      <c r="AU20" s="266"/>
      <c r="AV20" s="266">
        <v>30.858000000000001</v>
      </c>
      <c r="AW20" s="266">
        <v>40.405000000000001</v>
      </c>
      <c r="AX20" s="266">
        <v>48.161999999999999</v>
      </c>
      <c r="AY20" s="266">
        <v>32.008000000000003</v>
      </c>
      <c r="AZ20" s="266">
        <v>21.414000000000001</v>
      </c>
      <c r="BA20" s="266">
        <v>16.561</v>
      </c>
      <c r="BB20" s="201">
        <v>21.283000000000001</v>
      </c>
      <c r="BC20" s="201">
        <v>19.454999999999998</v>
      </c>
      <c r="BD20" s="201">
        <v>12.696</v>
      </c>
      <c r="BE20" s="201">
        <v>15.268000000000001</v>
      </c>
      <c r="BF20" s="201">
        <v>11.817</v>
      </c>
      <c r="BG20" s="94">
        <f t="shared" si="18"/>
        <v>-1</v>
      </c>
      <c r="BH20" s="94">
        <f t="shared" si="19"/>
        <v>-0.68511268143621085</v>
      </c>
      <c r="BI20" s="94">
        <f t="shared" si="20"/>
        <v>-0.23237062014367396</v>
      </c>
      <c r="BJ20" s="94">
        <f t="shared" si="21"/>
        <v>0.79819416068015547</v>
      </c>
      <c r="BK20" s="94">
        <f t="shared" si="22"/>
        <v>1.2710672055081575</v>
      </c>
      <c r="BL20" s="94">
        <f t="shared" si="23"/>
        <v>4.2073931829092652</v>
      </c>
      <c r="BM20" s="362">
        <f t="shared" si="24"/>
        <v>-6.5949999999999998</v>
      </c>
      <c r="BN20" s="362">
        <f t="shared" si="25"/>
        <v>-14.349</v>
      </c>
      <c r="BO20" s="362">
        <f t="shared" si="26"/>
        <v>-6.34</v>
      </c>
      <c r="BP20" s="266"/>
      <c r="BQ20" s="266">
        <v>6.5949999999999998</v>
      </c>
      <c r="BR20" s="266">
        <v>20.943999999999999</v>
      </c>
      <c r="BS20" s="266">
        <v>27.283999999999999</v>
      </c>
      <c r="BT20" s="266">
        <v>15.173</v>
      </c>
      <c r="BU20" s="266">
        <v>6.681</v>
      </c>
      <c r="BV20" s="266">
        <v>-2.0830000000000002</v>
      </c>
      <c r="BW20" s="201">
        <v>1.0329999999999999</v>
      </c>
      <c r="BX20" s="201">
        <v>-1.38</v>
      </c>
      <c r="BY20" s="201">
        <v>-3.4910000000000001</v>
      </c>
      <c r="BZ20" s="201">
        <v>0.98199999999999998</v>
      </c>
      <c r="CA20" s="201">
        <v>-1.3939999999999999</v>
      </c>
      <c r="CB20" s="94">
        <f t="shared" si="27"/>
        <v>-1</v>
      </c>
      <c r="CC20" s="94">
        <f t="shared" si="28"/>
        <v>-0.71252483064228589</v>
      </c>
      <c r="CD20" s="94">
        <f t="shared" si="29"/>
        <v>-0.27333629432230372</v>
      </c>
      <c r="CE20" s="94">
        <f t="shared" si="30"/>
        <v>0.79116945107398573</v>
      </c>
      <c r="CF20" s="94">
        <f t="shared" si="31"/>
        <v>1.3191881918819188</v>
      </c>
      <c r="CG20" s="94">
        <f t="shared" si="32"/>
        <v>3.8778761061946905</v>
      </c>
      <c r="CH20" s="362">
        <f t="shared" si="33"/>
        <v>-5.6440000000000001</v>
      </c>
      <c r="CI20" s="362">
        <f t="shared" si="34"/>
        <v>-13.988999999999999</v>
      </c>
      <c r="CJ20" s="362">
        <f t="shared" si="35"/>
        <v>-7.3850000000000016</v>
      </c>
      <c r="CK20" s="100"/>
      <c r="CL20" s="100">
        <v>5.6440000000000001</v>
      </c>
      <c r="CM20" s="100">
        <v>19.632999999999999</v>
      </c>
      <c r="CN20" s="100">
        <v>27.018000000000001</v>
      </c>
      <c r="CO20" s="100">
        <v>15.084</v>
      </c>
      <c r="CP20" s="100">
        <v>6.5039999999999996</v>
      </c>
      <c r="CQ20" s="100">
        <v>-2.2599999999999998</v>
      </c>
      <c r="CR20" s="208">
        <v>0.60499999999999998</v>
      </c>
      <c r="CS20" s="208">
        <v>-1.992</v>
      </c>
      <c r="CT20" s="208">
        <v>-3.8820000000000001</v>
      </c>
      <c r="CU20" s="208">
        <v>0.88100000000000001</v>
      </c>
      <c r="CV20" s="208">
        <v>-2.2799999999999998</v>
      </c>
      <c r="CW20" s="94">
        <f t="shared" si="36"/>
        <v>-1</v>
      </c>
      <c r="CX20" s="94">
        <f t="shared" si="37"/>
        <v>-0.72017778939799992</v>
      </c>
      <c r="CY20" s="94">
        <f t="shared" si="38"/>
        <v>-0.27164960723637227</v>
      </c>
      <c r="CZ20" s="94">
        <f t="shared" si="39"/>
        <v>0.79376601195559326</v>
      </c>
      <c r="DA20" s="94">
        <f t="shared" si="40"/>
        <v>1.3119447186574531</v>
      </c>
      <c r="DB20" s="94">
        <f t="shared" si="41"/>
        <v>3.8664402942840979</v>
      </c>
      <c r="DC20" s="362">
        <f t="shared" si="42"/>
        <v>-4.2809999999999997</v>
      </c>
      <c r="DD20" s="362">
        <f t="shared" si="43"/>
        <v>-11.018000000000001</v>
      </c>
      <c r="DE20" s="362">
        <f t="shared" si="44"/>
        <v>-5.7059999999999995</v>
      </c>
      <c r="DF20" s="266"/>
      <c r="DG20" s="266">
        <v>4.2809999999999997</v>
      </c>
      <c r="DH20" s="266">
        <v>15.298999999999999</v>
      </c>
      <c r="DI20" s="266">
        <v>21.004999999999999</v>
      </c>
      <c r="DJ20" s="266">
        <v>11.71</v>
      </c>
      <c r="DK20" s="266">
        <v>5.0650000000000004</v>
      </c>
      <c r="DL20" s="266">
        <v>-1.7669999999999999</v>
      </c>
      <c r="DM20" s="201">
        <v>0.4</v>
      </c>
      <c r="DN20" s="201">
        <v>-1.5</v>
      </c>
      <c r="DO20" s="201">
        <v>-2.8570000000000002</v>
      </c>
      <c r="DP20" s="201">
        <v>0.73099999999999998</v>
      </c>
      <c r="DQ20" s="201">
        <v>-1.7649999999999999</v>
      </c>
      <c r="DR20" s="94">
        <f t="shared" si="45"/>
        <v>-1</v>
      </c>
      <c r="DS20" s="94">
        <f t="shared" si="46"/>
        <v>-0.12945339484553522</v>
      </c>
      <c r="DT20" s="94">
        <f t="shared" si="47"/>
        <v>6.8371546907861722E-2</v>
      </c>
      <c r="DU20" s="94">
        <f t="shared" si="48"/>
        <v>0.22055812781504935</v>
      </c>
      <c r="DV20" s="94">
        <f t="shared" si="49"/>
        <v>0.21438953488372095</v>
      </c>
      <c r="DW20" s="94">
        <f t="shared" si="50"/>
        <v>0.10725705694259149</v>
      </c>
      <c r="DX20" s="362">
        <f t="shared" si="51"/>
        <v>-72.082999999999998</v>
      </c>
      <c r="DY20" s="362">
        <f t="shared" si="52"/>
        <v>-10.719000000000008</v>
      </c>
      <c r="DZ20" s="362">
        <f t="shared" si="53"/>
        <v>5.2990000000000066</v>
      </c>
      <c r="EA20" s="100"/>
      <c r="EB20" s="100">
        <v>72.082999999999998</v>
      </c>
      <c r="EC20" s="100">
        <v>82.802000000000007</v>
      </c>
      <c r="ED20" s="100">
        <v>77.503</v>
      </c>
      <c r="EE20" s="100">
        <v>63.497999999999998</v>
      </c>
      <c r="EF20" s="100">
        <v>52.287999999999997</v>
      </c>
      <c r="EG20" s="100">
        <v>47.222999999999999</v>
      </c>
      <c r="EH20" s="208">
        <v>48.99</v>
      </c>
      <c r="EI20" s="208">
        <v>48.59</v>
      </c>
      <c r="EJ20" s="208">
        <v>50.09</v>
      </c>
      <c r="EK20" s="208">
        <v>62.947000000000003</v>
      </c>
      <c r="EL20" s="208">
        <v>62.216000000000001</v>
      </c>
      <c r="EM20" s="94">
        <f t="shared" si="54"/>
        <v>-1</v>
      </c>
      <c r="EN20" s="94">
        <f t="shared" si="55"/>
        <v>-0.1273961481993264</v>
      </c>
      <c r="EO20" s="94">
        <f t="shared" si="56"/>
        <v>-2.4758779613508305E-2</v>
      </c>
      <c r="EP20" s="94">
        <f t="shared" si="57"/>
        <v>1.194502358455692</v>
      </c>
      <c r="EQ20" s="94">
        <f t="shared" si="58"/>
        <v>-6.6432914834728712E-2</v>
      </c>
      <c r="ER20" s="94">
        <f t="shared" si="59"/>
        <v>0.16845840558087022</v>
      </c>
      <c r="ES20" s="362">
        <f t="shared" si="60"/>
        <v>-252.59700000000001</v>
      </c>
      <c r="ET20" s="362">
        <f t="shared" si="61"/>
        <v>-36.878000000000014</v>
      </c>
      <c r="EU20" s="362">
        <f t="shared" si="62"/>
        <v>-7.3489999999999895</v>
      </c>
      <c r="EV20" s="100"/>
      <c r="EW20" s="100">
        <v>252.59700000000001</v>
      </c>
      <c r="EX20" s="100">
        <v>289.47500000000002</v>
      </c>
      <c r="EY20" s="100">
        <v>296.82400000000001</v>
      </c>
      <c r="EZ20" s="100">
        <v>135.25800000000001</v>
      </c>
      <c r="FA20" s="100">
        <v>144.88300000000001</v>
      </c>
      <c r="FB20" s="100">
        <v>123.995</v>
      </c>
      <c r="FC20" s="208">
        <v>116.818</v>
      </c>
      <c r="FD20" s="208">
        <v>141.738</v>
      </c>
      <c r="FE20" s="208">
        <v>153.47800000000001</v>
      </c>
      <c r="FF20" s="208">
        <v>145.17699999999999</v>
      </c>
      <c r="FG20" s="208">
        <v>178.80500000000001</v>
      </c>
      <c r="FH20" s="94">
        <f t="shared" si="63"/>
        <v>-1</v>
      </c>
      <c r="FI20" s="94">
        <f t="shared" si="64"/>
        <v>-0.11864406779661017</v>
      </c>
      <c r="FJ20" s="94">
        <f t="shared" si="65"/>
        <v>1.0273972602739725E-2</v>
      </c>
      <c r="FK20" s="94">
        <f t="shared" si="66"/>
        <v>0.14960629921259844</v>
      </c>
      <c r="FL20" s="94">
        <f t="shared" si="67"/>
        <v>7.6271186440677971E-2</v>
      </c>
      <c r="FM20" s="94">
        <f t="shared" si="68"/>
        <v>4.4247787610619468E-2</v>
      </c>
      <c r="FN20" s="362">
        <f t="shared" si="69"/>
        <v>-260</v>
      </c>
      <c r="FO20" s="362">
        <f t="shared" si="70"/>
        <v>-35</v>
      </c>
      <c r="FP20" s="362">
        <f t="shared" si="71"/>
        <v>3</v>
      </c>
      <c r="FQ20" s="486"/>
      <c r="FR20" s="486">
        <v>260</v>
      </c>
      <c r="FS20" s="486">
        <v>295</v>
      </c>
      <c r="FT20" s="486">
        <v>292</v>
      </c>
      <c r="FU20" s="486">
        <v>254</v>
      </c>
      <c r="FV20" s="486">
        <v>236</v>
      </c>
      <c r="FW20" s="486">
        <v>226</v>
      </c>
      <c r="FX20" s="2">
        <v>251</v>
      </c>
      <c r="FY20" s="2">
        <v>262</v>
      </c>
      <c r="FZ20" s="2">
        <v>235</v>
      </c>
      <c r="GA20" s="2">
        <v>235</v>
      </c>
      <c r="GB20" s="2">
        <v>322</v>
      </c>
      <c r="GC20" s="2"/>
      <c r="GD20" s="20" t="s">
        <v>223</v>
      </c>
      <c r="GE20" s="1" t="s">
        <v>77</v>
      </c>
      <c r="GF20" s="336" t="s">
        <v>87</v>
      </c>
      <c r="GG20" s="1">
        <v>2610</v>
      </c>
      <c r="GH20" s="1" t="s">
        <v>224</v>
      </c>
      <c r="GI20" s="18" t="s">
        <v>97</v>
      </c>
      <c r="GJ20" s="94">
        <f t="shared" si="72"/>
        <v>-1</v>
      </c>
      <c r="GK20" s="94">
        <f t="shared" si="73"/>
        <v>-0.70246500936896183</v>
      </c>
      <c r="GL20" s="94">
        <f t="shared" si="74"/>
        <v>-0.36084146368322345</v>
      </c>
      <c r="GM20" s="94">
        <f t="shared" si="75"/>
        <v>0.47085727095589752</v>
      </c>
      <c r="GN20" s="94">
        <f t="shared" si="76"/>
        <v>0.99320069924137311</v>
      </c>
      <c r="GO20" s="387">
        <f t="shared" si="77"/>
        <v>3.782497350095062</v>
      </c>
      <c r="GP20" s="366">
        <f t="shared" si="78"/>
        <v>-7.2879878619621016E-2</v>
      </c>
      <c r="GQ20" s="366">
        <f t="shared" si="79"/>
        <v>-0.17206569388279624</v>
      </c>
      <c r="GR20" s="366">
        <f t="shared" si="80"/>
        <v>-0.13828575209811747</v>
      </c>
      <c r="GS20" s="94">
        <f t="shared" si="81"/>
        <v>0</v>
      </c>
      <c r="GT20" s="94">
        <f t="shared" si="82"/>
        <v>7.2879878619621016E-2</v>
      </c>
      <c r="GU20" s="388">
        <f t="shared" si="83"/>
        <v>0.24494557250241725</v>
      </c>
      <c r="GV20" s="94">
        <f t="shared" si="84"/>
        <v>0.38323132460053472</v>
      </c>
      <c r="GW20" s="94">
        <f t="shared" si="85"/>
        <v>0.26054963467085829</v>
      </c>
      <c r="GX20" s="94">
        <f t="shared" si="86"/>
        <v>0.13071921697098812</v>
      </c>
      <c r="GY20" s="94">
        <f t="shared" si="87"/>
        <v>-4.697909845862825E-2</v>
      </c>
      <c r="GZ20" s="94">
        <f t="shared" si="88"/>
        <v>1.2400081984013116E-2</v>
      </c>
      <c r="HA20" s="94">
        <f t="shared" si="89"/>
        <v>-4.0372922578029991E-2</v>
      </c>
      <c r="HB20" s="94">
        <f t="shared" si="90"/>
        <v>-6.8685474667586718E-2</v>
      </c>
      <c r="HC20" s="94">
        <f t="shared" si="91"/>
        <v>1.4077642753848979E-2</v>
      </c>
      <c r="HD20" s="94">
        <f t="shared" si="92"/>
        <v>-1</v>
      </c>
      <c r="HE20" s="94">
        <f t="shared" si="93"/>
        <v>-0.65942140529923887</v>
      </c>
      <c r="HF20" s="94">
        <f t="shared" si="94"/>
        <v>-0.4342838079084545</v>
      </c>
      <c r="HG20" s="94">
        <f t="shared" si="95"/>
        <v>0.16586182800278534</v>
      </c>
      <c r="HH20" s="94">
        <f t="shared" si="96"/>
        <v>1.1797595071147118</v>
      </c>
      <c r="HI20" s="387">
        <f t="shared" si="97"/>
        <v>3.8726112755819688</v>
      </c>
      <c r="HJ20" s="366">
        <f t="shared" si="98"/>
        <v>-2.4332560988208206E-2</v>
      </c>
      <c r="HK20" s="366">
        <f t="shared" si="99"/>
        <v>-4.7112213776886049E-2</v>
      </c>
      <c r="HL20" s="366">
        <f t="shared" si="100"/>
        <v>-5.4846068176754748E-2</v>
      </c>
      <c r="HM20" s="94">
        <f t="shared" si="101"/>
        <v>0</v>
      </c>
      <c r="HN20" s="94">
        <f t="shared" si="102"/>
        <v>2.4332560988208206E-2</v>
      </c>
      <c r="HO20" s="388">
        <f t="shared" si="103"/>
        <v>7.1444774765094254E-2</v>
      </c>
      <c r="HP20" s="94">
        <f t="shared" si="104"/>
        <v>0.126290842941849</v>
      </c>
      <c r="HQ20" s="94">
        <f t="shared" si="105"/>
        <v>0.10832402254578943</v>
      </c>
      <c r="HR20" s="94">
        <f t="shared" si="106"/>
        <v>4.9695400888135129E-2</v>
      </c>
      <c r="HS20" s="94">
        <f t="shared" si="107"/>
        <v>-1.7299730496277196E-2</v>
      </c>
      <c r="HT20" s="94">
        <f t="shared" si="108"/>
        <v>7.9905320317455401E-3</v>
      </c>
      <c r="HU20" s="94">
        <f t="shared" si="109"/>
        <v>-9.3490867703647489E-3</v>
      </c>
      <c r="HV20" s="94">
        <f t="shared" si="110"/>
        <v>-2.3378145351659944E-2</v>
      </c>
      <c r="HW20" s="94">
        <f t="shared" si="111"/>
        <v>6.0620651764604211E-3</v>
      </c>
      <c r="HX20" s="94" t="e">
        <f t="shared" si="112"/>
        <v>#VALUE!</v>
      </c>
      <c r="HY20" s="94">
        <f t="shared" si="113"/>
        <v>-2.3575951927825678E-3</v>
      </c>
      <c r="HZ20" s="94">
        <f t="shared" si="114"/>
        <v>9.549465770577481E-2</v>
      </c>
      <c r="IA20" s="94">
        <f t="shared" si="115"/>
        <v>-0.44381097467857061</v>
      </c>
      <c r="IB20" s="94">
        <f t="shared" si="116"/>
        <v>0.30080585978321533</v>
      </c>
      <c r="IC20" s="387">
        <f t="shared" si="117"/>
        <v>-5.2377858164197051E-2</v>
      </c>
      <c r="ID20" s="366" t="e">
        <f t="shared" si="118"/>
        <v>#VALUE!</v>
      </c>
      <c r="IE20" s="366">
        <f t="shared" si="119"/>
        <v>-6.743711793860685E-4</v>
      </c>
      <c r="IF20" s="366">
        <f t="shared" si="120"/>
        <v>2.493438015851368E-2</v>
      </c>
      <c r="IG20" s="94" t="str">
        <f t="shared" si="121"/>
        <v>i.a.</v>
      </c>
      <c r="IH20" s="94">
        <f t="shared" si="122"/>
        <v>0.28536760135710243</v>
      </c>
      <c r="II20" s="388">
        <f t="shared" si="123"/>
        <v>0.2860419725364885</v>
      </c>
      <c r="IJ20" s="94">
        <f t="shared" si="124"/>
        <v>0.26110759237797482</v>
      </c>
      <c r="IK20" s="94">
        <f t="shared" si="125"/>
        <v>0.46945836845140393</v>
      </c>
      <c r="IL20" s="94">
        <f t="shared" si="126"/>
        <v>0.36089810398735528</v>
      </c>
      <c r="IM20" s="94">
        <f t="shared" si="127"/>
        <v>0.38084600185491346</v>
      </c>
      <c r="IN20" s="94">
        <f t="shared" si="128"/>
        <v>0.41937030252187163</v>
      </c>
      <c r="IO20" s="94">
        <f t="shared" si="129"/>
        <v>0.34281561754787004</v>
      </c>
      <c r="IP20" s="94">
        <f t="shared" si="130"/>
        <v>0.32636599382321896</v>
      </c>
      <c r="IQ20" s="94">
        <f t="shared" si="131"/>
        <v>0.43358796503578395</v>
      </c>
      <c r="IR20" s="94">
        <f t="shared" si="132"/>
        <v>0.34795447554598585</v>
      </c>
      <c r="IS20" s="94">
        <f t="shared" si="133"/>
        <v>-1</v>
      </c>
      <c r="IT20" s="94">
        <f t="shared" si="134"/>
        <v>-0.58352277967350219</v>
      </c>
      <c r="IU20" s="94">
        <f t="shared" si="135"/>
        <v>-0.23665742738403403</v>
      </c>
      <c r="IV20" s="94">
        <f t="shared" si="136"/>
        <v>0.32565306269293959</v>
      </c>
      <c r="IW20" s="94">
        <f t="shared" si="137"/>
        <v>1.1385276454346809</v>
      </c>
      <c r="IX20" s="387">
        <f t="shared" si="138"/>
        <v>3.7764617277712862</v>
      </c>
      <c r="IY20" s="366">
        <f t="shared" si="139"/>
        <v>-2.1188210423507187E-2</v>
      </c>
      <c r="IZ20" s="366">
        <f t="shared" si="140"/>
        <v>-2.9686625916633257E-2</v>
      </c>
      <c r="JA20" s="366">
        <f t="shared" si="141"/>
        <v>-1.5772614182359541E-2</v>
      </c>
      <c r="JB20" s="392"/>
      <c r="JC20" s="94">
        <f t="shared" si="142"/>
        <v>2.1188210423507187E-2</v>
      </c>
      <c r="JD20" s="388">
        <f t="shared" si="143"/>
        <v>5.0874836340140443E-2</v>
      </c>
      <c r="JE20" s="94">
        <f t="shared" si="144"/>
        <v>6.6647450522499985E-2</v>
      </c>
      <c r="JF20" s="94">
        <f t="shared" si="145"/>
        <v>5.0275183151700306E-2</v>
      </c>
      <c r="JG20" s="94">
        <f t="shared" si="146"/>
        <v>2.3509250983510799E-2</v>
      </c>
      <c r="JH20" s="94">
        <f t="shared" si="147"/>
        <v>-8.4673419944391159E-3</v>
      </c>
      <c r="JI20" s="94">
        <f t="shared" si="148"/>
        <v>4.0238235282660942E-3</v>
      </c>
      <c r="JJ20" s="94">
        <f t="shared" si="149"/>
        <v>-4.6749551136556116E-3</v>
      </c>
      <c r="JK20" s="94">
        <f t="shared" si="150"/>
        <v>-1.3278106148778689E-2</v>
      </c>
      <c r="JL20" s="94">
        <f t="shared" si="151"/>
        <v>4.3270777243625052E-3</v>
      </c>
      <c r="JM20" s="94">
        <f t="shared" si="152"/>
        <v>-4.5837923154070006E-3</v>
      </c>
      <c r="JN20" s="94" t="e">
        <f t="shared" si="153"/>
        <v>#VALUE!</v>
      </c>
      <c r="JO20" s="94">
        <f t="shared" si="154"/>
        <v>-0.14214756864091174</v>
      </c>
      <c r="JP20" s="94">
        <f t="shared" si="155"/>
        <v>-4.6107650208654814E-3</v>
      </c>
      <c r="JQ20" s="94">
        <f t="shared" si="156"/>
        <v>0.17993360091291843</v>
      </c>
      <c r="JR20" s="94">
        <f t="shared" si="157"/>
        <v>-1.3281198611689023E-2</v>
      </c>
      <c r="JS20" s="387">
        <f t="shared" si="158"/>
        <v>0.10625933049455731</v>
      </c>
      <c r="JT20" s="364" t="e">
        <f t="shared" si="159"/>
        <v>#VALUE!</v>
      </c>
      <c r="JU20" s="364">
        <f t="shared" si="160"/>
        <v>-0.19836910039113431</v>
      </c>
      <c r="JV20" s="364">
        <f t="shared" si="161"/>
        <v>-6.4641978175064008E-3</v>
      </c>
      <c r="JW20" s="99" t="str">
        <f t="shared" si="162"/>
        <v>i.a.</v>
      </c>
      <c r="JX20" s="99">
        <f t="shared" si="163"/>
        <v>1.1971461538461539</v>
      </c>
      <c r="JY20" s="389">
        <f t="shared" si="164"/>
        <v>1.3955152542372882</v>
      </c>
      <c r="JZ20" s="99">
        <f t="shared" si="165"/>
        <v>1.4019794520547946</v>
      </c>
      <c r="KA20" s="99">
        <f t="shared" si="166"/>
        <v>1.1881850393700786</v>
      </c>
      <c r="KB20" s="99">
        <f t="shared" si="167"/>
        <v>1.2041779661016949</v>
      </c>
      <c r="KC20" s="99">
        <f t="shared" si="168"/>
        <v>1.0885132743362831</v>
      </c>
      <c r="KD20" s="99">
        <f t="shared" si="169"/>
        <v>1.022792828685259</v>
      </c>
      <c r="KE20" s="99">
        <f t="shared" si="170"/>
        <v>1.1266793893129772</v>
      </c>
      <c r="KF20" s="99">
        <f t="shared" si="171"/>
        <v>1.1187829787234043</v>
      </c>
      <c r="KG20" s="99">
        <f t="shared" si="172"/>
        <v>0.96571489361702134</v>
      </c>
      <c r="KH20" s="99">
        <f t="shared" si="173"/>
        <v>0.94445652173913042</v>
      </c>
      <c r="KI20" s="94">
        <f t="shared" si="174"/>
        <v>-1</v>
      </c>
      <c r="KJ20" s="94">
        <f t="shared" si="175"/>
        <v>-0.6738262501518244</v>
      </c>
      <c r="KK20" s="94">
        <f t="shared" si="176"/>
        <v>-0.28072609471902604</v>
      </c>
      <c r="KL20" s="94">
        <f t="shared" si="177"/>
        <v>0.55807205675613836</v>
      </c>
      <c r="KM20" s="94">
        <f t="shared" si="178"/>
        <v>1.1548362727721766</v>
      </c>
      <c r="KN20" s="387">
        <f t="shared" si="179"/>
        <v>3.7559322033898304</v>
      </c>
      <c r="KO20" s="364">
        <f t="shared" si="180"/>
        <v>-2.170769230769231E-2</v>
      </c>
      <c r="KP20" s="364">
        <f t="shared" si="181"/>
        <v>-4.4844850065189047E-2</v>
      </c>
      <c r="KQ20" s="364">
        <f t="shared" si="182"/>
        <v>-2.5974854887392623E-2</v>
      </c>
      <c r="KR20" s="308"/>
      <c r="KS20" s="308">
        <f t="shared" si="183"/>
        <v>2.170769230769231E-2</v>
      </c>
      <c r="KT20" s="390">
        <f t="shared" si="184"/>
        <v>6.6552542372881357E-2</v>
      </c>
      <c r="KU20" s="308">
        <f t="shared" si="185"/>
        <v>9.252739726027398E-2</v>
      </c>
      <c r="KV20" s="308">
        <f t="shared" si="186"/>
        <v>5.9385826771653542E-2</v>
      </c>
      <c r="KW20" s="308">
        <f t="shared" si="187"/>
        <v>2.7559322033898302E-2</v>
      </c>
      <c r="KX20" s="308">
        <f t="shared" si="188"/>
        <v>-9.9999999999999985E-3</v>
      </c>
      <c r="KY20" s="308">
        <f t="shared" si="189"/>
        <v>2.4103585657370519E-3</v>
      </c>
      <c r="KZ20" s="308">
        <f t="shared" si="190"/>
        <v>-7.6030534351145037E-3</v>
      </c>
      <c r="LA20" s="308">
        <f t="shared" si="191"/>
        <v>-1.6519148936170212E-2</v>
      </c>
      <c r="LB20" s="308">
        <f t="shared" si="192"/>
        <v>3.7489361702127658E-3</v>
      </c>
      <c r="LC20" s="308">
        <f t="shared" si="193"/>
        <v>-7.0807453416149059E-3</v>
      </c>
    </row>
    <row r="21" spans="1:315" s="1" customFormat="1" x14ac:dyDescent="0.3">
      <c r="A21" s="379" t="s">
        <v>305</v>
      </c>
      <c r="B21" s="171">
        <v>13760381</v>
      </c>
      <c r="C21" t="s">
        <v>85</v>
      </c>
      <c r="D21" s="4" t="s">
        <v>87</v>
      </c>
      <c r="E21">
        <v>1</v>
      </c>
      <c r="F21"/>
      <c r="G21">
        <v>422100</v>
      </c>
      <c r="H21" t="s">
        <v>306</v>
      </c>
      <c r="I21" s="192">
        <v>45013</v>
      </c>
      <c r="J21" s="176"/>
      <c r="K21" s="176" t="s">
        <v>132</v>
      </c>
      <c r="L21" s="176" t="s">
        <v>132</v>
      </c>
      <c r="M21" s="176" t="s">
        <v>132</v>
      </c>
      <c r="N21" s="176" t="s">
        <v>132</v>
      </c>
      <c r="O21" s="176" t="s">
        <v>132</v>
      </c>
      <c r="P21" s="176" t="s">
        <v>132</v>
      </c>
      <c r="Q21" s="94">
        <f t="shared" si="0"/>
        <v>-1</v>
      </c>
      <c r="R21" s="94">
        <f t="shared" si="1"/>
        <v>-3.7897348003420928E-2</v>
      </c>
      <c r="S21" s="94">
        <f t="shared" si="2"/>
        <v>7.9693909460478496E-2</v>
      </c>
      <c r="T21" s="94">
        <f t="shared" si="3"/>
        <v>0.19085484464539193</v>
      </c>
      <c r="U21" s="94">
        <f t="shared" si="4"/>
        <v>4.5967161730539274E-2</v>
      </c>
      <c r="V21" s="387">
        <f t="shared" si="5"/>
        <v>0.25014178749634808</v>
      </c>
      <c r="W21" s="362">
        <f t="shared" si="6"/>
        <v>-282.35500000000002</v>
      </c>
      <c r="X21" s="362">
        <f t="shared" si="7"/>
        <v>-11.121999999999957</v>
      </c>
      <c r="Y21" s="362">
        <f t="shared" si="8"/>
        <v>21.661999999999978</v>
      </c>
      <c r="Z21" s="560"/>
      <c r="AA21" s="396">
        <v>282.35500000000002</v>
      </c>
      <c r="AB21" s="100">
        <v>293.47699999999998</v>
      </c>
      <c r="AC21" s="100">
        <v>271.815</v>
      </c>
      <c r="AD21" s="100">
        <v>228.25200000000001</v>
      </c>
      <c r="AE21" s="100">
        <v>218.221</v>
      </c>
      <c r="AF21" s="100">
        <v>174.55699999999999</v>
      </c>
      <c r="AG21" s="206">
        <v>179.46899999999999</v>
      </c>
      <c r="AH21" s="206">
        <v>164.85499999999999</v>
      </c>
      <c r="AI21" s="206">
        <v>185.705544</v>
      </c>
      <c r="AJ21" s="206">
        <v>157.85971000000001</v>
      </c>
      <c r="AK21" s="201">
        <v>128.46799999999999</v>
      </c>
      <c r="AL21" s="94">
        <f t="shared" si="9"/>
        <v>-1</v>
      </c>
      <c r="AM21" s="94">
        <f t="shared" si="10"/>
        <v>2.417293873583139E-2</v>
      </c>
      <c r="AN21" s="94">
        <f t="shared" si="11"/>
        <v>-1.7429665882167541E-2</v>
      </c>
      <c r="AO21" s="94">
        <f t="shared" si="12"/>
        <v>9.9215240569356461E-2</v>
      </c>
      <c r="AP21" s="94">
        <f t="shared" si="13"/>
        <v>-1.8944663318076989E-2</v>
      </c>
      <c r="AQ21" s="387">
        <f t="shared" si="14"/>
        <v>0.12969361069123531</v>
      </c>
      <c r="AR21" s="362">
        <f t="shared" si="15"/>
        <v>-102.193</v>
      </c>
      <c r="AS21" s="362">
        <f t="shared" si="16"/>
        <v>2.4119999999999919</v>
      </c>
      <c r="AT21" s="362">
        <f t="shared" si="17"/>
        <v>-1.769999999999996</v>
      </c>
      <c r="AU21" s="563"/>
      <c r="AV21" s="266">
        <v>102.193</v>
      </c>
      <c r="AW21" s="266">
        <v>99.781000000000006</v>
      </c>
      <c r="AX21" s="266">
        <v>101.551</v>
      </c>
      <c r="AY21" s="266">
        <v>92.385000000000005</v>
      </c>
      <c r="AZ21" s="266">
        <v>94.168999999999997</v>
      </c>
      <c r="BA21" s="266">
        <v>83.358000000000004</v>
      </c>
      <c r="BB21" s="201">
        <v>80.843474000000001</v>
      </c>
      <c r="BC21" s="201">
        <v>74.284021999999993</v>
      </c>
      <c r="BD21" s="201">
        <v>78.396488000000005</v>
      </c>
      <c r="BE21" s="201">
        <v>66.598811999999995</v>
      </c>
      <c r="BF21" s="201">
        <v>58.906999999999996</v>
      </c>
      <c r="BG21" s="94">
        <f t="shared" si="18"/>
        <v>-1</v>
      </c>
      <c r="BH21" s="94">
        <f t="shared" si="19"/>
        <v>-0.97258127692910312</v>
      </c>
      <c r="BI21" s="94">
        <f t="shared" si="20"/>
        <v>-0.49585308056872041</v>
      </c>
      <c r="BJ21" s="94">
        <f t="shared" si="21"/>
        <v>0.61685823754789271</v>
      </c>
      <c r="BK21" s="94">
        <f t="shared" si="22"/>
        <v>-0.7483124397299904</v>
      </c>
      <c r="BL21" s="387">
        <f t="shared" si="23"/>
        <v>0.40848896434634968</v>
      </c>
      <c r="BM21" s="362">
        <f t="shared" si="24"/>
        <v>-7.0000000000000007E-2</v>
      </c>
      <c r="BN21" s="362">
        <f t="shared" si="25"/>
        <v>-2.4830000000000001</v>
      </c>
      <c r="BO21" s="362">
        <f t="shared" si="26"/>
        <v>-2.5110000000000001</v>
      </c>
      <c r="BP21" s="563"/>
      <c r="BQ21" s="266">
        <v>7.0000000000000007E-2</v>
      </c>
      <c r="BR21" s="266">
        <v>2.5529999999999999</v>
      </c>
      <c r="BS21" s="266">
        <v>5.0640000000000001</v>
      </c>
      <c r="BT21" s="266">
        <v>3.1320000000000001</v>
      </c>
      <c r="BU21" s="266">
        <v>12.444000000000001</v>
      </c>
      <c r="BV21" s="266">
        <v>8.8350000000000009</v>
      </c>
      <c r="BW21" s="201">
        <v>13.119262000000001</v>
      </c>
      <c r="BX21" s="201">
        <v>9.4396850000000008</v>
      </c>
      <c r="BY21" s="201">
        <v>14.169373999999999</v>
      </c>
      <c r="BZ21" s="201">
        <v>10.160736999999999</v>
      </c>
      <c r="CA21" s="201">
        <v>7.766</v>
      </c>
      <c r="CB21" s="94">
        <f t="shared" si="27"/>
        <v>-1</v>
      </c>
      <c r="CC21" s="94">
        <f t="shared" si="28"/>
        <v>96.70599112426035</v>
      </c>
      <c r="CD21" s="94">
        <f t="shared" si="29"/>
        <v>-0.46317252332737735</v>
      </c>
      <c r="CE21" s="94">
        <f t="shared" si="30"/>
        <v>0.24462564862861386</v>
      </c>
      <c r="CF21" s="94">
        <f t="shared" si="31"/>
        <v>-0.64318462352318817</v>
      </c>
      <c r="CG21" s="387">
        <f t="shared" si="32"/>
        <v>0.26953212446832342</v>
      </c>
      <c r="CH21" s="362">
        <f t="shared" si="33"/>
        <v>-264.197</v>
      </c>
      <c r="CI21" s="362">
        <f t="shared" si="34"/>
        <v>261.49299999999999</v>
      </c>
      <c r="CJ21" s="362">
        <f t="shared" si="35"/>
        <v>-2.3329999999999997</v>
      </c>
      <c r="CK21" s="560"/>
      <c r="CL21" s="100">
        <v>264.197</v>
      </c>
      <c r="CM21" s="100">
        <v>2.7040000000000002</v>
      </c>
      <c r="CN21" s="100">
        <v>5.0369999999999999</v>
      </c>
      <c r="CO21" s="100">
        <v>4.0469999999999997</v>
      </c>
      <c r="CP21" s="100">
        <v>11.342000000000001</v>
      </c>
      <c r="CQ21" s="100">
        <v>8.9339999999999993</v>
      </c>
      <c r="CR21" s="208">
        <v>12.882217000000001</v>
      </c>
      <c r="CS21" s="208">
        <v>9.9127369999999999</v>
      </c>
      <c r="CT21" s="208">
        <v>14.827894000000001</v>
      </c>
      <c r="CU21" s="208">
        <v>11.624459</v>
      </c>
      <c r="CV21" s="208">
        <v>6.8330000000000002</v>
      </c>
      <c r="CW21" s="94">
        <f t="shared" si="36"/>
        <v>-1</v>
      </c>
      <c r="CX21" s="94">
        <f t="shared" si="37"/>
        <v>141.46310904872391</v>
      </c>
      <c r="CY21" s="94">
        <f t="shared" si="38"/>
        <v>-0.4498340566760276</v>
      </c>
      <c r="CZ21" s="94">
        <f t="shared" si="39"/>
        <v>0.19859241126070992</v>
      </c>
      <c r="DA21" s="94">
        <f t="shared" si="40"/>
        <v>-0.63753327417923689</v>
      </c>
      <c r="DB21" s="387">
        <f t="shared" si="41"/>
        <v>0.2967064576441823</v>
      </c>
      <c r="DC21" s="362">
        <f t="shared" si="42"/>
        <v>-307.00799999999998</v>
      </c>
      <c r="DD21" s="362">
        <f t="shared" si="43"/>
        <v>304.85300000000001</v>
      </c>
      <c r="DE21" s="362">
        <f t="shared" si="44"/>
        <v>-1.762</v>
      </c>
      <c r="DF21" s="563"/>
      <c r="DG21" s="266">
        <v>307.00799999999998</v>
      </c>
      <c r="DH21" s="266">
        <v>2.1549999999999998</v>
      </c>
      <c r="DI21" s="266">
        <v>3.9169999999999998</v>
      </c>
      <c r="DJ21" s="266">
        <v>3.2679999999999998</v>
      </c>
      <c r="DK21" s="266">
        <v>9.016</v>
      </c>
      <c r="DL21" s="266">
        <v>6.9530000000000003</v>
      </c>
      <c r="DM21" s="201">
        <v>10.09183</v>
      </c>
      <c r="DN21" s="201">
        <v>7.7179169999999999</v>
      </c>
      <c r="DO21" s="201">
        <v>11.347129000000001</v>
      </c>
      <c r="DP21" s="201">
        <v>8.8702319999999997</v>
      </c>
      <c r="DQ21" s="201">
        <v>5.681</v>
      </c>
      <c r="DR21" s="94">
        <f t="shared" si="45"/>
        <v>-1</v>
      </c>
      <c r="DS21" s="94">
        <f t="shared" si="46"/>
        <v>6.9164394980512798E-3</v>
      </c>
      <c r="DT21" s="94">
        <f t="shared" si="47"/>
        <v>-1.8681464449946915E-2</v>
      </c>
      <c r="DU21" s="94">
        <f t="shared" si="48"/>
        <v>-1.4896768011150743E-2</v>
      </c>
      <c r="DV21" s="94">
        <f t="shared" si="49"/>
        <v>5.871012968804626E-3</v>
      </c>
      <c r="DW21" s="387">
        <f t="shared" si="50"/>
        <v>2.2763936189281353E-2</v>
      </c>
      <c r="DX21" s="362">
        <f t="shared" si="51"/>
        <v>-44.694000000000003</v>
      </c>
      <c r="DY21" s="362">
        <f t="shared" si="52"/>
        <v>0.30700000000000216</v>
      </c>
      <c r="DZ21" s="362">
        <f t="shared" si="53"/>
        <v>-0.84499999999999886</v>
      </c>
      <c r="EA21" s="560"/>
      <c r="EB21" s="100">
        <v>44.694000000000003</v>
      </c>
      <c r="EC21" s="100">
        <v>44.387</v>
      </c>
      <c r="ED21" s="100">
        <v>45.231999999999999</v>
      </c>
      <c r="EE21" s="100">
        <v>45.915999999999997</v>
      </c>
      <c r="EF21" s="100">
        <v>45.648000000000003</v>
      </c>
      <c r="EG21" s="100">
        <v>44.631999999999998</v>
      </c>
      <c r="EH21" s="208">
        <v>43.979267</v>
      </c>
      <c r="EI21" s="208">
        <v>38.887436999999998</v>
      </c>
      <c r="EJ21" s="208">
        <v>36.169519999999999</v>
      </c>
      <c r="EK21" s="208">
        <v>29.822391</v>
      </c>
      <c r="EL21" s="208">
        <v>24.952000000000002</v>
      </c>
      <c r="EM21" s="94">
        <f t="shared" si="54"/>
        <v>-1</v>
      </c>
      <c r="EN21" s="94">
        <f t="shared" si="55"/>
        <v>-0.17524883402354921</v>
      </c>
      <c r="EO21" s="94">
        <f t="shared" si="56"/>
        <v>0.12795298446808329</v>
      </c>
      <c r="EP21" s="94">
        <f t="shared" si="57"/>
        <v>1.7836201489077271E-2</v>
      </c>
      <c r="EQ21" s="94">
        <f t="shared" si="58"/>
        <v>6.10057255748442E-3</v>
      </c>
      <c r="ER21" s="387">
        <f t="shared" si="59"/>
        <v>0.26587935625795989</v>
      </c>
      <c r="ES21" s="362">
        <f t="shared" si="60"/>
        <v>-104.157</v>
      </c>
      <c r="ET21" s="362">
        <f t="shared" si="61"/>
        <v>-22.132000000000005</v>
      </c>
      <c r="EU21" s="362">
        <f t="shared" si="62"/>
        <v>14.326000000000008</v>
      </c>
      <c r="EV21" s="560"/>
      <c r="EW21" s="100">
        <v>104.157</v>
      </c>
      <c r="EX21" s="100">
        <v>126.289</v>
      </c>
      <c r="EY21" s="100">
        <v>111.96299999999999</v>
      </c>
      <c r="EZ21" s="100">
        <v>110.001</v>
      </c>
      <c r="FA21" s="100">
        <v>109.334</v>
      </c>
      <c r="FB21" s="100">
        <v>86.37</v>
      </c>
      <c r="FC21" s="208">
        <v>94.805295999999998</v>
      </c>
      <c r="FD21" s="208">
        <v>83.587018999999998</v>
      </c>
      <c r="FE21" s="208">
        <v>74.845410000000001</v>
      </c>
      <c r="FF21" s="208">
        <v>69.624161000000001</v>
      </c>
      <c r="FG21" s="208">
        <v>55.648000000000003</v>
      </c>
      <c r="FH21" s="94">
        <f t="shared" si="63"/>
        <v>-1</v>
      </c>
      <c r="FI21" s="94">
        <f t="shared" si="64"/>
        <v>8.5526315789473686E-2</v>
      </c>
      <c r="FJ21" s="94">
        <f t="shared" si="65"/>
        <v>-0.05</v>
      </c>
      <c r="FK21" s="94">
        <f t="shared" si="66"/>
        <v>9.5890410958904104E-2</v>
      </c>
      <c r="FL21" s="94">
        <f t="shared" si="67"/>
        <v>0.10606060606060606</v>
      </c>
      <c r="FM21" s="387">
        <f t="shared" si="68"/>
        <v>0</v>
      </c>
      <c r="FN21" s="362">
        <f t="shared" si="69"/>
        <v>-165</v>
      </c>
      <c r="FO21" s="362">
        <f t="shared" si="70"/>
        <v>13</v>
      </c>
      <c r="FP21" s="362">
        <f t="shared" si="71"/>
        <v>-8</v>
      </c>
      <c r="FQ21" s="564"/>
      <c r="FR21" s="486">
        <v>165</v>
      </c>
      <c r="FS21" s="486">
        <v>152</v>
      </c>
      <c r="FT21" s="486">
        <v>160</v>
      </c>
      <c r="FU21" s="486">
        <v>146</v>
      </c>
      <c r="FV21" s="486">
        <v>132</v>
      </c>
      <c r="FW21" s="486">
        <v>132</v>
      </c>
      <c r="FX21" s="2">
        <v>132</v>
      </c>
      <c r="FY21" s="2">
        <v>129</v>
      </c>
      <c r="FZ21" s="2">
        <v>126</v>
      </c>
      <c r="GA21" s="2">
        <v>119</v>
      </c>
      <c r="GB21" s="2">
        <v>107</v>
      </c>
      <c r="GC21" s="2"/>
      <c r="GD21" s="2"/>
      <c r="GE21" s="1" t="s">
        <v>81</v>
      </c>
      <c r="GF21" s="336" t="s">
        <v>87</v>
      </c>
      <c r="GG21" s="1">
        <v>8963</v>
      </c>
      <c r="GH21" s="1" t="s">
        <v>307</v>
      </c>
      <c r="GI21" s="18" t="s">
        <v>79</v>
      </c>
      <c r="GJ21" s="94">
        <f t="shared" si="72"/>
        <v>-1</v>
      </c>
      <c r="GK21" s="94">
        <f t="shared" si="73"/>
        <v>97.296081303140824</v>
      </c>
      <c r="GL21" s="94">
        <f t="shared" si="74"/>
        <v>-0.45401364840317116</v>
      </c>
      <c r="GM21" s="94">
        <f t="shared" si="75"/>
        <v>0.2503061272987932</v>
      </c>
      <c r="GN21" s="94">
        <f t="shared" si="76"/>
        <v>-0.64818823786284374</v>
      </c>
      <c r="GO21" s="387">
        <f t="shared" si="77"/>
        <v>0.24606612811630299</v>
      </c>
      <c r="GP21" s="366">
        <f t="shared" si="78"/>
        <v>-5.9316128018320402</v>
      </c>
      <c r="GQ21" s="366">
        <f t="shared" si="79"/>
        <v>5.8712684552091146</v>
      </c>
      <c r="GR21" s="366">
        <f t="shared" si="80"/>
        <v>-5.0179197503110833E-2</v>
      </c>
      <c r="GS21" s="94">
        <f t="shared" si="81"/>
        <v>0</v>
      </c>
      <c r="GT21" s="94">
        <f t="shared" si="82"/>
        <v>5.9316128018320402</v>
      </c>
      <c r="GU21" s="388">
        <f t="shared" si="83"/>
        <v>6.0344346622925947E-2</v>
      </c>
      <c r="GV21" s="94">
        <f t="shared" si="84"/>
        <v>0.11052354412603678</v>
      </c>
      <c r="GW21" s="94">
        <f t="shared" si="85"/>
        <v>8.8397186667249134E-2</v>
      </c>
      <c r="GX21" s="94">
        <f t="shared" si="86"/>
        <v>0.25126273814798405</v>
      </c>
      <c r="GY21" s="94">
        <f t="shared" si="87"/>
        <v>0.20164478632271446</v>
      </c>
      <c r="GZ21" s="94">
        <f t="shared" si="88"/>
        <v>0.31091418816416305</v>
      </c>
      <c r="HA21" s="94">
        <f t="shared" si="89"/>
        <v>0.26413905908815355</v>
      </c>
      <c r="HB21" s="94">
        <f t="shared" si="90"/>
        <v>0.44938519813435923</v>
      </c>
      <c r="HC21" s="94">
        <f t="shared" si="91"/>
        <v>0.42444868077127501</v>
      </c>
      <c r="HD21" s="94">
        <f t="shared" si="92"/>
        <v>-1</v>
      </c>
      <c r="HE21" s="94">
        <f t="shared" si="93"/>
        <v>-0.97165251031006239</v>
      </c>
      <c r="HF21" s="94">
        <f t="shared" si="94"/>
        <v>-0.53031887738762085</v>
      </c>
      <c r="HG21" s="94">
        <f t="shared" si="95"/>
        <v>0.59770774329425957</v>
      </c>
      <c r="HH21" s="94">
        <f t="shared" si="96"/>
        <v>-0.7754290820202796</v>
      </c>
      <c r="HI21" s="387">
        <f t="shared" si="97"/>
        <v>0.30392534147581718</v>
      </c>
      <c r="HJ21" s="366">
        <f t="shared" si="98"/>
        <v>-6.0751759631323611E-4</v>
      </c>
      <c r="HK21" s="366">
        <f t="shared" si="99"/>
        <v>-2.0823572174181869E-2</v>
      </c>
      <c r="HL21" s="366">
        <f t="shared" si="100"/>
        <v>-2.4197931151816621E-2</v>
      </c>
      <c r="HM21" s="94">
        <f t="shared" si="101"/>
        <v>0</v>
      </c>
      <c r="HN21" s="94">
        <f t="shared" si="102"/>
        <v>6.0751759631323611E-4</v>
      </c>
      <c r="HO21" s="388">
        <f t="shared" si="103"/>
        <v>2.1431089770495106E-2</v>
      </c>
      <c r="HP21" s="94">
        <f t="shared" si="104"/>
        <v>4.5629020922311726E-2</v>
      </c>
      <c r="HQ21" s="94">
        <f t="shared" si="105"/>
        <v>2.855905350263296E-2</v>
      </c>
      <c r="HR21" s="94">
        <f t="shared" si="106"/>
        <v>0.1271716469770674</v>
      </c>
      <c r="HS21" s="94">
        <f t="shared" si="107"/>
        <v>9.7529853076657874E-2</v>
      </c>
      <c r="HT21" s="94">
        <f t="shared" si="108"/>
        <v>0.14708326420899914</v>
      </c>
      <c r="HU21" s="94">
        <f t="shared" si="109"/>
        <v>0.11916354574100482</v>
      </c>
      <c r="HV21" s="94">
        <f t="shared" si="110"/>
        <v>0.19615721015742477</v>
      </c>
      <c r="HW21" s="94">
        <f t="shared" si="111"/>
        <v>0.16221859539886119</v>
      </c>
      <c r="HX21" s="94" t="e">
        <f t="shared" si="112"/>
        <v>#VALUE!</v>
      </c>
      <c r="HY21" s="94">
        <f t="shared" si="113"/>
        <v>0.22087301120202596</v>
      </c>
      <c r="HZ21" s="94">
        <f t="shared" si="114"/>
        <v>-0.13000049730546151</v>
      </c>
      <c r="IA21" s="94">
        <f t="shared" si="115"/>
        <v>-3.215936852348162E-2</v>
      </c>
      <c r="IB21" s="94">
        <f t="shared" si="116"/>
        <v>-2.2816763546443971E-4</v>
      </c>
      <c r="IC21" s="387">
        <f t="shared" si="117"/>
        <v>-0.19205259874633474</v>
      </c>
      <c r="ID21" s="366" t="e">
        <f t="shared" si="118"/>
        <v>#VALUE!</v>
      </c>
      <c r="IE21" s="366">
        <f t="shared" si="119"/>
        <v>7.7630596079027669E-2</v>
      </c>
      <c r="IF21" s="366">
        <f t="shared" si="120"/>
        <v>-5.2518979431782242E-2</v>
      </c>
      <c r="IG21" s="94" t="str">
        <f t="shared" si="121"/>
        <v>i.a.</v>
      </c>
      <c r="IH21" s="94">
        <f t="shared" si="122"/>
        <v>0.42910222068607973</v>
      </c>
      <c r="II21" s="388">
        <f t="shared" si="123"/>
        <v>0.35147162460705206</v>
      </c>
      <c r="IJ21" s="94">
        <f t="shared" si="124"/>
        <v>0.4039906040388343</v>
      </c>
      <c r="IK21" s="94">
        <f t="shared" si="125"/>
        <v>0.41741438714193502</v>
      </c>
      <c r="IL21" s="94">
        <f t="shared" si="126"/>
        <v>0.41750964933140655</v>
      </c>
      <c r="IM21" s="94">
        <f t="shared" si="127"/>
        <v>0.51675350237350925</v>
      </c>
      <c r="IN21" s="94">
        <f t="shared" si="128"/>
        <v>0.46389040333780512</v>
      </c>
      <c r="IO21" s="94">
        <f t="shared" si="129"/>
        <v>0.46523296876994741</v>
      </c>
      <c r="IP21" s="94">
        <f t="shared" si="130"/>
        <v>0.48325635466490191</v>
      </c>
      <c r="IQ21" s="94">
        <f t="shared" si="131"/>
        <v>0.42833393712277551</v>
      </c>
      <c r="IR21" s="94">
        <f t="shared" si="132"/>
        <v>0.44838987924094309</v>
      </c>
      <c r="IS21" s="94">
        <f t="shared" si="133"/>
        <v>-1</v>
      </c>
      <c r="IT21" s="94">
        <f t="shared" si="134"/>
        <v>-0.97150124987806974</v>
      </c>
      <c r="IU21" s="94">
        <f t="shared" si="135"/>
        <v>-0.5330649594168767</v>
      </c>
      <c r="IV21" s="94">
        <f t="shared" si="136"/>
        <v>0.3577290673317573</v>
      </c>
      <c r="IW21" s="94">
        <f t="shared" si="137"/>
        <v>-0.75937336325779503</v>
      </c>
      <c r="IX21" s="387">
        <f t="shared" si="138"/>
        <v>0.12666337405385245</v>
      </c>
      <c r="IY21" s="366">
        <f t="shared" si="139"/>
        <v>-2.4791485895415348E-4</v>
      </c>
      <c r="IZ21" s="366">
        <f t="shared" si="140"/>
        <v>-8.4512336262763769E-3</v>
      </c>
      <c r="JA21" s="366">
        <f t="shared" si="141"/>
        <v>-9.9311699298679744E-3</v>
      </c>
      <c r="JB21" s="392"/>
      <c r="JC21" s="94">
        <f t="shared" si="142"/>
        <v>2.4791485895415348E-4</v>
      </c>
      <c r="JD21" s="388">
        <f t="shared" si="143"/>
        <v>8.6991484852305297E-3</v>
      </c>
      <c r="JE21" s="94">
        <f t="shared" si="144"/>
        <v>1.8630318415098504E-2</v>
      </c>
      <c r="JF21" s="94">
        <f t="shared" si="145"/>
        <v>1.3721676042269071E-2</v>
      </c>
      <c r="JG21" s="94">
        <f t="shared" si="146"/>
        <v>5.7024759303641724E-2</v>
      </c>
      <c r="JH21" s="94">
        <f t="shared" si="147"/>
        <v>5.0613839605401112E-2</v>
      </c>
      <c r="JI21" s="94">
        <f t="shared" si="148"/>
        <v>7.3100435172648207E-2</v>
      </c>
      <c r="JJ21" s="94">
        <f t="shared" si="149"/>
        <v>5.7260531982651429E-2</v>
      </c>
      <c r="JK21" s="94">
        <f t="shared" si="150"/>
        <v>7.6300220740851979E-2</v>
      </c>
      <c r="JL21" s="94">
        <f t="shared" si="151"/>
        <v>6.4365612986366172E-2</v>
      </c>
      <c r="JM21" s="94">
        <f t="shared" si="152"/>
        <v>6.0450851573932811E-2</v>
      </c>
      <c r="JN21" s="94" t="e">
        <f t="shared" si="153"/>
        <v>#VALUE!</v>
      </c>
      <c r="JO21" s="94">
        <f t="shared" si="154"/>
        <v>-0.11369937513042404</v>
      </c>
      <c r="JP21" s="94">
        <f t="shared" si="155"/>
        <v>0.13651990469524056</v>
      </c>
      <c r="JQ21" s="94">
        <f t="shared" si="156"/>
        <v>8.6655045738920064E-2</v>
      </c>
      <c r="JR21" s="94">
        <f t="shared" si="157"/>
        <v>-5.433105925732068E-2</v>
      </c>
      <c r="JS21" s="387">
        <f t="shared" si="158"/>
        <v>0.25014178749634797</v>
      </c>
      <c r="JT21" s="364" t="e">
        <f t="shared" si="159"/>
        <v>#VALUE!</v>
      </c>
      <c r="JU21" s="364">
        <f t="shared" si="160"/>
        <v>-0.21952731259968061</v>
      </c>
      <c r="JV21" s="364">
        <f t="shared" si="161"/>
        <v>0.23192598684210508</v>
      </c>
      <c r="JW21" s="99" t="str">
        <f t="shared" si="162"/>
        <v>i.a.</v>
      </c>
      <c r="JX21" s="99">
        <f t="shared" si="163"/>
        <v>1.7112424242424245</v>
      </c>
      <c r="JY21" s="389">
        <f t="shared" si="164"/>
        <v>1.9307697368421051</v>
      </c>
      <c r="JZ21" s="99">
        <f t="shared" si="165"/>
        <v>1.69884375</v>
      </c>
      <c r="KA21" s="99">
        <f t="shared" si="166"/>
        <v>1.5633698630136987</v>
      </c>
      <c r="KB21" s="99">
        <f t="shared" si="167"/>
        <v>1.653189393939394</v>
      </c>
      <c r="KC21" s="99">
        <f t="shared" si="168"/>
        <v>1.3224015151515152</v>
      </c>
      <c r="KD21" s="99">
        <f t="shared" si="169"/>
        <v>1.3596136363636364</v>
      </c>
      <c r="KE21" s="99">
        <f t="shared" si="170"/>
        <v>1.2779457364341085</v>
      </c>
      <c r="KF21" s="99">
        <f t="shared" si="171"/>
        <v>1.4738535238095238</v>
      </c>
      <c r="KG21" s="99">
        <f t="shared" si="172"/>
        <v>1.3265521848739497</v>
      </c>
      <c r="KH21" s="99">
        <f t="shared" si="173"/>
        <v>1.2006355140186915</v>
      </c>
      <c r="KI21" s="94">
        <f t="shared" si="174"/>
        <v>-1</v>
      </c>
      <c r="KJ21" s="94">
        <f t="shared" si="175"/>
        <v>89.00794333871255</v>
      </c>
      <c r="KK21" s="94">
        <f t="shared" si="176"/>
        <v>-0.43491844560776566</v>
      </c>
      <c r="KL21" s="94">
        <f t="shared" si="177"/>
        <v>0.13572090437361026</v>
      </c>
      <c r="KM21" s="94">
        <f t="shared" si="178"/>
        <v>-0.67739979661000582</v>
      </c>
      <c r="KN21" s="387">
        <f t="shared" si="179"/>
        <v>0.26953212446832348</v>
      </c>
      <c r="KO21" s="364">
        <f t="shared" si="180"/>
        <v>-1.6011939393939394</v>
      </c>
      <c r="KP21" s="364">
        <f t="shared" si="181"/>
        <v>1.5834044657097288</v>
      </c>
      <c r="KQ21" s="364">
        <f t="shared" si="182"/>
        <v>-1.3691776315789474E-2</v>
      </c>
      <c r="KR21" s="308"/>
      <c r="KS21" s="308">
        <f t="shared" si="183"/>
        <v>1.6011939393939394</v>
      </c>
      <c r="KT21" s="390">
        <f t="shared" si="184"/>
        <v>1.7789473684210529E-2</v>
      </c>
      <c r="KU21" s="308">
        <f t="shared" si="185"/>
        <v>3.1481250000000002E-2</v>
      </c>
      <c r="KV21" s="308">
        <f t="shared" si="186"/>
        <v>2.7719178082191778E-2</v>
      </c>
      <c r="KW21" s="308">
        <f t="shared" si="187"/>
        <v>8.5924242424242431E-2</v>
      </c>
      <c r="KX21" s="308">
        <f t="shared" si="188"/>
        <v>6.7681818181818176E-2</v>
      </c>
      <c r="KY21" s="308">
        <f t="shared" si="189"/>
        <v>9.7592553030303036E-2</v>
      </c>
      <c r="KZ21" s="308">
        <f t="shared" si="190"/>
        <v>7.6842922480620149E-2</v>
      </c>
      <c r="LA21" s="308">
        <f t="shared" si="191"/>
        <v>0.11768169841269842</v>
      </c>
      <c r="LB21" s="308">
        <f t="shared" si="192"/>
        <v>9.7684529411764712E-2</v>
      </c>
      <c r="LC21" s="308">
        <f t="shared" si="193"/>
        <v>6.3859813084112149E-2</v>
      </c>
    </row>
    <row r="22" spans="1:315" s="1" customFormat="1" x14ac:dyDescent="0.3">
      <c r="A22" s="382" t="s">
        <v>245</v>
      </c>
      <c r="B22" s="171">
        <v>10057426</v>
      </c>
      <c r="C22" t="s">
        <v>85</v>
      </c>
      <c r="D22" s="336"/>
      <c r="E22"/>
      <c r="F22"/>
      <c r="G22">
        <v>429100</v>
      </c>
      <c r="H22"/>
      <c r="I22" s="190">
        <v>44963</v>
      </c>
      <c r="J22" s="176"/>
      <c r="K22" s="176" t="s">
        <v>204</v>
      </c>
      <c r="L22" s="176" t="s">
        <v>204</v>
      </c>
      <c r="M22" s="176" t="s">
        <v>204</v>
      </c>
      <c r="N22" s="176" t="s">
        <v>204</v>
      </c>
      <c r="O22" s="176" t="s">
        <v>204</v>
      </c>
      <c r="P22" s="176" t="s">
        <v>204</v>
      </c>
      <c r="Q22" s="94" t="e">
        <f t="shared" si="0"/>
        <v>#DIV/0!</v>
      </c>
      <c r="R22" s="94" t="e">
        <f t="shared" si="1"/>
        <v>#DIV/0!</v>
      </c>
      <c r="S22" s="94" t="e">
        <f t="shared" si="2"/>
        <v>#DIV/0!</v>
      </c>
      <c r="T22" s="94" t="e">
        <f t="shared" si="3"/>
        <v>#DIV/0!</v>
      </c>
      <c r="U22" s="94" t="e">
        <f t="shared" si="4"/>
        <v>#DIV/0!</v>
      </c>
      <c r="V22" s="94" t="e">
        <f t="shared" si="5"/>
        <v>#DIV/0!</v>
      </c>
      <c r="W22" s="362">
        <f t="shared" si="6"/>
        <v>0</v>
      </c>
      <c r="X22" s="362">
        <f t="shared" si="7"/>
        <v>0</v>
      </c>
      <c r="Y22" s="362">
        <f t="shared" si="8"/>
        <v>0</v>
      </c>
      <c r="Z22" s="100"/>
      <c r="AA22" s="396"/>
      <c r="AB22" s="100"/>
      <c r="AC22" s="100"/>
      <c r="AD22" s="100"/>
      <c r="AE22" s="203"/>
      <c r="AF22" s="203"/>
      <c r="AG22" s="205"/>
      <c r="AH22" s="201"/>
      <c r="AI22" s="201"/>
      <c r="AJ22" s="201"/>
      <c r="AK22" s="202"/>
      <c r="AL22" s="94">
        <f t="shared" si="9"/>
        <v>-1</v>
      </c>
      <c r="AM22" s="94">
        <f t="shared" si="10"/>
        <v>-0.32464772981435919</v>
      </c>
      <c r="AN22" s="94">
        <f t="shared" si="11"/>
        <v>-0.49357769068708518</v>
      </c>
      <c r="AO22" s="94">
        <f t="shared" si="12"/>
        <v>0.22795109670779024</v>
      </c>
      <c r="AP22" s="94">
        <f t="shared" si="13"/>
        <v>6.6199042012071219E-2</v>
      </c>
      <c r="AQ22" s="94">
        <f t="shared" si="14"/>
        <v>0.39229450994156889</v>
      </c>
      <c r="AR22" s="362">
        <f t="shared" si="15"/>
        <v>-30.195</v>
      </c>
      <c r="AS22" s="362">
        <f t="shared" si="16"/>
        <v>-14.515000000000001</v>
      </c>
      <c r="AT22" s="362">
        <f t="shared" si="17"/>
        <v>-43.576000000000001</v>
      </c>
      <c r="AU22" s="266"/>
      <c r="AV22" s="266">
        <v>30.195</v>
      </c>
      <c r="AW22" s="266">
        <v>44.71</v>
      </c>
      <c r="AX22" s="266">
        <v>88.286000000000001</v>
      </c>
      <c r="AY22" s="266">
        <v>71.897000000000006</v>
      </c>
      <c r="AZ22" s="266">
        <v>67.433000000000007</v>
      </c>
      <c r="BA22" s="266">
        <v>48.433</v>
      </c>
      <c r="BB22" s="202">
        <v>42.429000000000002</v>
      </c>
      <c r="BC22" s="201">
        <v>51.985999999999997</v>
      </c>
      <c r="BD22" s="201">
        <v>43.935000000000002</v>
      </c>
      <c r="BE22" s="201">
        <v>31.148</v>
      </c>
      <c r="BF22" s="202">
        <v>25.276</v>
      </c>
      <c r="BG22" s="94">
        <f t="shared" si="18"/>
        <v>-1</v>
      </c>
      <c r="BH22" s="94">
        <f t="shared" si="19"/>
        <v>-0.61770557029177731</v>
      </c>
      <c r="BI22" s="94">
        <f t="shared" si="20"/>
        <v>-0.63650388082726705</v>
      </c>
      <c r="BJ22" s="94">
        <f t="shared" si="21"/>
        <v>0.31052565074551425</v>
      </c>
      <c r="BK22" s="94">
        <f t="shared" si="22"/>
        <v>9.230185293813177E-2</v>
      </c>
      <c r="BL22" s="94">
        <f t="shared" si="23"/>
        <v>0.59341323949857072</v>
      </c>
      <c r="BM22" s="362">
        <f t="shared" si="24"/>
        <v>-5.7649999999999997</v>
      </c>
      <c r="BN22" s="362">
        <f t="shared" si="25"/>
        <v>-9.3150000000000013</v>
      </c>
      <c r="BO22" s="362">
        <f t="shared" si="26"/>
        <v>-26.405999999999999</v>
      </c>
      <c r="BP22" s="266"/>
      <c r="BQ22" s="266">
        <v>5.7649999999999997</v>
      </c>
      <c r="BR22" s="266">
        <v>15.08</v>
      </c>
      <c r="BS22" s="266">
        <v>41.485999999999997</v>
      </c>
      <c r="BT22" s="266">
        <v>31.655999999999999</v>
      </c>
      <c r="BU22" s="266">
        <v>28.981000000000002</v>
      </c>
      <c r="BV22" s="266">
        <v>18.187999999999999</v>
      </c>
      <c r="BW22" s="202">
        <v>10.670999999999999</v>
      </c>
      <c r="BX22" s="201">
        <v>19.515000000000001</v>
      </c>
      <c r="BY22" s="201">
        <v>15.074</v>
      </c>
      <c r="BZ22" s="201">
        <v>9.875</v>
      </c>
      <c r="CA22" s="201">
        <v>4.9189999999999996</v>
      </c>
      <c r="CB22" s="94">
        <f t="shared" si="27"/>
        <v>-1</v>
      </c>
      <c r="CC22" s="94">
        <f t="shared" si="28"/>
        <v>-0.61592614730690054</v>
      </c>
      <c r="CD22" s="94">
        <f t="shared" si="29"/>
        <v>-0.63607579639387046</v>
      </c>
      <c r="CE22" s="94">
        <f t="shared" si="30"/>
        <v>0.3061211604634278</v>
      </c>
      <c r="CF22" s="94">
        <f t="shared" si="31"/>
        <v>8.9942538622991466E-2</v>
      </c>
      <c r="CG22" s="94">
        <f t="shared" si="32"/>
        <v>0.59231865001095774</v>
      </c>
      <c r="CH22" s="362">
        <f t="shared" si="33"/>
        <v>-5.7830000000000004</v>
      </c>
      <c r="CI22" s="362">
        <f t="shared" si="34"/>
        <v>-9.2740000000000009</v>
      </c>
      <c r="CJ22" s="362">
        <f t="shared" si="35"/>
        <v>-26.317</v>
      </c>
      <c r="CK22" s="100"/>
      <c r="CL22" s="100">
        <v>5.7830000000000004</v>
      </c>
      <c r="CM22" s="100">
        <v>15.057</v>
      </c>
      <c r="CN22" s="100">
        <v>41.374000000000002</v>
      </c>
      <c r="CO22" s="100">
        <v>31.677</v>
      </c>
      <c r="CP22" s="100">
        <v>29.062999999999999</v>
      </c>
      <c r="CQ22" s="100">
        <v>18.251999999999999</v>
      </c>
      <c r="CR22" s="208">
        <v>10.798999999999999</v>
      </c>
      <c r="CS22" s="208">
        <v>19.692</v>
      </c>
      <c r="CT22" s="208">
        <v>15.238</v>
      </c>
      <c r="CU22" s="208">
        <v>9.8089999999999993</v>
      </c>
      <c r="CV22" s="208">
        <v>4.593</v>
      </c>
      <c r="CW22" s="94">
        <f t="shared" si="36"/>
        <v>-1</v>
      </c>
      <c r="CX22" s="94">
        <f t="shared" si="37"/>
        <v>-0.61764705882352944</v>
      </c>
      <c r="CY22" s="94">
        <f t="shared" si="38"/>
        <v>-0.63615496758584322</v>
      </c>
      <c r="CZ22" s="94">
        <f t="shared" si="39"/>
        <v>0.30495851042299127</v>
      </c>
      <c r="DA22" s="94">
        <f t="shared" si="40"/>
        <v>8.7846763540290501E-2</v>
      </c>
      <c r="DB22" s="94">
        <f t="shared" si="41"/>
        <v>0.58944568868980962</v>
      </c>
      <c r="DC22" s="362">
        <f t="shared" si="42"/>
        <v>-4.4850000000000003</v>
      </c>
      <c r="DD22" s="362">
        <f t="shared" si="43"/>
        <v>-7.2450000000000001</v>
      </c>
      <c r="DE22" s="362">
        <f t="shared" si="44"/>
        <v>-20.508999999999997</v>
      </c>
      <c r="DF22" s="266"/>
      <c r="DG22" s="266">
        <v>4.4850000000000003</v>
      </c>
      <c r="DH22" s="266">
        <v>11.73</v>
      </c>
      <c r="DI22" s="266">
        <v>32.238999999999997</v>
      </c>
      <c r="DJ22" s="266">
        <v>24.704999999999998</v>
      </c>
      <c r="DK22" s="266">
        <v>22.71</v>
      </c>
      <c r="DL22" s="266">
        <v>14.288</v>
      </c>
      <c r="DM22" s="201">
        <v>8.51</v>
      </c>
      <c r="DN22" s="201">
        <v>15.9</v>
      </c>
      <c r="DO22" s="201">
        <v>11.763</v>
      </c>
      <c r="DP22" s="201">
        <v>7.4450000000000003</v>
      </c>
      <c r="DQ22" s="201">
        <v>3.39</v>
      </c>
      <c r="DR22" s="94">
        <f t="shared" si="45"/>
        <v>-1</v>
      </c>
      <c r="DS22" s="94">
        <f t="shared" si="46"/>
        <v>-0.13939792230113995</v>
      </c>
      <c r="DT22" s="94">
        <f t="shared" si="47"/>
        <v>-0.31590960178444827</v>
      </c>
      <c r="DU22" s="94">
        <f t="shared" si="48"/>
        <v>4.0274130301831079E-2</v>
      </c>
      <c r="DV22" s="94">
        <f t="shared" si="49"/>
        <v>-5.2961173734120482E-3</v>
      </c>
      <c r="DW22" s="94">
        <f t="shared" si="50"/>
        <v>0.23705179282868527</v>
      </c>
      <c r="DX22" s="362">
        <f t="shared" si="51"/>
        <v>-34.048000000000002</v>
      </c>
      <c r="DY22" s="362">
        <f t="shared" si="52"/>
        <v>-5.5150000000000006</v>
      </c>
      <c r="DZ22" s="362">
        <f t="shared" si="53"/>
        <v>-18.269999999999996</v>
      </c>
      <c r="EA22" s="100"/>
      <c r="EB22" s="100">
        <v>34.048000000000002</v>
      </c>
      <c r="EC22" s="100">
        <v>39.563000000000002</v>
      </c>
      <c r="ED22" s="100">
        <v>57.832999999999998</v>
      </c>
      <c r="EE22" s="100">
        <v>55.594000000000001</v>
      </c>
      <c r="EF22" s="100">
        <v>55.89</v>
      </c>
      <c r="EG22" s="100">
        <v>45.18</v>
      </c>
      <c r="EH22" s="208">
        <v>40.893000000000001</v>
      </c>
      <c r="EI22" s="208">
        <v>42.381999999999998</v>
      </c>
      <c r="EJ22" s="208">
        <v>26.483000000000001</v>
      </c>
      <c r="EK22" s="208">
        <v>22.72</v>
      </c>
      <c r="EL22" s="208">
        <v>15.275</v>
      </c>
      <c r="EM22" s="94">
        <f t="shared" si="54"/>
        <v>-1</v>
      </c>
      <c r="EN22" s="94">
        <f t="shared" si="55"/>
        <v>-0.21872098835963719</v>
      </c>
      <c r="EO22" s="94">
        <f t="shared" si="56"/>
        <v>-0.4200635722642701</v>
      </c>
      <c r="EP22" s="94">
        <f t="shared" si="57"/>
        <v>3.5809274591394609E-2</v>
      </c>
      <c r="EQ22" s="94">
        <f t="shared" si="58"/>
        <v>2.7787881794032392E-2</v>
      </c>
      <c r="ER22" s="94">
        <f t="shared" si="59"/>
        <v>-5.6923668645204206E-2</v>
      </c>
      <c r="ES22" s="362">
        <f t="shared" si="60"/>
        <v>-43.761000000000003</v>
      </c>
      <c r="ET22" s="362">
        <f t="shared" si="61"/>
        <v>-12.250999999999998</v>
      </c>
      <c r="EU22" s="362">
        <f t="shared" si="62"/>
        <v>-40.570999999999998</v>
      </c>
      <c r="EV22" s="100"/>
      <c r="EW22" s="100">
        <v>43.761000000000003</v>
      </c>
      <c r="EX22" s="100">
        <v>56.012</v>
      </c>
      <c r="EY22" s="100">
        <v>96.582999999999998</v>
      </c>
      <c r="EZ22" s="100">
        <v>93.244</v>
      </c>
      <c r="FA22" s="100">
        <v>90.722999999999999</v>
      </c>
      <c r="FB22" s="100">
        <v>96.198999999999998</v>
      </c>
      <c r="FC22" s="208">
        <v>75.801000000000002</v>
      </c>
      <c r="FD22" s="208">
        <v>68.444000000000003</v>
      </c>
      <c r="FE22" s="208">
        <v>68.320999999999998</v>
      </c>
      <c r="FF22" s="208">
        <v>50.31</v>
      </c>
      <c r="FG22" s="208">
        <v>35.540999999999997</v>
      </c>
      <c r="FH22" s="94">
        <f t="shared" si="63"/>
        <v>-1</v>
      </c>
      <c r="FI22" s="94">
        <f t="shared" si="64"/>
        <v>-0.13333333333333333</v>
      </c>
      <c r="FJ22" s="94">
        <f t="shared" si="65"/>
        <v>-0.30232558139534882</v>
      </c>
      <c r="FK22" s="94">
        <f t="shared" si="66"/>
        <v>-2.2727272727272728E-2</v>
      </c>
      <c r="FL22" s="94">
        <f t="shared" si="67"/>
        <v>2.3255813953488372E-2</v>
      </c>
      <c r="FM22" s="94">
        <f t="shared" si="68"/>
        <v>0.30303030303030304</v>
      </c>
      <c r="FN22" s="362">
        <f t="shared" si="69"/>
        <v>-26</v>
      </c>
      <c r="FO22" s="362">
        <f t="shared" si="70"/>
        <v>-4</v>
      </c>
      <c r="FP22" s="362">
        <f t="shared" si="71"/>
        <v>-13</v>
      </c>
      <c r="FQ22" s="486"/>
      <c r="FR22" s="486">
        <v>26</v>
      </c>
      <c r="FS22" s="486">
        <v>30</v>
      </c>
      <c r="FT22" s="486">
        <v>43</v>
      </c>
      <c r="FU22" s="486">
        <v>44</v>
      </c>
      <c r="FV22" s="486">
        <v>43</v>
      </c>
      <c r="FW22" s="486">
        <v>33</v>
      </c>
      <c r="FX22" s="2">
        <v>37</v>
      </c>
      <c r="FY22" s="2">
        <v>41</v>
      </c>
      <c r="FZ22" s="2"/>
      <c r="GA22" s="2"/>
      <c r="GB22" s="2"/>
      <c r="GC22" s="2"/>
      <c r="GD22" s="2"/>
      <c r="GE22" s="1" t="s">
        <v>81</v>
      </c>
      <c r="GF22" s="336"/>
      <c r="GG22" s="1">
        <v>7620</v>
      </c>
      <c r="GH22" s="1" t="s">
        <v>246</v>
      </c>
      <c r="GI22" s="18" t="s">
        <v>79</v>
      </c>
      <c r="GJ22" s="94">
        <f t="shared" si="72"/>
        <v>-1</v>
      </c>
      <c r="GK22" s="94">
        <f t="shared" si="73"/>
        <v>-0.49182517617072014</v>
      </c>
      <c r="GL22" s="94">
        <f t="shared" si="74"/>
        <v>-0.57617529834456815</v>
      </c>
      <c r="GM22" s="94">
        <f t="shared" si="75"/>
        <v>0.28374735691770753</v>
      </c>
      <c r="GN22" s="94">
        <f t="shared" si="76"/>
        <v>-1.1871727076300437E-2</v>
      </c>
      <c r="GO22" s="387">
        <f t="shared" si="77"/>
        <v>0.35604673159585609</v>
      </c>
      <c r="GP22" s="366">
        <f t="shared" si="78"/>
        <v>-0.15712325603510344</v>
      </c>
      <c r="GQ22" s="366">
        <f t="shared" si="79"/>
        <v>-0.15206808652516599</v>
      </c>
      <c r="GR22" s="366">
        <f t="shared" si="80"/>
        <v>-0.42033513702571984</v>
      </c>
      <c r="GS22" s="94">
        <f t="shared" si="81"/>
        <v>0</v>
      </c>
      <c r="GT22" s="94">
        <f t="shared" si="82"/>
        <v>0.15712325603510344</v>
      </c>
      <c r="GU22" s="388">
        <f t="shared" si="83"/>
        <v>0.30919134256026942</v>
      </c>
      <c r="GV22" s="94">
        <f t="shared" si="84"/>
        <v>0.72952647958598926</v>
      </c>
      <c r="GW22" s="94">
        <f t="shared" si="85"/>
        <v>0.56827885615873119</v>
      </c>
      <c r="GX22" s="94">
        <f t="shared" si="86"/>
        <v>0.57510636192737707</v>
      </c>
      <c r="GY22" s="94">
        <f t="shared" si="87"/>
        <v>0.42410512007249657</v>
      </c>
      <c r="GZ22" s="94">
        <f t="shared" si="88"/>
        <v>0.25935755028519963</v>
      </c>
      <c r="HA22" s="94">
        <f t="shared" si="89"/>
        <v>0.57190154650402969</v>
      </c>
      <c r="HB22" s="94">
        <f t="shared" si="90"/>
        <v>0.61939312643537991</v>
      </c>
      <c r="HC22" s="94">
        <f t="shared" si="91"/>
        <v>0.51633109619686801</v>
      </c>
      <c r="HD22" s="94">
        <f t="shared" si="92"/>
        <v>-1</v>
      </c>
      <c r="HE22" s="94">
        <f t="shared" si="93"/>
        <v>-0.41531056998059335</v>
      </c>
      <c r="HF22" s="94">
        <f t="shared" si="94"/>
        <v>-0.54781363862379251</v>
      </c>
      <c r="HG22" s="94">
        <f t="shared" si="95"/>
        <v>0.27006944423448725</v>
      </c>
      <c r="HH22" s="94">
        <f t="shared" si="96"/>
        <v>0.10984712994668318</v>
      </c>
      <c r="HI22" s="387">
        <f t="shared" si="97"/>
        <v>0.46621091788956986</v>
      </c>
      <c r="HJ22" s="366">
        <f t="shared" si="98"/>
        <v>-0.11556232648111213</v>
      </c>
      <c r="HK22" s="366">
        <f t="shared" si="99"/>
        <v>-8.2085040732754647E-2</v>
      </c>
      <c r="HL22" s="366">
        <f t="shared" si="100"/>
        <v>-0.23944535405339235</v>
      </c>
      <c r="HM22" s="94">
        <f t="shared" si="101"/>
        <v>0</v>
      </c>
      <c r="HN22" s="94">
        <f t="shared" si="102"/>
        <v>0.11556232648111213</v>
      </c>
      <c r="HO22" s="388">
        <f t="shared" si="103"/>
        <v>0.19764736721386678</v>
      </c>
      <c r="HP22" s="94">
        <f t="shared" si="104"/>
        <v>0.43709272126725912</v>
      </c>
      <c r="HQ22" s="94">
        <f t="shared" si="105"/>
        <v>0.34414867883913963</v>
      </c>
      <c r="HR22" s="94">
        <f t="shared" si="106"/>
        <v>0.31008656016948249</v>
      </c>
      <c r="HS22" s="94">
        <f t="shared" si="107"/>
        <v>0.21148837209302324</v>
      </c>
      <c r="HT22" s="94">
        <f t="shared" si="108"/>
        <v>0.14795660161530727</v>
      </c>
      <c r="HU22" s="94">
        <f t="shared" si="109"/>
        <v>0.28538003144079266</v>
      </c>
      <c r="HV22" s="94">
        <f t="shared" si="110"/>
        <v>0.25413256231507786</v>
      </c>
      <c r="HW22" s="94">
        <f t="shared" si="111"/>
        <v>0.23004973733561637</v>
      </c>
      <c r="HX22" s="94" t="e">
        <f t="shared" si="112"/>
        <v>#VALUE!</v>
      </c>
      <c r="HY22" s="94">
        <f t="shared" si="113"/>
        <v>0.1015297542576391</v>
      </c>
      <c r="HZ22" s="94">
        <f t="shared" si="114"/>
        <v>0.17959549615890591</v>
      </c>
      <c r="IA22" s="94">
        <f t="shared" si="115"/>
        <v>4.3104998381073931E-3</v>
      </c>
      <c r="IB22" s="94">
        <f t="shared" si="116"/>
        <v>-3.2189520574707788E-2</v>
      </c>
      <c r="IC22" s="387">
        <f t="shared" si="117"/>
        <v>0.31171968980662779</v>
      </c>
      <c r="ID22" s="366" t="e">
        <f t="shared" si="118"/>
        <v>#VALUE!</v>
      </c>
      <c r="IE22" s="366">
        <f t="shared" si="119"/>
        <v>7.171359115359166E-2</v>
      </c>
      <c r="IF22" s="366">
        <f t="shared" si="120"/>
        <v>0.10754010881167497</v>
      </c>
      <c r="IG22" s="94" t="str">
        <f t="shared" si="121"/>
        <v>i.a.</v>
      </c>
      <c r="IH22" s="94">
        <f t="shared" si="122"/>
        <v>0.77804437741367882</v>
      </c>
      <c r="II22" s="388">
        <f t="shared" si="123"/>
        <v>0.70633078626008716</v>
      </c>
      <c r="IJ22" s="94">
        <f t="shared" si="124"/>
        <v>0.59879067744841219</v>
      </c>
      <c r="IK22" s="94">
        <f t="shared" si="125"/>
        <v>0.59622066835399601</v>
      </c>
      <c r="IL22" s="94">
        <f t="shared" si="126"/>
        <v>0.61605105651268144</v>
      </c>
      <c r="IM22" s="94">
        <f t="shared" si="127"/>
        <v>0.46965145167829186</v>
      </c>
      <c r="IN22" s="94">
        <f t="shared" si="128"/>
        <v>0.53947837099774409</v>
      </c>
      <c r="IO22" s="94">
        <f t="shared" si="129"/>
        <v>0.61922155338671026</v>
      </c>
      <c r="IP22" s="94">
        <f t="shared" si="130"/>
        <v>0.38762605933753896</v>
      </c>
      <c r="IQ22" s="94">
        <f t="shared" si="131"/>
        <v>0.45160007950705622</v>
      </c>
      <c r="IR22" s="94">
        <f t="shared" si="132"/>
        <v>0.42978531836470563</v>
      </c>
      <c r="IS22" s="94" t="e">
        <f t="shared" si="133"/>
        <v>#VALUE!</v>
      </c>
      <c r="IT22" s="94" t="e">
        <f t="shared" si="134"/>
        <v>#VALUE!</v>
      </c>
      <c r="IU22" s="94" t="e">
        <f t="shared" si="135"/>
        <v>#VALUE!</v>
      </c>
      <c r="IV22" s="94" t="e">
        <f t="shared" si="136"/>
        <v>#VALUE!</v>
      </c>
      <c r="IW22" s="94" t="e">
        <f t="shared" si="137"/>
        <v>#VALUE!</v>
      </c>
      <c r="IX22" s="387" t="e">
        <f t="shared" si="138"/>
        <v>#VALUE!</v>
      </c>
      <c r="IY22" s="366" t="e">
        <f t="shared" si="139"/>
        <v>#VALUE!</v>
      </c>
      <c r="IZ22" s="366" t="e">
        <f t="shared" si="140"/>
        <v>#VALUE!</v>
      </c>
      <c r="JA22" s="366" t="e">
        <f t="shared" si="141"/>
        <v>#VALUE!</v>
      </c>
      <c r="JB22" s="392"/>
      <c r="JC22" s="94" t="str">
        <f t="shared" si="142"/>
        <v>i.a.</v>
      </c>
      <c r="JD22" s="388" t="str">
        <f t="shared" si="143"/>
        <v>i.a.</v>
      </c>
      <c r="JE22" s="94" t="str">
        <f t="shared" si="144"/>
        <v>i.a.</v>
      </c>
      <c r="JF22" s="94" t="str">
        <f t="shared" si="145"/>
        <v>i.a.</v>
      </c>
      <c r="JG22" s="94" t="str">
        <f t="shared" si="146"/>
        <v>i.a.</v>
      </c>
      <c r="JH22" s="94" t="str">
        <f t="shared" si="147"/>
        <v>i.a.</v>
      </c>
      <c r="JI22" s="94" t="str">
        <f t="shared" si="148"/>
        <v>i.a.</v>
      </c>
      <c r="JJ22" s="94" t="str">
        <f t="shared" si="149"/>
        <v>i.a.</v>
      </c>
      <c r="JK22" s="94" t="str">
        <f t="shared" si="150"/>
        <v>i.a.</v>
      </c>
      <c r="JL22" s="94" t="str">
        <f t="shared" si="151"/>
        <v>i.a.</v>
      </c>
      <c r="JM22" s="94" t="str">
        <f t="shared" si="152"/>
        <v>i.a.</v>
      </c>
      <c r="JN22" s="94" t="e">
        <f t="shared" si="153"/>
        <v>#VALUE!</v>
      </c>
      <c r="JO22" s="94" t="e">
        <f t="shared" si="154"/>
        <v>#DIV/0!</v>
      </c>
      <c r="JP22" s="94" t="e">
        <f t="shared" si="155"/>
        <v>#DIV/0!</v>
      </c>
      <c r="JQ22" s="94" t="e">
        <f t="shared" si="156"/>
        <v>#DIV/0!</v>
      </c>
      <c r="JR22" s="94" t="e">
        <f t="shared" si="157"/>
        <v>#DIV/0!</v>
      </c>
      <c r="JS22" s="387" t="e">
        <f t="shared" si="158"/>
        <v>#DIV/0!</v>
      </c>
      <c r="JT22" s="364" t="e">
        <f t="shared" si="159"/>
        <v>#VALUE!</v>
      </c>
      <c r="JU22" s="364">
        <f t="shared" si="160"/>
        <v>0</v>
      </c>
      <c r="JV22" s="364">
        <f t="shared" si="161"/>
        <v>0</v>
      </c>
      <c r="JW22" s="99" t="str">
        <f t="shared" si="162"/>
        <v>i.a.</v>
      </c>
      <c r="JX22" s="99">
        <f t="shared" si="163"/>
        <v>0</v>
      </c>
      <c r="JY22" s="389">
        <f t="shared" si="164"/>
        <v>0</v>
      </c>
      <c r="JZ22" s="99">
        <f t="shared" si="165"/>
        <v>0</v>
      </c>
      <c r="KA22" s="99">
        <f t="shared" si="166"/>
        <v>0</v>
      </c>
      <c r="KB22" s="99">
        <f t="shared" si="167"/>
        <v>0</v>
      </c>
      <c r="KC22" s="99">
        <f t="shared" si="168"/>
        <v>0</v>
      </c>
      <c r="KD22" s="99">
        <f t="shared" si="169"/>
        <v>0</v>
      </c>
      <c r="KE22" s="99">
        <f t="shared" si="170"/>
        <v>0</v>
      </c>
      <c r="KF22" s="99" t="str">
        <f t="shared" si="171"/>
        <v>i.a.</v>
      </c>
      <c r="KG22" s="99" t="str">
        <f t="shared" si="172"/>
        <v>i.a.</v>
      </c>
      <c r="KH22" s="99" t="str">
        <f t="shared" si="173"/>
        <v>i.a.</v>
      </c>
      <c r="KI22" s="94">
        <f t="shared" si="174"/>
        <v>-1</v>
      </c>
      <c r="KJ22" s="94">
        <f t="shared" si="175"/>
        <v>-0.55683786227719279</v>
      </c>
      <c r="KK22" s="94">
        <f t="shared" si="176"/>
        <v>-0.47837530816454782</v>
      </c>
      <c r="KL22" s="94">
        <f t="shared" si="177"/>
        <v>0.33649607117187963</v>
      </c>
      <c r="KM22" s="94">
        <f t="shared" si="178"/>
        <v>6.5171117290650754E-2</v>
      </c>
      <c r="KN22" s="387">
        <f t="shared" si="179"/>
        <v>0.2220119872177117</v>
      </c>
      <c r="KO22" s="364">
        <f t="shared" si="180"/>
        <v>-0.22242307692307695</v>
      </c>
      <c r="KP22" s="364">
        <f t="shared" si="181"/>
        <v>-0.27947692307692307</v>
      </c>
      <c r="KQ22" s="364">
        <f t="shared" si="182"/>
        <v>-0.46028604651162797</v>
      </c>
      <c r="KR22" s="308"/>
      <c r="KS22" s="308">
        <f t="shared" si="183"/>
        <v>0.22242307692307695</v>
      </c>
      <c r="KT22" s="390">
        <f t="shared" si="184"/>
        <v>0.50190000000000001</v>
      </c>
      <c r="KU22" s="308">
        <f t="shared" si="185"/>
        <v>0.96218604651162798</v>
      </c>
      <c r="KV22" s="308">
        <f t="shared" si="186"/>
        <v>0.71993181818181817</v>
      </c>
      <c r="KW22" s="308">
        <f t="shared" si="187"/>
        <v>0.67588372093023252</v>
      </c>
      <c r="KX22" s="308">
        <f t="shared" si="188"/>
        <v>0.55309090909090908</v>
      </c>
      <c r="KY22" s="308">
        <f t="shared" si="189"/>
        <v>0.29186486486486485</v>
      </c>
      <c r="KZ22" s="308">
        <f t="shared" si="190"/>
        <v>0.48029268292682925</v>
      </c>
      <c r="LA22" s="308" t="str">
        <f t="shared" si="191"/>
        <v>i.a.</v>
      </c>
      <c r="LB22" s="308" t="str">
        <f t="shared" si="192"/>
        <v>i.a.</v>
      </c>
      <c r="LC22" s="308" t="str">
        <f t="shared" si="193"/>
        <v>i.a.</v>
      </c>
    </row>
    <row r="23" spans="1:315" s="1" customFormat="1" x14ac:dyDescent="0.3">
      <c r="A23" s="555" t="s">
        <v>370</v>
      </c>
      <c r="B23" s="171">
        <v>10976588</v>
      </c>
      <c r="C23" t="s">
        <v>85</v>
      </c>
      <c r="D23" s="336"/>
      <c r="E23"/>
      <c r="F23"/>
      <c r="G23">
        <v>421300</v>
      </c>
      <c r="H23" t="s">
        <v>371</v>
      </c>
      <c r="I23" s="191">
        <v>45043</v>
      </c>
      <c r="J23" s="176"/>
      <c r="K23" s="176" t="s">
        <v>132</v>
      </c>
      <c r="L23" s="176" t="s">
        <v>132</v>
      </c>
      <c r="M23" s="176" t="s">
        <v>132</v>
      </c>
      <c r="N23" s="176" t="s">
        <v>132</v>
      </c>
      <c r="O23" s="182" t="s">
        <v>132</v>
      </c>
      <c r="P23" s="176" t="s">
        <v>132</v>
      </c>
      <c r="Q23" s="94" t="e">
        <f t="shared" si="0"/>
        <v>#DIV/0!</v>
      </c>
      <c r="R23" s="94" t="e">
        <f t="shared" si="1"/>
        <v>#DIV/0!</v>
      </c>
      <c r="S23" s="94" t="e">
        <f t="shared" si="2"/>
        <v>#DIV/0!</v>
      </c>
      <c r="T23" s="94" t="e">
        <f t="shared" si="3"/>
        <v>#DIV/0!</v>
      </c>
      <c r="U23" s="94" t="e">
        <f t="shared" si="4"/>
        <v>#DIV/0!</v>
      </c>
      <c r="V23" s="94" t="e">
        <f t="shared" si="5"/>
        <v>#DIV/0!</v>
      </c>
      <c r="W23" s="362">
        <f t="shared" si="6"/>
        <v>0</v>
      </c>
      <c r="X23" s="362">
        <f t="shared" si="7"/>
        <v>0</v>
      </c>
      <c r="Y23" s="362">
        <f t="shared" si="8"/>
        <v>0</v>
      </c>
      <c r="Z23" s="100"/>
      <c r="AA23" s="396"/>
      <c r="AB23" s="100"/>
      <c r="AC23" s="100"/>
      <c r="AD23" s="100"/>
      <c r="AE23" s="100"/>
      <c r="AF23" s="100"/>
      <c r="AG23" s="202"/>
      <c r="AH23" s="201">
        <v>269.2</v>
      </c>
      <c r="AI23" s="201">
        <v>239.29344800000001</v>
      </c>
      <c r="AJ23" s="201">
        <v>247.549092</v>
      </c>
      <c r="AK23" s="201">
        <v>225.71754300000001</v>
      </c>
      <c r="AL23" s="94">
        <f t="shared" si="9"/>
        <v>-1</v>
      </c>
      <c r="AM23" s="94">
        <f t="shared" si="10"/>
        <v>4.2930303272785485E-2</v>
      </c>
      <c r="AN23" s="94">
        <f t="shared" si="11"/>
        <v>-4.3968864153613701E-2</v>
      </c>
      <c r="AO23" s="94">
        <f t="shared" si="12"/>
        <v>-4.0059483375865207E-2</v>
      </c>
      <c r="AP23" s="94">
        <f t="shared" si="13"/>
        <v>0.10134055846492913</v>
      </c>
      <c r="AQ23" s="94">
        <f t="shared" si="14"/>
        <v>4.8706530958439444E-2</v>
      </c>
      <c r="AR23" s="362">
        <f t="shared" si="15"/>
        <v>-104.268</v>
      </c>
      <c r="AS23" s="362">
        <f t="shared" si="16"/>
        <v>4.2920000000000016</v>
      </c>
      <c r="AT23" s="362">
        <f t="shared" si="17"/>
        <v>-4.597999999999999</v>
      </c>
      <c r="AU23" s="266"/>
      <c r="AV23" s="266">
        <v>104.268</v>
      </c>
      <c r="AW23" s="266">
        <v>99.975999999999999</v>
      </c>
      <c r="AX23" s="266">
        <v>104.574</v>
      </c>
      <c r="AY23" s="266">
        <v>108.938</v>
      </c>
      <c r="AZ23" s="266">
        <v>98.914000000000001</v>
      </c>
      <c r="BA23" s="266">
        <v>94.32</v>
      </c>
      <c r="BB23" s="201">
        <v>97.349000000000004</v>
      </c>
      <c r="BC23" s="201">
        <v>98.638000000000005</v>
      </c>
      <c r="BD23" s="201">
        <v>99.980999999999995</v>
      </c>
      <c r="BE23" s="201">
        <v>95.891902999999999</v>
      </c>
      <c r="BF23" s="201">
        <v>87.875</v>
      </c>
      <c r="BG23" s="94">
        <f t="shared" si="18"/>
        <v>-1</v>
      </c>
      <c r="BH23" s="94">
        <f t="shared" si="19"/>
        <v>0.44732576985413308</v>
      </c>
      <c r="BI23" s="94">
        <f t="shared" si="20"/>
        <v>-3.6355748373101994E-2</v>
      </c>
      <c r="BJ23" s="94">
        <f t="shared" si="21"/>
        <v>0.88563481675392675</v>
      </c>
      <c r="BK23" s="94">
        <f t="shared" si="22"/>
        <v>-7.5620084694494855E-2</v>
      </c>
      <c r="BL23" s="94">
        <f t="shared" si="23"/>
        <v>0.12506380806533951</v>
      </c>
      <c r="BM23" s="362">
        <f t="shared" si="24"/>
        <v>-16.074000000000002</v>
      </c>
      <c r="BN23" s="362">
        <f t="shared" si="25"/>
        <v>4.9680000000000017</v>
      </c>
      <c r="BO23" s="362">
        <f t="shared" si="26"/>
        <v>-0.41900000000000048</v>
      </c>
      <c r="BP23" s="266"/>
      <c r="BQ23" s="266">
        <v>16.074000000000002</v>
      </c>
      <c r="BR23" s="266">
        <v>11.106</v>
      </c>
      <c r="BS23" s="266">
        <v>11.525</v>
      </c>
      <c r="BT23" s="266">
        <v>6.1120000000000001</v>
      </c>
      <c r="BU23" s="266">
        <v>6.6120000000000001</v>
      </c>
      <c r="BV23" s="266">
        <v>5.8769999999999998</v>
      </c>
      <c r="BW23" s="201">
        <v>11.827</v>
      </c>
      <c r="BX23" s="201">
        <v>14.802</v>
      </c>
      <c r="BY23" s="201">
        <v>19.867999999999999</v>
      </c>
      <c r="BZ23" s="201">
        <v>18.914752</v>
      </c>
      <c r="CA23" s="201">
        <v>17.452999999999999</v>
      </c>
      <c r="CB23" s="94">
        <f t="shared" si="27"/>
        <v>-1</v>
      </c>
      <c r="CC23" s="94">
        <f t="shared" si="28"/>
        <v>0.33538993089832181</v>
      </c>
      <c r="CD23" s="94">
        <f t="shared" si="29"/>
        <v>8.1975967957276477E-2</v>
      </c>
      <c r="CE23" s="94">
        <f t="shared" si="30"/>
        <v>0.76041993105609529</v>
      </c>
      <c r="CF23" s="94">
        <f t="shared" si="31"/>
        <v>-2.4606449640837608E-2</v>
      </c>
      <c r="CG23" s="94">
        <f t="shared" si="32"/>
        <v>0.11067730436258702</v>
      </c>
      <c r="CH23" s="362">
        <f t="shared" si="33"/>
        <v>-16.233000000000001</v>
      </c>
      <c r="CI23" s="362">
        <f t="shared" si="34"/>
        <v>4.077</v>
      </c>
      <c r="CJ23" s="362">
        <f t="shared" si="35"/>
        <v>0.92100000000000115</v>
      </c>
      <c r="CK23" s="100"/>
      <c r="CL23" s="100">
        <v>16.233000000000001</v>
      </c>
      <c r="CM23" s="100">
        <v>12.156000000000001</v>
      </c>
      <c r="CN23" s="100">
        <v>11.234999999999999</v>
      </c>
      <c r="CO23" s="100">
        <v>6.3819999999999997</v>
      </c>
      <c r="CP23" s="100">
        <v>6.5430000000000001</v>
      </c>
      <c r="CQ23" s="100">
        <v>5.891</v>
      </c>
      <c r="CR23" s="208">
        <v>12.29</v>
      </c>
      <c r="CS23" s="208">
        <v>13.310441000000001</v>
      </c>
      <c r="CT23" s="208">
        <v>18.411301000000002</v>
      </c>
      <c r="CU23" s="208">
        <v>18.071141000000001</v>
      </c>
      <c r="CV23" s="208">
        <v>16.359189000000001</v>
      </c>
      <c r="CW23" s="94">
        <f t="shared" si="36"/>
        <v>-1</v>
      </c>
      <c r="CX23" s="94">
        <f t="shared" si="37"/>
        <v>0.33640601822419991</v>
      </c>
      <c r="CY23" s="94">
        <f t="shared" si="38"/>
        <v>7.8751857355126298E-2</v>
      </c>
      <c r="CZ23" s="94">
        <f t="shared" si="39"/>
        <v>0.76391129032258076</v>
      </c>
      <c r="DA23" s="94">
        <f t="shared" si="40"/>
        <v>-2.5348791511102465E-2</v>
      </c>
      <c r="DB23" s="94">
        <f t="shared" si="41"/>
        <v>0.11113537117903938</v>
      </c>
      <c r="DC23" s="362">
        <f t="shared" si="42"/>
        <v>-12.613</v>
      </c>
      <c r="DD23" s="362">
        <f t="shared" si="43"/>
        <v>3.1749999999999989</v>
      </c>
      <c r="DE23" s="362">
        <f t="shared" si="44"/>
        <v>0.68900000000000006</v>
      </c>
      <c r="DF23" s="266"/>
      <c r="DG23" s="266">
        <v>12.613</v>
      </c>
      <c r="DH23" s="266">
        <v>9.4380000000000006</v>
      </c>
      <c r="DI23" s="266">
        <v>8.7490000000000006</v>
      </c>
      <c r="DJ23" s="266">
        <v>4.96</v>
      </c>
      <c r="DK23" s="266">
        <v>5.0890000000000004</v>
      </c>
      <c r="DL23" s="266">
        <v>4.58</v>
      </c>
      <c r="DM23" s="201">
        <v>9.5510000000000002</v>
      </c>
      <c r="DN23" s="201">
        <v>10.161652</v>
      </c>
      <c r="DO23" s="201">
        <v>13.869478000000001</v>
      </c>
      <c r="DP23" s="201">
        <v>13.602162</v>
      </c>
      <c r="DQ23" s="201">
        <v>12.330344999999999</v>
      </c>
      <c r="DR23" s="94">
        <f t="shared" si="45"/>
        <v>-1</v>
      </c>
      <c r="DS23" s="94">
        <f t="shared" si="46"/>
        <v>8.4394593212948621E-2</v>
      </c>
      <c r="DT23" s="94">
        <f t="shared" si="47"/>
        <v>5.1160070805411587E-2</v>
      </c>
      <c r="DU23" s="94">
        <f t="shared" si="48"/>
        <v>0.10960681842096033</v>
      </c>
      <c r="DV23" s="94">
        <f t="shared" si="49"/>
        <v>4.5067170060297194E-2</v>
      </c>
      <c r="DW23" s="94">
        <f t="shared" si="50"/>
        <v>6.0010879278859348E-2</v>
      </c>
      <c r="DX23" s="362">
        <f t="shared" si="51"/>
        <v>-72.122</v>
      </c>
      <c r="DY23" s="362">
        <f t="shared" si="52"/>
        <v>5.6129999999999995</v>
      </c>
      <c r="DZ23" s="362">
        <f t="shared" si="53"/>
        <v>3.2370000000000019</v>
      </c>
      <c r="EA23" s="100"/>
      <c r="EB23" s="100">
        <v>72.122</v>
      </c>
      <c r="EC23" s="100">
        <v>66.509</v>
      </c>
      <c r="ED23" s="100">
        <v>63.271999999999998</v>
      </c>
      <c r="EE23" s="100">
        <v>57.021999999999998</v>
      </c>
      <c r="EF23" s="100">
        <v>54.563000000000002</v>
      </c>
      <c r="EG23" s="100">
        <v>51.473999999999997</v>
      </c>
      <c r="EH23" s="208">
        <v>54.893999999999998</v>
      </c>
      <c r="EI23" s="208">
        <v>54.343103999999997</v>
      </c>
      <c r="EJ23" s="208">
        <v>56.181451000000003</v>
      </c>
      <c r="EK23" s="208">
        <v>42.311973000000002</v>
      </c>
      <c r="EL23" s="208">
        <v>36.709811999999999</v>
      </c>
      <c r="EM23" s="94">
        <f t="shared" si="54"/>
        <v>-1</v>
      </c>
      <c r="EN23" s="94">
        <f t="shared" si="55"/>
        <v>7.5362098460368801E-2</v>
      </c>
      <c r="EO23" s="94">
        <f t="shared" si="56"/>
        <v>-6.3465728648941053E-2</v>
      </c>
      <c r="EP23" s="94">
        <f t="shared" si="57"/>
        <v>-4.3982600289995254E-2</v>
      </c>
      <c r="EQ23" s="94">
        <f t="shared" si="58"/>
        <v>-7.2823898458062253E-2</v>
      </c>
      <c r="ER23" s="94">
        <f t="shared" si="59"/>
        <v>8.7986870296105149E-2</v>
      </c>
      <c r="ES23" s="362">
        <f t="shared" si="60"/>
        <v>-141.43700000000001</v>
      </c>
      <c r="ET23" s="362">
        <f t="shared" si="61"/>
        <v>9.9120000000000061</v>
      </c>
      <c r="EU23" s="362">
        <f t="shared" si="62"/>
        <v>-8.9129999999999825</v>
      </c>
      <c r="EV23" s="100"/>
      <c r="EW23" s="100">
        <v>141.43700000000001</v>
      </c>
      <c r="EX23" s="100">
        <v>131.52500000000001</v>
      </c>
      <c r="EY23" s="100">
        <v>140.43799999999999</v>
      </c>
      <c r="EZ23" s="100">
        <v>146.899</v>
      </c>
      <c r="FA23" s="100">
        <v>158.43700000000001</v>
      </c>
      <c r="FB23" s="100">
        <v>145.624</v>
      </c>
      <c r="FC23" s="208">
        <v>125.244</v>
      </c>
      <c r="FD23" s="208">
        <v>152.20404400000001</v>
      </c>
      <c r="FE23" s="208">
        <v>157.977</v>
      </c>
      <c r="FF23" s="208">
        <v>143.728419</v>
      </c>
      <c r="FG23" s="208">
        <v>120.559056</v>
      </c>
      <c r="FH23" s="94">
        <f t="shared" si="63"/>
        <v>-1</v>
      </c>
      <c r="FI23" s="94">
        <f t="shared" si="64"/>
        <v>6.2500000000000003E-3</v>
      </c>
      <c r="FJ23" s="94">
        <f t="shared" si="65"/>
        <v>-0.15343915343915343</v>
      </c>
      <c r="FK23" s="94">
        <f t="shared" si="66"/>
        <v>-0.1</v>
      </c>
      <c r="FL23" s="94">
        <f t="shared" si="67"/>
        <v>0.12903225806451613</v>
      </c>
      <c r="FM23" s="94">
        <f t="shared" si="68"/>
        <v>3.3333333333333333E-2</v>
      </c>
      <c r="FN23" s="362">
        <f t="shared" si="69"/>
        <v>-161</v>
      </c>
      <c r="FO23" s="362">
        <f t="shared" si="70"/>
        <v>1</v>
      </c>
      <c r="FP23" s="362">
        <f t="shared" si="71"/>
        <v>-29</v>
      </c>
      <c r="FQ23" s="486"/>
      <c r="FR23" s="486">
        <v>161</v>
      </c>
      <c r="FS23" s="486">
        <v>160</v>
      </c>
      <c r="FT23" s="486">
        <v>189</v>
      </c>
      <c r="FU23" s="486">
        <v>210</v>
      </c>
      <c r="FV23" s="486">
        <v>186</v>
      </c>
      <c r="FW23" s="486">
        <v>180</v>
      </c>
      <c r="FX23" s="2">
        <v>177</v>
      </c>
      <c r="FY23" s="2">
        <v>183</v>
      </c>
      <c r="FZ23" s="2">
        <v>174</v>
      </c>
      <c r="GA23" s="2">
        <v>175</v>
      </c>
      <c r="GB23" s="2">
        <v>164</v>
      </c>
      <c r="GC23" s="2"/>
      <c r="GD23" s="20"/>
      <c r="GE23" s="1" t="s">
        <v>81</v>
      </c>
      <c r="GF23" s="336"/>
      <c r="GG23" s="1">
        <v>2635</v>
      </c>
      <c r="GH23" s="1" t="s">
        <v>179</v>
      </c>
      <c r="GI23" s="18" t="s">
        <v>97</v>
      </c>
      <c r="GJ23" s="94">
        <f t="shared" si="72"/>
        <v>-1</v>
      </c>
      <c r="GK23" s="94">
        <f t="shared" si="73"/>
        <v>0.25014059353185869</v>
      </c>
      <c r="GL23" s="94">
        <f t="shared" si="74"/>
        <v>2.8834505008638149E-3</v>
      </c>
      <c r="GM23" s="94">
        <f t="shared" si="75"/>
        <v>0.63296970760714932</v>
      </c>
      <c r="GN23" s="94">
        <f t="shared" si="76"/>
        <v>-7.3102962768880161E-2</v>
      </c>
      <c r="GO23" s="387">
        <f t="shared" si="77"/>
        <v>0.11414434122466349</v>
      </c>
      <c r="GP23" s="366">
        <f t="shared" si="78"/>
        <v>-0.23419004407383631</v>
      </c>
      <c r="GQ23" s="366">
        <f t="shared" si="79"/>
        <v>4.6859078832391099E-2</v>
      </c>
      <c r="GR23" s="366">
        <f t="shared" si="80"/>
        <v>5.3860652031198497E-4</v>
      </c>
      <c r="GS23" s="94">
        <f t="shared" si="81"/>
        <v>0</v>
      </c>
      <c r="GT23" s="94">
        <f t="shared" si="82"/>
        <v>0.23419004407383631</v>
      </c>
      <c r="GU23" s="388">
        <f t="shared" si="83"/>
        <v>0.18733096524144521</v>
      </c>
      <c r="GV23" s="94">
        <f t="shared" si="84"/>
        <v>0.18679235872113323</v>
      </c>
      <c r="GW23" s="94">
        <f t="shared" si="85"/>
        <v>0.1143881346059058</v>
      </c>
      <c r="GX23" s="94">
        <f t="shared" si="86"/>
        <v>0.12340975319935493</v>
      </c>
      <c r="GY23" s="94">
        <f t="shared" si="87"/>
        <v>0.11076639590854392</v>
      </c>
      <c r="GZ23" s="94">
        <f t="shared" si="88"/>
        <v>0.22501511940484986</v>
      </c>
      <c r="HA23" s="94">
        <f t="shared" si="89"/>
        <v>0.24085943616782718</v>
      </c>
      <c r="HB23" s="94">
        <f t="shared" si="90"/>
        <v>0.37385848216628148</v>
      </c>
      <c r="HC23" s="94">
        <f t="shared" si="91"/>
        <v>0.45737111607893954</v>
      </c>
      <c r="HD23" s="94">
        <f t="shared" si="92"/>
        <v>-1</v>
      </c>
      <c r="HE23" s="94">
        <f t="shared" si="93"/>
        <v>0.44202877450648637</v>
      </c>
      <c r="HF23" s="94">
        <f t="shared" si="94"/>
        <v>1.8118818845644577E-2</v>
      </c>
      <c r="HG23" s="94">
        <f t="shared" si="95"/>
        <v>1.0037523618899655</v>
      </c>
      <c r="HH23" s="94">
        <f t="shared" si="96"/>
        <v>-7.9480043533329756E-2</v>
      </c>
      <c r="HI23" s="387">
        <f t="shared" si="97"/>
        <v>2.245547975709875E-3</v>
      </c>
      <c r="HJ23" s="366">
        <f t="shared" si="98"/>
        <v>-0.11777463529722088</v>
      </c>
      <c r="HK23" s="366">
        <f t="shared" si="99"/>
        <v>3.6101760678246955E-2</v>
      </c>
      <c r="HL23" s="366">
        <f t="shared" si="100"/>
        <v>1.4534806669245781E-3</v>
      </c>
      <c r="HM23" s="94">
        <f t="shared" si="101"/>
        <v>0</v>
      </c>
      <c r="HN23" s="94">
        <f t="shared" si="102"/>
        <v>0.11777463529722088</v>
      </c>
      <c r="HO23" s="388">
        <f t="shared" si="103"/>
        <v>8.167287461897392E-2</v>
      </c>
      <c r="HP23" s="94">
        <f t="shared" si="104"/>
        <v>8.0219393952049342E-2</v>
      </c>
      <c r="HQ23" s="94">
        <f t="shared" si="105"/>
        <v>4.0034584850787328E-2</v>
      </c>
      <c r="HR23" s="94">
        <f t="shared" si="106"/>
        <v>4.3491273132693763E-2</v>
      </c>
      <c r="HS23" s="94">
        <f t="shared" si="107"/>
        <v>4.3393830205118361E-2</v>
      </c>
      <c r="HT23" s="94">
        <f t="shared" si="108"/>
        <v>8.5255601946143122E-2</v>
      </c>
      <c r="HU23" s="94">
        <f t="shared" si="109"/>
        <v>9.5441035397379068E-2</v>
      </c>
      <c r="HV23" s="94">
        <f t="shared" si="110"/>
        <v>0.13170462808293143</v>
      </c>
      <c r="HW23" s="94">
        <f t="shared" si="111"/>
        <v>0.14313771017714708</v>
      </c>
      <c r="HX23" s="94" t="e">
        <f t="shared" si="112"/>
        <v>#VALUE!</v>
      </c>
      <c r="HY23" s="94">
        <f t="shared" si="113"/>
        <v>8.3994914508443343E-3</v>
      </c>
      <c r="HZ23" s="94">
        <f t="shared" si="114"/>
        <v>0.12239359835598079</v>
      </c>
      <c r="IA23" s="94">
        <f t="shared" si="115"/>
        <v>0.16065546375781964</v>
      </c>
      <c r="IB23" s="94">
        <f t="shared" si="116"/>
        <v>0.12715067647052267</v>
      </c>
      <c r="IC23" s="387">
        <f t="shared" si="117"/>
        <v>-2.57135373422584E-2</v>
      </c>
      <c r="ID23" s="366" t="e">
        <f t="shared" si="118"/>
        <v>#VALUE!</v>
      </c>
      <c r="IE23" s="366">
        <f t="shared" si="119"/>
        <v>4.2474189462399226E-3</v>
      </c>
      <c r="IF23" s="366">
        <f t="shared" si="120"/>
        <v>5.5142395613577644E-2</v>
      </c>
      <c r="IG23" s="94" t="str">
        <f t="shared" si="121"/>
        <v>i.a.</v>
      </c>
      <c r="IH23" s="94">
        <f t="shared" si="122"/>
        <v>0.50992314599432964</v>
      </c>
      <c r="II23" s="388">
        <f t="shared" si="123"/>
        <v>0.50567572704808972</v>
      </c>
      <c r="IJ23" s="94">
        <f t="shared" si="124"/>
        <v>0.45053333143451207</v>
      </c>
      <c r="IK23" s="94">
        <f t="shared" si="125"/>
        <v>0.388171464747888</v>
      </c>
      <c r="IL23" s="94">
        <f t="shared" si="126"/>
        <v>0.34438294085346227</v>
      </c>
      <c r="IM23" s="94">
        <f t="shared" si="127"/>
        <v>0.35347195517222435</v>
      </c>
      <c r="IN23" s="94">
        <f t="shared" si="128"/>
        <v>0.43829644533869883</v>
      </c>
      <c r="IO23" s="94">
        <f t="shared" si="129"/>
        <v>0.35704113091765155</v>
      </c>
      <c r="IP23" s="94">
        <f t="shared" si="130"/>
        <v>0.35563057280490201</v>
      </c>
      <c r="IQ23" s="94">
        <f t="shared" si="131"/>
        <v>0.29438835613992248</v>
      </c>
      <c r="IR23" s="94">
        <f t="shared" si="132"/>
        <v>0.30449651165151792</v>
      </c>
      <c r="IS23" s="94" t="e">
        <f t="shared" si="133"/>
        <v>#VALUE!</v>
      </c>
      <c r="IT23" s="94" t="e">
        <f t="shared" si="134"/>
        <v>#VALUE!</v>
      </c>
      <c r="IU23" s="94" t="e">
        <f t="shared" si="135"/>
        <v>#VALUE!</v>
      </c>
      <c r="IV23" s="94" t="e">
        <f t="shared" si="136"/>
        <v>#VALUE!</v>
      </c>
      <c r="IW23" s="94" t="e">
        <f t="shared" si="137"/>
        <v>#VALUE!</v>
      </c>
      <c r="IX23" s="387" t="e">
        <f t="shared" si="138"/>
        <v>#VALUE!</v>
      </c>
      <c r="IY23" s="366" t="e">
        <f t="shared" si="139"/>
        <v>#VALUE!</v>
      </c>
      <c r="IZ23" s="366" t="e">
        <f t="shared" si="140"/>
        <v>#VALUE!</v>
      </c>
      <c r="JA23" s="366" t="e">
        <f t="shared" si="141"/>
        <v>#VALUE!</v>
      </c>
      <c r="JB23" s="392"/>
      <c r="JC23" s="94" t="str">
        <f t="shared" si="142"/>
        <v>i.a.</v>
      </c>
      <c r="JD23" s="388" t="str">
        <f t="shared" si="143"/>
        <v>i.a.</v>
      </c>
      <c r="JE23" s="94" t="str">
        <f t="shared" si="144"/>
        <v>i.a.</v>
      </c>
      <c r="JF23" s="94" t="str">
        <f t="shared" si="145"/>
        <v>i.a.</v>
      </c>
      <c r="JG23" s="94" t="str">
        <f t="shared" si="146"/>
        <v>i.a.</v>
      </c>
      <c r="JH23" s="94" t="str">
        <f t="shared" si="147"/>
        <v>i.a.</v>
      </c>
      <c r="JI23" s="94" t="str">
        <f t="shared" si="148"/>
        <v>i.a.</v>
      </c>
      <c r="JJ23" s="94">
        <f t="shared" si="149"/>
        <v>5.4985141158989601E-2</v>
      </c>
      <c r="JK23" s="94">
        <f t="shared" si="150"/>
        <v>8.3027764303851725E-2</v>
      </c>
      <c r="JL23" s="94">
        <f t="shared" si="151"/>
        <v>7.6408084744661472E-2</v>
      </c>
      <c r="JM23" s="94">
        <f t="shared" si="152"/>
        <v>7.7322301882401759E-2</v>
      </c>
      <c r="JN23" s="94" t="e">
        <f t="shared" si="153"/>
        <v>#VALUE!</v>
      </c>
      <c r="JO23" s="94" t="e">
        <f t="shared" si="154"/>
        <v>#DIV/0!</v>
      </c>
      <c r="JP23" s="94" t="e">
        <f t="shared" si="155"/>
        <v>#DIV/0!</v>
      </c>
      <c r="JQ23" s="94" t="e">
        <f t="shared" si="156"/>
        <v>#DIV/0!</v>
      </c>
      <c r="JR23" s="94" t="e">
        <f t="shared" si="157"/>
        <v>#DIV/0!</v>
      </c>
      <c r="JS23" s="387" t="e">
        <f t="shared" si="158"/>
        <v>#DIV/0!</v>
      </c>
      <c r="JT23" s="364" t="e">
        <f t="shared" si="159"/>
        <v>#VALUE!</v>
      </c>
      <c r="JU23" s="364">
        <f t="shared" si="160"/>
        <v>0</v>
      </c>
      <c r="JV23" s="364">
        <f t="shared" si="161"/>
        <v>0</v>
      </c>
      <c r="JW23" s="99" t="str">
        <f t="shared" si="162"/>
        <v>i.a.</v>
      </c>
      <c r="JX23" s="99">
        <f t="shared" si="163"/>
        <v>0</v>
      </c>
      <c r="JY23" s="389">
        <f t="shared" si="164"/>
        <v>0</v>
      </c>
      <c r="JZ23" s="99">
        <f t="shared" si="165"/>
        <v>0</v>
      </c>
      <c r="KA23" s="99">
        <f t="shared" si="166"/>
        <v>0</v>
      </c>
      <c r="KB23" s="99">
        <f t="shared" si="167"/>
        <v>0</v>
      </c>
      <c r="KC23" s="99">
        <f t="shared" si="168"/>
        <v>0</v>
      </c>
      <c r="KD23" s="99">
        <f t="shared" si="169"/>
        <v>0</v>
      </c>
      <c r="KE23" s="99">
        <f t="shared" si="170"/>
        <v>1.4710382513661202</v>
      </c>
      <c r="KF23" s="99">
        <f t="shared" si="171"/>
        <v>1.3752497011494254</v>
      </c>
      <c r="KG23" s="99">
        <f t="shared" si="172"/>
        <v>1.4145662400000001</v>
      </c>
      <c r="KH23" s="99">
        <f t="shared" si="173"/>
        <v>1.3763264817073171</v>
      </c>
      <c r="KI23" s="94">
        <f t="shared" si="174"/>
        <v>-1</v>
      </c>
      <c r="KJ23" s="94">
        <f t="shared" si="175"/>
        <v>0.32709558350143791</v>
      </c>
      <c r="KK23" s="94">
        <f t="shared" si="176"/>
        <v>0.27808411214953282</v>
      </c>
      <c r="KL23" s="94">
        <f t="shared" si="177"/>
        <v>0.95602214561788346</v>
      </c>
      <c r="KM23" s="94">
        <f t="shared" si="178"/>
        <v>-0.13607999825331324</v>
      </c>
      <c r="KN23" s="387">
        <f t="shared" si="179"/>
        <v>7.4849004221858292E-2</v>
      </c>
      <c r="KO23" s="364">
        <f t="shared" si="180"/>
        <v>-0.10082608695652175</v>
      </c>
      <c r="KP23" s="364">
        <f t="shared" si="181"/>
        <v>2.4851086956521745E-2</v>
      </c>
      <c r="KQ23" s="364">
        <f t="shared" si="182"/>
        <v>1.6530555555555562E-2</v>
      </c>
      <c r="KR23" s="308"/>
      <c r="KS23" s="308">
        <f t="shared" si="183"/>
        <v>0.10082608695652175</v>
      </c>
      <c r="KT23" s="390">
        <f t="shared" si="184"/>
        <v>7.5975000000000001E-2</v>
      </c>
      <c r="KU23" s="308">
        <f t="shared" si="185"/>
        <v>5.9444444444444439E-2</v>
      </c>
      <c r="KV23" s="308">
        <f t="shared" si="186"/>
        <v>3.039047619047619E-2</v>
      </c>
      <c r="KW23" s="308">
        <f t="shared" si="187"/>
        <v>3.5177419354838708E-2</v>
      </c>
      <c r="KX23" s="308">
        <f t="shared" si="188"/>
        <v>3.2727777777777779E-2</v>
      </c>
      <c r="KY23" s="308">
        <f t="shared" si="189"/>
        <v>6.9435028248587563E-2</v>
      </c>
      <c r="KZ23" s="308">
        <f t="shared" si="190"/>
        <v>7.2734650273224052E-2</v>
      </c>
      <c r="LA23" s="308">
        <f t="shared" si="191"/>
        <v>0.10581207471264369</v>
      </c>
      <c r="LB23" s="308">
        <f t="shared" si="192"/>
        <v>0.10326366285714286</v>
      </c>
      <c r="LC23" s="308">
        <f t="shared" si="193"/>
        <v>9.9751152439024396E-2</v>
      </c>
    </row>
    <row r="24" spans="1:315" s="1" customFormat="1" x14ac:dyDescent="0.3">
      <c r="A24" s="348" t="s">
        <v>1062</v>
      </c>
      <c r="B24" s="171">
        <v>30239776</v>
      </c>
      <c r="C24" t="s">
        <v>85</v>
      </c>
      <c r="D24" s="4"/>
      <c r="E24"/>
      <c r="F24"/>
      <c r="G24">
        <v>429100</v>
      </c>
      <c r="H24"/>
      <c r="I24" s="188">
        <v>45033</v>
      </c>
      <c r="J24" s="178"/>
      <c r="K24" s="178" t="s">
        <v>132</v>
      </c>
      <c r="L24" s="176" t="s">
        <v>132</v>
      </c>
      <c r="M24" s="176" t="s">
        <v>132</v>
      </c>
      <c r="N24" s="176" t="s">
        <v>132</v>
      </c>
      <c r="O24" s="178"/>
      <c r="P24" s="178"/>
      <c r="Q24" s="94">
        <f t="shared" si="0"/>
        <v>-1</v>
      </c>
      <c r="R24" s="409">
        <f t="shared" si="1"/>
        <v>1.0587646293888162</v>
      </c>
      <c r="S24" s="94">
        <f t="shared" si="2"/>
        <v>0.18543868168119548</v>
      </c>
      <c r="T24" s="94">
        <f t="shared" si="3"/>
        <v>7.4379549350359175E-2</v>
      </c>
      <c r="U24" s="94" t="e">
        <f t="shared" si="4"/>
        <v>#DIV/0!</v>
      </c>
      <c r="V24" s="392" t="e">
        <f t="shared" si="5"/>
        <v>#DIV/0!</v>
      </c>
      <c r="W24" s="362">
        <f t="shared" si="6"/>
        <v>-316.63799999999998</v>
      </c>
      <c r="X24" s="362">
        <f t="shared" si="7"/>
        <v>162.83799999999997</v>
      </c>
      <c r="Y24" s="471">
        <f t="shared" si="8"/>
        <v>24.058999999999997</v>
      </c>
      <c r="Z24" s="205"/>
      <c r="AA24" s="396">
        <v>316.63799999999998</v>
      </c>
      <c r="AB24" s="100">
        <v>153.80000000000001</v>
      </c>
      <c r="AC24" s="100">
        <v>129.74100000000001</v>
      </c>
      <c r="AD24" s="100">
        <v>120.759</v>
      </c>
      <c r="AE24" s="228"/>
      <c r="AF24" s="472"/>
      <c r="AG24" s="473"/>
      <c r="AH24" s="540"/>
      <c r="AI24" s="540"/>
      <c r="AJ24" s="540"/>
      <c r="AK24" s="474"/>
      <c r="AL24" s="94">
        <f t="shared" si="9"/>
        <v>-1</v>
      </c>
      <c r="AM24" s="94">
        <f t="shared" si="10"/>
        <v>1.5281332898962168</v>
      </c>
      <c r="AN24" s="94">
        <f t="shared" si="11"/>
        <v>0.17130475074272933</v>
      </c>
      <c r="AO24" s="94">
        <f t="shared" si="12"/>
        <v>0.44059211559604211</v>
      </c>
      <c r="AP24" s="94" t="e">
        <f t="shared" si="13"/>
        <v>#DIV/0!</v>
      </c>
      <c r="AQ24" s="392" t="e">
        <f t="shared" si="14"/>
        <v>#DIV/0!</v>
      </c>
      <c r="AR24" s="362">
        <f t="shared" si="15"/>
        <v>-108.64400000000001</v>
      </c>
      <c r="AS24" s="362">
        <f t="shared" si="16"/>
        <v>65.670000000000016</v>
      </c>
      <c r="AT24" s="471">
        <f t="shared" si="17"/>
        <v>6.2849999999999966</v>
      </c>
      <c r="AU24" s="205"/>
      <c r="AV24" s="328">
        <v>108.64400000000001</v>
      </c>
      <c r="AW24" s="266">
        <v>42.973999999999997</v>
      </c>
      <c r="AX24" s="266">
        <v>36.689</v>
      </c>
      <c r="AY24" s="266">
        <v>25.468</v>
      </c>
      <c r="AZ24" s="201"/>
      <c r="BA24" s="541"/>
      <c r="BB24" s="542"/>
      <c r="BC24" s="473"/>
      <c r="BD24" s="473"/>
      <c r="BE24" s="474"/>
      <c r="BF24" s="474"/>
      <c r="BG24" s="94">
        <f t="shared" si="18"/>
        <v>-1</v>
      </c>
      <c r="BH24" s="94">
        <f t="shared" si="19"/>
        <v>2.1286113699906801</v>
      </c>
      <c r="BI24" s="94">
        <f t="shared" si="20"/>
        <v>0.58472073039742212</v>
      </c>
      <c r="BJ24" s="94">
        <f t="shared" si="21"/>
        <v>13.603921568627452</v>
      </c>
      <c r="BK24" s="94" t="e">
        <f t="shared" si="22"/>
        <v>#DIV/0!</v>
      </c>
      <c r="BL24" s="392" t="e">
        <f t="shared" si="23"/>
        <v>#DIV/0!</v>
      </c>
      <c r="BM24" s="362">
        <f t="shared" si="24"/>
        <v>-36.927</v>
      </c>
      <c r="BN24" s="362">
        <f t="shared" si="25"/>
        <v>25.123999999999999</v>
      </c>
      <c r="BO24" s="471">
        <f t="shared" si="26"/>
        <v>4.3550000000000004</v>
      </c>
      <c r="BP24" s="205"/>
      <c r="BQ24" s="328">
        <v>36.927</v>
      </c>
      <c r="BR24" s="266">
        <v>11.803000000000001</v>
      </c>
      <c r="BS24" s="266">
        <v>7.4480000000000004</v>
      </c>
      <c r="BT24" s="266">
        <v>0.51</v>
      </c>
      <c r="BU24" s="201"/>
      <c r="BV24" s="541"/>
      <c r="BW24" s="542"/>
      <c r="BX24" s="473"/>
      <c r="BY24" s="473"/>
      <c r="BZ24" s="473"/>
      <c r="CA24" s="473"/>
      <c r="CB24" s="94">
        <f t="shared" si="27"/>
        <v>-1</v>
      </c>
      <c r="CC24" s="94">
        <f t="shared" si="28"/>
        <v>2.1478891705270513</v>
      </c>
      <c r="CD24" s="94">
        <f t="shared" si="29"/>
        <v>0.63116623895067014</v>
      </c>
      <c r="CE24" s="94">
        <f t="shared" si="30"/>
        <v>40.017543859649116</v>
      </c>
      <c r="CF24" s="94" t="e">
        <f t="shared" si="31"/>
        <v>#DIV/0!</v>
      </c>
      <c r="CG24" s="392" t="e">
        <f t="shared" si="32"/>
        <v>#DIV/0!</v>
      </c>
      <c r="CH24" s="362">
        <f t="shared" si="33"/>
        <v>-36.015000000000001</v>
      </c>
      <c r="CI24" s="362">
        <f t="shared" si="34"/>
        <v>24.573999999999998</v>
      </c>
      <c r="CJ24" s="471">
        <f t="shared" si="35"/>
        <v>4.4270000000000005</v>
      </c>
      <c r="CK24" s="205"/>
      <c r="CL24" s="328">
        <v>36.015000000000001</v>
      </c>
      <c r="CM24" s="100">
        <v>11.441000000000001</v>
      </c>
      <c r="CN24" s="100">
        <v>7.0140000000000002</v>
      </c>
      <c r="CO24" s="100">
        <v>0.17100000000000001</v>
      </c>
      <c r="CP24" s="208"/>
      <c r="CQ24" s="543"/>
      <c r="CR24" s="544"/>
      <c r="CS24" s="476"/>
      <c r="CT24" s="476"/>
      <c r="CU24" s="476"/>
      <c r="CV24" s="476"/>
      <c r="CW24" s="94">
        <f t="shared" si="36"/>
        <v>-1</v>
      </c>
      <c r="CX24" s="94">
        <f t="shared" si="37"/>
        <v>2.1357997093997994</v>
      </c>
      <c r="CY24" s="94">
        <f t="shared" si="38"/>
        <v>0.6489126428308144</v>
      </c>
      <c r="CZ24" s="94">
        <f t="shared" si="39"/>
        <v>50.188679245283026</v>
      </c>
      <c r="DA24" s="94" t="e">
        <f t="shared" si="40"/>
        <v>#DIV/0!</v>
      </c>
      <c r="DB24" s="392" t="e">
        <f t="shared" si="41"/>
        <v>#DIV/0!</v>
      </c>
      <c r="DC24" s="362">
        <f t="shared" si="42"/>
        <v>-28.056000000000001</v>
      </c>
      <c r="DD24" s="362">
        <f t="shared" si="43"/>
        <v>19.109000000000002</v>
      </c>
      <c r="DE24" s="471">
        <f t="shared" si="44"/>
        <v>3.520999999999999</v>
      </c>
      <c r="DF24" s="205"/>
      <c r="DG24" s="328">
        <v>28.056000000000001</v>
      </c>
      <c r="DH24" s="266">
        <v>8.9469999999999992</v>
      </c>
      <c r="DI24" s="266">
        <v>5.4260000000000002</v>
      </c>
      <c r="DJ24" s="266">
        <v>0.106</v>
      </c>
      <c r="DK24" s="201"/>
      <c r="DL24" s="545"/>
      <c r="DM24" s="546"/>
      <c r="DN24" s="473"/>
      <c r="DO24" s="473"/>
      <c r="DP24" s="473"/>
      <c r="DQ24" s="473"/>
      <c r="DR24" s="94">
        <f t="shared" si="45"/>
        <v>-1</v>
      </c>
      <c r="DS24" s="94">
        <f t="shared" si="46"/>
        <v>0.79381728942368601</v>
      </c>
      <c r="DT24" s="94">
        <f t="shared" si="47"/>
        <v>0.30786353988714599</v>
      </c>
      <c r="DU24" s="94">
        <f t="shared" si="48"/>
        <v>0.39061262688071413</v>
      </c>
      <c r="DV24" s="94" t="e">
        <f t="shared" si="49"/>
        <v>#DIV/0!</v>
      </c>
      <c r="DW24" s="392" t="e">
        <f t="shared" si="50"/>
        <v>#DIV/0!</v>
      </c>
      <c r="DX24" s="362">
        <f t="shared" si="51"/>
        <v>-45.319000000000003</v>
      </c>
      <c r="DY24" s="362">
        <f t="shared" si="52"/>
        <v>20.055000000000003</v>
      </c>
      <c r="DZ24" s="471">
        <f t="shared" si="53"/>
        <v>5.9469999999999992</v>
      </c>
      <c r="EA24" s="205"/>
      <c r="EB24" s="328">
        <v>45.319000000000003</v>
      </c>
      <c r="EC24" s="100">
        <v>25.263999999999999</v>
      </c>
      <c r="ED24" s="100">
        <v>19.317</v>
      </c>
      <c r="EE24" s="100">
        <v>13.891</v>
      </c>
      <c r="EF24" s="208"/>
      <c r="EG24" s="543"/>
      <c r="EH24" s="544"/>
      <c r="EI24" s="476"/>
      <c r="EJ24" s="476"/>
      <c r="EK24" s="476"/>
      <c r="EL24" s="476"/>
      <c r="EM24" s="94">
        <f t="shared" si="54"/>
        <v>-1</v>
      </c>
      <c r="EN24" s="94">
        <f t="shared" si="55"/>
        <v>0.60591830255569068</v>
      </c>
      <c r="EO24" s="94">
        <f t="shared" si="56"/>
        <v>0.57547464727090858</v>
      </c>
      <c r="EP24" s="94">
        <f t="shared" si="57"/>
        <v>0.21552881570614302</v>
      </c>
      <c r="EQ24" s="94" t="e">
        <f t="shared" si="58"/>
        <v>#DIV/0!</v>
      </c>
      <c r="ER24" s="392" t="e">
        <f t="shared" si="59"/>
        <v>#DIV/0!</v>
      </c>
      <c r="ES24" s="362">
        <f t="shared" si="60"/>
        <v>-121.401</v>
      </c>
      <c r="ET24" s="362">
        <f t="shared" si="61"/>
        <v>45.804999999999993</v>
      </c>
      <c r="EU24" s="471">
        <f t="shared" si="62"/>
        <v>27.613000000000007</v>
      </c>
      <c r="EV24" s="205"/>
      <c r="EW24" s="328">
        <v>121.401</v>
      </c>
      <c r="EX24" s="100">
        <v>75.596000000000004</v>
      </c>
      <c r="EY24" s="100">
        <v>47.982999999999997</v>
      </c>
      <c r="EZ24" s="100">
        <v>39.475000000000001</v>
      </c>
      <c r="FA24" s="208"/>
      <c r="FB24" s="543"/>
      <c r="FC24" s="544"/>
      <c r="FD24" s="476"/>
      <c r="FE24" s="476"/>
      <c r="FF24" s="476"/>
      <c r="FG24" s="476"/>
      <c r="FH24" s="94">
        <f t="shared" si="63"/>
        <v>-1</v>
      </c>
      <c r="FI24" s="94">
        <f t="shared" si="64"/>
        <v>1.6666666666666667</v>
      </c>
      <c r="FJ24" s="94">
        <f t="shared" si="65"/>
        <v>0</v>
      </c>
      <c r="FK24" s="94">
        <f t="shared" si="66"/>
        <v>0.16129032258064516</v>
      </c>
      <c r="FL24" s="94" t="e">
        <f t="shared" si="67"/>
        <v>#DIV/0!</v>
      </c>
      <c r="FM24" s="392" t="e">
        <f t="shared" si="68"/>
        <v>#DIV/0!</v>
      </c>
      <c r="FN24" s="362">
        <f t="shared" si="69"/>
        <v>-96</v>
      </c>
      <c r="FO24" s="362">
        <f t="shared" si="70"/>
        <v>60</v>
      </c>
      <c r="FP24" s="471">
        <f t="shared" si="71"/>
        <v>0</v>
      </c>
      <c r="FQ24" s="533"/>
      <c r="FR24" s="85">
        <v>96</v>
      </c>
      <c r="FS24" s="486">
        <v>36</v>
      </c>
      <c r="FT24" s="486">
        <v>36</v>
      </c>
      <c r="FU24" s="486">
        <v>31</v>
      </c>
      <c r="FV24" s="2"/>
      <c r="FW24" s="547"/>
      <c r="FX24" s="548"/>
      <c r="FY24" s="493"/>
      <c r="FZ24" s="493"/>
      <c r="GA24" s="493"/>
      <c r="GB24" s="493"/>
      <c r="GC24" s="2"/>
      <c r="GD24" s="477"/>
      <c r="GE24" s="1" t="s">
        <v>109</v>
      </c>
      <c r="GF24" s="336" t="s">
        <v>87</v>
      </c>
      <c r="GG24" s="478">
        <v>3490</v>
      </c>
      <c r="GH24" s="1" t="s">
        <v>1063</v>
      </c>
      <c r="GI24" s="18" t="s">
        <v>97</v>
      </c>
      <c r="GJ24" s="480">
        <f t="shared" si="72"/>
        <v>-1</v>
      </c>
      <c r="GK24" s="94">
        <f t="shared" si="73"/>
        <v>0.98824146198470597</v>
      </c>
      <c r="GL24" s="94">
        <f t="shared" si="74"/>
        <v>0.21504157517942291</v>
      </c>
      <c r="GM24" s="94">
        <f t="shared" si="75"/>
        <v>33.315508416910745</v>
      </c>
      <c r="GN24" s="94" t="e">
        <f t="shared" si="76"/>
        <v>#VALUE!</v>
      </c>
      <c r="GO24" s="387" t="e">
        <f t="shared" si="77"/>
        <v>#VALUE!</v>
      </c>
      <c r="GP24" s="366">
        <f t="shared" si="78"/>
        <v>-1.0205006871342959</v>
      </c>
      <c r="GQ24" s="366">
        <f t="shared" si="79"/>
        <v>0.50723270301550083</v>
      </c>
      <c r="GR24" s="481">
        <f t="shared" si="80"/>
        <v>9.0839653596029413E-2</v>
      </c>
      <c r="GS24" s="94">
        <f t="shared" si="81"/>
        <v>0</v>
      </c>
      <c r="GT24" s="94">
        <f t="shared" si="82"/>
        <v>1.0205006871342959</v>
      </c>
      <c r="GU24" s="388">
        <f t="shared" si="83"/>
        <v>0.51326798411879504</v>
      </c>
      <c r="GV24" s="94">
        <f t="shared" si="84"/>
        <v>0.42242833052276563</v>
      </c>
      <c r="GW24" s="94">
        <f t="shared" si="85"/>
        <v>1.2310128860413218E-2</v>
      </c>
      <c r="GX24" s="94" t="str">
        <f t="shared" si="86"/>
        <v>Negativ EK</v>
      </c>
      <c r="GY24" s="482" t="str">
        <f t="shared" si="87"/>
        <v>Negativ EK</v>
      </c>
      <c r="GZ24" s="482" t="str">
        <f t="shared" si="88"/>
        <v>Negativ EK</v>
      </c>
      <c r="HA24" s="482" t="str">
        <f t="shared" si="89"/>
        <v>Negativ EK</v>
      </c>
      <c r="HB24" s="482" t="str">
        <f t="shared" si="90"/>
        <v>Negativ EK</v>
      </c>
      <c r="HC24" s="482" t="str">
        <f t="shared" si="91"/>
        <v>Negativ EK</v>
      </c>
      <c r="HD24" s="94">
        <f t="shared" si="92"/>
        <v>-1</v>
      </c>
      <c r="HE24" s="94">
        <f t="shared" si="93"/>
        <v>0.96262209318963365</v>
      </c>
      <c r="HF24" s="94">
        <f t="shared" si="94"/>
        <v>0.12152150154231491</v>
      </c>
      <c r="HG24" s="94">
        <f t="shared" si="95"/>
        <v>12.183237758045433</v>
      </c>
      <c r="HH24" s="94" t="e">
        <f t="shared" si="96"/>
        <v>#VALUE!</v>
      </c>
      <c r="HI24" s="387" t="e">
        <f t="shared" si="97"/>
        <v>#VALUE!</v>
      </c>
      <c r="HJ24" s="366">
        <f t="shared" si="98"/>
        <v>-0.37489911013873306</v>
      </c>
      <c r="HK24" s="366">
        <f t="shared" si="99"/>
        <v>0.18387960035147147</v>
      </c>
      <c r="HL24" s="481">
        <f t="shared" si="100"/>
        <v>2.0697755345129354E-2</v>
      </c>
      <c r="HM24" s="94">
        <f t="shared" si="101"/>
        <v>0</v>
      </c>
      <c r="HN24" s="94">
        <f t="shared" si="102"/>
        <v>0.37489911013873306</v>
      </c>
      <c r="HO24" s="388">
        <f t="shared" si="103"/>
        <v>0.19101950978726159</v>
      </c>
      <c r="HP24" s="94">
        <f t="shared" si="104"/>
        <v>0.17032175444213224</v>
      </c>
      <c r="HQ24" s="94">
        <f t="shared" si="105"/>
        <v>1.291956934768841E-2</v>
      </c>
      <c r="HR24" s="94" t="str">
        <f t="shared" si="106"/>
        <v>i.a.</v>
      </c>
      <c r="HS24" s="482" t="str">
        <f t="shared" si="107"/>
        <v>i.a.</v>
      </c>
      <c r="HT24" s="482" t="str">
        <f t="shared" si="108"/>
        <v>i.a.</v>
      </c>
      <c r="HU24" s="482" t="str">
        <f t="shared" si="109"/>
        <v>i.a.</v>
      </c>
      <c r="HV24" s="482" t="str">
        <f t="shared" si="110"/>
        <v>i.a.</v>
      </c>
      <c r="HW24" s="482" t="str">
        <f t="shared" si="111"/>
        <v>i.a.</v>
      </c>
      <c r="HX24" s="94" t="e">
        <f t="shared" si="112"/>
        <v>#VALUE!</v>
      </c>
      <c r="HY24" s="94">
        <f t="shared" si="113"/>
        <v>0.11700407584182157</v>
      </c>
      <c r="HZ24" s="94">
        <f t="shared" si="114"/>
        <v>-0.16986062444567279</v>
      </c>
      <c r="IA24" s="94">
        <f t="shared" si="115"/>
        <v>0.14403921068120376</v>
      </c>
      <c r="IB24" s="94" t="e">
        <f t="shared" si="116"/>
        <v>#VALUE!</v>
      </c>
      <c r="IC24" s="387" t="e">
        <f t="shared" si="117"/>
        <v>#VALUE!</v>
      </c>
      <c r="ID24" s="366" t="e">
        <f t="shared" si="118"/>
        <v>#VALUE!</v>
      </c>
      <c r="IE24" s="366">
        <f t="shared" si="119"/>
        <v>3.9102478597647761E-2</v>
      </c>
      <c r="IF24" s="481">
        <f t="shared" si="120"/>
        <v>-6.8382503853803678E-2</v>
      </c>
      <c r="IG24" s="94" t="str">
        <f t="shared" si="121"/>
        <v>i.a.</v>
      </c>
      <c r="IH24" s="94">
        <f t="shared" si="122"/>
        <v>0.37330005518900178</v>
      </c>
      <c r="II24" s="388">
        <f t="shared" si="123"/>
        <v>0.33419757659135402</v>
      </c>
      <c r="IJ24" s="94">
        <f t="shared" si="124"/>
        <v>0.4025800804451577</v>
      </c>
      <c r="IK24" s="94">
        <f t="shared" si="125"/>
        <v>0.35189360354654842</v>
      </c>
      <c r="IL24" s="94" t="str">
        <f t="shared" si="126"/>
        <v>i.a.</v>
      </c>
      <c r="IM24" s="482" t="str">
        <f t="shared" si="127"/>
        <v>i.a.</v>
      </c>
      <c r="IN24" s="482" t="str">
        <f t="shared" si="128"/>
        <v>i.a.</v>
      </c>
      <c r="IO24" s="482" t="str">
        <f t="shared" si="129"/>
        <v>i.a.</v>
      </c>
      <c r="IP24" s="482" t="str">
        <f t="shared" si="130"/>
        <v>i.a.</v>
      </c>
      <c r="IQ24" s="482" t="str">
        <f t="shared" si="131"/>
        <v>i.a.</v>
      </c>
      <c r="IR24" s="482" t="str">
        <f t="shared" si="132"/>
        <v>i.a.</v>
      </c>
      <c r="IS24" s="94">
        <f t="shared" si="133"/>
        <v>-1</v>
      </c>
      <c r="IT24" s="94">
        <f t="shared" si="134"/>
        <v>0.51965471201993019</v>
      </c>
      <c r="IU24" s="94">
        <f t="shared" si="135"/>
        <v>0.3368221864921454</v>
      </c>
      <c r="IV24" s="94">
        <f t="shared" si="136"/>
        <v>12.592888637407469</v>
      </c>
      <c r="IW24" s="94" t="e">
        <f t="shared" si="137"/>
        <v>#VALUE!</v>
      </c>
      <c r="IX24" s="387" t="e">
        <f t="shared" si="138"/>
        <v>#VALUE!</v>
      </c>
      <c r="IY24" s="366">
        <f t="shared" si="139"/>
        <v>-0.11662213631970895</v>
      </c>
      <c r="IZ24" s="366">
        <f t="shared" si="140"/>
        <v>3.9879613562881902E-2</v>
      </c>
      <c r="JA24" s="481">
        <f t="shared" si="141"/>
        <v>1.9335843295438596E-2</v>
      </c>
      <c r="JB24" s="392"/>
      <c r="JC24" s="94">
        <f t="shared" si="142"/>
        <v>0.11662213631970895</v>
      </c>
      <c r="JD24" s="388">
        <f t="shared" si="143"/>
        <v>7.6742522756827053E-2</v>
      </c>
      <c r="JE24" s="94">
        <f t="shared" si="144"/>
        <v>5.7406679461388457E-2</v>
      </c>
      <c r="JF24" s="94">
        <f t="shared" si="145"/>
        <v>4.2232877052642039E-3</v>
      </c>
      <c r="JG24" s="94" t="str">
        <f t="shared" si="146"/>
        <v>i.a.</v>
      </c>
      <c r="JH24" s="482" t="str">
        <f t="shared" si="147"/>
        <v>i.a.</v>
      </c>
      <c r="JI24" s="482" t="str">
        <f t="shared" si="148"/>
        <v>i.a.</v>
      </c>
      <c r="JJ24" s="482" t="str">
        <f t="shared" si="149"/>
        <v>i.a.</v>
      </c>
      <c r="JK24" s="482" t="str">
        <f t="shared" si="150"/>
        <v>i.a.</v>
      </c>
      <c r="JL24" s="482" t="str">
        <f t="shared" si="151"/>
        <v>i.a.</v>
      </c>
      <c r="JM24" s="482" t="str">
        <f t="shared" si="152"/>
        <v>i.a.</v>
      </c>
      <c r="JN24" s="94" t="e">
        <f t="shared" si="153"/>
        <v>#VALUE!</v>
      </c>
      <c r="JO24" s="94">
        <f t="shared" si="154"/>
        <v>-0.22796326397919381</v>
      </c>
      <c r="JP24" s="94">
        <f t="shared" si="155"/>
        <v>0.18543868168119546</v>
      </c>
      <c r="JQ24" s="94">
        <f t="shared" si="156"/>
        <v>-7.4839832503857465E-2</v>
      </c>
      <c r="JR24" s="94" t="e">
        <f t="shared" si="157"/>
        <v>#VALUE!</v>
      </c>
      <c r="JS24" s="387" t="e">
        <f t="shared" si="158"/>
        <v>#VALUE!</v>
      </c>
      <c r="JT24" s="366" t="e">
        <f t="shared" si="159"/>
        <v>#VALUE!</v>
      </c>
      <c r="JU24" s="366">
        <f t="shared" si="160"/>
        <v>-0.97390972222222238</v>
      </c>
      <c r="JV24" s="483">
        <f t="shared" si="161"/>
        <v>0.66830555555555504</v>
      </c>
      <c r="JW24" s="99" t="str">
        <f t="shared" si="162"/>
        <v>i.a.</v>
      </c>
      <c r="JX24" s="99">
        <f t="shared" si="163"/>
        <v>3.2983124999999998</v>
      </c>
      <c r="JY24" s="389">
        <f t="shared" si="164"/>
        <v>4.2722222222222221</v>
      </c>
      <c r="JZ24" s="99">
        <f t="shared" si="165"/>
        <v>3.6039166666666671</v>
      </c>
      <c r="KA24" s="99">
        <f t="shared" si="166"/>
        <v>3.8954516129032259</v>
      </c>
      <c r="KB24" s="358" t="str">
        <f t="shared" si="167"/>
        <v>i.a.</v>
      </c>
      <c r="KC24" s="484" t="str">
        <f t="shared" si="168"/>
        <v>i.a.</v>
      </c>
      <c r="KD24" s="484" t="str">
        <f t="shared" si="169"/>
        <v>i.a.</v>
      </c>
      <c r="KE24" s="484" t="str">
        <f t="shared" si="170"/>
        <v>i.a.</v>
      </c>
      <c r="KF24" s="484" t="str">
        <f t="shared" si="171"/>
        <v>i.a.</v>
      </c>
      <c r="KG24" s="484" t="str">
        <f t="shared" si="172"/>
        <v>i.a.</v>
      </c>
      <c r="KH24" s="484" t="str">
        <f t="shared" si="173"/>
        <v>i.a.</v>
      </c>
      <c r="KI24" s="99">
        <f t="shared" si="174"/>
        <v>-1</v>
      </c>
      <c r="KJ24" s="99">
        <f t="shared" si="175"/>
        <v>0.18045843894764449</v>
      </c>
      <c r="KK24" s="94">
        <f t="shared" si="176"/>
        <v>0.63116623895067014</v>
      </c>
      <c r="KL24" s="94">
        <f t="shared" si="177"/>
        <v>34.320662768031184</v>
      </c>
      <c r="KM24" s="94" t="e">
        <f t="shared" si="178"/>
        <v>#VALUE!</v>
      </c>
      <c r="KN24" s="464" t="e">
        <f t="shared" si="179"/>
        <v>#VALUE!</v>
      </c>
      <c r="KO24" s="366">
        <f t="shared" si="180"/>
        <v>-0.37515625000000002</v>
      </c>
      <c r="KP24" s="366">
        <f t="shared" si="181"/>
        <v>5.7350694444444461E-2</v>
      </c>
      <c r="KQ24" s="483">
        <f t="shared" si="182"/>
        <v>0.12297222222222223</v>
      </c>
      <c r="KR24" s="308"/>
      <c r="KS24" s="99">
        <f t="shared" si="183"/>
        <v>0.37515625000000002</v>
      </c>
      <c r="KT24" s="390">
        <f t="shared" si="184"/>
        <v>0.31780555555555556</v>
      </c>
      <c r="KU24" s="308">
        <f t="shared" si="185"/>
        <v>0.19483333333333333</v>
      </c>
      <c r="KV24" s="308">
        <f t="shared" si="186"/>
        <v>5.516129032258065E-3</v>
      </c>
      <c r="KW24" s="308" t="str">
        <f t="shared" si="187"/>
        <v>i.a.</v>
      </c>
      <c r="KX24" s="485" t="str">
        <f t="shared" si="188"/>
        <v>i.a.</v>
      </c>
      <c r="KY24" s="485" t="str">
        <f t="shared" si="189"/>
        <v>i.a.</v>
      </c>
      <c r="KZ24" s="485" t="str">
        <f t="shared" si="190"/>
        <v>i.a.</v>
      </c>
      <c r="LA24" s="485" t="str">
        <f t="shared" si="191"/>
        <v>i.a.</v>
      </c>
      <c r="LB24" s="485" t="str">
        <f t="shared" si="192"/>
        <v>i.a.</v>
      </c>
      <c r="LC24" s="485" t="str">
        <f t="shared" si="193"/>
        <v>i.a.</v>
      </c>
    </row>
    <row r="25" spans="1:315" s="1" customFormat="1" x14ac:dyDescent="0.3">
      <c r="A25" s="348" t="s">
        <v>235</v>
      </c>
      <c r="B25" s="171">
        <v>32282296</v>
      </c>
      <c r="C25" t="s">
        <v>85</v>
      </c>
      <c r="D25" s="336"/>
      <c r="E25"/>
      <c r="F25"/>
      <c r="G25">
        <v>421200</v>
      </c>
      <c r="H25"/>
      <c r="I25" s="190">
        <v>44957</v>
      </c>
      <c r="J25" s="176"/>
      <c r="K25" s="176" t="s">
        <v>204</v>
      </c>
      <c r="L25" s="176" t="s">
        <v>204</v>
      </c>
      <c r="M25" s="176" t="s">
        <v>204</v>
      </c>
      <c r="N25" s="176" t="s">
        <v>204</v>
      </c>
      <c r="O25" s="182" t="s">
        <v>204</v>
      </c>
      <c r="P25" s="176" t="s">
        <v>204</v>
      </c>
      <c r="Q25" s="94">
        <f t="shared" si="0"/>
        <v>-1</v>
      </c>
      <c r="R25" s="94">
        <f t="shared" si="1"/>
        <v>0.31766953571675205</v>
      </c>
      <c r="S25" s="94">
        <f t="shared" si="2"/>
        <v>0.13342043260643588</v>
      </c>
      <c r="T25" s="94">
        <f t="shared" si="3"/>
        <v>-2.8908695995346068E-2</v>
      </c>
      <c r="U25" s="94">
        <f t="shared" si="4"/>
        <v>0.10788548381350682</v>
      </c>
      <c r="V25" s="94">
        <f t="shared" si="5"/>
        <v>0.128738509080629</v>
      </c>
      <c r="W25" s="362">
        <f t="shared" si="6"/>
        <v>-1488.3420000000001</v>
      </c>
      <c r="X25" s="362">
        <f t="shared" si="7"/>
        <v>358.81600000000003</v>
      </c>
      <c r="Y25" s="362">
        <f t="shared" si="8"/>
        <v>132.9620000000001</v>
      </c>
      <c r="Z25" s="100"/>
      <c r="AA25" s="396">
        <v>1488.3420000000001</v>
      </c>
      <c r="AB25" s="100">
        <v>1129.5260000000001</v>
      </c>
      <c r="AC25" s="100">
        <v>996.56399999999996</v>
      </c>
      <c r="AD25" s="100">
        <v>1026.231</v>
      </c>
      <c r="AE25" s="100">
        <v>926.29700000000003</v>
      </c>
      <c r="AF25" s="100">
        <v>820.64800000000002</v>
      </c>
      <c r="AG25" s="201">
        <v>653.97799999999995</v>
      </c>
      <c r="AH25" s="201">
        <v>689.79499999999996</v>
      </c>
      <c r="AI25" s="201">
        <v>577.43700000000001</v>
      </c>
      <c r="AJ25" s="201">
        <v>395.84800000000001</v>
      </c>
      <c r="AK25" s="201">
        <v>271.524</v>
      </c>
      <c r="AL25" s="94">
        <f t="shared" si="9"/>
        <v>-1</v>
      </c>
      <c r="AM25" s="94">
        <f t="shared" si="10"/>
        <v>0.30306172108080659</v>
      </c>
      <c r="AN25" s="94">
        <f t="shared" si="11"/>
        <v>3.1753135472040062E-2</v>
      </c>
      <c r="AO25" s="94">
        <f t="shared" si="12"/>
        <v>-0.30787072013538425</v>
      </c>
      <c r="AP25" s="94">
        <f t="shared" si="13"/>
        <v>0.27285315895759216</v>
      </c>
      <c r="AQ25" s="94">
        <f t="shared" si="14"/>
        <v>0.43567158615548141</v>
      </c>
      <c r="AR25" s="362">
        <f t="shared" si="15"/>
        <v>-123.16800000000001</v>
      </c>
      <c r="AS25" s="362">
        <f t="shared" si="16"/>
        <v>28.646000000000001</v>
      </c>
      <c r="AT25" s="362">
        <f t="shared" si="17"/>
        <v>2.909000000000006</v>
      </c>
      <c r="AU25" s="266"/>
      <c r="AV25" s="266">
        <v>123.16800000000001</v>
      </c>
      <c r="AW25" s="266">
        <v>94.522000000000006</v>
      </c>
      <c r="AX25" s="266">
        <v>91.613</v>
      </c>
      <c r="AY25" s="266">
        <v>132.364</v>
      </c>
      <c r="AZ25" s="266">
        <v>103.99</v>
      </c>
      <c r="BA25" s="266">
        <v>72.433000000000007</v>
      </c>
      <c r="BB25" s="201">
        <v>64.963999999999999</v>
      </c>
      <c r="BC25" s="201">
        <v>76.953000000000003</v>
      </c>
      <c r="BD25" s="201">
        <v>43.505000000000003</v>
      </c>
      <c r="BE25" s="201">
        <v>33.619999999999997</v>
      </c>
      <c r="BF25" s="201">
        <v>16.97</v>
      </c>
      <c r="BG25" s="94">
        <f t="shared" si="18"/>
        <v>-1</v>
      </c>
      <c r="BH25" s="94">
        <f t="shared" si="19"/>
        <v>9.8654231458004574E-2</v>
      </c>
      <c r="BI25" s="94">
        <f t="shared" si="20"/>
        <v>4.7121293700451233E-2</v>
      </c>
      <c r="BJ25" s="94">
        <f t="shared" si="21"/>
        <v>-0.23756069249607184</v>
      </c>
      <c r="BK25" s="94">
        <f t="shared" si="22"/>
        <v>0.49155441070900718</v>
      </c>
      <c r="BL25" s="94">
        <f t="shared" si="23"/>
        <v>0.82977901406274146</v>
      </c>
      <c r="BM25" s="362">
        <f t="shared" si="24"/>
        <v>-61.963000000000001</v>
      </c>
      <c r="BN25" s="362">
        <f t="shared" si="25"/>
        <v>5.5640000000000001</v>
      </c>
      <c r="BO25" s="362">
        <f t="shared" si="26"/>
        <v>2.5380000000000038</v>
      </c>
      <c r="BP25" s="266"/>
      <c r="BQ25" s="266">
        <v>61.963000000000001</v>
      </c>
      <c r="BR25" s="266">
        <v>56.399000000000001</v>
      </c>
      <c r="BS25" s="266">
        <v>53.860999999999997</v>
      </c>
      <c r="BT25" s="266">
        <v>70.643000000000001</v>
      </c>
      <c r="BU25" s="266">
        <v>47.362000000000002</v>
      </c>
      <c r="BV25" s="266">
        <v>25.884</v>
      </c>
      <c r="BW25" s="201">
        <v>17.759</v>
      </c>
      <c r="BX25" s="201">
        <v>35.328000000000003</v>
      </c>
      <c r="BY25" s="201">
        <v>9.6839999999999993</v>
      </c>
      <c r="BZ25" s="201">
        <v>7.718</v>
      </c>
      <c r="CA25" s="201">
        <v>1.393</v>
      </c>
      <c r="CB25" s="94">
        <f t="shared" si="27"/>
        <v>-1</v>
      </c>
      <c r="CC25" s="94">
        <f t="shared" si="28"/>
        <v>7.8101153504880144E-2</v>
      </c>
      <c r="CD25" s="94">
        <f t="shared" si="29"/>
        <v>5.5144649377399123E-2</v>
      </c>
      <c r="CE25" s="94">
        <f t="shared" si="30"/>
        <v>-0.24059722715961609</v>
      </c>
      <c r="CF25" s="94">
        <f t="shared" si="31"/>
        <v>0.47840985536495134</v>
      </c>
      <c r="CG25" s="94">
        <f t="shared" si="32"/>
        <v>0.91235828576023159</v>
      </c>
      <c r="CH25" s="362">
        <f t="shared" si="33"/>
        <v>-60.750999999999998</v>
      </c>
      <c r="CI25" s="362">
        <f t="shared" si="34"/>
        <v>4.4009999999999962</v>
      </c>
      <c r="CJ25" s="362">
        <f t="shared" si="35"/>
        <v>2.9450000000000003</v>
      </c>
      <c r="CK25" s="100"/>
      <c r="CL25" s="100">
        <v>60.750999999999998</v>
      </c>
      <c r="CM25" s="100">
        <v>56.35</v>
      </c>
      <c r="CN25" s="100">
        <v>53.405000000000001</v>
      </c>
      <c r="CO25" s="100">
        <v>70.325000000000003</v>
      </c>
      <c r="CP25" s="100">
        <v>47.567999999999998</v>
      </c>
      <c r="CQ25" s="100">
        <v>24.873999999999999</v>
      </c>
      <c r="CR25" s="208">
        <v>17.602</v>
      </c>
      <c r="CS25" s="208">
        <v>36.65</v>
      </c>
      <c r="CT25" s="208">
        <v>9.1199999999999992</v>
      </c>
      <c r="CU25" s="208">
        <v>4.2939999999999996</v>
      </c>
      <c r="CV25" s="208">
        <v>0.35099999999999998</v>
      </c>
      <c r="CW25" s="94">
        <f t="shared" si="36"/>
        <v>-1</v>
      </c>
      <c r="CX25" s="94">
        <f t="shared" si="37"/>
        <v>7.5910931174089008E-2</v>
      </c>
      <c r="CY25" s="94">
        <f t="shared" si="38"/>
        <v>5.3866666666666702E-2</v>
      </c>
      <c r="CZ25" s="94">
        <f t="shared" si="39"/>
        <v>-0.24041542371008726</v>
      </c>
      <c r="DA25" s="94">
        <f t="shared" si="40"/>
        <v>0.46015272101527205</v>
      </c>
      <c r="DB25" s="94">
        <f t="shared" si="41"/>
        <v>0.95141403011700498</v>
      </c>
      <c r="DC25" s="362">
        <f t="shared" si="42"/>
        <v>-46.771999999999998</v>
      </c>
      <c r="DD25" s="362">
        <f t="shared" si="43"/>
        <v>3.2999999999999972</v>
      </c>
      <c r="DE25" s="362">
        <f t="shared" si="44"/>
        <v>2.2220000000000013</v>
      </c>
      <c r="DF25" s="266"/>
      <c r="DG25" s="266">
        <v>46.771999999999998</v>
      </c>
      <c r="DH25" s="266">
        <v>43.472000000000001</v>
      </c>
      <c r="DI25" s="266">
        <v>41.25</v>
      </c>
      <c r="DJ25" s="266">
        <v>54.305999999999997</v>
      </c>
      <c r="DK25" s="266">
        <v>37.192</v>
      </c>
      <c r="DL25" s="266">
        <v>19.059000000000001</v>
      </c>
      <c r="DM25" s="201">
        <v>13.513</v>
      </c>
      <c r="DN25" s="201">
        <v>29.802</v>
      </c>
      <c r="DO25" s="201">
        <v>7.5490000000000004</v>
      </c>
      <c r="DP25" s="201">
        <v>3.532</v>
      </c>
      <c r="DQ25" s="201">
        <v>0.253</v>
      </c>
      <c r="DR25" s="94">
        <f t="shared" si="45"/>
        <v>-1</v>
      </c>
      <c r="DS25" s="94">
        <f t="shared" si="46"/>
        <v>3.5112938107171025E-2</v>
      </c>
      <c r="DT25" s="94">
        <f t="shared" si="47"/>
        <v>1.4209058111348599E-2</v>
      </c>
      <c r="DU25" s="94">
        <f t="shared" si="48"/>
        <v>7.6100649548313373E-2</v>
      </c>
      <c r="DV25" s="94">
        <f t="shared" si="49"/>
        <v>0.30023077813027077</v>
      </c>
      <c r="DW25" s="94">
        <f t="shared" si="50"/>
        <v>0.29276970913527772</v>
      </c>
      <c r="DX25" s="362">
        <f t="shared" si="51"/>
        <v>-241.23099999999999</v>
      </c>
      <c r="DY25" s="362">
        <f t="shared" si="52"/>
        <v>8.1829999999999927</v>
      </c>
      <c r="DZ25" s="362">
        <f t="shared" si="53"/>
        <v>3.2650000000000148</v>
      </c>
      <c r="EA25" s="100"/>
      <c r="EB25" s="100">
        <v>241.23099999999999</v>
      </c>
      <c r="EC25" s="100">
        <v>233.048</v>
      </c>
      <c r="ED25" s="100">
        <v>229.78299999999999</v>
      </c>
      <c r="EE25" s="100">
        <v>213.53299999999999</v>
      </c>
      <c r="EF25" s="100">
        <v>164.227</v>
      </c>
      <c r="EG25" s="100">
        <v>127.035</v>
      </c>
      <c r="EH25" s="208">
        <v>108.036</v>
      </c>
      <c r="EI25" s="208">
        <v>94.882999999999996</v>
      </c>
      <c r="EJ25" s="208">
        <v>65.379000000000005</v>
      </c>
      <c r="EK25" s="208">
        <v>57.83</v>
      </c>
      <c r="EL25" s="208">
        <v>54.295999999999999</v>
      </c>
      <c r="EM25" s="94">
        <f t="shared" si="54"/>
        <v>-1</v>
      </c>
      <c r="EN25" s="94">
        <f t="shared" si="55"/>
        <v>-2.6803148050408392E-2</v>
      </c>
      <c r="EO25" s="94">
        <f t="shared" si="56"/>
        <v>0.29916467095196453</v>
      </c>
      <c r="EP25" s="94">
        <f t="shared" si="57"/>
        <v>8.3542867599963266E-2</v>
      </c>
      <c r="EQ25" s="94">
        <f t="shared" si="58"/>
        <v>-3.9877951517184267E-4</v>
      </c>
      <c r="ER25" s="94">
        <f t="shared" si="59"/>
        <v>0.35010422120580476</v>
      </c>
      <c r="ES25" s="362">
        <f t="shared" si="60"/>
        <v>-748.62</v>
      </c>
      <c r="ET25" s="362">
        <f t="shared" si="61"/>
        <v>-20.618000000000052</v>
      </c>
      <c r="EU25" s="362">
        <f t="shared" si="62"/>
        <v>177.13600000000008</v>
      </c>
      <c r="EV25" s="100"/>
      <c r="EW25" s="100">
        <v>748.62</v>
      </c>
      <c r="EX25" s="100">
        <v>769.23800000000006</v>
      </c>
      <c r="EY25" s="100">
        <v>592.10199999999998</v>
      </c>
      <c r="EZ25" s="100">
        <v>546.45000000000005</v>
      </c>
      <c r="FA25" s="100">
        <v>546.66800000000001</v>
      </c>
      <c r="FB25" s="100">
        <v>404.90800000000002</v>
      </c>
      <c r="FC25" s="208">
        <v>337.67700000000002</v>
      </c>
      <c r="FD25" s="208">
        <v>334.72500000000002</v>
      </c>
      <c r="FE25" s="208">
        <v>240.65199999999999</v>
      </c>
      <c r="FF25" s="208">
        <v>276.29599999999999</v>
      </c>
      <c r="FG25" s="208">
        <v>182.23099999999999</v>
      </c>
      <c r="FH25" s="94">
        <f t="shared" si="63"/>
        <v>-1</v>
      </c>
      <c r="FI25" s="94">
        <f t="shared" si="64"/>
        <v>4.9679487179487176E-2</v>
      </c>
      <c r="FJ25" s="94">
        <f t="shared" si="65"/>
        <v>9.2819614711033269E-2</v>
      </c>
      <c r="FK25" s="94">
        <f t="shared" si="66"/>
        <v>8.1439393939393936E-2</v>
      </c>
      <c r="FL25" s="94">
        <f t="shared" si="67"/>
        <v>0.12340425531914893</v>
      </c>
      <c r="FM25" s="94">
        <f t="shared" si="68"/>
        <v>0.14634146341463414</v>
      </c>
      <c r="FN25" s="362">
        <f t="shared" si="69"/>
        <v>-655</v>
      </c>
      <c r="FO25" s="362">
        <f t="shared" si="70"/>
        <v>31</v>
      </c>
      <c r="FP25" s="362">
        <f t="shared" si="71"/>
        <v>53</v>
      </c>
      <c r="FQ25" s="486"/>
      <c r="FR25" s="486">
        <v>655</v>
      </c>
      <c r="FS25" s="486">
        <v>624</v>
      </c>
      <c r="FT25" s="486">
        <v>571</v>
      </c>
      <c r="FU25" s="486">
        <v>528</v>
      </c>
      <c r="FV25" s="486">
        <v>470</v>
      </c>
      <c r="FW25" s="486">
        <v>410</v>
      </c>
      <c r="FX25" s="2">
        <v>371</v>
      </c>
      <c r="FY25" s="2">
        <v>346</v>
      </c>
      <c r="FZ25" s="2">
        <v>329</v>
      </c>
      <c r="GA25" s="2">
        <v>211</v>
      </c>
      <c r="GB25" s="2">
        <v>178</v>
      </c>
      <c r="GC25" s="2"/>
      <c r="GE25" s="1" t="s">
        <v>81</v>
      </c>
      <c r="GF25" s="336" t="s">
        <v>87</v>
      </c>
      <c r="GG25" s="1">
        <v>8260</v>
      </c>
      <c r="GH25" s="1" t="s">
        <v>236</v>
      </c>
      <c r="GI25" s="1" t="s">
        <v>79</v>
      </c>
      <c r="GJ25" s="94">
        <f t="shared" si="72"/>
        <v>-1</v>
      </c>
      <c r="GK25" s="94">
        <f t="shared" si="73"/>
        <v>5.20782808806994E-2</v>
      </c>
      <c r="GL25" s="94">
        <f t="shared" si="74"/>
        <v>1.0655088754623194E-2</v>
      </c>
      <c r="GM25" s="94">
        <f t="shared" si="75"/>
        <v>-0.3528950196514824</v>
      </c>
      <c r="GN25" s="94">
        <f t="shared" si="76"/>
        <v>0.13988937762946452</v>
      </c>
      <c r="GO25" s="392">
        <f t="shared" si="77"/>
        <v>0.54342129969561215</v>
      </c>
      <c r="GP25" s="366">
        <f t="shared" si="78"/>
        <v>-0.25618254234321991</v>
      </c>
      <c r="GQ25" s="366">
        <f t="shared" si="79"/>
        <v>1.2681134701985869E-2</v>
      </c>
      <c r="GR25" s="366">
        <f t="shared" si="80"/>
        <v>2.5671756261477219E-3</v>
      </c>
      <c r="GS25" s="94">
        <f t="shared" si="81"/>
        <v>0</v>
      </c>
      <c r="GT25" s="94">
        <f t="shared" si="82"/>
        <v>0.25618254234321991</v>
      </c>
      <c r="GU25" s="392">
        <f t="shared" si="83"/>
        <v>0.24350140764123404</v>
      </c>
      <c r="GV25" s="94">
        <f t="shared" si="84"/>
        <v>0.24093423201508632</v>
      </c>
      <c r="GW25" s="94">
        <f t="shared" si="85"/>
        <v>0.37232634476916565</v>
      </c>
      <c r="GX25" s="94">
        <f t="shared" si="86"/>
        <v>0.32663375242908443</v>
      </c>
      <c r="GY25" s="94">
        <f t="shared" si="87"/>
        <v>0.21162967784201367</v>
      </c>
      <c r="GZ25" s="94">
        <f t="shared" si="88"/>
        <v>0.1734879434651265</v>
      </c>
      <c r="HA25" s="94">
        <f t="shared" si="89"/>
        <v>0.45737604672349025</v>
      </c>
      <c r="HB25" s="94">
        <f t="shared" si="90"/>
        <v>0.14804113335876437</v>
      </c>
      <c r="HC25" s="94">
        <f t="shared" si="91"/>
        <v>7.6592404972976813E-2</v>
      </c>
      <c r="HD25" s="94">
        <f t="shared" si="92"/>
        <v>-1</v>
      </c>
      <c r="HE25" s="94">
        <f t="shared" si="93"/>
        <v>-1.463644724800358E-2</v>
      </c>
      <c r="HF25" s="94">
        <f t="shared" si="94"/>
        <v>-0.1242437281022844</v>
      </c>
      <c r="HG25" s="94">
        <f t="shared" si="95"/>
        <v>-0.26798588826853859</v>
      </c>
      <c r="HH25" s="94">
        <f t="shared" si="96"/>
        <v>0.29842101211839372</v>
      </c>
      <c r="HI25" s="392">
        <f t="shared" si="97"/>
        <v>0.42791164253594127</v>
      </c>
      <c r="HJ25" s="366">
        <f t="shared" si="98"/>
        <v>-8.1645318600290659E-2</v>
      </c>
      <c r="HK25" s="366">
        <f t="shared" si="99"/>
        <v>-1.2127477167205164E-3</v>
      </c>
      <c r="HL25" s="366">
        <f t="shared" si="100"/>
        <v>-1.1755091448290705E-2</v>
      </c>
      <c r="HM25" s="94">
        <f t="shared" si="101"/>
        <v>0</v>
      </c>
      <c r="HN25" s="94">
        <f t="shared" si="102"/>
        <v>8.1645318600290659E-2</v>
      </c>
      <c r="HO25" s="392">
        <f t="shared" si="103"/>
        <v>8.2858066317011175E-2</v>
      </c>
      <c r="HP25" s="94">
        <f t="shared" si="104"/>
        <v>9.4613157765301881E-2</v>
      </c>
      <c r="HQ25" s="94">
        <f t="shared" si="105"/>
        <v>0.12925045603493859</v>
      </c>
      <c r="HR25" s="94">
        <f t="shared" si="106"/>
        <v>9.9544334871833673E-2</v>
      </c>
      <c r="HS25" s="94">
        <f t="shared" si="107"/>
        <v>6.9713231481917895E-2</v>
      </c>
      <c r="HT25" s="94">
        <f t="shared" si="108"/>
        <v>5.2822567452208646E-2</v>
      </c>
      <c r="HU25" s="94">
        <f t="shared" si="109"/>
        <v>0.12279948624988488</v>
      </c>
      <c r="HV25" s="94">
        <f t="shared" si="110"/>
        <v>3.7466050743981988E-2</v>
      </c>
      <c r="HW25" s="94">
        <f t="shared" si="111"/>
        <v>3.3664320748832674E-2</v>
      </c>
      <c r="HX25" s="94" t="e">
        <f t="shared" si="112"/>
        <v>#VALUE!</v>
      </c>
      <c r="HY25" s="94">
        <f t="shared" si="113"/>
        <v>6.3621338307397732E-2</v>
      </c>
      <c r="HZ25" s="94">
        <f t="shared" si="114"/>
        <v>-0.21933756298330859</v>
      </c>
      <c r="IA25" s="94">
        <f t="shared" si="115"/>
        <v>-6.8684112776583595E-3</v>
      </c>
      <c r="IB25" s="94">
        <f t="shared" si="116"/>
        <v>0.30074949038140514</v>
      </c>
      <c r="IC25" s="392">
        <f t="shared" si="117"/>
        <v>-4.2466730471607934E-2</v>
      </c>
      <c r="ID25" s="366" t="e">
        <f t="shared" si="118"/>
        <v>#VALUE!</v>
      </c>
      <c r="IE25" s="366">
        <f t="shared" si="119"/>
        <v>1.9274692162714824E-2</v>
      </c>
      <c r="IF25" s="366">
        <f t="shared" si="120"/>
        <v>-8.5120542127865795E-2</v>
      </c>
      <c r="IG25" s="94" t="str">
        <f t="shared" si="121"/>
        <v>i.a.</v>
      </c>
      <c r="IH25" s="94">
        <f t="shared" si="122"/>
        <v>0.3222342443429243</v>
      </c>
      <c r="II25" s="392">
        <f t="shared" si="123"/>
        <v>0.30295955218020948</v>
      </c>
      <c r="IJ25" s="94">
        <f t="shared" si="124"/>
        <v>0.38808009430807527</v>
      </c>
      <c r="IK25" s="94">
        <f t="shared" si="125"/>
        <v>0.39076402232592178</v>
      </c>
      <c r="IL25" s="94">
        <f t="shared" si="126"/>
        <v>0.30041451118411905</v>
      </c>
      <c r="IM25" s="94">
        <f t="shared" si="127"/>
        <v>0.31373793553103418</v>
      </c>
      <c r="IN25" s="94">
        <f t="shared" si="128"/>
        <v>0.31993887650032427</v>
      </c>
      <c r="IO25" s="94">
        <f t="shared" si="129"/>
        <v>0.28346553140637831</v>
      </c>
      <c r="IP25" s="94">
        <f t="shared" si="130"/>
        <v>0.27167445107458077</v>
      </c>
      <c r="IQ25" s="94">
        <f t="shared" si="131"/>
        <v>0.20930451399947883</v>
      </c>
      <c r="IR25" s="94">
        <f t="shared" si="132"/>
        <v>0.29795150111671448</v>
      </c>
      <c r="IS25" s="94">
        <f t="shared" si="133"/>
        <v>-1</v>
      </c>
      <c r="IT25" s="94">
        <f t="shared" si="134"/>
        <v>-0.16621413664209292</v>
      </c>
      <c r="IU25" s="94">
        <f t="shared" si="135"/>
        <v>-7.6140447466196998E-2</v>
      </c>
      <c r="IV25" s="94">
        <f t="shared" si="136"/>
        <v>-0.21486341772423673</v>
      </c>
      <c r="IW25" s="94">
        <f t="shared" si="137"/>
        <v>0.34630738691047247</v>
      </c>
      <c r="IX25" s="392">
        <f t="shared" si="138"/>
        <v>0.62108318210310587</v>
      </c>
      <c r="IY25" s="366">
        <f t="shared" si="139"/>
        <v>-4.1632232376698365E-2</v>
      </c>
      <c r="IZ25" s="366">
        <f t="shared" si="140"/>
        <v>-8.2993318369629365E-3</v>
      </c>
      <c r="JA25" s="366">
        <f t="shared" si="141"/>
        <v>-4.1151402629202305E-3</v>
      </c>
      <c r="JB25" s="392"/>
      <c r="JC25" s="94">
        <f t="shared" si="142"/>
        <v>4.1632232376698365E-2</v>
      </c>
      <c r="JD25" s="392">
        <f t="shared" si="143"/>
        <v>4.9931564213661302E-2</v>
      </c>
      <c r="JE25" s="94">
        <f t="shared" si="144"/>
        <v>5.4046704476581532E-2</v>
      </c>
      <c r="JF25" s="94">
        <f t="shared" si="145"/>
        <v>6.88373280479736E-2</v>
      </c>
      <c r="JG25" s="94">
        <f t="shared" si="146"/>
        <v>5.1130468953262294E-2</v>
      </c>
      <c r="JH25" s="94">
        <f t="shared" si="147"/>
        <v>3.1540928632007879E-2</v>
      </c>
      <c r="JI25" s="94">
        <f t="shared" si="148"/>
        <v>2.7155347733409996E-2</v>
      </c>
      <c r="JJ25" s="94">
        <f t="shared" si="149"/>
        <v>5.1215216114932703E-2</v>
      </c>
      <c r="JK25" s="94">
        <f t="shared" si="150"/>
        <v>1.677066069545249E-2</v>
      </c>
      <c r="JL25" s="94">
        <f t="shared" si="151"/>
        <v>1.9497382833815E-2</v>
      </c>
      <c r="JM25" s="94">
        <f t="shared" si="152"/>
        <v>5.1303015571367537E-3</v>
      </c>
      <c r="JN25" s="94" t="e">
        <f t="shared" si="153"/>
        <v>#VALUE!</v>
      </c>
      <c r="JO25" s="94">
        <f t="shared" si="154"/>
        <v>0.25530655005687508</v>
      </c>
      <c r="JP25" s="94">
        <f t="shared" si="155"/>
        <v>3.7152350990825089E-2</v>
      </c>
      <c r="JQ25" s="94">
        <f t="shared" si="156"/>
        <v>-0.10203816372249166</v>
      </c>
      <c r="JR25" s="94">
        <f t="shared" si="157"/>
        <v>-1.3814057969037384E-2</v>
      </c>
      <c r="JS25" s="392">
        <f t="shared" si="158"/>
        <v>-1.5355768674344921E-2</v>
      </c>
      <c r="JT25" s="364" t="e">
        <f t="shared" si="159"/>
        <v>#VALUE!</v>
      </c>
      <c r="JU25" s="364">
        <f t="shared" si="160"/>
        <v>0.46214004208259918</v>
      </c>
      <c r="JV25" s="364">
        <f t="shared" si="161"/>
        <v>6.4841848533836455E-2</v>
      </c>
      <c r="JW25" s="99" t="str">
        <f t="shared" si="162"/>
        <v>i.a.</v>
      </c>
      <c r="JX25" s="99">
        <f t="shared" si="163"/>
        <v>2.2722778625954199</v>
      </c>
      <c r="JY25" s="393">
        <f t="shared" si="164"/>
        <v>1.8101378205128207</v>
      </c>
      <c r="JZ25" s="99">
        <f t="shared" si="165"/>
        <v>1.7452959719789842</v>
      </c>
      <c r="KA25" s="99">
        <f t="shared" si="166"/>
        <v>1.9436193181818182</v>
      </c>
      <c r="KB25" s="99">
        <f t="shared" si="167"/>
        <v>1.9708446808510638</v>
      </c>
      <c r="KC25" s="99">
        <f t="shared" si="168"/>
        <v>2.001580487804878</v>
      </c>
      <c r="KD25" s="99">
        <f t="shared" si="169"/>
        <v>1.762743935309973</v>
      </c>
      <c r="KE25" s="99">
        <f t="shared" si="170"/>
        <v>1.9936271676300577</v>
      </c>
      <c r="KF25" s="99">
        <f t="shared" si="171"/>
        <v>1.755127659574468</v>
      </c>
      <c r="KG25" s="99">
        <f t="shared" si="172"/>
        <v>1.8760568720379147</v>
      </c>
      <c r="KH25" s="99">
        <f t="shared" si="173"/>
        <v>1.5254157303370786</v>
      </c>
      <c r="KI25" s="94">
        <f t="shared" si="174"/>
        <v>-1</v>
      </c>
      <c r="KJ25" s="94">
        <f t="shared" si="175"/>
        <v>2.7076518758847687E-2</v>
      </c>
      <c r="KK25" s="94">
        <f t="shared" si="176"/>
        <v>-3.4475008342155708E-2</v>
      </c>
      <c r="KL25" s="94">
        <f t="shared" si="177"/>
        <v>-0.29778517677806882</v>
      </c>
      <c r="KM25" s="94">
        <f t="shared" si="178"/>
        <v>0.31600877276804384</v>
      </c>
      <c r="KN25" s="392">
        <f t="shared" si="179"/>
        <v>0.66822744076956386</v>
      </c>
      <c r="KO25" s="364">
        <f t="shared" si="180"/>
        <v>-9.2749618320610683E-2</v>
      </c>
      <c r="KP25" s="364">
        <f t="shared" si="181"/>
        <v>2.4451311411235049E-3</v>
      </c>
      <c r="KQ25" s="364">
        <f t="shared" si="182"/>
        <v>-3.2244094930172079E-3</v>
      </c>
      <c r="KR25" s="308"/>
      <c r="KS25" s="308">
        <f t="shared" si="183"/>
        <v>9.2749618320610683E-2</v>
      </c>
      <c r="KT25" s="395">
        <f t="shared" si="184"/>
        <v>9.0304487179487178E-2</v>
      </c>
      <c r="KU25" s="308">
        <f t="shared" si="185"/>
        <v>9.3528896672504386E-2</v>
      </c>
      <c r="KV25" s="308">
        <f t="shared" si="186"/>
        <v>0.1331912878787879</v>
      </c>
      <c r="KW25" s="308">
        <f t="shared" si="187"/>
        <v>0.10120851063829787</v>
      </c>
      <c r="KX25" s="308">
        <f t="shared" si="188"/>
        <v>6.0668292682926825E-2</v>
      </c>
      <c r="KY25" s="308">
        <f t="shared" si="189"/>
        <v>4.7444743935309973E-2</v>
      </c>
      <c r="KZ25" s="308">
        <f t="shared" si="190"/>
        <v>0.10592485549132948</v>
      </c>
      <c r="LA25" s="308">
        <f t="shared" si="191"/>
        <v>2.7720364741641336E-2</v>
      </c>
      <c r="LB25" s="308">
        <f t="shared" si="192"/>
        <v>2.0350710900473933E-2</v>
      </c>
      <c r="LC25" s="308">
        <f t="shared" si="193"/>
        <v>1.9719101123595504E-3</v>
      </c>
    </row>
    <row r="26" spans="1:315" s="1" customFormat="1" x14ac:dyDescent="0.3">
      <c r="A26" s="348" t="s">
        <v>155</v>
      </c>
      <c r="B26" s="171">
        <v>14277137</v>
      </c>
      <c r="C26" t="s">
        <v>75</v>
      </c>
      <c r="D26" s="4"/>
      <c r="E26">
        <v>1</v>
      </c>
      <c r="F26"/>
      <c r="G26"/>
      <c r="H26"/>
      <c r="I26" s="183">
        <v>44873</v>
      </c>
      <c r="J26" s="176"/>
      <c r="K26" s="176" t="s">
        <v>129</v>
      </c>
      <c r="L26" s="176" t="s">
        <v>129</v>
      </c>
      <c r="M26" s="176" t="s">
        <v>129</v>
      </c>
      <c r="N26" s="176" t="s">
        <v>129</v>
      </c>
      <c r="O26" s="176" t="s">
        <v>129</v>
      </c>
      <c r="P26" s="176" t="s">
        <v>129</v>
      </c>
      <c r="Q26" s="94">
        <f t="shared" si="0"/>
        <v>-1</v>
      </c>
      <c r="R26" s="94">
        <f t="shared" si="1"/>
        <v>0.48951708564976903</v>
      </c>
      <c r="S26" s="94">
        <f t="shared" si="2"/>
        <v>-9.471872897583189E-2</v>
      </c>
      <c r="T26" s="94">
        <f t="shared" si="3"/>
        <v>0.18687089715536098</v>
      </c>
      <c r="U26" s="94">
        <f t="shared" si="4"/>
        <v>2.5787083365407248E-3</v>
      </c>
      <c r="V26" s="94">
        <f t="shared" si="5"/>
        <v>0.60086260012322845</v>
      </c>
      <c r="W26" s="362">
        <f t="shared" si="6"/>
        <v>-208.446</v>
      </c>
      <c r="X26" s="362">
        <f t="shared" si="7"/>
        <v>68.503999999999991</v>
      </c>
      <c r="Y26" s="362">
        <f t="shared" si="8"/>
        <v>-14.641999999999996</v>
      </c>
      <c r="Z26" s="100"/>
      <c r="AA26" s="100">
        <v>208.446</v>
      </c>
      <c r="AB26" s="100">
        <v>139.94200000000001</v>
      </c>
      <c r="AC26" s="100">
        <v>154.584</v>
      </c>
      <c r="AD26" s="100">
        <v>130.245</v>
      </c>
      <c r="AE26" s="100">
        <v>129.91</v>
      </c>
      <c r="AF26" s="201">
        <v>81.150000000000006</v>
      </c>
      <c r="AG26" s="201">
        <v>75.883410999999995</v>
      </c>
      <c r="AH26" s="201">
        <v>91.993746000000002</v>
      </c>
      <c r="AI26" s="201">
        <v>94.081000000000003</v>
      </c>
      <c r="AJ26" s="202">
        <v>98.380786999999998</v>
      </c>
      <c r="AK26" s="202"/>
      <c r="AL26" s="94">
        <f t="shared" si="9"/>
        <v>-1</v>
      </c>
      <c r="AM26" s="94">
        <f t="shared" si="10"/>
        <v>0.15782137775497751</v>
      </c>
      <c r="AN26" s="94">
        <f t="shared" si="11"/>
        <v>5.7527151382391825E-2</v>
      </c>
      <c r="AO26" s="94">
        <f t="shared" si="12"/>
        <v>0.67271077323470985</v>
      </c>
      <c r="AP26" s="94">
        <f t="shared" si="13"/>
        <v>-9.0365386412484802E-2</v>
      </c>
      <c r="AQ26" s="94">
        <f t="shared" si="14"/>
        <v>0.25859567961735991</v>
      </c>
      <c r="AR26" s="362">
        <f t="shared" si="15"/>
        <v>-119.61799999999999</v>
      </c>
      <c r="AS26" s="362">
        <f t="shared" si="16"/>
        <v>16.304999999999993</v>
      </c>
      <c r="AT26" s="362">
        <f t="shared" si="17"/>
        <v>5.6200000000000045</v>
      </c>
      <c r="AU26" s="266"/>
      <c r="AV26" s="266">
        <v>119.61799999999999</v>
      </c>
      <c r="AW26" s="266">
        <v>103.313</v>
      </c>
      <c r="AX26" s="266">
        <v>97.692999999999998</v>
      </c>
      <c r="AY26" s="266">
        <v>58.404000000000003</v>
      </c>
      <c r="AZ26" s="266">
        <v>64.206000000000003</v>
      </c>
      <c r="BA26" s="201">
        <v>51.014000000000003</v>
      </c>
      <c r="BB26" s="201">
        <v>47.422082000000003</v>
      </c>
      <c r="BC26" s="201">
        <v>59.397137999999998</v>
      </c>
      <c r="BD26" s="201">
        <v>57.061999999999998</v>
      </c>
      <c r="BE26" s="202">
        <v>54.218000000000004</v>
      </c>
      <c r="BF26" s="202"/>
      <c r="BG26" s="94">
        <f t="shared" si="18"/>
        <v>-1</v>
      </c>
      <c r="BH26" s="94">
        <f t="shared" si="19"/>
        <v>-0.12792269563911279</v>
      </c>
      <c r="BI26" s="94">
        <f t="shared" si="20"/>
        <v>3.0634793089594188E-3</v>
      </c>
      <c r="BJ26" s="94">
        <f t="shared" si="21"/>
        <v>5.7612903225806447</v>
      </c>
      <c r="BK26" s="94">
        <f t="shared" si="22"/>
        <v>-0.7186932849364791</v>
      </c>
      <c r="BL26" s="94">
        <f t="shared" si="23"/>
        <v>1.3285142348754444</v>
      </c>
      <c r="BM26" s="362">
        <f t="shared" si="24"/>
        <v>-17.417999999999999</v>
      </c>
      <c r="BN26" s="362">
        <f t="shared" si="25"/>
        <v>-2.5549999999999997</v>
      </c>
      <c r="BO26" s="362">
        <f t="shared" si="26"/>
        <v>6.0999999999999943E-2</v>
      </c>
      <c r="BP26" s="266"/>
      <c r="BQ26" s="266">
        <v>17.417999999999999</v>
      </c>
      <c r="BR26" s="266">
        <v>19.972999999999999</v>
      </c>
      <c r="BS26" s="266">
        <v>19.911999999999999</v>
      </c>
      <c r="BT26" s="266">
        <v>2.9449999999999998</v>
      </c>
      <c r="BU26" s="266">
        <v>10.468999999999999</v>
      </c>
      <c r="BV26" s="201">
        <v>4.4960000000000004</v>
      </c>
      <c r="BW26" s="201">
        <v>2.425935</v>
      </c>
      <c r="BX26" s="201">
        <v>13.482443</v>
      </c>
      <c r="BY26" s="201">
        <v>15.03</v>
      </c>
      <c r="BZ26" s="201">
        <v>13.645</v>
      </c>
      <c r="CA26" s="201"/>
      <c r="CB26" s="94">
        <f t="shared" si="27"/>
        <v>-1</v>
      </c>
      <c r="CC26" s="94">
        <f t="shared" si="28"/>
        <v>4.9948799635908529E-2</v>
      </c>
      <c r="CD26" s="94">
        <f t="shared" si="29"/>
        <v>4.4816928197812515E-2</v>
      </c>
      <c r="CE26" s="94">
        <f t="shared" si="30"/>
        <v>3.3506594259115596</v>
      </c>
      <c r="CF26" s="94">
        <f t="shared" si="31"/>
        <v>-0.68912291984886243</v>
      </c>
      <c r="CG26" s="94">
        <f t="shared" si="32"/>
        <v>0.84390750074117982</v>
      </c>
      <c r="CH26" s="362">
        <f t="shared" si="33"/>
        <v>-18.456</v>
      </c>
      <c r="CI26" s="362">
        <f t="shared" si="34"/>
        <v>0.87800000000000011</v>
      </c>
      <c r="CJ26" s="362">
        <f t="shared" si="35"/>
        <v>0.75399999999999778</v>
      </c>
      <c r="CK26" s="100"/>
      <c r="CL26" s="100">
        <v>18.456</v>
      </c>
      <c r="CM26" s="100">
        <v>17.577999999999999</v>
      </c>
      <c r="CN26" s="100">
        <v>16.824000000000002</v>
      </c>
      <c r="CO26" s="100">
        <v>3.867</v>
      </c>
      <c r="CP26" s="100">
        <v>12.439</v>
      </c>
      <c r="CQ26" s="208">
        <v>6.7460000000000004</v>
      </c>
      <c r="CR26" s="208">
        <v>3.0869460000000002</v>
      </c>
      <c r="CS26" s="208">
        <v>15.919323</v>
      </c>
      <c r="CT26" s="208">
        <v>15.824228</v>
      </c>
      <c r="CU26" s="208">
        <v>13.667999999999999</v>
      </c>
      <c r="CV26" s="208"/>
      <c r="CW26" s="94">
        <f t="shared" si="36"/>
        <v>-1</v>
      </c>
      <c r="CX26" s="94">
        <f t="shared" si="37"/>
        <v>6.8937939859245054E-2</v>
      </c>
      <c r="CY26" s="94">
        <f t="shared" si="38"/>
        <v>-8.8563306363437566E-2</v>
      </c>
      <c r="CZ26" s="94">
        <f t="shared" si="39"/>
        <v>3.2526348419094848</v>
      </c>
      <c r="DA26" s="94">
        <f t="shared" si="40"/>
        <v>-0.68094154880822866</v>
      </c>
      <c r="DB26" s="94">
        <f t="shared" si="41"/>
        <v>0.89238255661613342</v>
      </c>
      <c r="DC26" s="362">
        <f t="shared" si="42"/>
        <v>-13.366</v>
      </c>
      <c r="DD26" s="362">
        <f t="shared" si="43"/>
        <v>0.8620000000000001</v>
      </c>
      <c r="DE26" s="362">
        <f t="shared" si="44"/>
        <v>-1.2149999999999999</v>
      </c>
      <c r="DF26" s="266"/>
      <c r="DG26" s="266">
        <v>13.366</v>
      </c>
      <c r="DH26" s="266">
        <v>12.504</v>
      </c>
      <c r="DI26" s="266">
        <v>13.718999999999999</v>
      </c>
      <c r="DJ26" s="266">
        <v>3.226</v>
      </c>
      <c r="DK26" s="266">
        <v>10.111000000000001</v>
      </c>
      <c r="DL26" s="201">
        <v>5.343</v>
      </c>
      <c r="DM26" s="201">
        <v>2.3915459999999999</v>
      </c>
      <c r="DN26" s="201">
        <v>13.260823</v>
      </c>
      <c r="DO26" s="201">
        <v>12.890682999999999</v>
      </c>
      <c r="DP26" s="201">
        <v>10.165815</v>
      </c>
      <c r="DQ26" s="201"/>
      <c r="DR26" s="94">
        <f t="shared" si="45"/>
        <v>-1</v>
      </c>
      <c r="DS26" s="94">
        <f t="shared" si="46"/>
        <v>-4.4484793463458452E-3</v>
      </c>
      <c r="DT26" s="94">
        <f t="shared" si="47"/>
        <v>0.49133495802870292</v>
      </c>
      <c r="DU26" s="94">
        <f t="shared" si="48"/>
        <v>0.87636548395291747</v>
      </c>
      <c r="DV26" s="94">
        <f t="shared" si="49"/>
        <v>-0.28616333192286769</v>
      </c>
      <c r="DW26" s="94">
        <f t="shared" si="50"/>
        <v>0.37297701054029381</v>
      </c>
      <c r="DX26" s="362">
        <f t="shared" si="51"/>
        <v>-32.898000000000003</v>
      </c>
      <c r="DY26" s="362">
        <f t="shared" si="52"/>
        <v>-0.14699999999999847</v>
      </c>
      <c r="DZ26" s="362">
        <f t="shared" si="53"/>
        <v>10.887</v>
      </c>
      <c r="EA26" s="100"/>
      <c r="EB26" s="100">
        <v>32.898000000000003</v>
      </c>
      <c r="EC26" s="100">
        <v>33.045000000000002</v>
      </c>
      <c r="ED26" s="100">
        <v>22.158000000000001</v>
      </c>
      <c r="EE26" s="100">
        <v>11.808999999999999</v>
      </c>
      <c r="EF26" s="100">
        <v>16.542999999999999</v>
      </c>
      <c r="EG26" s="208">
        <v>12.048999999999999</v>
      </c>
      <c r="EH26" s="208">
        <v>16.232043000000001</v>
      </c>
      <c r="EI26" s="208">
        <v>18.923446999999999</v>
      </c>
      <c r="EJ26" s="208">
        <v>20.953889</v>
      </c>
      <c r="EK26" s="208">
        <v>12.59</v>
      </c>
      <c r="EL26" s="208"/>
      <c r="EM26" s="94">
        <f t="shared" si="54"/>
        <v>-1</v>
      </c>
      <c r="EN26" s="94">
        <f t="shared" si="55"/>
        <v>0.19606368197948656</v>
      </c>
      <c r="EO26" s="94">
        <f t="shared" si="56"/>
        <v>0.20528409757554419</v>
      </c>
      <c r="EP26" s="94">
        <f t="shared" si="57"/>
        <v>0.29348380955008907</v>
      </c>
      <c r="EQ26" s="94">
        <f t="shared" si="58"/>
        <v>-2.3877501548738252E-2</v>
      </c>
      <c r="ER26" s="94">
        <f t="shared" si="59"/>
        <v>0.35206394872448532</v>
      </c>
      <c r="ES26" s="362">
        <f t="shared" si="60"/>
        <v>-135.154</v>
      </c>
      <c r="ET26" s="362">
        <f t="shared" si="61"/>
        <v>22.155000000000001</v>
      </c>
      <c r="EU26" s="362">
        <f t="shared" si="62"/>
        <v>19.245999999999995</v>
      </c>
      <c r="EV26" s="100"/>
      <c r="EW26" s="100">
        <v>135.154</v>
      </c>
      <c r="EX26" s="100">
        <v>112.999</v>
      </c>
      <c r="EY26" s="100">
        <v>93.753</v>
      </c>
      <c r="EZ26" s="100">
        <v>72.480999999999995</v>
      </c>
      <c r="FA26" s="100">
        <v>74.254000000000005</v>
      </c>
      <c r="FB26" s="208">
        <v>54.918999999999997</v>
      </c>
      <c r="FC26" s="208">
        <v>51.342342000000002</v>
      </c>
      <c r="FD26" s="208">
        <v>64.983120999999997</v>
      </c>
      <c r="FE26" s="208">
        <v>62.274000000000001</v>
      </c>
      <c r="FF26" s="208">
        <v>55.747</v>
      </c>
      <c r="FG26" s="208"/>
      <c r="FH26" s="94">
        <f t="shared" si="63"/>
        <v>-1</v>
      </c>
      <c r="FI26" s="94">
        <f t="shared" si="64"/>
        <v>0.2153846153846154</v>
      </c>
      <c r="FJ26" s="94">
        <f t="shared" si="65"/>
        <v>0.4606741573033708</v>
      </c>
      <c r="FK26" s="94">
        <f t="shared" si="66"/>
        <v>1.1363636363636364E-2</v>
      </c>
      <c r="FL26" s="94">
        <f t="shared" si="67"/>
        <v>3.5294117647058823E-2</v>
      </c>
      <c r="FM26" s="94">
        <f t="shared" si="68"/>
        <v>0.14864864864864866</v>
      </c>
      <c r="FN26" s="362">
        <f t="shared" si="69"/>
        <v>-158</v>
      </c>
      <c r="FO26" s="362">
        <f t="shared" si="70"/>
        <v>28</v>
      </c>
      <c r="FP26" s="362">
        <f t="shared" si="71"/>
        <v>41</v>
      </c>
      <c r="FQ26" s="486"/>
      <c r="FR26" s="486">
        <v>158</v>
      </c>
      <c r="FS26" s="486">
        <v>130</v>
      </c>
      <c r="FT26" s="486">
        <v>89</v>
      </c>
      <c r="FU26" s="486">
        <v>88</v>
      </c>
      <c r="FV26" s="486">
        <v>85</v>
      </c>
      <c r="FW26" s="2">
        <v>74</v>
      </c>
      <c r="FX26" s="2">
        <v>73</v>
      </c>
      <c r="FY26" s="2">
        <v>71</v>
      </c>
      <c r="FZ26" s="2">
        <v>68</v>
      </c>
      <c r="GA26" s="2">
        <v>68</v>
      </c>
      <c r="GB26" s="2"/>
      <c r="GC26" s="2"/>
      <c r="GD26" s="2"/>
      <c r="GE26" s="1" t="s">
        <v>81</v>
      </c>
      <c r="GF26" s="336" t="s">
        <v>87</v>
      </c>
      <c r="GG26" s="1">
        <v>1437</v>
      </c>
      <c r="GH26" s="1" t="s">
        <v>152</v>
      </c>
      <c r="GI26" s="18" t="s">
        <v>97</v>
      </c>
      <c r="GJ26" s="94">
        <f t="shared" si="72"/>
        <v>-1</v>
      </c>
      <c r="GK26" s="94">
        <f t="shared" si="73"/>
        <v>-0.12105418943176598</v>
      </c>
      <c r="GL26" s="94">
        <f t="shared" si="74"/>
        <v>-0.35711289965952775</v>
      </c>
      <c r="GM26" s="94">
        <f t="shared" si="75"/>
        <v>2.6314627739701639</v>
      </c>
      <c r="GN26" s="94">
        <f t="shared" si="76"/>
        <v>-0.68649134185661231</v>
      </c>
      <c r="GO26" s="387">
        <f t="shared" si="77"/>
        <v>0.82385378135435938</v>
      </c>
      <c r="GP26" s="366">
        <f t="shared" si="78"/>
        <v>-0.55975615304126281</v>
      </c>
      <c r="GQ26" s="366">
        <f t="shared" si="79"/>
        <v>-7.7093293546784847E-2</v>
      </c>
      <c r="GR26" s="366">
        <f t="shared" si="80"/>
        <v>-0.35375908522223898</v>
      </c>
      <c r="GS26" s="94">
        <f t="shared" si="81"/>
        <v>0</v>
      </c>
      <c r="GT26" s="94">
        <f t="shared" si="82"/>
        <v>0.55975615304126281</v>
      </c>
      <c r="GU26" s="388">
        <f t="shared" si="83"/>
        <v>0.63684944658804765</v>
      </c>
      <c r="GV26" s="94">
        <f t="shared" si="84"/>
        <v>0.99060853181028663</v>
      </c>
      <c r="GW26" s="94">
        <f t="shared" si="85"/>
        <v>0.2727849887133183</v>
      </c>
      <c r="GX26" s="94">
        <f t="shared" si="86"/>
        <v>0.87010352546166769</v>
      </c>
      <c r="GY26" s="94">
        <f t="shared" si="87"/>
        <v>0.4770686851966528</v>
      </c>
      <c r="GZ26" s="94">
        <f t="shared" si="88"/>
        <v>0.17561672444332307</v>
      </c>
      <c r="HA26" s="94">
        <f t="shared" si="89"/>
        <v>0.79841456811458023</v>
      </c>
      <c r="HB26" s="94">
        <f t="shared" si="90"/>
        <v>0.94349394013317889</v>
      </c>
      <c r="HC26" s="94">
        <f t="shared" si="91"/>
        <v>1.0856235107227958</v>
      </c>
      <c r="HD26" s="94">
        <f t="shared" si="92"/>
        <v>-1</v>
      </c>
      <c r="HE26" s="94">
        <f t="shared" si="93"/>
        <v>-0.27341709819658772</v>
      </c>
      <c r="HF26" s="94">
        <f t="shared" si="94"/>
        <v>-0.19351080318717342</v>
      </c>
      <c r="HG26" s="94">
        <f t="shared" si="95"/>
        <v>4.968201062862418</v>
      </c>
      <c r="HH26" s="94">
        <f t="shared" si="96"/>
        <v>-0.7523615203945877</v>
      </c>
      <c r="HI26" s="387">
        <f t="shared" si="97"/>
        <v>0.91550128481933468</v>
      </c>
      <c r="HJ26" s="366">
        <f t="shared" si="98"/>
        <v>-0.14038113583152328</v>
      </c>
      <c r="HK26" s="366">
        <f t="shared" si="99"/>
        <v>-5.2826185016642602E-2</v>
      </c>
      <c r="HL26" s="366">
        <f t="shared" si="100"/>
        <v>-4.6358592262268822E-2</v>
      </c>
      <c r="HM26" s="94">
        <f t="shared" si="101"/>
        <v>0</v>
      </c>
      <c r="HN26" s="94">
        <f t="shared" si="102"/>
        <v>0.14038113583152328</v>
      </c>
      <c r="HO26" s="388">
        <f t="shared" si="103"/>
        <v>0.19320732084816589</v>
      </c>
      <c r="HP26" s="94">
        <f t="shared" si="104"/>
        <v>0.23956591311043471</v>
      </c>
      <c r="HQ26" s="94">
        <f t="shared" si="105"/>
        <v>4.0140389136879402E-2</v>
      </c>
      <c r="HR26" s="94">
        <f t="shared" si="106"/>
        <v>0.16209269739032151</v>
      </c>
      <c r="HS26" s="94">
        <f t="shared" si="107"/>
        <v>8.462155503362645E-2</v>
      </c>
      <c r="HT26" s="94">
        <f t="shared" si="108"/>
        <v>4.1709440692275605E-2</v>
      </c>
      <c r="HU26" s="94">
        <f t="shared" si="109"/>
        <v>0.21189294389270366</v>
      </c>
      <c r="HV26" s="94">
        <f t="shared" si="110"/>
        <v>0.25470043466840647</v>
      </c>
      <c r="HW26" s="94">
        <f t="shared" si="111"/>
        <v>0.24476653452203706</v>
      </c>
      <c r="HX26" s="94" t="e">
        <f t="shared" si="112"/>
        <v>#VALUE!</v>
      </c>
      <c r="HY26" s="94">
        <f t="shared" si="113"/>
        <v>-0.167643382494471</v>
      </c>
      <c r="HZ26" s="94">
        <f t="shared" si="114"/>
        <v>0.23733065177625456</v>
      </c>
      <c r="IA26" s="94">
        <f t="shared" si="115"/>
        <v>0.45062927738196545</v>
      </c>
      <c r="IB26" s="94">
        <f t="shared" si="116"/>
        <v>-0.26870175699287552</v>
      </c>
      <c r="IC26" s="387">
        <f t="shared" si="117"/>
        <v>1.5467509384846374E-2</v>
      </c>
      <c r="ID26" s="366" t="e">
        <f t="shared" si="118"/>
        <v>#VALUE!</v>
      </c>
      <c r="IE26" s="366">
        <f t="shared" si="119"/>
        <v>-4.9024996455984515E-2</v>
      </c>
      <c r="IF26" s="366">
        <f t="shared" si="120"/>
        <v>5.6091779271684628E-2</v>
      </c>
      <c r="IG26" s="94" t="str">
        <f t="shared" si="121"/>
        <v>i.a.</v>
      </c>
      <c r="IH26" s="94">
        <f t="shared" si="122"/>
        <v>0.24341121979371683</v>
      </c>
      <c r="II26" s="388">
        <f t="shared" si="123"/>
        <v>0.29243621624970134</v>
      </c>
      <c r="IJ26" s="94">
        <f t="shared" si="124"/>
        <v>0.23634443697801671</v>
      </c>
      <c r="IK26" s="94">
        <f t="shared" si="125"/>
        <v>0.16292545632648556</v>
      </c>
      <c r="IL26" s="94">
        <f t="shared" si="126"/>
        <v>0.22278934468176795</v>
      </c>
      <c r="IM26" s="94">
        <f t="shared" si="127"/>
        <v>0.21939583750614541</v>
      </c>
      <c r="IN26" s="94">
        <f t="shared" si="128"/>
        <v>0.31615314704576586</v>
      </c>
      <c r="IO26" s="94">
        <f t="shared" si="129"/>
        <v>0.29120557321338875</v>
      </c>
      <c r="IP26" s="94">
        <f t="shared" si="130"/>
        <v>0.33647893181745192</v>
      </c>
      <c r="IQ26" s="94">
        <f t="shared" si="131"/>
        <v>0.22584174933180259</v>
      </c>
      <c r="IR26" s="94" t="str">
        <f t="shared" si="132"/>
        <v>i.a.</v>
      </c>
      <c r="IS26" s="94">
        <f t="shared" si="133"/>
        <v>-1</v>
      </c>
      <c r="IT26" s="94">
        <f t="shared" si="134"/>
        <v>-0.41452346350195596</v>
      </c>
      <c r="IU26" s="94">
        <f t="shared" si="135"/>
        <v>0.10801306888208102</v>
      </c>
      <c r="IV26" s="94">
        <f t="shared" si="136"/>
        <v>4.6967361309353892</v>
      </c>
      <c r="IW26" s="94">
        <f t="shared" si="137"/>
        <v>-0.7194168271035204</v>
      </c>
      <c r="IX26" s="387">
        <f t="shared" si="138"/>
        <v>0.45453721930676871</v>
      </c>
      <c r="IY26" s="366">
        <f t="shared" si="139"/>
        <v>-8.3561210097579233E-2</v>
      </c>
      <c r="IZ26" s="366">
        <f t="shared" si="140"/>
        <v>-5.9162203888214873E-2</v>
      </c>
      <c r="JA26" s="366">
        <f t="shared" si="141"/>
        <v>1.3913187830435214E-2</v>
      </c>
      <c r="JB26" s="392"/>
      <c r="JC26" s="94">
        <f t="shared" si="142"/>
        <v>8.3561210097579233E-2</v>
      </c>
      <c r="JD26" s="388">
        <f t="shared" si="143"/>
        <v>0.14272341398579411</v>
      </c>
      <c r="JE26" s="94">
        <f t="shared" si="144"/>
        <v>0.12881022615535889</v>
      </c>
      <c r="JF26" s="94">
        <f t="shared" si="145"/>
        <v>2.2611232676878187E-2</v>
      </c>
      <c r="JG26" s="94">
        <f t="shared" si="146"/>
        <v>8.0586559926102683E-2</v>
      </c>
      <c r="JH26" s="94">
        <f t="shared" si="147"/>
        <v>5.5403573629081951E-2</v>
      </c>
      <c r="JI26" s="94">
        <f t="shared" si="148"/>
        <v>3.1969240286259672E-2</v>
      </c>
      <c r="JJ26" s="94">
        <f t="shared" si="149"/>
        <v>0.14655825625363705</v>
      </c>
      <c r="JK26" s="94">
        <f t="shared" si="150"/>
        <v>0.15975595497496836</v>
      </c>
      <c r="JL26" s="94">
        <f t="shared" si="151"/>
        <v>0.13869578010186073</v>
      </c>
      <c r="JM26" s="94" t="str">
        <f t="shared" si="152"/>
        <v>i.a.</v>
      </c>
      <c r="JN26" s="94" t="e">
        <f t="shared" si="153"/>
        <v>#VALUE!</v>
      </c>
      <c r="JO26" s="94">
        <f t="shared" si="154"/>
        <v>0.2255520324966456</v>
      </c>
      <c r="JP26" s="94">
        <f t="shared" si="155"/>
        <v>-0.38023051445268491</v>
      </c>
      <c r="JQ26" s="94">
        <f t="shared" si="156"/>
        <v>0.17353526909743552</v>
      </c>
      <c r="JR26" s="94">
        <f t="shared" si="157"/>
        <v>-3.160011126584121E-2</v>
      </c>
      <c r="JS26" s="387">
        <f t="shared" si="158"/>
        <v>0.39369214598963398</v>
      </c>
      <c r="JT26" s="364" t="e">
        <f t="shared" si="159"/>
        <v>#VALUE!</v>
      </c>
      <c r="JU26" s="364">
        <f t="shared" si="160"/>
        <v>0.24280155793573521</v>
      </c>
      <c r="JV26" s="364">
        <f t="shared" si="161"/>
        <v>-0.66042195332757125</v>
      </c>
      <c r="JW26" s="99" t="str">
        <f t="shared" si="162"/>
        <v>i.a.</v>
      </c>
      <c r="JX26" s="99">
        <f t="shared" si="163"/>
        <v>1.3192784810126583</v>
      </c>
      <c r="JY26" s="389">
        <f t="shared" si="164"/>
        <v>1.0764769230769231</v>
      </c>
      <c r="JZ26" s="99">
        <f t="shared" si="165"/>
        <v>1.7368988764044944</v>
      </c>
      <c r="KA26" s="99">
        <f t="shared" si="166"/>
        <v>1.4800568181818183</v>
      </c>
      <c r="KB26" s="99">
        <f t="shared" si="167"/>
        <v>1.5283529411764705</v>
      </c>
      <c r="KC26" s="99">
        <f t="shared" si="168"/>
        <v>1.0966216216216218</v>
      </c>
      <c r="KD26" s="99">
        <f t="shared" si="169"/>
        <v>1.0394987808219178</v>
      </c>
      <c r="KE26" s="99">
        <f t="shared" si="170"/>
        <v>1.2956865633802817</v>
      </c>
      <c r="KF26" s="99">
        <f t="shared" si="171"/>
        <v>1.3835441176470589</v>
      </c>
      <c r="KG26" s="99">
        <f t="shared" si="172"/>
        <v>1.4467762794117647</v>
      </c>
      <c r="KH26" s="99" t="str">
        <f t="shared" si="173"/>
        <v>i.a.</v>
      </c>
      <c r="KI26" s="94">
        <f t="shared" si="174"/>
        <v>-1</v>
      </c>
      <c r="KJ26" s="94">
        <f t="shared" si="175"/>
        <v>-0.13611807624893596</v>
      </c>
      <c r="KK26" s="94">
        <f t="shared" si="176"/>
        <v>-0.28470225684919004</v>
      </c>
      <c r="KL26" s="94">
        <f t="shared" si="177"/>
        <v>3.3017756121372726</v>
      </c>
      <c r="KM26" s="94">
        <f t="shared" si="178"/>
        <v>-0.69972100212674204</v>
      </c>
      <c r="KN26" s="387">
        <f t="shared" si="179"/>
        <v>0.6052841771158507</v>
      </c>
      <c r="KO26" s="364">
        <f t="shared" si="180"/>
        <v>-0.11681012658227848</v>
      </c>
      <c r="KP26" s="364">
        <f t="shared" si="181"/>
        <v>-1.8405258033106123E-2</v>
      </c>
      <c r="KQ26" s="364">
        <f t="shared" si="182"/>
        <v>-5.3818323249783973E-2</v>
      </c>
      <c r="KR26" s="308"/>
      <c r="KS26" s="308">
        <f t="shared" si="183"/>
        <v>0.11681012658227848</v>
      </c>
      <c r="KT26" s="390">
        <f t="shared" si="184"/>
        <v>0.1352153846153846</v>
      </c>
      <c r="KU26" s="308">
        <f t="shared" si="185"/>
        <v>0.18903370786516857</v>
      </c>
      <c r="KV26" s="308">
        <f t="shared" si="186"/>
        <v>4.3943181818181819E-2</v>
      </c>
      <c r="KW26" s="308">
        <f t="shared" si="187"/>
        <v>0.14634117647058822</v>
      </c>
      <c r="KX26" s="308">
        <f t="shared" si="188"/>
        <v>9.1162162162162164E-2</v>
      </c>
      <c r="KY26" s="308">
        <f t="shared" si="189"/>
        <v>4.2286931506849319E-2</v>
      </c>
      <c r="KZ26" s="308">
        <f t="shared" si="190"/>
        <v>0.22421581690140846</v>
      </c>
      <c r="LA26" s="308">
        <f t="shared" si="191"/>
        <v>0.23270923529411763</v>
      </c>
      <c r="LB26" s="308">
        <f t="shared" si="192"/>
        <v>0.20099999999999998</v>
      </c>
      <c r="LC26" s="308" t="str">
        <f t="shared" si="193"/>
        <v>i.a.</v>
      </c>
    </row>
    <row r="27" spans="1:315" s="1" customFormat="1" x14ac:dyDescent="0.3">
      <c r="A27" s="348" t="s">
        <v>401</v>
      </c>
      <c r="B27" s="171">
        <v>30510437</v>
      </c>
      <c r="C27" t="s">
        <v>75</v>
      </c>
      <c r="D27" s="4"/>
      <c r="E27"/>
      <c r="F27"/>
      <c r="G27"/>
      <c r="H27"/>
      <c r="I27" s="183">
        <v>45110</v>
      </c>
      <c r="J27" s="176"/>
      <c r="K27" s="176" t="s">
        <v>132</v>
      </c>
      <c r="L27" s="176" t="s">
        <v>132</v>
      </c>
      <c r="M27" s="176" t="s">
        <v>132</v>
      </c>
      <c r="N27" s="176" t="s">
        <v>132</v>
      </c>
      <c r="O27" s="176" t="s">
        <v>132</v>
      </c>
      <c r="P27" s="176" t="s">
        <v>132</v>
      </c>
      <c r="Q27" s="94" t="e">
        <f t="shared" si="0"/>
        <v>#DIV/0!</v>
      </c>
      <c r="R27" s="94" t="e">
        <f t="shared" si="1"/>
        <v>#DIV/0!</v>
      </c>
      <c r="S27" s="94" t="e">
        <f t="shared" si="2"/>
        <v>#DIV/0!</v>
      </c>
      <c r="T27" s="94" t="e">
        <f t="shared" si="3"/>
        <v>#DIV/0!</v>
      </c>
      <c r="U27" s="94" t="e">
        <f t="shared" si="4"/>
        <v>#DIV/0!</v>
      </c>
      <c r="V27" s="94" t="e">
        <f t="shared" si="5"/>
        <v>#DIV/0!</v>
      </c>
      <c r="W27" s="362">
        <f t="shared" si="6"/>
        <v>0</v>
      </c>
      <c r="X27" s="362">
        <f t="shared" si="7"/>
        <v>0</v>
      </c>
      <c r="Y27" s="362">
        <f t="shared" si="8"/>
        <v>0</v>
      </c>
      <c r="Z27" s="100"/>
      <c r="AA27" s="396"/>
      <c r="AB27" s="100"/>
      <c r="AC27" s="100"/>
      <c r="AD27" s="100"/>
      <c r="AE27" s="203"/>
      <c r="AF27" s="203"/>
      <c r="AG27" s="205"/>
      <c r="AH27" s="205"/>
      <c r="AI27" s="205"/>
      <c r="AJ27" s="205"/>
      <c r="AK27" s="204"/>
      <c r="AL27" s="94">
        <f t="shared" si="9"/>
        <v>-1</v>
      </c>
      <c r="AM27" s="94">
        <f t="shared" si="10"/>
        <v>0.38899574812715115</v>
      </c>
      <c r="AN27" s="94">
        <f t="shared" si="11"/>
        <v>-0.17888611803823767</v>
      </c>
      <c r="AO27" s="94">
        <f t="shared" si="12"/>
        <v>0.72584463094469531</v>
      </c>
      <c r="AP27" s="94">
        <f t="shared" si="13"/>
        <v>0.20274350789405587</v>
      </c>
      <c r="AQ27" s="94">
        <f t="shared" si="14"/>
        <v>-9.3957633080590949E-2</v>
      </c>
      <c r="AR27" s="362">
        <f t="shared" si="15"/>
        <v>-27.440999999999999</v>
      </c>
      <c r="AS27" s="362">
        <f t="shared" si="16"/>
        <v>7.6849999999999987</v>
      </c>
      <c r="AT27" s="362">
        <f t="shared" si="17"/>
        <v>-4.3039999999999985</v>
      </c>
      <c r="AU27" s="266"/>
      <c r="AV27" s="266">
        <v>27.440999999999999</v>
      </c>
      <c r="AW27" s="266">
        <v>19.756</v>
      </c>
      <c r="AX27" s="266">
        <v>24.06</v>
      </c>
      <c r="AY27" s="266">
        <v>13.941000000000001</v>
      </c>
      <c r="AZ27" s="267">
        <v>11.590999999999999</v>
      </c>
      <c r="BA27" s="267">
        <v>12.792999999999999</v>
      </c>
      <c r="BB27" s="204">
        <v>15.111000000000001</v>
      </c>
      <c r="BC27" s="205">
        <v>16.475000000000001</v>
      </c>
      <c r="BD27" s="205">
        <v>8.7059999999999995</v>
      </c>
      <c r="BE27" s="205">
        <v>7.726</v>
      </c>
      <c r="BF27" s="204">
        <v>7.1180000000000003</v>
      </c>
      <c r="BG27" s="94">
        <f t="shared" si="18"/>
        <v>-1</v>
      </c>
      <c r="BH27" s="94">
        <f t="shared" si="19"/>
        <v>0.43287327478042664</v>
      </c>
      <c r="BI27" s="94">
        <f t="shared" si="20"/>
        <v>-0.57504665422553991</v>
      </c>
      <c r="BJ27" s="94">
        <f t="shared" si="21"/>
        <v>6.6291525423728812</v>
      </c>
      <c r="BK27" s="94">
        <f t="shared" si="22"/>
        <v>-0.11517696460707855</v>
      </c>
      <c r="BL27" s="94">
        <f t="shared" si="23"/>
        <v>0.61374636979670882</v>
      </c>
      <c r="BM27" s="362">
        <f t="shared" si="24"/>
        <v>-6.8520000000000003</v>
      </c>
      <c r="BN27" s="362">
        <f t="shared" si="25"/>
        <v>2.0700000000000003</v>
      </c>
      <c r="BO27" s="362">
        <f t="shared" si="26"/>
        <v>-6.4710000000000001</v>
      </c>
      <c r="BP27" s="266"/>
      <c r="BQ27" s="266">
        <v>6.8520000000000003</v>
      </c>
      <c r="BR27" s="266">
        <v>4.782</v>
      </c>
      <c r="BS27" s="266">
        <v>11.253</v>
      </c>
      <c r="BT27" s="266">
        <v>1.4750000000000001</v>
      </c>
      <c r="BU27" s="267">
        <v>1.667</v>
      </c>
      <c r="BV27" s="267">
        <v>1.0329999999999999</v>
      </c>
      <c r="BW27" s="204">
        <v>2.9649999999999999</v>
      </c>
      <c r="BX27" s="205">
        <v>6.3289999999999997</v>
      </c>
      <c r="BY27" s="205">
        <v>2.173</v>
      </c>
      <c r="BZ27" s="205">
        <v>1.9470000000000001</v>
      </c>
      <c r="CA27" s="205">
        <v>0.83899999999999997</v>
      </c>
      <c r="CB27" s="94">
        <f t="shared" si="27"/>
        <v>-1</v>
      </c>
      <c r="CC27" s="94">
        <f t="shared" si="28"/>
        <v>0.41897565071368587</v>
      </c>
      <c r="CD27" s="94">
        <f t="shared" si="29"/>
        <v>-0.57532536994116601</v>
      </c>
      <c r="CE27" s="94">
        <f t="shared" si="30"/>
        <v>6.6209239130434785</v>
      </c>
      <c r="CF27" s="94">
        <f t="shared" si="31"/>
        <v>-0.11697660467906422</v>
      </c>
      <c r="CG27" s="94">
        <f t="shared" si="32"/>
        <v>0.60442733397497606</v>
      </c>
      <c r="CH27" s="362">
        <f t="shared" si="33"/>
        <v>-6.76</v>
      </c>
      <c r="CI27" s="362">
        <f t="shared" si="34"/>
        <v>1.9959999999999996</v>
      </c>
      <c r="CJ27" s="362">
        <f t="shared" si="35"/>
        <v>-6.4539999999999997</v>
      </c>
      <c r="CK27" s="100"/>
      <c r="CL27" s="100">
        <v>6.76</v>
      </c>
      <c r="CM27" s="100">
        <v>4.7640000000000002</v>
      </c>
      <c r="CN27" s="100">
        <v>11.218</v>
      </c>
      <c r="CO27" s="100">
        <v>1.472</v>
      </c>
      <c r="CP27" s="203">
        <v>1.667</v>
      </c>
      <c r="CQ27" s="203">
        <v>1.0389999999999999</v>
      </c>
      <c r="CR27" s="228">
        <v>2.9830000000000001</v>
      </c>
      <c r="CS27" s="228">
        <v>6.3579999999999997</v>
      </c>
      <c r="CT27" s="228">
        <v>2.198</v>
      </c>
      <c r="CU27" s="228">
        <v>1.966</v>
      </c>
      <c r="CV27" s="228">
        <v>0.85199999999999998</v>
      </c>
      <c r="CW27" s="94">
        <f t="shared" si="36"/>
        <v>-1</v>
      </c>
      <c r="CX27" s="94">
        <f t="shared" si="37"/>
        <v>0.61576642335766429</v>
      </c>
      <c r="CY27" s="94">
        <f t="shared" si="38"/>
        <v>-0.60857142857142854</v>
      </c>
      <c r="CZ27" s="94">
        <f t="shared" si="39"/>
        <v>6.7024647887323949</v>
      </c>
      <c r="DA27" s="94">
        <f t="shared" si="40"/>
        <v>-0.13216195569136749</v>
      </c>
      <c r="DB27" s="94">
        <f t="shared" si="41"/>
        <v>0.63829787234042534</v>
      </c>
      <c r="DC27" s="362">
        <f t="shared" si="42"/>
        <v>-5.5339999999999998</v>
      </c>
      <c r="DD27" s="362">
        <f t="shared" si="43"/>
        <v>2.109</v>
      </c>
      <c r="DE27" s="362">
        <f t="shared" si="44"/>
        <v>-5.3250000000000002</v>
      </c>
      <c r="DF27" s="266"/>
      <c r="DG27" s="266">
        <v>5.5339999999999998</v>
      </c>
      <c r="DH27" s="266">
        <v>3.4249999999999998</v>
      </c>
      <c r="DI27" s="266">
        <v>8.75</v>
      </c>
      <c r="DJ27" s="266">
        <v>1.1359999999999999</v>
      </c>
      <c r="DK27" s="267">
        <v>1.3089999999999999</v>
      </c>
      <c r="DL27" s="267">
        <v>0.79900000000000004</v>
      </c>
      <c r="DM27" s="205">
        <v>2.327</v>
      </c>
      <c r="DN27" s="205">
        <v>4.8310000000000004</v>
      </c>
      <c r="DO27" s="205">
        <v>1.6359999999999999</v>
      </c>
      <c r="DP27" s="205">
        <v>1.4810000000000001</v>
      </c>
      <c r="DQ27" s="205">
        <v>0.623</v>
      </c>
      <c r="DR27" s="94">
        <f t="shared" si="45"/>
        <v>-1</v>
      </c>
      <c r="DS27" s="94">
        <f t="shared" si="46"/>
        <v>0.23605549864978101</v>
      </c>
      <c r="DT27" s="94">
        <f t="shared" si="47"/>
        <v>0.46828001093792737</v>
      </c>
      <c r="DU27" s="94">
        <f t="shared" si="48"/>
        <v>-0.23123817532058014</v>
      </c>
      <c r="DV27" s="94">
        <f t="shared" si="49"/>
        <v>2.5436516490622858E-2</v>
      </c>
      <c r="DW27" s="94">
        <f t="shared" si="50"/>
        <v>0.12202200991655585</v>
      </c>
      <c r="DX27" s="362">
        <f t="shared" si="51"/>
        <v>-13.273999999999999</v>
      </c>
      <c r="DY27" s="362">
        <f t="shared" si="52"/>
        <v>2.5349999999999984</v>
      </c>
      <c r="DZ27" s="362">
        <f t="shared" si="53"/>
        <v>3.4250000000000007</v>
      </c>
      <c r="EA27" s="100"/>
      <c r="EB27" s="100">
        <v>13.273999999999999</v>
      </c>
      <c r="EC27" s="100">
        <v>10.739000000000001</v>
      </c>
      <c r="ED27" s="100">
        <v>7.3140000000000001</v>
      </c>
      <c r="EE27" s="100">
        <v>9.5139999999999993</v>
      </c>
      <c r="EF27" s="203">
        <v>9.2780000000000005</v>
      </c>
      <c r="EG27" s="203">
        <v>8.2690000000000001</v>
      </c>
      <c r="EH27" s="228">
        <v>8.52</v>
      </c>
      <c r="EI27" s="228">
        <v>7.992</v>
      </c>
      <c r="EJ27" s="228">
        <v>4.0620000000000003</v>
      </c>
      <c r="EK27" s="228">
        <v>3.3250000000000002</v>
      </c>
      <c r="EL27" s="228">
        <v>1.9950000000000001</v>
      </c>
      <c r="EM27" s="94">
        <f t="shared" si="54"/>
        <v>-1</v>
      </c>
      <c r="EN27" s="94">
        <f t="shared" si="55"/>
        <v>0.15789776652083803</v>
      </c>
      <c r="EO27" s="94">
        <f t="shared" si="56"/>
        <v>0.28491124260355033</v>
      </c>
      <c r="EP27" s="94">
        <f t="shared" si="57"/>
        <v>9.4470978709625175E-2</v>
      </c>
      <c r="EQ27" s="94">
        <f t="shared" si="58"/>
        <v>-3.9947151628196245E-2</v>
      </c>
      <c r="ER27" s="94">
        <f t="shared" si="59"/>
        <v>0.1786205001374005</v>
      </c>
      <c r="ES27" s="362">
        <f t="shared" si="60"/>
        <v>-20.114999999999998</v>
      </c>
      <c r="ET27" s="362">
        <f t="shared" si="61"/>
        <v>2.7429999999999986</v>
      </c>
      <c r="EU27" s="362">
        <f t="shared" si="62"/>
        <v>3.8520000000000003</v>
      </c>
      <c r="EV27" s="100"/>
      <c r="EW27" s="100">
        <v>20.114999999999998</v>
      </c>
      <c r="EX27" s="100">
        <v>17.372</v>
      </c>
      <c r="EY27" s="100">
        <v>13.52</v>
      </c>
      <c r="EZ27" s="100">
        <v>12.353</v>
      </c>
      <c r="FA27" s="203">
        <v>12.867000000000001</v>
      </c>
      <c r="FB27" s="203">
        <v>10.917</v>
      </c>
      <c r="FC27" s="228">
        <v>11.728999999999999</v>
      </c>
      <c r="FD27" s="228">
        <v>12.026999999999999</v>
      </c>
      <c r="FE27" s="228">
        <v>5.3940000000000001</v>
      </c>
      <c r="FF27" s="228">
        <v>4.92</v>
      </c>
      <c r="FG27" s="228">
        <v>3.3439999999999999</v>
      </c>
      <c r="FH27" s="94">
        <f t="shared" si="63"/>
        <v>-1</v>
      </c>
      <c r="FI27" s="94">
        <f t="shared" si="64"/>
        <v>0.17857142857142858</v>
      </c>
      <c r="FJ27" s="94">
        <f t="shared" si="65"/>
        <v>3.7037037037037035E-2</v>
      </c>
      <c r="FK27" s="94">
        <f t="shared" si="66"/>
        <v>0.08</v>
      </c>
      <c r="FL27" s="94">
        <f t="shared" si="67"/>
        <v>0.19047619047619047</v>
      </c>
      <c r="FM27" s="94">
        <f t="shared" si="68"/>
        <v>-8.6956521739130432E-2</v>
      </c>
      <c r="FN27" s="362">
        <f t="shared" si="69"/>
        <v>-33</v>
      </c>
      <c r="FO27" s="362">
        <f t="shared" si="70"/>
        <v>5</v>
      </c>
      <c r="FP27" s="362">
        <f t="shared" si="71"/>
        <v>1</v>
      </c>
      <c r="FQ27" s="486"/>
      <c r="FR27" s="486">
        <v>33</v>
      </c>
      <c r="FS27" s="486">
        <v>28</v>
      </c>
      <c r="FT27" s="486">
        <v>27</v>
      </c>
      <c r="FU27" s="486">
        <v>25</v>
      </c>
      <c r="FV27" s="487">
        <v>21</v>
      </c>
      <c r="FW27" s="487">
        <v>23</v>
      </c>
      <c r="FX27" s="488">
        <v>23</v>
      </c>
      <c r="FY27" s="488"/>
      <c r="FZ27" s="488"/>
      <c r="GA27" s="488"/>
      <c r="GB27" s="488"/>
      <c r="GC27" s="2"/>
      <c r="GD27" s="2"/>
      <c r="GE27" s="1" t="s">
        <v>81</v>
      </c>
      <c r="GF27" s="336"/>
      <c r="GG27" s="1">
        <v>2200</v>
      </c>
      <c r="GH27" s="1" t="s">
        <v>329</v>
      </c>
      <c r="GI27" s="18" t="s">
        <v>97</v>
      </c>
      <c r="GJ27" s="94">
        <f t="shared" si="72"/>
        <v>-1</v>
      </c>
      <c r="GK27" s="94">
        <f t="shared" si="73"/>
        <v>6.6787466053145172E-2</v>
      </c>
      <c r="GL27" s="94">
        <f t="shared" si="74"/>
        <v>-0.60414198888660842</v>
      </c>
      <c r="GM27" s="94">
        <f t="shared" si="75"/>
        <v>7.5103638087659288</v>
      </c>
      <c r="GN27" s="94">
        <f t="shared" si="76"/>
        <v>-0.17547831429882615</v>
      </c>
      <c r="GO27" s="392">
        <f t="shared" si="77"/>
        <v>0.5351188528013836</v>
      </c>
      <c r="GP27" s="366">
        <f t="shared" si="78"/>
        <v>-0.56302835963852915</v>
      </c>
      <c r="GQ27" s="366">
        <f t="shared" si="79"/>
        <v>3.5249043181430628E-2</v>
      </c>
      <c r="GR27" s="366">
        <f t="shared" si="80"/>
        <v>-0.80547478385191029</v>
      </c>
      <c r="GS27" s="94">
        <f t="shared" si="81"/>
        <v>0</v>
      </c>
      <c r="GT27" s="94">
        <f t="shared" si="82"/>
        <v>0.56302835963852915</v>
      </c>
      <c r="GU27" s="392">
        <f t="shared" si="83"/>
        <v>0.52777931645709852</v>
      </c>
      <c r="GV27" s="94">
        <f t="shared" si="84"/>
        <v>1.3332541003090088</v>
      </c>
      <c r="GW27" s="94">
        <f t="shared" si="85"/>
        <v>0.15666240953597274</v>
      </c>
      <c r="GX27" s="94">
        <f t="shared" si="86"/>
        <v>0.19000398928591783</v>
      </c>
      <c r="GY27" s="94">
        <f t="shared" si="87"/>
        <v>0.12377151706474475</v>
      </c>
      <c r="GZ27" s="94">
        <f t="shared" si="88"/>
        <v>0.36131298449612403</v>
      </c>
      <c r="HA27" s="94">
        <f t="shared" si="89"/>
        <v>1.0549195287871245</v>
      </c>
      <c r="HB27" s="94">
        <f t="shared" si="90"/>
        <v>0.59509949912007576</v>
      </c>
      <c r="HC27" s="94">
        <f t="shared" si="91"/>
        <v>0.73909774436090225</v>
      </c>
      <c r="HD27" s="94">
        <f t="shared" si="92"/>
        <v>-1</v>
      </c>
      <c r="HE27" s="94">
        <f t="shared" si="93"/>
        <v>0.18079123975023184</v>
      </c>
      <c r="HF27" s="94">
        <f t="shared" si="94"/>
        <v>-0.6440885046218241</v>
      </c>
      <c r="HG27" s="94">
        <f t="shared" si="95"/>
        <v>6.4366029110904828</v>
      </c>
      <c r="HH27" s="94">
        <f t="shared" si="96"/>
        <v>-0.16555784798631071</v>
      </c>
      <c r="HI27" s="392">
        <f t="shared" si="97"/>
        <v>0.53653297554726986</v>
      </c>
      <c r="HJ27" s="366">
        <f t="shared" si="98"/>
        <v>-0.36556672979966393</v>
      </c>
      <c r="HK27" s="366">
        <f t="shared" si="99"/>
        <v>5.5972012720808539E-2</v>
      </c>
      <c r="HL27" s="366">
        <f t="shared" si="100"/>
        <v>-0.56026962026122895</v>
      </c>
      <c r="HM27" s="94">
        <f t="shared" si="101"/>
        <v>0</v>
      </c>
      <c r="HN27" s="94">
        <f t="shared" si="102"/>
        <v>0.36556672979966393</v>
      </c>
      <c r="HO27" s="392">
        <f t="shared" si="103"/>
        <v>0.30959471707885539</v>
      </c>
      <c r="HP27" s="94">
        <f t="shared" si="104"/>
        <v>0.86986433734008439</v>
      </c>
      <c r="HQ27" s="94">
        <f t="shared" si="105"/>
        <v>0.11697065820777162</v>
      </c>
      <c r="HR27" s="94">
        <f t="shared" si="106"/>
        <v>0.14017827110662631</v>
      </c>
      <c r="HS27" s="94">
        <f t="shared" si="107"/>
        <v>9.1230239335865049E-2</v>
      </c>
      <c r="HT27" s="94">
        <f t="shared" si="108"/>
        <v>0.24962114834147162</v>
      </c>
      <c r="HU27" s="94">
        <f t="shared" si="109"/>
        <v>0.72659434016416968</v>
      </c>
      <c r="HV27" s="94">
        <f t="shared" si="110"/>
        <v>0.42136901299204965</v>
      </c>
      <c r="HW27" s="94">
        <f t="shared" si="111"/>
        <v>0.47120038722168445</v>
      </c>
      <c r="HX27" s="94" t="e">
        <f t="shared" si="112"/>
        <v>#VALUE!</v>
      </c>
      <c r="HY27" s="94">
        <f t="shared" si="113"/>
        <v>6.7499682950236062E-2</v>
      </c>
      <c r="HZ27" s="94">
        <f t="shared" si="114"/>
        <v>0.14270928781261658</v>
      </c>
      <c r="IA27" s="94">
        <f t="shared" si="115"/>
        <v>-0.29759505767271638</v>
      </c>
      <c r="IB27" s="94">
        <f t="shared" si="116"/>
        <v>6.810423845906613E-2</v>
      </c>
      <c r="IC27" s="392">
        <f t="shared" si="117"/>
        <v>-4.8020961975671107E-2</v>
      </c>
      <c r="ID27" s="366" t="e">
        <f t="shared" si="118"/>
        <v>#VALUE!</v>
      </c>
      <c r="IE27" s="366">
        <f t="shared" si="119"/>
        <v>4.1726864794070062E-2</v>
      </c>
      <c r="IF27" s="366">
        <f t="shared" si="120"/>
        <v>7.7202346972002789E-2</v>
      </c>
      <c r="IG27" s="94" t="str">
        <f t="shared" si="121"/>
        <v>i.a.</v>
      </c>
      <c r="IH27" s="94">
        <f t="shared" si="122"/>
        <v>0.65990554312701966</v>
      </c>
      <c r="II27" s="392">
        <f t="shared" si="123"/>
        <v>0.61817867833294959</v>
      </c>
      <c r="IJ27" s="94">
        <f t="shared" si="124"/>
        <v>0.5409763313609468</v>
      </c>
      <c r="IK27" s="94">
        <f t="shared" si="125"/>
        <v>0.77017728487007198</v>
      </c>
      <c r="IL27" s="94">
        <f t="shared" si="126"/>
        <v>0.72106940234708949</v>
      </c>
      <c r="IM27" s="94">
        <f t="shared" si="127"/>
        <v>0.75744252083905839</v>
      </c>
      <c r="IN27" s="94">
        <f t="shared" si="128"/>
        <v>0.72640463807656241</v>
      </c>
      <c r="IO27" s="94">
        <f t="shared" si="129"/>
        <v>0.66450486405587428</v>
      </c>
      <c r="IP27" s="94">
        <f t="shared" si="130"/>
        <v>0.75305895439377091</v>
      </c>
      <c r="IQ27" s="94">
        <f t="shared" si="131"/>
        <v>0.67581300813008138</v>
      </c>
      <c r="IR27" s="94">
        <f t="shared" si="132"/>
        <v>0.59659090909090917</v>
      </c>
      <c r="IS27" s="94" t="e">
        <f t="shared" si="133"/>
        <v>#VALUE!</v>
      </c>
      <c r="IT27" s="94" t="e">
        <f t="shared" si="134"/>
        <v>#VALUE!</v>
      </c>
      <c r="IU27" s="94" t="e">
        <f t="shared" si="135"/>
        <v>#VALUE!</v>
      </c>
      <c r="IV27" s="94" t="e">
        <f t="shared" si="136"/>
        <v>#VALUE!</v>
      </c>
      <c r="IW27" s="94" t="e">
        <f t="shared" si="137"/>
        <v>#VALUE!</v>
      </c>
      <c r="IX27" s="392" t="e">
        <f t="shared" si="138"/>
        <v>#VALUE!</v>
      </c>
      <c r="IY27" s="366" t="e">
        <f t="shared" si="139"/>
        <v>#VALUE!</v>
      </c>
      <c r="IZ27" s="366" t="e">
        <f t="shared" si="140"/>
        <v>#VALUE!</v>
      </c>
      <c r="JA27" s="366" t="e">
        <f t="shared" si="141"/>
        <v>#VALUE!</v>
      </c>
      <c r="JB27" s="392"/>
      <c r="JC27" s="94" t="str">
        <f t="shared" si="142"/>
        <v>i.a.</v>
      </c>
      <c r="JD27" s="392" t="str">
        <f t="shared" si="143"/>
        <v>i.a.</v>
      </c>
      <c r="JE27" s="94" t="str">
        <f t="shared" si="144"/>
        <v>i.a.</v>
      </c>
      <c r="JF27" s="94" t="str">
        <f t="shared" si="145"/>
        <v>i.a.</v>
      </c>
      <c r="JG27" s="94" t="str">
        <f t="shared" si="146"/>
        <v>i.a.</v>
      </c>
      <c r="JH27" s="94" t="str">
        <f t="shared" si="147"/>
        <v>i.a.</v>
      </c>
      <c r="JI27" s="94" t="str">
        <f t="shared" si="148"/>
        <v>i.a.</v>
      </c>
      <c r="JJ27" s="94" t="str">
        <f t="shared" si="149"/>
        <v>i.a.</v>
      </c>
      <c r="JK27" s="94" t="str">
        <f t="shared" si="150"/>
        <v>i.a.</v>
      </c>
      <c r="JL27" s="94" t="str">
        <f t="shared" si="151"/>
        <v>i.a.</v>
      </c>
      <c r="JM27" s="94" t="str">
        <f t="shared" si="152"/>
        <v>i.a.</v>
      </c>
      <c r="JN27" s="94" t="e">
        <f t="shared" si="153"/>
        <v>#VALUE!</v>
      </c>
      <c r="JO27" s="94" t="e">
        <f t="shared" si="154"/>
        <v>#DIV/0!</v>
      </c>
      <c r="JP27" s="94" t="e">
        <f t="shared" si="155"/>
        <v>#DIV/0!</v>
      </c>
      <c r="JQ27" s="94" t="e">
        <f t="shared" si="156"/>
        <v>#DIV/0!</v>
      </c>
      <c r="JR27" s="94" t="e">
        <f t="shared" si="157"/>
        <v>#DIV/0!</v>
      </c>
      <c r="JS27" s="392" t="e">
        <f t="shared" si="158"/>
        <v>#DIV/0!</v>
      </c>
      <c r="JT27" s="364" t="e">
        <f t="shared" si="159"/>
        <v>#VALUE!</v>
      </c>
      <c r="JU27" s="364">
        <f t="shared" si="160"/>
        <v>0</v>
      </c>
      <c r="JV27" s="364">
        <f t="shared" si="161"/>
        <v>0</v>
      </c>
      <c r="JW27" s="99" t="str">
        <f t="shared" si="162"/>
        <v>i.a.</v>
      </c>
      <c r="JX27" s="99">
        <f t="shared" si="163"/>
        <v>0</v>
      </c>
      <c r="JY27" s="393">
        <f t="shared" si="164"/>
        <v>0</v>
      </c>
      <c r="JZ27" s="99">
        <f t="shared" si="165"/>
        <v>0</v>
      </c>
      <c r="KA27" s="99">
        <f t="shared" si="166"/>
        <v>0</v>
      </c>
      <c r="KB27" s="99">
        <f t="shared" si="167"/>
        <v>0</v>
      </c>
      <c r="KC27" s="99">
        <f t="shared" si="168"/>
        <v>0</v>
      </c>
      <c r="KD27" s="99">
        <f t="shared" si="169"/>
        <v>0</v>
      </c>
      <c r="KE27" s="99" t="str">
        <f t="shared" si="170"/>
        <v>i.a.</v>
      </c>
      <c r="KF27" s="99" t="str">
        <f t="shared" si="171"/>
        <v>i.a.</v>
      </c>
      <c r="KG27" s="99" t="str">
        <f t="shared" si="172"/>
        <v>i.a.</v>
      </c>
      <c r="KH27" s="99" t="str">
        <f t="shared" si="173"/>
        <v>i.a.</v>
      </c>
      <c r="KI27" s="94">
        <f t="shared" si="174"/>
        <v>-1</v>
      </c>
      <c r="KJ27" s="94">
        <f t="shared" si="175"/>
        <v>0.203979339999491</v>
      </c>
      <c r="KK27" s="94">
        <f t="shared" si="176"/>
        <v>-0.59049232101469573</v>
      </c>
      <c r="KL27" s="94">
        <f t="shared" si="177"/>
        <v>6.0564110305958136</v>
      </c>
      <c r="KM27" s="94">
        <f t="shared" si="178"/>
        <v>-0.25826034793041391</v>
      </c>
      <c r="KN27" s="392">
        <f t="shared" si="179"/>
        <v>0.7572299372106881</v>
      </c>
      <c r="KO27" s="364">
        <f t="shared" si="180"/>
        <v>-0.20484848484848484</v>
      </c>
      <c r="KP27" s="364">
        <f t="shared" si="181"/>
        <v>3.4705627705627684E-2</v>
      </c>
      <c r="KQ27" s="364">
        <f t="shared" si="182"/>
        <v>-0.24533862433862436</v>
      </c>
      <c r="KR27" s="308"/>
      <c r="KS27" s="308">
        <f t="shared" si="183"/>
        <v>0.20484848484848484</v>
      </c>
      <c r="KT27" s="395">
        <f t="shared" si="184"/>
        <v>0.17014285714285715</v>
      </c>
      <c r="KU27" s="308">
        <f t="shared" si="185"/>
        <v>0.41548148148148151</v>
      </c>
      <c r="KV27" s="308">
        <f t="shared" si="186"/>
        <v>5.8880000000000002E-2</v>
      </c>
      <c r="KW27" s="308">
        <f t="shared" si="187"/>
        <v>7.9380952380952385E-2</v>
      </c>
      <c r="KX27" s="308">
        <f t="shared" si="188"/>
        <v>4.5173913043478259E-2</v>
      </c>
      <c r="KY27" s="308">
        <f t="shared" si="189"/>
        <v>0.12969565217391305</v>
      </c>
      <c r="KZ27" s="308" t="str">
        <f t="shared" si="190"/>
        <v>i.a.</v>
      </c>
      <c r="LA27" s="308" t="str">
        <f t="shared" si="191"/>
        <v>i.a.</v>
      </c>
      <c r="LB27" s="308" t="str">
        <f t="shared" si="192"/>
        <v>i.a.</v>
      </c>
      <c r="LC27" s="308" t="str">
        <f t="shared" si="193"/>
        <v>i.a.</v>
      </c>
    </row>
    <row r="28" spans="1:315" s="1" customFormat="1" x14ac:dyDescent="0.3">
      <c r="A28" s="376" t="s">
        <v>178</v>
      </c>
      <c r="B28" s="171">
        <v>10357136</v>
      </c>
      <c r="C28" t="s">
        <v>75</v>
      </c>
      <c r="D28" s="4"/>
      <c r="E28"/>
      <c r="F28"/>
      <c r="G28"/>
      <c r="H28"/>
      <c r="I28" s="183">
        <v>44886</v>
      </c>
      <c r="J28" s="176"/>
      <c r="K28" s="176" t="s">
        <v>129</v>
      </c>
      <c r="L28" s="176" t="s">
        <v>129</v>
      </c>
      <c r="M28" s="176" t="s">
        <v>129</v>
      </c>
      <c r="N28" s="176" t="s">
        <v>129</v>
      </c>
      <c r="O28" s="176" t="s">
        <v>129</v>
      </c>
      <c r="P28" s="176" t="s">
        <v>129</v>
      </c>
      <c r="Q28" s="94" t="e">
        <f t="shared" si="0"/>
        <v>#DIV/0!</v>
      </c>
      <c r="R28" s="94" t="e">
        <f t="shared" si="1"/>
        <v>#DIV/0!</v>
      </c>
      <c r="S28" s="94" t="e">
        <f t="shared" si="2"/>
        <v>#DIV/0!</v>
      </c>
      <c r="T28" s="94" t="e">
        <f t="shared" si="3"/>
        <v>#DIV/0!</v>
      </c>
      <c r="U28" s="94" t="e">
        <f t="shared" si="4"/>
        <v>#DIV/0!</v>
      </c>
      <c r="V28" s="94" t="e">
        <f t="shared" si="5"/>
        <v>#DIV/0!</v>
      </c>
      <c r="W28" s="362">
        <f t="shared" si="6"/>
        <v>0</v>
      </c>
      <c r="X28" s="362">
        <f t="shared" si="7"/>
        <v>0</v>
      </c>
      <c r="Y28" s="362">
        <f t="shared" si="8"/>
        <v>0</v>
      </c>
      <c r="Z28" s="100"/>
      <c r="AA28" s="396"/>
      <c r="AB28" s="100"/>
      <c r="AC28" s="100"/>
      <c r="AD28" s="100"/>
      <c r="AE28" s="203"/>
      <c r="AF28" s="205"/>
      <c r="AG28" s="205"/>
      <c r="AH28" s="205"/>
      <c r="AI28" s="205"/>
      <c r="AJ28" s="204"/>
      <c r="AK28" s="204"/>
      <c r="AL28" s="94">
        <f t="shared" si="9"/>
        <v>-1</v>
      </c>
      <c r="AM28" s="94">
        <f t="shared" si="10"/>
        <v>0.12315234068031286</v>
      </c>
      <c r="AN28" s="94">
        <f t="shared" si="11"/>
        <v>8.1596308738414142E-2</v>
      </c>
      <c r="AO28" s="94">
        <f t="shared" si="12"/>
        <v>0.28957670024531562</v>
      </c>
      <c r="AP28" s="94">
        <f t="shared" si="13"/>
        <v>8.1085656246473167E-2</v>
      </c>
      <c r="AQ28" s="94">
        <f t="shared" si="14"/>
        <v>-6.1533573395467007E-2</v>
      </c>
      <c r="AR28" s="362">
        <f t="shared" si="15"/>
        <v>-30.013999999999999</v>
      </c>
      <c r="AS28" s="362">
        <f t="shared" si="16"/>
        <v>3.2910000000000004</v>
      </c>
      <c r="AT28" s="362">
        <f t="shared" si="17"/>
        <v>2.0159999999999982</v>
      </c>
      <c r="AU28" s="266"/>
      <c r="AV28" s="266">
        <v>30.013999999999999</v>
      </c>
      <c r="AW28" s="266">
        <v>26.722999999999999</v>
      </c>
      <c r="AX28" s="266">
        <v>24.707000000000001</v>
      </c>
      <c r="AY28" s="266">
        <v>19.158999999999999</v>
      </c>
      <c r="AZ28" s="266">
        <v>17.722000000000001</v>
      </c>
      <c r="BA28" s="202">
        <v>18.884</v>
      </c>
      <c r="BB28" s="202">
        <v>16.693000000000001</v>
      </c>
      <c r="BC28" s="205">
        <v>8.0690000000000008</v>
      </c>
      <c r="BD28" s="205">
        <v>7.1289999999999996</v>
      </c>
      <c r="BE28" s="205">
        <v>7.9859999999999998</v>
      </c>
      <c r="BF28" s="205"/>
      <c r="BG28" s="94">
        <f t="shared" si="18"/>
        <v>-1</v>
      </c>
      <c r="BH28" s="94">
        <f t="shared" si="19"/>
        <v>0.29153169828782965</v>
      </c>
      <c r="BI28" s="94">
        <f t="shared" si="20"/>
        <v>-0.28205980066445174</v>
      </c>
      <c r="BJ28" s="94">
        <f t="shared" si="21"/>
        <v>0.35860979462875187</v>
      </c>
      <c r="BK28" s="94">
        <f t="shared" si="22"/>
        <v>-0.11006226149829283</v>
      </c>
      <c r="BL28" s="94">
        <f t="shared" si="23"/>
        <v>3.1062331745703119E-2</v>
      </c>
      <c r="BM28" s="362">
        <f t="shared" si="24"/>
        <v>-5.5819999999999999</v>
      </c>
      <c r="BN28" s="362">
        <f t="shared" si="25"/>
        <v>1.2599999999999998</v>
      </c>
      <c r="BO28" s="362">
        <f t="shared" si="26"/>
        <v>-1.6979999999999995</v>
      </c>
      <c r="BP28" s="266"/>
      <c r="BQ28" s="266">
        <v>5.5819999999999999</v>
      </c>
      <c r="BR28" s="266">
        <v>4.3220000000000001</v>
      </c>
      <c r="BS28" s="266">
        <v>6.02</v>
      </c>
      <c r="BT28" s="266">
        <v>4.431</v>
      </c>
      <c r="BU28" s="266">
        <v>4.9790000000000001</v>
      </c>
      <c r="BV28" s="202">
        <v>4.8289999999999997</v>
      </c>
      <c r="BW28" s="202">
        <v>3.89</v>
      </c>
      <c r="BX28" s="205">
        <v>1.34</v>
      </c>
      <c r="BY28" s="205">
        <v>0.60399999999999998</v>
      </c>
      <c r="BZ28" s="205">
        <v>0.61399999999999999</v>
      </c>
      <c r="CA28" s="205"/>
      <c r="CB28" s="94">
        <f t="shared" si="27"/>
        <v>-1</v>
      </c>
      <c r="CC28" s="94">
        <f t="shared" si="28"/>
        <v>0.34276126558005771</v>
      </c>
      <c r="CD28" s="94">
        <f t="shared" si="29"/>
        <v>-0.29095853161114898</v>
      </c>
      <c r="CE28" s="94">
        <f t="shared" si="30"/>
        <v>0.34245950262377373</v>
      </c>
      <c r="CF28" s="94">
        <f t="shared" si="31"/>
        <v>-0.1064220183486239</v>
      </c>
      <c r="CG28" s="94">
        <f t="shared" si="32"/>
        <v>2.4222175819586668E-2</v>
      </c>
      <c r="CH28" s="362">
        <f t="shared" si="33"/>
        <v>-5.6020000000000003</v>
      </c>
      <c r="CI28" s="362">
        <f t="shared" si="34"/>
        <v>1.4300000000000006</v>
      </c>
      <c r="CJ28" s="362">
        <f t="shared" si="35"/>
        <v>-1.7120000000000006</v>
      </c>
      <c r="CK28" s="100"/>
      <c r="CL28" s="100">
        <v>5.6020000000000003</v>
      </c>
      <c r="CM28" s="100">
        <v>4.1719999999999997</v>
      </c>
      <c r="CN28" s="100">
        <v>5.8840000000000003</v>
      </c>
      <c r="CO28" s="100">
        <v>4.383</v>
      </c>
      <c r="CP28" s="100">
        <v>4.9050000000000002</v>
      </c>
      <c r="CQ28" s="208">
        <v>4.7889999999999997</v>
      </c>
      <c r="CR28" s="208">
        <v>3.8340000000000001</v>
      </c>
      <c r="CS28" s="228">
        <v>1.37</v>
      </c>
      <c r="CT28" s="228">
        <v>0.59199999999999997</v>
      </c>
      <c r="CU28" s="228">
        <v>0.62</v>
      </c>
      <c r="CV28" s="228"/>
      <c r="CW28" s="94">
        <f t="shared" si="36"/>
        <v>-1</v>
      </c>
      <c r="CX28" s="94">
        <f t="shared" si="37"/>
        <v>0.34154604250076998</v>
      </c>
      <c r="CY28" s="94">
        <f t="shared" si="38"/>
        <v>-0.29027322404371592</v>
      </c>
      <c r="CZ28" s="94">
        <f t="shared" si="39"/>
        <v>0.33928571428571436</v>
      </c>
      <c r="DA28" s="94">
        <f t="shared" si="40"/>
        <v>-0.10435238594651287</v>
      </c>
      <c r="DB28" s="94">
        <f t="shared" si="41"/>
        <v>2.1424745581146244E-2</v>
      </c>
      <c r="DC28" s="362">
        <f t="shared" si="42"/>
        <v>-4.3559999999999999</v>
      </c>
      <c r="DD28" s="362">
        <f t="shared" si="43"/>
        <v>1.109</v>
      </c>
      <c r="DE28" s="362">
        <f t="shared" si="44"/>
        <v>-1.3280000000000003</v>
      </c>
      <c r="DF28" s="266"/>
      <c r="DG28" s="266">
        <v>4.3559999999999999</v>
      </c>
      <c r="DH28" s="266">
        <v>3.2469999999999999</v>
      </c>
      <c r="DI28" s="266">
        <v>4.5750000000000002</v>
      </c>
      <c r="DJ28" s="266">
        <v>3.4159999999999999</v>
      </c>
      <c r="DK28" s="266">
        <v>3.8140000000000001</v>
      </c>
      <c r="DL28" s="201">
        <v>3.734</v>
      </c>
      <c r="DM28" s="201">
        <v>2.9820000000000002</v>
      </c>
      <c r="DN28" s="205">
        <v>1.048</v>
      </c>
      <c r="DO28" s="205">
        <v>0.83099999999999996</v>
      </c>
      <c r="DP28" s="205">
        <v>0.46200000000000002</v>
      </c>
      <c r="DQ28" s="205"/>
      <c r="DR28" s="94">
        <f t="shared" si="45"/>
        <v>-1</v>
      </c>
      <c r="DS28" s="94">
        <f t="shared" si="46"/>
        <v>0.19443647834815025</v>
      </c>
      <c r="DT28" s="94">
        <f t="shared" si="47"/>
        <v>-9.7567287784679033E-2</v>
      </c>
      <c r="DU28" s="94">
        <f t="shared" si="48"/>
        <v>0.39193083573487036</v>
      </c>
      <c r="DV28" s="94">
        <f t="shared" si="49"/>
        <v>8.099688473520239E-2</v>
      </c>
      <c r="DW28" s="94">
        <f t="shared" si="50"/>
        <v>6.5118208212360029E-2</v>
      </c>
      <c r="DX28" s="362">
        <f t="shared" si="51"/>
        <v>-8.33</v>
      </c>
      <c r="DY28" s="362">
        <f t="shared" si="52"/>
        <v>1.3559999999999999</v>
      </c>
      <c r="DZ28" s="362">
        <f t="shared" si="53"/>
        <v>-0.75399999999999956</v>
      </c>
      <c r="EA28" s="100"/>
      <c r="EB28" s="100">
        <v>8.33</v>
      </c>
      <c r="EC28" s="100">
        <v>6.9740000000000002</v>
      </c>
      <c r="ED28" s="100">
        <v>7.7279999999999998</v>
      </c>
      <c r="EE28" s="100">
        <v>5.5519999999999996</v>
      </c>
      <c r="EF28" s="100">
        <v>5.1360000000000001</v>
      </c>
      <c r="EG28" s="208">
        <v>4.8220000000000001</v>
      </c>
      <c r="EH28" s="208">
        <v>3.5880000000000001</v>
      </c>
      <c r="EI28" s="228">
        <v>2.105</v>
      </c>
      <c r="EJ28" s="228">
        <v>4.3529999999999998</v>
      </c>
      <c r="EK28" s="228">
        <v>3.9079999999999999</v>
      </c>
      <c r="EL28" s="228"/>
      <c r="EM28" s="94">
        <f t="shared" si="54"/>
        <v>-1</v>
      </c>
      <c r="EN28" s="94">
        <f t="shared" si="55"/>
        <v>4.707897240723128E-2</v>
      </c>
      <c r="EO28" s="94">
        <f t="shared" si="56"/>
        <v>0.18859133266986322</v>
      </c>
      <c r="EP28" s="94">
        <f t="shared" si="57"/>
        <v>0.31231819531018123</v>
      </c>
      <c r="EQ28" s="94">
        <f t="shared" si="58"/>
        <v>0.11026891642499329</v>
      </c>
      <c r="ER28" s="94">
        <f t="shared" si="59"/>
        <v>-8.0261881668283103E-2</v>
      </c>
      <c r="ES28" s="362">
        <f t="shared" si="60"/>
        <v>-27.512</v>
      </c>
      <c r="ET28" s="362">
        <f t="shared" si="61"/>
        <v>1.2370000000000019</v>
      </c>
      <c r="EU28" s="362">
        <f t="shared" si="62"/>
        <v>4.1689999999999969</v>
      </c>
      <c r="EV28" s="100"/>
      <c r="EW28" s="100">
        <v>27.512</v>
      </c>
      <c r="EX28" s="100">
        <v>26.274999999999999</v>
      </c>
      <c r="EY28" s="100">
        <v>22.106000000000002</v>
      </c>
      <c r="EZ28" s="100">
        <v>16.844999999999999</v>
      </c>
      <c r="FA28" s="100">
        <v>15.172000000000001</v>
      </c>
      <c r="FB28" s="208">
        <v>16.495999999999999</v>
      </c>
      <c r="FC28" s="208">
        <v>15.753</v>
      </c>
      <c r="FD28" s="228">
        <v>9.2949999999999999</v>
      </c>
      <c r="FE28" s="228">
        <v>10.959</v>
      </c>
      <c r="FF28" s="228">
        <v>11.092000000000001</v>
      </c>
      <c r="FG28" s="228"/>
      <c r="FH28" s="94">
        <f t="shared" si="63"/>
        <v>-1</v>
      </c>
      <c r="FI28" s="94">
        <f t="shared" si="64"/>
        <v>0.19230769230769232</v>
      </c>
      <c r="FJ28" s="94">
        <f t="shared" si="65"/>
        <v>0</v>
      </c>
      <c r="FK28" s="94">
        <f t="shared" si="66"/>
        <v>0.3</v>
      </c>
      <c r="FL28" s="94">
        <f t="shared" si="67"/>
        <v>0.1111111111111111</v>
      </c>
      <c r="FM28" s="94">
        <f t="shared" si="68"/>
        <v>-5.2631578947368418E-2</v>
      </c>
      <c r="FN28" s="362">
        <f t="shared" si="69"/>
        <v>-31</v>
      </c>
      <c r="FO28" s="362">
        <f t="shared" si="70"/>
        <v>5</v>
      </c>
      <c r="FP28" s="362">
        <f t="shared" si="71"/>
        <v>0</v>
      </c>
      <c r="FQ28" s="486"/>
      <c r="FR28" s="486">
        <v>31</v>
      </c>
      <c r="FS28" s="486">
        <v>26</v>
      </c>
      <c r="FT28" s="486">
        <v>26</v>
      </c>
      <c r="FU28" s="486">
        <v>20</v>
      </c>
      <c r="FV28" s="486">
        <v>18</v>
      </c>
      <c r="FW28" s="2">
        <v>19</v>
      </c>
      <c r="FX28" s="2">
        <v>17</v>
      </c>
      <c r="FY28" s="488">
        <v>9</v>
      </c>
      <c r="FZ28" s="488">
        <v>9</v>
      </c>
      <c r="GA28" s="488">
        <v>12</v>
      </c>
      <c r="GB28" s="488"/>
      <c r="GC28" s="2"/>
      <c r="GD28" s="2" t="s">
        <v>817</v>
      </c>
      <c r="GE28" s="1" t="s">
        <v>81</v>
      </c>
      <c r="GF28" s="336"/>
      <c r="GG28" s="1">
        <v>2635</v>
      </c>
      <c r="GH28" s="1" t="s">
        <v>179</v>
      </c>
      <c r="GI28" s="18" t="s">
        <v>97</v>
      </c>
      <c r="GJ28" s="94">
        <f t="shared" si="72"/>
        <v>-1</v>
      </c>
      <c r="GK28" s="94">
        <f t="shared" si="73"/>
        <v>0.28994224559317888</v>
      </c>
      <c r="GL28" s="94">
        <f t="shared" si="74"/>
        <v>-0.35953811044729012</v>
      </c>
      <c r="GM28" s="94">
        <f t="shared" si="75"/>
        <v>8.0437286449012962E-2</v>
      </c>
      <c r="GN28" s="94">
        <f t="shared" si="76"/>
        <v>-0.16745419711036635</v>
      </c>
      <c r="GO28" s="392">
        <f t="shared" si="77"/>
        <v>-0.13499613389809956</v>
      </c>
      <c r="GP28" s="366">
        <f t="shared" si="78"/>
        <v>-0.73209618400418197</v>
      </c>
      <c r="GQ28" s="366">
        <f t="shared" si="79"/>
        <v>0.16455435296078658</v>
      </c>
      <c r="GR28" s="366">
        <f t="shared" si="80"/>
        <v>-0.31860274726985771</v>
      </c>
      <c r="GS28" s="94">
        <f t="shared" si="81"/>
        <v>0</v>
      </c>
      <c r="GT28" s="94">
        <f t="shared" si="82"/>
        <v>0.73209618400418197</v>
      </c>
      <c r="GU28" s="392">
        <f t="shared" si="83"/>
        <v>0.5675418310433954</v>
      </c>
      <c r="GV28" s="94">
        <f t="shared" si="84"/>
        <v>0.88614457831325311</v>
      </c>
      <c r="GW28" s="94">
        <f t="shared" si="85"/>
        <v>0.82017215568862289</v>
      </c>
      <c r="GX28" s="94">
        <f t="shared" si="86"/>
        <v>0.98513757782687295</v>
      </c>
      <c r="GY28" s="94">
        <f t="shared" si="87"/>
        <v>1.1388822829964327</v>
      </c>
      <c r="GZ28" s="94">
        <f t="shared" si="88"/>
        <v>1.3469172668189004</v>
      </c>
      <c r="HA28" s="94">
        <f t="shared" si="89"/>
        <v>0.42427996283679159</v>
      </c>
      <c r="HB28" s="94">
        <f t="shared" si="90"/>
        <v>0.14332405277811402</v>
      </c>
      <c r="HC28" s="94">
        <f t="shared" si="91"/>
        <v>0.1586489252814739</v>
      </c>
      <c r="HD28" s="94">
        <f t="shared" si="92"/>
        <v>-1</v>
      </c>
      <c r="HE28" s="94">
        <f t="shared" si="93"/>
        <v>0.1617230017450963</v>
      </c>
      <c r="HF28" s="94">
        <f t="shared" si="94"/>
        <v>-0.4219944047390724</v>
      </c>
      <c r="HG28" s="94">
        <f t="shared" si="95"/>
        <v>0.11675206784495248</v>
      </c>
      <c r="HH28" s="94">
        <f t="shared" si="96"/>
        <v>-0.1197629914460423</v>
      </c>
      <c r="HI28" s="392">
        <f t="shared" si="97"/>
        <v>4.9978815727774857E-2</v>
      </c>
      <c r="HJ28" s="366">
        <f t="shared" si="98"/>
        <v>-0.20755944745012736</v>
      </c>
      <c r="HK28" s="366">
        <f t="shared" si="99"/>
        <v>2.8894268970972331E-2</v>
      </c>
      <c r="HL28" s="366">
        <f t="shared" si="100"/>
        <v>-0.13044113458084339</v>
      </c>
      <c r="HM28" s="94">
        <f t="shared" si="101"/>
        <v>0</v>
      </c>
      <c r="HN28" s="94">
        <f t="shared" si="102"/>
        <v>0.20755944745012736</v>
      </c>
      <c r="HO28" s="392">
        <f t="shared" si="103"/>
        <v>0.17866517847915503</v>
      </c>
      <c r="HP28" s="94">
        <f t="shared" si="104"/>
        <v>0.30910631305999842</v>
      </c>
      <c r="HQ28" s="94">
        <f t="shared" si="105"/>
        <v>0.27679045507074368</v>
      </c>
      <c r="HR28" s="94">
        <f t="shared" si="106"/>
        <v>0.31444991789819376</v>
      </c>
      <c r="HS28" s="94">
        <f t="shared" si="107"/>
        <v>0.29948215448541043</v>
      </c>
      <c r="HT28" s="94">
        <f t="shared" si="108"/>
        <v>0.31060364100926219</v>
      </c>
      <c r="HU28" s="94">
        <f t="shared" si="109"/>
        <v>0.13231954181889999</v>
      </c>
      <c r="HV28" s="94">
        <f t="shared" si="110"/>
        <v>5.4782096050065753E-2</v>
      </c>
      <c r="HW28" s="94">
        <f t="shared" si="111"/>
        <v>5.5355210962856109E-2</v>
      </c>
      <c r="HX28" s="94" t="e">
        <f t="shared" si="112"/>
        <v>#VALUE!</v>
      </c>
      <c r="HY28" s="94">
        <f t="shared" si="113"/>
        <v>0.14073198853582614</v>
      </c>
      <c r="HZ28" s="94">
        <f t="shared" si="114"/>
        <v>-0.24075442297880542</v>
      </c>
      <c r="IA28" s="94">
        <f t="shared" si="115"/>
        <v>6.0665653123762223E-2</v>
      </c>
      <c r="IB28" s="94">
        <f t="shared" si="116"/>
        <v>-2.6364812395221614E-2</v>
      </c>
      <c r="IC28" s="392">
        <f t="shared" si="117"/>
        <v>0.15806683118053577</v>
      </c>
      <c r="ID28" s="366" t="e">
        <f t="shared" si="118"/>
        <v>#VALUE!</v>
      </c>
      <c r="IE28" s="366">
        <f t="shared" si="119"/>
        <v>3.7353563769699394E-2</v>
      </c>
      <c r="IF28" s="366">
        <f t="shared" si="120"/>
        <v>-8.4164940775364516E-2</v>
      </c>
      <c r="IG28" s="94" t="str">
        <f t="shared" si="121"/>
        <v>i.a.</v>
      </c>
      <c r="IH28" s="94">
        <f t="shared" si="122"/>
        <v>0.30277697004943299</v>
      </c>
      <c r="II28" s="392">
        <f t="shared" si="123"/>
        <v>0.2654234062797336</v>
      </c>
      <c r="IJ28" s="94">
        <f t="shared" si="124"/>
        <v>0.34958834705509811</v>
      </c>
      <c r="IK28" s="94">
        <f t="shared" si="125"/>
        <v>0.32959335114277233</v>
      </c>
      <c r="IL28" s="94">
        <f t="shared" si="126"/>
        <v>0.3385183232269971</v>
      </c>
      <c r="IM28" s="94">
        <f t="shared" si="127"/>
        <v>0.29231328806983514</v>
      </c>
      <c r="IN28" s="94">
        <f t="shared" si="128"/>
        <v>0.2277661397828985</v>
      </c>
      <c r="IO28" s="94">
        <f t="shared" si="129"/>
        <v>0.22646584185045723</v>
      </c>
      <c r="IP28" s="94">
        <f t="shared" si="130"/>
        <v>0.39720777443197369</v>
      </c>
      <c r="IQ28" s="94">
        <f t="shared" si="131"/>
        <v>0.35232600072124048</v>
      </c>
      <c r="IR28" s="94" t="str">
        <f t="shared" si="132"/>
        <v>i.a.</v>
      </c>
      <c r="IS28" s="94" t="e">
        <f t="shared" si="133"/>
        <v>#VALUE!</v>
      </c>
      <c r="IT28" s="94" t="e">
        <f t="shared" si="134"/>
        <v>#VALUE!</v>
      </c>
      <c r="IU28" s="94" t="e">
        <f t="shared" si="135"/>
        <v>#VALUE!</v>
      </c>
      <c r="IV28" s="94" t="e">
        <f t="shared" si="136"/>
        <v>#VALUE!</v>
      </c>
      <c r="IW28" s="94" t="e">
        <f t="shared" si="137"/>
        <v>#VALUE!</v>
      </c>
      <c r="IX28" s="392" t="e">
        <f t="shared" si="138"/>
        <v>#VALUE!</v>
      </c>
      <c r="IY28" s="366" t="e">
        <f t="shared" si="139"/>
        <v>#VALUE!</v>
      </c>
      <c r="IZ28" s="366" t="e">
        <f t="shared" si="140"/>
        <v>#VALUE!</v>
      </c>
      <c r="JA28" s="366" t="e">
        <f t="shared" si="141"/>
        <v>#VALUE!</v>
      </c>
      <c r="JB28" s="392"/>
      <c r="JC28" s="94" t="str">
        <f t="shared" si="142"/>
        <v>i.a.</v>
      </c>
      <c r="JD28" s="392" t="str">
        <f t="shared" si="143"/>
        <v>i.a.</v>
      </c>
      <c r="JE28" s="94" t="str">
        <f t="shared" si="144"/>
        <v>i.a.</v>
      </c>
      <c r="JF28" s="94" t="str">
        <f t="shared" si="145"/>
        <v>i.a.</v>
      </c>
      <c r="JG28" s="94" t="str">
        <f t="shared" si="146"/>
        <v>i.a.</v>
      </c>
      <c r="JH28" s="94" t="str">
        <f t="shared" si="147"/>
        <v>i.a.</v>
      </c>
      <c r="JI28" s="94" t="str">
        <f t="shared" si="148"/>
        <v>i.a.</v>
      </c>
      <c r="JJ28" s="94" t="str">
        <f t="shared" si="149"/>
        <v>i.a.</v>
      </c>
      <c r="JK28" s="94" t="str">
        <f t="shared" si="150"/>
        <v>i.a.</v>
      </c>
      <c r="JL28" s="94" t="str">
        <f t="shared" si="151"/>
        <v>i.a.</v>
      </c>
      <c r="JM28" s="94" t="str">
        <f t="shared" si="152"/>
        <v>i.a.</v>
      </c>
      <c r="JN28" s="94" t="e">
        <f t="shared" si="153"/>
        <v>#VALUE!</v>
      </c>
      <c r="JO28" s="94" t="e">
        <f t="shared" si="154"/>
        <v>#DIV/0!</v>
      </c>
      <c r="JP28" s="94" t="e">
        <f t="shared" si="155"/>
        <v>#DIV/0!</v>
      </c>
      <c r="JQ28" s="94" t="e">
        <f t="shared" si="156"/>
        <v>#DIV/0!</v>
      </c>
      <c r="JR28" s="94" t="e">
        <f t="shared" si="157"/>
        <v>#DIV/0!</v>
      </c>
      <c r="JS28" s="392" t="e">
        <f t="shared" si="158"/>
        <v>#DIV/0!</v>
      </c>
      <c r="JT28" s="364" t="e">
        <f t="shared" si="159"/>
        <v>#VALUE!</v>
      </c>
      <c r="JU28" s="364">
        <f t="shared" si="160"/>
        <v>0</v>
      </c>
      <c r="JV28" s="364">
        <f t="shared" si="161"/>
        <v>0</v>
      </c>
      <c r="JW28" s="99" t="str">
        <f t="shared" si="162"/>
        <v>i.a.</v>
      </c>
      <c r="JX28" s="99">
        <f t="shared" si="163"/>
        <v>0</v>
      </c>
      <c r="JY28" s="393">
        <f t="shared" si="164"/>
        <v>0</v>
      </c>
      <c r="JZ28" s="99">
        <f t="shared" si="165"/>
        <v>0</v>
      </c>
      <c r="KA28" s="99">
        <f t="shared" si="166"/>
        <v>0</v>
      </c>
      <c r="KB28" s="99">
        <f t="shared" si="167"/>
        <v>0</v>
      </c>
      <c r="KC28" s="99">
        <f t="shared" si="168"/>
        <v>0</v>
      </c>
      <c r="KD28" s="99">
        <f t="shared" si="169"/>
        <v>0</v>
      </c>
      <c r="KE28" s="99">
        <f t="shared" si="170"/>
        <v>0</v>
      </c>
      <c r="KF28" s="99">
        <f t="shared" si="171"/>
        <v>0</v>
      </c>
      <c r="KG28" s="99">
        <f t="shared" si="172"/>
        <v>0</v>
      </c>
      <c r="KH28" s="99" t="str">
        <f t="shared" si="173"/>
        <v>i.a.</v>
      </c>
      <c r="KI28" s="94">
        <f t="shared" si="174"/>
        <v>-1</v>
      </c>
      <c r="KJ28" s="94">
        <f t="shared" si="175"/>
        <v>0.12618686790585473</v>
      </c>
      <c r="KK28" s="94">
        <f t="shared" si="176"/>
        <v>-0.29095853161114893</v>
      </c>
      <c r="KL28" s="94">
        <f t="shared" si="177"/>
        <v>3.2661155864441294E-2</v>
      </c>
      <c r="KM28" s="94">
        <f t="shared" si="178"/>
        <v>-0.19577981651376147</v>
      </c>
      <c r="KN28" s="392">
        <f t="shared" si="179"/>
        <v>8.1123407809563688E-2</v>
      </c>
      <c r="KO28" s="364">
        <f t="shared" si="180"/>
        <v>-0.18070967741935484</v>
      </c>
      <c r="KP28" s="364">
        <f t="shared" si="181"/>
        <v>2.0248138957816381E-2</v>
      </c>
      <c r="KQ28" s="364">
        <f t="shared" si="182"/>
        <v>-6.584615384615386E-2</v>
      </c>
      <c r="KR28" s="308"/>
      <c r="KS28" s="308">
        <f t="shared" si="183"/>
        <v>0.18070967741935484</v>
      </c>
      <c r="KT28" s="395">
        <f t="shared" si="184"/>
        <v>0.16046153846153846</v>
      </c>
      <c r="KU28" s="308">
        <f t="shared" si="185"/>
        <v>0.22630769230769232</v>
      </c>
      <c r="KV28" s="308">
        <f t="shared" si="186"/>
        <v>0.21915000000000001</v>
      </c>
      <c r="KW28" s="308">
        <f t="shared" si="187"/>
        <v>0.27250000000000002</v>
      </c>
      <c r="KX28" s="308">
        <f t="shared" si="188"/>
        <v>0.25205263157894736</v>
      </c>
      <c r="KY28" s="308">
        <f t="shared" si="189"/>
        <v>0.22552941176470589</v>
      </c>
      <c r="KZ28" s="308">
        <f t="shared" si="190"/>
        <v>0.15222222222222223</v>
      </c>
      <c r="LA28" s="308">
        <f t="shared" si="191"/>
        <v>6.5777777777777768E-2</v>
      </c>
      <c r="LB28" s="308">
        <f t="shared" si="192"/>
        <v>5.1666666666666666E-2</v>
      </c>
      <c r="LC28" s="308" t="str">
        <f t="shared" si="193"/>
        <v>i.a.</v>
      </c>
    </row>
    <row r="29" spans="1:315" s="1" customFormat="1" x14ac:dyDescent="0.3">
      <c r="A29" s="435" t="s">
        <v>977</v>
      </c>
      <c r="B29" s="171">
        <v>44780518</v>
      </c>
      <c r="C29" t="s">
        <v>75</v>
      </c>
      <c r="D29" s="4"/>
      <c r="E29"/>
      <c r="F29"/>
      <c r="G29"/>
      <c r="H29"/>
      <c r="I29" s="188">
        <v>45216</v>
      </c>
      <c r="J29" s="176" t="s">
        <v>129</v>
      </c>
      <c r="K29" s="176" t="s">
        <v>129</v>
      </c>
      <c r="L29" s="176" t="s">
        <v>129</v>
      </c>
      <c r="M29" s="176" t="s">
        <v>129</v>
      </c>
      <c r="N29" s="176" t="s">
        <v>129</v>
      </c>
      <c r="O29" s="178" t="s">
        <v>129</v>
      </c>
      <c r="P29" s="178" t="s">
        <v>129</v>
      </c>
      <c r="Q29" s="94" t="e">
        <f t="shared" si="0"/>
        <v>#DIV/0!</v>
      </c>
      <c r="R29" s="409" t="e">
        <f t="shared" si="1"/>
        <v>#DIV/0!</v>
      </c>
      <c r="S29" s="94" t="e">
        <f t="shared" si="2"/>
        <v>#DIV/0!</v>
      </c>
      <c r="T29" s="94" t="e">
        <f t="shared" si="3"/>
        <v>#DIV/0!</v>
      </c>
      <c r="U29" s="94" t="e">
        <f t="shared" si="4"/>
        <v>#DIV/0!</v>
      </c>
      <c r="V29" s="94" t="e">
        <f t="shared" si="5"/>
        <v>#DIV/0!</v>
      </c>
      <c r="W29" s="362">
        <f t="shared" si="6"/>
        <v>0</v>
      </c>
      <c r="X29" s="362">
        <f t="shared" si="7"/>
        <v>0</v>
      </c>
      <c r="Y29" s="410">
        <f t="shared" si="8"/>
        <v>0</v>
      </c>
      <c r="Z29" s="100"/>
      <c r="AA29" s="396"/>
      <c r="AB29" s="100"/>
      <c r="AC29" s="100"/>
      <c r="AD29" s="100"/>
      <c r="AE29" s="208"/>
      <c r="AF29" s="411"/>
      <c r="AG29" s="412"/>
      <c r="AH29" s="429"/>
      <c r="AI29" s="429"/>
      <c r="AJ29" s="429"/>
      <c r="AK29" s="430"/>
      <c r="AL29" s="94">
        <f t="shared" si="9"/>
        <v>0.69595398651328844</v>
      </c>
      <c r="AM29" s="94">
        <f t="shared" si="10"/>
        <v>0.41410741831440179</v>
      </c>
      <c r="AN29" s="94">
        <f t="shared" si="11"/>
        <v>0.4041547701092843</v>
      </c>
      <c r="AO29" s="94">
        <f t="shared" si="12"/>
        <v>-0.27568993795906721</v>
      </c>
      <c r="AP29" s="94">
        <f t="shared" si="13"/>
        <v>0.26447249774571685</v>
      </c>
      <c r="AQ29" s="94">
        <f t="shared" si="14"/>
        <v>0.56926560067921317</v>
      </c>
      <c r="AR29" s="362">
        <f t="shared" si="15"/>
        <v>14.036000000000001</v>
      </c>
      <c r="AS29" s="362">
        <f t="shared" si="16"/>
        <v>5.9059999999999988</v>
      </c>
      <c r="AT29" s="410">
        <f t="shared" si="17"/>
        <v>4.1050000000000004</v>
      </c>
      <c r="AU29" s="266">
        <v>34.204000000000001</v>
      </c>
      <c r="AV29" s="328">
        <v>20.167999999999999</v>
      </c>
      <c r="AW29" s="266">
        <v>14.262</v>
      </c>
      <c r="AX29" s="266">
        <v>10.157</v>
      </c>
      <c r="AY29" s="266">
        <v>14.023</v>
      </c>
      <c r="AZ29" s="201">
        <v>11.09</v>
      </c>
      <c r="BA29" s="434">
        <v>7.0670000000000002</v>
      </c>
      <c r="BB29" s="413"/>
      <c r="BC29" s="430"/>
      <c r="BD29" s="430"/>
      <c r="BE29" s="430"/>
      <c r="BF29" s="430"/>
      <c r="BG29" s="94">
        <f t="shared" si="18"/>
        <v>2.0517368810051733</v>
      </c>
      <c r="BH29" s="94">
        <f t="shared" si="19"/>
        <v>0.5867865519937453</v>
      </c>
      <c r="BI29" s="94">
        <f t="shared" si="20"/>
        <v>3.9640787949015062</v>
      </c>
      <c r="BJ29" s="94">
        <f t="shared" si="21"/>
        <v>-1.1996298866527872</v>
      </c>
      <c r="BK29" s="94">
        <f t="shared" si="22"/>
        <v>0.76448979591836741</v>
      </c>
      <c r="BL29" s="94">
        <f t="shared" si="23"/>
        <v>1.154793315743184</v>
      </c>
      <c r="BM29" s="362">
        <f t="shared" si="24"/>
        <v>8.3279999999999994</v>
      </c>
      <c r="BN29" s="362">
        <f t="shared" si="25"/>
        <v>1.5010000000000003</v>
      </c>
      <c r="BO29" s="410">
        <f t="shared" si="26"/>
        <v>3.4209999999999998</v>
      </c>
      <c r="BP29" s="266">
        <v>12.387</v>
      </c>
      <c r="BQ29" s="328">
        <v>4.0590000000000002</v>
      </c>
      <c r="BR29" s="266">
        <v>2.5579999999999998</v>
      </c>
      <c r="BS29" s="266">
        <v>-0.86299999999999999</v>
      </c>
      <c r="BT29" s="266">
        <v>4.3230000000000004</v>
      </c>
      <c r="BU29" s="201">
        <v>2.4500000000000002</v>
      </c>
      <c r="BV29" s="434">
        <v>1.137</v>
      </c>
      <c r="BW29" s="413"/>
      <c r="BX29" s="429"/>
      <c r="BY29" s="429"/>
      <c r="BZ29" s="429"/>
      <c r="CA29" s="429"/>
      <c r="CB29" s="94">
        <f t="shared" si="27"/>
        <v>2.0705559710795312</v>
      </c>
      <c r="CC29" s="94">
        <f t="shared" si="28"/>
        <v>0.59546539379474961</v>
      </c>
      <c r="CD29" s="94">
        <f t="shared" si="29"/>
        <v>3.793333333333333</v>
      </c>
      <c r="CE29" s="94">
        <f t="shared" si="30"/>
        <v>-1.209594783418724</v>
      </c>
      <c r="CF29" s="94">
        <f t="shared" si="31"/>
        <v>0.76417419884963</v>
      </c>
      <c r="CG29" s="94">
        <f t="shared" si="32"/>
        <v>1.1771019677996422</v>
      </c>
      <c r="CH29" s="362">
        <f t="shared" si="33"/>
        <v>8.3049999999999997</v>
      </c>
      <c r="CI29" s="362">
        <f t="shared" si="34"/>
        <v>1.4970000000000003</v>
      </c>
      <c r="CJ29" s="410">
        <f t="shared" si="35"/>
        <v>3.4139999999999997</v>
      </c>
      <c r="CK29" s="100">
        <v>12.316000000000001</v>
      </c>
      <c r="CL29" s="328">
        <v>4.0110000000000001</v>
      </c>
      <c r="CM29" s="100">
        <v>2.5139999999999998</v>
      </c>
      <c r="CN29" s="100">
        <v>-0.9</v>
      </c>
      <c r="CO29" s="100">
        <v>4.2939999999999996</v>
      </c>
      <c r="CP29" s="208">
        <v>2.4340000000000002</v>
      </c>
      <c r="CQ29" s="411">
        <v>1.1180000000000001</v>
      </c>
      <c r="CR29" s="418"/>
      <c r="CS29" s="432"/>
      <c r="CT29" s="432"/>
      <c r="CU29" s="432"/>
      <c r="CV29" s="432"/>
      <c r="CW29" s="94">
        <f t="shared" si="36"/>
        <v>2.0776636713735557</v>
      </c>
      <c r="CX29" s="94">
        <f t="shared" si="37"/>
        <v>0.59549411162314392</v>
      </c>
      <c r="CY29" s="94">
        <f t="shared" si="38"/>
        <v>3.7276536312849164</v>
      </c>
      <c r="CZ29" s="94">
        <f t="shared" si="39"/>
        <v>-1.2144997004194129</v>
      </c>
      <c r="DA29" s="94">
        <f t="shared" si="40"/>
        <v>0.75223097112860893</v>
      </c>
      <c r="DB29" s="94">
        <f t="shared" si="41"/>
        <v>1.1997690531177831</v>
      </c>
      <c r="DC29" s="362">
        <f t="shared" si="42"/>
        <v>6.4740000000000002</v>
      </c>
      <c r="DD29" s="362">
        <f t="shared" si="43"/>
        <v>1.163</v>
      </c>
      <c r="DE29" s="410">
        <f t="shared" si="44"/>
        <v>2.669</v>
      </c>
      <c r="DF29" s="266">
        <v>9.59</v>
      </c>
      <c r="DG29" s="328">
        <v>3.1160000000000001</v>
      </c>
      <c r="DH29" s="266">
        <v>1.9530000000000001</v>
      </c>
      <c r="DI29" s="266">
        <v>-0.71599999999999997</v>
      </c>
      <c r="DJ29" s="266">
        <v>3.3380000000000001</v>
      </c>
      <c r="DK29" s="201">
        <v>1.905</v>
      </c>
      <c r="DL29" s="434">
        <v>0.86599999999999999</v>
      </c>
      <c r="DM29" s="412"/>
      <c r="DN29" s="429"/>
      <c r="DO29" s="429"/>
      <c r="DP29" s="429"/>
      <c r="DQ29" s="429"/>
      <c r="DR29" s="94">
        <f t="shared" si="45"/>
        <v>1.3728944820909972</v>
      </c>
      <c r="DS29" s="94">
        <f t="shared" si="46"/>
        <v>0.49753551754131642</v>
      </c>
      <c r="DT29" s="94">
        <f t="shared" si="47"/>
        <v>0.84339925173703889</v>
      </c>
      <c r="DU29" s="94">
        <f t="shared" si="48"/>
        <v>-0.60081075314700239</v>
      </c>
      <c r="DV29" s="94">
        <f t="shared" si="49"/>
        <v>0.80408006158583545</v>
      </c>
      <c r="DW29" s="94">
        <f t="shared" si="50"/>
        <v>0.72854291417165673</v>
      </c>
      <c r="DX29" s="362">
        <f t="shared" si="51"/>
        <v>7.0910000000000002</v>
      </c>
      <c r="DY29" s="362">
        <f t="shared" si="52"/>
        <v>1.7160000000000002</v>
      </c>
      <c r="DZ29" s="410">
        <f t="shared" si="53"/>
        <v>1.5779999999999998</v>
      </c>
      <c r="EA29" s="100">
        <v>12.256</v>
      </c>
      <c r="EB29" s="328">
        <v>5.165</v>
      </c>
      <c r="EC29" s="100">
        <v>3.4489999999999998</v>
      </c>
      <c r="ED29" s="100">
        <v>1.871</v>
      </c>
      <c r="EE29" s="100">
        <v>4.6870000000000003</v>
      </c>
      <c r="EF29" s="208">
        <v>2.5979999999999999</v>
      </c>
      <c r="EG29" s="411">
        <v>1.5029999999999999</v>
      </c>
      <c r="EH29" s="418"/>
      <c r="EI29" s="432"/>
      <c r="EJ29" s="432"/>
      <c r="EK29" s="432"/>
      <c r="EL29" s="432"/>
      <c r="EM29" s="94">
        <f t="shared" si="54"/>
        <v>1.3086941697920218</v>
      </c>
      <c r="EN29" s="94">
        <f t="shared" si="55"/>
        <v>0.32188570398413557</v>
      </c>
      <c r="EO29" s="94">
        <f t="shared" si="56"/>
        <v>0.23088871629867963</v>
      </c>
      <c r="EP29" s="94">
        <f t="shared" si="57"/>
        <v>-0.26056280252686848</v>
      </c>
      <c r="EQ29" s="94">
        <f t="shared" si="58"/>
        <v>0.60974643423137875</v>
      </c>
      <c r="ER29" s="94">
        <f t="shared" si="59"/>
        <v>0.50656585754078798</v>
      </c>
      <c r="ES29" s="362">
        <f t="shared" si="60"/>
        <v>19.192</v>
      </c>
      <c r="ET29" s="362">
        <f t="shared" si="61"/>
        <v>3.5709999999999997</v>
      </c>
      <c r="EU29" s="410">
        <f t="shared" si="62"/>
        <v>2.0809999999999995</v>
      </c>
      <c r="EV29" s="100">
        <v>33.856999999999999</v>
      </c>
      <c r="EW29" s="328">
        <v>14.664999999999999</v>
      </c>
      <c r="EX29" s="100">
        <v>11.093999999999999</v>
      </c>
      <c r="EY29" s="100">
        <v>9.0129999999999999</v>
      </c>
      <c r="EZ29" s="100">
        <v>12.189</v>
      </c>
      <c r="FA29" s="208">
        <v>7.5720000000000001</v>
      </c>
      <c r="FB29" s="411">
        <v>5.0259999999999998</v>
      </c>
      <c r="FC29" s="418"/>
      <c r="FD29" s="432"/>
      <c r="FE29" s="432"/>
      <c r="FF29" s="432"/>
      <c r="FG29" s="432"/>
      <c r="FH29" s="94">
        <f t="shared" si="63"/>
        <v>0.17857142857142858</v>
      </c>
      <c r="FI29" s="94">
        <f t="shared" si="64"/>
        <v>0.4</v>
      </c>
      <c r="FJ29" s="94">
        <f t="shared" si="65"/>
        <v>0</v>
      </c>
      <c r="FK29" s="94">
        <f t="shared" si="66"/>
        <v>0.17647058823529413</v>
      </c>
      <c r="FL29" s="94">
        <f t="shared" si="67"/>
        <v>0.21428571428571427</v>
      </c>
      <c r="FM29" s="94">
        <f t="shared" si="68"/>
        <v>0.27272727272727271</v>
      </c>
      <c r="FN29" s="362">
        <f t="shared" si="69"/>
        <v>5</v>
      </c>
      <c r="FO29" s="362">
        <f t="shared" si="70"/>
        <v>8</v>
      </c>
      <c r="FP29" s="410">
        <f t="shared" si="71"/>
        <v>0</v>
      </c>
      <c r="FQ29" s="486">
        <v>33</v>
      </c>
      <c r="FR29" s="486">
        <v>28</v>
      </c>
      <c r="FS29" s="486">
        <v>20</v>
      </c>
      <c r="FT29" s="486">
        <v>20</v>
      </c>
      <c r="FU29" s="486">
        <v>17</v>
      </c>
      <c r="FV29" s="2">
        <v>14</v>
      </c>
      <c r="FW29" s="495">
        <v>11</v>
      </c>
      <c r="FX29" s="496"/>
      <c r="FY29" s="497"/>
      <c r="FZ29" s="497"/>
      <c r="GA29" s="497"/>
      <c r="GB29" s="497"/>
      <c r="GC29" s="2"/>
      <c r="GD29" s="442"/>
      <c r="GE29" s="1" t="s">
        <v>81</v>
      </c>
      <c r="GF29" s="336"/>
      <c r="GG29" s="421">
        <v>1350</v>
      </c>
      <c r="GH29" s="1" t="s">
        <v>152</v>
      </c>
      <c r="GI29" s="18" t="s">
        <v>97</v>
      </c>
      <c r="GJ29" s="94">
        <f t="shared" si="72"/>
        <v>0.51826928045916354</v>
      </c>
      <c r="GK29" s="94">
        <f t="shared" si="73"/>
        <v>-1.4641758185736382E-2</v>
      </c>
      <c r="GL29" s="94">
        <f t="shared" si="74"/>
        <v>4.4433609022556384</v>
      </c>
      <c r="GM29" s="94">
        <f t="shared" si="75"/>
        <v>-1.2328298257403787</v>
      </c>
      <c r="GN29" s="94">
        <f t="shared" si="76"/>
        <v>-6.880111258430713E-3</v>
      </c>
      <c r="GO29" s="392">
        <f t="shared" si="77"/>
        <v>0.59579822365416346</v>
      </c>
      <c r="GP29" s="366">
        <f t="shared" si="78"/>
        <v>0.48265105268672037</v>
      </c>
      <c r="GQ29" s="366">
        <f t="shared" si="79"/>
        <v>-1.3838112811632053E-2</v>
      </c>
      <c r="GR29" s="423">
        <f t="shared" si="80"/>
        <v>1.2195867069320143</v>
      </c>
      <c r="GS29" s="94">
        <f t="shared" si="81"/>
        <v>1.4139257218299754</v>
      </c>
      <c r="GT29" s="94">
        <f t="shared" si="82"/>
        <v>0.93127466914325507</v>
      </c>
      <c r="GU29" s="392">
        <f t="shared" si="83"/>
        <v>0.94511278195488713</v>
      </c>
      <c r="GV29" s="94">
        <f t="shared" si="84"/>
        <v>-0.27447392497712719</v>
      </c>
      <c r="GW29" s="94">
        <f t="shared" si="85"/>
        <v>1.1788606726149622</v>
      </c>
      <c r="GX29" s="94">
        <f t="shared" si="86"/>
        <v>1.1870275542550599</v>
      </c>
      <c r="GY29" s="424">
        <f t="shared" si="87"/>
        <v>0.74384564204923498</v>
      </c>
      <c r="GZ29" s="424" t="str">
        <f t="shared" si="88"/>
        <v>Negativ EK</v>
      </c>
      <c r="HA29" s="424" t="str">
        <f t="shared" si="89"/>
        <v>Negativ EK</v>
      </c>
      <c r="HB29" s="424" t="str">
        <f t="shared" si="90"/>
        <v>Negativ EK</v>
      </c>
      <c r="HC29" s="424" t="str">
        <f t="shared" si="91"/>
        <v>Negativ EK</v>
      </c>
      <c r="HD29" s="94">
        <f t="shared" si="92"/>
        <v>0.62008347384304574</v>
      </c>
      <c r="HE29" s="94">
        <f t="shared" si="93"/>
        <v>0.23861629725293054</v>
      </c>
      <c r="HF29" s="94">
        <f t="shared" si="94"/>
        <v>4.125498513428246</v>
      </c>
      <c r="HG29" s="94">
        <f t="shared" si="95"/>
        <v>-1.1860619842536426</v>
      </c>
      <c r="HH29" s="94">
        <f t="shared" si="96"/>
        <v>0.12489461307522852</v>
      </c>
      <c r="HI29" s="392">
        <f t="shared" si="97"/>
        <v>0.71931913080254684</v>
      </c>
      <c r="HJ29" s="366">
        <f t="shared" si="98"/>
        <v>0.19542053808990434</v>
      </c>
      <c r="HK29" s="366">
        <f t="shared" si="99"/>
        <v>6.0713233040532777E-2</v>
      </c>
      <c r="HL29" s="423">
        <f t="shared" si="100"/>
        <v>0.3358461670680668</v>
      </c>
      <c r="HM29" s="94">
        <f t="shared" si="101"/>
        <v>0.51057252380363549</v>
      </c>
      <c r="HN29" s="94">
        <f t="shared" si="102"/>
        <v>0.31515198571373115</v>
      </c>
      <c r="HO29" s="392">
        <f t="shared" si="103"/>
        <v>0.25443875267319838</v>
      </c>
      <c r="HP29" s="94">
        <f t="shared" si="104"/>
        <v>-8.1407414394868413E-2</v>
      </c>
      <c r="HQ29" s="94">
        <f t="shared" si="105"/>
        <v>0.43752846515864585</v>
      </c>
      <c r="HR29" s="94">
        <f t="shared" si="106"/>
        <v>0.38895062708366412</v>
      </c>
      <c r="HS29" s="424">
        <f t="shared" si="107"/>
        <v>0.22622363708714685</v>
      </c>
      <c r="HT29" s="424" t="str">
        <f t="shared" si="108"/>
        <v>i.a.</v>
      </c>
      <c r="HU29" s="424" t="str">
        <f t="shared" si="109"/>
        <v>i.a.</v>
      </c>
      <c r="HV29" s="424" t="str">
        <f t="shared" si="110"/>
        <v>i.a.</v>
      </c>
      <c r="HW29" s="424" t="str">
        <f t="shared" si="111"/>
        <v>i.a.</v>
      </c>
      <c r="HX29" s="94">
        <f t="shared" si="112"/>
        <v>2.7808062730438975E-2</v>
      </c>
      <c r="HY29" s="94">
        <f t="shared" si="113"/>
        <v>0.13287821558836427</v>
      </c>
      <c r="HZ29" s="94">
        <f t="shared" si="114"/>
        <v>0.49761650044221512</v>
      </c>
      <c r="IA29" s="94">
        <f t="shared" si="115"/>
        <v>-0.46014448797390567</v>
      </c>
      <c r="IB29" s="94">
        <f t="shared" si="116"/>
        <v>0.12072312956993568</v>
      </c>
      <c r="IC29" s="392">
        <f t="shared" si="117"/>
        <v>0.14733976315725644</v>
      </c>
      <c r="ID29" s="366">
        <f t="shared" si="118"/>
        <v>9.7939750428037708E-3</v>
      </c>
      <c r="IE29" s="366">
        <f t="shared" si="119"/>
        <v>4.1310344831825163E-2</v>
      </c>
      <c r="IF29" s="423">
        <f t="shared" si="120"/>
        <v>0.10329973064766276</v>
      </c>
      <c r="IG29" s="94">
        <f t="shared" si="121"/>
        <v>0.36199308857843282</v>
      </c>
      <c r="IH29" s="94">
        <f t="shared" si="122"/>
        <v>0.35219911353562905</v>
      </c>
      <c r="II29" s="392">
        <f t="shared" si="123"/>
        <v>0.31088876870380389</v>
      </c>
      <c r="IJ29" s="94">
        <f t="shared" si="124"/>
        <v>0.20758903805614112</v>
      </c>
      <c r="IK29" s="94">
        <f t="shared" si="125"/>
        <v>0.38452703257035031</v>
      </c>
      <c r="IL29" s="94">
        <f t="shared" si="126"/>
        <v>0.34310618066561011</v>
      </c>
      <c r="IM29" s="424">
        <f t="shared" si="127"/>
        <v>0.29904496617588538</v>
      </c>
      <c r="IN29" s="424" t="str">
        <f t="shared" si="128"/>
        <v>i.a.</v>
      </c>
      <c r="IO29" s="424" t="str">
        <f t="shared" si="129"/>
        <v>i.a.</v>
      </c>
      <c r="IP29" s="424" t="str">
        <f t="shared" si="130"/>
        <v>i.a.</v>
      </c>
      <c r="IQ29" s="424" t="str">
        <f t="shared" si="131"/>
        <v>i.a.</v>
      </c>
      <c r="IR29" s="424" t="str">
        <f t="shared" si="132"/>
        <v>i.a.</v>
      </c>
      <c r="IS29" s="94" t="e">
        <f t="shared" si="133"/>
        <v>#VALUE!</v>
      </c>
      <c r="IT29" s="94" t="e">
        <f t="shared" si="134"/>
        <v>#VALUE!</v>
      </c>
      <c r="IU29" s="94" t="e">
        <f t="shared" si="135"/>
        <v>#VALUE!</v>
      </c>
      <c r="IV29" s="94" t="e">
        <f t="shared" si="136"/>
        <v>#VALUE!</v>
      </c>
      <c r="IW29" s="94" t="e">
        <f t="shared" si="137"/>
        <v>#VALUE!</v>
      </c>
      <c r="IX29" s="392" t="e">
        <f t="shared" si="138"/>
        <v>#VALUE!</v>
      </c>
      <c r="IY29" s="366" t="e">
        <f t="shared" si="139"/>
        <v>#VALUE!</v>
      </c>
      <c r="IZ29" s="366" t="e">
        <f t="shared" si="140"/>
        <v>#VALUE!</v>
      </c>
      <c r="JA29" s="423" t="e">
        <f t="shared" si="141"/>
        <v>#VALUE!</v>
      </c>
      <c r="JB29" s="461"/>
      <c r="JC29" s="94" t="str">
        <f t="shared" si="142"/>
        <v>i.a.</v>
      </c>
      <c r="JD29" s="392" t="str">
        <f t="shared" si="143"/>
        <v>i.a.</v>
      </c>
      <c r="JE29" s="94" t="str">
        <f t="shared" si="144"/>
        <v>i.a.</v>
      </c>
      <c r="JF29" s="94" t="str">
        <f t="shared" si="145"/>
        <v>i.a.</v>
      </c>
      <c r="JG29" s="94" t="str">
        <f t="shared" si="146"/>
        <v>i.a.</v>
      </c>
      <c r="JH29" s="424" t="str">
        <f t="shared" si="147"/>
        <v>i.a.</v>
      </c>
      <c r="JI29" s="424" t="str">
        <f t="shared" si="148"/>
        <v>i.a.</v>
      </c>
      <c r="JJ29" s="424" t="str">
        <f t="shared" si="149"/>
        <v>i.a.</v>
      </c>
      <c r="JK29" s="424" t="str">
        <f t="shared" si="150"/>
        <v>i.a.</v>
      </c>
      <c r="JL29" s="424" t="str">
        <f t="shared" si="151"/>
        <v>i.a.</v>
      </c>
      <c r="JM29" s="424" t="str">
        <f t="shared" si="152"/>
        <v>i.a.</v>
      </c>
      <c r="JN29" s="94" t="e">
        <f t="shared" si="153"/>
        <v>#DIV/0!</v>
      </c>
      <c r="JO29" s="94" t="e">
        <f t="shared" si="154"/>
        <v>#DIV/0!</v>
      </c>
      <c r="JP29" s="94" t="e">
        <f t="shared" si="155"/>
        <v>#DIV/0!</v>
      </c>
      <c r="JQ29" s="94" t="e">
        <f t="shared" si="156"/>
        <v>#DIV/0!</v>
      </c>
      <c r="JR29" s="94" t="e">
        <f t="shared" si="157"/>
        <v>#DIV/0!</v>
      </c>
      <c r="JS29" s="392" t="e">
        <f t="shared" si="158"/>
        <v>#DIV/0!</v>
      </c>
      <c r="JT29" s="364">
        <f t="shared" si="159"/>
        <v>0</v>
      </c>
      <c r="JU29" s="366">
        <f t="shared" si="160"/>
        <v>0</v>
      </c>
      <c r="JV29" s="425">
        <f t="shared" si="161"/>
        <v>0</v>
      </c>
      <c r="JW29" s="99">
        <f t="shared" si="162"/>
        <v>0</v>
      </c>
      <c r="JX29" s="99">
        <f t="shared" si="163"/>
        <v>0</v>
      </c>
      <c r="JY29" s="393">
        <f t="shared" si="164"/>
        <v>0</v>
      </c>
      <c r="JZ29" s="99">
        <f t="shared" si="165"/>
        <v>0</v>
      </c>
      <c r="KA29" s="99">
        <f t="shared" si="166"/>
        <v>0</v>
      </c>
      <c r="KB29" s="358">
        <f t="shared" si="167"/>
        <v>0</v>
      </c>
      <c r="KC29" s="426">
        <f t="shared" si="168"/>
        <v>0</v>
      </c>
      <c r="KD29" s="426" t="str">
        <f t="shared" si="169"/>
        <v>i.a.</v>
      </c>
      <c r="KE29" s="426" t="str">
        <f t="shared" si="170"/>
        <v>i.a.</v>
      </c>
      <c r="KF29" s="426" t="str">
        <f t="shared" si="171"/>
        <v>i.a.</v>
      </c>
      <c r="KG29" s="426" t="str">
        <f t="shared" si="172"/>
        <v>i.a.</v>
      </c>
      <c r="KH29" s="426" t="str">
        <f t="shared" si="173"/>
        <v>i.a.</v>
      </c>
      <c r="KI29" s="94">
        <f t="shared" si="174"/>
        <v>-1</v>
      </c>
      <c r="KJ29" s="99">
        <f t="shared" si="175"/>
        <v>0.13961813842482132</v>
      </c>
      <c r="KK29" s="94">
        <f t="shared" si="176"/>
        <v>3.7933333333333326</v>
      </c>
      <c r="KL29" s="94">
        <f t="shared" si="177"/>
        <v>-1.1781555659059153</v>
      </c>
      <c r="KM29" s="94">
        <f t="shared" si="178"/>
        <v>0.45284934022910689</v>
      </c>
      <c r="KN29" s="394">
        <f t="shared" si="179"/>
        <v>0.71058011755686168</v>
      </c>
      <c r="KO29" s="364">
        <f t="shared" si="180"/>
        <v>-0.14325000000000002</v>
      </c>
      <c r="KP29" s="366">
        <f t="shared" si="181"/>
        <v>1.7550000000000038E-2</v>
      </c>
      <c r="KQ29" s="425">
        <f t="shared" si="182"/>
        <v>0.17069999999999996</v>
      </c>
      <c r="KR29" s="308"/>
      <c r="KS29" s="99">
        <f t="shared" si="183"/>
        <v>0.14325000000000002</v>
      </c>
      <c r="KT29" s="395">
        <f t="shared" si="184"/>
        <v>0.12569999999999998</v>
      </c>
      <c r="KU29" s="308">
        <f t="shared" si="185"/>
        <v>-4.4999999999999998E-2</v>
      </c>
      <c r="KV29" s="308">
        <f t="shared" si="186"/>
        <v>0.25258823529411761</v>
      </c>
      <c r="KW29" s="308">
        <f t="shared" si="187"/>
        <v>0.17385714285714288</v>
      </c>
      <c r="KX29" s="427">
        <f t="shared" si="188"/>
        <v>0.10163636363636365</v>
      </c>
      <c r="KY29" s="427" t="str">
        <f t="shared" si="189"/>
        <v>i.a.</v>
      </c>
      <c r="KZ29" s="427" t="str">
        <f t="shared" si="190"/>
        <v>i.a.</v>
      </c>
      <c r="LA29" s="427" t="str">
        <f t="shared" si="191"/>
        <v>i.a.</v>
      </c>
      <c r="LB29" s="427" t="str">
        <f t="shared" si="192"/>
        <v>i.a.</v>
      </c>
      <c r="LC29" s="427" t="str">
        <f t="shared" si="193"/>
        <v>i.a.</v>
      </c>
    </row>
    <row r="30" spans="1:315" s="1" customFormat="1" x14ac:dyDescent="0.3">
      <c r="A30" s="376" t="s">
        <v>451</v>
      </c>
      <c r="B30" s="171">
        <v>21584789</v>
      </c>
      <c r="C30" t="s">
        <v>75</v>
      </c>
      <c r="D30" s="4"/>
      <c r="E30"/>
      <c r="F30"/>
      <c r="G30">
        <v>711100</v>
      </c>
      <c r="H30"/>
      <c r="I30" s="183">
        <v>45040</v>
      </c>
      <c r="J30" s="176"/>
      <c r="K30" s="176" t="s">
        <v>132</v>
      </c>
      <c r="L30" s="176" t="s">
        <v>132</v>
      </c>
      <c r="M30" s="176" t="s">
        <v>132</v>
      </c>
      <c r="N30" s="176" t="s">
        <v>132</v>
      </c>
      <c r="O30" s="176" t="s">
        <v>132</v>
      </c>
      <c r="P30" s="176" t="s">
        <v>132</v>
      </c>
      <c r="Q30" s="94" t="e">
        <f t="shared" si="0"/>
        <v>#DIV/0!</v>
      </c>
      <c r="R30" s="94" t="e">
        <f t="shared" si="1"/>
        <v>#DIV/0!</v>
      </c>
      <c r="S30" s="94" t="e">
        <f t="shared" si="2"/>
        <v>#DIV/0!</v>
      </c>
      <c r="T30" s="94" t="e">
        <f t="shared" si="3"/>
        <v>#DIV/0!</v>
      </c>
      <c r="U30" s="94" t="e">
        <f t="shared" si="4"/>
        <v>#DIV/0!</v>
      </c>
      <c r="V30" s="94" t="e">
        <f t="shared" si="5"/>
        <v>#DIV/0!</v>
      </c>
      <c r="W30" s="362">
        <f t="shared" si="6"/>
        <v>0</v>
      </c>
      <c r="X30" s="362">
        <f t="shared" si="7"/>
        <v>0</v>
      </c>
      <c r="Y30" s="362">
        <f t="shared" si="8"/>
        <v>0</v>
      </c>
      <c r="Z30" s="100"/>
      <c r="AA30" s="396"/>
      <c r="AB30" s="100"/>
      <c r="AC30" s="100"/>
      <c r="AD30" s="100"/>
      <c r="AE30" s="100"/>
      <c r="AF30" s="100"/>
      <c r="AG30" s="201"/>
      <c r="AH30" s="201"/>
      <c r="AI30" s="201"/>
      <c r="AJ30" s="201"/>
      <c r="AK30" s="202"/>
      <c r="AL30" s="94">
        <f t="shared" si="9"/>
        <v>-1</v>
      </c>
      <c r="AM30" s="94">
        <f t="shared" si="10"/>
        <v>2.6524174338505173E-2</v>
      </c>
      <c r="AN30" s="94">
        <f t="shared" si="11"/>
        <v>0.15033696215655776</v>
      </c>
      <c r="AO30" s="94">
        <f t="shared" si="12"/>
        <v>-6.8565910188314802E-2</v>
      </c>
      <c r="AP30" s="94">
        <f t="shared" si="13"/>
        <v>0.18072976054732035</v>
      </c>
      <c r="AQ30" s="94">
        <f t="shared" si="14"/>
        <v>3.8426947919222138E-3</v>
      </c>
      <c r="AR30" s="362">
        <f t="shared" si="15"/>
        <v>-15.945</v>
      </c>
      <c r="AS30" s="362">
        <f t="shared" si="16"/>
        <v>0.41200000000000081</v>
      </c>
      <c r="AT30" s="362">
        <f t="shared" si="17"/>
        <v>2.0299999999999994</v>
      </c>
      <c r="AU30" s="266"/>
      <c r="AV30" s="266">
        <v>15.945</v>
      </c>
      <c r="AW30" s="266">
        <v>15.532999999999999</v>
      </c>
      <c r="AX30" s="266">
        <v>13.503</v>
      </c>
      <c r="AY30" s="266">
        <v>14.497</v>
      </c>
      <c r="AZ30" s="266">
        <v>12.278</v>
      </c>
      <c r="BA30" s="266">
        <v>12.231</v>
      </c>
      <c r="BB30" s="202">
        <v>12.266999999999999</v>
      </c>
      <c r="BC30" s="201">
        <v>9.4390000000000001</v>
      </c>
      <c r="BD30" s="201">
        <v>7.944</v>
      </c>
      <c r="BE30" s="201">
        <v>7.5069999999999997</v>
      </c>
      <c r="BF30" s="202">
        <v>5.665</v>
      </c>
      <c r="BG30" s="94">
        <f t="shared" si="18"/>
        <v>-1</v>
      </c>
      <c r="BH30" s="94">
        <f t="shared" si="19"/>
        <v>-0.27298925858003675</v>
      </c>
      <c r="BI30" s="94">
        <f t="shared" si="20"/>
        <v>0.86741682974559686</v>
      </c>
      <c r="BJ30" s="94">
        <f t="shared" si="21"/>
        <v>-0.4250351617440225</v>
      </c>
      <c r="BK30" s="94">
        <f t="shared" si="22"/>
        <v>0.70421860019175475</v>
      </c>
      <c r="BL30" s="94">
        <f t="shared" si="23"/>
        <v>-0.24556962025316464</v>
      </c>
      <c r="BM30" s="362">
        <f t="shared" si="24"/>
        <v>-2.7749999999999999</v>
      </c>
      <c r="BN30" s="362">
        <f t="shared" si="25"/>
        <v>-1.0420000000000003</v>
      </c>
      <c r="BO30" s="362">
        <f t="shared" si="26"/>
        <v>1.7730000000000001</v>
      </c>
      <c r="BP30" s="266"/>
      <c r="BQ30" s="266">
        <v>2.7749999999999999</v>
      </c>
      <c r="BR30" s="266">
        <v>3.8170000000000002</v>
      </c>
      <c r="BS30" s="266">
        <v>2.044</v>
      </c>
      <c r="BT30" s="266">
        <v>3.5550000000000002</v>
      </c>
      <c r="BU30" s="266">
        <v>2.0859999999999999</v>
      </c>
      <c r="BV30" s="266">
        <v>2.7650000000000001</v>
      </c>
      <c r="BW30" s="202">
        <v>3.3919999999999999</v>
      </c>
      <c r="BX30" s="201">
        <v>2.0859999999999999</v>
      </c>
      <c r="BY30" s="201">
        <v>1.7669999999999999</v>
      </c>
      <c r="BZ30" s="201">
        <v>0.6</v>
      </c>
      <c r="CA30" s="201">
        <v>-0.871</v>
      </c>
      <c r="CB30" s="94">
        <f t="shared" si="27"/>
        <v>-1</v>
      </c>
      <c r="CC30" s="94">
        <f t="shared" si="28"/>
        <v>-0.26356178883302461</v>
      </c>
      <c r="CD30" s="94">
        <f t="shared" si="29"/>
        <v>0.96618106139438087</v>
      </c>
      <c r="CE30" s="94">
        <f t="shared" si="30"/>
        <v>-0.42160698164309363</v>
      </c>
      <c r="CF30" s="94">
        <f t="shared" si="31"/>
        <v>0.72623376623376612</v>
      </c>
      <c r="CG30" s="94">
        <f t="shared" si="32"/>
        <v>-0.27276161692482048</v>
      </c>
      <c r="CH30" s="362">
        <f t="shared" si="33"/>
        <v>-2.7829999999999999</v>
      </c>
      <c r="CI30" s="362">
        <f t="shared" si="34"/>
        <v>-0.996</v>
      </c>
      <c r="CJ30" s="362">
        <f t="shared" si="35"/>
        <v>1.857</v>
      </c>
      <c r="CK30" s="100"/>
      <c r="CL30" s="100">
        <v>2.7829999999999999</v>
      </c>
      <c r="CM30" s="100">
        <v>3.7789999999999999</v>
      </c>
      <c r="CN30" s="100">
        <v>1.9219999999999999</v>
      </c>
      <c r="CO30" s="100">
        <v>3.323</v>
      </c>
      <c r="CP30" s="100">
        <v>1.925</v>
      </c>
      <c r="CQ30" s="100">
        <v>2.6469999999999998</v>
      </c>
      <c r="CR30" s="208">
        <v>3.3170000000000002</v>
      </c>
      <c r="CS30" s="208">
        <v>2.0059999999999998</v>
      </c>
      <c r="CT30" s="208">
        <v>1.6830000000000001</v>
      </c>
      <c r="CU30" s="208">
        <v>0.436</v>
      </c>
      <c r="CV30" s="208">
        <v>-0.92700000000000005</v>
      </c>
      <c r="CW30" s="94">
        <f t="shared" si="36"/>
        <v>-1</v>
      </c>
      <c r="CX30" s="94">
        <f t="shared" si="37"/>
        <v>-0.26589595375722547</v>
      </c>
      <c r="CY30" s="94">
        <f t="shared" si="38"/>
        <v>0.98314227916385677</v>
      </c>
      <c r="CZ30" s="94">
        <f t="shared" si="39"/>
        <v>-0.41522082018927442</v>
      </c>
      <c r="DA30" s="94">
        <f t="shared" si="40"/>
        <v>0.72869802317655075</v>
      </c>
      <c r="DB30" s="94">
        <f t="shared" si="41"/>
        <v>-0.28052967140755275</v>
      </c>
      <c r="DC30" s="362">
        <f t="shared" si="42"/>
        <v>-2.1589999999999998</v>
      </c>
      <c r="DD30" s="362">
        <f t="shared" si="43"/>
        <v>-0.78200000000000003</v>
      </c>
      <c r="DE30" s="362">
        <f t="shared" si="44"/>
        <v>1.4579999999999997</v>
      </c>
      <c r="DF30" s="266"/>
      <c r="DG30" s="266">
        <v>2.1589999999999998</v>
      </c>
      <c r="DH30" s="266">
        <v>2.9409999999999998</v>
      </c>
      <c r="DI30" s="266">
        <v>1.4830000000000001</v>
      </c>
      <c r="DJ30" s="266">
        <v>2.536</v>
      </c>
      <c r="DK30" s="266">
        <v>1.4670000000000001</v>
      </c>
      <c r="DL30" s="266">
        <v>2.0390000000000001</v>
      </c>
      <c r="DM30" s="201">
        <v>2.5760000000000001</v>
      </c>
      <c r="DN30" s="201">
        <v>1.5389999999999999</v>
      </c>
      <c r="DO30" s="201">
        <v>1.3049999999999999</v>
      </c>
      <c r="DP30" s="201">
        <v>0.58599999999999997</v>
      </c>
      <c r="DQ30" s="201">
        <v>-0.70399999999999996</v>
      </c>
      <c r="DR30" s="94">
        <f t="shared" si="45"/>
        <v>-1</v>
      </c>
      <c r="DS30" s="94">
        <f t="shared" si="46"/>
        <v>-0.12872083668543857</v>
      </c>
      <c r="DT30" s="94">
        <f t="shared" si="47"/>
        <v>0.40770101925254826</v>
      </c>
      <c r="DU30" s="94">
        <f t="shared" si="48"/>
        <v>-0.22356561881732254</v>
      </c>
      <c r="DV30" s="94">
        <f t="shared" si="49"/>
        <v>0.29490463990890992</v>
      </c>
      <c r="DW30" s="94">
        <f t="shared" si="50"/>
        <v>-0.13173504695996052</v>
      </c>
      <c r="DX30" s="362">
        <f t="shared" si="51"/>
        <v>-4.3319999999999999</v>
      </c>
      <c r="DY30" s="362">
        <f t="shared" si="52"/>
        <v>-0.64000000000000057</v>
      </c>
      <c r="DZ30" s="362">
        <f t="shared" si="53"/>
        <v>1.4400000000000004</v>
      </c>
      <c r="EA30" s="100"/>
      <c r="EB30" s="100">
        <v>4.3319999999999999</v>
      </c>
      <c r="EC30" s="100">
        <v>4.9720000000000004</v>
      </c>
      <c r="ED30" s="100">
        <v>3.532</v>
      </c>
      <c r="EE30" s="100">
        <v>4.5490000000000004</v>
      </c>
      <c r="EF30" s="100">
        <v>3.5129999999999999</v>
      </c>
      <c r="EG30" s="100">
        <v>4.0460000000000003</v>
      </c>
      <c r="EH30" s="208">
        <v>5.0060000000000002</v>
      </c>
      <c r="EI30" s="208">
        <v>4.431</v>
      </c>
      <c r="EJ30" s="208">
        <v>3.3919999999999999</v>
      </c>
      <c r="EK30" s="208">
        <v>2.2869999999999999</v>
      </c>
      <c r="EL30" s="208">
        <v>1.7</v>
      </c>
      <c r="EM30" s="94">
        <f t="shared" si="54"/>
        <v>-1</v>
      </c>
      <c r="EN30" s="94">
        <f t="shared" si="55"/>
        <v>-0.14646551231498936</v>
      </c>
      <c r="EO30" s="94">
        <f t="shared" si="56"/>
        <v>0.18830639684911027</v>
      </c>
      <c r="EP30" s="94">
        <f t="shared" si="57"/>
        <v>5.6682373830499342E-3</v>
      </c>
      <c r="EQ30" s="94">
        <f t="shared" si="58"/>
        <v>0.11268996960486326</v>
      </c>
      <c r="ER30" s="94">
        <f t="shared" si="59"/>
        <v>3.6791932561254279E-2</v>
      </c>
      <c r="ES30" s="362">
        <f t="shared" si="60"/>
        <v>-14.936</v>
      </c>
      <c r="ET30" s="362">
        <f t="shared" si="61"/>
        <v>-2.5629999999999988</v>
      </c>
      <c r="EU30" s="362">
        <f t="shared" si="62"/>
        <v>2.7729999999999979</v>
      </c>
      <c r="EV30" s="100"/>
      <c r="EW30" s="100">
        <v>14.936</v>
      </c>
      <c r="EX30" s="100">
        <v>17.498999999999999</v>
      </c>
      <c r="EY30" s="100">
        <v>14.726000000000001</v>
      </c>
      <c r="EZ30" s="100">
        <v>14.643000000000001</v>
      </c>
      <c r="FA30" s="100">
        <v>13.16</v>
      </c>
      <c r="FB30" s="100">
        <v>12.693</v>
      </c>
      <c r="FC30" s="208">
        <v>12.72</v>
      </c>
      <c r="FD30" s="208">
        <v>13.131</v>
      </c>
      <c r="FE30" s="208">
        <v>9.1590000000000007</v>
      </c>
      <c r="FF30" s="208">
        <v>10.048999999999999</v>
      </c>
      <c r="FG30" s="208">
        <v>8.5380000000000003</v>
      </c>
      <c r="FH30" s="94">
        <f t="shared" si="63"/>
        <v>-1</v>
      </c>
      <c r="FI30" s="94">
        <f t="shared" si="64"/>
        <v>9.5238095238095233E-2</v>
      </c>
      <c r="FJ30" s="94">
        <f t="shared" si="65"/>
        <v>-4.5454545454545456E-2</v>
      </c>
      <c r="FK30" s="94">
        <f t="shared" si="66"/>
        <v>0.22222222222222221</v>
      </c>
      <c r="FL30" s="94">
        <f t="shared" si="67"/>
        <v>0</v>
      </c>
      <c r="FM30" s="94">
        <f t="shared" si="68"/>
        <v>5.8823529411764705E-2</v>
      </c>
      <c r="FN30" s="362">
        <f t="shared" si="69"/>
        <v>-23</v>
      </c>
      <c r="FO30" s="362">
        <f t="shared" si="70"/>
        <v>2</v>
      </c>
      <c r="FP30" s="362">
        <f t="shared" si="71"/>
        <v>-1</v>
      </c>
      <c r="FQ30" s="486"/>
      <c r="FR30" s="486">
        <v>23</v>
      </c>
      <c r="FS30" s="486">
        <v>21</v>
      </c>
      <c r="FT30" s="486">
        <v>22</v>
      </c>
      <c r="FU30" s="486">
        <v>18</v>
      </c>
      <c r="FV30" s="486">
        <v>18</v>
      </c>
      <c r="FW30" s="486">
        <v>17</v>
      </c>
      <c r="FX30" s="2">
        <v>16</v>
      </c>
      <c r="FY30" s="2">
        <v>13</v>
      </c>
      <c r="FZ30" s="2"/>
      <c r="GA30" s="2"/>
      <c r="GB30" s="2"/>
      <c r="GC30" s="2"/>
      <c r="GD30" s="2"/>
      <c r="GE30" s="1" t="s">
        <v>77</v>
      </c>
      <c r="GF30" s="336"/>
      <c r="GG30" s="1">
        <v>9000</v>
      </c>
      <c r="GH30" s="1" t="s">
        <v>315</v>
      </c>
      <c r="GI30" s="18" t="s">
        <v>93</v>
      </c>
      <c r="GJ30" s="94">
        <f t="shared" si="72"/>
        <v>-1</v>
      </c>
      <c r="GK30" s="94">
        <f t="shared" si="73"/>
        <v>-0.32688407698151761</v>
      </c>
      <c r="GL30" s="94">
        <f t="shared" si="74"/>
        <v>0.8683806628795846</v>
      </c>
      <c r="GM30" s="94">
        <f t="shared" si="75"/>
        <v>-0.42296689592954084</v>
      </c>
      <c r="GN30" s="94">
        <f t="shared" si="76"/>
        <v>0.61853151066249523</v>
      </c>
      <c r="GO30" s="392">
        <f t="shared" si="77"/>
        <v>-0.12912265596024283</v>
      </c>
      <c r="GP30" s="366">
        <f t="shared" si="78"/>
        <v>-0.59823731728288909</v>
      </c>
      <c r="GQ30" s="366">
        <f t="shared" si="79"/>
        <v>-0.29052091413761871</v>
      </c>
      <c r="GR30" s="366">
        <f t="shared" si="80"/>
        <v>0.41307452890844243</v>
      </c>
      <c r="GS30" s="94">
        <f t="shared" si="81"/>
        <v>0</v>
      </c>
      <c r="GT30" s="94">
        <f t="shared" si="82"/>
        <v>0.59823731728288909</v>
      </c>
      <c r="GU30" s="392">
        <f t="shared" si="83"/>
        <v>0.8887582314205078</v>
      </c>
      <c r="GV30" s="94">
        <f t="shared" si="84"/>
        <v>0.47568370251206538</v>
      </c>
      <c r="GW30" s="94">
        <f t="shared" si="85"/>
        <v>0.8243612006946166</v>
      </c>
      <c r="GX30" s="94">
        <f t="shared" si="86"/>
        <v>0.50932663050668081</v>
      </c>
      <c r="GY30" s="94">
        <f t="shared" si="87"/>
        <v>0.5848431285903668</v>
      </c>
      <c r="GZ30" s="94">
        <f t="shared" si="88"/>
        <v>0.70297764119953365</v>
      </c>
      <c r="HA30" s="94">
        <f t="shared" si="89"/>
        <v>0.51284673398951797</v>
      </c>
      <c r="HB30" s="94">
        <f t="shared" si="90"/>
        <v>0.59270998415213949</v>
      </c>
      <c r="HC30" s="94">
        <f t="shared" si="91"/>
        <v>0.21871081013293203</v>
      </c>
      <c r="HD30" s="94">
        <f t="shared" si="92"/>
        <v>-1</v>
      </c>
      <c r="HE30" s="94">
        <f t="shared" si="93"/>
        <v>-0.27769628049149636</v>
      </c>
      <c r="HF30" s="94">
        <f t="shared" si="94"/>
        <v>0.70191357246853181</v>
      </c>
      <c r="HG30" s="94">
        <f t="shared" si="95"/>
        <v>-0.45569316633079293</v>
      </c>
      <c r="HH30" s="94">
        <f t="shared" si="96"/>
        <v>0.58469098553240406</v>
      </c>
      <c r="HI30" s="392">
        <f t="shared" si="97"/>
        <v>-0.25840949829782517</v>
      </c>
      <c r="HJ30" s="366">
        <f t="shared" si="98"/>
        <v>-0.17111145367658392</v>
      </c>
      <c r="HK30" s="366">
        <f t="shared" si="99"/>
        <v>-6.57853655631368E-2</v>
      </c>
      <c r="HL30" s="366">
        <f t="shared" si="100"/>
        <v>9.7702430598636592E-2</v>
      </c>
      <c r="HM30" s="94">
        <f t="shared" si="101"/>
        <v>0</v>
      </c>
      <c r="HN30" s="94">
        <f t="shared" si="102"/>
        <v>0.17111145367658392</v>
      </c>
      <c r="HO30" s="392">
        <f t="shared" si="103"/>
        <v>0.23689681923972072</v>
      </c>
      <c r="HP30" s="94">
        <f t="shared" si="104"/>
        <v>0.13919438864108413</v>
      </c>
      <c r="HQ30" s="94">
        <f t="shared" si="105"/>
        <v>0.25572779915836419</v>
      </c>
      <c r="HR30" s="94">
        <f t="shared" si="106"/>
        <v>0.16137392178857385</v>
      </c>
      <c r="HS30" s="94">
        <f t="shared" si="107"/>
        <v>0.21760516271199781</v>
      </c>
      <c r="HT30" s="94">
        <f t="shared" si="108"/>
        <v>0.2624269854164249</v>
      </c>
      <c r="HU30" s="94">
        <f t="shared" si="109"/>
        <v>0.18716913414087033</v>
      </c>
      <c r="HV30" s="94">
        <f t="shared" si="110"/>
        <v>0.18398583923365264</v>
      </c>
      <c r="HW30" s="94">
        <f t="shared" si="111"/>
        <v>6.4561252488298276E-2</v>
      </c>
      <c r="HX30" s="94" t="e">
        <f t="shared" si="112"/>
        <v>#VALUE!</v>
      </c>
      <c r="HY30" s="94">
        <f t="shared" si="113"/>
        <v>2.0789641057948026E-2</v>
      </c>
      <c r="HZ30" s="94">
        <f t="shared" si="114"/>
        <v>0.18462799071449956</v>
      </c>
      <c r="IA30" s="94">
        <f t="shared" si="115"/>
        <v>-0.22794182781081446</v>
      </c>
      <c r="IB30" s="94">
        <f t="shared" si="116"/>
        <v>0.16376050407711906</v>
      </c>
      <c r="IC30" s="392">
        <f t="shared" si="117"/>
        <v>-0.16254657682847881</v>
      </c>
      <c r="ID30" s="366" t="e">
        <f t="shared" si="118"/>
        <v>#VALUE!</v>
      </c>
      <c r="IE30" s="366">
        <f t="shared" si="119"/>
        <v>5.906971560667329E-3</v>
      </c>
      <c r="IF30" s="366">
        <f t="shared" si="120"/>
        <v>4.4282633655005593E-2</v>
      </c>
      <c r="IG30" s="94" t="str">
        <f t="shared" si="121"/>
        <v>i.a.</v>
      </c>
      <c r="IH30" s="94">
        <f t="shared" si="122"/>
        <v>0.29003749330476702</v>
      </c>
      <c r="II30" s="392">
        <f t="shared" si="123"/>
        <v>0.2841305217440997</v>
      </c>
      <c r="IJ30" s="94">
        <f t="shared" si="124"/>
        <v>0.2398478880890941</v>
      </c>
      <c r="IK30" s="94">
        <f t="shared" si="125"/>
        <v>0.31066038380113364</v>
      </c>
      <c r="IL30" s="94">
        <f t="shared" si="126"/>
        <v>0.26694528875379936</v>
      </c>
      <c r="IM30" s="94">
        <f t="shared" si="127"/>
        <v>0.31875837075553459</v>
      </c>
      <c r="IN30" s="94">
        <f t="shared" si="128"/>
        <v>0.39355345911949685</v>
      </c>
      <c r="IO30" s="94">
        <f t="shared" si="129"/>
        <v>0.33744573909070141</v>
      </c>
      <c r="IP30" s="94">
        <f t="shared" si="130"/>
        <v>0.37034610765367393</v>
      </c>
      <c r="IQ30" s="94">
        <f t="shared" si="131"/>
        <v>0.22758483431187182</v>
      </c>
      <c r="IR30" s="94">
        <f t="shared" si="132"/>
        <v>0.19910986179433121</v>
      </c>
      <c r="IS30" s="94" t="e">
        <f t="shared" si="133"/>
        <v>#VALUE!</v>
      </c>
      <c r="IT30" s="94" t="e">
        <f t="shared" si="134"/>
        <v>#VALUE!</v>
      </c>
      <c r="IU30" s="94" t="e">
        <f t="shared" si="135"/>
        <v>#VALUE!</v>
      </c>
      <c r="IV30" s="94" t="e">
        <f t="shared" si="136"/>
        <v>#VALUE!</v>
      </c>
      <c r="IW30" s="94" t="e">
        <f t="shared" si="137"/>
        <v>#VALUE!</v>
      </c>
      <c r="IX30" s="392" t="e">
        <f t="shared" si="138"/>
        <v>#VALUE!</v>
      </c>
      <c r="IY30" s="366" t="e">
        <f t="shared" si="139"/>
        <v>#VALUE!</v>
      </c>
      <c r="IZ30" s="366" t="e">
        <f t="shared" si="140"/>
        <v>#VALUE!</v>
      </c>
      <c r="JA30" s="366" t="e">
        <f t="shared" si="141"/>
        <v>#VALUE!</v>
      </c>
      <c r="JB30" s="392"/>
      <c r="JC30" s="94" t="str">
        <f t="shared" si="142"/>
        <v>i.a.</v>
      </c>
      <c r="JD30" s="392" t="str">
        <f t="shared" si="143"/>
        <v>i.a.</v>
      </c>
      <c r="JE30" s="94" t="str">
        <f t="shared" si="144"/>
        <v>i.a.</v>
      </c>
      <c r="JF30" s="94" t="str">
        <f t="shared" si="145"/>
        <v>i.a.</v>
      </c>
      <c r="JG30" s="94" t="str">
        <f t="shared" si="146"/>
        <v>i.a.</v>
      </c>
      <c r="JH30" s="94" t="str">
        <f t="shared" si="147"/>
        <v>i.a.</v>
      </c>
      <c r="JI30" s="94" t="str">
        <f t="shared" si="148"/>
        <v>i.a.</v>
      </c>
      <c r="JJ30" s="94" t="str">
        <f t="shared" si="149"/>
        <v>i.a.</v>
      </c>
      <c r="JK30" s="94" t="str">
        <f t="shared" si="150"/>
        <v>i.a.</v>
      </c>
      <c r="JL30" s="94" t="str">
        <f t="shared" si="151"/>
        <v>i.a.</v>
      </c>
      <c r="JM30" s="94" t="str">
        <f t="shared" si="152"/>
        <v>i.a.</v>
      </c>
      <c r="JN30" s="94" t="e">
        <f t="shared" si="153"/>
        <v>#VALUE!</v>
      </c>
      <c r="JO30" s="94" t="e">
        <f t="shared" si="154"/>
        <v>#DIV/0!</v>
      </c>
      <c r="JP30" s="94" t="e">
        <f t="shared" si="155"/>
        <v>#DIV/0!</v>
      </c>
      <c r="JQ30" s="94" t="e">
        <f t="shared" si="156"/>
        <v>#DIV/0!</v>
      </c>
      <c r="JR30" s="94" t="e">
        <f t="shared" si="157"/>
        <v>#DIV/0!</v>
      </c>
      <c r="JS30" s="392" t="e">
        <f t="shared" si="158"/>
        <v>#DIV/0!</v>
      </c>
      <c r="JT30" s="364" t="e">
        <f t="shared" si="159"/>
        <v>#VALUE!</v>
      </c>
      <c r="JU30" s="364">
        <f t="shared" si="160"/>
        <v>0</v>
      </c>
      <c r="JV30" s="364">
        <f t="shared" si="161"/>
        <v>0</v>
      </c>
      <c r="JW30" s="99" t="str">
        <f t="shared" si="162"/>
        <v>i.a.</v>
      </c>
      <c r="JX30" s="99">
        <f t="shared" si="163"/>
        <v>0</v>
      </c>
      <c r="JY30" s="393">
        <f t="shared" si="164"/>
        <v>0</v>
      </c>
      <c r="JZ30" s="99">
        <f t="shared" si="165"/>
        <v>0</v>
      </c>
      <c r="KA30" s="99">
        <f t="shared" si="166"/>
        <v>0</v>
      </c>
      <c r="KB30" s="99">
        <f t="shared" si="167"/>
        <v>0</v>
      </c>
      <c r="KC30" s="99">
        <f t="shared" si="168"/>
        <v>0</v>
      </c>
      <c r="KD30" s="99">
        <f t="shared" si="169"/>
        <v>0</v>
      </c>
      <c r="KE30" s="99">
        <f t="shared" si="170"/>
        <v>0</v>
      </c>
      <c r="KF30" s="99" t="str">
        <f t="shared" si="171"/>
        <v>i.a.</v>
      </c>
      <c r="KG30" s="99" t="str">
        <f t="shared" si="172"/>
        <v>i.a.</v>
      </c>
      <c r="KH30" s="99" t="str">
        <f t="shared" si="173"/>
        <v>i.a.</v>
      </c>
      <c r="KI30" s="94">
        <f t="shared" si="174"/>
        <v>-1</v>
      </c>
      <c r="KJ30" s="94">
        <f t="shared" si="175"/>
        <v>-0.32759989415189206</v>
      </c>
      <c r="KK30" s="94">
        <f t="shared" si="176"/>
        <v>1.0598087309845894</v>
      </c>
      <c r="KL30" s="94">
        <f t="shared" si="177"/>
        <v>-0.52676934861707658</v>
      </c>
      <c r="KM30" s="94">
        <f t="shared" si="178"/>
        <v>0.72623376623376612</v>
      </c>
      <c r="KN30" s="392">
        <f t="shared" si="179"/>
        <v>-0.31316374931788599</v>
      </c>
      <c r="KO30" s="364">
        <f t="shared" si="180"/>
        <v>-0.121</v>
      </c>
      <c r="KP30" s="364">
        <f t="shared" si="181"/>
        <v>-5.8952380952380951E-2</v>
      </c>
      <c r="KQ30" s="364">
        <f t="shared" si="182"/>
        <v>9.2588744588744581E-2</v>
      </c>
      <c r="KR30" s="308"/>
      <c r="KS30" s="308">
        <f t="shared" si="183"/>
        <v>0.121</v>
      </c>
      <c r="KT30" s="395">
        <f t="shared" si="184"/>
        <v>0.17995238095238095</v>
      </c>
      <c r="KU30" s="308">
        <f t="shared" si="185"/>
        <v>8.7363636363636366E-2</v>
      </c>
      <c r="KV30" s="308">
        <f t="shared" si="186"/>
        <v>0.18461111111111111</v>
      </c>
      <c r="KW30" s="308">
        <f t="shared" si="187"/>
        <v>0.10694444444444445</v>
      </c>
      <c r="KX30" s="308">
        <f t="shared" si="188"/>
        <v>0.15570588235294117</v>
      </c>
      <c r="KY30" s="308">
        <f t="shared" si="189"/>
        <v>0.20731250000000001</v>
      </c>
      <c r="KZ30" s="308">
        <f t="shared" si="190"/>
        <v>0.15430769230769228</v>
      </c>
      <c r="LA30" s="308" t="str">
        <f t="shared" si="191"/>
        <v>i.a.</v>
      </c>
      <c r="LB30" s="308" t="str">
        <f t="shared" si="192"/>
        <v>i.a.</v>
      </c>
      <c r="LC30" s="308" t="str">
        <f t="shared" si="193"/>
        <v>i.a.</v>
      </c>
    </row>
    <row r="31" spans="1:315" s="1" customFormat="1" ht="15.75" customHeight="1" x14ac:dyDescent="0.3">
      <c r="A31" s="348" t="s">
        <v>141</v>
      </c>
      <c r="B31" s="171">
        <v>13853290</v>
      </c>
      <c r="C31" t="s">
        <v>75</v>
      </c>
      <c r="D31" s="4"/>
      <c r="E31"/>
      <c r="F31"/>
      <c r="G31"/>
      <c r="H31"/>
      <c r="I31" s="186">
        <v>45192</v>
      </c>
      <c r="J31" s="176" t="s">
        <v>129</v>
      </c>
      <c r="K31" s="176" t="s">
        <v>129</v>
      </c>
      <c r="L31" s="341" t="s">
        <v>129</v>
      </c>
      <c r="M31" s="176" t="s">
        <v>129</v>
      </c>
      <c r="N31" s="176" t="s">
        <v>129</v>
      </c>
      <c r="O31" s="178" t="s">
        <v>129</v>
      </c>
      <c r="P31" s="178" t="s">
        <v>129</v>
      </c>
      <c r="Q31" s="94" t="e">
        <f t="shared" si="0"/>
        <v>#DIV/0!</v>
      </c>
      <c r="R31" s="94" t="e">
        <f t="shared" si="1"/>
        <v>#DIV/0!</v>
      </c>
      <c r="S31" s="94" t="e">
        <f t="shared" si="2"/>
        <v>#DIV/0!</v>
      </c>
      <c r="T31" s="94" t="e">
        <f t="shared" si="3"/>
        <v>#DIV/0!</v>
      </c>
      <c r="U31" s="94" t="e">
        <f t="shared" si="4"/>
        <v>#DIV/0!</v>
      </c>
      <c r="V31" s="94" t="e">
        <f t="shared" si="5"/>
        <v>#DIV/0!</v>
      </c>
      <c r="W31" s="362">
        <f t="shared" si="6"/>
        <v>0</v>
      </c>
      <c r="X31" s="362">
        <f t="shared" si="7"/>
        <v>0</v>
      </c>
      <c r="Y31" s="362">
        <f t="shared" si="8"/>
        <v>0</v>
      </c>
      <c r="Z31" s="100"/>
      <c r="AA31" s="396"/>
      <c r="AB31" s="100"/>
      <c r="AC31" s="100"/>
      <c r="AD31" s="203"/>
      <c r="AE31" s="203"/>
      <c r="AF31" s="203"/>
      <c r="AG31" s="205"/>
      <c r="AH31" s="205"/>
      <c r="AI31" s="205"/>
      <c r="AJ31" s="205"/>
      <c r="AK31" s="204"/>
      <c r="AL31" s="94">
        <f t="shared" si="9"/>
        <v>0.22830490207009319</v>
      </c>
      <c r="AM31" s="94">
        <f t="shared" si="10"/>
        <v>0.29404126388688506</v>
      </c>
      <c r="AN31" s="94">
        <f t="shared" si="11"/>
        <v>6.7073796571897701E-2</v>
      </c>
      <c r="AO31" s="94">
        <f t="shared" si="12"/>
        <v>-2.1197508539280721E-2</v>
      </c>
      <c r="AP31" s="94">
        <f t="shared" si="13"/>
        <v>0.19603484529888865</v>
      </c>
      <c r="AQ31" s="94">
        <f t="shared" si="14"/>
        <v>5.5819854107199425E-2</v>
      </c>
      <c r="AR31" s="362">
        <f t="shared" si="15"/>
        <v>6.1429999999999971</v>
      </c>
      <c r="AS31" s="362">
        <f t="shared" si="16"/>
        <v>6.1140000000000008</v>
      </c>
      <c r="AT31" s="362">
        <f t="shared" si="17"/>
        <v>1.3069999999999986</v>
      </c>
      <c r="AU31" s="266">
        <v>33.049999999999997</v>
      </c>
      <c r="AV31" s="266">
        <v>26.907</v>
      </c>
      <c r="AW31" s="266">
        <v>20.792999999999999</v>
      </c>
      <c r="AX31" s="266">
        <v>19.486000000000001</v>
      </c>
      <c r="AY31" s="266">
        <v>19.908000000000001</v>
      </c>
      <c r="AZ31" s="205">
        <v>16.645</v>
      </c>
      <c r="BA31" s="284">
        <v>15.765000000000001</v>
      </c>
      <c r="BB31" s="244">
        <v>12.307</v>
      </c>
      <c r="BC31" s="243">
        <v>11.507</v>
      </c>
      <c r="BD31" s="243">
        <v>9.2829999999999995</v>
      </c>
      <c r="BE31" s="244">
        <v>8.3119999999999994</v>
      </c>
      <c r="BF31" s="237"/>
      <c r="BG31" s="94">
        <f t="shared" si="18"/>
        <v>0.70053200617813638</v>
      </c>
      <c r="BH31" s="94">
        <f t="shared" si="19"/>
        <v>0.34728323699421959</v>
      </c>
      <c r="BI31" s="94">
        <f t="shared" si="20"/>
        <v>-8.0275229357798482E-3</v>
      </c>
      <c r="BJ31" s="94">
        <f t="shared" si="21"/>
        <v>-0.30672602957544909</v>
      </c>
      <c r="BK31" s="94">
        <f t="shared" si="22"/>
        <v>0.53840508806262222</v>
      </c>
      <c r="BL31" s="94">
        <f t="shared" si="23"/>
        <v>-0.125748502994012</v>
      </c>
      <c r="BM31" s="362">
        <f t="shared" si="24"/>
        <v>4.0820000000000007</v>
      </c>
      <c r="BN31" s="362">
        <f t="shared" si="25"/>
        <v>1.5019999999999998</v>
      </c>
      <c r="BO31" s="362">
        <f t="shared" si="26"/>
        <v>-3.5000000000000142E-2</v>
      </c>
      <c r="BP31" s="266">
        <v>9.9090000000000007</v>
      </c>
      <c r="BQ31" s="266">
        <v>5.827</v>
      </c>
      <c r="BR31" s="266">
        <v>4.3250000000000002</v>
      </c>
      <c r="BS31" s="266">
        <v>4.3600000000000003</v>
      </c>
      <c r="BT31" s="266">
        <v>6.2889999999999997</v>
      </c>
      <c r="BU31" s="201">
        <v>4.0880000000000001</v>
      </c>
      <c r="BV31" s="253">
        <v>4.6760000000000002</v>
      </c>
      <c r="BW31" s="217">
        <v>2.964</v>
      </c>
      <c r="BX31" s="243">
        <v>3.3610000000000002</v>
      </c>
      <c r="BY31" s="243">
        <v>1.64</v>
      </c>
      <c r="BZ31" s="243">
        <v>2.0179999999999998</v>
      </c>
      <c r="CA31" s="239"/>
      <c r="CB31" s="94">
        <f t="shared" si="27"/>
        <v>1.2837219437786009</v>
      </c>
      <c r="CC31" s="94">
        <f t="shared" si="28"/>
        <v>-8.4580091761420201E-2</v>
      </c>
      <c r="CD31" s="94">
        <f t="shared" si="29"/>
        <v>0.16500116198001394</v>
      </c>
      <c r="CE31" s="94">
        <f t="shared" si="30"/>
        <v>-0.32744607689903094</v>
      </c>
      <c r="CF31" s="94">
        <f t="shared" si="31"/>
        <v>0.55027865277441246</v>
      </c>
      <c r="CG31" s="94">
        <f t="shared" si="32"/>
        <v>-0.11778537836682347</v>
      </c>
      <c r="CH31" s="362">
        <f t="shared" si="33"/>
        <v>5.891</v>
      </c>
      <c r="CI31" s="362">
        <f t="shared" si="34"/>
        <v>-0.42399999999999949</v>
      </c>
      <c r="CJ31" s="362">
        <f t="shared" si="35"/>
        <v>0.71</v>
      </c>
      <c r="CK31" s="100">
        <v>10.48</v>
      </c>
      <c r="CL31" s="100">
        <v>4.5890000000000004</v>
      </c>
      <c r="CM31" s="100">
        <v>5.0129999999999999</v>
      </c>
      <c r="CN31" s="100">
        <v>4.3029999999999999</v>
      </c>
      <c r="CO31" s="100">
        <v>6.3979999999999997</v>
      </c>
      <c r="CP31" s="208">
        <v>4.1269999999999998</v>
      </c>
      <c r="CQ31" s="238">
        <v>4.6779999999999999</v>
      </c>
      <c r="CR31" s="288">
        <v>2.9340000000000002</v>
      </c>
      <c r="CS31" s="299">
        <v>3.3490000000000002</v>
      </c>
      <c r="CT31" s="299">
        <v>1.708</v>
      </c>
      <c r="CU31" s="299">
        <v>2.0110000000000001</v>
      </c>
      <c r="CV31" s="289"/>
      <c r="CW31" s="94">
        <f t="shared" si="36"/>
        <v>1.3088485536018153</v>
      </c>
      <c r="CX31" s="94">
        <f t="shared" si="37"/>
        <v>-8.5106382978723472E-2</v>
      </c>
      <c r="CY31" s="94">
        <f t="shared" si="38"/>
        <v>0.16364734299516917</v>
      </c>
      <c r="CZ31" s="94">
        <f t="shared" si="39"/>
        <v>-0.33360160965794766</v>
      </c>
      <c r="DA31" s="94">
        <f t="shared" si="40"/>
        <v>0.55750548417424006</v>
      </c>
      <c r="DB31" s="94">
        <f t="shared" si="41"/>
        <v>-0.11948123620309058</v>
      </c>
      <c r="DC31" s="362">
        <f t="shared" si="42"/>
        <v>4.6150000000000002</v>
      </c>
      <c r="DD31" s="362">
        <f t="shared" si="43"/>
        <v>-0.32800000000000029</v>
      </c>
      <c r="DE31" s="362">
        <f t="shared" si="44"/>
        <v>0.54200000000000026</v>
      </c>
      <c r="DF31" s="266">
        <v>8.141</v>
      </c>
      <c r="DG31" s="266">
        <v>3.5259999999999998</v>
      </c>
      <c r="DH31" s="266">
        <v>3.8540000000000001</v>
      </c>
      <c r="DI31" s="266">
        <v>3.3119999999999998</v>
      </c>
      <c r="DJ31" s="266">
        <v>4.97</v>
      </c>
      <c r="DK31" s="201">
        <v>3.1909999999999998</v>
      </c>
      <c r="DL31" s="238">
        <v>3.6240000000000001</v>
      </c>
      <c r="DM31" s="216">
        <v>2.2610000000000001</v>
      </c>
      <c r="DN31" s="243">
        <v>2.661</v>
      </c>
      <c r="DO31" s="243">
        <v>1.333</v>
      </c>
      <c r="DP31" s="243">
        <v>1.4790000000000001</v>
      </c>
      <c r="DQ31" s="239"/>
      <c r="DR31" s="94">
        <f t="shared" si="45"/>
        <v>0.428016969040527</v>
      </c>
      <c r="DS31" s="94">
        <f t="shared" si="46"/>
        <v>-2.4220539017086366E-2</v>
      </c>
      <c r="DT31" s="94">
        <f t="shared" si="47"/>
        <v>0.27903571026247587</v>
      </c>
      <c r="DU31" s="94">
        <f t="shared" si="48"/>
        <v>0.18914936369725396</v>
      </c>
      <c r="DV31" s="94">
        <f t="shared" si="49"/>
        <v>0.35850773430391258</v>
      </c>
      <c r="DW31" s="94">
        <f t="shared" si="50"/>
        <v>-0.21857224118316268</v>
      </c>
      <c r="DX31" s="362">
        <f t="shared" si="51"/>
        <v>4.7419999999999991</v>
      </c>
      <c r="DY31" s="362">
        <f t="shared" si="52"/>
        <v>-0.27499999999999858</v>
      </c>
      <c r="DZ31" s="362">
        <f t="shared" si="53"/>
        <v>2.4769999999999985</v>
      </c>
      <c r="EA31" s="100">
        <v>15.821</v>
      </c>
      <c r="EB31" s="100">
        <v>11.079000000000001</v>
      </c>
      <c r="EC31" s="100">
        <v>11.353999999999999</v>
      </c>
      <c r="ED31" s="100">
        <v>8.8770000000000007</v>
      </c>
      <c r="EE31" s="100">
        <v>7.4649999999999999</v>
      </c>
      <c r="EF31" s="208">
        <v>5.4950000000000001</v>
      </c>
      <c r="EG31" s="296">
        <v>7.032</v>
      </c>
      <c r="EH31" s="288">
        <v>4.9059999999999997</v>
      </c>
      <c r="EI31" s="299">
        <v>2.6440000000000001</v>
      </c>
      <c r="EJ31" s="299">
        <v>1.7829999999999999</v>
      </c>
      <c r="EK31" s="299">
        <v>1.35</v>
      </c>
      <c r="EL31" s="289"/>
      <c r="EM31" s="94">
        <f t="shared" si="54"/>
        <v>0.35096191597958382</v>
      </c>
      <c r="EN31" s="94">
        <f t="shared" si="55"/>
        <v>-5.8445159143839402E-2</v>
      </c>
      <c r="EO31" s="94">
        <f t="shared" si="56"/>
        <v>0.16901469317199644</v>
      </c>
      <c r="EP31" s="94">
        <f t="shared" si="57"/>
        <v>0.29570524665434783</v>
      </c>
      <c r="EQ31" s="94">
        <f t="shared" si="58"/>
        <v>9.3631353337416026E-2</v>
      </c>
      <c r="ER31" s="94">
        <f t="shared" si="59"/>
        <v>-7.4155117918796153E-3</v>
      </c>
      <c r="ES31" s="362">
        <f t="shared" si="60"/>
        <v>8.9390000000000001</v>
      </c>
      <c r="ET31" s="362">
        <f t="shared" si="61"/>
        <v>-1.5809999999999995</v>
      </c>
      <c r="EU31" s="362">
        <f t="shared" si="62"/>
        <v>3.9109999999999978</v>
      </c>
      <c r="EV31" s="100">
        <v>34.408999999999999</v>
      </c>
      <c r="EW31" s="100">
        <v>25.47</v>
      </c>
      <c r="EX31" s="100">
        <v>27.050999999999998</v>
      </c>
      <c r="EY31" s="100">
        <v>23.14</v>
      </c>
      <c r="EZ31" s="100">
        <v>17.859000000000002</v>
      </c>
      <c r="FA31" s="208">
        <v>16.329999999999998</v>
      </c>
      <c r="FB31" s="296">
        <v>16.452000000000002</v>
      </c>
      <c r="FC31" s="288">
        <v>12.525</v>
      </c>
      <c r="FD31" s="299">
        <v>12.943</v>
      </c>
      <c r="FE31" s="299">
        <v>7.298</v>
      </c>
      <c r="FF31" s="299">
        <v>5.6980000000000004</v>
      </c>
      <c r="FG31" s="289"/>
      <c r="FH31" s="94">
        <f t="shared" si="63"/>
        <v>0.12121212121212122</v>
      </c>
      <c r="FI31" s="94">
        <f t="shared" si="64"/>
        <v>0.26923076923076922</v>
      </c>
      <c r="FJ31" s="94">
        <f t="shared" si="65"/>
        <v>8.3333333333333329E-2</v>
      </c>
      <c r="FK31" s="94">
        <f t="shared" si="66"/>
        <v>0.14285714285714285</v>
      </c>
      <c r="FL31" s="94">
        <f t="shared" si="67"/>
        <v>0.10526315789473684</v>
      </c>
      <c r="FM31" s="94">
        <f t="shared" si="68"/>
        <v>0.26666666666666666</v>
      </c>
      <c r="FN31" s="362">
        <f t="shared" si="69"/>
        <v>4</v>
      </c>
      <c r="FO31" s="362">
        <f t="shared" si="70"/>
        <v>7</v>
      </c>
      <c r="FP31" s="362">
        <f t="shared" si="71"/>
        <v>2</v>
      </c>
      <c r="FQ31" s="486">
        <v>37</v>
      </c>
      <c r="FR31" s="486">
        <v>33</v>
      </c>
      <c r="FS31" s="486">
        <v>26</v>
      </c>
      <c r="FT31" s="486">
        <v>24</v>
      </c>
      <c r="FU31" s="486">
        <v>21</v>
      </c>
      <c r="FV31" s="2">
        <v>19</v>
      </c>
      <c r="FW31" s="499">
        <v>15</v>
      </c>
      <c r="FX31" s="491">
        <v>15</v>
      </c>
      <c r="FY31" s="500"/>
      <c r="FZ31" s="500"/>
      <c r="GA31" s="500"/>
      <c r="GB31" s="499"/>
      <c r="GC31" s="2"/>
      <c r="GD31" s="24"/>
      <c r="GE31" s="1" t="s">
        <v>81</v>
      </c>
      <c r="GF31" s="336"/>
      <c r="GG31" s="1">
        <v>4800</v>
      </c>
      <c r="GH31" s="1" t="s">
        <v>142</v>
      </c>
      <c r="GI31" s="18" t="s">
        <v>131</v>
      </c>
      <c r="GJ31" s="94">
        <f t="shared" si="72"/>
        <v>0.90448826634889778</v>
      </c>
      <c r="GK31" s="94">
        <f t="shared" si="73"/>
        <v>-0.1744367599708149</v>
      </c>
      <c r="GL31" s="94">
        <f t="shared" si="74"/>
        <v>-5.8946715976601026E-2</v>
      </c>
      <c r="GM31" s="94">
        <f t="shared" si="75"/>
        <v>-0.46663206196374002</v>
      </c>
      <c r="GN31" s="94">
        <f t="shared" si="76"/>
        <v>0.49848307741551423</v>
      </c>
      <c r="GO31" s="392">
        <f t="shared" si="77"/>
        <v>-0.1592657337705069</v>
      </c>
      <c r="GP31" s="366">
        <f t="shared" si="78"/>
        <v>0.37005274856462289</v>
      </c>
      <c r="GQ31" s="366">
        <f t="shared" si="79"/>
        <v>-8.6446688520952497E-2</v>
      </c>
      <c r="GR31" s="366">
        <f t="shared" si="80"/>
        <v>-3.1042432853667146E-2</v>
      </c>
      <c r="GS31" s="94">
        <f t="shared" si="81"/>
        <v>0.77918215613382902</v>
      </c>
      <c r="GT31" s="94">
        <f t="shared" si="82"/>
        <v>0.40912940756920613</v>
      </c>
      <c r="GU31" s="392">
        <f t="shared" si="83"/>
        <v>0.49557609609015862</v>
      </c>
      <c r="GV31" s="94">
        <f t="shared" si="84"/>
        <v>0.52661852894382577</v>
      </c>
      <c r="GW31" s="94">
        <f t="shared" si="85"/>
        <v>0.9873456790123456</v>
      </c>
      <c r="GX31" s="94">
        <f t="shared" si="86"/>
        <v>0.65889678294883047</v>
      </c>
      <c r="GY31" s="94">
        <f t="shared" si="87"/>
        <v>0.78371586530407111</v>
      </c>
      <c r="GZ31" s="94">
        <f t="shared" si="88"/>
        <v>0.77721854304635762</v>
      </c>
      <c r="HA31" s="94">
        <f t="shared" si="89"/>
        <v>1.512988479783149</v>
      </c>
      <c r="HB31" s="94">
        <f t="shared" si="90"/>
        <v>1.0903287583785508</v>
      </c>
      <c r="HC31" s="94">
        <f t="shared" si="91"/>
        <v>1.4896296296296296</v>
      </c>
      <c r="HD31" s="94">
        <f t="shared" si="92"/>
        <v>0.49156868846309898</v>
      </c>
      <c r="HE31" s="94">
        <f t="shared" si="93"/>
        <v>0.28751343173162885</v>
      </c>
      <c r="HF31" s="94">
        <f t="shared" si="94"/>
        <v>-0.18969776280297343</v>
      </c>
      <c r="HG31" s="94">
        <f t="shared" si="95"/>
        <v>-0.42187995378314186</v>
      </c>
      <c r="HH31" s="94">
        <f t="shared" si="96"/>
        <v>0.47509419979727036</v>
      </c>
      <c r="HI31" s="392">
        <f t="shared" si="97"/>
        <v>-0.22722269450483423</v>
      </c>
      <c r="HJ31" s="366">
        <f t="shared" si="98"/>
        <v>0.10907525552348499</v>
      </c>
      <c r="HK31" s="366">
        <f t="shared" si="99"/>
        <v>4.955054062438663E-2</v>
      </c>
      <c r="HL31" s="366">
        <f t="shared" si="100"/>
        <v>-4.0346459465887663E-2</v>
      </c>
      <c r="HM31" s="94">
        <f t="shared" si="101"/>
        <v>0.33096745102623626</v>
      </c>
      <c r="HN31" s="94">
        <f t="shared" si="102"/>
        <v>0.22189219550275127</v>
      </c>
      <c r="HO31" s="392">
        <f t="shared" si="103"/>
        <v>0.17234165487836464</v>
      </c>
      <c r="HP31" s="94">
        <f t="shared" si="104"/>
        <v>0.2126881143442523</v>
      </c>
      <c r="HQ31" s="94">
        <f t="shared" si="105"/>
        <v>0.36789610693497909</v>
      </c>
      <c r="HR31" s="94">
        <f t="shared" si="106"/>
        <v>0.24940516136904403</v>
      </c>
      <c r="HS31" s="94">
        <f t="shared" si="107"/>
        <v>0.32273872381543978</v>
      </c>
      <c r="HT31" s="94">
        <f t="shared" si="108"/>
        <v>0.23276268258206376</v>
      </c>
      <c r="HU31" s="94">
        <f t="shared" si="109"/>
        <v>0.33209821649128007</v>
      </c>
      <c r="HV31" s="94">
        <f t="shared" si="110"/>
        <v>0.2523853493382579</v>
      </c>
      <c r="HW31" s="94">
        <f t="shared" si="111"/>
        <v>0.35415935415935412</v>
      </c>
      <c r="HX31" s="94">
        <f t="shared" si="112"/>
        <v>5.7037176362644049E-2</v>
      </c>
      <c r="HY31" s="94">
        <f t="shared" si="113"/>
        <v>3.6349045899049748E-2</v>
      </c>
      <c r="HZ31" s="94">
        <f t="shared" si="114"/>
        <v>9.4114315015108405E-2</v>
      </c>
      <c r="IA31" s="94">
        <f t="shared" si="115"/>
        <v>-8.2237749080844455E-2</v>
      </c>
      <c r="IB31" s="94">
        <f t="shared" si="116"/>
        <v>0.24219896417396772</v>
      </c>
      <c r="IC31" s="392">
        <f t="shared" si="117"/>
        <v>-0.21273426282580468</v>
      </c>
      <c r="ID31" s="366">
        <f t="shared" si="118"/>
        <v>2.4810163993786161E-2</v>
      </c>
      <c r="IE31" s="366">
        <f t="shared" si="119"/>
        <v>1.5256628854305232E-2</v>
      </c>
      <c r="IF31" s="366">
        <f t="shared" si="120"/>
        <v>3.6104268556141628E-2</v>
      </c>
      <c r="IG31" s="94">
        <f t="shared" si="121"/>
        <v>0.45979249614926326</v>
      </c>
      <c r="IH31" s="94">
        <f t="shared" si="122"/>
        <v>0.4349823321554771</v>
      </c>
      <c r="II31" s="392">
        <f t="shared" si="123"/>
        <v>0.41972570330117187</v>
      </c>
      <c r="IJ31" s="94">
        <f t="shared" si="124"/>
        <v>0.38362143474503024</v>
      </c>
      <c r="IK31" s="94">
        <f t="shared" si="125"/>
        <v>0.41799652836105039</v>
      </c>
      <c r="IL31" s="94">
        <f t="shared" si="126"/>
        <v>0.3364972443355787</v>
      </c>
      <c r="IM31" s="94">
        <f t="shared" si="127"/>
        <v>0.42742523705324575</v>
      </c>
      <c r="IN31" s="94">
        <f t="shared" si="128"/>
        <v>0.39169660678642709</v>
      </c>
      <c r="IO31" s="94">
        <f t="shared" si="129"/>
        <v>0.2042803059568879</v>
      </c>
      <c r="IP31" s="94">
        <f t="shared" si="130"/>
        <v>0.24431351055083583</v>
      </c>
      <c r="IQ31" s="94">
        <f t="shared" si="131"/>
        <v>0.23692523692523693</v>
      </c>
      <c r="IR31" s="94" t="str">
        <f t="shared" si="132"/>
        <v>i.a.</v>
      </c>
      <c r="IS31" s="94" t="e">
        <f t="shared" si="133"/>
        <v>#VALUE!</v>
      </c>
      <c r="IT31" s="94" t="e">
        <f t="shared" si="134"/>
        <v>#VALUE!</v>
      </c>
      <c r="IU31" s="94" t="e">
        <f t="shared" si="135"/>
        <v>#VALUE!</v>
      </c>
      <c r="IV31" s="94" t="e">
        <f t="shared" si="136"/>
        <v>#VALUE!</v>
      </c>
      <c r="IW31" s="94" t="e">
        <f t="shared" si="137"/>
        <v>#VALUE!</v>
      </c>
      <c r="IX31" s="392" t="e">
        <f t="shared" si="138"/>
        <v>#VALUE!</v>
      </c>
      <c r="IY31" s="366" t="e">
        <f t="shared" si="139"/>
        <v>#VALUE!</v>
      </c>
      <c r="IZ31" s="366" t="e">
        <f t="shared" si="140"/>
        <v>#VALUE!</v>
      </c>
      <c r="JA31" s="366" t="e">
        <f t="shared" si="141"/>
        <v>#VALUE!</v>
      </c>
      <c r="JB31" s="392"/>
      <c r="JC31" s="94" t="str">
        <f t="shared" si="142"/>
        <v>i.a.</v>
      </c>
      <c r="JD31" s="392" t="str">
        <f t="shared" si="143"/>
        <v>i.a.</v>
      </c>
      <c r="JE31" s="94" t="str">
        <f t="shared" si="144"/>
        <v>i.a.</v>
      </c>
      <c r="JF31" s="94" t="str">
        <f t="shared" si="145"/>
        <v>i.a.</v>
      </c>
      <c r="JG31" s="94" t="str">
        <f t="shared" si="146"/>
        <v>i.a.</v>
      </c>
      <c r="JH31" s="94" t="str">
        <f t="shared" si="147"/>
        <v>i.a.</v>
      </c>
      <c r="JI31" s="94" t="str">
        <f t="shared" si="148"/>
        <v>i.a.</v>
      </c>
      <c r="JJ31" s="94" t="str">
        <f t="shared" si="149"/>
        <v>i.a.</v>
      </c>
      <c r="JK31" s="94" t="str">
        <f t="shared" si="150"/>
        <v>i.a.</v>
      </c>
      <c r="JL31" s="94" t="str">
        <f t="shared" si="151"/>
        <v>i.a.</v>
      </c>
      <c r="JM31" s="94" t="str">
        <f t="shared" si="152"/>
        <v>i.a.</v>
      </c>
      <c r="JN31" s="94" t="e">
        <f t="shared" si="153"/>
        <v>#DIV/0!</v>
      </c>
      <c r="JO31" s="94" t="e">
        <f t="shared" si="154"/>
        <v>#DIV/0!</v>
      </c>
      <c r="JP31" s="94" t="e">
        <f t="shared" si="155"/>
        <v>#DIV/0!</v>
      </c>
      <c r="JQ31" s="94" t="e">
        <f t="shared" si="156"/>
        <v>#DIV/0!</v>
      </c>
      <c r="JR31" s="94" t="e">
        <f t="shared" si="157"/>
        <v>#DIV/0!</v>
      </c>
      <c r="JS31" s="392" t="e">
        <f t="shared" si="158"/>
        <v>#DIV/0!</v>
      </c>
      <c r="JT31" s="364">
        <f t="shared" si="159"/>
        <v>0</v>
      </c>
      <c r="JU31" s="364">
        <f t="shared" si="160"/>
        <v>0</v>
      </c>
      <c r="JV31" s="364">
        <f t="shared" si="161"/>
        <v>0</v>
      </c>
      <c r="JW31" s="99">
        <f t="shared" si="162"/>
        <v>0</v>
      </c>
      <c r="JX31" s="99">
        <f t="shared" si="163"/>
        <v>0</v>
      </c>
      <c r="JY31" s="393">
        <f t="shared" si="164"/>
        <v>0</v>
      </c>
      <c r="JZ31" s="99">
        <f t="shared" si="165"/>
        <v>0</v>
      </c>
      <c r="KA31" s="99">
        <f t="shared" si="166"/>
        <v>0</v>
      </c>
      <c r="KB31" s="99">
        <f t="shared" si="167"/>
        <v>0</v>
      </c>
      <c r="KC31" s="99">
        <f t="shared" si="168"/>
        <v>0</v>
      </c>
      <c r="KD31" s="99">
        <f t="shared" si="169"/>
        <v>0</v>
      </c>
      <c r="KE31" s="99" t="str">
        <f t="shared" si="170"/>
        <v>i.a.</v>
      </c>
      <c r="KF31" s="99" t="str">
        <f t="shared" si="171"/>
        <v>i.a.</v>
      </c>
      <c r="KG31" s="99" t="str">
        <f t="shared" si="172"/>
        <v>i.a.</v>
      </c>
      <c r="KH31" s="99" t="str">
        <f t="shared" si="173"/>
        <v>i.a.</v>
      </c>
      <c r="KI31" s="94">
        <f t="shared" si="174"/>
        <v>-1</v>
      </c>
      <c r="KJ31" s="94">
        <f t="shared" si="175"/>
        <v>-0.27876007229687644</v>
      </c>
      <c r="KK31" s="94">
        <f t="shared" si="176"/>
        <v>7.5385687981551305E-2</v>
      </c>
      <c r="KL31" s="94">
        <f t="shared" si="177"/>
        <v>-0.41151531728665208</v>
      </c>
      <c r="KM31" s="94">
        <f t="shared" si="178"/>
        <v>0.40263306679589689</v>
      </c>
      <c r="KN31" s="392">
        <f t="shared" si="179"/>
        <v>-0.30351477239486069</v>
      </c>
      <c r="KO31" s="364">
        <f t="shared" si="180"/>
        <v>-0.13906060606060608</v>
      </c>
      <c r="KP31" s="364">
        <f t="shared" si="181"/>
        <v>-5.3747086247086212E-2</v>
      </c>
      <c r="KQ31" s="364">
        <f t="shared" si="182"/>
        <v>1.3516025641025636E-2</v>
      </c>
      <c r="KR31" s="308"/>
      <c r="KS31" s="308">
        <f t="shared" si="183"/>
        <v>0.13906060606060608</v>
      </c>
      <c r="KT31" s="395">
        <f t="shared" si="184"/>
        <v>0.19280769230769229</v>
      </c>
      <c r="KU31" s="308">
        <f t="shared" si="185"/>
        <v>0.17929166666666665</v>
      </c>
      <c r="KV31" s="308">
        <f t="shared" si="186"/>
        <v>0.30466666666666664</v>
      </c>
      <c r="KW31" s="308">
        <f t="shared" si="187"/>
        <v>0.21721052631578947</v>
      </c>
      <c r="KX31" s="308">
        <f t="shared" si="188"/>
        <v>0.31186666666666668</v>
      </c>
      <c r="KY31" s="308">
        <f t="shared" si="189"/>
        <v>0.19560000000000002</v>
      </c>
      <c r="KZ31" s="308" t="str">
        <f t="shared" si="190"/>
        <v>i.a.</v>
      </c>
      <c r="LA31" s="308" t="str">
        <f t="shared" si="191"/>
        <v>i.a.</v>
      </c>
      <c r="LB31" s="308" t="str">
        <f t="shared" si="192"/>
        <v>i.a.</v>
      </c>
      <c r="LC31" s="308" t="str">
        <f t="shared" si="193"/>
        <v>i.a.</v>
      </c>
    </row>
    <row r="32" spans="1:315" s="1" customFormat="1" ht="15.75" customHeight="1" x14ac:dyDescent="0.3">
      <c r="A32" s="348" t="s">
        <v>723</v>
      </c>
      <c r="B32" s="171">
        <v>25128141</v>
      </c>
      <c r="C32" t="s">
        <v>75</v>
      </c>
      <c r="D32" s="4"/>
      <c r="E32">
        <v>1</v>
      </c>
      <c r="F32"/>
      <c r="G32">
        <v>711100</v>
      </c>
      <c r="H32"/>
      <c r="I32" s="189">
        <v>45050</v>
      </c>
      <c r="J32" s="176"/>
      <c r="K32" s="176" t="s">
        <v>132</v>
      </c>
      <c r="L32" s="176" t="s">
        <v>724</v>
      </c>
      <c r="M32" s="176" t="s">
        <v>724</v>
      </c>
      <c r="N32" s="176" t="s">
        <v>724</v>
      </c>
      <c r="O32" s="176" t="s">
        <v>724</v>
      </c>
      <c r="P32" s="176" t="s">
        <v>724</v>
      </c>
      <c r="Q32" s="94" t="e">
        <f t="shared" si="0"/>
        <v>#DIV/0!</v>
      </c>
      <c r="R32" s="94" t="e">
        <f t="shared" si="1"/>
        <v>#DIV/0!</v>
      </c>
      <c r="S32" s="94" t="e">
        <f t="shared" si="2"/>
        <v>#DIV/0!</v>
      </c>
      <c r="T32" s="94" t="e">
        <f t="shared" si="3"/>
        <v>#DIV/0!</v>
      </c>
      <c r="U32" s="94" t="e">
        <f t="shared" si="4"/>
        <v>#DIV/0!</v>
      </c>
      <c r="V32" s="94" t="e">
        <f t="shared" si="5"/>
        <v>#DIV/0!</v>
      </c>
      <c r="W32" s="362">
        <f t="shared" si="6"/>
        <v>0</v>
      </c>
      <c r="X32" s="362">
        <f t="shared" si="7"/>
        <v>0</v>
      </c>
      <c r="Y32" s="362">
        <f t="shared" si="8"/>
        <v>0</v>
      </c>
      <c r="Z32" s="100"/>
      <c r="AA32" s="396"/>
      <c r="AB32" s="100"/>
      <c r="AC32" s="100"/>
      <c r="AD32" s="203"/>
      <c r="AE32" s="228"/>
      <c r="AF32" s="242"/>
      <c r="AG32" s="243"/>
      <c r="AH32" s="243"/>
      <c r="AI32" s="243"/>
      <c r="AJ32" s="243"/>
      <c r="AK32" s="244"/>
      <c r="AL32" s="94">
        <f t="shared" ref="AL32:AL95" si="194">(AU32-AV32)/ABS(AV32)</f>
        <v>-1</v>
      </c>
      <c r="AM32" s="94">
        <f t="shared" ref="AM32:AM95" si="195">(AV32-AW32)/ABS(AW32)</f>
        <v>-0.68448542499489362</v>
      </c>
      <c r="AN32" s="94">
        <f>(AX32-AY32)/ABS(AY32)</f>
        <v>8.9629828807028262E-3</v>
      </c>
      <c r="AO32" s="94">
        <f>(AY32-AZ32)/ABS(AZ32)</f>
        <v>0.147760784582676</v>
      </c>
      <c r="AP32" s="94">
        <f>(AZ32-BA32)/ABS(BA32)</f>
        <v>8.6634124529567369E-2</v>
      </c>
      <c r="AQ32" s="94">
        <f>(BA32-BB32)/ABS(BB32)</f>
        <v>4.2902110130960215E-2</v>
      </c>
      <c r="AR32" s="362">
        <f t="shared" ref="AR32:AR95" si="196">AU32-AV32</f>
        <v>-10.813000000000001</v>
      </c>
      <c r="AS32" s="362">
        <f>AW32-AX32</f>
        <v>0.5</v>
      </c>
      <c r="AT32" s="362">
        <f>AX32-AY32</f>
        <v>0.30000000000000426</v>
      </c>
      <c r="AU32" s="266"/>
      <c r="AV32" s="328">
        <v>10.813000000000001</v>
      </c>
      <c r="AW32" s="266">
        <v>34.271000000000001</v>
      </c>
      <c r="AX32" s="266">
        <v>33.771000000000001</v>
      </c>
      <c r="AY32" s="266">
        <v>33.470999999999997</v>
      </c>
      <c r="AZ32" s="205">
        <v>29.161999999999999</v>
      </c>
      <c r="BA32" s="443">
        <v>26.837</v>
      </c>
      <c r="BB32" s="430">
        <v>25.733000000000001</v>
      </c>
      <c r="BC32" s="430">
        <v>22.023</v>
      </c>
      <c r="BD32" s="429">
        <v>18.411999999999999</v>
      </c>
      <c r="BE32" s="243">
        <v>23.530999999999999</v>
      </c>
      <c r="BF32" s="244"/>
      <c r="BG32" s="94">
        <f t="shared" ref="BG32:BG95" si="197">(BP32-BQ32)/ABS(BQ32)</f>
        <v>-1</v>
      </c>
      <c r="BH32" s="94">
        <f>(BR32-BS32)/ABS(BS32)</f>
        <v>0.71776350989834148</v>
      </c>
      <c r="BI32" s="94">
        <f>(BS32-BT32)/ABS(BT32)</f>
        <v>-0.26619552414605424</v>
      </c>
      <c r="BJ32" s="94">
        <f>(BT32-BU32)/ABS(BU32)</f>
        <v>0.26874221668742232</v>
      </c>
      <c r="BK32" s="94">
        <f>(BU32-BV32)/ABS(BV32)</f>
        <v>0.24844527363184063</v>
      </c>
      <c r="BL32" s="94">
        <f>(BV32-BW32)/ABS(BW32)</f>
        <v>1.5686900958466454</v>
      </c>
      <c r="BM32" s="362">
        <f t="shared" ref="BM32:BM95" si="198">BP32-BQ32</f>
        <v>-1.7569999999999999</v>
      </c>
      <c r="BN32" s="362">
        <f>BR32-BS32</f>
        <v>2.6830000000000003</v>
      </c>
      <c r="BO32" s="362">
        <f>BS32-BT32</f>
        <v>-1.3560000000000003</v>
      </c>
      <c r="BP32" s="266"/>
      <c r="BQ32" s="328">
        <v>1.7569999999999999</v>
      </c>
      <c r="BR32" s="266">
        <v>6.4210000000000003</v>
      </c>
      <c r="BS32" s="266">
        <v>3.738</v>
      </c>
      <c r="BT32" s="266">
        <v>5.0940000000000003</v>
      </c>
      <c r="BU32" s="201">
        <v>4.0149999999999997</v>
      </c>
      <c r="BV32" s="414">
        <v>3.2160000000000002</v>
      </c>
      <c r="BW32" s="413">
        <v>1.252</v>
      </c>
      <c r="BX32" s="413">
        <v>0.49099999999999999</v>
      </c>
      <c r="BY32" s="429">
        <v>0.54400000000000004</v>
      </c>
      <c r="BZ32" s="243">
        <v>2.3849999999999998</v>
      </c>
      <c r="CA32" s="243"/>
      <c r="CB32" s="94">
        <f t="shared" ref="CB32:CB95" si="199">(CK32-CL32)/ABS(CL32)</f>
        <v>-1</v>
      </c>
      <c r="CC32" s="94">
        <f>(CM32-CN32)/ABS(CN32)</f>
        <v>0.73502871205906473</v>
      </c>
      <c r="CD32" s="94">
        <f>(CN32-CO32)/ABS(CO32)</f>
        <v>-0.27555467511885895</v>
      </c>
      <c r="CE32" s="94">
        <f>(CO32-CP32)/ABS(CP32)</f>
        <v>0.27025666834423751</v>
      </c>
      <c r="CF32" s="94">
        <f>(CP32-CQ32)/ABS(CQ32)</f>
        <v>0.19518796992481202</v>
      </c>
      <c r="CG32" s="94">
        <f>(CQ32-CR32)/ABS(CR32)</f>
        <v>1.4520648967551621</v>
      </c>
      <c r="CH32" s="362">
        <f t="shared" ref="CH32:CH95" si="200">CK32-CL32</f>
        <v>-1.732</v>
      </c>
      <c r="CI32" s="362">
        <f>CM32-CN32</f>
        <v>2.6879999999999997</v>
      </c>
      <c r="CJ32" s="362">
        <f>CN32-CO32</f>
        <v>-1.391</v>
      </c>
      <c r="CK32" s="100"/>
      <c r="CL32" s="328">
        <v>1.732</v>
      </c>
      <c r="CM32" s="100">
        <v>6.3449999999999998</v>
      </c>
      <c r="CN32" s="100">
        <v>3.657</v>
      </c>
      <c r="CO32" s="100">
        <v>5.048</v>
      </c>
      <c r="CP32" s="208">
        <v>3.9740000000000002</v>
      </c>
      <c r="CQ32" s="417">
        <v>3.3250000000000002</v>
      </c>
      <c r="CR32" s="418">
        <v>1.3560000000000001</v>
      </c>
      <c r="CS32" s="412">
        <v>0.59499999999999997</v>
      </c>
      <c r="CT32" s="432">
        <v>0.64500000000000002</v>
      </c>
      <c r="CU32" s="299">
        <v>2.4049999999999998</v>
      </c>
      <c r="CV32" s="299"/>
      <c r="CW32" s="94">
        <f t="shared" ref="CW32:CW95" si="201">(DF32-DG32)/ABS(DG32)</f>
        <v>-1</v>
      </c>
      <c r="CX32" s="94">
        <f>(DH32-DI32)/ABS(DI32)</f>
        <v>0.73429273429273412</v>
      </c>
      <c r="CY32" s="94">
        <f>(DI32-DJ32)/ABS(DJ32)</f>
        <v>-0.27377007392301805</v>
      </c>
      <c r="CZ32" s="94">
        <f>(DJ32-DK32)/ABS(DK32)</f>
        <v>0.27163695299837926</v>
      </c>
      <c r="DA32" s="94">
        <f>(DK32-DL32)/ABS(DL32)</f>
        <v>0.19388544891640863</v>
      </c>
      <c r="DB32" s="94">
        <f>(DL32-DM32)/ABS(DM32)</f>
        <v>1.4680038204393508</v>
      </c>
      <c r="DC32" s="362">
        <f t="shared" ref="DC32:DC95" si="202">DF32-DG32</f>
        <v>-1.347</v>
      </c>
      <c r="DD32" s="362">
        <f>DH32-DI32</f>
        <v>2.0919999999999996</v>
      </c>
      <c r="DE32" s="362">
        <f>DI32-DJ32</f>
        <v>-1.0739999999999998</v>
      </c>
      <c r="DF32" s="266"/>
      <c r="DG32" s="328">
        <v>1.347</v>
      </c>
      <c r="DH32" s="266">
        <v>4.9409999999999998</v>
      </c>
      <c r="DI32" s="266">
        <v>2.8490000000000002</v>
      </c>
      <c r="DJ32" s="266">
        <v>3.923</v>
      </c>
      <c r="DK32" s="201">
        <v>3.085</v>
      </c>
      <c r="DL32" s="414">
        <v>2.5840000000000001</v>
      </c>
      <c r="DM32" s="412">
        <v>1.0469999999999999</v>
      </c>
      <c r="DN32" s="412">
        <v>0.45200000000000001</v>
      </c>
      <c r="DO32" s="429">
        <v>0.92500000000000004</v>
      </c>
      <c r="DP32" s="243">
        <v>2.1080000000000001</v>
      </c>
      <c r="DQ32" s="243"/>
      <c r="DR32" s="94">
        <f t="shared" ref="DR32:DR95" si="203">(EA32-EB32)/ABS(EB32)</f>
        <v>-1</v>
      </c>
      <c r="DS32" s="94">
        <f>(EC32-ED32)/ABS(ED32)</f>
        <v>0.23876936796343767</v>
      </c>
      <c r="DT32" s="94">
        <f>(ED32-EE32)/ABS(EE32)</f>
        <v>-6.7657451673248784E-2</v>
      </c>
      <c r="DU32" s="94">
        <f>(EE32-EF32)/ABS(EF32)</f>
        <v>0.5776356779799966</v>
      </c>
      <c r="DV32" s="94">
        <f>(EF32-EG32)/ABS(EG32)</f>
        <v>-0.25748721694667642</v>
      </c>
      <c r="DW32" s="94">
        <f>(EG32-EH32)/ABS(EH32)</f>
        <v>0.40410256410256423</v>
      </c>
      <c r="DX32" s="362">
        <f t="shared" ref="DX32:DX95" si="204">EA32-EB32</f>
        <v>-7.3470000000000004</v>
      </c>
      <c r="DY32" s="362">
        <f>EC32-ED32</f>
        <v>2.1419999999999995</v>
      </c>
      <c r="DZ32" s="362">
        <f>ED32-EE32</f>
        <v>-0.6509999999999998</v>
      </c>
      <c r="EA32" s="100"/>
      <c r="EB32" s="328">
        <v>7.3470000000000004</v>
      </c>
      <c r="EC32" s="100">
        <v>11.113</v>
      </c>
      <c r="ED32" s="100">
        <v>8.9710000000000001</v>
      </c>
      <c r="EE32" s="100">
        <v>9.6219999999999999</v>
      </c>
      <c r="EF32" s="208">
        <v>6.0990000000000002</v>
      </c>
      <c r="EG32" s="417">
        <v>8.2140000000000004</v>
      </c>
      <c r="EH32" s="418">
        <v>5.85</v>
      </c>
      <c r="EI32" s="418">
        <v>4.8029999999999999</v>
      </c>
      <c r="EJ32" s="432">
        <v>5.0019999999999998</v>
      </c>
      <c r="EK32" s="299">
        <v>4.9470000000000001</v>
      </c>
      <c r="EL32" s="299"/>
      <c r="EM32" s="94">
        <f t="shared" ref="EM32:EM95" si="205">(EV32-EW32)/ABS(EW32)</f>
        <v>-1</v>
      </c>
      <c r="EN32" s="94">
        <f>(EX32-EY32)/ABS(EY32)</f>
        <v>5.4941002949852484E-2</v>
      </c>
      <c r="EO32" s="94">
        <f>(EY32-EZ32)/ABS(EZ32)</f>
        <v>-1.836130306021717E-2</v>
      </c>
      <c r="EP32" s="94">
        <f>(EZ32-FA32)/ABS(FA32)</f>
        <v>0.18267434620174341</v>
      </c>
      <c r="EQ32" s="94">
        <f>(FA32-FB32)/ABS(FB32)</f>
        <v>9.6263408117559617E-3</v>
      </c>
      <c r="ER32" s="94">
        <f>(FB32-FC32)/ABS(FC32)</f>
        <v>5.8209637852896019E-2</v>
      </c>
      <c r="ES32" s="362">
        <f t="shared" ref="ES32:ES95" si="206">EV32-EW32</f>
        <v>-31.901</v>
      </c>
      <c r="ET32" s="362">
        <f>EX32-EY32</f>
        <v>1.6389999999999993</v>
      </c>
      <c r="EU32" s="362">
        <f>EY32-EZ32</f>
        <v>-0.55799999999999983</v>
      </c>
      <c r="EV32" s="100"/>
      <c r="EW32" s="328">
        <v>31.901</v>
      </c>
      <c r="EX32" s="100">
        <v>31.471</v>
      </c>
      <c r="EY32" s="100">
        <v>29.832000000000001</v>
      </c>
      <c r="EZ32" s="100">
        <v>30.39</v>
      </c>
      <c r="FA32" s="208">
        <v>25.696000000000002</v>
      </c>
      <c r="FB32" s="417">
        <v>25.451000000000001</v>
      </c>
      <c r="FC32" s="418">
        <v>24.050999999999998</v>
      </c>
      <c r="FD32" s="418">
        <v>21.254000000000001</v>
      </c>
      <c r="FE32" s="432">
        <v>20.303999999999998</v>
      </c>
      <c r="FF32" s="299">
        <v>21.849</v>
      </c>
      <c r="FG32" s="299"/>
      <c r="FH32" s="94">
        <f t="shared" ref="FH32:FH95" si="207">(FQ32-FR32)/ABS(FR32)</f>
        <v>-1</v>
      </c>
      <c r="FI32" s="94">
        <f>(FS32-FT32)/ABS(FT32)</f>
        <v>-0.06</v>
      </c>
      <c r="FJ32" s="94">
        <f>(FT32-FU32)/ABS(FU32)</f>
        <v>6.3829787234042548E-2</v>
      </c>
      <c r="FK32" s="94">
        <f>(FU32-FV32)/ABS(FV32)</f>
        <v>9.3023255813953487E-2</v>
      </c>
      <c r="FL32" s="94">
        <f>(FV32-FW32)/ABS(FW32)</f>
        <v>4.878048780487805E-2</v>
      </c>
      <c r="FM32" s="94">
        <f>(FW32-FX32)/ABS(FX32)</f>
        <v>0</v>
      </c>
      <c r="FN32" s="362">
        <f t="shared" ref="FN32:FN95" si="208">FQ32-FR32</f>
        <v>-44</v>
      </c>
      <c r="FO32" s="362">
        <f>FS32-FT32</f>
        <v>-3</v>
      </c>
      <c r="FP32" s="362">
        <f>FT32-FU32</f>
        <v>3</v>
      </c>
      <c r="FQ32" s="486"/>
      <c r="FR32" s="85">
        <v>44</v>
      </c>
      <c r="FS32" s="486">
        <v>47</v>
      </c>
      <c r="FT32" s="486">
        <v>50</v>
      </c>
      <c r="FU32" s="486">
        <v>47</v>
      </c>
      <c r="FV32" s="2">
        <v>43</v>
      </c>
      <c r="FW32" s="501">
        <v>41</v>
      </c>
      <c r="FX32" s="496">
        <v>41</v>
      </c>
      <c r="FY32" s="491">
        <v>36</v>
      </c>
      <c r="FZ32" s="500"/>
      <c r="GA32" s="500"/>
      <c r="GB32" s="500"/>
      <c r="GC32" s="2"/>
      <c r="GD32" s="164"/>
      <c r="GE32" s="1" t="s">
        <v>81</v>
      </c>
      <c r="GF32" s="336"/>
      <c r="GG32" s="159">
        <v>8000</v>
      </c>
      <c r="GH32" s="1" t="s">
        <v>122</v>
      </c>
      <c r="GI32" s="18" t="s">
        <v>79</v>
      </c>
      <c r="GJ32" s="94">
        <f t="shared" si="72"/>
        <v>-1</v>
      </c>
      <c r="GK32" s="94">
        <f t="shared" si="73"/>
        <v>0.60622330428770144</v>
      </c>
      <c r="GL32" s="94">
        <f t="shared" si="74"/>
        <v>-0.38745737898905941</v>
      </c>
      <c r="GM32" s="94">
        <f t="shared" si="75"/>
        <v>0.1564902801355556</v>
      </c>
      <c r="GN32" s="94">
        <f t="shared" si="76"/>
        <v>0.17439555711748458</v>
      </c>
      <c r="GO32" s="392">
        <f t="shared" si="77"/>
        <v>0.85735547107030285</v>
      </c>
      <c r="GP32" s="366">
        <f t="shared" si="78"/>
        <v>-0.63184624576777537</v>
      </c>
      <c r="GQ32" s="366">
        <f t="shared" si="79"/>
        <v>0.2384723953939788</v>
      </c>
      <c r="GR32" s="366">
        <f t="shared" si="80"/>
        <v>-0.24882448306555205</v>
      </c>
      <c r="GS32" s="94">
        <f t="shared" ref="GS32:GS95" si="209">IFERROR(CK32/MAX(AVERAGE(EA32:EB32),0),"Negativ EK")</f>
        <v>0</v>
      </c>
      <c r="GT32" s="94">
        <f t="shared" ref="GT32:HA32" si="210">IFERROR(CM32/MAX(AVERAGE(EC32:ED32),0),"Negativ EK")</f>
        <v>0.63184624576777537</v>
      </c>
      <c r="GU32" s="392">
        <f t="shared" si="210"/>
        <v>0.39337385037379657</v>
      </c>
      <c r="GV32" s="94">
        <f t="shared" si="210"/>
        <v>0.64219833343934862</v>
      </c>
      <c r="GW32" s="94">
        <f t="shared" si="210"/>
        <v>0.55529937818766162</v>
      </c>
      <c r="GX32" s="94">
        <f t="shared" si="210"/>
        <v>0.47283845278725828</v>
      </c>
      <c r="GY32" s="94">
        <f t="shared" si="210"/>
        <v>0.2545761757251479</v>
      </c>
      <c r="GZ32" s="94">
        <f t="shared" si="210"/>
        <v>0.12136664966853646</v>
      </c>
      <c r="HA32" s="94">
        <f t="shared" si="210"/>
        <v>0.12966127248969747</v>
      </c>
      <c r="HB32" s="94">
        <f>IFERROR(CU32/MAX(AVERAGE(EK32:EK32),0),"Negativ EK")</f>
        <v>0.48615322417626838</v>
      </c>
      <c r="HC32" s="94" t="str">
        <f>IFERROR(#REF!/MAX(AVERAGE(EL32:EL32),0),"Negativ EK")</f>
        <v>Negativ EK</v>
      </c>
      <c r="HD32" s="94">
        <f t="shared" si="92"/>
        <v>-1</v>
      </c>
      <c r="HE32" s="94">
        <f t="shared" si="93"/>
        <v>0.68747294737774534</v>
      </c>
      <c r="HF32" s="94">
        <f t="shared" si="94"/>
        <v>-0.31659264334056664</v>
      </c>
      <c r="HG32" s="94">
        <f t="shared" si="95"/>
        <v>0.15701526507348723</v>
      </c>
      <c r="HH32" s="94">
        <f t="shared" si="96"/>
        <v>0.20829252811158747</v>
      </c>
      <c r="HI32" s="392">
        <f t="shared" si="97"/>
        <v>1.3509051107497125</v>
      </c>
      <c r="HJ32" s="366">
        <f t="shared" si="98"/>
        <v>-0.20948403830155132</v>
      </c>
      <c r="HK32" s="366">
        <f t="shared" si="99"/>
        <v>8.5343358815649167E-2</v>
      </c>
      <c r="HL32" s="366">
        <f t="shared" si="100"/>
        <v>-5.7508930042322381E-2</v>
      </c>
      <c r="HM32" s="94">
        <f t="shared" ref="HM32:HM95" si="211">IFERROR(BP32/AVERAGE(EV32:EW32),"i.a.")</f>
        <v>0</v>
      </c>
      <c r="HN32" s="94">
        <f t="shared" ref="HN32:HU32" si="212">IFERROR(BR32/AVERAGE(EX32:EY32),"i.a.")</f>
        <v>0.20948403830155132</v>
      </c>
      <c r="HO32" s="392">
        <f t="shared" si="212"/>
        <v>0.12414067948590216</v>
      </c>
      <c r="HP32" s="94">
        <f t="shared" si="212"/>
        <v>0.18164960952822454</v>
      </c>
      <c r="HQ32" s="94">
        <f t="shared" si="212"/>
        <v>0.15699845543238114</v>
      </c>
      <c r="HR32" s="94">
        <f t="shared" si="212"/>
        <v>0.12993414407498688</v>
      </c>
      <c r="HS32" s="94">
        <f t="shared" si="212"/>
        <v>5.5269837766250968E-2</v>
      </c>
      <c r="HT32" s="94">
        <f t="shared" si="212"/>
        <v>2.3629626064776938E-2</v>
      </c>
      <c r="HU32" s="94">
        <f t="shared" si="212"/>
        <v>2.5810737076839136E-2</v>
      </c>
      <c r="HV32" s="94">
        <f>IFERROR(BZ32/AVERAGE(FF32:FF32),"i.a.")</f>
        <v>0.10915831388164217</v>
      </c>
      <c r="HW32" s="94" t="str">
        <f>IFERROR(#REF!/AVERAGE(FG32:FG32),"i.a.")</f>
        <v>i.a.</v>
      </c>
      <c r="HX32" s="94" t="e">
        <f t="shared" si="112"/>
        <v>#VALUE!</v>
      </c>
      <c r="HY32" s="94">
        <f t="shared" si="113"/>
        <v>0.17425464030648136</v>
      </c>
      <c r="HZ32" s="94">
        <f t="shared" si="114"/>
        <v>-5.0218220580250467E-2</v>
      </c>
      <c r="IA32" s="94">
        <f t="shared" si="115"/>
        <v>0.33395611653089818</v>
      </c>
      <c r="IB32" s="94">
        <f t="shared" si="116"/>
        <v>-0.26456674807401404</v>
      </c>
      <c r="IC32" s="392">
        <f t="shared" si="117"/>
        <v>0.32686616514992617</v>
      </c>
      <c r="ID32" s="366" t="e">
        <f t="shared" si="118"/>
        <v>#VALUE!</v>
      </c>
      <c r="IE32" s="366">
        <f t="shared" si="119"/>
        <v>5.2401393744617997E-2</v>
      </c>
      <c r="IF32" s="366">
        <f t="shared" si="120"/>
        <v>-1.5899957828995392E-2</v>
      </c>
      <c r="IG32" s="94" t="str">
        <f t="shared" ref="IG32:IG95" si="213">IFERROR(EA32/EV32,"i.a.")</f>
        <v>i.a.</v>
      </c>
      <c r="IH32" s="94">
        <f t="shared" ref="IH32:IP32" si="214">IFERROR(EC32/EX32,"i.a.")</f>
        <v>0.35311874424072953</v>
      </c>
      <c r="II32" s="392">
        <f t="shared" si="214"/>
        <v>0.30071735049611154</v>
      </c>
      <c r="IJ32" s="94">
        <f t="shared" si="214"/>
        <v>0.31661730832510693</v>
      </c>
      <c r="IK32" s="94">
        <f t="shared" si="214"/>
        <v>0.23735211706102116</v>
      </c>
      <c r="IL32" s="94">
        <f t="shared" si="214"/>
        <v>0.32273780990923739</v>
      </c>
      <c r="IM32" s="94">
        <f t="shared" si="214"/>
        <v>0.24323312959960086</v>
      </c>
      <c r="IN32" s="94">
        <f t="shared" si="214"/>
        <v>0.22598099181330572</v>
      </c>
      <c r="IO32" s="94">
        <f t="shared" si="214"/>
        <v>0.24635539795114264</v>
      </c>
      <c r="IP32" s="94">
        <f t="shared" si="214"/>
        <v>0.22641768501990939</v>
      </c>
      <c r="IQ32" s="94" t="str">
        <f>IFERROR(#REF!/#REF!,"i.a.")</f>
        <v>i.a.</v>
      </c>
      <c r="IR32" s="94" t="str">
        <f t="shared" ref="IR32:IR95" si="215">IFERROR(EL32/FG32,"i.a.")</f>
        <v>i.a.</v>
      </c>
      <c r="IS32" s="94" t="e">
        <f t="shared" si="133"/>
        <v>#VALUE!</v>
      </c>
      <c r="IT32" s="94" t="e">
        <f t="shared" si="134"/>
        <v>#VALUE!</v>
      </c>
      <c r="IU32" s="94" t="e">
        <f t="shared" si="135"/>
        <v>#VALUE!</v>
      </c>
      <c r="IV32" s="94" t="e">
        <f t="shared" si="136"/>
        <v>#VALUE!</v>
      </c>
      <c r="IW32" s="94" t="e">
        <f t="shared" si="137"/>
        <v>#VALUE!</v>
      </c>
      <c r="IX32" s="392" t="e">
        <f t="shared" si="138"/>
        <v>#VALUE!</v>
      </c>
      <c r="IY32" s="366" t="e">
        <f t="shared" si="139"/>
        <v>#VALUE!</v>
      </c>
      <c r="IZ32" s="366" t="e">
        <f t="shared" si="140"/>
        <v>#VALUE!</v>
      </c>
      <c r="JA32" s="366" t="e">
        <f t="shared" si="141"/>
        <v>#VALUE!</v>
      </c>
      <c r="JB32" s="392"/>
      <c r="JC32" s="94" t="str">
        <f t="shared" ref="JC32:JK32" si="216">IFERROR(BR32/AA32,"i.a.")</f>
        <v>i.a.</v>
      </c>
      <c r="JD32" s="392" t="str">
        <f t="shared" si="216"/>
        <v>i.a.</v>
      </c>
      <c r="JE32" s="94" t="str">
        <f t="shared" si="216"/>
        <v>i.a.</v>
      </c>
      <c r="JF32" s="94" t="str">
        <f t="shared" si="216"/>
        <v>i.a.</v>
      </c>
      <c r="JG32" s="94" t="str">
        <f t="shared" si="216"/>
        <v>i.a.</v>
      </c>
      <c r="JH32" s="94" t="str">
        <f t="shared" si="216"/>
        <v>i.a.</v>
      </c>
      <c r="JI32" s="94" t="str">
        <f t="shared" si="216"/>
        <v>i.a.</v>
      </c>
      <c r="JJ32" s="94" t="str">
        <f t="shared" si="216"/>
        <v>i.a.</v>
      </c>
      <c r="JK32" s="94" t="str">
        <f t="shared" si="216"/>
        <v>i.a.</v>
      </c>
      <c r="JL32" s="94" t="str">
        <f>IFERROR(#REF!/AJ32,"i.a.")</f>
        <v>i.a.</v>
      </c>
      <c r="JM32" s="94" t="str">
        <f t="shared" ref="JM32:JM95" si="217">IFERROR(CA32/AK32,"i.a.")</f>
        <v>i.a.</v>
      </c>
      <c r="JN32" s="94" t="e">
        <f t="shared" si="153"/>
        <v>#VALUE!</v>
      </c>
      <c r="JO32" s="94" t="e">
        <f t="shared" si="154"/>
        <v>#DIV/0!</v>
      </c>
      <c r="JP32" s="94" t="e">
        <f t="shared" si="155"/>
        <v>#DIV/0!</v>
      </c>
      <c r="JQ32" s="94" t="e">
        <f t="shared" si="156"/>
        <v>#DIV/0!</v>
      </c>
      <c r="JR32" s="94" t="e">
        <f t="shared" si="157"/>
        <v>#DIV/0!</v>
      </c>
      <c r="JS32" s="392" t="e">
        <f t="shared" si="158"/>
        <v>#DIV/0!</v>
      </c>
      <c r="JT32" s="364" t="e">
        <f t="shared" si="159"/>
        <v>#VALUE!</v>
      </c>
      <c r="JU32" s="364">
        <f t="shared" si="160"/>
        <v>0</v>
      </c>
      <c r="JV32" s="364">
        <f t="shared" si="161"/>
        <v>0</v>
      </c>
      <c r="JW32" s="99" t="str">
        <f t="shared" ref="JW32:JW95" si="218">IFERROR(Z32/FQ32,"i.a.")</f>
        <v>i.a.</v>
      </c>
      <c r="JX32" s="99">
        <f t="shared" ref="JX32:KD32" si="219">IFERROR(AA32/FS32,"i.a.")</f>
        <v>0</v>
      </c>
      <c r="JY32" s="393">
        <f t="shared" si="219"/>
        <v>0</v>
      </c>
      <c r="JZ32" s="99">
        <f t="shared" si="219"/>
        <v>0</v>
      </c>
      <c r="KA32" s="99">
        <f t="shared" si="219"/>
        <v>0</v>
      </c>
      <c r="KB32" s="99">
        <f t="shared" si="219"/>
        <v>0</v>
      </c>
      <c r="KC32" s="99">
        <f t="shared" si="219"/>
        <v>0</v>
      </c>
      <c r="KD32" s="99">
        <f t="shared" si="219"/>
        <v>0</v>
      </c>
      <c r="KE32" s="99" t="str">
        <f>IFERROR(AH32/#REF!,"i.a.")</f>
        <v>i.a.</v>
      </c>
      <c r="KF32" s="99" t="str">
        <f t="shared" ref="KF32:KF95" si="220">IFERROR(AI32/FZ32,"i.a.")</f>
        <v>i.a.</v>
      </c>
      <c r="KG32" s="99" t="str">
        <f t="shared" ref="KG32:KG95" si="221">IFERROR(AJ32/GA32,"i.a.")</f>
        <v>i.a.</v>
      </c>
      <c r="KH32" s="99" t="str">
        <f t="shared" ref="KH32:KH95" si="222">IFERROR(AK32/GB32,"i.a.")</f>
        <v>i.a.</v>
      </c>
      <c r="KI32" s="94">
        <f t="shared" si="174"/>
        <v>-1</v>
      </c>
      <c r="KJ32" s="94">
        <f t="shared" si="175"/>
        <v>0.8457752255947496</v>
      </c>
      <c r="KK32" s="94">
        <f t="shared" si="176"/>
        <v>-0.3190213946117274</v>
      </c>
      <c r="KL32" s="94">
        <f t="shared" si="177"/>
        <v>0.16214971784685558</v>
      </c>
      <c r="KM32" s="94">
        <f t="shared" si="178"/>
        <v>0.13959783178877425</v>
      </c>
      <c r="KN32" s="392">
        <f t="shared" si="179"/>
        <v>1.4520648967551621</v>
      </c>
      <c r="KO32" s="364">
        <f t="shared" si="180"/>
        <v>-0.13499999999999998</v>
      </c>
      <c r="KP32" s="364">
        <f t="shared" si="181"/>
        <v>6.1859999999999984E-2</v>
      </c>
      <c r="KQ32" s="364">
        <f t="shared" si="182"/>
        <v>-3.4264255319148937E-2</v>
      </c>
      <c r="KR32" s="308"/>
      <c r="KS32" s="308">
        <f t="shared" ref="KS32:KY32" si="223">IFERROR(CM32/FS32,"i.a.")</f>
        <v>0.13499999999999998</v>
      </c>
      <c r="KT32" s="395">
        <f t="shared" si="223"/>
        <v>7.3139999999999997E-2</v>
      </c>
      <c r="KU32" s="308">
        <f t="shared" si="223"/>
        <v>0.10740425531914893</v>
      </c>
      <c r="KV32" s="308">
        <f t="shared" si="223"/>
        <v>9.2418604651162792E-2</v>
      </c>
      <c r="KW32" s="308">
        <f t="shared" si="223"/>
        <v>8.1097560975609759E-2</v>
      </c>
      <c r="KX32" s="308">
        <f t="shared" si="223"/>
        <v>3.3073170731707319E-2</v>
      </c>
      <c r="KY32" s="308">
        <f t="shared" si="223"/>
        <v>1.6527777777777777E-2</v>
      </c>
      <c r="KZ32" s="308" t="str">
        <f>IFERROR(CT32/#REF!,"i.a.")</f>
        <v>i.a.</v>
      </c>
      <c r="LA32" s="308" t="str">
        <f>IFERROR(CU32/FZ32,"i.a.")</f>
        <v>i.a.</v>
      </c>
      <c r="LB32" s="308" t="str">
        <f>IFERROR(#REF!/GA32,"i.a.")</f>
        <v>i.a.</v>
      </c>
      <c r="LC32" s="308" t="str">
        <f t="shared" ref="LC32:LC95" si="224">IFERROR(CV32/GB32,"i.a.")</f>
        <v>i.a.</v>
      </c>
    </row>
    <row r="33" spans="1:315" s="1" customFormat="1" ht="15.75" customHeight="1" x14ac:dyDescent="0.3">
      <c r="A33" s="348" t="s">
        <v>314</v>
      </c>
      <c r="B33" s="171">
        <v>26128013</v>
      </c>
      <c r="C33" t="s">
        <v>75</v>
      </c>
      <c r="D33" s="4"/>
      <c r="E33"/>
      <c r="F33"/>
      <c r="G33"/>
      <c r="H33"/>
      <c r="I33" s="183">
        <v>45048</v>
      </c>
      <c r="J33" s="176"/>
      <c r="K33" s="176" t="s">
        <v>132</v>
      </c>
      <c r="L33" s="176" t="s">
        <v>132</v>
      </c>
      <c r="M33" s="176" t="s">
        <v>132</v>
      </c>
      <c r="N33" s="176" t="s">
        <v>132</v>
      </c>
      <c r="O33" s="176" t="s">
        <v>132</v>
      </c>
      <c r="P33" s="176" t="s">
        <v>132</v>
      </c>
      <c r="Q33" s="94" t="e">
        <f t="shared" si="0"/>
        <v>#DIV/0!</v>
      </c>
      <c r="R33" s="94" t="e">
        <f t="shared" si="1"/>
        <v>#DIV/0!</v>
      </c>
      <c r="S33" s="94" t="e">
        <f t="shared" si="2"/>
        <v>#DIV/0!</v>
      </c>
      <c r="T33" s="94" t="e">
        <f t="shared" si="3"/>
        <v>#DIV/0!</v>
      </c>
      <c r="U33" s="94" t="e">
        <f t="shared" si="4"/>
        <v>#DIV/0!</v>
      </c>
      <c r="V33" s="94" t="e">
        <f t="shared" si="5"/>
        <v>#DIV/0!</v>
      </c>
      <c r="W33" s="362">
        <f t="shared" si="6"/>
        <v>0</v>
      </c>
      <c r="X33" s="362">
        <f t="shared" si="7"/>
        <v>0</v>
      </c>
      <c r="Y33" s="362">
        <f t="shared" si="8"/>
        <v>0</v>
      </c>
      <c r="Z33" s="100"/>
      <c r="AA33" s="396"/>
      <c r="AB33" s="100"/>
      <c r="AC33" s="100"/>
      <c r="AD33" s="100"/>
      <c r="AE33" s="100"/>
      <c r="AF33" s="100"/>
      <c r="AG33" s="201"/>
      <c r="AH33" s="201"/>
      <c r="AI33" s="201"/>
      <c r="AJ33" s="201"/>
      <c r="AK33" s="202"/>
      <c r="AL33" s="94">
        <f t="shared" si="194"/>
        <v>-1</v>
      </c>
      <c r="AM33" s="94">
        <f t="shared" si="195"/>
        <v>1.2147974648663544</v>
      </c>
      <c r="AN33" s="94">
        <f t="shared" ref="AN33:AN96" si="225">(AW33-AX33)/ABS(AX33)</f>
        <v>0.54310619751249067</v>
      </c>
      <c r="AO33" s="94">
        <f t="shared" ref="AO33:AO96" si="226">(AX33-AY33)/ABS(AY33)</f>
        <v>0.24744728815806916</v>
      </c>
      <c r="AP33" s="94">
        <f t="shared" ref="AP33:AP96" si="227">(AY33-AZ33)/ABS(AZ33)</f>
        <v>-0.49619187600213788</v>
      </c>
      <c r="AQ33" s="94">
        <f t="shared" ref="AQ33:AQ96" si="228">(AZ33-BA33)/ABS(BA33)</f>
        <v>0.32378172813301492</v>
      </c>
      <c r="AR33" s="362">
        <f t="shared" si="196"/>
        <v>-32.15</v>
      </c>
      <c r="AS33" s="362">
        <f t="shared" ref="AS33:AS96" si="229">AV33-AW33</f>
        <v>17.634</v>
      </c>
      <c r="AT33" s="362">
        <f t="shared" ref="AT33:AT96" si="230">AW33-AX33</f>
        <v>5.109</v>
      </c>
      <c r="AU33" s="266"/>
      <c r="AV33" s="266">
        <v>32.15</v>
      </c>
      <c r="AW33" s="266">
        <v>14.516</v>
      </c>
      <c r="AX33" s="266">
        <v>9.407</v>
      </c>
      <c r="AY33" s="266">
        <v>7.5410000000000004</v>
      </c>
      <c r="AZ33" s="266">
        <v>14.968</v>
      </c>
      <c r="BA33" s="267">
        <v>11.307</v>
      </c>
      <c r="BB33" s="204">
        <v>21.948474000000001</v>
      </c>
      <c r="BC33" s="205">
        <v>16.546690000000002</v>
      </c>
      <c r="BD33" s="205">
        <v>16.476023999999999</v>
      </c>
      <c r="BE33" s="205">
        <v>14.901774</v>
      </c>
      <c r="BF33" s="204">
        <v>12.561926</v>
      </c>
      <c r="BG33" s="94">
        <f t="shared" si="197"/>
        <v>-1</v>
      </c>
      <c r="BH33" s="94">
        <f t="shared" ref="BH33:BH96" si="231">(BQ33-BR33)/ABS(BR33)</f>
        <v>2.05706940874036</v>
      </c>
      <c r="BI33" s="94">
        <f t="shared" ref="BI33:BI96" si="232">(BR33-BS33)/ABS(BS33)</f>
        <v>0.70763827919227396</v>
      </c>
      <c r="BJ33" s="94">
        <f t="shared" ref="BJ33:BJ96" si="233">(BS33-BT33)/ABS(BT33)</f>
        <v>2.226628895184136</v>
      </c>
      <c r="BK33" s="94">
        <f t="shared" ref="BK33:BK96" si="234">(BT33-BU33)/ABS(BU33)</f>
        <v>-0.78674989931534434</v>
      </c>
      <c r="BL33" s="94">
        <f t="shared" ref="BL33:BL96" si="235">(BU33-BV33)/ABS(BV33)</f>
        <v>0.8810606060606061</v>
      </c>
      <c r="BM33" s="362">
        <f t="shared" si="198"/>
        <v>-17.838000000000001</v>
      </c>
      <c r="BN33" s="362">
        <f t="shared" ref="BN33:BN96" si="236">BQ33-BR33</f>
        <v>12.003</v>
      </c>
      <c r="BO33" s="362">
        <f t="shared" ref="BO33:BO96" si="237">BR33-BS33</f>
        <v>2.4180000000000001</v>
      </c>
      <c r="BP33" s="266"/>
      <c r="BQ33" s="266">
        <v>17.838000000000001</v>
      </c>
      <c r="BR33" s="266">
        <v>5.835</v>
      </c>
      <c r="BS33" s="266">
        <v>3.4169999999999998</v>
      </c>
      <c r="BT33" s="266">
        <v>1.0589999999999999</v>
      </c>
      <c r="BU33" s="266">
        <v>4.9660000000000002</v>
      </c>
      <c r="BV33" s="266">
        <v>2.64</v>
      </c>
      <c r="BW33" s="202">
        <v>12.41413</v>
      </c>
      <c r="BX33" s="201">
        <v>6.9791530000000002</v>
      </c>
      <c r="BY33" s="201">
        <v>6.2937500000000002</v>
      </c>
      <c r="BZ33" s="201">
        <v>4.660018</v>
      </c>
      <c r="CA33" s="201">
        <v>1.8224149999999999</v>
      </c>
      <c r="CB33" s="94">
        <f t="shared" si="199"/>
        <v>-1</v>
      </c>
      <c r="CC33" s="94">
        <f t="shared" ref="CC33:CC96" si="238">(CL33-CM33)/ABS(CM33)</f>
        <v>2.0162615542622389</v>
      </c>
      <c r="CD33" s="94">
        <f t="shared" ref="CD33:CD96" si="239">(CM33-CN33)/ABS(CN33)</f>
        <v>0.68941584731058392</v>
      </c>
      <c r="CE33" s="94">
        <f t="shared" ref="CE33:CE96" si="240">(CN33-CO33)/ABS(CO33)</f>
        <v>2.0413368513632366</v>
      </c>
      <c r="CF33" s="94">
        <f t="shared" ref="CF33:CF96" si="241">(CO33-CP33)/ABS(CP33)</f>
        <v>-0.74989001319841619</v>
      </c>
      <c r="CG33" s="94">
        <f t="shared" ref="CG33:CG96" si="242">(CP33-CQ33)/ABS(CQ33)</f>
        <v>0.40568954854669148</v>
      </c>
      <c r="CH33" s="362">
        <f t="shared" si="200"/>
        <v>-17.620999999999999</v>
      </c>
      <c r="CI33" s="362">
        <f t="shared" ref="CI33:CI96" si="243">CL33-CM33</f>
        <v>11.779</v>
      </c>
      <c r="CJ33" s="362">
        <f t="shared" ref="CJ33:CJ96" si="244">CM33-CN33</f>
        <v>2.3839999999999995</v>
      </c>
      <c r="CK33" s="100"/>
      <c r="CL33" s="100">
        <v>17.620999999999999</v>
      </c>
      <c r="CM33" s="100">
        <v>5.8419999999999996</v>
      </c>
      <c r="CN33" s="100">
        <v>3.4580000000000002</v>
      </c>
      <c r="CO33" s="100">
        <v>1.137</v>
      </c>
      <c r="CP33" s="100">
        <v>4.5460000000000003</v>
      </c>
      <c r="CQ33" s="100">
        <v>3.234</v>
      </c>
      <c r="CR33" s="208">
        <v>12.847109</v>
      </c>
      <c r="CS33" s="208">
        <v>6.9908739999999998</v>
      </c>
      <c r="CT33" s="208">
        <v>6.4907029999999999</v>
      </c>
      <c r="CU33" s="208">
        <v>4.8966459999999996</v>
      </c>
      <c r="CV33" s="208">
        <v>2.0655009999999998</v>
      </c>
      <c r="CW33" s="94">
        <f t="shared" si="201"/>
        <v>-1</v>
      </c>
      <c r="CX33" s="94">
        <f t="shared" ref="CX33:CX96" si="245">(DG33-DH33)/ABS(DH33)</f>
        <v>2.0189010989010989</v>
      </c>
      <c r="CY33" s="94">
        <f t="shared" ref="CY33:CY96" si="246">(DH33-DI33)/ABS(DI33)</f>
        <v>0.68956554028963968</v>
      </c>
      <c r="CZ33" s="94">
        <f t="shared" ref="CZ33:CZ96" si="247">(DI33-DJ33)/ABS(DJ33)</f>
        <v>2.060227272727273</v>
      </c>
      <c r="DA33" s="94">
        <f t="shared" ref="DA33:DA96" si="248">(DJ33-DK33)/ABS(DK33)</f>
        <v>-0.75127190503109098</v>
      </c>
      <c r="DB33" s="94">
        <f t="shared" ref="DB33:DB96" si="249">(DK33-DL33)/ABS(DL33)</f>
        <v>0.40900039824770995</v>
      </c>
      <c r="DC33" s="362">
        <f t="shared" si="202"/>
        <v>-13.736000000000001</v>
      </c>
      <c r="DD33" s="362">
        <f t="shared" ref="DD33:DD96" si="250">DG33-DH33</f>
        <v>9.1859999999999999</v>
      </c>
      <c r="DE33" s="362">
        <f t="shared" ref="DE33:DE96" si="251">DH33-DI33</f>
        <v>1.8569999999999998</v>
      </c>
      <c r="DF33" s="266"/>
      <c r="DG33" s="266">
        <v>13.736000000000001</v>
      </c>
      <c r="DH33" s="266">
        <v>4.55</v>
      </c>
      <c r="DI33" s="266">
        <v>2.6930000000000001</v>
      </c>
      <c r="DJ33" s="266">
        <v>0.88</v>
      </c>
      <c r="DK33" s="266">
        <v>3.5379999999999998</v>
      </c>
      <c r="DL33" s="266">
        <v>2.5110000000000001</v>
      </c>
      <c r="DM33" s="201">
        <v>10.001386</v>
      </c>
      <c r="DN33" s="201">
        <v>5.4202459999999997</v>
      </c>
      <c r="DO33" s="201">
        <v>4.9347070000000004</v>
      </c>
      <c r="DP33" s="201">
        <v>3.674884</v>
      </c>
      <c r="DQ33" s="201">
        <v>1.5345009999999999</v>
      </c>
      <c r="DR33" s="94">
        <f t="shared" si="203"/>
        <v>-1</v>
      </c>
      <c r="DS33" s="94">
        <f t="shared" ref="DS33:DS96" si="252">(EB33-EC33)/ABS(EC33)</f>
        <v>0.80366941015089166</v>
      </c>
      <c r="DT33" s="94">
        <f t="shared" ref="DT33:DT96" si="253">(EC33-ED33)/ABS(ED33)</f>
        <v>0.46716981132075464</v>
      </c>
      <c r="DU33" s="94">
        <f t="shared" ref="DU33:DU96" si="254">(ED33-EE33)/ABS(EE33)</f>
        <v>0.8385753931544867</v>
      </c>
      <c r="DV33" s="94">
        <f t="shared" ref="DV33:DV96" si="255">(EE33-EF33)/ABS(EF33)</f>
        <v>-0.55145228215767639</v>
      </c>
      <c r="DW33" s="94">
        <f t="shared" ref="DW33:DW96" si="256">(EF33-EG33)/ABS(EG33)</f>
        <v>2.7568199532346069</v>
      </c>
      <c r="DX33" s="362">
        <f t="shared" si="204"/>
        <v>-10.519</v>
      </c>
      <c r="DY33" s="362">
        <f t="shared" ref="DY33:DY96" si="257">EB33-EC33</f>
        <v>4.6870000000000003</v>
      </c>
      <c r="DZ33" s="362">
        <f t="shared" ref="DZ33:DZ96" si="258">EC33-ED33</f>
        <v>1.8569999999999998</v>
      </c>
      <c r="EA33" s="100"/>
      <c r="EB33" s="100">
        <v>10.519</v>
      </c>
      <c r="EC33" s="100">
        <v>5.8319999999999999</v>
      </c>
      <c r="ED33" s="100">
        <v>3.9750000000000001</v>
      </c>
      <c r="EE33" s="100">
        <v>2.1619999999999999</v>
      </c>
      <c r="EF33" s="100">
        <v>4.82</v>
      </c>
      <c r="EG33" s="100">
        <v>1.2829999999999999</v>
      </c>
      <c r="EH33" s="208">
        <v>14.887942000000001</v>
      </c>
      <c r="EI33" s="208">
        <v>9.5365559999999991</v>
      </c>
      <c r="EJ33" s="208">
        <v>4.1163109999999996</v>
      </c>
      <c r="EK33" s="208">
        <v>3.681603</v>
      </c>
      <c r="EL33" s="208">
        <v>3.5067189999999999</v>
      </c>
      <c r="EM33" s="94">
        <f t="shared" si="205"/>
        <v>-1</v>
      </c>
      <c r="EN33" s="94">
        <f t="shared" ref="EN33:EN96" si="259">(EW33-EX33)/ABS(EX33)</f>
        <v>0.14315396909962713</v>
      </c>
      <c r="EO33" s="94">
        <f t="shared" ref="EO33:EO96" si="260">(EX33-EY33)/ABS(EY33)</f>
        <v>0.45854378739606805</v>
      </c>
      <c r="EP33" s="94">
        <f t="shared" ref="EP33:EP96" si="261">(EY33-EZ33)/ABS(EZ33)</f>
        <v>0.84264032073310424</v>
      </c>
      <c r="EQ33" s="94">
        <f t="shared" ref="EQ33:EQ96" si="262">(EZ33-FA33)/ABS(FA33)</f>
        <v>-0.47002580057671883</v>
      </c>
      <c r="ER33" s="94">
        <f t="shared" ref="ER33:ER96" si="263">(FA33-FB33)/ABS(FB33)</f>
        <v>0.13947254647643764</v>
      </c>
      <c r="ES33" s="362">
        <f t="shared" si="206"/>
        <v>-21.457000000000001</v>
      </c>
      <c r="ET33" s="362">
        <f t="shared" ref="ET33:ET96" si="264">EW33-EX33</f>
        <v>2.6870000000000012</v>
      </c>
      <c r="EU33" s="362">
        <f t="shared" ref="EU33:EU96" si="265">EX33-EY33</f>
        <v>5.9009999999999998</v>
      </c>
      <c r="EV33" s="100"/>
      <c r="EW33" s="100">
        <v>21.457000000000001</v>
      </c>
      <c r="EX33" s="100">
        <v>18.77</v>
      </c>
      <c r="EY33" s="100">
        <v>12.869</v>
      </c>
      <c r="EZ33" s="100">
        <v>6.984</v>
      </c>
      <c r="FA33" s="100">
        <v>13.178000000000001</v>
      </c>
      <c r="FB33" s="100">
        <v>11.565</v>
      </c>
      <c r="FC33" s="208">
        <v>21.331626</v>
      </c>
      <c r="FD33" s="208">
        <v>19.370602000000002</v>
      </c>
      <c r="FE33" s="208">
        <v>20.861713000000002</v>
      </c>
      <c r="FF33" s="208">
        <v>13.517944999999999</v>
      </c>
      <c r="FG33" s="208">
        <v>12.951314</v>
      </c>
      <c r="FH33" s="94">
        <f t="shared" si="207"/>
        <v>-1</v>
      </c>
      <c r="FI33" s="94">
        <f t="shared" ref="FI33:FI96" si="266">(FR33-FS33)/ABS(FS33)</f>
        <v>0.52941176470588236</v>
      </c>
      <c r="FJ33" s="94">
        <f t="shared" ref="FJ33:FJ96" si="267">(FS33-FT33)/ABS(FT33)</f>
        <v>0.30769230769230771</v>
      </c>
      <c r="FK33" s="94">
        <f t="shared" ref="FK33:FK96" si="268">(FT33-FU33)/ABS(FU33)</f>
        <v>-7.1428571428571425E-2</v>
      </c>
      <c r="FL33" s="94">
        <f t="shared" ref="FL33:FL96" si="269">(FU33-FV33)/ABS(FV33)</f>
        <v>-6.6666666666666666E-2</v>
      </c>
      <c r="FM33" s="94">
        <f t="shared" ref="FM33:FM96" si="270">(FV33-FW33)/ABS(FW33)</f>
        <v>-6.25E-2</v>
      </c>
      <c r="FN33" s="362">
        <f t="shared" si="208"/>
        <v>-26</v>
      </c>
      <c r="FO33" s="362">
        <f t="shared" ref="FO33:FO96" si="271">FR33-FS33</f>
        <v>9</v>
      </c>
      <c r="FP33" s="362">
        <f t="shared" ref="FP33:FP96" si="272">FS33-FT33</f>
        <v>4</v>
      </c>
      <c r="FQ33" s="486"/>
      <c r="FR33" s="486">
        <v>26</v>
      </c>
      <c r="FS33" s="486">
        <v>17</v>
      </c>
      <c r="FT33" s="486">
        <v>13</v>
      </c>
      <c r="FU33" s="486">
        <v>14</v>
      </c>
      <c r="FV33" s="486">
        <v>15</v>
      </c>
      <c r="FW33" s="486">
        <v>16</v>
      </c>
      <c r="FX33" s="2">
        <v>18</v>
      </c>
      <c r="FY33" s="2"/>
      <c r="FZ33" s="2"/>
      <c r="GA33" s="2"/>
      <c r="GB33" s="2"/>
      <c r="GC33" s="2"/>
      <c r="GD33" s="2"/>
      <c r="GE33" s="1" t="s">
        <v>109</v>
      </c>
      <c r="GF33" s="336"/>
      <c r="GG33" s="1">
        <v>9000</v>
      </c>
      <c r="GH33" s="1" t="s">
        <v>315</v>
      </c>
      <c r="GI33" s="18" t="s">
        <v>93</v>
      </c>
      <c r="GJ33" s="94">
        <f t="shared" si="72"/>
        <v>-1</v>
      </c>
      <c r="GK33" s="94">
        <f t="shared" si="73"/>
        <v>0.8090928421900665</v>
      </c>
      <c r="GL33" s="94">
        <f t="shared" si="74"/>
        <v>5.7198435295712773E-2</v>
      </c>
      <c r="GM33" s="94">
        <f t="shared" si="75"/>
        <v>2.460096773051673</v>
      </c>
      <c r="GN33" s="94">
        <f t="shared" si="76"/>
        <v>-0.78137764974934609</v>
      </c>
      <c r="GO33" s="392">
        <f t="shared" si="77"/>
        <v>2.724614805760238</v>
      </c>
      <c r="GP33" s="366">
        <f t="shared" si="78"/>
        <v>-2.1553421809063664</v>
      </c>
      <c r="GQ33" s="366">
        <f t="shared" si="79"/>
        <v>0.9639482785916933</v>
      </c>
      <c r="GR33" s="366">
        <f t="shared" si="80"/>
        <v>6.4458917794549375E-2</v>
      </c>
      <c r="GS33" s="94">
        <f t="shared" si="209"/>
        <v>0</v>
      </c>
      <c r="GT33" s="94">
        <f t="shared" ref="GT33:GT96" si="273">IFERROR(CL33/MAX(AVERAGE(EB33:EC33),0),"Negativ EK")</f>
        <v>2.1553421809063664</v>
      </c>
      <c r="GU33" s="392">
        <f t="shared" ref="GU33:GU96" si="274">IFERROR(CM33/MAX(AVERAGE(EC33:ED33),0),"Negativ EK")</f>
        <v>1.1913939023146731</v>
      </c>
      <c r="GV33" s="94">
        <f t="shared" ref="GV33:GV96" si="275">IFERROR(CN33/MAX(AVERAGE(ED33:EE33),0),"Negativ EK")</f>
        <v>1.1269349845201238</v>
      </c>
      <c r="GW33" s="94">
        <f t="shared" ref="GW33:GW96" si="276">IFERROR(CO33/MAX(AVERAGE(EE33:EF33),0),"Negativ EK")</f>
        <v>0.32569464336866227</v>
      </c>
      <c r="GX33" s="94">
        <f t="shared" ref="GX33:GX96" si="277">IFERROR(CP33/MAX(AVERAGE(EF33:EG33),0),"Negativ EK")</f>
        <v>1.4897591348517125</v>
      </c>
      <c r="GY33" s="94">
        <f t="shared" ref="GY33:GY96" si="278">IFERROR(CQ33/MAX(AVERAGE(EG33:EH33),0),"Negativ EK")</f>
        <v>0.3999766989455531</v>
      </c>
      <c r="GZ33" s="94">
        <f t="shared" ref="GZ33:GZ96" si="279">IFERROR(CR33/MAX(AVERAGE(EH33:EI33),0),"Negativ EK")</f>
        <v>1.0519855106131557</v>
      </c>
      <c r="HA33" s="94">
        <f t="shared" ref="HA33:HA96" si="280">IFERROR(CS33/MAX(AVERAGE(EI33:EJ33),0),"Negativ EK")</f>
        <v>1.0240887866262816</v>
      </c>
      <c r="HB33" s="94">
        <f t="shared" ref="HB33:HB96" si="281">IFERROR(CT33/MAX(AVERAGE(EJ33:EK33),0),"Negativ EK")</f>
        <v>1.6647280285471218</v>
      </c>
      <c r="HC33" s="94">
        <f t="shared" ref="HC33:HC96" si="282">IFERROR(CU33/MAX(AVERAGE(EK33:EL33),0),"Negativ EK")</f>
        <v>1.3623891639801333</v>
      </c>
      <c r="HD33" s="94">
        <f t="shared" si="92"/>
        <v>-1</v>
      </c>
      <c r="HE33" s="94">
        <f t="shared" si="93"/>
        <v>1.4044203898659169</v>
      </c>
      <c r="HF33" s="94">
        <f t="shared" si="94"/>
        <v>7.1517518151781728E-2</v>
      </c>
      <c r="HG33" s="94">
        <f t="shared" si="95"/>
        <v>2.2768494325644757</v>
      </c>
      <c r="HH33" s="94">
        <f t="shared" si="96"/>
        <v>-0.73829742876498194</v>
      </c>
      <c r="HI33" s="392">
        <f t="shared" si="97"/>
        <v>1.5009314650975663</v>
      </c>
      <c r="HJ33" s="366">
        <f t="shared" si="98"/>
        <v>-0.88686702960698038</v>
      </c>
      <c r="HK33" s="366">
        <f t="shared" si="99"/>
        <v>0.51801845664323309</v>
      </c>
      <c r="HL33" s="366">
        <f t="shared" si="100"/>
        <v>2.4618481793647118E-2</v>
      </c>
      <c r="HM33" s="94">
        <f t="shared" si="211"/>
        <v>0</v>
      </c>
      <c r="HN33" s="94">
        <f t="shared" ref="HN33:HN96" si="283">IFERROR(BQ33/AVERAGE(EW33:EX33),"i.a.")</f>
        <v>0.88686702960698038</v>
      </c>
      <c r="HO33" s="392">
        <f t="shared" ref="HO33:HO96" si="284">IFERROR(BR33/AVERAGE(EX33:EY33),"i.a.")</f>
        <v>0.36884857296374729</v>
      </c>
      <c r="HP33" s="94">
        <f t="shared" ref="HP33:HP96" si="285">IFERROR(BS33/AVERAGE(EY33:EZ33),"i.a.")</f>
        <v>0.34423009117010017</v>
      </c>
      <c r="HQ33" s="94">
        <f t="shared" ref="HQ33:HQ96" si="286">IFERROR(BT33/AVERAGE(EZ33:FA33),"i.a.")</f>
        <v>0.10504910227160004</v>
      </c>
      <c r="HR33" s="94">
        <f t="shared" ref="HR33:HR96" si="287">IFERROR(BU33/AVERAGE(FA33:FB33),"i.a.")</f>
        <v>0.40140645839227257</v>
      </c>
      <c r="HS33" s="94">
        <f t="shared" ref="HS33:HS96" si="288">IFERROR(BV33/AVERAGE(FB33:FC33),"i.a.")</f>
        <v>0.16050278226101367</v>
      </c>
      <c r="HT33" s="94">
        <f t="shared" ref="HT33:HT96" si="289">IFERROR(BW33/AVERAGE(FC33:FD33),"i.a.")</f>
        <v>0.60999756573522212</v>
      </c>
      <c r="HU33" s="94">
        <f t="shared" ref="HU33:HU96" si="290">IFERROR(BX33/AVERAGE(FD33:FE33),"i.a.")</f>
        <v>0.34694265045399453</v>
      </c>
      <c r="HV33" s="94">
        <f t="shared" ref="HV33:HV96" si="291">IFERROR(BY33/AVERAGE(FE33:FF33),"i.a.")</f>
        <v>0.36613220527091922</v>
      </c>
      <c r="HW33" s="94">
        <f t="shared" ref="HW33:HW96" si="292">IFERROR(BZ33/AVERAGE(FF33:FG33),"i.a.")</f>
        <v>0.3521079301842186</v>
      </c>
      <c r="HX33" s="94" t="e">
        <f t="shared" si="112"/>
        <v>#VALUE!</v>
      </c>
      <c r="HY33" s="94">
        <f t="shared" si="113"/>
        <v>0.57780094274745941</v>
      </c>
      <c r="HZ33" s="94">
        <f t="shared" si="114"/>
        <v>5.9141343573142977E-3</v>
      </c>
      <c r="IA33" s="94">
        <f t="shared" si="115"/>
        <v>-2.2060342069364267E-3</v>
      </c>
      <c r="IB33" s="94">
        <f t="shared" si="116"/>
        <v>-0.1536423502683073</v>
      </c>
      <c r="IC33" s="392">
        <f t="shared" si="117"/>
        <v>2.2969815419000015</v>
      </c>
      <c r="ID33" s="366" t="e">
        <f t="shared" si="118"/>
        <v>#VALUE!</v>
      </c>
      <c r="IE33" s="366">
        <f t="shared" si="119"/>
        <v>0.1795277090092266</v>
      </c>
      <c r="IF33" s="366">
        <f t="shared" si="120"/>
        <v>1.8267685189466421E-3</v>
      </c>
      <c r="IG33" s="94" t="str">
        <f t="shared" si="213"/>
        <v>i.a.</v>
      </c>
      <c r="IH33" s="94">
        <f t="shared" ref="IH33:IH96" si="293">IFERROR(EB33/EW33,"i.a.")</f>
        <v>0.49023628652654144</v>
      </c>
      <c r="II33" s="392">
        <f t="shared" ref="II33:II96" si="294">IFERROR(EC33/EX33,"i.a.")</f>
        <v>0.31070857751731484</v>
      </c>
      <c r="IJ33" s="94">
        <f t="shared" ref="IJ33:IJ96" si="295">IFERROR(ED33/EY33,"i.a.")</f>
        <v>0.3088818089983682</v>
      </c>
      <c r="IK33" s="94">
        <f t="shared" ref="IK33:IK96" si="296">IFERROR(EE33/EZ33,"i.a.")</f>
        <v>0.3095647193585338</v>
      </c>
      <c r="IL33" s="94">
        <f t="shared" ref="IL33:IL96" si="297">IFERROR(EF33/FA33,"i.a.")</f>
        <v>0.3657611170132038</v>
      </c>
      <c r="IM33" s="94">
        <f t="shared" ref="IM33:IM96" si="298">IFERROR(EG33/FB33,"i.a.")</f>
        <v>0.11093817552961521</v>
      </c>
      <c r="IN33" s="94">
        <f t="shared" ref="IN33:IN96" si="299">IFERROR(EH33/FC33,"i.a.")</f>
        <v>0.69792813731123926</v>
      </c>
      <c r="IO33" s="94">
        <f t="shared" ref="IO33:IO96" si="300">IFERROR(EI33/FD33,"i.a.")</f>
        <v>0.49232109564793075</v>
      </c>
      <c r="IP33" s="94">
        <f t="shared" ref="IP33:IP96" si="301">IFERROR(EJ33/FE33,"i.a.")</f>
        <v>0.19731414194030947</v>
      </c>
      <c r="IQ33" s="94">
        <f t="shared" ref="IQ33:IQ96" si="302">IFERROR(EK33/FF33,"i.a.")</f>
        <v>0.27234931049061084</v>
      </c>
      <c r="IR33" s="94">
        <f t="shared" si="215"/>
        <v>0.27076163854879898</v>
      </c>
      <c r="IS33" s="94" t="e">
        <f t="shared" si="133"/>
        <v>#VALUE!</v>
      </c>
      <c r="IT33" s="94" t="e">
        <f t="shared" si="134"/>
        <v>#VALUE!</v>
      </c>
      <c r="IU33" s="94" t="e">
        <f t="shared" si="135"/>
        <v>#VALUE!</v>
      </c>
      <c r="IV33" s="94" t="e">
        <f t="shared" si="136"/>
        <v>#VALUE!</v>
      </c>
      <c r="IW33" s="94" t="e">
        <f t="shared" si="137"/>
        <v>#VALUE!</v>
      </c>
      <c r="IX33" s="392" t="e">
        <f t="shared" si="138"/>
        <v>#VALUE!</v>
      </c>
      <c r="IY33" s="366" t="e">
        <f t="shared" si="139"/>
        <v>#VALUE!</v>
      </c>
      <c r="IZ33" s="366" t="e">
        <f t="shared" si="140"/>
        <v>#VALUE!</v>
      </c>
      <c r="JA33" s="366" t="e">
        <f t="shared" si="141"/>
        <v>#VALUE!</v>
      </c>
      <c r="JB33" s="392"/>
      <c r="JC33" s="94" t="str">
        <f t="shared" ref="JC33:JC96" si="303">IFERROR(BQ33/AA33,"i.a.")</f>
        <v>i.a.</v>
      </c>
      <c r="JD33" s="392" t="str">
        <f t="shared" ref="JD33:JD96" si="304">IFERROR(BR33/AB33,"i.a.")</f>
        <v>i.a.</v>
      </c>
      <c r="JE33" s="94" t="str">
        <f t="shared" ref="JE33:JE96" si="305">IFERROR(BS33/AC33,"i.a.")</f>
        <v>i.a.</v>
      </c>
      <c r="JF33" s="94" t="str">
        <f t="shared" ref="JF33:JF96" si="306">IFERROR(BT33/AD33,"i.a.")</f>
        <v>i.a.</v>
      </c>
      <c r="JG33" s="94" t="str">
        <f t="shared" ref="JG33:JG96" si="307">IFERROR(BU33/AE33,"i.a.")</f>
        <v>i.a.</v>
      </c>
      <c r="JH33" s="94" t="str">
        <f t="shared" ref="JH33:JH96" si="308">IFERROR(BV33/AF33,"i.a.")</f>
        <v>i.a.</v>
      </c>
      <c r="JI33" s="94" t="str">
        <f t="shared" ref="JI33:JI96" si="309">IFERROR(BW33/AG33,"i.a.")</f>
        <v>i.a.</v>
      </c>
      <c r="JJ33" s="94" t="str">
        <f t="shared" ref="JJ33:JJ96" si="310">IFERROR(BX33/AH33,"i.a.")</f>
        <v>i.a.</v>
      </c>
      <c r="JK33" s="94" t="str">
        <f t="shared" ref="JK33:JK96" si="311">IFERROR(BY33/AI33,"i.a.")</f>
        <v>i.a.</v>
      </c>
      <c r="JL33" s="94" t="str">
        <f t="shared" ref="JL33:JL96" si="312">IFERROR(BZ33/AJ33,"i.a.")</f>
        <v>i.a.</v>
      </c>
      <c r="JM33" s="94" t="str">
        <f t="shared" si="217"/>
        <v>i.a.</v>
      </c>
      <c r="JN33" s="94" t="e">
        <f t="shared" si="153"/>
        <v>#VALUE!</v>
      </c>
      <c r="JO33" s="94" t="e">
        <f t="shared" si="154"/>
        <v>#DIV/0!</v>
      </c>
      <c r="JP33" s="94" t="e">
        <f t="shared" si="155"/>
        <v>#DIV/0!</v>
      </c>
      <c r="JQ33" s="94" t="e">
        <f t="shared" si="156"/>
        <v>#DIV/0!</v>
      </c>
      <c r="JR33" s="94" t="e">
        <f t="shared" si="157"/>
        <v>#DIV/0!</v>
      </c>
      <c r="JS33" s="392" t="e">
        <f t="shared" si="158"/>
        <v>#DIV/0!</v>
      </c>
      <c r="JT33" s="364" t="e">
        <f t="shared" si="159"/>
        <v>#VALUE!</v>
      </c>
      <c r="JU33" s="364">
        <f t="shared" si="160"/>
        <v>0</v>
      </c>
      <c r="JV33" s="364">
        <f t="shared" si="161"/>
        <v>0</v>
      </c>
      <c r="JW33" s="99" t="str">
        <f t="shared" si="218"/>
        <v>i.a.</v>
      </c>
      <c r="JX33" s="99">
        <f t="shared" ref="JX33:JX96" si="313">IFERROR(AA33/FR33,"i.a.")</f>
        <v>0</v>
      </c>
      <c r="JY33" s="393">
        <f t="shared" ref="JY33:JY96" si="314">IFERROR(AB33/FS33,"i.a.")</f>
        <v>0</v>
      </c>
      <c r="JZ33" s="99">
        <f t="shared" ref="JZ33:JZ96" si="315">IFERROR(AC33/FT33,"i.a.")</f>
        <v>0</v>
      </c>
      <c r="KA33" s="99">
        <f t="shared" ref="KA33:KA96" si="316">IFERROR(AD33/FU33,"i.a.")</f>
        <v>0</v>
      </c>
      <c r="KB33" s="99">
        <f t="shared" ref="KB33:KB96" si="317">IFERROR(AE33/FV33,"i.a.")</f>
        <v>0</v>
      </c>
      <c r="KC33" s="99">
        <f t="shared" ref="KC33:KC96" si="318">IFERROR(AF33/FW33,"i.a.")</f>
        <v>0</v>
      </c>
      <c r="KD33" s="99">
        <f t="shared" ref="KD33:KD96" si="319">IFERROR(AG33/FX33,"i.a.")</f>
        <v>0</v>
      </c>
      <c r="KE33" s="99" t="str">
        <f t="shared" ref="KE33:KE96" si="320">IFERROR(AH33/FY33,"i.a.")</f>
        <v>i.a.</v>
      </c>
      <c r="KF33" s="99" t="str">
        <f t="shared" si="220"/>
        <v>i.a.</v>
      </c>
      <c r="KG33" s="99" t="str">
        <f t="shared" si="221"/>
        <v>i.a.</v>
      </c>
      <c r="KH33" s="99" t="str">
        <f t="shared" si="222"/>
        <v>i.a.</v>
      </c>
      <c r="KI33" s="94">
        <f t="shared" si="174"/>
        <v>-1</v>
      </c>
      <c r="KJ33" s="94">
        <f t="shared" si="175"/>
        <v>0.97217101624838675</v>
      </c>
      <c r="KK33" s="94">
        <f t="shared" si="176"/>
        <v>0.29190623617868194</v>
      </c>
      <c r="KL33" s="94">
        <f t="shared" si="177"/>
        <v>2.2752858399296398</v>
      </c>
      <c r="KM33" s="94">
        <f t="shared" si="178"/>
        <v>-0.73202501414116028</v>
      </c>
      <c r="KN33" s="392">
        <f t="shared" si="179"/>
        <v>0.49940218511647105</v>
      </c>
      <c r="KO33" s="364">
        <f t="shared" si="180"/>
        <v>-0.67773076923076914</v>
      </c>
      <c r="KP33" s="364">
        <f t="shared" si="181"/>
        <v>0.33408371040723972</v>
      </c>
      <c r="KQ33" s="364">
        <f t="shared" si="182"/>
        <v>7.7647058823529402E-2</v>
      </c>
      <c r="KR33" s="308"/>
      <c r="KS33" s="308">
        <f t="shared" ref="KS33:KS96" si="321">IFERROR(CL33/FR33,"i.a.")</f>
        <v>0.67773076923076914</v>
      </c>
      <c r="KT33" s="395">
        <f t="shared" ref="KT33:KT96" si="322">IFERROR(CM33/FS33,"i.a.")</f>
        <v>0.34364705882352942</v>
      </c>
      <c r="KU33" s="308">
        <f t="shared" ref="KU33:KU96" si="323">IFERROR(CN33/FT33,"i.a.")</f>
        <v>0.26600000000000001</v>
      </c>
      <c r="KV33" s="308">
        <f t="shared" ref="KV33:KV96" si="324">IFERROR(CO33/FU33,"i.a.")</f>
        <v>8.1214285714285711E-2</v>
      </c>
      <c r="KW33" s="308">
        <f t="shared" ref="KW33:KW96" si="325">IFERROR(CP33/FV33,"i.a.")</f>
        <v>0.30306666666666671</v>
      </c>
      <c r="KX33" s="308">
        <f t="shared" ref="KX33:KX96" si="326">IFERROR(CQ33/FW33,"i.a.")</f>
        <v>0.202125</v>
      </c>
      <c r="KY33" s="308">
        <f t="shared" ref="KY33:KY96" si="327">IFERROR(CR33/FX33,"i.a.")</f>
        <v>0.71372827777777781</v>
      </c>
      <c r="KZ33" s="308" t="str">
        <f t="shared" ref="KZ33:KZ96" si="328">IFERROR(CS33/FY33,"i.a.")</f>
        <v>i.a.</v>
      </c>
      <c r="LA33" s="308" t="str">
        <f t="shared" ref="LA33:LA96" si="329">IFERROR(CT33/FZ33,"i.a.")</f>
        <v>i.a.</v>
      </c>
      <c r="LB33" s="308" t="str">
        <f t="shared" ref="LB33:LB96" si="330">IFERROR(CU33/GA33,"i.a.")</f>
        <v>i.a.</v>
      </c>
      <c r="LC33" s="308" t="str">
        <f t="shared" si="224"/>
        <v>i.a.</v>
      </c>
    </row>
    <row r="34" spans="1:315" s="1" customFormat="1" ht="15.75" customHeight="1" x14ac:dyDescent="0.3">
      <c r="A34" s="348" t="s">
        <v>378</v>
      </c>
      <c r="B34" s="171">
        <v>15696230</v>
      </c>
      <c r="C34" t="s">
        <v>75</v>
      </c>
      <c r="D34" s="4"/>
      <c r="E34">
        <v>1</v>
      </c>
      <c r="F34" t="s">
        <v>696</v>
      </c>
      <c r="G34"/>
      <c r="H34"/>
      <c r="I34" s="183">
        <v>45006</v>
      </c>
      <c r="J34" s="176"/>
      <c r="K34" s="176" t="s">
        <v>132</v>
      </c>
      <c r="L34" s="176" t="s">
        <v>132</v>
      </c>
      <c r="M34" s="176" t="s">
        <v>132</v>
      </c>
      <c r="N34" s="176" t="s">
        <v>132</v>
      </c>
      <c r="O34" s="176" t="s">
        <v>132</v>
      </c>
      <c r="P34" s="176" t="s">
        <v>132</v>
      </c>
      <c r="Q34" s="94">
        <f t="shared" si="0"/>
        <v>-1</v>
      </c>
      <c r="R34" s="94">
        <f t="shared" si="1"/>
        <v>7.5849091063263652E-2</v>
      </c>
      <c r="S34" s="94">
        <f t="shared" si="2"/>
        <v>0.11827682477392631</v>
      </c>
      <c r="T34" s="94">
        <f t="shared" si="3"/>
        <v>0.24766624120930003</v>
      </c>
      <c r="U34" s="94">
        <f t="shared" si="4"/>
        <v>-8.3530204113122286E-2</v>
      </c>
      <c r="V34" s="94">
        <f t="shared" si="5"/>
        <v>0.22609798312152152</v>
      </c>
      <c r="W34" s="362">
        <f t="shared" si="6"/>
        <v>-659.75800000000004</v>
      </c>
      <c r="X34" s="362">
        <f t="shared" si="7"/>
        <v>46.51400000000001</v>
      </c>
      <c r="Y34" s="362">
        <f t="shared" si="8"/>
        <v>64.86099999999999</v>
      </c>
      <c r="Z34" s="100"/>
      <c r="AA34" s="396">
        <v>659.75800000000004</v>
      </c>
      <c r="AB34" s="100">
        <v>613.24400000000003</v>
      </c>
      <c r="AC34" s="100">
        <v>548.38300000000004</v>
      </c>
      <c r="AD34" s="100">
        <v>439.52699999999999</v>
      </c>
      <c r="AE34" s="100">
        <v>479.58699999999999</v>
      </c>
      <c r="AF34" s="100">
        <v>391.149</v>
      </c>
      <c r="AG34" s="202">
        <v>361.803</v>
      </c>
      <c r="AH34" s="201">
        <v>329.96515499999998</v>
      </c>
      <c r="AI34" s="201">
        <v>244.53013799999999</v>
      </c>
      <c r="AJ34" s="201">
        <v>203.14716200000001</v>
      </c>
      <c r="AK34" s="201">
        <v>208.19503399999999</v>
      </c>
      <c r="AL34" s="94">
        <f t="shared" si="194"/>
        <v>-1</v>
      </c>
      <c r="AM34" s="94">
        <f t="shared" si="195"/>
        <v>6.6625494374256106E-2</v>
      </c>
      <c r="AN34" s="94">
        <f t="shared" si="225"/>
        <v>0.11708307728858315</v>
      </c>
      <c r="AO34" s="94">
        <f t="shared" si="226"/>
        <v>0.12836157143556789</v>
      </c>
      <c r="AP34" s="94">
        <f t="shared" si="227"/>
        <v>-3.3649678672844012E-2</v>
      </c>
      <c r="AQ34" s="94">
        <f t="shared" si="228"/>
        <v>0.2833619441274346</v>
      </c>
      <c r="AR34" s="362">
        <f t="shared" si="196"/>
        <v>-521.58199999999999</v>
      </c>
      <c r="AS34" s="362">
        <f t="shared" si="229"/>
        <v>32.579999999999984</v>
      </c>
      <c r="AT34" s="362">
        <f t="shared" si="230"/>
        <v>51.252999999999986</v>
      </c>
      <c r="AU34" s="266"/>
      <c r="AV34" s="266">
        <v>521.58199999999999</v>
      </c>
      <c r="AW34" s="266">
        <v>489.00200000000001</v>
      </c>
      <c r="AX34" s="266">
        <v>437.74900000000002</v>
      </c>
      <c r="AY34" s="266">
        <v>387.95100000000002</v>
      </c>
      <c r="AZ34" s="266">
        <v>401.46</v>
      </c>
      <c r="BA34" s="267">
        <v>312.81900000000002</v>
      </c>
      <c r="BB34" s="205">
        <v>307.25099999999998</v>
      </c>
      <c r="BC34" s="205">
        <v>269.094829</v>
      </c>
      <c r="BD34" s="205">
        <v>189.37320500000001</v>
      </c>
      <c r="BE34" s="205">
        <v>154.98726199999999</v>
      </c>
      <c r="BF34" s="205">
        <v>165.077541</v>
      </c>
      <c r="BG34" s="94">
        <f t="shared" si="197"/>
        <v>-1</v>
      </c>
      <c r="BH34" s="94">
        <f t="shared" si="231"/>
        <v>1.1702882483370287</v>
      </c>
      <c r="BI34" s="94">
        <f t="shared" si="232"/>
        <v>-1.7773479393289415</v>
      </c>
      <c r="BJ34" s="94">
        <f t="shared" si="233"/>
        <v>42.90690208667737</v>
      </c>
      <c r="BK34" s="94">
        <f t="shared" si="234"/>
        <v>-1.0310011942675159</v>
      </c>
      <c r="BL34" s="94">
        <f t="shared" si="235"/>
        <v>0.42373361671980159</v>
      </c>
      <c r="BM34" s="362">
        <f t="shared" si="198"/>
        <v>-3.456</v>
      </c>
      <c r="BN34" s="362">
        <f t="shared" si="236"/>
        <v>23.751000000000001</v>
      </c>
      <c r="BO34" s="362">
        <f t="shared" si="237"/>
        <v>-46.403000000000006</v>
      </c>
      <c r="BP34" s="266"/>
      <c r="BQ34" s="266">
        <v>3.456</v>
      </c>
      <c r="BR34" s="266">
        <v>-20.295000000000002</v>
      </c>
      <c r="BS34" s="266">
        <v>26.108000000000001</v>
      </c>
      <c r="BT34" s="266">
        <v>-0.623</v>
      </c>
      <c r="BU34" s="266">
        <v>20.096</v>
      </c>
      <c r="BV34" s="266">
        <v>14.115</v>
      </c>
      <c r="BW34" s="201">
        <v>20.091999999999999</v>
      </c>
      <c r="BX34" s="201">
        <v>20.411019</v>
      </c>
      <c r="BY34" s="201">
        <v>8.8126119999999997</v>
      </c>
      <c r="BZ34" s="201">
        <v>-3.2081870000000001</v>
      </c>
      <c r="CA34" s="201">
        <v>22.085208000000002</v>
      </c>
      <c r="CB34" s="94">
        <f t="shared" si="199"/>
        <v>-1</v>
      </c>
      <c r="CC34" s="94">
        <f t="shared" si="238"/>
        <v>1.1745663520852005</v>
      </c>
      <c r="CD34" s="94">
        <f t="shared" si="239"/>
        <v>-1.8142090577377119</v>
      </c>
      <c r="CE34" s="94">
        <f t="shared" si="240"/>
        <v>17.90493468795356</v>
      </c>
      <c r="CF34" s="94">
        <f t="shared" si="241"/>
        <v>-1.0691524062829327</v>
      </c>
      <c r="CG34" s="94">
        <f t="shared" si="242"/>
        <v>0.49120706428197264</v>
      </c>
      <c r="CH34" s="362">
        <f t="shared" si="200"/>
        <v>-3.3109999999999999</v>
      </c>
      <c r="CI34" s="362">
        <f t="shared" si="243"/>
        <v>22.277999999999999</v>
      </c>
      <c r="CJ34" s="362">
        <f t="shared" si="244"/>
        <v>-42.262</v>
      </c>
      <c r="CK34" s="100"/>
      <c r="CL34" s="100">
        <v>3.3109999999999999</v>
      </c>
      <c r="CM34" s="100">
        <v>-18.966999999999999</v>
      </c>
      <c r="CN34" s="100">
        <v>23.295000000000002</v>
      </c>
      <c r="CO34" s="100">
        <v>-1.3779999999999999</v>
      </c>
      <c r="CP34" s="100">
        <v>19.927</v>
      </c>
      <c r="CQ34" s="100">
        <v>13.363</v>
      </c>
      <c r="CR34" s="208">
        <v>18.768999999999998</v>
      </c>
      <c r="CS34" s="208">
        <v>20.023606000000001</v>
      </c>
      <c r="CT34" s="208">
        <v>6.493252</v>
      </c>
      <c r="CU34" s="208">
        <v>-5.3567140000000002</v>
      </c>
      <c r="CV34" s="208">
        <v>21.191296999999999</v>
      </c>
      <c r="CW34" s="94">
        <f t="shared" si="201"/>
        <v>-1</v>
      </c>
      <c r="CX34" s="94">
        <f t="shared" si="245"/>
        <v>1.1596683764762019</v>
      </c>
      <c r="CY34" s="94">
        <f t="shared" si="246"/>
        <v>-1.8896317520959351</v>
      </c>
      <c r="CZ34" s="94">
        <f t="shared" si="247"/>
        <v>9.9529691211401428</v>
      </c>
      <c r="DA34" s="94">
        <f t="shared" si="248"/>
        <v>-1.1591201148990853</v>
      </c>
      <c r="DB34" s="94">
        <f t="shared" si="249"/>
        <v>0.72050981922226542</v>
      </c>
      <c r="DC34" s="362">
        <f t="shared" si="202"/>
        <v>-2.677</v>
      </c>
      <c r="DD34" s="362">
        <f t="shared" si="250"/>
        <v>19.442999999999998</v>
      </c>
      <c r="DE34" s="362">
        <f t="shared" si="251"/>
        <v>-35.611999999999995</v>
      </c>
      <c r="DF34" s="266"/>
      <c r="DG34" s="266">
        <v>2.677</v>
      </c>
      <c r="DH34" s="266">
        <v>-16.765999999999998</v>
      </c>
      <c r="DI34" s="266">
        <v>18.846</v>
      </c>
      <c r="DJ34" s="266">
        <v>-2.105</v>
      </c>
      <c r="DK34" s="266">
        <v>13.228999999999999</v>
      </c>
      <c r="DL34" s="266">
        <v>7.6890000000000001</v>
      </c>
      <c r="DM34" s="201">
        <v>20.190999999999999</v>
      </c>
      <c r="DN34" s="201">
        <v>20.939540999999998</v>
      </c>
      <c r="DO34" s="201">
        <v>5.2922180000000001</v>
      </c>
      <c r="DP34" s="201">
        <v>-6.2831609999999998</v>
      </c>
      <c r="DQ34" s="201">
        <v>21.451118000000001</v>
      </c>
      <c r="DR34" s="94">
        <f t="shared" si="203"/>
        <v>-1</v>
      </c>
      <c r="DS34" s="94">
        <f t="shared" si="252"/>
        <v>0.32248215538226677</v>
      </c>
      <c r="DT34" s="94">
        <f t="shared" si="253"/>
        <v>-0.30697967003116694</v>
      </c>
      <c r="DU34" s="94">
        <f t="shared" si="254"/>
        <v>1.6634933932447358</v>
      </c>
      <c r="DV34" s="94">
        <f t="shared" si="255"/>
        <v>-0.50664111668451406</v>
      </c>
      <c r="DW34" s="94">
        <f t="shared" si="256"/>
        <v>3.7420335613635072E-2</v>
      </c>
      <c r="DX34" s="362">
        <f t="shared" si="204"/>
        <v>-64.105999999999995</v>
      </c>
      <c r="DY34" s="362">
        <f t="shared" si="257"/>
        <v>15.631999999999998</v>
      </c>
      <c r="DZ34" s="362">
        <f t="shared" si="258"/>
        <v>-21.472000000000001</v>
      </c>
      <c r="EA34" s="100"/>
      <c r="EB34" s="100">
        <v>64.105999999999995</v>
      </c>
      <c r="EC34" s="100">
        <v>48.473999999999997</v>
      </c>
      <c r="ED34" s="100">
        <v>69.945999999999998</v>
      </c>
      <c r="EE34" s="100">
        <v>26.260999999999999</v>
      </c>
      <c r="EF34" s="100">
        <v>53.228999999999999</v>
      </c>
      <c r="EG34" s="100">
        <v>51.308999999999997</v>
      </c>
      <c r="EH34" s="208">
        <v>56.728999999999999</v>
      </c>
      <c r="EI34" s="208">
        <v>44.401288999999998</v>
      </c>
      <c r="EJ34" s="208">
        <v>24.642415</v>
      </c>
      <c r="EK34" s="208">
        <v>18.684259000000001</v>
      </c>
      <c r="EL34" s="208">
        <v>29.507494999999999</v>
      </c>
      <c r="EM34" s="94">
        <f t="shared" si="205"/>
        <v>-1</v>
      </c>
      <c r="EN34" s="94">
        <f t="shared" si="259"/>
        <v>-0.11519894766015717</v>
      </c>
      <c r="EO34" s="94">
        <f t="shared" si="260"/>
        <v>-0.10988254353989456</v>
      </c>
      <c r="EP34" s="94">
        <f t="shared" si="261"/>
        <v>0.32790612394572777</v>
      </c>
      <c r="EQ34" s="94">
        <f t="shared" si="262"/>
        <v>0.19286468327335723</v>
      </c>
      <c r="ER34" s="94">
        <f t="shared" si="263"/>
        <v>-0.14921077572732189</v>
      </c>
      <c r="ES34" s="362">
        <f t="shared" si="206"/>
        <v>-213.898</v>
      </c>
      <c r="ET34" s="362">
        <f t="shared" si="264"/>
        <v>-27.849000000000018</v>
      </c>
      <c r="EU34" s="362">
        <f t="shared" si="265"/>
        <v>-29.842999999999961</v>
      </c>
      <c r="EV34" s="100"/>
      <c r="EW34" s="100">
        <v>213.898</v>
      </c>
      <c r="EX34" s="100">
        <v>241.74700000000001</v>
      </c>
      <c r="EY34" s="100">
        <v>271.58999999999997</v>
      </c>
      <c r="EZ34" s="100">
        <v>204.52500000000001</v>
      </c>
      <c r="FA34" s="100">
        <v>171.45699999999999</v>
      </c>
      <c r="FB34" s="100">
        <v>201.52699999999999</v>
      </c>
      <c r="FC34" s="208">
        <v>173.46600000000001</v>
      </c>
      <c r="FD34" s="208">
        <v>163.08763200000001</v>
      </c>
      <c r="FE34" s="208">
        <v>130.848209</v>
      </c>
      <c r="FF34" s="208">
        <v>112.261177</v>
      </c>
      <c r="FG34" s="208">
        <v>135.39531099999999</v>
      </c>
      <c r="FH34" s="94">
        <f t="shared" si="207"/>
        <v>-1</v>
      </c>
      <c r="FI34" s="94">
        <f t="shared" si="266"/>
        <v>-8.1037277147487843E-3</v>
      </c>
      <c r="FJ34" s="94">
        <f t="shared" si="267"/>
        <v>9.5914742451154528E-2</v>
      </c>
      <c r="FK34" s="94">
        <f t="shared" si="268"/>
        <v>0.13279678068410464</v>
      </c>
      <c r="FL34" s="94">
        <f t="shared" si="269"/>
        <v>8.1135902636916835E-3</v>
      </c>
      <c r="FM34" s="94">
        <f t="shared" si="270"/>
        <v>3.3542976939203356E-2</v>
      </c>
      <c r="FN34" s="362">
        <f t="shared" si="208"/>
        <v>-612</v>
      </c>
      <c r="FO34" s="362">
        <f t="shared" si="271"/>
        <v>-5</v>
      </c>
      <c r="FP34" s="362">
        <f t="shared" si="272"/>
        <v>54</v>
      </c>
      <c r="FQ34" s="486"/>
      <c r="FR34" s="486">
        <v>612</v>
      </c>
      <c r="FS34" s="486">
        <v>617</v>
      </c>
      <c r="FT34" s="486">
        <v>563</v>
      </c>
      <c r="FU34" s="486">
        <v>497</v>
      </c>
      <c r="FV34" s="486">
        <v>493</v>
      </c>
      <c r="FW34" s="486">
        <v>477</v>
      </c>
      <c r="FX34" s="2">
        <v>446</v>
      </c>
      <c r="FY34" s="2">
        <v>403</v>
      </c>
      <c r="FZ34" s="2">
        <v>288</v>
      </c>
      <c r="GA34" s="2">
        <v>243</v>
      </c>
      <c r="GB34" s="2">
        <v>239</v>
      </c>
      <c r="GC34" s="2"/>
      <c r="GE34" s="1" t="s">
        <v>81</v>
      </c>
      <c r="GF34" s="336" t="s">
        <v>87</v>
      </c>
      <c r="GG34" s="1">
        <v>8000</v>
      </c>
      <c r="GH34" s="1" t="s">
        <v>122</v>
      </c>
      <c r="GI34" s="18" t="s">
        <v>79</v>
      </c>
      <c r="GJ34" s="94">
        <f t="shared" si="72"/>
        <v>-1</v>
      </c>
      <c r="GK34" s="94">
        <f t="shared" si="73"/>
        <v>1.1836218459222727</v>
      </c>
      <c r="GL34" s="94">
        <f t="shared" si="74"/>
        <v>-1.6614812600723867</v>
      </c>
      <c r="GM34" s="94">
        <f t="shared" si="75"/>
        <v>14.967520641381901</v>
      </c>
      <c r="GN34" s="94">
        <f t="shared" si="76"/>
        <v>-1.0909429393383472</v>
      </c>
      <c r="GO34" s="392">
        <f t="shared" si="77"/>
        <v>0.5411336433727042</v>
      </c>
      <c r="GP34" s="366">
        <f t="shared" si="78"/>
        <v>-5.8820394386214253E-2</v>
      </c>
      <c r="GQ34" s="366">
        <f t="shared" si="79"/>
        <v>0.37915479735868518</v>
      </c>
      <c r="GR34" s="366">
        <f t="shared" si="80"/>
        <v>-0.80460269945817364</v>
      </c>
      <c r="GS34" s="94">
        <f t="shared" si="209"/>
        <v>0</v>
      </c>
      <c r="GT34" s="94">
        <f t="shared" si="273"/>
        <v>5.8820394386214253E-2</v>
      </c>
      <c r="GU34" s="392">
        <f t="shared" si="274"/>
        <v>-0.3203344029724709</v>
      </c>
      <c r="GV34" s="94">
        <f t="shared" si="275"/>
        <v>0.4842682964857028</v>
      </c>
      <c r="GW34" s="94">
        <f t="shared" si="276"/>
        <v>-3.4671027802239275E-2</v>
      </c>
      <c r="GX34" s="94">
        <f t="shared" si="277"/>
        <v>0.38123935793682678</v>
      </c>
      <c r="GY34" s="94">
        <f t="shared" si="278"/>
        <v>0.24737592328625113</v>
      </c>
      <c r="GZ34" s="94">
        <f t="shared" si="279"/>
        <v>0.37118454195260925</v>
      </c>
      <c r="HA34" s="94">
        <f t="shared" si="280"/>
        <v>0.58002699275809433</v>
      </c>
      <c r="HB34" s="94">
        <f t="shared" si="281"/>
        <v>0.29973461613970187</v>
      </c>
      <c r="HC34" s="94">
        <f t="shared" si="282"/>
        <v>-0.22230832270599654</v>
      </c>
      <c r="HD34" s="94">
        <f t="shared" si="92"/>
        <v>-1</v>
      </c>
      <c r="HE34" s="94">
        <f t="shared" si="93"/>
        <v>1.1918494848765715</v>
      </c>
      <c r="HF34" s="94">
        <f t="shared" si="94"/>
        <v>-1.7209825399953615</v>
      </c>
      <c r="HG34" s="94">
        <f t="shared" si="95"/>
        <v>34.093351102891383</v>
      </c>
      <c r="HH34" s="94">
        <f t="shared" si="96"/>
        <v>-1.0307539973793298</v>
      </c>
      <c r="HI34" s="392">
        <f t="shared" si="97"/>
        <v>0.43140225890281775</v>
      </c>
      <c r="HJ34" s="366">
        <f t="shared" si="98"/>
        <v>-1.5169704484851146E-2</v>
      </c>
      <c r="HK34" s="366">
        <f t="shared" si="99"/>
        <v>9.4240568264395586E-2</v>
      </c>
      <c r="HL34" s="366">
        <f t="shared" si="100"/>
        <v>-0.18874184663032628</v>
      </c>
      <c r="HM34" s="94">
        <f t="shared" si="211"/>
        <v>0</v>
      </c>
      <c r="HN34" s="94">
        <f t="shared" si="283"/>
        <v>1.5169704484851146E-2</v>
      </c>
      <c r="HO34" s="392">
        <f t="shared" si="284"/>
        <v>-7.9070863779544434E-2</v>
      </c>
      <c r="HP34" s="94">
        <f t="shared" si="285"/>
        <v>0.10967098285078185</v>
      </c>
      <c r="HQ34" s="94">
        <f t="shared" si="286"/>
        <v>-3.3139884356165987E-3</v>
      </c>
      <c r="HR34" s="94">
        <f t="shared" si="287"/>
        <v>0.10775797353237673</v>
      </c>
      <c r="HS34" s="94">
        <f t="shared" si="288"/>
        <v>7.5281405252898059E-2</v>
      </c>
      <c r="HT34" s="94">
        <f t="shared" si="289"/>
        <v>0.11939850347536882</v>
      </c>
      <c r="HU34" s="94">
        <f t="shared" si="290"/>
        <v>0.1388807770468522</v>
      </c>
      <c r="HV34" s="94">
        <f t="shared" si="291"/>
        <v>7.2499150649823124E-2</v>
      </c>
      <c r="HW34" s="94">
        <f t="shared" si="292"/>
        <v>-2.5908362231156248E-2</v>
      </c>
      <c r="HX34" s="94" t="e">
        <f t="shared" si="112"/>
        <v>#VALUE!</v>
      </c>
      <c r="HY34" s="94">
        <f t="shared" si="113"/>
        <v>0.49466611944570249</v>
      </c>
      <c r="HZ34" s="94">
        <f t="shared" si="114"/>
        <v>-0.22142822282702435</v>
      </c>
      <c r="IA34" s="94">
        <f t="shared" si="115"/>
        <v>1.0057844038932935</v>
      </c>
      <c r="IB34" s="94">
        <f t="shared" si="116"/>
        <v>-0.58640834100171968</v>
      </c>
      <c r="IC34" s="392">
        <f t="shared" si="117"/>
        <v>0.21936233560139867</v>
      </c>
      <c r="ID34" s="366" t="e">
        <f t="shared" si="118"/>
        <v>#VALUE!</v>
      </c>
      <c r="IE34" s="366">
        <f t="shared" si="119"/>
        <v>9.9188182165697941E-2</v>
      </c>
      <c r="IF34" s="366">
        <f t="shared" si="120"/>
        <v>-5.702720451363838E-2</v>
      </c>
      <c r="IG34" s="94" t="str">
        <f t="shared" si="213"/>
        <v>i.a.</v>
      </c>
      <c r="IH34" s="94">
        <f t="shared" si="293"/>
        <v>0.29970359704158056</v>
      </c>
      <c r="II34" s="392">
        <f t="shared" si="294"/>
        <v>0.20051541487588262</v>
      </c>
      <c r="IJ34" s="94">
        <f t="shared" si="295"/>
        <v>0.257542619389521</v>
      </c>
      <c r="IK34" s="94">
        <f t="shared" si="296"/>
        <v>0.12839995110622174</v>
      </c>
      <c r="IL34" s="94">
        <f t="shared" si="297"/>
        <v>0.31045101687303522</v>
      </c>
      <c r="IM34" s="94">
        <f t="shared" si="298"/>
        <v>0.2546011204453994</v>
      </c>
      <c r="IN34" s="94">
        <f t="shared" si="299"/>
        <v>0.32703238675014124</v>
      </c>
      <c r="IO34" s="94">
        <f t="shared" si="300"/>
        <v>0.27225417682194314</v>
      </c>
      <c r="IP34" s="94">
        <f t="shared" si="301"/>
        <v>0.18832825598705749</v>
      </c>
      <c r="IQ34" s="94">
        <f t="shared" si="302"/>
        <v>0.16643562359942121</v>
      </c>
      <c r="IR34" s="94">
        <f t="shared" si="215"/>
        <v>0.21793587076290996</v>
      </c>
      <c r="IS34" s="94">
        <f t="shared" si="133"/>
        <v>-1</v>
      </c>
      <c r="IT34" s="94">
        <f t="shared" si="134"/>
        <v>1.1582826529775962</v>
      </c>
      <c r="IU34" s="94">
        <f t="shared" si="135"/>
        <v>-1.6951301521303475</v>
      </c>
      <c r="IV34" s="94">
        <f t="shared" si="136"/>
        <v>34.588231133078601</v>
      </c>
      <c r="IW34" s="94">
        <f t="shared" si="137"/>
        <v>-1.0338267495629965</v>
      </c>
      <c r="IX34" s="392">
        <f t="shared" si="138"/>
        <v>0.16119073379039398</v>
      </c>
      <c r="IY34" s="366">
        <f t="shared" si="139"/>
        <v>-5.2382843406218642E-3</v>
      </c>
      <c r="IZ34" s="366">
        <f t="shared" si="140"/>
        <v>3.8332778538689848E-2</v>
      </c>
      <c r="JA34" s="366">
        <f t="shared" si="141"/>
        <v>-8.0703555748116024E-2</v>
      </c>
      <c r="JB34" s="392"/>
      <c r="JC34" s="94">
        <f t="shared" si="303"/>
        <v>5.2382843406218642E-3</v>
      </c>
      <c r="JD34" s="392">
        <f t="shared" si="304"/>
        <v>-3.3094494198067981E-2</v>
      </c>
      <c r="JE34" s="94">
        <f t="shared" si="305"/>
        <v>4.760906155004805E-2</v>
      </c>
      <c r="JF34" s="94">
        <f t="shared" si="306"/>
        <v>-1.4174328312026338E-3</v>
      </c>
      <c r="JG34" s="94">
        <f t="shared" si="307"/>
        <v>4.190272046573406E-2</v>
      </c>
      <c r="JH34" s="94">
        <f t="shared" si="308"/>
        <v>3.6085992805810575E-2</v>
      </c>
      <c r="JI34" s="94">
        <f t="shared" si="309"/>
        <v>5.5532983419153512E-2</v>
      </c>
      <c r="JJ34" s="94">
        <f t="shared" si="310"/>
        <v>6.1858104380748936E-2</v>
      </c>
      <c r="JK34" s="94">
        <f t="shared" si="311"/>
        <v>3.6038960563625905E-2</v>
      </c>
      <c r="JL34" s="94">
        <f t="shared" si="312"/>
        <v>-1.5792428348076062E-2</v>
      </c>
      <c r="JM34" s="94">
        <f t="shared" si="217"/>
        <v>0.10607941782127235</v>
      </c>
      <c r="JN34" s="94" t="e">
        <f t="shared" si="153"/>
        <v>#VALUE!</v>
      </c>
      <c r="JO34" s="94">
        <f t="shared" si="154"/>
        <v>8.4638707820316419E-2</v>
      </c>
      <c r="JP34" s="94">
        <f t="shared" si="155"/>
        <v>2.0404947078963523E-2</v>
      </c>
      <c r="JQ34" s="94">
        <f t="shared" si="156"/>
        <v>0.10140341364302334</v>
      </c>
      <c r="JR34" s="94">
        <f t="shared" si="157"/>
        <v>-9.0906218566940297E-2</v>
      </c>
      <c r="JS34" s="392">
        <f t="shared" si="158"/>
        <v>0.18630575648877434</v>
      </c>
      <c r="JT34" s="364" t="e">
        <f t="shared" si="159"/>
        <v>#VALUE!</v>
      </c>
      <c r="JU34" s="364">
        <f t="shared" si="160"/>
        <v>8.4123467971737642E-2</v>
      </c>
      <c r="JV34" s="364">
        <f t="shared" si="161"/>
        <v>1.9875179563060841E-2</v>
      </c>
      <c r="JW34" s="99" t="str">
        <f t="shared" si="218"/>
        <v>i.a.</v>
      </c>
      <c r="JX34" s="99">
        <f t="shared" si="313"/>
        <v>1.0780359477124184</v>
      </c>
      <c r="JY34" s="393">
        <f t="shared" si="314"/>
        <v>0.99391247974068075</v>
      </c>
      <c r="JZ34" s="99">
        <f t="shared" si="315"/>
        <v>0.97403730017761991</v>
      </c>
      <c r="KA34" s="99">
        <f t="shared" si="316"/>
        <v>0.88436016096579473</v>
      </c>
      <c r="KB34" s="99">
        <f t="shared" si="317"/>
        <v>0.97279310344827585</v>
      </c>
      <c r="KC34" s="99">
        <f t="shared" si="318"/>
        <v>0.82001886792452827</v>
      </c>
      <c r="KD34" s="99">
        <f t="shared" si="319"/>
        <v>0.81121748878923772</v>
      </c>
      <c r="KE34" s="99">
        <f t="shared" si="320"/>
        <v>0.81877209677419349</v>
      </c>
      <c r="KF34" s="99">
        <f t="shared" si="220"/>
        <v>0.84906297916666662</v>
      </c>
      <c r="KG34" s="99">
        <f t="shared" si="221"/>
        <v>0.83599655144032925</v>
      </c>
      <c r="KH34" s="99">
        <f t="shared" si="222"/>
        <v>0.8711089288702929</v>
      </c>
      <c r="KI34" s="94">
        <f t="shared" si="174"/>
        <v>-1</v>
      </c>
      <c r="KJ34" s="94">
        <f t="shared" si="175"/>
        <v>1.1759925477721713</v>
      </c>
      <c r="KK34" s="94">
        <f t="shared" si="176"/>
        <v>-1.7429492698643951</v>
      </c>
      <c r="KL34" s="94">
        <f t="shared" si="177"/>
        <v>15.923183907482981</v>
      </c>
      <c r="KM34" s="94">
        <f t="shared" si="178"/>
        <v>-1.068595847681058</v>
      </c>
      <c r="KN34" s="392">
        <f t="shared" si="179"/>
        <v>0.44281089181034672</v>
      </c>
      <c r="KO34" s="364">
        <f t="shared" si="180"/>
        <v>-5.4101307189542485E-3</v>
      </c>
      <c r="KP34" s="364">
        <f t="shared" si="181"/>
        <v>3.6150811432082285E-2</v>
      </c>
      <c r="KQ34" s="364">
        <f t="shared" si="182"/>
        <v>-7.2117234887195542E-2</v>
      </c>
      <c r="KR34" s="308"/>
      <c r="KS34" s="308">
        <f t="shared" si="321"/>
        <v>5.4101307189542485E-3</v>
      </c>
      <c r="KT34" s="395">
        <f t="shared" si="322"/>
        <v>-3.0740680713128035E-2</v>
      </c>
      <c r="KU34" s="308">
        <f t="shared" si="323"/>
        <v>4.1376554174067499E-2</v>
      </c>
      <c r="KV34" s="308">
        <f t="shared" si="324"/>
        <v>-2.772635814889336E-3</v>
      </c>
      <c r="KW34" s="308">
        <f t="shared" si="325"/>
        <v>4.0419878296146045E-2</v>
      </c>
      <c r="KX34" s="308">
        <f t="shared" si="326"/>
        <v>2.8014675052410901E-2</v>
      </c>
      <c r="KY34" s="308">
        <f t="shared" si="327"/>
        <v>4.20829596412556E-2</v>
      </c>
      <c r="KZ34" s="308">
        <f t="shared" si="328"/>
        <v>4.9686367245657573E-2</v>
      </c>
      <c r="LA34" s="308">
        <f t="shared" si="329"/>
        <v>2.254601388888889E-2</v>
      </c>
      <c r="LB34" s="308">
        <f t="shared" si="330"/>
        <v>-2.2044090534979424E-2</v>
      </c>
      <c r="LC34" s="308">
        <f t="shared" si="224"/>
        <v>8.8666514644351463E-2</v>
      </c>
    </row>
    <row r="35" spans="1:315" s="1" customFormat="1" ht="15.75" customHeight="1" x14ac:dyDescent="0.3">
      <c r="A35" s="376" t="s">
        <v>470</v>
      </c>
      <c r="B35" s="171">
        <v>34718202</v>
      </c>
      <c r="C35" t="s">
        <v>75</v>
      </c>
      <c r="D35" s="4"/>
      <c r="E35"/>
      <c r="F35"/>
      <c r="G35">
        <v>711100</v>
      </c>
      <c r="H35"/>
      <c r="I35" s="183">
        <v>45106</v>
      </c>
      <c r="J35" s="176"/>
      <c r="K35" s="176" t="s">
        <v>132</v>
      </c>
      <c r="L35" s="176" t="s">
        <v>132</v>
      </c>
      <c r="M35" s="176" t="s">
        <v>132</v>
      </c>
      <c r="N35" s="176" t="s">
        <v>132</v>
      </c>
      <c r="O35" s="176" t="s">
        <v>132</v>
      </c>
      <c r="P35" s="176" t="s">
        <v>132</v>
      </c>
      <c r="Q35" s="94" t="e">
        <f t="shared" si="0"/>
        <v>#DIV/0!</v>
      </c>
      <c r="R35" s="94" t="e">
        <f t="shared" si="1"/>
        <v>#DIV/0!</v>
      </c>
      <c r="S35" s="94" t="e">
        <f t="shared" si="2"/>
        <v>#DIV/0!</v>
      </c>
      <c r="T35" s="94" t="e">
        <f t="shared" si="3"/>
        <v>#DIV/0!</v>
      </c>
      <c r="U35" s="94" t="e">
        <f t="shared" si="4"/>
        <v>#DIV/0!</v>
      </c>
      <c r="V35" s="94" t="e">
        <f t="shared" si="5"/>
        <v>#DIV/0!</v>
      </c>
      <c r="W35" s="362">
        <f t="shared" si="6"/>
        <v>0</v>
      </c>
      <c r="X35" s="362">
        <f t="shared" si="7"/>
        <v>0</v>
      </c>
      <c r="Y35" s="362">
        <f t="shared" si="8"/>
        <v>0</v>
      </c>
      <c r="Z35" s="100"/>
      <c r="AA35" s="396"/>
      <c r="AB35" s="100"/>
      <c r="AC35" s="100"/>
      <c r="AD35" s="100"/>
      <c r="AE35" s="100"/>
      <c r="AF35" s="100"/>
      <c r="AG35" s="201"/>
      <c r="AH35" s="201"/>
      <c r="AI35" s="201"/>
      <c r="AJ35" s="201"/>
      <c r="AK35" s="202"/>
      <c r="AL35" s="94">
        <f t="shared" si="194"/>
        <v>-1</v>
      </c>
      <c r="AM35" s="94">
        <f t="shared" si="195"/>
        <v>0.29856054191363246</v>
      </c>
      <c r="AN35" s="94">
        <f t="shared" si="225"/>
        <v>-0.19462629569012543</v>
      </c>
      <c r="AO35" s="94">
        <f t="shared" si="226"/>
        <v>-0.20846378063262444</v>
      </c>
      <c r="AP35" s="94">
        <f t="shared" si="227"/>
        <v>0.30796385201920362</v>
      </c>
      <c r="AQ35" s="94">
        <f t="shared" si="228"/>
        <v>0.97380156075808244</v>
      </c>
      <c r="AR35" s="362">
        <f t="shared" si="196"/>
        <v>-7.6680000000000001</v>
      </c>
      <c r="AS35" s="362">
        <f t="shared" si="229"/>
        <v>1.7629999999999999</v>
      </c>
      <c r="AT35" s="362">
        <f t="shared" si="230"/>
        <v>-1.4269999999999996</v>
      </c>
      <c r="AU35" s="266"/>
      <c r="AV35" s="266">
        <v>7.6680000000000001</v>
      </c>
      <c r="AW35" s="266">
        <v>5.9050000000000002</v>
      </c>
      <c r="AX35" s="266">
        <v>7.3319999999999999</v>
      </c>
      <c r="AY35" s="266">
        <v>9.2629999999999999</v>
      </c>
      <c r="AZ35" s="266">
        <v>7.0819999999999999</v>
      </c>
      <c r="BA35" s="266">
        <v>3.5880000000000001</v>
      </c>
      <c r="BB35" s="202">
        <v>9.032</v>
      </c>
      <c r="BC35" s="201">
        <v>7.5259999999999998</v>
      </c>
      <c r="BD35" s="201">
        <v>2.9849999999999999</v>
      </c>
      <c r="BE35" s="201">
        <v>2.5529999999999999</v>
      </c>
      <c r="BF35" s="202"/>
      <c r="BG35" s="94">
        <f t="shared" si="197"/>
        <v>-1</v>
      </c>
      <c r="BH35" s="94">
        <f t="shared" si="231"/>
        <v>1.7237569060773481</v>
      </c>
      <c r="BI35" s="94">
        <f t="shared" si="232"/>
        <v>-2.1455696202531644</v>
      </c>
      <c r="BJ35" s="94">
        <f t="shared" si="233"/>
        <v>-0.90997150997151</v>
      </c>
      <c r="BK35" s="94">
        <f t="shared" si="234"/>
        <v>0.26806358381502893</v>
      </c>
      <c r="BL35" s="94">
        <f t="shared" si="235"/>
        <v>4.5126903553299487</v>
      </c>
      <c r="BM35" s="362">
        <f t="shared" si="198"/>
        <v>-0.13100000000000001</v>
      </c>
      <c r="BN35" s="362">
        <f t="shared" si="236"/>
        <v>0.312</v>
      </c>
      <c r="BO35" s="362">
        <f t="shared" si="237"/>
        <v>-0.33899999999999997</v>
      </c>
      <c r="BP35" s="266"/>
      <c r="BQ35" s="266">
        <v>0.13100000000000001</v>
      </c>
      <c r="BR35" s="266">
        <v>-0.18099999999999999</v>
      </c>
      <c r="BS35" s="266">
        <v>0.158</v>
      </c>
      <c r="BT35" s="266">
        <v>1.7549999999999999</v>
      </c>
      <c r="BU35" s="266">
        <v>1.3839999999999999</v>
      </c>
      <c r="BV35" s="266">
        <v>-0.39400000000000002</v>
      </c>
      <c r="BW35" s="202">
        <v>2.5179999999999998</v>
      </c>
      <c r="BX35" s="201">
        <v>1.645</v>
      </c>
      <c r="BY35" s="201">
        <v>-0.14599999999999999</v>
      </c>
      <c r="BZ35" s="201">
        <v>0.57099999999999995</v>
      </c>
      <c r="CA35" s="202"/>
      <c r="CB35" s="94">
        <f t="shared" si="199"/>
        <v>-1</v>
      </c>
      <c r="CC35" s="94">
        <f t="shared" si="238"/>
        <v>-0.32804232804232802</v>
      </c>
      <c r="CD35" s="94">
        <f t="shared" si="239"/>
        <v>0.60169491525423735</v>
      </c>
      <c r="CE35" s="94">
        <f t="shared" si="240"/>
        <v>-0.93179190751445096</v>
      </c>
      <c r="CF35" s="94">
        <f t="shared" si="241"/>
        <v>0.27393225331369653</v>
      </c>
      <c r="CG35" s="94">
        <f t="shared" si="242"/>
        <v>2.7962962962962963</v>
      </c>
      <c r="CH35" s="362">
        <f t="shared" si="200"/>
        <v>-0.127</v>
      </c>
      <c r="CI35" s="362">
        <f t="shared" si="243"/>
        <v>-6.2E-2</v>
      </c>
      <c r="CJ35" s="362">
        <f t="shared" si="244"/>
        <v>7.1000000000000008E-2</v>
      </c>
      <c r="CK35" s="100"/>
      <c r="CL35" s="100">
        <v>0.127</v>
      </c>
      <c r="CM35" s="100">
        <v>0.189</v>
      </c>
      <c r="CN35" s="100">
        <v>0.11799999999999999</v>
      </c>
      <c r="CO35" s="100">
        <v>1.73</v>
      </c>
      <c r="CP35" s="100">
        <v>1.3580000000000001</v>
      </c>
      <c r="CQ35" s="100">
        <v>-0.75600000000000001</v>
      </c>
      <c r="CR35" s="208">
        <v>2.4729999999999999</v>
      </c>
      <c r="CS35" s="208">
        <v>1.6080000000000001</v>
      </c>
      <c r="CT35" s="208">
        <v>-9.6000000000000002E-2</v>
      </c>
      <c r="CU35" s="208">
        <v>0.503</v>
      </c>
      <c r="CV35" s="202"/>
      <c r="CW35" s="94">
        <f t="shared" si="201"/>
        <v>-1</v>
      </c>
      <c r="CX35" s="94">
        <f t="shared" si="245"/>
        <v>-0.3529411764705882</v>
      </c>
      <c r="CY35" s="94">
        <f t="shared" si="246"/>
        <v>1.013157894736842</v>
      </c>
      <c r="CZ35" s="94">
        <f t="shared" si="247"/>
        <v>-0.94315632011967088</v>
      </c>
      <c r="DA35" s="94">
        <f t="shared" si="248"/>
        <v>0.26970560303893643</v>
      </c>
      <c r="DB35" s="94">
        <f t="shared" si="249"/>
        <v>2.7757166947723442</v>
      </c>
      <c r="DC35" s="362">
        <f t="shared" si="202"/>
        <v>-9.9000000000000005E-2</v>
      </c>
      <c r="DD35" s="362">
        <f t="shared" si="250"/>
        <v>-5.3999999999999992E-2</v>
      </c>
      <c r="DE35" s="362">
        <f t="shared" si="251"/>
        <v>7.6999999999999999E-2</v>
      </c>
      <c r="DF35" s="266"/>
      <c r="DG35" s="266">
        <v>9.9000000000000005E-2</v>
      </c>
      <c r="DH35" s="266">
        <v>0.153</v>
      </c>
      <c r="DI35" s="266">
        <v>7.5999999999999998E-2</v>
      </c>
      <c r="DJ35" s="266">
        <v>1.337</v>
      </c>
      <c r="DK35" s="266">
        <v>1.0529999999999999</v>
      </c>
      <c r="DL35" s="266">
        <v>-0.59299999999999997</v>
      </c>
      <c r="DM35" s="201">
        <v>1.925</v>
      </c>
      <c r="DN35" s="201">
        <v>1.248</v>
      </c>
      <c r="DO35" s="201">
        <v>-9.1999999999999998E-2</v>
      </c>
      <c r="DP35" s="201">
        <v>0.38100000000000001</v>
      </c>
      <c r="DQ35" s="202"/>
      <c r="DR35" s="94">
        <f t="shared" si="203"/>
        <v>-1</v>
      </c>
      <c r="DS35" s="94">
        <f t="shared" si="252"/>
        <v>2.2396416573348385E-2</v>
      </c>
      <c r="DT35" s="94">
        <f t="shared" si="253"/>
        <v>3.5482374768088958E-2</v>
      </c>
      <c r="DU35" s="94">
        <f t="shared" si="254"/>
        <v>1.7701203681850408E-2</v>
      </c>
      <c r="DV35" s="94">
        <f t="shared" si="255"/>
        <v>0.46103448275862075</v>
      </c>
      <c r="DW35" s="94">
        <f t="shared" si="256"/>
        <v>0.57352143244709708</v>
      </c>
      <c r="DX35" s="362">
        <f t="shared" si="204"/>
        <v>-4.5650000000000004</v>
      </c>
      <c r="DY35" s="362">
        <f t="shared" si="257"/>
        <v>0.10000000000000053</v>
      </c>
      <c r="DZ35" s="362">
        <f t="shared" si="258"/>
        <v>0.15299999999999958</v>
      </c>
      <c r="EA35" s="100"/>
      <c r="EB35" s="100">
        <v>4.5650000000000004</v>
      </c>
      <c r="EC35" s="100">
        <v>4.4649999999999999</v>
      </c>
      <c r="ED35" s="100">
        <v>4.3120000000000003</v>
      </c>
      <c r="EE35" s="100">
        <v>4.2370000000000001</v>
      </c>
      <c r="EF35" s="100">
        <v>2.9</v>
      </c>
      <c r="EG35" s="100">
        <v>1.843</v>
      </c>
      <c r="EH35" s="208">
        <v>2.4359999999999999</v>
      </c>
      <c r="EI35" s="208">
        <v>1.611</v>
      </c>
      <c r="EJ35" s="208">
        <v>0.36899999999999999</v>
      </c>
      <c r="EK35" s="208">
        <v>0.46100000000000002</v>
      </c>
      <c r="EL35" s="202"/>
      <c r="EM35" s="94">
        <f t="shared" si="205"/>
        <v>-1</v>
      </c>
      <c r="EN35" s="94">
        <f t="shared" si="259"/>
        <v>5.5785418747324865E-2</v>
      </c>
      <c r="EO35" s="94">
        <f t="shared" si="260"/>
        <v>8.3977729662851858E-2</v>
      </c>
      <c r="EP35" s="94">
        <f t="shared" si="261"/>
        <v>0.15712240515390125</v>
      </c>
      <c r="EQ35" s="94">
        <f t="shared" si="262"/>
        <v>0.40720221606648199</v>
      </c>
      <c r="ER35" s="94">
        <f t="shared" si="263"/>
        <v>0.59670285484519503</v>
      </c>
      <c r="ES35" s="362">
        <f t="shared" si="206"/>
        <v>-7.4</v>
      </c>
      <c r="ET35" s="362">
        <f t="shared" si="264"/>
        <v>0.39100000000000001</v>
      </c>
      <c r="EU35" s="362">
        <f t="shared" si="265"/>
        <v>0.54300000000000015</v>
      </c>
      <c r="EV35" s="100"/>
      <c r="EW35" s="100">
        <v>7.4</v>
      </c>
      <c r="EX35" s="100">
        <v>7.0090000000000003</v>
      </c>
      <c r="EY35" s="100">
        <v>6.4660000000000002</v>
      </c>
      <c r="EZ35" s="100">
        <v>5.5880000000000001</v>
      </c>
      <c r="FA35" s="100">
        <v>3.9710000000000001</v>
      </c>
      <c r="FB35" s="100">
        <v>2.4870000000000001</v>
      </c>
      <c r="FC35" s="208">
        <v>3.7589999999999999</v>
      </c>
      <c r="FD35" s="208">
        <v>2.9060000000000001</v>
      </c>
      <c r="FE35" s="208">
        <v>1.504</v>
      </c>
      <c r="FF35" s="208">
        <v>1.0820000000000001</v>
      </c>
      <c r="FG35" s="202"/>
      <c r="FH35" s="94">
        <f t="shared" si="207"/>
        <v>-1</v>
      </c>
      <c r="FI35" s="94">
        <f t="shared" si="266"/>
        <v>0.25</v>
      </c>
      <c r="FJ35" s="94">
        <f t="shared" si="267"/>
        <v>-0.2</v>
      </c>
      <c r="FK35" s="94">
        <f t="shared" si="268"/>
        <v>0</v>
      </c>
      <c r="FL35" s="94">
        <f t="shared" si="269"/>
        <v>0.36363636363636365</v>
      </c>
      <c r="FM35" s="94">
        <f t="shared" si="270"/>
        <v>0.1</v>
      </c>
      <c r="FN35" s="362">
        <f t="shared" si="208"/>
        <v>-15</v>
      </c>
      <c r="FO35" s="362">
        <f t="shared" si="271"/>
        <v>3</v>
      </c>
      <c r="FP35" s="362">
        <f t="shared" si="272"/>
        <v>-3</v>
      </c>
      <c r="FQ35" s="486"/>
      <c r="FR35" s="486">
        <v>15</v>
      </c>
      <c r="FS35" s="486">
        <v>12</v>
      </c>
      <c r="FT35" s="486">
        <v>15</v>
      </c>
      <c r="FU35" s="486">
        <v>15</v>
      </c>
      <c r="FV35" s="486">
        <v>11</v>
      </c>
      <c r="FW35" s="486">
        <v>10</v>
      </c>
      <c r="FX35" s="2">
        <v>11</v>
      </c>
      <c r="FY35" s="2">
        <v>20</v>
      </c>
      <c r="FZ35" s="2"/>
      <c r="GA35" s="2"/>
      <c r="GB35" s="86"/>
      <c r="GC35" s="86"/>
      <c r="GD35" s="2"/>
      <c r="GE35" s="1" t="s">
        <v>77</v>
      </c>
      <c r="GF35" s="336"/>
      <c r="GG35" s="1">
        <v>1364</v>
      </c>
      <c r="GH35" s="1" t="s">
        <v>152</v>
      </c>
      <c r="GI35" s="18" t="s">
        <v>97</v>
      </c>
      <c r="GJ35" s="94">
        <f t="shared" si="72"/>
        <v>-1</v>
      </c>
      <c r="GK35" s="94">
        <f t="shared" si="73"/>
        <v>-0.34686904908388849</v>
      </c>
      <c r="GL35" s="94">
        <f t="shared" si="74"/>
        <v>0.56008770998159663</v>
      </c>
      <c r="GM35" s="94">
        <f t="shared" si="75"/>
        <v>-0.94305753233485046</v>
      </c>
      <c r="GN35" s="94">
        <f t="shared" si="76"/>
        <v>-0.15338928436782093</v>
      </c>
      <c r="GO35" s="387">
        <f t="shared" si="77"/>
        <v>2.6205675420307508</v>
      </c>
      <c r="GP35" s="366">
        <f t="shared" si="78"/>
        <v>-2.8128460686600219E-2</v>
      </c>
      <c r="GQ35" s="366">
        <f t="shared" si="79"/>
        <v>-1.4938646525431223E-2</v>
      </c>
      <c r="GR35" s="366">
        <f t="shared" si="80"/>
        <v>1.5461539309352765E-2</v>
      </c>
      <c r="GS35" s="94">
        <f t="shared" si="209"/>
        <v>0</v>
      </c>
      <c r="GT35" s="94">
        <f t="shared" si="273"/>
        <v>2.8128460686600219E-2</v>
      </c>
      <c r="GU35" s="388">
        <f t="shared" si="274"/>
        <v>4.3067107212031441E-2</v>
      </c>
      <c r="GV35" s="94">
        <f t="shared" si="275"/>
        <v>2.7605567902678676E-2</v>
      </c>
      <c r="GW35" s="94">
        <f t="shared" si="276"/>
        <v>0.48479753397786179</v>
      </c>
      <c r="GX35" s="94">
        <f t="shared" si="277"/>
        <v>0.57263335441703567</v>
      </c>
      <c r="GY35" s="94">
        <f t="shared" si="278"/>
        <v>-0.35335358728674926</v>
      </c>
      <c r="GZ35" s="94">
        <f t="shared" si="279"/>
        <v>1.2221398566839634</v>
      </c>
      <c r="HA35" s="94">
        <f t="shared" si="280"/>
        <v>1.6242424242424243</v>
      </c>
      <c r="HB35" s="94">
        <f t="shared" si="281"/>
        <v>-0.23132530120481926</v>
      </c>
      <c r="HC35" s="94">
        <f t="shared" si="282"/>
        <v>1.0911062906724511</v>
      </c>
      <c r="HD35" s="94">
        <f t="shared" si="92"/>
        <v>-1</v>
      </c>
      <c r="HE35" s="94">
        <f t="shared" si="93"/>
        <v>1.6768425504471003</v>
      </c>
      <c r="HF35" s="94">
        <f t="shared" si="94"/>
        <v>-2.0247640966628304</v>
      </c>
      <c r="HG35" s="94">
        <f t="shared" si="95"/>
        <v>-0.92860607796728589</v>
      </c>
      <c r="HH35" s="94">
        <f t="shared" si="96"/>
        <v>-0.14330425522780049</v>
      </c>
      <c r="HI35" s="387">
        <f t="shared" si="97"/>
        <v>4.3973775099707124</v>
      </c>
      <c r="HJ35" s="366">
        <f t="shared" si="98"/>
        <v>-1.81830800194323E-2</v>
      </c>
      <c r="HK35" s="366">
        <f t="shared" si="99"/>
        <v>4.5047644026853448E-2</v>
      </c>
      <c r="HL35" s="366">
        <f t="shared" si="100"/>
        <v>-5.3079928201879414E-2</v>
      </c>
      <c r="HM35" s="94">
        <f t="shared" si="211"/>
        <v>0</v>
      </c>
      <c r="HN35" s="94">
        <f t="shared" si="283"/>
        <v>1.81830800194323E-2</v>
      </c>
      <c r="HO35" s="388">
        <f t="shared" si="284"/>
        <v>-2.6864564007421148E-2</v>
      </c>
      <c r="HP35" s="94">
        <f t="shared" si="285"/>
        <v>2.621536419445827E-2</v>
      </c>
      <c r="HQ35" s="94">
        <f t="shared" si="286"/>
        <v>0.36719322104822671</v>
      </c>
      <c r="HR35" s="94">
        <f t="shared" si="287"/>
        <v>0.42861567048621863</v>
      </c>
      <c r="HS35" s="94">
        <f t="shared" si="288"/>
        <v>-0.12616074287544027</v>
      </c>
      <c r="HT35" s="94">
        <f t="shared" si="289"/>
        <v>0.755588897224306</v>
      </c>
      <c r="HU35" s="94">
        <f t="shared" si="290"/>
        <v>0.74603174603174605</v>
      </c>
      <c r="HV35" s="94">
        <f t="shared" si="291"/>
        <v>-0.11291569992266046</v>
      </c>
      <c r="HW35" s="94">
        <f t="shared" si="292"/>
        <v>0.52772643253234741</v>
      </c>
      <c r="HX35" s="94" t="e">
        <f t="shared" si="112"/>
        <v>#VALUE!</v>
      </c>
      <c r="HY35" s="94">
        <f t="shared" si="113"/>
        <v>-3.1624799491540782E-2</v>
      </c>
      <c r="HZ35" s="94">
        <f t="shared" si="114"/>
        <v>-4.473833139528284E-2</v>
      </c>
      <c r="IA35" s="94">
        <f t="shared" si="115"/>
        <v>-0.12048958766251457</v>
      </c>
      <c r="IB35" s="94">
        <f t="shared" si="116"/>
        <v>3.8254819440673403E-2</v>
      </c>
      <c r="IC35" s="387">
        <f t="shared" si="117"/>
        <v>-1.4518307102510569E-2</v>
      </c>
      <c r="ID35" s="366" t="e">
        <f t="shared" si="118"/>
        <v>#VALUE!</v>
      </c>
      <c r="IE35" s="366">
        <f t="shared" si="119"/>
        <v>-2.0146201987406132E-2</v>
      </c>
      <c r="IF35" s="366">
        <f t="shared" si="120"/>
        <v>-2.9834779612814666E-2</v>
      </c>
      <c r="IG35" s="94" t="str">
        <f t="shared" si="213"/>
        <v>i.a.</v>
      </c>
      <c r="IH35" s="94">
        <f t="shared" si="293"/>
        <v>0.61689189189189186</v>
      </c>
      <c r="II35" s="388">
        <f t="shared" si="294"/>
        <v>0.637038093879298</v>
      </c>
      <c r="IJ35" s="94">
        <f t="shared" si="295"/>
        <v>0.66687287349211266</v>
      </c>
      <c r="IK35" s="94">
        <f t="shared" si="296"/>
        <v>0.75823192555476016</v>
      </c>
      <c r="IL35" s="94">
        <f t="shared" si="297"/>
        <v>0.73029463611181056</v>
      </c>
      <c r="IM35" s="94">
        <f t="shared" si="298"/>
        <v>0.74105347808604738</v>
      </c>
      <c r="IN35" s="94">
        <f t="shared" si="299"/>
        <v>0.64804469273743015</v>
      </c>
      <c r="IO35" s="94">
        <f t="shared" si="300"/>
        <v>0.55437026841018577</v>
      </c>
      <c r="IP35" s="94">
        <f t="shared" si="301"/>
        <v>0.24534574468085105</v>
      </c>
      <c r="IQ35" s="94">
        <f t="shared" si="302"/>
        <v>0.42606284658040666</v>
      </c>
      <c r="IR35" s="94" t="str">
        <f t="shared" si="215"/>
        <v>i.a.</v>
      </c>
      <c r="IS35" s="94" t="e">
        <f t="shared" si="133"/>
        <v>#VALUE!</v>
      </c>
      <c r="IT35" s="94" t="e">
        <f t="shared" si="134"/>
        <v>#VALUE!</v>
      </c>
      <c r="IU35" s="94" t="e">
        <f t="shared" si="135"/>
        <v>#VALUE!</v>
      </c>
      <c r="IV35" s="94" t="e">
        <f t="shared" si="136"/>
        <v>#VALUE!</v>
      </c>
      <c r="IW35" s="94" t="e">
        <f t="shared" si="137"/>
        <v>#VALUE!</v>
      </c>
      <c r="IX35" s="387" t="e">
        <f t="shared" si="138"/>
        <v>#VALUE!</v>
      </c>
      <c r="IY35" s="366" t="e">
        <f t="shared" si="139"/>
        <v>#VALUE!</v>
      </c>
      <c r="IZ35" s="366" t="e">
        <f t="shared" si="140"/>
        <v>#VALUE!</v>
      </c>
      <c r="JA35" s="366" t="e">
        <f t="shared" si="141"/>
        <v>#VALUE!</v>
      </c>
      <c r="JB35" s="392"/>
      <c r="JC35" s="94" t="str">
        <f t="shared" si="303"/>
        <v>i.a.</v>
      </c>
      <c r="JD35" s="388" t="str">
        <f t="shared" si="304"/>
        <v>i.a.</v>
      </c>
      <c r="JE35" s="94" t="str">
        <f t="shared" si="305"/>
        <v>i.a.</v>
      </c>
      <c r="JF35" s="94" t="str">
        <f t="shared" si="306"/>
        <v>i.a.</v>
      </c>
      <c r="JG35" s="94" t="str">
        <f t="shared" si="307"/>
        <v>i.a.</v>
      </c>
      <c r="JH35" s="94" t="str">
        <f t="shared" si="308"/>
        <v>i.a.</v>
      </c>
      <c r="JI35" s="94" t="str">
        <f t="shared" si="309"/>
        <v>i.a.</v>
      </c>
      <c r="JJ35" s="94" t="str">
        <f t="shared" si="310"/>
        <v>i.a.</v>
      </c>
      <c r="JK35" s="94" t="str">
        <f t="shared" si="311"/>
        <v>i.a.</v>
      </c>
      <c r="JL35" s="94" t="str">
        <f t="shared" si="312"/>
        <v>i.a.</v>
      </c>
      <c r="JM35" s="94" t="str">
        <f t="shared" si="217"/>
        <v>i.a.</v>
      </c>
      <c r="JN35" s="94" t="e">
        <f t="shared" si="153"/>
        <v>#VALUE!</v>
      </c>
      <c r="JO35" s="94" t="e">
        <f t="shared" si="154"/>
        <v>#DIV/0!</v>
      </c>
      <c r="JP35" s="94" t="e">
        <f t="shared" si="155"/>
        <v>#DIV/0!</v>
      </c>
      <c r="JQ35" s="94" t="e">
        <f t="shared" si="156"/>
        <v>#DIV/0!</v>
      </c>
      <c r="JR35" s="94" t="e">
        <f t="shared" si="157"/>
        <v>#DIV/0!</v>
      </c>
      <c r="JS35" s="387" t="e">
        <f t="shared" si="158"/>
        <v>#DIV/0!</v>
      </c>
      <c r="JT35" s="364" t="e">
        <f t="shared" si="159"/>
        <v>#VALUE!</v>
      </c>
      <c r="JU35" s="364">
        <f t="shared" si="160"/>
        <v>0</v>
      </c>
      <c r="JV35" s="364">
        <f t="shared" si="161"/>
        <v>0</v>
      </c>
      <c r="JW35" s="99" t="str">
        <f t="shared" si="218"/>
        <v>i.a.</v>
      </c>
      <c r="JX35" s="99">
        <f t="shared" si="313"/>
        <v>0</v>
      </c>
      <c r="JY35" s="389">
        <f t="shared" si="314"/>
        <v>0</v>
      </c>
      <c r="JZ35" s="99">
        <f t="shared" si="315"/>
        <v>0</v>
      </c>
      <c r="KA35" s="99">
        <f t="shared" si="316"/>
        <v>0</v>
      </c>
      <c r="KB35" s="99">
        <f t="shared" si="317"/>
        <v>0</v>
      </c>
      <c r="KC35" s="99">
        <f t="shared" si="318"/>
        <v>0</v>
      </c>
      <c r="KD35" s="99">
        <f t="shared" si="319"/>
        <v>0</v>
      </c>
      <c r="KE35" s="99">
        <f t="shared" si="320"/>
        <v>0</v>
      </c>
      <c r="KF35" s="99" t="str">
        <f t="shared" si="220"/>
        <v>i.a.</v>
      </c>
      <c r="KG35" s="99" t="str">
        <f t="shared" si="221"/>
        <v>i.a.</v>
      </c>
      <c r="KH35" s="99" t="str">
        <f t="shared" si="222"/>
        <v>i.a.</v>
      </c>
      <c r="KI35" s="94">
        <f t="shared" si="174"/>
        <v>-1</v>
      </c>
      <c r="KJ35" s="94">
        <f t="shared" si="175"/>
        <v>-0.46243386243386236</v>
      </c>
      <c r="KK35" s="94">
        <f t="shared" si="176"/>
        <v>1.0021186440677967</v>
      </c>
      <c r="KL35" s="94">
        <f t="shared" si="177"/>
        <v>-0.93179190751445096</v>
      </c>
      <c r="KM35" s="94">
        <f t="shared" si="178"/>
        <v>-6.5783014236622625E-2</v>
      </c>
      <c r="KN35" s="387">
        <f t="shared" si="179"/>
        <v>2.6329966329966332</v>
      </c>
      <c r="KO35" s="364">
        <f t="shared" si="180"/>
        <v>-8.4666666666666675E-3</v>
      </c>
      <c r="KP35" s="364">
        <f t="shared" si="181"/>
        <v>-7.2833333333333326E-3</v>
      </c>
      <c r="KQ35" s="364">
        <f t="shared" si="182"/>
        <v>7.8833333333333342E-3</v>
      </c>
      <c r="KR35" s="308"/>
      <c r="KS35" s="308">
        <f t="shared" si="321"/>
        <v>8.4666666666666675E-3</v>
      </c>
      <c r="KT35" s="390">
        <f t="shared" si="322"/>
        <v>1.575E-2</v>
      </c>
      <c r="KU35" s="308">
        <f t="shared" si="323"/>
        <v>7.8666666666666659E-3</v>
      </c>
      <c r="KV35" s="308">
        <f t="shared" si="324"/>
        <v>0.11533333333333333</v>
      </c>
      <c r="KW35" s="308">
        <f t="shared" si="325"/>
        <v>0.12345454545454547</v>
      </c>
      <c r="KX35" s="308">
        <f t="shared" si="326"/>
        <v>-7.5600000000000001E-2</v>
      </c>
      <c r="KY35" s="308">
        <f t="shared" si="327"/>
        <v>0.22481818181818181</v>
      </c>
      <c r="KZ35" s="308">
        <f t="shared" si="328"/>
        <v>8.0399999999999999E-2</v>
      </c>
      <c r="LA35" s="308" t="str">
        <f t="shared" si="329"/>
        <v>i.a.</v>
      </c>
      <c r="LB35" s="308" t="str">
        <f t="shared" si="330"/>
        <v>i.a.</v>
      </c>
      <c r="LC35" s="308" t="str">
        <f t="shared" si="224"/>
        <v>i.a.</v>
      </c>
    </row>
    <row r="36" spans="1:315" s="1" customFormat="1" ht="15.75" customHeight="1" x14ac:dyDescent="0.3">
      <c r="A36" s="348" t="s">
        <v>435</v>
      </c>
      <c r="B36" s="172">
        <v>29309396</v>
      </c>
      <c r="C36" t="s">
        <v>75</v>
      </c>
      <c r="D36" s="4"/>
      <c r="E36">
        <v>1</v>
      </c>
      <c r="F36"/>
      <c r="G36"/>
      <c r="H36"/>
      <c r="I36" s="183">
        <v>45104</v>
      </c>
      <c r="J36" s="176"/>
      <c r="K36" s="176" t="s">
        <v>132</v>
      </c>
      <c r="L36" s="176" t="s">
        <v>132</v>
      </c>
      <c r="M36" s="176" t="s">
        <v>132</v>
      </c>
      <c r="N36" s="176" t="s">
        <v>132</v>
      </c>
      <c r="O36" s="176" t="s">
        <v>132</v>
      </c>
      <c r="P36" s="176" t="s">
        <v>132</v>
      </c>
      <c r="Q36" s="94">
        <f t="shared" si="0"/>
        <v>-1</v>
      </c>
      <c r="R36" s="94">
        <f t="shared" si="1"/>
        <v>0.2827067691658951</v>
      </c>
      <c r="S36" s="94">
        <f t="shared" si="2"/>
        <v>-3.0233414482520038E-3</v>
      </c>
      <c r="T36" s="94">
        <f t="shared" si="3"/>
        <v>5.6649218123591139E-2</v>
      </c>
      <c r="U36" s="94">
        <f t="shared" si="4"/>
        <v>0.25625138523889435</v>
      </c>
      <c r="V36" s="94">
        <f t="shared" si="5"/>
        <v>2.6793080046003004E-2</v>
      </c>
      <c r="W36" s="362">
        <f t="shared" si="6"/>
        <v>-857.81399999999996</v>
      </c>
      <c r="X36" s="362">
        <f t="shared" si="7"/>
        <v>189.06099999999992</v>
      </c>
      <c r="Y36" s="362">
        <f t="shared" si="8"/>
        <v>-2.0279999999999063</v>
      </c>
      <c r="Z36" s="100"/>
      <c r="AA36" s="396">
        <v>857.81399999999996</v>
      </c>
      <c r="AB36" s="100">
        <v>668.75300000000004</v>
      </c>
      <c r="AC36" s="100">
        <v>670.78099999999995</v>
      </c>
      <c r="AD36" s="100">
        <v>634.81899999999996</v>
      </c>
      <c r="AE36" s="100">
        <v>505.32799999999997</v>
      </c>
      <c r="AF36" s="100">
        <v>492.142</v>
      </c>
      <c r="AG36" s="202">
        <v>460.39400000000001</v>
      </c>
      <c r="AH36" s="201"/>
      <c r="AI36" s="201"/>
      <c r="AJ36" s="201"/>
      <c r="AK36" s="202"/>
      <c r="AL36" s="94">
        <f t="shared" si="194"/>
        <v>-1</v>
      </c>
      <c r="AM36" s="94">
        <f t="shared" si="195"/>
        <v>0.16895019661225291</v>
      </c>
      <c r="AN36" s="94">
        <f t="shared" si="225"/>
        <v>-8.9607618148866974E-3</v>
      </c>
      <c r="AO36" s="94">
        <f t="shared" si="226"/>
        <v>4.4812742433171897E-2</v>
      </c>
      <c r="AP36" s="94">
        <f t="shared" si="227"/>
        <v>0.27730455042447344</v>
      </c>
      <c r="AQ36" s="94">
        <f t="shared" si="228"/>
        <v>-3.9833126298547746E-2</v>
      </c>
      <c r="AR36" s="362">
        <f t="shared" si="196"/>
        <v>-540.14499999999998</v>
      </c>
      <c r="AS36" s="362">
        <f t="shared" si="229"/>
        <v>78.067999999999984</v>
      </c>
      <c r="AT36" s="362">
        <f t="shared" si="230"/>
        <v>-4.1779999999999973</v>
      </c>
      <c r="AU36" s="266"/>
      <c r="AV36" s="266">
        <v>540.14499999999998</v>
      </c>
      <c r="AW36" s="266">
        <v>462.077</v>
      </c>
      <c r="AX36" s="266">
        <v>466.255</v>
      </c>
      <c r="AY36" s="266">
        <v>446.25700000000001</v>
      </c>
      <c r="AZ36" s="266">
        <v>349.37400000000002</v>
      </c>
      <c r="BA36" s="266">
        <v>363.86799999999999</v>
      </c>
      <c r="BB36" s="202">
        <v>357.27600000000001</v>
      </c>
      <c r="BC36" s="201">
        <v>300.40199999999999</v>
      </c>
      <c r="BD36" s="201">
        <v>149.36699999999999</v>
      </c>
      <c r="BE36" s="201">
        <v>109.988</v>
      </c>
      <c r="BF36" s="202"/>
      <c r="BG36" s="94">
        <f t="shared" si="197"/>
        <v>-1</v>
      </c>
      <c r="BH36" s="94">
        <f t="shared" si="231"/>
        <v>1.1210591173295301E-2</v>
      </c>
      <c r="BI36" s="94">
        <f t="shared" si="232"/>
        <v>-4.8578039240099215E-2</v>
      </c>
      <c r="BJ36" s="94">
        <f t="shared" si="233"/>
        <v>-5.7131117872061543E-2</v>
      </c>
      <c r="BK36" s="94">
        <f t="shared" si="234"/>
        <v>1.2998402591850968</v>
      </c>
      <c r="BL36" s="94">
        <f t="shared" si="235"/>
        <v>-0.53917055469155006</v>
      </c>
      <c r="BM36" s="362">
        <f t="shared" si="198"/>
        <v>-92.727000000000004</v>
      </c>
      <c r="BN36" s="362">
        <f t="shared" si="236"/>
        <v>1.0280000000000058</v>
      </c>
      <c r="BO36" s="362">
        <f t="shared" si="237"/>
        <v>-4.6820000000000022</v>
      </c>
      <c r="BP36" s="266"/>
      <c r="BQ36" s="266">
        <v>92.727000000000004</v>
      </c>
      <c r="BR36" s="266">
        <v>91.698999999999998</v>
      </c>
      <c r="BS36" s="266">
        <v>96.381</v>
      </c>
      <c r="BT36" s="266">
        <v>102.221</v>
      </c>
      <c r="BU36" s="266">
        <v>44.447000000000003</v>
      </c>
      <c r="BV36" s="266">
        <v>96.45</v>
      </c>
      <c r="BW36" s="202">
        <v>119.748</v>
      </c>
      <c r="BX36" s="201">
        <v>78.369</v>
      </c>
      <c r="BY36" s="201">
        <v>24.088999999999999</v>
      </c>
      <c r="BZ36" s="201">
        <v>21.67</v>
      </c>
      <c r="CA36" s="201"/>
      <c r="CB36" s="94" t="e">
        <f t="shared" si="199"/>
        <v>#DIV/0!</v>
      </c>
      <c r="CC36" s="94">
        <f t="shared" si="238"/>
        <v>-1</v>
      </c>
      <c r="CD36" s="94">
        <f t="shared" si="239"/>
        <v>6.4981605609991291E-2</v>
      </c>
      <c r="CE36" s="94">
        <f t="shared" si="240"/>
        <v>-0.17517258987930992</v>
      </c>
      <c r="CF36" s="94">
        <f t="shared" si="241"/>
        <v>1.319612756264237</v>
      </c>
      <c r="CG36" s="94">
        <f t="shared" si="242"/>
        <v>-0.48858936871658065</v>
      </c>
      <c r="CH36" s="362">
        <f t="shared" si="200"/>
        <v>0</v>
      </c>
      <c r="CI36" s="362">
        <f t="shared" si="243"/>
        <v>-89.450999999999993</v>
      </c>
      <c r="CJ36" s="362">
        <f t="shared" si="244"/>
        <v>5.4579999999999984</v>
      </c>
      <c r="CK36" s="100"/>
      <c r="CL36" s="100"/>
      <c r="CM36" s="100">
        <v>89.450999999999993</v>
      </c>
      <c r="CN36" s="100">
        <v>83.992999999999995</v>
      </c>
      <c r="CO36" s="100">
        <v>101.831</v>
      </c>
      <c r="CP36" s="100">
        <v>43.9</v>
      </c>
      <c r="CQ36" s="100">
        <v>85.840999999999994</v>
      </c>
      <c r="CR36" s="208">
        <v>118.152</v>
      </c>
      <c r="CS36" s="208">
        <v>82.457999999999998</v>
      </c>
      <c r="CT36" s="208">
        <v>23.545000000000002</v>
      </c>
      <c r="CU36" s="208"/>
      <c r="CV36" s="208"/>
      <c r="CW36" s="94">
        <f t="shared" si="201"/>
        <v>-1</v>
      </c>
      <c r="CX36" s="94">
        <f t="shared" si="245"/>
        <v>-0.17235396937204883</v>
      </c>
      <c r="CY36" s="94">
        <f t="shared" si="246"/>
        <v>0.30178298522669394</v>
      </c>
      <c r="CZ36" s="94">
        <f t="shared" si="247"/>
        <v>-0.31814234603494396</v>
      </c>
      <c r="DA36" s="94">
        <f t="shared" si="248"/>
        <v>1.4378175454442816</v>
      </c>
      <c r="DB36" s="94">
        <f t="shared" si="249"/>
        <v>-0.44410970940814665</v>
      </c>
      <c r="DC36" s="362">
        <f t="shared" si="202"/>
        <v>-63.448999999999998</v>
      </c>
      <c r="DD36" s="362">
        <f t="shared" si="250"/>
        <v>-13.213000000000008</v>
      </c>
      <c r="DE36" s="362">
        <f t="shared" si="251"/>
        <v>17.772000000000006</v>
      </c>
      <c r="DF36" s="266"/>
      <c r="DG36" s="266">
        <v>63.448999999999998</v>
      </c>
      <c r="DH36" s="266">
        <v>76.662000000000006</v>
      </c>
      <c r="DI36" s="266">
        <v>58.89</v>
      </c>
      <c r="DJ36" s="266">
        <v>86.367000000000004</v>
      </c>
      <c r="DK36" s="266">
        <v>35.427999999999997</v>
      </c>
      <c r="DL36" s="266">
        <v>63.731999999999999</v>
      </c>
      <c r="DM36" s="201">
        <v>82.010999999999996</v>
      </c>
      <c r="DN36" s="201">
        <v>57.255000000000003</v>
      </c>
      <c r="DO36" s="201">
        <v>14.805999999999999</v>
      </c>
      <c r="DP36" s="201">
        <v>14.561999999999999</v>
      </c>
      <c r="DQ36" s="201"/>
      <c r="DR36" s="94">
        <f t="shared" si="203"/>
        <v>-1</v>
      </c>
      <c r="DS36" s="94">
        <f t="shared" si="252"/>
        <v>9.1138946109375979E-2</v>
      </c>
      <c r="DT36" s="94">
        <f t="shared" si="253"/>
        <v>0.16043166299750544</v>
      </c>
      <c r="DU36" s="94">
        <f t="shared" si="254"/>
        <v>-4.2607931726907446E-2</v>
      </c>
      <c r="DV36" s="94">
        <f t="shared" si="255"/>
        <v>0.4744954607798314</v>
      </c>
      <c r="DW36" s="94">
        <f t="shared" si="256"/>
        <v>-0.19915265318931924</v>
      </c>
      <c r="DX36" s="362">
        <f t="shared" si="204"/>
        <v>-328.411</v>
      </c>
      <c r="DY36" s="362">
        <f t="shared" si="257"/>
        <v>27.430999999999983</v>
      </c>
      <c r="DZ36" s="362">
        <f t="shared" si="258"/>
        <v>41.61099999999999</v>
      </c>
      <c r="EA36" s="100"/>
      <c r="EB36" s="100">
        <v>328.411</v>
      </c>
      <c r="EC36" s="100">
        <v>300.98</v>
      </c>
      <c r="ED36" s="100">
        <v>259.36900000000003</v>
      </c>
      <c r="EE36" s="100">
        <v>270.91199999999998</v>
      </c>
      <c r="EF36" s="100">
        <v>183.732</v>
      </c>
      <c r="EG36" s="100">
        <v>229.422</v>
      </c>
      <c r="EH36" s="208">
        <v>169.124</v>
      </c>
      <c r="EI36" s="208">
        <v>87.254999999999995</v>
      </c>
      <c r="EJ36" s="208">
        <v>29.376999999999999</v>
      </c>
      <c r="EK36" s="208">
        <v>21.102</v>
      </c>
      <c r="EL36" s="208"/>
      <c r="EM36" s="94">
        <f t="shared" si="205"/>
        <v>-1</v>
      </c>
      <c r="EN36" s="94">
        <f t="shared" si="259"/>
        <v>8.0090570860863797E-2</v>
      </c>
      <c r="EO36" s="94">
        <f t="shared" si="260"/>
        <v>0.14430951115108456</v>
      </c>
      <c r="EP36" s="94">
        <f t="shared" si="261"/>
        <v>0.10988457385151093</v>
      </c>
      <c r="EQ36" s="94">
        <f t="shared" si="262"/>
        <v>0.40899635558213754</v>
      </c>
      <c r="ER36" s="94">
        <f t="shared" si="263"/>
        <v>-0.16674607607969427</v>
      </c>
      <c r="ES36" s="362">
        <f t="shared" si="206"/>
        <v>-588.15899999999999</v>
      </c>
      <c r="ET36" s="362">
        <f t="shared" si="264"/>
        <v>43.612999999999943</v>
      </c>
      <c r="EU36" s="362">
        <f t="shared" si="265"/>
        <v>68.673000000000059</v>
      </c>
      <c r="EV36" s="100"/>
      <c r="EW36" s="100">
        <v>588.15899999999999</v>
      </c>
      <c r="EX36" s="100">
        <v>544.54600000000005</v>
      </c>
      <c r="EY36" s="100">
        <v>475.87299999999999</v>
      </c>
      <c r="EZ36" s="100">
        <v>428.75900000000001</v>
      </c>
      <c r="FA36" s="100">
        <v>304.30099999999999</v>
      </c>
      <c r="FB36" s="100">
        <v>365.19600000000003</v>
      </c>
      <c r="FC36" s="208">
        <v>295.16800000000001</v>
      </c>
      <c r="FD36" s="208">
        <v>208.13200000000001</v>
      </c>
      <c r="FE36" s="208">
        <v>130.56299999999999</v>
      </c>
      <c r="FF36" s="208">
        <v>76.36</v>
      </c>
      <c r="FG36" s="208"/>
      <c r="FH36" s="94" t="e">
        <f t="shared" si="207"/>
        <v>#DIV/0!</v>
      </c>
      <c r="FI36" s="94" t="e">
        <f t="shared" si="266"/>
        <v>#DIV/0!</v>
      </c>
      <c r="FJ36" s="94" t="e">
        <f t="shared" si="267"/>
        <v>#DIV/0!</v>
      </c>
      <c r="FK36" s="94" t="e">
        <f t="shared" si="268"/>
        <v>#DIV/0!</v>
      </c>
      <c r="FL36" s="94" t="e">
        <f t="shared" si="269"/>
        <v>#DIV/0!</v>
      </c>
      <c r="FM36" s="94" t="e">
        <f t="shared" si="270"/>
        <v>#DIV/0!</v>
      </c>
      <c r="FN36" s="362">
        <f t="shared" si="208"/>
        <v>0</v>
      </c>
      <c r="FO36" s="362">
        <f t="shared" si="271"/>
        <v>0</v>
      </c>
      <c r="FP36" s="362">
        <f t="shared" si="272"/>
        <v>0</v>
      </c>
      <c r="FQ36" s="486"/>
      <c r="FR36" s="486"/>
      <c r="FS36" s="486"/>
      <c r="FT36" s="486"/>
      <c r="FU36" s="486"/>
      <c r="FV36" s="486"/>
      <c r="FW36" s="486"/>
      <c r="FX36" s="2"/>
      <c r="FY36" s="2"/>
      <c r="FZ36" s="2"/>
      <c r="GA36" s="2"/>
      <c r="GB36" s="2"/>
      <c r="GC36" s="2"/>
      <c r="GD36" s="2" t="s">
        <v>436</v>
      </c>
      <c r="GE36" s="1" t="s">
        <v>81</v>
      </c>
      <c r="GF36" s="336" t="s">
        <v>87</v>
      </c>
      <c r="GG36" s="1">
        <v>2500</v>
      </c>
      <c r="GH36" s="1" t="s">
        <v>320</v>
      </c>
      <c r="GI36" s="18" t="s">
        <v>97</v>
      </c>
      <c r="GJ36" s="94" t="e">
        <f t="shared" si="72"/>
        <v>#DIV/0!</v>
      </c>
      <c r="GK36" s="94">
        <f t="shared" si="73"/>
        <v>-1</v>
      </c>
      <c r="GL36" s="94">
        <f t="shared" si="74"/>
        <v>7.835314785020947E-3</v>
      </c>
      <c r="GM36" s="94">
        <f t="shared" si="75"/>
        <v>-0.29282242236302819</v>
      </c>
      <c r="GN36" s="94">
        <f t="shared" si="76"/>
        <v>1.1079290361284753</v>
      </c>
      <c r="GO36" s="392">
        <f t="shared" si="77"/>
        <v>-0.50667145554567627</v>
      </c>
      <c r="GP36" s="366">
        <f t="shared" si="78"/>
        <v>0</v>
      </c>
      <c r="GQ36" s="366">
        <f t="shared" si="79"/>
        <v>-0.31926888421323135</v>
      </c>
      <c r="GR36" s="366">
        <f t="shared" si="80"/>
        <v>2.482123986106477E-3</v>
      </c>
      <c r="GS36" s="94">
        <f t="shared" si="209"/>
        <v>0</v>
      </c>
      <c r="GT36" s="94">
        <f t="shared" si="273"/>
        <v>0</v>
      </c>
      <c r="GU36" s="392">
        <f t="shared" si="274"/>
        <v>0.31926888421323135</v>
      </c>
      <c r="GV36" s="94">
        <f t="shared" si="275"/>
        <v>0.31678676022712488</v>
      </c>
      <c r="GW36" s="94">
        <f t="shared" si="276"/>
        <v>0.44795928242756972</v>
      </c>
      <c r="GX36" s="94">
        <f t="shared" si="277"/>
        <v>0.21251155743378983</v>
      </c>
      <c r="GY36" s="94">
        <f t="shared" si="278"/>
        <v>0.43077085204719151</v>
      </c>
      <c r="GZ36" s="94">
        <f t="shared" si="279"/>
        <v>0.92169795498071205</v>
      </c>
      <c r="HA36" s="94">
        <f t="shared" si="280"/>
        <v>1.4139858700871117</v>
      </c>
      <c r="HB36" s="94">
        <f t="shared" si="281"/>
        <v>0.93286317082351089</v>
      </c>
      <c r="HC36" s="94">
        <f t="shared" si="282"/>
        <v>0</v>
      </c>
      <c r="HD36" s="94">
        <f t="shared" si="92"/>
        <v>-1</v>
      </c>
      <c r="HE36" s="94">
        <f t="shared" si="93"/>
        <v>-8.9031565822996275E-2</v>
      </c>
      <c r="HF36" s="94">
        <f t="shared" si="94"/>
        <v>-0.15653594140627466</v>
      </c>
      <c r="HG36" s="94">
        <f t="shared" si="95"/>
        <v>-0.23595510358609206</v>
      </c>
      <c r="HH36" s="94">
        <f t="shared" si="96"/>
        <v>1.1004230949767349</v>
      </c>
      <c r="HI36" s="392">
        <f t="shared" si="97"/>
        <v>-0.54545699858002461</v>
      </c>
      <c r="HJ36" s="366">
        <f t="shared" si="98"/>
        <v>-0.16372665433630118</v>
      </c>
      <c r="HK36" s="366">
        <f t="shared" si="99"/>
        <v>-1.6001476950944532E-2</v>
      </c>
      <c r="HL36" s="366">
        <f t="shared" si="100"/>
        <v>-3.3355199835243848E-2</v>
      </c>
      <c r="HM36" s="94">
        <f t="shared" si="211"/>
        <v>0</v>
      </c>
      <c r="HN36" s="94">
        <f t="shared" si="283"/>
        <v>0.16372665433630118</v>
      </c>
      <c r="HO36" s="392">
        <f t="shared" si="284"/>
        <v>0.17972813128724571</v>
      </c>
      <c r="HP36" s="94">
        <f t="shared" si="285"/>
        <v>0.21308333112248956</v>
      </c>
      <c r="HQ36" s="94">
        <f t="shared" si="286"/>
        <v>0.2788884948026083</v>
      </c>
      <c r="HR36" s="94">
        <f t="shared" si="287"/>
        <v>0.13277729399833008</v>
      </c>
      <c r="HS36" s="94">
        <f t="shared" si="288"/>
        <v>0.29211162328655105</v>
      </c>
      <c r="HT36" s="94">
        <f t="shared" si="289"/>
        <v>0.47585138088615142</v>
      </c>
      <c r="HU36" s="94">
        <f t="shared" si="290"/>
        <v>0.46277033909564652</v>
      </c>
      <c r="HV36" s="94">
        <f t="shared" si="291"/>
        <v>0.23283056982549064</v>
      </c>
      <c r="HW36" s="94">
        <f t="shared" si="292"/>
        <v>0.28378732320586697</v>
      </c>
      <c r="HX36" s="94" t="e">
        <f t="shared" si="112"/>
        <v>#VALUE!</v>
      </c>
      <c r="HY36" s="94">
        <f t="shared" si="113"/>
        <v>1.0229119248496198E-2</v>
      </c>
      <c r="HZ36" s="94">
        <f t="shared" si="114"/>
        <v>1.4088978278440797E-2</v>
      </c>
      <c r="IA36" s="94">
        <f t="shared" si="115"/>
        <v>-0.13739492301369713</v>
      </c>
      <c r="IB36" s="94">
        <f t="shared" si="116"/>
        <v>4.6486355296946433E-2</v>
      </c>
      <c r="IC36" s="392">
        <f t="shared" si="117"/>
        <v>-3.8891598562366236E-2</v>
      </c>
      <c r="ID36" s="366" t="e">
        <f t="shared" si="118"/>
        <v>#VALUE!</v>
      </c>
      <c r="IE36" s="366">
        <f t="shared" si="119"/>
        <v>5.6538112692268161E-3</v>
      </c>
      <c r="IF36" s="366">
        <f t="shared" si="120"/>
        <v>7.6790324458435588E-3</v>
      </c>
      <c r="IG36" s="94" t="str">
        <f t="shared" si="213"/>
        <v>i.a.</v>
      </c>
      <c r="IH36" s="94">
        <f t="shared" si="293"/>
        <v>0.55837112073435924</v>
      </c>
      <c r="II36" s="392">
        <f t="shared" si="294"/>
        <v>0.55271730946513242</v>
      </c>
      <c r="IJ36" s="94">
        <f t="shared" si="295"/>
        <v>0.54503827701928886</v>
      </c>
      <c r="IK36" s="94">
        <f t="shared" si="296"/>
        <v>0.63185145967781431</v>
      </c>
      <c r="IL36" s="94">
        <f t="shared" si="297"/>
        <v>0.60378375358608749</v>
      </c>
      <c r="IM36" s="94">
        <f t="shared" si="298"/>
        <v>0.62821608122761474</v>
      </c>
      <c r="IN36" s="94">
        <f t="shared" si="299"/>
        <v>0.57297539028620981</v>
      </c>
      <c r="IO36" s="94">
        <f t="shared" si="300"/>
        <v>0.41922914304383752</v>
      </c>
      <c r="IP36" s="94">
        <f t="shared" si="301"/>
        <v>0.22500248921976365</v>
      </c>
      <c r="IQ36" s="94">
        <f t="shared" si="302"/>
        <v>0.27634887375589312</v>
      </c>
      <c r="IR36" s="94" t="str">
        <f t="shared" si="215"/>
        <v>i.a.</v>
      </c>
      <c r="IS36" s="94">
        <f t="shared" si="133"/>
        <v>-1</v>
      </c>
      <c r="IT36" s="94">
        <f t="shared" si="134"/>
        <v>-0.21165880193268605</v>
      </c>
      <c r="IU36" s="94">
        <f t="shared" si="135"/>
        <v>-4.5692842857546948E-2</v>
      </c>
      <c r="IV36" s="94">
        <f t="shared" si="136"/>
        <v>-0.10768032952099754</v>
      </c>
      <c r="IW36" s="94">
        <f t="shared" si="137"/>
        <v>0.83071659558627986</v>
      </c>
      <c r="IX36" s="392">
        <f t="shared" si="138"/>
        <v>-0.55119541194433874</v>
      </c>
      <c r="IY36" s="366">
        <f t="shared" si="139"/>
        <v>-0.1080968601584959</v>
      </c>
      <c r="IZ36" s="366">
        <f t="shared" si="140"/>
        <v>-2.902252472650646E-2</v>
      </c>
      <c r="JA36" s="366">
        <f t="shared" si="141"/>
        <v>-6.5653646830384771E-3</v>
      </c>
      <c r="JB36" s="392"/>
      <c r="JC36" s="94">
        <f t="shared" si="303"/>
        <v>0.1080968601584959</v>
      </c>
      <c r="JD36" s="392">
        <f t="shared" si="304"/>
        <v>0.13711938488500236</v>
      </c>
      <c r="JE36" s="94">
        <f t="shared" si="305"/>
        <v>0.14368474956804084</v>
      </c>
      <c r="JF36" s="94">
        <f t="shared" si="306"/>
        <v>0.1610238508929317</v>
      </c>
      <c r="JG36" s="94">
        <f t="shared" si="307"/>
        <v>8.7956733052591593E-2</v>
      </c>
      <c r="JH36" s="94">
        <f t="shared" si="308"/>
        <v>0.19598002202616319</v>
      </c>
      <c r="JI36" s="94">
        <f t="shared" si="309"/>
        <v>0.26009895871796768</v>
      </c>
      <c r="JJ36" s="94" t="str">
        <f t="shared" si="310"/>
        <v>i.a.</v>
      </c>
      <c r="JK36" s="94" t="str">
        <f t="shared" si="311"/>
        <v>i.a.</v>
      </c>
      <c r="JL36" s="94" t="str">
        <f t="shared" si="312"/>
        <v>i.a.</v>
      </c>
      <c r="JM36" s="94" t="str">
        <f t="shared" si="217"/>
        <v>i.a.</v>
      </c>
      <c r="JN36" s="94" t="e">
        <f t="shared" si="153"/>
        <v>#VALUE!</v>
      </c>
      <c r="JO36" s="94" t="e">
        <f t="shared" si="154"/>
        <v>#VALUE!</v>
      </c>
      <c r="JP36" s="94" t="e">
        <f t="shared" si="155"/>
        <v>#VALUE!</v>
      </c>
      <c r="JQ36" s="94" t="e">
        <f t="shared" si="156"/>
        <v>#VALUE!</v>
      </c>
      <c r="JR36" s="94" t="e">
        <f t="shared" si="157"/>
        <v>#VALUE!</v>
      </c>
      <c r="JS36" s="392" t="e">
        <f t="shared" si="158"/>
        <v>#VALUE!</v>
      </c>
      <c r="JT36" s="364" t="e">
        <f t="shared" si="159"/>
        <v>#VALUE!</v>
      </c>
      <c r="JU36" s="364" t="e">
        <f t="shared" si="160"/>
        <v>#VALUE!</v>
      </c>
      <c r="JV36" s="364" t="e">
        <f t="shared" si="161"/>
        <v>#VALUE!</v>
      </c>
      <c r="JW36" s="99" t="str">
        <f t="shared" si="218"/>
        <v>i.a.</v>
      </c>
      <c r="JX36" s="99" t="str">
        <f t="shared" si="313"/>
        <v>i.a.</v>
      </c>
      <c r="JY36" s="393" t="str">
        <f t="shared" si="314"/>
        <v>i.a.</v>
      </c>
      <c r="JZ36" s="99" t="str">
        <f t="shared" si="315"/>
        <v>i.a.</v>
      </c>
      <c r="KA36" s="99" t="str">
        <f t="shared" si="316"/>
        <v>i.a.</v>
      </c>
      <c r="KB36" s="99" t="str">
        <f t="shared" si="317"/>
        <v>i.a.</v>
      </c>
      <c r="KC36" s="99" t="str">
        <f t="shared" si="318"/>
        <v>i.a.</v>
      </c>
      <c r="KD36" s="99" t="str">
        <f t="shared" si="319"/>
        <v>i.a.</v>
      </c>
      <c r="KE36" s="99" t="str">
        <f t="shared" si="320"/>
        <v>i.a.</v>
      </c>
      <c r="KF36" s="99" t="str">
        <f t="shared" si="220"/>
        <v>i.a.</v>
      </c>
      <c r="KG36" s="99" t="str">
        <f t="shared" si="221"/>
        <v>i.a.</v>
      </c>
      <c r="KH36" s="99" t="str">
        <f t="shared" si="222"/>
        <v>i.a.</v>
      </c>
      <c r="KI36" s="94" t="e">
        <f t="shared" si="174"/>
        <v>#VALUE!</v>
      </c>
      <c r="KJ36" s="94" t="e">
        <f t="shared" si="175"/>
        <v>#VALUE!</v>
      </c>
      <c r="KK36" s="94" t="e">
        <f t="shared" si="176"/>
        <v>#VALUE!</v>
      </c>
      <c r="KL36" s="94" t="e">
        <f t="shared" si="177"/>
        <v>#VALUE!</v>
      </c>
      <c r="KM36" s="94" t="e">
        <f t="shared" si="178"/>
        <v>#VALUE!</v>
      </c>
      <c r="KN36" s="392" t="e">
        <f t="shared" si="179"/>
        <v>#VALUE!</v>
      </c>
      <c r="KO36" s="364" t="e">
        <f t="shared" si="180"/>
        <v>#VALUE!</v>
      </c>
      <c r="KP36" s="364" t="e">
        <f t="shared" si="181"/>
        <v>#VALUE!</v>
      </c>
      <c r="KQ36" s="364" t="e">
        <f t="shared" si="182"/>
        <v>#VALUE!</v>
      </c>
      <c r="KR36" s="308"/>
      <c r="KS36" s="308" t="str">
        <f t="shared" si="321"/>
        <v>i.a.</v>
      </c>
      <c r="KT36" s="395" t="str">
        <f t="shared" si="322"/>
        <v>i.a.</v>
      </c>
      <c r="KU36" s="308" t="str">
        <f t="shared" si="323"/>
        <v>i.a.</v>
      </c>
      <c r="KV36" s="308" t="str">
        <f t="shared" si="324"/>
        <v>i.a.</v>
      </c>
      <c r="KW36" s="308" t="str">
        <f t="shared" si="325"/>
        <v>i.a.</v>
      </c>
      <c r="KX36" s="308" t="str">
        <f t="shared" si="326"/>
        <v>i.a.</v>
      </c>
      <c r="KY36" s="308" t="str">
        <f t="shared" si="327"/>
        <v>i.a.</v>
      </c>
      <c r="KZ36" s="308" t="str">
        <f t="shared" si="328"/>
        <v>i.a.</v>
      </c>
      <c r="LA36" s="308" t="str">
        <f t="shared" si="329"/>
        <v>i.a.</v>
      </c>
      <c r="LB36" s="308" t="str">
        <f t="shared" si="330"/>
        <v>i.a.</v>
      </c>
      <c r="LC36" s="308" t="str">
        <f t="shared" si="224"/>
        <v>i.a.</v>
      </c>
    </row>
    <row r="37" spans="1:315" s="1" customFormat="1" x14ac:dyDescent="0.3">
      <c r="A37" s="348" t="s">
        <v>863</v>
      </c>
      <c r="B37" s="172">
        <v>29309396</v>
      </c>
      <c r="C37" t="s">
        <v>75</v>
      </c>
      <c r="D37" s="4"/>
      <c r="E37">
        <v>1</v>
      </c>
      <c r="F37"/>
      <c r="G37">
        <v>711100</v>
      </c>
      <c r="H37"/>
      <c r="I37" s="183">
        <v>45104</v>
      </c>
      <c r="J37" s="176"/>
      <c r="K37" s="176" t="s">
        <v>132</v>
      </c>
      <c r="L37" s="176" t="s">
        <v>132</v>
      </c>
      <c r="M37" s="176" t="s">
        <v>132</v>
      </c>
      <c r="N37" s="176" t="s">
        <v>132</v>
      </c>
      <c r="O37" s="176" t="s">
        <v>132</v>
      </c>
      <c r="P37" s="176" t="s">
        <v>132</v>
      </c>
      <c r="Q37" s="94">
        <f t="shared" si="0"/>
        <v>-1</v>
      </c>
      <c r="R37" s="94">
        <f t="shared" si="1"/>
        <v>0.32529820981356106</v>
      </c>
      <c r="S37" s="94">
        <f t="shared" si="2"/>
        <v>2.0047080551644614E-2</v>
      </c>
      <c r="T37" s="94">
        <f t="shared" si="3"/>
        <v>-8.4721808470102355E-2</v>
      </c>
      <c r="U37" s="94">
        <f t="shared" si="4"/>
        <v>0.19884719044197952</v>
      </c>
      <c r="V37" s="94">
        <f t="shared" si="5"/>
        <v>3.1302731547705687E-2</v>
      </c>
      <c r="W37" s="362">
        <f t="shared" si="6"/>
        <v>-357.20100000000002</v>
      </c>
      <c r="X37" s="362">
        <f t="shared" si="7"/>
        <v>87.676000000000045</v>
      </c>
      <c r="Y37" s="362">
        <f t="shared" si="8"/>
        <v>5.2969999999999686</v>
      </c>
      <c r="Z37" s="100"/>
      <c r="AA37" s="396">
        <v>357.20100000000002</v>
      </c>
      <c r="AB37" s="100">
        <v>269.52499999999998</v>
      </c>
      <c r="AC37" s="100">
        <v>264.22800000000001</v>
      </c>
      <c r="AD37" s="203">
        <v>288.68599999999998</v>
      </c>
      <c r="AE37" s="254">
        <v>240.803</v>
      </c>
      <c r="AF37" s="254">
        <v>233.494</v>
      </c>
      <c r="AG37" s="256">
        <v>205.72499999999999</v>
      </c>
      <c r="AH37" s="205"/>
      <c r="AI37" s="205"/>
      <c r="AJ37" s="205"/>
      <c r="AK37" s="204"/>
      <c r="AL37" s="94">
        <f t="shared" si="194"/>
        <v>-1</v>
      </c>
      <c r="AM37" s="94">
        <f t="shared" si="195"/>
        <v>0.28944266373727801</v>
      </c>
      <c r="AN37" s="94">
        <f t="shared" si="225"/>
        <v>-6.949423098465321E-2</v>
      </c>
      <c r="AO37" s="94">
        <f t="shared" si="226"/>
        <v>-2.7601807848595832E-3</v>
      </c>
      <c r="AP37" s="94">
        <f t="shared" si="227"/>
        <v>0.20666007660941565</v>
      </c>
      <c r="AQ37" s="94">
        <f t="shared" si="228"/>
        <v>7.0837443164048358E-2</v>
      </c>
      <c r="AR37" s="362">
        <f t="shared" si="196"/>
        <v>-257.06200000000001</v>
      </c>
      <c r="AS37" s="362">
        <f t="shared" si="229"/>
        <v>57.703000000000003</v>
      </c>
      <c r="AT37" s="362">
        <f t="shared" si="230"/>
        <v>-14.888999999999982</v>
      </c>
      <c r="AU37" s="266"/>
      <c r="AV37" s="266">
        <v>257.06200000000001</v>
      </c>
      <c r="AW37" s="266">
        <v>199.35900000000001</v>
      </c>
      <c r="AX37" s="266">
        <v>214.24799999999999</v>
      </c>
      <c r="AY37" s="266">
        <v>214.84100000000001</v>
      </c>
      <c r="AZ37" s="267">
        <v>178.04599999999999</v>
      </c>
      <c r="BA37" s="267">
        <v>166.268</v>
      </c>
      <c r="BB37" s="205">
        <v>164.19</v>
      </c>
      <c r="BC37" s="205">
        <v>79.290999999999997</v>
      </c>
      <c r="BD37" s="205"/>
      <c r="BE37" s="205"/>
      <c r="BF37" s="205"/>
      <c r="BG37" s="94">
        <f t="shared" si="197"/>
        <v>-1</v>
      </c>
      <c r="BH37" s="94">
        <f t="shared" si="231"/>
        <v>1.3875651656695007</v>
      </c>
      <c r="BI37" s="94">
        <f t="shared" si="232"/>
        <v>-0.46112221426147287</v>
      </c>
      <c r="BJ37" s="94">
        <f t="shared" si="233"/>
        <v>-0.19188810336421269</v>
      </c>
      <c r="BK37" s="94">
        <f t="shared" si="234"/>
        <v>0.49255224797034558</v>
      </c>
      <c r="BL37" s="94">
        <f t="shared" si="235"/>
        <v>-3.1517046956215405E-2</v>
      </c>
      <c r="BM37" s="362">
        <f t="shared" si="198"/>
        <v>-68.239000000000004</v>
      </c>
      <c r="BN37" s="362">
        <f t="shared" si="236"/>
        <v>39.658000000000001</v>
      </c>
      <c r="BO37" s="362">
        <f t="shared" si="237"/>
        <v>-24.456999999999997</v>
      </c>
      <c r="BP37" s="266"/>
      <c r="BQ37" s="266">
        <v>68.239000000000004</v>
      </c>
      <c r="BR37" s="266">
        <v>28.581</v>
      </c>
      <c r="BS37" s="266">
        <v>53.037999999999997</v>
      </c>
      <c r="BT37" s="266">
        <v>65.632000000000005</v>
      </c>
      <c r="BU37" s="266">
        <v>43.972999999999999</v>
      </c>
      <c r="BV37" s="266">
        <v>45.404000000000003</v>
      </c>
      <c r="BW37" s="201">
        <v>75.424000000000007</v>
      </c>
      <c r="BX37" s="201">
        <v>10.462</v>
      </c>
      <c r="BY37" s="201"/>
      <c r="BZ37" s="201"/>
      <c r="CA37" s="201"/>
      <c r="CB37" s="94">
        <f t="shared" si="199"/>
        <v>-1</v>
      </c>
      <c r="CC37" s="94">
        <f t="shared" si="238"/>
        <v>0.77347569839046404</v>
      </c>
      <c r="CD37" s="94">
        <f t="shared" si="239"/>
        <v>-0.32965417050527956</v>
      </c>
      <c r="CE37" s="94">
        <f t="shared" si="240"/>
        <v>-0.42373504308408538</v>
      </c>
      <c r="CF37" s="94">
        <f t="shared" si="241"/>
        <v>0.42155525238744873</v>
      </c>
      <c r="CG37" s="94">
        <f t="shared" si="242"/>
        <v>-3.0423280423280314E-2</v>
      </c>
      <c r="CH37" s="362">
        <f t="shared" si="200"/>
        <v>-67.102999999999994</v>
      </c>
      <c r="CI37" s="362">
        <f t="shared" si="243"/>
        <v>29.265999999999991</v>
      </c>
      <c r="CJ37" s="362">
        <f t="shared" si="244"/>
        <v>-18.606999999999999</v>
      </c>
      <c r="CK37" s="100"/>
      <c r="CL37" s="100">
        <v>67.102999999999994</v>
      </c>
      <c r="CM37" s="100">
        <v>37.837000000000003</v>
      </c>
      <c r="CN37" s="100">
        <v>56.444000000000003</v>
      </c>
      <c r="CO37" s="100">
        <v>97.947999999999993</v>
      </c>
      <c r="CP37" s="100">
        <v>68.902000000000001</v>
      </c>
      <c r="CQ37" s="100">
        <v>71.063999999999993</v>
      </c>
      <c r="CR37" s="208">
        <v>79.718999999999994</v>
      </c>
      <c r="CS37" s="208">
        <v>40.53</v>
      </c>
      <c r="CT37" s="208"/>
      <c r="CU37" s="208"/>
      <c r="CV37" s="208"/>
      <c r="CW37" s="94">
        <f t="shared" si="201"/>
        <v>-1</v>
      </c>
      <c r="CX37" s="94">
        <f t="shared" si="245"/>
        <v>0.6573076195878238</v>
      </c>
      <c r="CY37" s="94">
        <f t="shared" si="246"/>
        <v>-0.3092444657277813</v>
      </c>
      <c r="CZ37" s="94">
        <f t="shared" si="247"/>
        <v>-0.45744316504281068</v>
      </c>
      <c r="DA37" s="94">
        <f t="shared" si="248"/>
        <v>0.4373132808256382</v>
      </c>
      <c r="DB37" s="94">
        <f t="shared" si="249"/>
        <v>-5.7905425935106301E-2</v>
      </c>
      <c r="DC37" s="362">
        <f t="shared" si="202"/>
        <v>-52.593000000000004</v>
      </c>
      <c r="DD37" s="362">
        <f t="shared" si="250"/>
        <v>20.859000000000002</v>
      </c>
      <c r="DE37" s="362">
        <f t="shared" si="251"/>
        <v>-14.207000000000001</v>
      </c>
      <c r="DF37" s="266"/>
      <c r="DG37" s="266">
        <v>52.593000000000004</v>
      </c>
      <c r="DH37" s="266">
        <v>31.734000000000002</v>
      </c>
      <c r="DI37" s="266">
        <v>45.941000000000003</v>
      </c>
      <c r="DJ37" s="266">
        <v>84.674999999999997</v>
      </c>
      <c r="DK37" s="266">
        <v>58.911999999999999</v>
      </c>
      <c r="DL37" s="266">
        <v>62.533000000000001</v>
      </c>
      <c r="DM37" s="201">
        <v>62.85</v>
      </c>
      <c r="DN37" s="201">
        <v>38.115000000000002</v>
      </c>
      <c r="DO37" s="201"/>
      <c r="DP37" s="201"/>
      <c r="DQ37" s="201"/>
      <c r="DR37" s="94">
        <f t="shared" si="203"/>
        <v>-1</v>
      </c>
      <c r="DS37" s="94">
        <f t="shared" si="252"/>
        <v>0.19714713749945056</v>
      </c>
      <c r="DT37" s="94">
        <f t="shared" si="253"/>
        <v>0.16702449266325142</v>
      </c>
      <c r="DU37" s="94">
        <f t="shared" si="254"/>
        <v>-9.5015804418093847E-2</v>
      </c>
      <c r="DV37" s="94">
        <f t="shared" si="255"/>
        <v>0.45103780674250471</v>
      </c>
      <c r="DW37" s="94">
        <f t="shared" si="256"/>
        <v>-3.1616959502394249E-3</v>
      </c>
      <c r="DX37" s="362">
        <f t="shared" si="204"/>
        <v>-354</v>
      </c>
      <c r="DY37" s="362">
        <f t="shared" si="257"/>
        <v>58.297000000000025</v>
      </c>
      <c r="DZ37" s="362">
        <f t="shared" si="258"/>
        <v>42.32099999999997</v>
      </c>
      <c r="EA37" s="100"/>
      <c r="EB37" s="100">
        <v>354</v>
      </c>
      <c r="EC37" s="100">
        <v>295.70299999999997</v>
      </c>
      <c r="ED37" s="100">
        <v>253.38200000000001</v>
      </c>
      <c r="EE37" s="100">
        <v>279.98500000000001</v>
      </c>
      <c r="EF37" s="100">
        <v>192.95500000000001</v>
      </c>
      <c r="EG37" s="100">
        <v>193.56700000000001</v>
      </c>
      <c r="EH37" s="208">
        <v>137.011</v>
      </c>
      <c r="EI37" s="208">
        <v>73.168999999999997</v>
      </c>
      <c r="EJ37" s="208"/>
      <c r="EK37" s="208"/>
      <c r="EL37" s="208"/>
      <c r="EM37" s="94">
        <f t="shared" si="205"/>
        <v>-1</v>
      </c>
      <c r="EN37" s="94">
        <f t="shared" si="259"/>
        <v>0.21447977564597426</v>
      </c>
      <c r="EO37" s="94">
        <f t="shared" si="260"/>
        <v>0.18887117277050861</v>
      </c>
      <c r="EP37" s="94">
        <f t="shared" si="261"/>
        <v>-3.8948524126600492E-2</v>
      </c>
      <c r="EQ37" s="94">
        <f t="shared" si="262"/>
        <v>0.40027429683784432</v>
      </c>
      <c r="ER37" s="94">
        <f t="shared" si="263"/>
        <v>6.6282431444444918E-3</v>
      </c>
      <c r="ES37" s="362">
        <f t="shared" si="206"/>
        <v>-527.03200000000004</v>
      </c>
      <c r="ET37" s="362">
        <f t="shared" si="264"/>
        <v>93.075000000000045</v>
      </c>
      <c r="EU37" s="362">
        <f t="shared" si="265"/>
        <v>68.940999999999974</v>
      </c>
      <c r="EV37" s="100"/>
      <c r="EW37" s="100">
        <v>527.03200000000004</v>
      </c>
      <c r="EX37" s="100">
        <v>433.95699999999999</v>
      </c>
      <c r="EY37" s="100">
        <v>365.01600000000002</v>
      </c>
      <c r="EZ37" s="100">
        <v>379.80900000000003</v>
      </c>
      <c r="FA37" s="100">
        <v>271.23899999999998</v>
      </c>
      <c r="FB37" s="100">
        <v>269.45299999999997</v>
      </c>
      <c r="FC37" s="208">
        <v>208.53899999999999</v>
      </c>
      <c r="FD37" s="208">
        <v>133.41900000000001</v>
      </c>
      <c r="FE37" s="208"/>
      <c r="FF37" s="208"/>
      <c r="FG37" s="208"/>
      <c r="FH37" s="94">
        <f t="shared" si="207"/>
        <v>-1</v>
      </c>
      <c r="FI37" s="94">
        <f t="shared" si="266"/>
        <v>0.14503816793893129</v>
      </c>
      <c r="FJ37" s="94">
        <f t="shared" si="267"/>
        <v>1.5503875968992248E-2</v>
      </c>
      <c r="FK37" s="94">
        <f t="shared" si="268"/>
        <v>1.9762845849802372E-2</v>
      </c>
      <c r="FL37" s="94">
        <f t="shared" si="269"/>
        <v>0.13963963963963963</v>
      </c>
      <c r="FM37" s="94">
        <f t="shared" si="270"/>
        <v>2.7777777777777776E-2</v>
      </c>
      <c r="FN37" s="362">
        <f t="shared" si="208"/>
        <v>-300</v>
      </c>
      <c r="FO37" s="362">
        <f t="shared" si="271"/>
        <v>38</v>
      </c>
      <c r="FP37" s="362">
        <f t="shared" si="272"/>
        <v>4</v>
      </c>
      <c r="FQ37" s="486"/>
      <c r="FR37" s="486">
        <v>300</v>
      </c>
      <c r="FS37" s="486">
        <v>262</v>
      </c>
      <c r="FT37" s="486">
        <v>258</v>
      </c>
      <c r="FU37" s="486">
        <v>253</v>
      </c>
      <c r="FV37" s="486">
        <v>222</v>
      </c>
      <c r="FW37" s="486">
        <v>216</v>
      </c>
      <c r="FX37" s="2">
        <v>152</v>
      </c>
      <c r="FY37" s="2">
        <v>109</v>
      </c>
      <c r="FZ37" s="2"/>
      <c r="GA37" s="2"/>
      <c r="GB37" s="2"/>
      <c r="GC37" s="2"/>
      <c r="GD37" s="90"/>
      <c r="GE37" s="1" t="s">
        <v>77</v>
      </c>
      <c r="GF37" s="336" t="s">
        <v>87</v>
      </c>
      <c r="GG37" s="200">
        <v>2500</v>
      </c>
      <c r="GH37" s="1" t="s">
        <v>320</v>
      </c>
      <c r="GI37" s="18" t="s">
        <v>97</v>
      </c>
      <c r="GJ37" s="94">
        <f t="shared" si="72"/>
        <v>-1</v>
      </c>
      <c r="GK37" s="94">
        <f t="shared" si="73"/>
        <v>0.49882162134194874</v>
      </c>
      <c r="GL37" s="94">
        <f t="shared" si="74"/>
        <v>-0.34884335933396377</v>
      </c>
      <c r="GM37" s="94">
        <f t="shared" si="75"/>
        <v>-0.48902210162268628</v>
      </c>
      <c r="GN37" s="94">
        <f t="shared" si="76"/>
        <v>0.16180145317228722</v>
      </c>
      <c r="GO37" s="94">
        <f t="shared" si="77"/>
        <v>-0.17075681900581918</v>
      </c>
      <c r="GP37" s="366">
        <f t="shared" si="78"/>
        <v>-0.2065651536163447</v>
      </c>
      <c r="GQ37" s="366">
        <f t="shared" si="79"/>
        <v>6.8746783054409843E-2</v>
      </c>
      <c r="GR37" s="366">
        <f t="shared" si="80"/>
        <v>-7.3833268928322343E-2</v>
      </c>
      <c r="GS37" s="94">
        <f t="shared" si="209"/>
        <v>0</v>
      </c>
      <c r="GT37" s="94">
        <f t="shared" si="273"/>
        <v>0.2065651536163447</v>
      </c>
      <c r="GU37" s="94">
        <f t="shared" si="274"/>
        <v>0.13781837056193486</v>
      </c>
      <c r="GV37" s="94">
        <f t="shared" si="275"/>
        <v>0.2116516394902572</v>
      </c>
      <c r="GW37" s="94">
        <f t="shared" si="276"/>
        <v>0.41420899056962823</v>
      </c>
      <c r="GX37" s="94">
        <f t="shared" si="277"/>
        <v>0.35652304396644946</v>
      </c>
      <c r="GY37" s="94">
        <f t="shared" si="278"/>
        <v>0.42993786640369291</v>
      </c>
      <c r="GZ37" s="94">
        <f t="shared" si="279"/>
        <v>0.75857836140451029</v>
      </c>
      <c r="HA37" s="94">
        <f t="shared" si="280"/>
        <v>0.55392310951359192</v>
      </c>
      <c r="HB37" s="94" t="str">
        <f t="shared" si="281"/>
        <v>Negativ EK</v>
      </c>
      <c r="HC37" s="94" t="str">
        <f t="shared" si="282"/>
        <v>Negativ EK</v>
      </c>
      <c r="HD37" s="94">
        <f t="shared" si="92"/>
        <v>-1</v>
      </c>
      <c r="HE37" s="94">
        <f t="shared" si="93"/>
        <v>0.98503843759965837</v>
      </c>
      <c r="HF37" s="94">
        <f t="shared" si="94"/>
        <v>-0.49764304080025418</v>
      </c>
      <c r="HG37" s="94">
        <f t="shared" si="95"/>
        <v>-0.29363322380299267</v>
      </c>
      <c r="HH37" s="94">
        <f t="shared" si="96"/>
        <v>0.23955692984170449</v>
      </c>
      <c r="HI37" s="94">
        <f t="shared" si="97"/>
        <v>-0.14382475847376197</v>
      </c>
      <c r="HJ37" s="366">
        <f t="shared" si="98"/>
        <v>-0.14201827492302202</v>
      </c>
      <c r="HK37" s="366">
        <f t="shared" si="99"/>
        <v>7.0473929870060278E-2</v>
      </c>
      <c r="HL37" s="366">
        <f t="shared" si="100"/>
        <v>-7.0873001303564928E-2</v>
      </c>
      <c r="HM37" s="94">
        <f t="shared" si="211"/>
        <v>0</v>
      </c>
      <c r="HN37" s="94">
        <f t="shared" si="283"/>
        <v>0.14201827492302202</v>
      </c>
      <c r="HO37" s="94">
        <f t="shared" si="284"/>
        <v>7.1544345052961741E-2</v>
      </c>
      <c r="HP37" s="94">
        <f t="shared" si="285"/>
        <v>0.14241734635652667</v>
      </c>
      <c r="HQ37" s="94">
        <f t="shared" si="286"/>
        <v>0.20161954264508916</v>
      </c>
      <c r="HR37" s="94">
        <f t="shared" si="287"/>
        <v>0.16265452420231852</v>
      </c>
      <c r="HS37" s="94">
        <f t="shared" si="288"/>
        <v>0.18997807494686106</v>
      </c>
      <c r="HT37" s="94">
        <f t="shared" si="289"/>
        <v>0.44113019727568892</v>
      </c>
      <c r="HU37" s="94">
        <f t="shared" si="290"/>
        <v>7.8414618607544645E-2</v>
      </c>
      <c r="HV37" s="94" t="str">
        <f t="shared" si="291"/>
        <v>i.a.</v>
      </c>
      <c r="HW37" s="94" t="str">
        <f t="shared" si="292"/>
        <v>i.a.</v>
      </c>
      <c r="HX37" s="94" t="e">
        <f t="shared" si="112"/>
        <v>#VALUE!</v>
      </c>
      <c r="HY37" s="94">
        <f t="shared" si="113"/>
        <v>-1.4271656468963782E-2</v>
      </c>
      <c r="HZ37" s="94">
        <f t="shared" si="114"/>
        <v>-1.8375986067814671E-2</v>
      </c>
      <c r="IA37" s="94">
        <f t="shared" si="115"/>
        <v>-5.8339518432703692E-2</v>
      </c>
      <c r="IB37" s="94">
        <f t="shared" si="116"/>
        <v>3.6252547104018429E-2</v>
      </c>
      <c r="IC37" s="94">
        <f t="shared" si="117"/>
        <v>-9.725476273249184E-3</v>
      </c>
      <c r="ID37" s="366" t="e">
        <f t="shared" si="118"/>
        <v>#VALUE!</v>
      </c>
      <c r="IE37" s="366">
        <f t="shared" si="119"/>
        <v>-9.724861294649001E-3</v>
      </c>
      <c r="IF37" s="366">
        <f t="shared" si="120"/>
        <v>-1.2756000015985647E-2</v>
      </c>
      <c r="IG37" s="94" t="str">
        <f t="shared" si="213"/>
        <v>i.a.</v>
      </c>
      <c r="IH37" s="94">
        <f t="shared" si="293"/>
        <v>0.67168596973238814</v>
      </c>
      <c r="II37" s="94">
        <f t="shared" si="294"/>
        <v>0.68141083102703714</v>
      </c>
      <c r="IJ37" s="94">
        <f t="shared" si="295"/>
        <v>0.69416683104302279</v>
      </c>
      <c r="IK37" s="94">
        <f t="shared" si="296"/>
        <v>0.7371731580873544</v>
      </c>
      <c r="IL37" s="94">
        <f t="shared" si="297"/>
        <v>0.71138368744907643</v>
      </c>
      <c r="IM37" s="94">
        <f t="shared" si="298"/>
        <v>0.71837017958605032</v>
      </c>
      <c r="IN37" s="94">
        <f t="shared" si="299"/>
        <v>0.65700420544838134</v>
      </c>
      <c r="IO37" s="94">
        <f t="shared" si="300"/>
        <v>0.54841514327044871</v>
      </c>
      <c r="IP37" s="94" t="str">
        <f t="shared" si="301"/>
        <v>i.a.</v>
      </c>
      <c r="IQ37" s="94" t="str">
        <f t="shared" si="302"/>
        <v>i.a.</v>
      </c>
      <c r="IR37" s="94" t="str">
        <f t="shared" si="215"/>
        <v>i.a.</v>
      </c>
      <c r="IS37" s="94">
        <f t="shared" si="133"/>
        <v>-1</v>
      </c>
      <c r="IT37" s="94">
        <f t="shared" si="134"/>
        <v>0.80153051440805623</v>
      </c>
      <c r="IU37" s="94">
        <f t="shared" si="135"/>
        <v>-0.47171282971850642</v>
      </c>
      <c r="IV37" s="94">
        <f t="shared" si="136"/>
        <v>-0.11708603557458386</v>
      </c>
      <c r="IW37" s="94">
        <f t="shared" si="137"/>
        <v>0.24498956987177475</v>
      </c>
      <c r="IX37" s="94">
        <f t="shared" si="138"/>
        <v>-6.0913034148223091E-2</v>
      </c>
      <c r="IY37" s="366">
        <f t="shared" si="139"/>
        <v>-0.1910380989974832</v>
      </c>
      <c r="IZ37" s="366">
        <f t="shared" si="140"/>
        <v>8.4995987876065882E-2</v>
      </c>
      <c r="JA37" s="366">
        <f t="shared" si="141"/>
        <v>-9.4686047892767383E-2</v>
      </c>
      <c r="JB37" s="392"/>
      <c r="JC37" s="94">
        <f t="shared" si="303"/>
        <v>0.1910380989974832</v>
      </c>
      <c r="JD37" s="94">
        <f t="shared" si="304"/>
        <v>0.10604211112141732</v>
      </c>
      <c r="JE37" s="94">
        <f t="shared" si="305"/>
        <v>0.2007281590141847</v>
      </c>
      <c r="JF37" s="94">
        <f t="shared" si="306"/>
        <v>0.22734736010752171</v>
      </c>
      <c r="JG37" s="94">
        <f t="shared" si="307"/>
        <v>0.18260985120617268</v>
      </c>
      <c r="JH37" s="94">
        <f t="shared" si="308"/>
        <v>0.19445467549487355</v>
      </c>
      <c r="JI37" s="94">
        <f t="shared" si="309"/>
        <v>0.36662534937416458</v>
      </c>
      <c r="JJ37" s="94" t="str">
        <f t="shared" si="310"/>
        <v>i.a.</v>
      </c>
      <c r="JK37" s="94" t="str">
        <f t="shared" si="311"/>
        <v>i.a.</v>
      </c>
      <c r="JL37" s="94" t="str">
        <f t="shared" si="312"/>
        <v>i.a.</v>
      </c>
      <c r="JM37" s="94" t="str">
        <f t="shared" si="217"/>
        <v>i.a.</v>
      </c>
      <c r="JN37" s="94" t="e">
        <f t="shared" si="153"/>
        <v>#VALUE!</v>
      </c>
      <c r="JO37" s="94">
        <f t="shared" si="154"/>
        <v>0.15742710323717674</v>
      </c>
      <c r="JP37" s="94">
        <f t="shared" si="155"/>
        <v>4.4738426806271575E-3</v>
      </c>
      <c r="JQ37" s="94">
        <f t="shared" si="156"/>
        <v>-0.10245975791835608</v>
      </c>
      <c r="JR37" s="94">
        <f t="shared" si="157"/>
        <v>5.1952870664503582E-2</v>
      </c>
      <c r="JS37" s="94">
        <f t="shared" si="158"/>
        <v>3.4296847491192108E-3</v>
      </c>
      <c r="JT37" s="364" t="e">
        <f t="shared" si="159"/>
        <v>#VALUE!</v>
      </c>
      <c r="JU37" s="364">
        <f t="shared" si="160"/>
        <v>0.16194862595419868</v>
      </c>
      <c r="JV37" s="364">
        <f t="shared" si="161"/>
        <v>4.5818391620804366E-3</v>
      </c>
      <c r="JW37" s="99" t="str">
        <f t="shared" si="218"/>
        <v>i.a.</v>
      </c>
      <c r="JX37" s="99">
        <f t="shared" si="313"/>
        <v>1.1906700000000001</v>
      </c>
      <c r="JY37" s="99">
        <f t="shared" si="314"/>
        <v>1.0287213740458014</v>
      </c>
      <c r="JZ37" s="99">
        <f t="shared" si="315"/>
        <v>1.024139534883721</v>
      </c>
      <c r="KA37" s="99">
        <f t="shared" si="316"/>
        <v>1.1410513833992093</v>
      </c>
      <c r="KB37" s="99">
        <f t="shared" si="317"/>
        <v>1.0846981981981982</v>
      </c>
      <c r="KC37" s="99">
        <f t="shared" si="318"/>
        <v>1.0809907407407406</v>
      </c>
      <c r="KD37" s="99">
        <f t="shared" si="319"/>
        <v>1.3534539473684211</v>
      </c>
      <c r="KE37" s="99">
        <f t="shared" si="320"/>
        <v>0</v>
      </c>
      <c r="KF37" s="99" t="str">
        <f t="shared" si="220"/>
        <v>i.a.</v>
      </c>
      <c r="KG37" s="99" t="str">
        <f t="shared" si="221"/>
        <v>i.a.</v>
      </c>
      <c r="KH37" s="99" t="str">
        <f t="shared" si="222"/>
        <v>i.a.</v>
      </c>
      <c r="KI37" s="94">
        <f t="shared" si="174"/>
        <v>-1</v>
      </c>
      <c r="KJ37" s="94">
        <f t="shared" si="175"/>
        <v>0.54883544326100531</v>
      </c>
      <c r="KK37" s="94">
        <f t="shared" si="176"/>
        <v>-0.33988845797848144</v>
      </c>
      <c r="KL37" s="94">
        <f t="shared" si="177"/>
        <v>-0.43490296860571165</v>
      </c>
      <c r="KM37" s="94">
        <f t="shared" si="178"/>
        <v>0.24737259300400641</v>
      </c>
      <c r="KN37" s="94">
        <f t="shared" si="179"/>
        <v>-5.6628056628056499E-2</v>
      </c>
      <c r="KO37" s="364">
        <f t="shared" si="180"/>
        <v>-0.22367666666666663</v>
      </c>
      <c r="KP37" s="364">
        <f t="shared" si="181"/>
        <v>7.9260636132315487E-2</v>
      </c>
      <c r="KQ37" s="364">
        <f t="shared" si="182"/>
        <v>-7.4359163264098471E-2</v>
      </c>
      <c r="KR37" s="308"/>
      <c r="KS37" s="308">
        <f t="shared" si="321"/>
        <v>0.22367666666666663</v>
      </c>
      <c r="KT37" s="308">
        <f t="shared" si="322"/>
        <v>0.14441603053435115</v>
      </c>
      <c r="KU37" s="308">
        <f t="shared" si="323"/>
        <v>0.21877519379844962</v>
      </c>
      <c r="KV37" s="308">
        <f t="shared" si="324"/>
        <v>0.38714624505928852</v>
      </c>
      <c r="KW37" s="308">
        <f t="shared" si="325"/>
        <v>0.31036936936936937</v>
      </c>
      <c r="KX37" s="308">
        <f t="shared" si="326"/>
        <v>0.32899999999999996</v>
      </c>
      <c r="KY37" s="308">
        <f t="shared" si="327"/>
        <v>0.52446710526315787</v>
      </c>
      <c r="KZ37" s="308">
        <f t="shared" si="328"/>
        <v>0.3718348623853211</v>
      </c>
      <c r="LA37" s="308" t="str">
        <f t="shared" si="329"/>
        <v>i.a.</v>
      </c>
      <c r="LB37" s="308" t="str">
        <f t="shared" si="330"/>
        <v>i.a.</v>
      </c>
      <c r="LC37" s="308" t="str">
        <f t="shared" si="224"/>
        <v>i.a.</v>
      </c>
    </row>
    <row r="38" spans="1:315" s="1" customFormat="1" x14ac:dyDescent="0.3">
      <c r="A38" s="348" t="s">
        <v>471</v>
      </c>
      <c r="B38" s="171">
        <v>19711285</v>
      </c>
      <c r="C38" t="s">
        <v>75</v>
      </c>
      <c r="D38" s="4"/>
      <c r="E38"/>
      <c r="F38"/>
      <c r="G38"/>
      <c r="H38"/>
      <c r="I38" s="183">
        <v>45106</v>
      </c>
      <c r="J38" s="176"/>
      <c r="K38" s="176" t="s">
        <v>132</v>
      </c>
      <c r="L38" s="176" t="s">
        <v>132</v>
      </c>
      <c r="M38" s="176" t="s">
        <v>132</v>
      </c>
      <c r="N38" s="176" t="s">
        <v>132</v>
      </c>
      <c r="O38" s="176" t="s">
        <v>132</v>
      </c>
      <c r="P38" s="176" t="s">
        <v>132</v>
      </c>
      <c r="Q38" s="94" t="e">
        <f t="shared" si="0"/>
        <v>#DIV/0!</v>
      </c>
      <c r="R38" s="94" t="e">
        <f t="shared" si="1"/>
        <v>#DIV/0!</v>
      </c>
      <c r="S38" s="94" t="e">
        <f t="shared" si="2"/>
        <v>#DIV/0!</v>
      </c>
      <c r="T38" s="94" t="e">
        <f t="shared" si="3"/>
        <v>#DIV/0!</v>
      </c>
      <c r="U38" s="94" t="e">
        <f t="shared" si="4"/>
        <v>#DIV/0!</v>
      </c>
      <c r="V38" s="94" t="e">
        <f t="shared" si="5"/>
        <v>#DIV/0!</v>
      </c>
      <c r="W38" s="362">
        <f t="shared" si="6"/>
        <v>0</v>
      </c>
      <c r="X38" s="362">
        <f t="shared" si="7"/>
        <v>0</v>
      </c>
      <c r="Y38" s="362">
        <f t="shared" si="8"/>
        <v>0</v>
      </c>
      <c r="Z38" s="100"/>
      <c r="AA38" s="396"/>
      <c r="AB38" s="100"/>
      <c r="AC38" s="100"/>
      <c r="AD38" s="100"/>
      <c r="AE38" s="100"/>
      <c r="AF38" s="100"/>
      <c r="AG38" s="201"/>
      <c r="AH38" s="205"/>
      <c r="AI38" s="205"/>
      <c r="AJ38" s="207"/>
      <c r="AK38" s="204"/>
      <c r="AL38" s="94">
        <f t="shared" si="194"/>
        <v>-1</v>
      </c>
      <c r="AM38" s="94">
        <f t="shared" si="195"/>
        <v>-2.6248399487836093E-2</v>
      </c>
      <c r="AN38" s="94">
        <f t="shared" si="225"/>
        <v>9.0782122905027934E-2</v>
      </c>
      <c r="AO38" s="94">
        <f t="shared" si="226"/>
        <v>0.10087981549500291</v>
      </c>
      <c r="AP38" s="94">
        <f t="shared" si="227"/>
        <v>0.12071606356500106</v>
      </c>
      <c r="AQ38" s="94">
        <f t="shared" si="228"/>
        <v>-2.3647069819609321E-2</v>
      </c>
      <c r="AR38" s="362">
        <f t="shared" si="196"/>
        <v>-13.689</v>
      </c>
      <c r="AS38" s="362">
        <f t="shared" si="229"/>
        <v>-0.36899999999999977</v>
      </c>
      <c r="AT38" s="362">
        <f t="shared" si="230"/>
        <v>1.17</v>
      </c>
      <c r="AU38" s="266"/>
      <c r="AV38" s="266">
        <v>13.689</v>
      </c>
      <c r="AW38" s="266">
        <v>14.058</v>
      </c>
      <c r="AX38" s="266">
        <v>12.888</v>
      </c>
      <c r="AY38" s="266">
        <v>11.707000000000001</v>
      </c>
      <c r="AZ38" s="266">
        <v>10.446</v>
      </c>
      <c r="BA38" s="266">
        <v>10.699</v>
      </c>
      <c r="BB38" s="202">
        <v>10.536</v>
      </c>
      <c r="BC38" s="205">
        <v>8.7690000000000001</v>
      </c>
      <c r="BD38" s="205">
        <v>0.77200000000000002</v>
      </c>
      <c r="BE38" s="205">
        <v>0.505</v>
      </c>
      <c r="BF38" s="204">
        <v>0.49299999999999999</v>
      </c>
      <c r="BG38" s="94">
        <f t="shared" si="197"/>
        <v>-1</v>
      </c>
      <c r="BH38" s="94">
        <f t="shared" si="231"/>
        <v>0.31027667984189727</v>
      </c>
      <c r="BI38" s="94">
        <f t="shared" si="232"/>
        <v>-0.18387096774193548</v>
      </c>
      <c r="BJ38" s="94">
        <f t="shared" si="233"/>
        <v>-2.0537124802527663E-2</v>
      </c>
      <c r="BK38" s="94">
        <f t="shared" si="234"/>
        <v>0.30785123966942152</v>
      </c>
      <c r="BL38" s="94">
        <f t="shared" si="235"/>
        <v>-9.8696461824953521E-2</v>
      </c>
      <c r="BM38" s="362">
        <f t="shared" si="198"/>
        <v>-1.3260000000000001</v>
      </c>
      <c r="BN38" s="362">
        <f t="shared" si="236"/>
        <v>0.31400000000000006</v>
      </c>
      <c r="BO38" s="362">
        <f t="shared" si="237"/>
        <v>-0.22799999999999998</v>
      </c>
      <c r="BP38" s="266"/>
      <c r="BQ38" s="266">
        <v>1.3260000000000001</v>
      </c>
      <c r="BR38" s="266">
        <v>1.012</v>
      </c>
      <c r="BS38" s="266">
        <v>1.24</v>
      </c>
      <c r="BT38" s="266">
        <v>1.266</v>
      </c>
      <c r="BU38" s="266">
        <v>0.96799999999999997</v>
      </c>
      <c r="BV38" s="266">
        <v>1.0740000000000001</v>
      </c>
      <c r="BW38" s="202">
        <v>1.845</v>
      </c>
      <c r="BX38" s="205">
        <v>1.29</v>
      </c>
      <c r="BY38" s="205">
        <v>0.624</v>
      </c>
      <c r="BZ38" s="205">
        <v>0.37</v>
      </c>
      <c r="CA38" s="205">
        <v>0.316</v>
      </c>
      <c r="CB38" s="94">
        <f t="shared" si="199"/>
        <v>-1</v>
      </c>
      <c r="CC38" s="94">
        <f t="shared" si="238"/>
        <v>0.29197994987468656</v>
      </c>
      <c r="CD38" s="94">
        <f t="shared" si="239"/>
        <v>-0.22674418604651161</v>
      </c>
      <c r="CE38" s="94">
        <f t="shared" si="240"/>
        <v>8.5173501577287147E-2</v>
      </c>
      <c r="CF38" s="94">
        <f t="shared" si="241"/>
        <v>0.30991735537190079</v>
      </c>
      <c r="CG38" s="94">
        <f t="shared" si="242"/>
        <v>-8.6024483465352089E-2</v>
      </c>
      <c r="CH38" s="362">
        <f t="shared" si="200"/>
        <v>-1.0309999999999999</v>
      </c>
      <c r="CI38" s="362">
        <f t="shared" si="243"/>
        <v>0.23299999999999987</v>
      </c>
      <c r="CJ38" s="362">
        <f t="shared" si="244"/>
        <v>-0.23399999999999999</v>
      </c>
      <c r="CK38" s="100"/>
      <c r="CL38" s="100">
        <v>1.0309999999999999</v>
      </c>
      <c r="CM38" s="100">
        <v>0.79800000000000004</v>
      </c>
      <c r="CN38" s="100">
        <v>1.032</v>
      </c>
      <c r="CO38" s="100">
        <v>0.95099999999999996</v>
      </c>
      <c r="CP38" s="100">
        <v>0.72599999999999998</v>
      </c>
      <c r="CQ38" s="100">
        <v>0.79433200000000004</v>
      </c>
      <c r="CR38" s="208">
        <v>1.569</v>
      </c>
      <c r="CS38" s="228">
        <v>1.0129999999999999</v>
      </c>
      <c r="CT38" s="228">
        <v>0.38300000000000001</v>
      </c>
      <c r="CU38" s="228">
        <v>0.155</v>
      </c>
      <c r="CV38" s="228">
        <v>7.6999999999999999E-2</v>
      </c>
      <c r="CW38" s="94">
        <f t="shared" si="201"/>
        <v>-1</v>
      </c>
      <c r="CX38" s="94">
        <f t="shared" si="245"/>
        <v>0.30278232405891992</v>
      </c>
      <c r="CY38" s="94">
        <f t="shared" si="246"/>
        <v>-0.13822284908321578</v>
      </c>
      <c r="CZ38" s="94">
        <f t="shared" si="247"/>
        <v>-0.12792127921279212</v>
      </c>
      <c r="DA38" s="94">
        <f t="shared" si="248"/>
        <v>0.34825870646766166</v>
      </c>
      <c r="DB38" s="94">
        <f t="shared" si="249"/>
        <v>-0.25830258302583026</v>
      </c>
      <c r="DC38" s="362">
        <f t="shared" si="202"/>
        <v>-0.79600000000000004</v>
      </c>
      <c r="DD38" s="362">
        <f t="shared" si="250"/>
        <v>0.18500000000000005</v>
      </c>
      <c r="DE38" s="362">
        <f t="shared" si="251"/>
        <v>-9.7999999999999976E-2</v>
      </c>
      <c r="DF38" s="266"/>
      <c r="DG38" s="266">
        <v>0.79600000000000004</v>
      </c>
      <c r="DH38" s="266">
        <v>0.61099999999999999</v>
      </c>
      <c r="DI38" s="266">
        <v>0.70899999999999996</v>
      </c>
      <c r="DJ38" s="266">
        <v>0.81299999999999994</v>
      </c>
      <c r="DK38" s="266">
        <v>0.60299999999999998</v>
      </c>
      <c r="DL38" s="266">
        <v>0.81299999999999994</v>
      </c>
      <c r="DM38" s="201">
        <v>1.17</v>
      </c>
      <c r="DN38" s="205">
        <v>1.2649999999999999</v>
      </c>
      <c r="DO38" s="205">
        <v>0.19</v>
      </c>
      <c r="DP38" s="205">
        <v>0.125</v>
      </c>
      <c r="DQ38" s="205">
        <v>7.6999999999999999E-2</v>
      </c>
      <c r="DR38" s="94">
        <f t="shared" si="203"/>
        <v>-1</v>
      </c>
      <c r="DS38" s="94">
        <f t="shared" si="252"/>
        <v>-0.12138320395201135</v>
      </c>
      <c r="DT38" s="94">
        <f t="shared" si="253"/>
        <v>6.5642458100558729E-2</v>
      </c>
      <c r="DU38" s="94">
        <f t="shared" si="254"/>
        <v>8.2451447842772377E-2</v>
      </c>
      <c r="DV38" s="94">
        <f t="shared" si="255"/>
        <v>0.10441818648856931</v>
      </c>
      <c r="DW38" s="94">
        <f t="shared" si="256"/>
        <v>8.4099136730715562E-2</v>
      </c>
      <c r="DX38" s="362">
        <f t="shared" si="204"/>
        <v>-8.7149999999999999</v>
      </c>
      <c r="DY38" s="362">
        <f t="shared" si="257"/>
        <v>-1.2040000000000006</v>
      </c>
      <c r="DZ38" s="362">
        <f t="shared" si="258"/>
        <v>0.61100000000000065</v>
      </c>
      <c r="EA38" s="100"/>
      <c r="EB38" s="100">
        <v>8.7149999999999999</v>
      </c>
      <c r="EC38" s="100">
        <v>9.9190000000000005</v>
      </c>
      <c r="ED38" s="100">
        <v>9.3079999999999998</v>
      </c>
      <c r="EE38" s="100">
        <v>8.5990000000000002</v>
      </c>
      <c r="EF38" s="100">
        <v>7.7859999999999996</v>
      </c>
      <c r="EG38" s="100">
        <v>7.1820000000000004</v>
      </c>
      <c r="EH38" s="208">
        <v>6.3689999999999998</v>
      </c>
      <c r="EI38" s="228">
        <v>6.1230000000000002</v>
      </c>
      <c r="EJ38" s="228">
        <v>4.8570000000000002</v>
      </c>
      <c r="EK38" s="228">
        <v>4.6669999999999998</v>
      </c>
      <c r="EL38" s="228">
        <v>4.5419999999999998</v>
      </c>
      <c r="EM38" s="94">
        <f t="shared" si="205"/>
        <v>-1</v>
      </c>
      <c r="EN38" s="94">
        <f t="shared" si="259"/>
        <v>3.8521713391686661E-2</v>
      </c>
      <c r="EO38" s="94">
        <f t="shared" si="260"/>
        <v>8.9363858307614411E-2</v>
      </c>
      <c r="EP38" s="94">
        <f t="shared" si="261"/>
        <v>3.7516727203211628E-2</v>
      </c>
      <c r="EQ38" s="94">
        <f t="shared" si="262"/>
        <v>-7.0416277933271168E-2</v>
      </c>
      <c r="ER38" s="94">
        <f t="shared" si="263"/>
        <v>5.6264664476771545E-2</v>
      </c>
      <c r="ES38" s="362">
        <f t="shared" si="206"/>
        <v>-24.56</v>
      </c>
      <c r="ET38" s="362">
        <f t="shared" si="264"/>
        <v>0.91099999999999781</v>
      </c>
      <c r="EU38" s="362">
        <f t="shared" si="265"/>
        <v>1.9400000000000013</v>
      </c>
      <c r="EV38" s="100"/>
      <c r="EW38" s="100">
        <v>24.56</v>
      </c>
      <c r="EX38" s="100">
        <v>23.649000000000001</v>
      </c>
      <c r="EY38" s="100">
        <v>21.709</v>
      </c>
      <c r="EZ38" s="100">
        <v>20.923999999999999</v>
      </c>
      <c r="FA38" s="100">
        <v>22.509</v>
      </c>
      <c r="FB38" s="100">
        <v>21.31</v>
      </c>
      <c r="FC38" s="208">
        <v>17.745000000000001</v>
      </c>
      <c r="FD38" s="228">
        <v>16.414999999999999</v>
      </c>
      <c r="FE38" s="228">
        <v>13.858000000000001</v>
      </c>
      <c r="FF38" s="228">
        <v>13.211</v>
      </c>
      <c r="FG38" s="228">
        <v>12.026</v>
      </c>
      <c r="FH38" s="94">
        <f t="shared" si="207"/>
        <v>-1</v>
      </c>
      <c r="FI38" s="94">
        <f t="shared" si="266"/>
        <v>-0.10714285714285714</v>
      </c>
      <c r="FJ38" s="94">
        <f t="shared" si="267"/>
        <v>0.16666666666666666</v>
      </c>
      <c r="FK38" s="94">
        <f t="shared" si="268"/>
        <v>4.3478260869565216E-2</v>
      </c>
      <c r="FL38" s="94">
        <f t="shared" si="269"/>
        <v>4.5454545454545456E-2</v>
      </c>
      <c r="FM38" s="94">
        <f t="shared" si="270"/>
        <v>-0.12</v>
      </c>
      <c r="FN38" s="362">
        <f t="shared" si="208"/>
        <v>-25</v>
      </c>
      <c r="FO38" s="362">
        <f t="shared" si="271"/>
        <v>-3</v>
      </c>
      <c r="FP38" s="362">
        <f t="shared" si="272"/>
        <v>4</v>
      </c>
      <c r="FQ38" s="486"/>
      <c r="FR38" s="486">
        <v>25</v>
      </c>
      <c r="FS38" s="486">
        <v>28</v>
      </c>
      <c r="FT38" s="486">
        <v>24</v>
      </c>
      <c r="FU38" s="486">
        <v>23</v>
      </c>
      <c r="FV38" s="486">
        <v>22</v>
      </c>
      <c r="FW38" s="486">
        <v>25</v>
      </c>
      <c r="FX38" s="2">
        <v>25</v>
      </c>
      <c r="FY38" s="488">
        <v>22</v>
      </c>
      <c r="FZ38" s="488"/>
      <c r="GA38" s="488"/>
      <c r="GB38" s="488"/>
      <c r="GC38" s="2"/>
      <c r="GD38" s="24"/>
      <c r="GE38" s="1" t="s">
        <v>77</v>
      </c>
      <c r="GF38" s="336"/>
      <c r="GG38" s="1">
        <v>9800</v>
      </c>
      <c r="GH38" s="1" t="s">
        <v>199</v>
      </c>
      <c r="GI38" s="18" t="s">
        <v>93</v>
      </c>
      <c r="GJ38" s="94">
        <f t="shared" si="72"/>
        <v>-1</v>
      </c>
      <c r="GK38" s="94">
        <f t="shared" si="73"/>
        <v>0.33309533627995058</v>
      </c>
      <c r="GL38" s="94">
        <f t="shared" si="74"/>
        <v>-0.27983087010635477</v>
      </c>
      <c r="GM38" s="94">
        <f t="shared" si="75"/>
        <v>-7.060489007435812E-3</v>
      </c>
      <c r="GN38" s="94">
        <f t="shared" si="76"/>
        <v>0.19663368783683952</v>
      </c>
      <c r="GO38" s="392">
        <f t="shared" si="77"/>
        <v>-0.17254929018165327</v>
      </c>
      <c r="GP38" s="366">
        <f t="shared" si="78"/>
        <v>-0.11065793710421809</v>
      </c>
      <c r="GQ38" s="366">
        <f t="shared" si="79"/>
        <v>2.76496674833724E-2</v>
      </c>
      <c r="GR38" s="366">
        <f t="shared" si="80"/>
        <v>-3.2253918350338764E-2</v>
      </c>
      <c r="GS38" s="94">
        <f t="shared" si="209"/>
        <v>0</v>
      </c>
      <c r="GT38" s="94">
        <f t="shared" si="273"/>
        <v>0.11065793710421809</v>
      </c>
      <c r="GU38" s="392">
        <f t="shared" si="274"/>
        <v>8.300826962084569E-2</v>
      </c>
      <c r="GV38" s="94">
        <f t="shared" si="275"/>
        <v>0.11526218797118445</v>
      </c>
      <c r="GW38" s="94">
        <f t="shared" si="276"/>
        <v>0.11608178211779067</v>
      </c>
      <c r="GX38" s="94">
        <f t="shared" si="277"/>
        <v>9.7006948156066267E-2</v>
      </c>
      <c r="GY38" s="94">
        <f t="shared" si="278"/>
        <v>0.11723592354807763</v>
      </c>
      <c r="GZ38" s="94">
        <f t="shared" si="279"/>
        <v>0.25120076849183476</v>
      </c>
      <c r="HA38" s="94">
        <f t="shared" si="280"/>
        <v>0.18451730418943532</v>
      </c>
      <c r="HB38" s="94">
        <f t="shared" si="281"/>
        <v>8.0428391432171356E-2</v>
      </c>
      <c r="HC38" s="94">
        <f t="shared" si="282"/>
        <v>3.3662721250950156E-2</v>
      </c>
      <c r="HD38" s="94">
        <f t="shared" si="92"/>
        <v>-1</v>
      </c>
      <c r="HE38" s="94">
        <f t="shared" si="93"/>
        <v>0.23278909838969436</v>
      </c>
      <c r="HF38" s="94">
        <f t="shared" si="94"/>
        <v>-0.23290204523440056</v>
      </c>
      <c r="HG38" s="94">
        <f t="shared" si="95"/>
        <v>-2.1576933724622321E-3</v>
      </c>
      <c r="HH38" s="94">
        <f t="shared" si="96"/>
        <v>0.31947444272959247</v>
      </c>
      <c r="HI38" s="392">
        <f t="shared" si="97"/>
        <v>-0.19668614793978784</v>
      </c>
      <c r="HJ38" s="366">
        <f t="shared" si="98"/>
        <v>-5.5010475222468831E-2</v>
      </c>
      <c r="HK38" s="366">
        <f t="shared" si="99"/>
        <v>1.0387696440335582E-2</v>
      </c>
      <c r="HL38" s="366">
        <f t="shared" si="100"/>
        <v>-1.3548121694023724E-2</v>
      </c>
      <c r="HM38" s="94">
        <f t="shared" si="211"/>
        <v>0</v>
      </c>
      <c r="HN38" s="94">
        <f t="shared" si="283"/>
        <v>5.5010475222468831E-2</v>
      </c>
      <c r="HO38" s="392">
        <f t="shared" si="284"/>
        <v>4.4622778782133249E-2</v>
      </c>
      <c r="HP38" s="94">
        <f t="shared" si="285"/>
        <v>5.8170900476156973E-2</v>
      </c>
      <c r="HQ38" s="94">
        <f t="shared" si="286"/>
        <v>5.8296686851011907E-2</v>
      </c>
      <c r="HR38" s="94">
        <f t="shared" si="287"/>
        <v>4.4181747643716192E-2</v>
      </c>
      <c r="HS38" s="94">
        <f t="shared" si="288"/>
        <v>5.4999359877096407E-2</v>
      </c>
      <c r="HT38" s="94">
        <f t="shared" si="289"/>
        <v>0.10802107728337237</v>
      </c>
      <c r="HU38" s="94">
        <f t="shared" si="290"/>
        <v>8.5224457437320392E-2</v>
      </c>
      <c r="HV38" s="94">
        <f t="shared" si="291"/>
        <v>4.6104399867006533E-2</v>
      </c>
      <c r="HW38" s="94">
        <f t="shared" si="292"/>
        <v>2.9322027182311684E-2</v>
      </c>
      <c r="HX38" s="94" t="e">
        <f t="shared" si="112"/>
        <v>#VALUE!</v>
      </c>
      <c r="HY38" s="94">
        <f t="shared" si="113"/>
        <v>-0.15397359080867731</v>
      </c>
      <c r="HZ38" s="94">
        <f t="shared" si="114"/>
        <v>-2.1775460996023989E-2</v>
      </c>
      <c r="IA38" s="94">
        <f t="shared" si="115"/>
        <v>4.3309875842377291E-2</v>
      </c>
      <c r="IB38" s="94">
        <f t="shared" si="116"/>
        <v>0.18807823359162729</v>
      </c>
      <c r="IC38" s="392">
        <f t="shared" si="117"/>
        <v>2.6351797224734297E-2</v>
      </c>
      <c r="ID38" s="366" t="e">
        <f t="shared" si="118"/>
        <v>#VALUE!</v>
      </c>
      <c r="IE38" s="366">
        <f t="shared" si="119"/>
        <v>-6.4580491658474792E-2</v>
      </c>
      <c r="IF38" s="366">
        <f t="shared" si="120"/>
        <v>-9.3364959671560777E-3</v>
      </c>
      <c r="IG38" s="94" t="str">
        <f t="shared" si="213"/>
        <v>i.a.</v>
      </c>
      <c r="IH38" s="94">
        <f t="shared" si="293"/>
        <v>0.35484527687296419</v>
      </c>
      <c r="II38" s="392">
        <f t="shared" si="294"/>
        <v>0.41942576853143898</v>
      </c>
      <c r="IJ38" s="94">
        <f t="shared" si="295"/>
        <v>0.42876226449859506</v>
      </c>
      <c r="IK38" s="94">
        <f t="shared" si="296"/>
        <v>0.41096348690498952</v>
      </c>
      <c r="IL38" s="94">
        <f t="shared" si="297"/>
        <v>0.34590608201163975</v>
      </c>
      <c r="IM38" s="94">
        <f t="shared" si="298"/>
        <v>0.33702487095260447</v>
      </c>
      <c r="IN38" s="94">
        <f t="shared" si="299"/>
        <v>0.35891800507185118</v>
      </c>
      <c r="IO38" s="94">
        <f t="shared" si="300"/>
        <v>0.37301248857752062</v>
      </c>
      <c r="IP38" s="94">
        <f t="shared" si="301"/>
        <v>0.35048347524895368</v>
      </c>
      <c r="IQ38" s="94">
        <f t="shared" si="302"/>
        <v>0.35326621754598436</v>
      </c>
      <c r="IR38" s="94">
        <f t="shared" si="215"/>
        <v>0.37768168967237653</v>
      </c>
      <c r="IS38" s="94" t="e">
        <f t="shared" si="133"/>
        <v>#VALUE!</v>
      </c>
      <c r="IT38" s="94" t="e">
        <f t="shared" si="134"/>
        <v>#VALUE!</v>
      </c>
      <c r="IU38" s="94" t="e">
        <f t="shared" si="135"/>
        <v>#VALUE!</v>
      </c>
      <c r="IV38" s="94" t="e">
        <f t="shared" si="136"/>
        <v>#VALUE!</v>
      </c>
      <c r="IW38" s="94" t="e">
        <f t="shared" si="137"/>
        <v>#VALUE!</v>
      </c>
      <c r="IX38" s="392" t="e">
        <f t="shared" si="138"/>
        <v>#VALUE!</v>
      </c>
      <c r="IY38" s="366" t="e">
        <f t="shared" si="139"/>
        <v>#VALUE!</v>
      </c>
      <c r="IZ38" s="366" t="e">
        <f t="shared" si="140"/>
        <v>#VALUE!</v>
      </c>
      <c r="JA38" s="366" t="e">
        <f t="shared" si="141"/>
        <v>#VALUE!</v>
      </c>
      <c r="JB38" s="392"/>
      <c r="JC38" s="94" t="str">
        <f t="shared" si="303"/>
        <v>i.a.</v>
      </c>
      <c r="JD38" s="392" t="str">
        <f t="shared" si="304"/>
        <v>i.a.</v>
      </c>
      <c r="JE38" s="94" t="str">
        <f t="shared" si="305"/>
        <v>i.a.</v>
      </c>
      <c r="JF38" s="94" t="str">
        <f t="shared" si="306"/>
        <v>i.a.</v>
      </c>
      <c r="JG38" s="94" t="str">
        <f t="shared" si="307"/>
        <v>i.a.</v>
      </c>
      <c r="JH38" s="94" t="str">
        <f t="shared" si="308"/>
        <v>i.a.</v>
      </c>
      <c r="JI38" s="94" t="str">
        <f t="shared" si="309"/>
        <v>i.a.</v>
      </c>
      <c r="JJ38" s="94" t="str">
        <f t="shared" si="310"/>
        <v>i.a.</v>
      </c>
      <c r="JK38" s="94" t="str">
        <f t="shared" si="311"/>
        <v>i.a.</v>
      </c>
      <c r="JL38" s="94" t="str">
        <f t="shared" si="312"/>
        <v>i.a.</v>
      </c>
      <c r="JM38" s="94" t="str">
        <f t="shared" si="217"/>
        <v>i.a.</v>
      </c>
      <c r="JN38" s="94" t="e">
        <f t="shared" si="153"/>
        <v>#VALUE!</v>
      </c>
      <c r="JO38" s="94" t="e">
        <f t="shared" si="154"/>
        <v>#DIV/0!</v>
      </c>
      <c r="JP38" s="94" t="e">
        <f t="shared" si="155"/>
        <v>#DIV/0!</v>
      </c>
      <c r="JQ38" s="94" t="e">
        <f t="shared" si="156"/>
        <v>#DIV/0!</v>
      </c>
      <c r="JR38" s="94" t="e">
        <f t="shared" si="157"/>
        <v>#DIV/0!</v>
      </c>
      <c r="JS38" s="392" t="e">
        <f t="shared" si="158"/>
        <v>#DIV/0!</v>
      </c>
      <c r="JT38" s="364" t="e">
        <f t="shared" si="159"/>
        <v>#VALUE!</v>
      </c>
      <c r="JU38" s="364">
        <f t="shared" si="160"/>
        <v>0</v>
      </c>
      <c r="JV38" s="364">
        <f t="shared" si="161"/>
        <v>0</v>
      </c>
      <c r="JW38" s="99" t="str">
        <f t="shared" si="218"/>
        <v>i.a.</v>
      </c>
      <c r="JX38" s="99">
        <f t="shared" si="313"/>
        <v>0</v>
      </c>
      <c r="JY38" s="393">
        <f t="shared" si="314"/>
        <v>0</v>
      </c>
      <c r="JZ38" s="99">
        <f t="shared" si="315"/>
        <v>0</v>
      </c>
      <c r="KA38" s="99">
        <f t="shared" si="316"/>
        <v>0</v>
      </c>
      <c r="KB38" s="99">
        <f t="shared" si="317"/>
        <v>0</v>
      </c>
      <c r="KC38" s="99">
        <f t="shared" si="318"/>
        <v>0</v>
      </c>
      <c r="KD38" s="99">
        <f t="shared" si="319"/>
        <v>0</v>
      </c>
      <c r="KE38" s="99">
        <f t="shared" si="320"/>
        <v>0</v>
      </c>
      <c r="KF38" s="99" t="str">
        <f t="shared" si="220"/>
        <v>i.a.</v>
      </c>
      <c r="KG38" s="99" t="str">
        <f t="shared" si="221"/>
        <v>i.a.</v>
      </c>
      <c r="KH38" s="99" t="str">
        <f t="shared" si="222"/>
        <v>i.a.</v>
      </c>
      <c r="KI38" s="94">
        <f t="shared" si="174"/>
        <v>-1</v>
      </c>
      <c r="KJ38" s="94">
        <f t="shared" si="175"/>
        <v>0.44701754385964904</v>
      </c>
      <c r="KK38" s="94">
        <f t="shared" si="176"/>
        <v>-0.33720930232558144</v>
      </c>
      <c r="KL38" s="94">
        <f t="shared" si="177"/>
        <v>3.9957939011566836E-2</v>
      </c>
      <c r="KM38" s="94">
        <f t="shared" si="178"/>
        <v>0.25296442687747034</v>
      </c>
      <c r="KN38" s="392">
        <f t="shared" si="179"/>
        <v>3.8608541516645452E-2</v>
      </c>
      <c r="KO38" s="364">
        <f t="shared" si="180"/>
        <v>-4.1239999999999999E-2</v>
      </c>
      <c r="KP38" s="364">
        <f t="shared" si="181"/>
        <v>1.2739999999999998E-2</v>
      </c>
      <c r="KQ38" s="364">
        <f t="shared" si="182"/>
        <v>-1.4500000000000002E-2</v>
      </c>
      <c r="KR38" s="308"/>
      <c r="KS38" s="308">
        <f t="shared" si="321"/>
        <v>4.1239999999999999E-2</v>
      </c>
      <c r="KT38" s="395">
        <f t="shared" si="322"/>
        <v>2.8500000000000001E-2</v>
      </c>
      <c r="KU38" s="308">
        <f t="shared" si="323"/>
        <v>4.3000000000000003E-2</v>
      </c>
      <c r="KV38" s="308">
        <f t="shared" si="324"/>
        <v>4.1347826086956523E-2</v>
      </c>
      <c r="KW38" s="308">
        <f t="shared" si="325"/>
        <v>3.3000000000000002E-2</v>
      </c>
      <c r="KX38" s="308">
        <f t="shared" si="326"/>
        <v>3.1773280000000001E-2</v>
      </c>
      <c r="KY38" s="308">
        <f t="shared" si="327"/>
        <v>6.2759999999999996E-2</v>
      </c>
      <c r="KZ38" s="308">
        <f t="shared" si="328"/>
        <v>4.6045454545454542E-2</v>
      </c>
      <c r="LA38" s="308" t="str">
        <f t="shared" si="329"/>
        <v>i.a.</v>
      </c>
      <c r="LB38" s="308" t="str">
        <f t="shared" si="330"/>
        <v>i.a.</v>
      </c>
      <c r="LC38" s="308" t="str">
        <f t="shared" si="224"/>
        <v>i.a.</v>
      </c>
    </row>
    <row r="39" spans="1:315" s="1" customFormat="1" x14ac:dyDescent="0.3">
      <c r="A39" s="348" t="s">
        <v>255</v>
      </c>
      <c r="B39" s="171">
        <v>36018445</v>
      </c>
      <c r="C39" t="s">
        <v>75</v>
      </c>
      <c r="D39" s="4"/>
      <c r="E39">
        <v>1</v>
      </c>
      <c r="F39"/>
      <c r="G39"/>
      <c r="H39"/>
      <c r="I39" s="183">
        <v>44897</v>
      </c>
      <c r="J39" s="176"/>
      <c r="K39" s="176" t="s">
        <v>204</v>
      </c>
      <c r="L39" s="176" t="s">
        <v>204</v>
      </c>
      <c r="M39" s="176" t="s">
        <v>204</v>
      </c>
      <c r="N39" s="176" t="s">
        <v>204</v>
      </c>
      <c r="O39" s="176" t="s">
        <v>204</v>
      </c>
      <c r="P39" s="178" t="s">
        <v>204</v>
      </c>
      <c r="Q39" s="94" t="e">
        <f t="shared" si="0"/>
        <v>#DIV/0!</v>
      </c>
      <c r="R39" s="94" t="e">
        <f t="shared" si="1"/>
        <v>#DIV/0!</v>
      </c>
      <c r="S39" s="94" t="e">
        <f t="shared" si="2"/>
        <v>#DIV/0!</v>
      </c>
      <c r="T39" s="94" t="e">
        <f t="shared" si="3"/>
        <v>#DIV/0!</v>
      </c>
      <c r="U39" s="94" t="e">
        <f t="shared" si="4"/>
        <v>#DIV/0!</v>
      </c>
      <c r="V39" s="94" t="e">
        <f t="shared" si="5"/>
        <v>#DIV/0!</v>
      </c>
      <c r="W39" s="362">
        <f t="shared" si="6"/>
        <v>0</v>
      </c>
      <c r="X39" s="362">
        <f t="shared" si="7"/>
        <v>0</v>
      </c>
      <c r="Y39" s="362">
        <f t="shared" si="8"/>
        <v>0</v>
      </c>
      <c r="Z39" s="100"/>
      <c r="AA39" s="396"/>
      <c r="AB39" s="100"/>
      <c r="AC39" s="100"/>
      <c r="AD39" s="100"/>
      <c r="AE39" s="100"/>
      <c r="AF39" s="100"/>
      <c r="AG39" s="201"/>
      <c r="AH39" s="206"/>
      <c r="AI39" s="206"/>
      <c r="AJ39" s="206"/>
      <c r="AK39" s="202"/>
      <c r="AL39" s="94">
        <f t="shared" si="194"/>
        <v>-1</v>
      </c>
      <c r="AM39" s="94">
        <f t="shared" si="195"/>
        <v>-9.8605482337173311E-2</v>
      </c>
      <c r="AN39" s="94">
        <f t="shared" si="225"/>
        <v>8.69203288127363E-2</v>
      </c>
      <c r="AO39" s="94">
        <f t="shared" si="226"/>
        <v>0.12572722658232785</v>
      </c>
      <c r="AP39" s="94">
        <f t="shared" si="227"/>
        <v>0.19137554077313118</v>
      </c>
      <c r="AQ39" s="94">
        <f t="shared" si="228"/>
        <v>1.0102433981768624E-2</v>
      </c>
      <c r="AR39" s="362">
        <f t="shared" si="196"/>
        <v>-28.247</v>
      </c>
      <c r="AS39" s="362">
        <f t="shared" si="229"/>
        <v>-3.09</v>
      </c>
      <c r="AT39" s="362">
        <f t="shared" si="230"/>
        <v>2.5060000000000002</v>
      </c>
      <c r="AU39" s="266"/>
      <c r="AV39" s="266">
        <v>28.247</v>
      </c>
      <c r="AW39" s="266">
        <v>31.337</v>
      </c>
      <c r="AX39" s="266">
        <v>28.831</v>
      </c>
      <c r="AY39" s="266">
        <v>25.611000000000001</v>
      </c>
      <c r="AZ39" s="266">
        <v>21.497</v>
      </c>
      <c r="BA39" s="272">
        <v>21.282</v>
      </c>
      <c r="BB39" s="217">
        <v>20.071999999999999</v>
      </c>
      <c r="BC39" s="217">
        <v>18.367000000000001</v>
      </c>
      <c r="BD39" s="216">
        <v>16.562999999999999</v>
      </c>
      <c r="BE39" s="239"/>
      <c r="BF39" s="202"/>
      <c r="BG39" s="94">
        <f t="shared" si="197"/>
        <v>-1</v>
      </c>
      <c r="BH39" s="94">
        <f t="shared" si="231"/>
        <v>-1.3020414724320913E-2</v>
      </c>
      <c r="BI39" s="94">
        <f t="shared" si="232"/>
        <v>0.21646460696128281</v>
      </c>
      <c r="BJ39" s="94">
        <f t="shared" si="233"/>
        <v>0.11004992402865198</v>
      </c>
      <c r="BK39" s="94">
        <f t="shared" si="234"/>
        <v>0.4075771463489154</v>
      </c>
      <c r="BL39" s="94">
        <f t="shared" si="235"/>
        <v>-5.8400460299194434E-2</v>
      </c>
      <c r="BM39" s="362">
        <f t="shared" si="198"/>
        <v>-6.14</v>
      </c>
      <c r="BN39" s="362">
        <f t="shared" si="236"/>
        <v>-8.1000000000000405E-2</v>
      </c>
      <c r="BO39" s="362">
        <f t="shared" si="237"/>
        <v>1.1070000000000002</v>
      </c>
      <c r="BP39" s="266"/>
      <c r="BQ39" s="266">
        <v>6.14</v>
      </c>
      <c r="BR39" s="266">
        <v>6.2210000000000001</v>
      </c>
      <c r="BS39" s="266">
        <v>5.1139999999999999</v>
      </c>
      <c r="BT39" s="266">
        <v>4.6070000000000002</v>
      </c>
      <c r="BU39" s="266">
        <v>3.2730000000000001</v>
      </c>
      <c r="BV39" s="272">
        <v>3.476</v>
      </c>
      <c r="BW39" s="217">
        <v>4.5330000000000004</v>
      </c>
      <c r="BX39" s="216">
        <v>2.657</v>
      </c>
      <c r="BY39" s="239"/>
      <c r="BZ39" s="201"/>
      <c r="CA39" s="201"/>
      <c r="CB39" s="94">
        <f t="shared" si="199"/>
        <v>-1</v>
      </c>
      <c r="CC39" s="94">
        <f t="shared" si="238"/>
        <v>-5.937064021082003E-2</v>
      </c>
      <c r="CD39" s="94">
        <f t="shared" si="239"/>
        <v>0.30587044534412938</v>
      </c>
      <c r="CE39" s="94">
        <f t="shared" si="240"/>
        <v>7.2048611111111271E-2</v>
      </c>
      <c r="CF39" s="94">
        <f t="shared" si="241"/>
        <v>0.40788267644362952</v>
      </c>
      <c r="CG39" s="94">
        <f t="shared" si="242"/>
        <v>-8.8046809696294193E-2</v>
      </c>
      <c r="CH39" s="362">
        <f t="shared" si="200"/>
        <v>-6.0679999999999996</v>
      </c>
      <c r="CI39" s="362">
        <f t="shared" si="243"/>
        <v>-0.38300000000000001</v>
      </c>
      <c r="CJ39" s="362">
        <f t="shared" si="244"/>
        <v>1.5109999999999992</v>
      </c>
      <c r="CK39" s="100"/>
      <c r="CL39" s="100">
        <v>6.0679999999999996</v>
      </c>
      <c r="CM39" s="100">
        <v>6.4509999999999996</v>
      </c>
      <c r="CN39" s="100">
        <v>4.9400000000000004</v>
      </c>
      <c r="CO39" s="100">
        <v>4.6079999999999997</v>
      </c>
      <c r="CP39" s="100">
        <v>3.2730000000000001</v>
      </c>
      <c r="CQ39" s="215">
        <v>3.589</v>
      </c>
      <c r="CR39" s="288">
        <v>4.3460000000000001</v>
      </c>
      <c r="CS39" s="288">
        <v>2.3820000000000001</v>
      </c>
      <c r="CT39" s="289"/>
      <c r="CU39" s="208"/>
      <c r="CV39" s="208"/>
      <c r="CW39" s="94">
        <f t="shared" si="201"/>
        <v>-1</v>
      </c>
      <c r="CX39" s="94">
        <f t="shared" si="245"/>
        <v>-5.9725263786581689E-2</v>
      </c>
      <c r="CY39" s="94">
        <f t="shared" si="246"/>
        <v>0.30603224128965145</v>
      </c>
      <c r="CZ39" s="94">
        <f t="shared" si="247"/>
        <v>7.3102678571428575E-2</v>
      </c>
      <c r="DA39" s="94">
        <f t="shared" si="248"/>
        <v>0.41213553979511441</v>
      </c>
      <c r="DB39" s="94">
        <f t="shared" si="249"/>
        <v>-9.1624910522548397E-2</v>
      </c>
      <c r="DC39" s="362">
        <f t="shared" si="202"/>
        <v>-4.7229999999999999</v>
      </c>
      <c r="DD39" s="362">
        <f t="shared" si="250"/>
        <v>-0.29999999999999982</v>
      </c>
      <c r="DE39" s="362">
        <f t="shared" si="251"/>
        <v>1.1769999999999996</v>
      </c>
      <c r="DF39" s="266"/>
      <c r="DG39" s="266">
        <v>4.7229999999999999</v>
      </c>
      <c r="DH39" s="266">
        <v>5.0229999999999997</v>
      </c>
      <c r="DI39" s="266">
        <v>3.8460000000000001</v>
      </c>
      <c r="DJ39" s="266">
        <v>3.5840000000000001</v>
      </c>
      <c r="DK39" s="266">
        <v>2.5379999999999998</v>
      </c>
      <c r="DL39" s="272">
        <v>2.794</v>
      </c>
      <c r="DM39" s="216">
        <v>3.3839999999999999</v>
      </c>
      <c r="DN39" s="216">
        <v>1.851</v>
      </c>
      <c r="DO39" s="239"/>
      <c r="DP39" s="201"/>
      <c r="DQ39" s="201"/>
      <c r="DR39" s="94">
        <f t="shared" si="203"/>
        <v>-1</v>
      </c>
      <c r="DS39" s="94">
        <f t="shared" si="252"/>
        <v>-0.47965904688105387</v>
      </c>
      <c r="DT39" s="94">
        <f t="shared" si="253"/>
        <v>-0.40789171828401011</v>
      </c>
      <c r="DU39" s="94">
        <f t="shared" si="254"/>
        <v>-2.3849512932482275E-2</v>
      </c>
      <c r="DV39" s="94">
        <f t="shared" si="255"/>
        <v>0.15283335484703747</v>
      </c>
      <c r="DW39" s="94">
        <f t="shared" si="256"/>
        <v>1.8136417400446827E-2</v>
      </c>
      <c r="DX39" s="362">
        <f t="shared" si="204"/>
        <v>-2.6859999999999999</v>
      </c>
      <c r="DY39" s="362">
        <f t="shared" si="257"/>
        <v>-2.476</v>
      </c>
      <c r="DZ39" s="362">
        <f t="shared" si="258"/>
        <v>-3.556</v>
      </c>
      <c r="EA39" s="100"/>
      <c r="EB39" s="100">
        <v>2.6859999999999999</v>
      </c>
      <c r="EC39" s="100">
        <v>5.1619999999999999</v>
      </c>
      <c r="ED39" s="100">
        <v>8.718</v>
      </c>
      <c r="EE39" s="100">
        <v>8.9309999999999992</v>
      </c>
      <c r="EF39" s="100">
        <v>7.7469999999999999</v>
      </c>
      <c r="EG39" s="215">
        <v>7.609</v>
      </c>
      <c r="EH39" s="288">
        <v>6.8150000000000004</v>
      </c>
      <c r="EI39" s="288">
        <v>4.351</v>
      </c>
      <c r="EJ39" s="289"/>
      <c r="EK39" s="208"/>
      <c r="EL39" s="208"/>
      <c r="EM39" s="94">
        <f t="shared" si="205"/>
        <v>-1</v>
      </c>
      <c r="EN39" s="94">
        <f t="shared" si="259"/>
        <v>-9.3939393939393864E-2</v>
      </c>
      <c r="EO39" s="94">
        <f t="shared" si="260"/>
        <v>-0.14218285049765708</v>
      </c>
      <c r="EP39" s="94">
        <f t="shared" si="261"/>
        <v>0.1466389520746724</v>
      </c>
      <c r="EQ39" s="94">
        <f t="shared" si="262"/>
        <v>0.20478170478170474</v>
      </c>
      <c r="ER39" s="94">
        <f t="shared" si="263"/>
        <v>0.3621677286477441</v>
      </c>
      <c r="ES39" s="362">
        <f t="shared" si="206"/>
        <v>-22.724</v>
      </c>
      <c r="ET39" s="362">
        <f t="shared" si="264"/>
        <v>-2.3559999999999981</v>
      </c>
      <c r="EU39" s="362">
        <f t="shared" si="265"/>
        <v>-4.157</v>
      </c>
      <c r="EV39" s="100"/>
      <c r="EW39" s="100">
        <v>22.724</v>
      </c>
      <c r="EX39" s="100">
        <v>25.08</v>
      </c>
      <c r="EY39" s="100">
        <v>29.236999999999998</v>
      </c>
      <c r="EZ39" s="100">
        <v>25.498000000000001</v>
      </c>
      <c r="FA39" s="100">
        <v>21.164000000000001</v>
      </c>
      <c r="FB39" s="215">
        <v>15.537000000000001</v>
      </c>
      <c r="FC39" s="288">
        <v>15.307</v>
      </c>
      <c r="FD39" s="288">
        <v>11.555</v>
      </c>
      <c r="FE39" s="289"/>
      <c r="FF39" s="208"/>
      <c r="FG39" s="208"/>
      <c r="FH39" s="94">
        <f t="shared" si="207"/>
        <v>-1</v>
      </c>
      <c r="FI39" s="94">
        <f t="shared" si="266"/>
        <v>-9.0909090909090912E-2</v>
      </c>
      <c r="FJ39" s="94">
        <f t="shared" si="267"/>
        <v>3.125E-2</v>
      </c>
      <c r="FK39" s="94">
        <f t="shared" si="268"/>
        <v>0.10344827586206896</v>
      </c>
      <c r="FL39" s="94">
        <f t="shared" si="269"/>
        <v>7.407407407407407E-2</v>
      </c>
      <c r="FM39" s="94">
        <f t="shared" si="270"/>
        <v>0.08</v>
      </c>
      <c r="FN39" s="362">
        <f t="shared" si="208"/>
        <v>-30</v>
      </c>
      <c r="FO39" s="362">
        <f t="shared" si="271"/>
        <v>-3</v>
      </c>
      <c r="FP39" s="362">
        <f t="shared" si="272"/>
        <v>1</v>
      </c>
      <c r="FQ39" s="486"/>
      <c r="FR39" s="486">
        <v>30</v>
      </c>
      <c r="FS39" s="486">
        <v>33</v>
      </c>
      <c r="FT39" s="486">
        <v>32</v>
      </c>
      <c r="FU39" s="486">
        <v>29</v>
      </c>
      <c r="FV39" s="486">
        <v>27</v>
      </c>
      <c r="FW39" s="490">
        <v>25</v>
      </c>
      <c r="FX39" s="491">
        <v>20</v>
      </c>
      <c r="FY39" s="499"/>
      <c r="FZ39" s="2"/>
      <c r="GA39" s="2"/>
      <c r="GB39" s="2"/>
      <c r="GC39" s="2"/>
      <c r="GD39" s="2"/>
      <c r="GE39" s="1" t="s">
        <v>77</v>
      </c>
      <c r="GF39" s="336"/>
      <c r="GG39" s="1">
        <v>5700</v>
      </c>
      <c r="GH39" s="1" t="s">
        <v>136</v>
      </c>
      <c r="GI39" s="18" t="s">
        <v>82</v>
      </c>
      <c r="GJ39" s="94">
        <f t="shared" si="72"/>
        <v>-1</v>
      </c>
      <c r="GK39" s="94">
        <f t="shared" si="73"/>
        <v>0.66360034580451277</v>
      </c>
      <c r="GL39" s="94">
        <f t="shared" si="74"/>
        <v>0.66046883932842526</v>
      </c>
      <c r="GM39" s="94">
        <f t="shared" si="75"/>
        <v>1.3067410964423523E-2</v>
      </c>
      <c r="GN39" s="94">
        <f t="shared" si="76"/>
        <v>0.29628530875814707</v>
      </c>
      <c r="GO39" s="392">
        <f t="shared" si="77"/>
        <v>-0.14339588324168706</v>
      </c>
      <c r="GP39" s="366">
        <f t="shared" si="78"/>
        <v>-1.5463812436289499</v>
      </c>
      <c r="GQ39" s="366">
        <f t="shared" si="79"/>
        <v>0.61684233872981442</v>
      </c>
      <c r="GR39" s="366">
        <f t="shared" si="80"/>
        <v>0.36973381679216055</v>
      </c>
      <c r="GS39" s="94">
        <f t="shared" si="209"/>
        <v>0</v>
      </c>
      <c r="GT39" s="94">
        <f t="shared" si="273"/>
        <v>1.5463812436289499</v>
      </c>
      <c r="GU39" s="392">
        <f t="shared" si="274"/>
        <v>0.92953890489913549</v>
      </c>
      <c r="GV39" s="94">
        <f t="shared" si="275"/>
        <v>0.55980508810697494</v>
      </c>
      <c r="GW39" s="94">
        <f t="shared" si="276"/>
        <v>0.55258424271495388</v>
      </c>
      <c r="GX39" s="94">
        <f t="shared" si="277"/>
        <v>0.42628288616827303</v>
      </c>
      <c r="GY39" s="94">
        <f t="shared" si="278"/>
        <v>0.49764281752634498</v>
      </c>
      <c r="GZ39" s="94">
        <f t="shared" si="279"/>
        <v>0.77843453340497937</v>
      </c>
      <c r="HA39" s="94">
        <f t="shared" si="280"/>
        <v>0.54746035394162262</v>
      </c>
      <c r="HB39" s="94" t="str">
        <f t="shared" si="281"/>
        <v>Negativ EK</v>
      </c>
      <c r="HC39" s="94" t="str">
        <f t="shared" si="282"/>
        <v>Negativ EK</v>
      </c>
      <c r="HD39" s="94">
        <f t="shared" si="92"/>
        <v>-1</v>
      </c>
      <c r="HE39" s="94">
        <f t="shared" si="93"/>
        <v>0.12144946308716958</v>
      </c>
      <c r="HF39" s="94">
        <f t="shared" si="94"/>
        <v>0.22582598932241885</v>
      </c>
      <c r="HG39" s="94">
        <f t="shared" si="95"/>
        <v>-5.3674074083767821E-2</v>
      </c>
      <c r="HH39" s="94">
        <f t="shared" si="96"/>
        <v>0.10709975672177648</v>
      </c>
      <c r="HI39" s="392">
        <f t="shared" si="97"/>
        <v>-0.20866744223504402</v>
      </c>
      <c r="HJ39" s="366">
        <f t="shared" si="98"/>
        <v>-0.25688226926617019</v>
      </c>
      <c r="HK39" s="366">
        <f t="shared" si="99"/>
        <v>2.7819544888903369E-2</v>
      </c>
      <c r="HL39" s="366">
        <f t="shared" si="100"/>
        <v>4.2198743377906273E-2</v>
      </c>
      <c r="HM39" s="94">
        <f t="shared" si="211"/>
        <v>0</v>
      </c>
      <c r="HN39" s="94">
        <f t="shared" si="283"/>
        <v>0.25688226926617019</v>
      </c>
      <c r="HO39" s="392">
        <f t="shared" si="284"/>
        <v>0.22906272437726682</v>
      </c>
      <c r="HP39" s="94">
        <f t="shared" si="285"/>
        <v>0.18686398099936055</v>
      </c>
      <c r="HQ39" s="94">
        <f t="shared" si="286"/>
        <v>0.19746260340319743</v>
      </c>
      <c r="HR39" s="94">
        <f t="shared" si="287"/>
        <v>0.1783602626631427</v>
      </c>
      <c r="HS39" s="94">
        <f t="shared" si="288"/>
        <v>0.22539229671897287</v>
      </c>
      <c r="HT39" s="94">
        <f t="shared" si="289"/>
        <v>0.33750279204824662</v>
      </c>
      <c r="HU39" s="94">
        <f t="shared" si="290"/>
        <v>0.22994374729554307</v>
      </c>
      <c r="HV39" s="94" t="str">
        <f t="shared" si="291"/>
        <v>i.a.</v>
      </c>
      <c r="HW39" s="94" t="str">
        <f t="shared" si="292"/>
        <v>i.a.</v>
      </c>
      <c r="HX39" s="94" t="e">
        <f t="shared" si="112"/>
        <v>#VALUE!</v>
      </c>
      <c r="HY39" s="94">
        <f t="shared" si="113"/>
        <v>-0.42571065374832029</v>
      </c>
      <c r="HZ39" s="94">
        <f t="shared" si="114"/>
        <v>-0.30975000667741642</v>
      </c>
      <c r="IA39" s="94">
        <f t="shared" si="115"/>
        <v>-0.1486853945600585</v>
      </c>
      <c r="IB39" s="94">
        <f t="shared" si="116"/>
        <v>-4.311847509676444E-2</v>
      </c>
      <c r="IC39" s="392">
        <f t="shared" si="117"/>
        <v>-0.25256163687626432</v>
      </c>
      <c r="ID39" s="366" t="e">
        <f t="shared" si="118"/>
        <v>#VALUE!</v>
      </c>
      <c r="IE39" s="366">
        <f t="shared" si="119"/>
        <v>-8.7620350663828922E-2</v>
      </c>
      <c r="IF39" s="366">
        <f t="shared" si="120"/>
        <v>-9.2362436577409335E-2</v>
      </c>
      <c r="IG39" s="94" t="str">
        <f t="shared" si="213"/>
        <v>i.a.</v>
      </c>
      <c r="IH39" s="94">
        <f t="shared" si="293"/>
        <v>0.11820102094701637</v>
      </c>
      <c r="II39" s="392">
        <f t="shared" si="294"/>
        <v>0.20582137161084529</v>
      </c>
      <c r="IJ39" s="94">
        <f t="shared" si="295"/>
        <v>0.29818380818825463</v>
      </c>
      <c r="IK39" s="94">
        <f t="shared" si="296"/>
        <v>0.35026276570711423</v>
      </c>
      <c r="IL39" s="94">
        <f t="shared" si="297"/>
        <v>0.36604611604611603</v>
      </c>
      <c r="IM39" s="94">
        <f t="shared" si="298"/>
        <v>0.48973418291819526</v>
      </c>
      <c r="IN39" s="94">
        <f t="shared" si="299"/>
        <v>0.4452211406546025</v>
      </c>
      <c r="IO39" s="94">
        <f t="shared" si="300"/>
        <v>0.376546949372566</v>
      </c>
      <c r="IP39" s="94" t="str">
        <f t="shared" si="301"/>
        <v>i.a.</v>
      </c>
      <c r="IQ39" s="94" t="str">
        <f t="shared" si="302"/>
        <v>i.a.</v>
      </c>
      <c r="IR39" s="94" t="str">
        <f t="shared" si="215"/>
        <v>i.a.</v>
      </c>
      <c r="IS39" s="94" t="e">
        <f t="shared" si="133"/>
        <v>#VALUE!</v>
      </c>
      <c r="IT39" s="94" t="e">
        <f t="shared" si="134"/>
        <v>#VALUE!</v>
      </c>
      <c r="IU39" s="94" t="e">
        <f t="shared" si="135"/>
        <v>#VALUE!</v>
      </c>
      <c r="IV39" s="94" t="e">
        <f t="shared" si="136"/>
        <v>#VALUE!</v>
      </c>
      <c r="IW39" s="94" t="e">
        <f t="shared" si="137"/>
        <v>#VALUE!</v>
      </c>
      <c r="IX39" s="392" t="e">
        <f t="shared" si="138"/>
        <v>#VALUE!</v>
      </c>
      <c r="IY39" s="366" t="e">
        <f t="shared" si="139"/>
        <v>#VALUE!</v>
      </c>
      <c r="IZ39" s="366" t="e">
        <f t="shared" si="140"/>
        <v>#VALUE!</v>
      </c>
      <c r="JA39" s="366" t="e">
        <f t="shared" si="141"/>
        <v>#VALUE!</v>
      </c>
      <c r="JB39" s="392"/>
      <c r="JC39" s="94" t="str">
        <f t="shared" si="303"/>
        <v>i.a.</v>
      </c>
      <c r="JD39" s="392" t="str">
        <f t="shared" si="304"/>
        <v>i.a.</v>
      </c>
      <c r="JE39" s="94" t="str">
        <f t="shared" si="305"/>
        <v>i.a.</v>
      </c>
      <c r="JF39" s="94" t="str">
        <f t="shared" si="306"/>
        <v>i.a.</v>
      </c>
      <c r="JG39" s="94" t="str">
        <f t="shared" si="307"/>
        <v>i.a.</v>
      </c>
      <c r="JH39" s="94" t="str">
        <f t="shared" si="308"/>
        <v>i.a.</v>
      </c>
      <c r="JI39" s="94" t="str">
        <f t="shared" si="309"/>
        <v>i.a.</v>
      </c>
      <c r="JJ39" s="94" t="str">
        <f t="shared" si="310"/>
        <v>i.a.</v>
      </c>
      <c r="JK39" s="94" t="str">
        <f t="shared" si="311"/>
        <v>i.a.</v>
      </c>
      <c r="JL39" s="94" t="str">
        <f t="shared" si="312"/>
        <v>i.a.</v>
      </c>
      <c r="JM39" s="94" t="str">
        <f t="shared" si="217"/>
        <v>i.a.</v>
      </c>
      <c r="JN39" s="94" t="e">
        <f t="shared" si="153"/>
        <v>#VALUE!</v>
      </c>
      <c r="JO39" s="94" t="e">
        <f t="shared" si="154"/>
        <v>#DIV/0!</v>
      </c>
      <c r="JP39" s="94" t="e">
        <f t="shared" si="155"/>
        <v>#DIV/0!</v>
      </c>
      <c r="JQ39" s="94" t="e">
        <f t="shared" si="156"/>
        <v>#DIV/0!</v>
      </c>
      <c r="JR39" s="94" t="e">
        <f t="shared" si="157"/>
        <v>#DIV/0!</v>
      </c>
      <c r="JS39" s="392" t="e">
        <f t="shared" si="158"/>
        <v>#DIV/0!</v>
      </c>
      <c r="JT39" s="364" t="e">
        <f t="shared" si="159"/>
        <v>#VALUE!</v>
      </c>
      <c r="JU39" s="364">
        <f t="shared" si="160"/>
        <v>0</v>
      </c>
      <c r="JV39" s="364">
        <f t="shared" si="161"/>
        <v>0</v>
      </c>
      <c r="JW39" s="99" t="str">
        <f t="shared" si="218"/>
        <v>i.a.</v>
      </c>
      <c r="JX39" s="99">
        <f t="shared" si="313"/>
        <v>0</v>
      </c>
      <c r="JY39" s="393">
        <f t="shared" si="314"/>
        <v>0</v>
      </c>
      <c r="JZ39" s="99">
        <f t="shared" si="315"/>
        <v>0</v>
      </c>
      <c r="KA39" s="99">
        <f t="shared" si="316"/>
        <v>0</v>
      </c>
      <c r="KB39" s="99">
        <f t="shared" si="317"/>
        <v>0</v>
      </c>
      <c r="KC39" s="99">
        <f t="shared" si="318"/>
        <v>0</v>
      </c>
      <c r="KD39" s="99">
        <f t="shared" si="319"/>
        <v>0</v>
      </c>
      <c r="KE39" s="99" t="str">
        <f t="shared" si="320"/>
        <v>i.a.</v>
      </c>
      <c r="KF39" s="99" t="str">
        <f t="shared" si="220"/>
        <v>i.a.</v>
      </c>
      <c r="KG39" s="99" t="str">
        <f t="shared" si="221"/>
        <v>i.a.</v>
      </c>
      <c r="KH39" s="99" t="str">
        <f t="shared" si="222"/>
        <v>i.a.</v>
      </c>
      <c r="KI39" s="94">
        <f t="shared" si="174"/>
        <v>-1</v>
      </c>
      <c r="KJ39" s="94">
        <f t="shared" si="175"/>
        <v>3.4692295768097889E-2</v>
      </c>
      <c r="KK39" s="94">
        <f t="shared" si="176"/>
        <v>0.26629861366703461</v>
      </c>
      <c r="KL39" s="94">
        <f t="shared" si="177"/>
        <v>-2.8455946180555369E-2</v>
      </c>
      <c r="KM39" s="94">
        <f t="shared" si="178"/>
        <v>0.31078731944751709</v>
      </c>
      <c r="KN39" s="392">
        <f t="shared" si="179"/>
        <v>-0.15559889786693901</v>
      </c>
      <c r="KO39" s="364">
        <f t="shared" si="180"/>
        <v>-0.20226666666666665</v>
      </c>
      <c r="KP39" s="364">
        <f t="shared" si="181"/>
        <v>6.7818181818181666E-3</v>
      </c>
      <c r="KQ39" s="364">
        <f t="shared" si="182"/>
        <v>4.1109848484848471E-2</v>
      </c>
      <c r="KR39" s="308"/>
      <c r="KS39" s="308">
        <f t="shared" si="321"/>
        <v>0.20226666666666665</v>
      </c>
      <c r="KT39" s="395">
        <f t="shared" si="322"/>
        <v>0.19548484848484848</v>
      </c>
      <c r="KU39" s="308">
        <f t="shared" si="323"/>
        <v>0.15437500000000001</v>
      </c>
      <c r="KV39" s="308">
        <f t="shared" si="324"/>
        <v>0.15889655172413791</v>
      </c>
      <c r="KW39" s="308">
        <f t="shared" si="325"/>
        <v>0.12122222222222223</v>
      </c>
      <c r="KX39" s="308">
        <f t="shared" si="326"/>
        <v>0.14355999999999999</v>
      </c>
      <c r="KY39" s="308">
        <f t="shared" si="327"/>
        <v>0.21729999999999999</v>
      </c>
      <c r="KZ39" s="308" t="str">
        <f t="shared" si="328"/>
        <v>i.a.</v>
      </c>
      <c r="LA39" s="308" t="str">
        <f t="shared" si="329"/>
        <v>i.a.</v>
      </c>
      <c r="LB39" s="308" t="str">
        <f t="shared" si="330"/>
        <v>i.a.</v>
      </c>
      <c r="LC39" s="308" t="str">
        <f t="shared" si="224"/>
        <v>i.a.</v>
      </c>
    </row>
    <row r="40" spans="1:315" s="1" customFormat="1" x14ac:dyDescent="0.3">
      <c r="A40" s="348" t="s">
        <v>360</v>
      </c>
      <c r="B40" s="171">
        <v>29826951</v>
      </c>
      <c r="C40" t="s">
        <v>75</v>
      </c>
      <c r="D40" s="4"/>
      <c r="E40">
        <v>1</v>
      </c>
      <c r="F40"/>
      <c r="G40">
        <v>642020</v>
      </c>
      <c r="H40"/>
      <c r="I40" s="183">
        <v>45048</v>
      </c>
      <c r="J40" s="176"/>
      <c r="K40" s="176" t="s">
        <v>132</v>
      </c>
      <c r="L40" s="176" t="s">
        <v>132</v>
      </c>
      <c r="M40" s="176" t="s">
        <v>132</v>
      </c>
      <c r="N40" s="176" t="s">
        <v>132</v>
      </c>
      <c r="O40" s="176" t="s">
        <v>132</v>
      </c>
      <c r="P40" s="176" t="s">
        <v>132</v>
      </c>
      <c r="Q40" s="94">
        <f t="shared" si="0"/>
        <v>-1</v>
      </c>
      <c r="R40" s="94">
        <f t="shared" si="1"/>
        <v>5.8952300740621855E-2</v>
      </c>
      <c r="S40" s="94">
        <f t="shared" si="2"/>
        <v>0.21284642418493793</v>
      </c>
      <c r="T40" s="94">
        <f t="shared" si="3"/>
        <v>-6.5155195476954475E-2</v>
      </c>
      <c r="U40" s="94">
        <f t="shared" si="4"/>
        <v>-7.9915903686709977E-2</v>
      </c>
      <c r="V40" s="94">
        <f t="shared" si="5"/>
        <v>-5.6864853489068001E-2</v>
      </c>
      <c r="W40" s="362">
        <f t="shared" si="6"/>
        <v>-316.84699999999998</v>
      </c>
      <c r="X40" s="362">
        <f t="shared" si="7"/>
        <v>17.638999999999953</v>
      </c>
      <c r="Y40" s="362">
        <f t="shared" si="8"/>
        <v>52.509000000000015</v>
      </c>
      <c r="Z40" s="100"/>
      <c r="AA40" s="396">
        <v>316.84699999999998</v>
      </c>
      <c r="AB40" s="100">
        <v>299.20800000000003</v>
      </c>
      <c r="AC40" s="100">
        <v>246.69900000000001</v>
      </c>
      <c r="AD40" s="100">
        <v>263.89299999999997</v>
      </c>
      <c r="AE40" s="203">
        <v>286.81400000000002</v>
      </c>
      <c r="AF40" s="203">
        <v>304.10700000000003</v>
      </c>
      <c r="AG40" s="204">
        <v>314.745</v>
      </c>
      <c r="AH40" s="205">
        <v>304.12700000000001</v>
      </c>
      <c r="AI40" s="205">
        <v>316.62700000000001</v>
      </c>
      <c r="AJ40" s="205">
        <v>297.83699999999999</v>
      </c>
      <c r="AK40" s="205">
        <v>310.286</v>
      </c>
      <c r="AL40" s="94">
        <f t="shared" si="194"/>
        <v>-1</v>
      </c>
      <c r="AM40" s="94">
        <f t="shared" si="195"/>
        <v>-8.7039292976548346E-2</v>
      </c>
      <c r="AN40" s="94">
        <f t="shared" si="225"/>
        <v>0.25261673783884137</v>
      </c>
      <c r="AO40" s="94">
        <f t="shared" si="226"/>
        <v>2.8408446754300622E-2</v>
      </c>
      <c r="AP40" s="94">
        <f t="shared" si="227"/>
        <v>-3.7226189313555903E-2</v>
      </c>
      <c r="AQ40" s="94">
        <f t="shared" si="228"/>
        <v>0.1011924719278824</v>
      </c>
      <c r="AR40" s="362">
        <f t="shared" si="196"/>
        <v>-197.1</v>
      </c>
      <c r="AS40" s="362">
        <f t="shared" si="229"/>
        <v>-18.790999999999997</v>
      </c>
      <c r="AT40" s="362">
        <f t="shared" si="230"/>
        <v>43.538999999999987</v>
      </c>
      <c r="AU40" s="266"/>
      <c r="AV40" s="266">
        <v>197.1</v>
      </c>
      <c r="AW40" s="266">
        <v>215.89099999999999</v>
      </c>
      <c r="AX40" s="266">
        <v>172.352</v>
      </c>
      <c r="AY40" s="266">
        <v>167.59100000000001</v>
      </c>
      <c r="AZ40" s="267">
        <v>174.071</v>
      </c>
      <c r="BA40" s="267">
        <v>158.07499999999999</v>
      </c>
      <c r="BB40" s="205">
        <v>194.32599999999999</v>
      </c>
      <c r="BC40" s="205">
        <v>199.773</v>
      </c>
      <c r="BD40" s="205">
        <v>191.06399999999999</v>
      </c>
      <c r="BE40" s="205">
        <v>191.43700000000001</v>
      </c>
      <c r="BF40" s="205">
        <v>203.04300000000001</v>
      </c>
      <c r="BG40" s="94">
        <f t="shared" si="197"/>
        <v>-1</v>
      </c>
      <c r="BH40" s="94">
        <f t="shared" si="231"/>
        <v>-0.58004998863894575</v>
      </c>
      <c r="BI40" s="94">
        <f t="shared" si="232"/>
        <v>1.2666872682323855</v>
      </c>
      <c r="BJ40" s="94">
        <f t="shared" si="233"/>
        <v>9.1154321681465658E-2</v>
      </c>
      <c r="BK40" s="94">
        <f t="shared" si="234"/>
        <v>-0.37900467648495845</v>
      </c>
      <c r="BL40" s="94">
        <f t="shared" si="235"/>
        <v>76.010471204188491</v>
      </c>
      <c r="BM40" s="362">
        <f t="shared" si="198"/>
        <v>-9.2409999999999997</v>
      </c>
      <c r="BN40" s="362">
        <f t="shared" si="236"/>
        <v>-12.763999999999999</v>
      </c>
      <c r="BO40" s="362">
        <f t="shared" si="237"/>
        <v>12.296999999999999</v>
      </c>
      <c r="BP40" s="266"/>
      <c r="BQ40" s="266">
        <v>9.2409999999999997</v>
      </c>
      <c r="BR40" s="266">
        <v>22.004999999999999</v>
      </c>
      <c r="BS40" s="266">
        <v>9.7080000000000002</v>
      </c>
      <c r="BT40" s="266">
        <v>8.8970000000000002</v>
      </c>
      <c r="BU40" s="267">
        <v>14.327</v>
      </c>
      <c r="BV40" s="267">
        <v>-0.191</v>
      </c>
      <c r="BW40" s="205">
        <v>25.123000000000001</v>
      </c>
      <c r="BX40" s="205">
        <v>20.925000000000001</v>
      </c>
      <c r="BY40" s="205">
        <v>15.977</v>
      </c>
      <c r="BZ40" s="205">
        <v>6.2990000000000004</v>
      </c>
      <c r="CA40" s="205">
        <v>7.6840000000000002</v>
      </c>
      <c r="CB40" s="94">
        <f t="shared" si="199"/>
        <v>-1</v>
      </c>
      <c r="CC40" s="94">
        <f t="shared" si="238"/>
        <v>-0.55028259143350922</v>
      </c>
      <c r="CD40" s="94">
        <f t="shared" si="239"/>
        <v>1.5411275964391689</v>
      </c>
      <c r="CE40" s="94">
        <f t="shared" si="240"/>
        <v>-0.10276890308839189</v>
      </c>
      <c r="CF40" s="94">
        <f t="shared" si="241"/>
        <v>-0.26138598285219844</v>
      </c>
      <c r="CG40" s="94">
        <f t="shared" si="242"/>
        <v>-0.1365210894518781</v>
      </c>
      <c r="CH40" s="362">
        <f t="shared" si="200"/>
        <v>-9.6280000000000001</v>
      </c>
      <c r="CI40" s="362">
        <f t="shared" si="243"/>
        <v>-11.780999999999999</v>
      </c>
      <c r="CJ40" s="362">
        <f t="shared" si="244"/>
        <v>12.983999999999998</v>
      </c>
      <c r="CK40" s="100"/>
      <c r="CL40" s="100">
        <v>9.6280000000000001</v>
      </c>
      <c r="CM40" s="100">
        <v>21.408999999999999</v>
      </c>
      <c r="CN40" s="100">
        <v>8.4250000000000007</v>
      </c>
      <c r="CO40" s="100">
        <v>9.39</v>
      </c>
      <c r="CP40" s="203">
        <v>12.712999999999999</v>
      </c>
      <c r="CQ40" s="203">
        <v>14.723000000000001</v>
      </c>
      <c r="CR40" s="228">
        <v>18.053000000000001</v>
      </c>
      <c r="CS40" s="228">
        <v>24.515000000000001</v>
      </c>
      <c r="CT40" s="228">
        <v>-4.3490000000000002</v>
      </c>
      <c r="CU40" s="228">
        <v>-6.6740000000000004</v>
      </c>
      <c r="CV40" s="228">
        <v>9.0709999999999997</v>
      </c>
      <c r="CW40" s="94">
        <f t="shared" si="201"/>
        <v>-1</v>
      </c>
      <c r="CX40" s="94">
        <f t="shared" si="245"/>
        <v>-0.76441740641877209</v>
      </c>
      <c r="CY40" s="94">
        <f t="shared" si="246"/>
        <v>1.2921172453044969</v>
      </c>
      <c r="CZ40" s="94">
        <f t="shared" si="247"/>
        <v>9.1982597886886203E-2</v>
      </c>
      <c r="DA40" s="94">
        <f t="shared" si="248"/>
        <v>-0.35985677342351308</v>
      </c>
      <c r="DB40" s="94">
        <f t="shared" si="249"/>
        <v>-7.1652816251154189E-2</v>
      </c>
      <c r="DC40" s="362">
        <f t="shared" si="202"/>
        <v>-3.7949999999999999</v>
      </c>
      <c r="DD40" s="362">
        <f t="shared" si="250"/>
        <v>-12.314000000000002</v>
      </c>
      <c r="DE40" s="362">
        <f t="shared" si="251"/>
        <v>9.0810000000000031</v>
      </c>
      <c r="DF40" s="266"/>
      <c r="DG40" s="266">
        <v>3.7949999999999999</v>
      </c>
      <c r="DH40" s="266">
        <v>16.109000000000002</v>
      </c>
      <c r="DI40" s="266">
        <v>7.0279999999999996</v>
      </c>
      <c r="DJ40" s="266">
        <v>6.4359999999999999</v>
      </c>
      <c r="DK40" s="267">
        <v>10.054</v>
      </c>
      <c r="DL40" s="267">
        <v>10.83</v>
      </c>
      <c r="DM40" s="205">
        <v>13.95</v>
      </c>
      <c r="DN40" s="205">
        <v>17.266999999999999</v>
      </c>
      <c r="DO40" s="205">
        <v>-3.081</v>
      </c>
      <c r="DP40" s="205">
        <v>-5.048</v>
      </c>
      <c r="DQ40" s="205">
        <v>6.16</v>
      </c>
      <c r="DR40" s="94">
        <f t="shared" si="203"/>
        <v>-1</v>
      </c>
      <c r="DS40" s="94">
        <f t="shared" si="252"/>
        <v>-0.23400731488510107</v>
      </c>
      <c r="DT40" s="94">
        <f t="shared" si="253"/>
        <v>5.1092269877643572E-4</v>
      </c>
      <c r="DU40" s="94">
        <f t="shared" si="254"/>
        <v>9.7857890029259029E-2</v>
      </c>
      <c r="DV40" s="94">
        <f t="shared" si="255"/>
        <v>1.01995497496056E-2</v>
      </c>
      <c r="DW40" s="94">
        <f t="shared" si="256"/>
        <v>0.16153764052938657</v>
      </c>
      <c r="DX40" s="362">
        <f t="shared" si="204"/>
        <v>-55.5</v>
      </c>
      <c r="DY40" s="362">
        <f t="shared" si="257"/>
        <v>-16.954999999999998</v>
      </c>
      <c r="DZ40" s="362">
        <f t="shared" si="258"/>
        <v>3.6999999999991928E-2</v>
      </c>
      <c r="EA40" s="100"/>
      <c r="EB40" s="100">
        <v>55.5</v>
      </c>
      <c r="EC40" s="100">
        <v>72.454999999999998</v>
      </c>
      <c r="ED40" s="100">
        <v>72.418000000000006</v>
      </c>
      <c r="EE40" s="100">
        <v>65.962999999999994</v>
      </c>
      <c r="EF40" s="203">
        <v>65.296999999999997</v>
      </c>
      <c r="EG40" s="203">
        <v>56.216000000000001</v>
      </c>
      <c r="EH40" s="228">
        <v>56.874000000000002</v>
      </c>
      <c r="EI40" s="228">
        <v>49.514000000000003</v>
      </c>
      <c r="EJ40" s="228">
        <v>32.137999999999998</v>
      </c>
      <c r="EK40" s="228">
        <v>38.127000000000002</v>
      </c>
      <c r="EL40" s="228">
        <v>47.405999999999999</v>
      </c>
      <c r="EM40" s="94">
        <f t="shared" si="205"/>
        <v>-1</v>
      </c>
      <c r="EN40" s="94">
        <f t="shared" si="259"/>
        <v>-8.7516074929954848E-2</v>
      </c>
      <c r="EO40" s="94">
        <f t="shared" si="260"/>
        <v>6.7357323660656068E-2</v>
      </c>
      <c r="EP40" s="94">
        <f t="shared" si="261"/>
        <v>5.4275039754375594E-2</v>
      </c>
      <c r="EQ40" s="94">
        <f t="shared" si="262"/>
        <v>-2.9197626157141453E-2</v>
      </c>
      <c r="ER40" s="94">
        <f t="shared" si="263"/>
        <v>-1.8594629732535083E-2</v>
      </c>
      <c r="ES40" s="362">
        <f t="shared" si="206"/>
        <v>-186.613</v>
      </c>
      <c r="ET40" s="362">
        <f t="shared" si="264"/>
        <v>-17.897999999999996</v>
      </c>
      <c r="EU40" s="362">
        <f t="shared" si="265"/>
        <v>12.906000000000006</v>
      </c>
      <c r="EV40" s="100"/>
      <c r="EW40" s="100">
        <v>186.613</v>
      </c>
      <c r="EX40" s="100">
        <v>204.511</v>
      </c>
      <c r="EY40" s="100">
        <v>191.60499999999999</v>
      </c>
      <c r="EZ40" s="100">
        <v>181.74100000000001</v>
      </c>
      <c r="FA40" s="203">
        <v>187.20699999999999</v>
      </c>
      <c r="FB40" s="203">
        <v>190.75399999999999</v>
      </c>
      <c r="FC40" s="228">
        <v>165.21899999999999</v>
      </c>
      <c r="FD40" s="228">
        <v>143.154</v>
      </c>
      <c r="FE40" s="228">
        <v>137.94399999999999</v>
      </c>
      <c r="FF40" s="228">
        <v>128.88900000000001</v>
      </c>
      <c r="FG40" s="228">
        <v>138.30099999999999</v>
      </c>
      <c r="FH40" s="94">
        <f t="shared" si="207"/>
        <v>-1</v>
      </c>
      <c r="FI40" s="94">
        <f t="shared" si="266"/>
        <v>-1.8181818181818181E-2</v>
      </c>
      <c r="FJ40" s="94">
        <f t="shared" si="267"/>
        <v>0.13013698630136986</v>
      </c>
      <c r="FK40" s="94">
        <f t="shared" si="268"/>
        <v>5.7971014492753624E-2</v>
      </c>
      <c r="FL40" s="94">
        <f t="shared" si="269"/>
        <v>-4.1666666666666664E-2</v>
      </c>
      <c r="FM40" s="94">
        <f t="shared" si="270"/>
        <v>6.993006993006993E-3</v>
      </c>
      <c r="FN40" s="362">
        <f t="shared" si="208"/>
        <v>-324</v>
      </c>
      <c r="FO40" s="362">
        <f t="shared" si="271"/>
        <v>-6</v>
      </c>
      <c r="FP40" s="362">
        <f t="shared" si="272"/>
        <v>38</v>
      </c>
      <c r="FQ40" s="486"/>
      <c r="FR40" s="486">
        <v>324</v>
      </c>
      <c r="FS40" s="486">
        <v>330</v>
      </c>
      <c r="FT40" s="486">
        <v>292</v>
      </c>
      <c r="FU40" s="486">
        <v>276</v>
      </c>
      <c r="FV40" s="487">
        <v>288</v>
      </c>
      <c r="FW40" s="487">
        <v>286</v>
      </c>
      <c r="FX40" s="488">
        <v>297</v>
      </c>
      <c r="FY40" s="488">
        <v>309</v>
      </c>
      <c r="FZ40" s="488">
        <v>320</v>
      </c>
      <c r="GA40" s="488">
        <v>319</v>
      </c>
      <c r="GB40" s="488">
        <v>322</v>
      </c>
      <c r="GC40" s="2"/>
      <c r="GE40" s="1" t="s">
        <v>81</v>
      </c>
      <c r="GF40" s="336" t="s">
        <v>87</v>
      </c>
      <c r="GG40" s="1">
        <v>8000</v>
      </c>
      <c r="GH40" s="1" t="s">
        <v>122</v>
      </c>
      <c r="GI40" s="18" t="s">
        <v>79</v>
      </c>
      <c r="GJ40" s="94">
        <f t="shared" si="72"/>
        <v>-1</v>
      </c>
      <c r="GK40" s="94">
        <f t="shared" si="73"/>
        <v>-0.49082169410141679</v>
      </c>
      <c r="GL40" s="94">
        <f t="shared" si="74"/>
        <v>1.4272554438911917</v>
      </c>
      <c r="GM40" s="94">
        <f t="shared" si="75"/>
        <v>-0.1489398560451386</v>
      </c>
      <c r="GN40" s="94">
        <f t="shared" si="76"/>
        <v>-0.31623339124119448</v>
      </c>
      <c r="GO40" s="392">
        <f t="shared" si="77"/>
        <v>-0.19637544959068484</v>
      </c>
      <c r="GP40" s="366">
        <f t="shared" si="78"/>
        <v>-0.15049040678363487</v>
      </c>
      <c r="GQ40" s="366">
        <f t="shared" si="79"/>
        <v>-0.14506501071997172</v>
      </c>
      <c r="GR40" s="366">
        <f t="shared" si="80"/>
        <v>0.17379014625972194</v>
      </c>
      <c r="GS40" s="94">
        <f t="shared" si="209"/>
        <v>0</v>
      </c>
      <c r="GT40" s="94">
        <f t="shared" si="273"/>
        <v>0.15049040678363487</v>
      </c>
      <c r="GU40" s="392">
        <f t="shared" si="274"/>
        <v>0.29555541750360659</v>
      </c>
      <c r="GV40" s="94">
        <f t="shared" si="275"/>
        <v>0.12176527124388464</v>
      </c>
      <c r="GW40" s="94">
        <f t="shared" si="276"/>
        <v>0.14307481334755448</v>
      </c>
      <c r="GX40" s="94">
        <f t="shared" si="277"/>
        <v>0.20924510134718094</v>
      </c>
      <c r="GY40" s="94">
        <f t="shared" si="278"/>
        <v>0.26037669113095763</v>
      </c>
      <c r="GZ40" s="94">
        <f t="shared" si="279"/>
        <v>0.33938038124600517</v>
      </c>
      <c r="HA40" s="94">
        <f t="shared" si="280"/>
        <v>0.6004751873805908</v>
      </c>
      <c r="HB40" s="94">
        <f t="shared" si="281"/>
        <v>-0.12378851490784887</v>
      </c>
      <c r="HC40" s="94">
        <f t="shared" si="282"/>
        <v>-0.15605672664351772</v>
      </c>
      <c r="HD40" s="94">
        <f t="shared" si="92"/>
        <v>-1</v>
      </c>
      <c r="HE40" s="94">
        <f t="shared" si="93"/>
        <v>-0.57469007603651179</v>
      </c>
      <c r="HF40" s="94">
        <f t="shared" si="94"/>
        <v>1.1363909179267897</v>
      </c>
      <c r="HG40" s="94">
        <f t="shared" si="95"/>
        <v>7.8300570183511747E-2</v>
      </c>
      <c r="HH40" s="94">
        <f t="shared" si="96"/>
        <v>-0.36383443338609056</v>
      </c>
      <c r="HI40" s="392">
        <f t="shared" si="97"/>
        <v>71.646713459771206</v>
      </c>
      <c r="HJ40" s="366">
        <f t="shared" si="98"/>
        <v>-4.7253556416890802E-2</v>
      </c>
      <c r="HK40" s="366">
        <f t="shared" si="99"/>
        <v>-6.3850261656602819E-2</v>
      </c>
      <c r="HL40" s="366">
        <f t="shared" si="100"/>
        <v>5.9098439684546103E-2</v>
      </c>
      <c r="HM40" s="94">
        <f t="shared" si="211"/>
        <v>0</v>
      </c>
      <c r="HN40" s="94">
        <f t="shared" si="283"/>
        <v>4.7253556416890802E-2</v>
      </c>
      <c r="HO40" s="392">
        <f t="shared" si="284"/>
        <v>0.11110381807349362</v>
      </c>
      <c r="HP40" s="94">
        <f t="shared" si="285"/>
        <v>5.2005378388947518E-2</v>
      </c>
      <c r="HQ40" s="94">
        <f t="shared" si="286"/>
        <v>4.8229018723505754E-2</v>
      </c>
      <c r="HR40" s="94">
        <f t="shared" si="287"/>
        <v>7.5812054682890553E-2</v>
      </c>
      <c r="HS40" s="94">
        <f t="shared" si="288"/>
        <v>-1.0731150958078282E-3</v>
      </c>
      <c r="HT40" s="94">
        <f t="shared" si="289"/>
        <v>0.16293903811293467</v>
      </c>
      <c r="HU40" s="94">
        <f t="shared" si="290"/>
        <v>0.14888046161836799</v>
      </c>
      <c r="HV40" s="94">
        <f t="shared" si="291"/>
        <v>0.1197528041883875</v>
      </c>
      <c r="HW40" s="94">
        <f t="shared" si="292"/>
        <v>4.7149968187432167E-2</v>
      </c>
      <c r="HX40" s="94" t="e">
        <f t="shared" si="112"/>
        <v>#VALUE!</v>
      </c>
      <c r="HY40" s="94">
        <f t="shared" si="113"/>
        <v>-0.16054117330768433</v>
      </c>
      <c r="HZ40" s="94">
        <f t="shared" si="114"/>
        <v>-6.2627949872138669E-2</v>
      </c>
      <c r="IA40" s="94">
        <f t="shared" si="115"/>
        <v>4.1339165427872852E-2</v>
      </c>
      <c r="IB40" s="94">
        <f t="shared" si="116"/>
        <v>4.058207619620445E-2</v>
      </c>
      <c r="IC40" s="392">
        <f t="shared" si="117"/>
        <v>0.18354522577437068</v>
      </c>
      <c r="ID40" s="366" t="e">
        <f t="shared" si="118"/>
        <v>#VALUE!</v>
      </c>
      <c r="IE40" s="366">
        <f t="shared" si="119"/>
        <v>-5.6877188571804294E-2</v>
      </c>
      <c r="IF40" s="366">
        <f t="shared" si="120"/>
        <v>-2.367052464100905E-2</v>
      </c>
      <c r="IG40" s="94" t="str">
        <f t="shared" si="213"/>
        <v>i.a.</v>
      </c>
      <c r="IH40" s="94">
        <f t="shared" si="293"/>
        <v>0.29740693306468469</v>
      </c>
      <c r="II40" s="392">
        <f t="shared" si="294"/>
        <v>0.35428412163648898</v>
      </c>
      <c r="IJ40" s="94">
        <f t="shared" si="295"/>
        <v>0.37795464627749803</v>
      </c>
      <c r="IK40" s="94">
        <f t="shared" si="296"/>
        <v>0.36295057251803386</v>
      </c>
      <c r="IL40" s="94">
        <f t="shared" si="297"/>
        <v>0.34879571810883142</v>
      </c>
      <c r="IM40" s="94">
        <f t="shared" si="298"/>
        <v>0.29470417396227605</v>
      </c>
      <c r="IN40" s="94">
        <f t="shared" si="299"/>
        <v>0.34423401666878511</v>
      </c>
      <c r="IO40" s="94">
        <f t="shared" si="300"/>
        <v>0.34587926289171106</v>
      </c>
      <c r="IP40" s="94">
        <f t="shared" si="301"/>
        <v>0.23297860001159892</v>
      </c>
      <c r="IQ40" s="94">
        <f t="shared" si="302"/>
        <v>0.29581267602355515</v>
      </c>
      <c r="IR40" s="94">
        <f t="shared" si="215"/>
        <v>0.34277409418586996</v>
      </c>
      <c r="IS40" s="94">
        <f t="shared" si="133"/>
        <v>-1</v>
      </c>
      <c r="IT40" s="94">
        <f t="shared" si="134"/>
        <v>-0.60342877477357093</v>
      </c>
      <c r="IU40" s="94">
        <f t="shared" si="135"/>
        <v>0.86889883420784608</v>
      </c>
      <c r="IV40" s="94">
        <f t="shared" si="136"/>
        <v>0.16720370739843687</v>
      </c>
      <c r="IW40" s="94">
        <f t="shared" si="137"/>
        <v>-0.3250667781311245</v>
      </c>
      <c r="IX40" s="392">
        <f t="shared" si="138"/>
        <v>80.533109842937051</v>
      </c>
      <c r="IY40" s="366">
        <f t="shared" si="139"/>
        <v>-2.9165496280539188E-2</v>
      </c>
      <c r="IZ40" s="366">
        <f t="shared" si="140"/>
        <v>-4.4378660292814454E-2</v>
      </c>
      <c r="JA40" s="366">
        <f t="shared" si="141"/>
        <v>3.4192558066671409E-2</v>
      </c>
      <c r="JB40" s="392"/>
      <c r="JC40" s="94">
        <f t="shared" si="303"/>
        <v>2.9165496280539188E-2</v>
      </c>
      <c r="JD40" s="392">
        <f t="shared" si="304"/>
        <v>7.3544156573353642E-2</v>
      </c>
      <c r="JE40" s="94">
        <f t="shared" si="305"/>
        <v>3.9351598506682232E-2</v>
      </c>
      <c r="JF40" s="94">
        <f t="shared" si="306"/>
        <v>3.3714422133213087E-2</v>
      </c>
      <c r="JG40" s="94">
        <f t="shared" si="307"/>
        <v>4.9952233851904018E-2</v>
      </c>
      <c r="JH40" s="94">
        <f t="shared" si="308"/>
        <v>-6.2806841013196004E-4</v>
      </c>
      <c r="JI40" s="94">
        <f t="shared" si="309"/>
        <v>7.9820171885176885E-2</v>
      </c>
      <c r="JJ40" s="94">
        <f t="shared" si="310"/>
        <v>6.8803493277479477E-2</v>
      </c>
      <c r="JK40" s="94">
        <f t="shared" si="311"/>
        <v>5.0460004990098763E-2</v>
      </c>
      <c r="JL40" s="94">
        <f t="shared" si="312"/>
        <v>2.1149152052968571E-2</v>
      </c>
      <c r="JM40" s="94">
        <f t="shared" si="217"/>
        <v>2.4764249756676099E-2</v>
      </c>
      <c r="JN40" s="94" t="e">
        <f t="shared" si="153"/>
        <v>#VALUE!</v>
      </c>
      <c r="JO40" s="94">
        <f t="shared" si="154"/>
        <v>7.8562528532114664E-2</v>
      </c>
      <c r="JP40" s="94">
        <f t="shared" si="155"/>
        <v>7.3185320793945172E-2</v>
      </c>
      <c r="JQ40" s="94">
        <f t="shared" si="156"/>
        <v>-0.11637956832753234</v>
      </c>
      <c r="JR40" s="94">
        <f t="shared" si="157"/>
        <v>-3.9912247325262697E-2</v>
      </c>
      <c r="JS40" s="392">
        <f t="shared" si="158"/>
        <v>-6.3414403117616022E-2</v>
      </c>
      <c r="JT40" s="364" t="e">
        <f t="shared" si="159"/>
        <v>#VALUE!</v>
      </c>
      <c r="JU40" s="364">
        <f t="shared" si="160"/>
        <v>7.1231930415263545E-2</v>
      </c>
      <c r="JV40" s="364">
        <f t="shared" si="161"/>
        <v>6.1831320049813288E-2</v>
      </c>
      <c r="JW40" s="99" t="str">
        <f t="shared" si="218"/>
        <v>i.a.</v>
      </c>
      <c r="JX40" s="99">
        <f t="shared" si="313"/>
        <v>0.97792283950617276</v>
      </c>
      <c r="JY40" s="393">
        <f t="shared" si="314"/>
        <v>0.90669090909090921</v>
      </c>
      <c r="JZ40" s="99">
        <f t="shared" si="315"/>
        <v>0.84485958904109593</v>
      </c>
      <c r="KA40" s="99">
        <f t="shared" si="316"/>
        <v>0.95613405797101436</v>
      </c>
      <c r="KB40" s="99">
        <f t="shared" si="317"/>
        <v>0.99588194444444456</v>
      </c>
      <c r="KC40" s="99">
        <f t="shared" si="318"/>
        <v>1.0633111888111888</v>
      </c>
      <c r="KD40" s="99">
        <f t="shared" si="319"/>
        <v>1.0597474747474747</v>
      </c>
      <c r="KE40" s="99">
        <f t="shared" si="320"/>
        <v>0.98422977346278318</v>
      </c>
      <c r="KF40" s="99">
        <f t="shared" si="220"/>
        <v>0.98945937500000003</v>
      </c>
      <c r="KG40" s="99">
        <f t="shared" si="221"/>
        <v>0.93365830721003129</v>
      </c>
      <c r="KH40" s="99">
        <f t="shared" si="222"/>
        <v>0.96362111801242234</v>
      </c>
      <c r="KI40" s="94">
        <f t="shared" si="174"/>
        <v>-1</v>
      </c>
      <c r="KJ40" s="94">
        <f t="shared" si="175"/>
        <v>-0.54195449127487061</v>
      </c>
      <c r="KK40" s="94">
        <f t="shared" si="176"/>
        <v>1.2485129035158706</v>
      </c>
      <c r="KL40" s="94">
        <f t="shared" si="177"/>
        <v>-0.15193225086437037</v>
      </c>
      <c r="KM40" s="94">
        <f t="shared" si="178"/>
        <v>-0.22927232993272889</v>
      </c>
      <c r="KN40" s="392">
        <f t="shared" si="179"/>
        <v>-0.14251747077512891</v>
      </c>
      <c r="KO40" s="364">
        <f t="shared" si="180"/>
        <v>-2.9716049382716051E-2</v>
      </c>
      <c r="KP40" s="364">
        <f t="shared" si="181"/>
        <v>-3.5159708193041525E-2</v>
      </c>
      <c r="KQ40" s="364">
        <f t="shared" si="182"/>
        <v>3.6023017849730173E-2</v>
      </c>
      <c r="KR40" s="308"/>
      <c r="KS40" s="308">
        <f t="shared" si="321"/>
        <v>2.9716049382716051E-2</v>
      </c>
      <c r="KT40" s="395">
        <f t="shared" si="322"/>
        <v>6.4875757575757573E-2</v>
      </c>
      <c r="KU40" s="308">
        <f t="shared" si="323"/>
        <v>2.88527397260274E-2</v>
      </c>
      <c r="KV40" s="308">
        <f t="shared" si="324"/>
        <v>3.4021739130434783E-2</v>
      </c>
      <c r="KW40" s="308">
        <f t="shared" si="325"/>
        <v>4.4142361111111111E-2</v>
      </c>
      <c r="KX40" s="308">
        <f t="shared" si="326"/>
        <v>5.1479020979020983E-2</v>
      </c>
      <c r="KY40" s="308">
        <f t="shared" si="327"/>
        <v>6.0784511784511788E-2</v>
      </c>
      <c r="KZ40" s="308">
        <f t="shared" si="328"/>
        <v>7.933656957928803E-2</v>
      </c>
      <c r="LA40" s="308">
        <f t="shared" si="329"/>
        <v>-1.3590625E-2</v>
      </c>
      <c r="LB40" s="308">
        <f t="shared" si="330"/>
        <v>-2.0921630094043887E-2</v>
      </c>
      <c r="LC40" s="308">
        <f t="shared" si="224"/>
        <v>2.8170807453416147E-2</v>
      </c>
    </row>
    <row r="41" spans="1:315" s="1" customFormat="1" x14ac:dyDescent="0.3">
      <c r="A41" t="s">
        <v>428</v>
      </c>
      <c r="B41" s="171">
        <v>26686407</v>
      </c>
      <c r="C41" t="s">
        <v>75</v>
      </c>
      <c r="D41" s="4"/>
      <c r="E41">
        <v>1</v>
      </c>
      <c r="F41"/>
      <c r="G41"/>
      <c r="H41"/>
      <c r="I41" s="183">
        <v>45110</v>
      </c>
      <c r="J41" s="176"/>
      <c r="K41" s="176" t="s">
        <v>132</v>
      </c>
      <c r="L41" s="176" t="s">
        <v>132</v>
      </c>
      <c r="M41" s="176" t="s">
        <v>132</v>
      </c>
      <c r="N41" s="176" t="s">
        <v>132</v>
      </c>
      <c r="O41" s="176" t="s">
        <v>132</v>
      </c>
      <c r="P41" s="176" t="s">
        <v>132</v>
      </c>
      <c r="Q41" s="94" t="e">
        <f t="shared" si="0"/>
        <v>#DIV/0!</v>
      </c>
      <c r="R41" s="94" t="e">
        <f t="shared" si="1"/>
        <v>#DIV/0!</v>
      </c>
      <c r="S41" s="94" t="e">
        <f t="shared" si="2"/>
        <v>#DIV/0!</v>
      </c>
      <c r="T41" s="94" t="e">
        <f t="shared" si="3"/>
        <v>#DIV/0!</v>
      </c>
      <c r="U41" s="94" t="e">
        <f t="shared" si="4"/>
        <v>#DIV/0!</v>
      </c>
      <c r="V41" s="94" t="e">
        <f t="shared" si="5"/>
        <v>#DIV/0!</v>
      </c>
      <c r="W41" s="362">
        <f t="shared" si="6"/>
        <v>0</v>
      </c>
      <c r="X41" s="362">
        <f t="shared" si="7"/>
        <v>0</v>
      </c>
      <c r="Y41" s="362">
        <f t="shared" si="8"/>
        <v>0</v>
      </c>
      <c r="Z41" s="100"/>
      <c r="AA41" s="396"/>
      <c r="AB41" s="100"/>
      <c r="AC41" s="100"/>
      <c r="AD41" s="100"/>
      <c r="AE41" s="100"/>
      <c r="AF41" s="100"/>
      <c r="AG41" s="201"/>
      <c r="AH41" s="201"/>
      <c r="AI41" s="201"/>
      <c r="AJ41" s="201"/>
      <c r="AK41" s="202"/>
      <c r="AL41" s="94">
        <f t="shared" si="194"/>
        <v>-1</v>
      </c>
      <c r="AM41" s="94">
        <f t="shared" si="195"/>
        <v>-0.15743496579181326</v>
      </c>
      <c r="AN41" s="94">
        <f t="shared" si="225"/>
        <v>7.9532651783851396E-2</v>
      </c>
      <c r="AO41" s="94">
        <f t="shared" si="226"/>
        <v>-5.2392249901146673E-2</v>
      </c>
      <c r="AP41" s="94">
        <f t="shared" si="227"/>
        <v>0.43913958914243434</v>
      </c>
      <c r="AQ41" s="94">
        <f t="shared" si="228"/>
        <v>-5.0364766279383875E-2</v>
      </c>
      <c r="AR41" s="362">
        <f t="shared" si="196"/>
        <v>-21.797999999999998</v>
      </c>
      <c r="AS41" s="362">
        <f t="shared" si="229"/>
        <v>-4.0730000000000004</v>
      </c>
      <c r="AT41" s="362">
        <f t="shared" si="230"/>
        <v>1.9059999999999988</v>
      </c>
      <c r="AU41" s="266"/>
      <c r="AV41" s="266">
        <v>21.797999999999998</v>
      </c>
      <c r="AW41" s="266">
        <v>25.870999999999999</v>
      </c>
      <c r="AX41" s="266">
        <v>23.965</v>
      </c>
      <c r="AY41" s="266">
        <v>25.29</v>
      </c>
      <c r="AZ41" s="266">
        <v>17.573</v>
      </c>
      <c r="BA41" s="266">
        <v>18.504999999999999</v>
      </c>
      <c r="BB41" s="202">
        <v>18.95</v>
      </c>
      <c r="BC41" s="201">
        <v>15.523999999999999</v>
      </c>
      <c r="BD41" s="201">
        <v>11.797000000000001</v>
      </c>
      <c r="BE41" s="201">
        <v>14.776</v>
      </c>
      <c r="BF41" s="202">
        <v>12.335000000000001</v>
      </c>
      <c r="BG41" s="94">
        <f t="shared" si="197"/>
        <v>1</v>
      </c>
      <c r="BH41" s="94">
        <f t="shared" si="231"/>
        <v>-1.271186440677966</v>
      </c>
      <c r="BI41" s="94">
        <f t="shared" si="232"/>
        <v>-2.1558086560364464</v>
      </c>
      <c r="BJ41" s="94">
        <f t="shared" si="233"/>
        <v>-0.18066442702500934</v>
      </c>
      <c r="BK41" s="94">
        <f t="shared" si="234"/>
        <v>4.2512135922330092</v>
      </c>
      <c r="BL41" s="94">
        <f t="shared" si="235"/>
        <v>-1.7012765957446809</v>
      </c>
      <c r="BM41" s="362">
        <f t="shared" si="198"/>
        <v>5.7619999999999996</v>
      </c>
      <c r="BN41" s="362">
        <f t="shared" si="236"/>
        <v>-3.2249999999999996</v>
      </c>
      <c r="BO41" s="362">
        <f t="shared" si="237"/>
        <v>-4.7319999999999993</v>
      </c>
      <c r="BP41" s="266"/>
      <c r="BQ41" s="266">
        <v>-5.7619999999999996</v>
      </c>
      <c r="BR41" s="266">
        <v>-2.5369999999999999</v>
      </c>
      <c r="BS41" s="266">
        <v>2.1949999999999998</v>
      </c>
      <c r="BT41" s="266">
        <v>2.6789999999999998</v>
      </c>
      <c r="BU41" s="266">
        <v>-0.82399999999999995</v>
      </c>
      <c r="BV41" s="266">
        <v>1.175</v>
      </c>
      <c r="BW41" s="202">
        <v>3.8849999999999998</v>
      </c>
      <c r="BX41" s="201">
        <v>4.22</v>
      </c>
      <c r="BY41" s="201">
        <v>0.32</v>
      </c>
      <c r="BZ41" s="201">
        <v>1.913</v>
      </c>
      <c r="CA41" s="201">
        <v>2.0609999999999999</v>
      </c>
      <c r="CB41" s="94">
        <f t="shared" si="199"/>
        <v>1</v>
      </c>
      <c r="CC41" s="94">
        <f t="shared" si="238"/>
        <v>-1.6383526383526386</v>
      </c>
      <c r="CD41" s="94">
        <f t="shared" si="239"/>
        <v>-2.7369597615499255</v>
      </c>
      <c r="CE41" s="94">
        <f t="shared" si="240"/>
        <v>-0.38693467336683413</v>
      </c>
      <c r="CF41" s="94">
        <f t="shared" si="241"/>
        <v>2.5896877269426288</v>
      </c>
      <c r="CG41" s="94">
        <f t="shared" si="242"/>
        <v>-8.5245901639344268</v>
      </c>
      <c r="CH41" s="362">
        <f t="shared" si="200"/>
        <v>6.15</v>
      </c>
      <c r="CI41" s="362">
        <f t="shared" si="243"/>
        <v>-3.8190000000000004</v>
      </c>
      <c r="CJ41" s="362">
        <f t="shared" si="244"/>
        <v>-3.673</v>
      </c>
      <c r="CK41" s="100"/>
      <c r="CL41" s="100">
        <v>-6.15</v>
      </c>
      <c r="CM41" s="100">
        <v>-2.331</v>
      </c>
      <c r="CN41" s="100">
        <v>1.3420000000000001</v>
      </c>
      <c r="CO41" s="100">
        <v>2.1890000000000001</v>
      </c>
      <c r="CP41" s="100">
        <v>-1.377</v>
      </c>
      <c r="CQ41" s="100">
        <v>0.183</v>
      </c>
      <c r="CR41" s="208">
        <v>3.6259999999999999</v>
      </c>
      <c r="CS41" s="208">
        <v>4.3</v>
      </c>
      <c r="CT41" s="208">
        <v>0.53900000000000003</v>
      </c>
      <c r="CU41" s="208">
        <v>1.8720000000000001</v>
      </c>
      <c r="CV41" s="208">
        <v>2.048</v>
      </c>
      <c r="CW41" s="94">
        <f t="shared" si="201"/>
        <v>1</v>
      </c>
      <c r="CX41" s="94">
        <f t="shared" si="245"/>
        <v>-2.2490463215258854</v>
      </c>
      <c r="CY41" s="94">
        <f t="shared" si="246"/>
        <v>-2.6881324747010118</v>
      </c>
      <c r="CZ41" s="94">
        <f t="shared" si="247"/>
        <v>-0.35489614243323447</v>
      </c>
      <c r="DA41" s="94">
        <f t="shared" si="248"/>
        <v>2.5851364063969902</v>
      </c>
      <c r="DB41" s="94">
        <f t="shared" si="249"/>
        <v>-12.189473684210526</v>
      </c>
      <c r="DC41" s="362">
        <f t="shared" si="202"/>
        <v>5.9619999999999997</v>
      </c>
      <c r="DD41" s="362">
        <f t="shared" si="250"/>
        <v>-4.1269999999999998</v>
      </c>
      <c r="DE41" s="362">
        <f t="shared" si="251"/>
        <v>-2.9219999999999997</v>
      </c>
      <c r="DF41" s="266"/>
      <c r="DG41" s="266">
        <v>-5.9619999999999997</v>
      </c>
      <c r="DH41" s="266">
        <v>-1.835</v>
      </c>
      <c r="DI41" s="266">
        <v>1.087</v>
      </c>
      <c r="DJ41" s="266">
        <v>1.6850000000000001</v>
      </c>
      <c r="DK41" s="266">
        <v>-1.0629999999999999</v>
      </c>
      <c r="DL41" s="266">
        <v>9.5000000000000001E-2</v>
      </c>
      <c r="DM41" s="201">
        <v>2.8439999999999999</v>
      </c>
      <c r="DN41" s="201">
        <v>3.38</v>
      </c>
      <c r="DO41" s="201">
        <v>0.41799999999999998</v>
      </c>
      <c r="DP41" s="201">
        <v>1.4179999999999999</v>
      </c>
      <c r="DQ41" s="201">
        <v>1.534</v>
      </c>
      <c r="DR41" s="94">
        <f t="shared" si="203"/>
        <v>-1</v>
      </c>
      <c r="DS41" s="94">
        <f t="shared" si="252"/>
        <v>-0.88393121849985168</v>
      </c>
      <c r="DT41" s="94">
        <f t="shared" si="253"/>
        <v>-0.21393614542064787</v>
      </c>
      <c r="DU41" s="94">
        <f t="shared" si="254"/>
        <v>0.14518281291700039</v>
      </c>
      <c r="DV41" s="94">
        <f t="shared" si="255"/>
        <v>0.28984509466437181</v>
      </c>
      <c r="DW41" s="94">
        <f t="shared" si="256"/>
        <v>-4.2518127883981544E-2</v>
      </c>
      <c r="DX41" s="362">
        <f t="shared" si="204"/>
        <v>-0.78300000000000003</v>
      </c>
      <c r="DY41" s="362">
        <f t="shared" si="257"/>
        <v>-5.9630000000000001</v>
      </c>
      <c r="DZ41" s="362">
        <f t="shared" si="258"/>
        <v>-1.8360000000000003</v>
      </c>
      <c r="EA41" s="100"/>
      <c r="EB41" s="100">
        <v>0.78300000000000003</v>
      </c>
      <c r="EC41" s="100">
        <v>6.7460000000000004</v>
      </c>
      <c r="ED41" s="100">
        <v>8.5820000000000007</v>
      </c>
      <c r="EE41" s="100">
        <v>7.4939999999999998</v>
      </c>
      <c r="EF41" s="100">
        <v>5.81</v>
      </c>
      <c r="EG41" s="100">
        <v>6.0679999999999996</v>
      </c>
      <c r="EH41" s="208">
        <v>7.673</v>
      </c>
      <c r="EI41" s="208">
        <v>8.4290000000000003</v>
      </c>
      <c r="EJ41" s="208">
        <v>5.3490000000000002</v>
      </c>
      <c r="EK41" s="208">
        <v>5.23</v>
      </c>
      <c r="EL41" s="208">
        <v>4.1120000000000001</v>
      </c>
      <c r="EM41" s="94">
        <f t="shared" si="205"/>
        <v>-1</v>
      </c>
      <c r="EN41" s="94">
        <f t="shared" si="259"/>
        <v>-0.21921414733495606</v>
      </c>
      <c r="EO41" s="94">
        <f t="shared" si="260"/>
        <v>-0.16672875532927683</v>
      </c>
      <c r="EP41" s="94">
        <f t="shared" si="261"/>
        <v>-0.22955002072902383</v>
      </c>
      <c r="EQ41" s="94">
        <f t="shared" si="262"/>
        <v>0.33320578231292519</v>
      </c>
      <c r="ER41" s="94">
        <f t="shared" si="263"/>
        <v>-2.1101261081283615E-2</v>
      </c>
      <c r="ES41" s="362">
        <f t="shared" si="206"/>
        <v>-15.718</v>
      </c>
      <c r="ET41" s="362">
        <f t="shared" si="264"/>
        <v>-4.4130000000000003</v>
      </c>
      <c r="EU41" s="362">
        <f t="shared" si="265"/>
        <v>-4.0279999999999987</v>
      </c>
      <c r="EV41" s="100"/>
      <c r="EW41" s="100">
        <v>15.718</v>
      </c>
      <c r="EX41" s="100">
        <v>20.131</v>
      </c>
      <c r="EY41" s="100">
        <v>24.158999999999999</v>
      </c>
      <c r="EZ41" s="100">
        <v>31.356999999999999</v>
      </c>
      <c r="FA41" s="100">
        <v>23.52</v>
      </c>
      <c r="FB41" s="100">
        <v>24.027000000000001</v>
      </c>
      <c r="FC41" s="208">
        <v>15.058</v>
      </c>
      <c r="FD41" s="208">
        <v>18.452000000000002</v>
      </c>
      <c r="FE41" s="208">
        <v>10.026999999999999</v>
      </c>
      <c r="FF41" s="208">
        <v>12.069000000000001</v>
      </c>
      <c r="FG41" s="208">
        <v>7.4939999999999998</v>
      </c>
      <c r="FH41" s="94">
        <f t="shared" si="207"/>
        <v>-1</v>
      </c>
      <c r="FI41" s="94">
        <f t="shared" si="266"/>
        <v>-0.13461538461538461</v>
      </c>
      <c r="FJ41" s="94">
        <f t="shared" si="267"/>
        <v>0.3</v>
      </c>
      <c r="FK41" s="94">
        <f t="shared" si="268"/>
        <v>8.1081081081081086E-2</v>
      </c>
      <c r="FL41" s="94">
        <f t="shared" si="269"/>
        <v>0.12121212121212122</v>
      </c>
      <c r="FM41" s="94">
        <f t="shared" si="270"/>
        <v>3.125E-2</v>
      </c>
      <c r="FN41" s="362">
        <f t="shared" si="208"/>
        <v>-45</v>
      </c>
      <c r="FO41" s="362">
        <f t="shared" si="271"/>
        <v>-7</v>
      </c>
      <c r="FP41" s="362">
        <f t="shared" si="272"/>
        <v>12</v>
      </c>
      <c r="FQ41" s="486"/>
      <c r="FR41" s="486">
        <v>45</v>
      </c>
      <c r="FS41" s="486">
        <v>52</v>
      </c>
      <c r="FT41" s="486">
        <v>40</v>
      </c>
      <c r="FU41" s="486">
        <v>37</v>
      </c>
      <c r="FV41" s="486">
        <v>33</v>
      </c>
      <c r="FW41" s="486">
        <v>32</v>
      </c>
      <c r="FX41" s="2">
        <v>28</v>
      </c>
      <c r="FY41" s="2"/>
      <c r="FZ41" s="2"/>
      <c r="GA41" s="2"/>
      <c r="GB41" s="2"/>
      <c r="GC41" s="2"/>
      <c r="GD41" s="2"/>
      <c r="GE41" s="1" t="s">
        <v>133</v>
      </c>
      <c r="GF41" s="336"/>
      <c r="GG41" s="1">
        <v>8000</v>
      </c>
      <c r="GH41" s="1" t="s">
        <v>122</v>
      </c>
      <c r="GI41" s="18" t="s">
        <v>79</v>
      </c>
      <c r="GJ41" s="94">
        <f t="shared" si="72"/>
        <v>1</v>
      </c>
      <c r="GK41" s="94">
        <f t="shared" si="73"/>
        <v>-4.3713201275958626</v>
      </c>
      <c r="GL41" s="94">
        <f t="shared" si="74"/>
        <v>-2.8217226726694022</v>
      </c>
      <c r="GM41" s="94">
        <f t="shared" si="75"/>
        <v>-0.4926461118731254</v>
      </c>
      <c r="GN41" s="94">
        <f t="shared" si="76"/>
        <v>2.4192957622237334</v>
      </c>
      <c r="GO41" s="392">
        <f t="shared" si="77"/>
        <v>-9.7047813977624955</v>
      </c>
      <c r="GP41" s="366">
        <f t="shared" si="78"/>
        <v>1.6336830920440961</v>
      </c>
      <c r="GQ41" s="366">
        <f t="shared" si="79"/>
        <v>-1.3295338227330316</v>
      </c>
      <c r="GR41" s="366">
        <f t="shared" si="80"/>
        <v>-0.47110622377734979</v>
      </c>
      <c r="GS41" s="94">
        <f t="shared" si="209"/>
        <v>0</v>
      </c>
      <c r="GT41" s="94">
        <f t="shared" si="273"/>
        <v>-1.6336830920440961</v>
      </c>
      <c r="GU41" s="392">
        <f t="shared" si="274"/>
        <v>-0.30414926931106467</v>
      </c>
      <c r="GV41" s="94">
        <f t="shared" si="275"/>
        <v>0.16695695446628514</v>
      </c>
      <c r="GW41" s="94">
        <f t="shared" si="276"/>
        <v>0.32907396271797962</v>
      </c>
      <c r="GX41" s="94">
        <f t="shared" si="277"/>
        <v>-0.23185721501936352</v>
      </c>
      <c r="GY41" s="94">
        <f t="shared" si="278"/>
        <v>2.6635616039589551E-2</v>
      </c>
      <c r="GZ41" s="94">
        <f t="shared" si="279"/>
        <v>0.45037883492733821</v>
      </c>
      <c r="HA41" s="94">
        <f t="shared" si="280"/>
        <v>0.62418348091159814</v>
      </c>
      <c r="HB41" s="94">
        <f t="shared" si="281"/>
        <v>0.10189999054731071</v>
      </c>
      <c r="HC41" s="94">
        <f t="shared" si="282"/>
        <v>0.40077071290944122</v>
      </c>
      <c r="HD41" s="94">
        <f t="shared" si="92"/>
        <v>1</v>
      </c>
      <c r="HE41" s="94">
        <f t="shared" si="93"/>
        <v>-1.8059596490174652</v>
      </c>
      <c r="HF41" s="94">
        <f t="shared" si="94"/>
        <v>-2.4487666143264706</v>
      </c>
      <c r="HG41" s="94">
        <f t="shared" si="95"/>
        <v>-0.19009513945261619</v>
      </c>
      <c r="HH41" s="94">
        <f t="shared" si="96"/>
        <v>3.8169443058094084</v>
      </c>
      <c r="HI41" s="392">
        <f t="shared" si="97"/>
        <v>-1.576469509005423</v>
      </c>
      <c r="HJ41" s="366">
        <f t="shared" si="98"/>
        <v>0.32145945493598144</v>
      </c>
      <c r="HK41" s="366">
        <f t="shared" si="99"/>
        <v>-0.20689634813986493</v>
      </c>
      <c r="HL41" s="366">
        <f t="shared" si="100"/>
        <v>-0.19363940912337352</v>
      </c>
      <c r="HM41" s="94">
        <f t="shared" si="211"/>
        <v>0</v>
      </c>
      <c r="HN41" s="94">
        <f t="shared" si="283"/>
        <v>-0.32145945493598144</v>
      </c>
      <c r="HO41" s="392">
        <f t="shared" si="284"/>
        <v>-0.1145631067961165</v>
      </c>
      <c r="HP41" s="94">
        <f t="shared" si="285"/>
        <v>7.9076302327257E-2</v>
      </c>
      <c r="HQ41" s="94">
        <f t="shared" si="286"/>
        <v>9.7636532609289867E-2</v>
      </c>
      <c r="HR41" s="94">
        <f t="shared" si="287"/>
        <v>-3.4660441247607629E-2</v>
      </c>
      <c r="HS41" s="94">
        <f t="shared" si="288"/>
        <v>6.0125367788154027E-2</v>
      </c>
      <c r="HT41" s="94">
        <f t="shared" si="289"/>
        <v>0.23187108325872868</v>
      </c>
      <c r="HU41" s="94">
        <f t="shared" si="290"/>
        <v>0.29635872046069034</v>
      </c>
      <c r="HV41" s="94">
        <f t="shared" si="291"/>
        <v>2.8964518464880521E-2</v>
      </c>
      <c r="HW41" s="94">
        <f t="shared" si="292"/>
        <v>0.19557327608240044</v>
      </c>
      <c r="HX41" s="94" t="e">
        <f t="shared" si="112"/>
        <v>#VALUE!</v>
      </c>
      <c r="HY41" s="94">
        <f t="shared" si="113"/>
        <v>-0.85134364166054943</v>
      </c>
      <c r="HZ41" s="94">
        <f t="shared" si="114"/>
        <v>-5.6653089127089169E-2</v>
      </c>
      <c r="IA41" s="94">
        <f t="shared" si="115"/>
        <v>0.48638178172268648</v>
      </c>
      <c r="IB41" s="94">
        <f t="shared" si="116"/>
        <v>-3.2523627052778468E-2</v>
      </c>
      <c r="IC41" s="392">
        <f t="shared" si="117"/>
        <v>-2.1878531405970347E-2</v>
      </c>
      <c r="ID41" s="366" t="e">
        <f t="shared" si="118"/>
        <v>#VALUE!</v>
      </c>
      <c r="IE41" s="366">
        <f t="shared" si="119"/>
        <v>-0.2852895636899343</v>
      </c>
      <c r="IF41" s="366">
        <f t="shared" si="120"/>
        <v>-2.0124873168950674E-2</v>
      </c>
      <c r="IG41" s="94" t="str">
        <f t="shared" si="213"/>
        <v>i.a.</v>
      </c>
      <c r="IH41" s="94">
        <f t="shared" si="293"/>
        <v>4.9815498154981555E-2</v>
      </c>
      <c r="II41" s="392">
        <f t="shared" si="294"/>
        <v>0.33510506184491584</v>
      </c>
      <c r="IJ41" s="94">
        <f t="shared" si="295"/>
        <v>0.35522993501386652</v>
      </c>
      <c r="IK41" s="94">
        <f t="shared" si="296"/>
        <v>0.23898969926970054</v>
      </c>
      <c r="IL41" s="94">
        <f t="shared" si="297"/>
        <v>0.24702380952380951</v>
      </c>
      <c r="IM41" s="94">
        <f t="shared" si="298"/>
        <v>0.25254921546593412</v>
      </c>
      <c r="IN41" s="94">
        <f t="shared" si="299"/>
        <v>0.50956302297781908</v>
      </c>
      <c r="IO41" s="94">
        <f t="shared" si="300"/>
        <v>0.4568068502059397</v>
      </c>
      <c r="IP41" s="94">
        <f t="shared" si="301"/>
        <v>0.53345965892091363</v>
      </c>
      <c r="IQ41" s="94">
        <f t="shared" si="302"/>
        <v>0.43334161902394563</v>
      </c>
      <c r="IR41" s="94">
        <f t="shared" si="215"/>
        <v>0.54870563117160398</v>
      </c>
      <c r="IS41" s="94" t="e">
        <f t="shared" si="133"/>
        <v>#VALUE!</v>
      </c>
      <c r="IT41" s="94" t="e">
        <f t="shared" si="134"/>
        <v>#VALUE!</v>
      </c>
      <c r="IU41" s="94" t="e">
        <f t="shared" si="135"/>
        <v>#VALUE!</v>
      </c>
      <c r="IV41" s="94" t="e">
        <f t="shared" si="136"/>
        <v>#VALUE!</v>
      </c>
      <c r="IW41" s="94" t="e">
        <f t="shared" si="137"/>
        <v>#VALUE!</v>
      </c>
      <c r="IX41" s="392" t="e">
        <f t="shared" si="138"/>
        <v>#VALUE!</v>
      </c>
      <c r="IY41" s="366" t="e">
        <f t="shared" si="139"/>
        <v>#VALUE!</v>
      </c>
      <c r="IZ41" s="366" t="e">
        <f t="shared" si="140"/>
        <v>#VALUE!</v>
      </c>
      <c r="JA41" s="366" t="e">
        <f t="shared" si="141"/>
        <v>#VALUE!</v>
      </c>
      <c r="JB41" s="392"/>
      <c r="JC41" s="94" t="str">
        <f t="shared" si="303"/>
        <v>i.a.</v>
      </c>
      <c r="JD41" s="392" t="str">
        <f t="shared" si="304"/>
        <v>i.a.</v>
      </c>
      <c r="JE41" s="94" t="str">
        <f t="shared" si="305"/>
        <v>i.a.</v>
      </c>
      <c r="JF41" s="94" t="str">
        <f t="shared" si="306"/>
        <v>i.a.</v>
      </c>
      <c r="JG41" s="94" t="str">
        <f t="shared" si="307"/>
        <v>i.a.</v>
      </c>
      <c r="JH41" s="94" t="str">
        <f t="shared" si="308"/>
        <v>i.a.</v>
      </c>
      <c r="JI41" s="94" t="str">
        <f t="shared" si="309"/>
        <v>i.a.</v>
      </c>
      <c r="JJ41" s="94" t="str">
        <f t="shared" si="310"/>
        <v>i.a.</v>
      </c>
      <c r="JK41" s="94" t="str">
        <f t="shared" si="311"/>
        <v>i.a.</v>
      </c>
      <c r="JL41" s="94" t="str">
        <f t="shared" si="312"/>
        <v>i.a.</v>
      </c>
      <c r="JM41" s="94" t="str">
        <f t="shared" si="217"/>
        <v>i.a.</v>
      </c>
      <c r="JN41" s="94" t="e">
        <f t="shared" si="153"/>
        <v>#VALUE!</v>
      </c>
      <c r="JO41" s="94" t="e">
        <f t="shared" si="154"/>
        <v>#DIV/0!</v>
      </c>
      <c r="JP41" s="94" t="e">
        <f t="shared" si="155"/>
        <v>#DIV/0!</v>
      </c>
      <c r="JQ41" s="94" t="e">
        <f t="shared" si="156"/>
        <v>#DIV/0!</v>
      </c>
      <c r="JR41" s="94" t="e">
        <f t="shared" si="157"/>
        <v>#DIV/0!</v>
      </c>
      <c r="JS41" s="392" t="e">
        <f t="shared" si="158"/>
        <v>#DIV/0!</v>
      </c>
      <c r="JT41" s="364" t="e">
        <f t="shared" si="159"/>
        <v>#VALUE!</v>
      </c>
      <c r="JU41" s="364">
        <f t="shared" si="160"/>
        <v>0</v>
      </c>
      <c r="JV41" s="364">
        <f t="shared" si="161"/>
        <v>0</v>
      </c>
      <c r="JW41" s="99" t="str">
        <f t="shared" si="218"/>
        <v>i.a.</v>
      </c>
      <c r="JX41" s="99">
        <f t="shared" si="313"/>
        <v>0</v>
      </c>
      <c r="JY41" s="393">
        <f t="shared" si="314"/>
        <v>0</v>
      </c>
      <c r="JZ41" s="99">
        <f t="shared" si="315"/>
        <v>0</v>
      </c>
      <c r="KA41" s="99">
        <f t="shared" si="316"/>
        <v>0</v>
      </c>
      <c r="KB41" s="99">
        <f t="shared" si="317"/>
        <v>0</v>
      </c>
      <c r="KC41" s="99">
        <f t="shared" si="318"/>
        <v>0</v>
      </c>
      <c r="KD41" s="99">
        <f t="shared" si="319"/>
        <v>0</v>
      </c>
      <c r="KE41" s="99" t="str">
        <f t="shared" si="320"/>
        <v>i.a.</v>
      </c>
      <c r="KF41" s="99" t="str">
        <f t="shared" si="220"/>
        <v>i.a.</v>
      </c>
      <c r="KG41" s="99" t="str">
        <f t="shared" si="221"/>
        <v>i.a.</v>
      </c>
      <c r="KH41" s="99" t="str">
        <f t="shared" si="222"/>
        <v>i.a.</v>
      </c>
      <c r="KI41" s="94">
        <f t="shared" si="174"/>
        <v>1</v>
      </c>
      <c r="KJ41" s="94">
        <f t="shared" si="175"/>
        <v>-2.0487630487630493</v>
      </c>
      <c r="KK41" s="94">
        <f t="shared" si="176"/>
        <v>-2.3361228934999425</v>
      </c>
      <c r="KL41" s="94">
        <f t="shared" si="177"/>
        <v>-0.43291457286432156</v>
      </c>
      <c r="KM41" s="94">
        <f t="shared" si="178"/>
        <v>2.4178295943001826</v>
      </c>
      <c r="KN41" s="392">
        <f t="shared" si="179"/>
        <v>-8.2965722801788377</v>
      </c>
      <c r="KO41" s="364">
        <f t="shared" si="180"/>
        <v>0.13666666666666669</v>
      </c>
      <c r="KP41" s="364">
        <f t="shared" si="181"/>
        <v>-9.1839743589743617E-2</v>
      </c>
      <c r="KQ41" s="364">
        <f t="shared" si="182"/>
        <v>-7.837692307692308E-2</v>
      </c>
      <c r="KR41" s="308"/>
      <c r="KS41" s="308">
        <f t="shared" si="321"/>
        <v>-0.13666666666666669</v>
      </c>
      <c r="KT41" s="395">
        <f t="shared" si="322"/>
        <v>-4.4826923076923077E-2</v>
      </c>
      <c r="KU41" s="308">
        <f t="shared" si="323"/>
        <v>3.3550000000000003E-2</v>
      </c>
      <c r="KV41" s="308">
        <f t="shared" si="324"/>
        <v>5.9162162162162163E-2</v>
      </c>
      <c r="KW41" s="308">
        <f t="shared" si="325"/>
        <v>-4.1727272727272724E-2</v>
      </c>
      <c r="KX41" s="308">
        <f t="shared" si="326"/>
        <v>5.7187499999999999E-3</v>
      </c>
      <c r="KY41" s="308">
        <f t="shared" si="327"/>
        <v>0.1295</v>
      </c>
      <c r="KZ41" s="308" t="str">
        <f t="shared" si="328"/>
        <v>i.a.</v>
      </c>
      <c r="LA41" s="308" t="str">
        <f t="shared" si="329"/>
        <v>i.a.</v>
      </c>
      <c r="LB41" s="308" t="str">
        <f t="shared" si="330"/>
        <v>i.a.</v>
      </c>
      <c r="LC41" s="308" t="str">
        <f t="shared" si="224"/>
        <v>i.a.</v>
      </c>
    </row>
    <row r="42" spans="1:315" s="1" customFormat="1" ht="15.75" customHeight="1" x14ac:dyDescent="0.3">
      <c r="A42" s="348" t="s">
        <v>162</v>
      </c>
      <c r="B42" s="171">
        <v>29512175</v>
      </c>
      <c r="C42" t="s">
        <v>75</v>
      </c>
      <c r="D42" s="4"/>
      <c r="E42">
        <v>1</v>
      </c>
      <c r="F42"/>
      <c r="G42"/>
      <c r="H42"/>
      <c r="I42" s="183">
        <v>44907</v>
      </c>
      <c r="J42" s="176"/>
      <c r="K42" s="176" t="s">
        <v>129</v>
      </c>
      <c r="L42" s="176" t="s">
        <v>129</v>
      </c>
      <c r="M42" s="176" t="s">
        <v>129</v>
      </c>
      <c r="N42" s="176" t="s">
        <v>129</v>
      </c>
      <c r="O42" s="176" t="s">
        <v>129</v>
      </c>
      <c r="P42" s="178" t="s">
        <v>129</v>
      </c>
      <c r="Q42" s="94" t="e">
        <f t="shared" si="0"/>
        <v>#DIV/0!</v>
      </c>
      <c r="R42" s="94" t="e">
        <f t="shared" si="1"/>
        <v>#DIV/0!</v>
      </c>
      <c r="S42" s="94" t="e">
        <f t="shared" si="2"/>
        <v>#DIV/0!</v>
      </c>
      <c r="T42" s="94" t="e">
        <f t="shared" si="3"/>
        <v>#DIV/0!</v>
      </c>
      <c r="U42" s="94" t="e">
        <f t="shared" si="4"/>
        <v>#DIV/0!</v>
      </c>
      <c r="V42" s="94" t="e">
        <f t="shared" si="5"/>
        <v>#DIV/0!</v>
      </c>
      <c r="W42" s="362">
        <f t="shared" si="6"/>
        <v>0</v>
      </c>
      <c r="X42" s="362">
        <f t="shared" si="7"/>
        <v>0</v>
      </c>
      <c r="Y42" s="362">
        <f t="shared" si="8"/>
        <v>0</v>
      </c>
      <c r="Z42" s="100"/>
      <c r="AA42" s="396"/>
      <c r="AB42" s="100"/>
      <c r="AC42" s="100"/>
      <c r="AD42" s="100"/>
      <c r="AE42" s="100"/>
      <c r="AF42" s="100"/>
      <c r="AG42" s="202"/>
      <c r="AH42" s="201"/>
      <c r="AI42" s="201"/>
      <c r="AJ42" s="201"/>
      <c r="AK42" s="201"/>
      <c r="AL42" s="94">
        <f t="shared" si="194"/>
        <v>-1</v>
      </c>
      <c r="AM42" s="94">
        <f t="shared" si="195"/>
        <v>-9.7672193877550981E-2</v>
      </c>
      <c r="AN42" s="94">
        <f t="shared" si="225"/>
        <v>9.5163261742622587E-2</v>
      </c>
      <c r="AO42" s="94">
        <f t="shared" si="226"/>
        <v>0.15828007442763531</v>
      </c>
      <c r="AP42" s="94">
        <f t="shared" si="227"/>
        <v>-6.1783681214421252E-2</v>
      </c>
      <c r="AQ42" s="94">
        <f t="shared" si="228"/>
        <v>-0.22572872590503043</v>
      </c>
      <c r="AR42" s="362">
        <f t="shared" si="196"/>
        <v>-28.297000000000001</v>
      </c>
      <c r="AS42" s="362">
        <f t="shared" si="229"/>
        <v>-3.0629999999999988</v>
      </c>
      <c r="AT42" s="362">
        <f t="shared" si="230"/>
        <v>2.7249999999999979</v>
      </c>
      <c r="AU42" s="266"/>
      <c r="AV42" s="266">
        <v>28.297000000000001</v>
      </c>
      <c r="AW42" s="266">
        <v>31.36</v>
      </c>
      <c r="AX42" s="266">
        <v>28.635000000000002</v>
      </c>
      <c r="AY42" s="266">
        <v>24.722000000000001</v>
      </c>
      <c r="AZ42" s="266">
        <v>26.35</v>
      </c>
      <c r="BA42" s="238">
        <v>34.031999999999996</v>
      </c>
      <c r="BB42" s="217">
        <v>29.307905999999999</v>
      </c>
      <c r="BC42" s="216">
        <v>29.810827</v>
      </c>
      <c r="BD42" s="216">
        <v>31.690156999999999</v>
      </c>
      <c r="BE42" s="216">
        <v>26.408586</v>
      </c>
      <c r="BF42" s="237"/>
      <c r="BG42" s="94">
        <f t="shared" si="197"/>
        <v>-1</v>
      </c>
      <c r="BH42" s="94">
        <f t="shared" si="231"/>
        <v>-0.61222826086956517</v>
      </c>
      <c r="BI42" s="94">
        <f t="shared" si="232"/>
        <v>0.50142798857609139</v>
      </c>
      <c r="BJ42" s="94">
        <f t="shared" si="233"/>
        <v>0.13472222222222219</v>
      </c>
      <c r="BK42" s="94">
        <f t="shared" si="234"/>
        <v>0.1650485436893204</v>
      </c>
      <c r="BL42" s="94">
        <f t="shared" si="235"/>
        <v>-0.71175373134328357</v>
      </c>
      <c r="BM42" s="362">
        <f t="shared" si="198"/>
        <v>-1.427</v>
      </c>
      <c r="BN42" s="362">
        <f t="shared" si="236"/>
        <v>-2.2530000000000001</v>
      </c>
      <c r="BO42" s="362">
        <f t="shared" si="237"/>
        <v>1.2290000000000001</v>
      </c>
      <c r="BP42" s="266"/>
      <c r="BQ42" s="266">
        <v>1.427</v>
      </c>
      <c r="BR42" s="266">
        <v>3.68</v>
      </c>
      <c r="BS42" s="266">
        <v>2.4510000000000001</v>
      </c>
      <c r="BT42" s="266">
        <v>2.16</v>
      </c>
      <c r="BU42" s="266">
        <v>1.8540000000000001</v>
      </c>
      <c r="BV42" s="238">
        <v>6.4320000000000004</v>
      </c>
      <c r="BW42" s="217">
        <v>2.363197</v>
      </c>
      <c r="BX42" s="216">
        <v>3.4043260000000002</v>
      </c>
      <c r="BY42" s="216">
        <v>4.2527790000000003</v>
      </c>
      <c r="BZ42" s="216">
        <v>0.193018</v>
      </c>
      <c r="CA42" s="239"/>
      <c r="CB42" s="94">
        <f t="shared" si="199"/>
        <v>-1</v>
      </c>
      <c r="CC42" s="94">
        <f t="shared" si="238"/>
        <v>-0.59723756906077341</v>
      </c>
      <c r="CD42" s="94">
        <f t="shared" si="239"/>
        <v>0.54436860068259396</v>
      </c>
      <c r="CE42" s="94">
        <f t="shared" si="240"/>
        <v>9.9953073674331344E-2</v>
      </c>
      <c r="CF42" s="94">
        <f t="shared" si="241"/>
        <v>0.26769779892920864</v>
      </c>
      <c r="CG42" s="94">
        <f t="shared" si="242"/>
        <v>-0.71551870028769671</v>
      </c>
      <c r="CH42" s="362">
        <f t="shared" si="200"/>
        <v>-1.458</v>
      </c>
      <c r="CI42" s="362">
        <f t="shared" si="243"/>
        <v>-2.1619999999999999</v>
      </c>
      <c r="CJ42" s="362">
        <f t="shared" si="244"/>
        <v>1.2760000000000002</v>
      </c>
      <c r="CK42" s="100"/>
      <c r="CL42" s="100">
        <v>1.458</v>
      </c>
      <c r="CM42" s="100">
        <v>3.62</v>
      </c>
      <c r="CN42" s="100">
        <v>2.3439999999999999</v>
      </c>
      <c r="CO42" s="100">
        <v>2.1309999999999998</v>
      </c>
      <c r="CP42" s="100">
        <v>1.681</v>
      </c>
      <c r="CQ42" s="296">
        <v>5.9089999999999998</v>
      </c>
      <c r="CR42" s="288">
        <v>2.0249779999999999</v>
      </c>
      <c r="CS42" s="288">
        <v>2.8458899999999998</v>
      </c>
      <c r="CT42" s="288">
        <v>4.1771520000000004</v>
      </c>
      <c r="CU42" s="288">
        <v>0.36787399999999998</v>
      </c>
      <c r="CV42" s="289"/>
      <c r="CW42" s="94">
        <f t="shared" si="201"/>
        <v>-1</v>
      </c>
      <c r="CX42" s="94">
        <f t="shared" si="245"/>
        <v>-0.6334164588528679</v>
      </c>
      <c r="CY42" s="94">
        <f t="shared" si="246"/>
        <v>0.54230769230769227</v>
      </c>
      <c r="CZ42" s="94">
        <f t="shared" si="247"/>
        <v>9.8370549185274617E-2</v>
      </c>
      <c r="DA42" s="94">
        <f t="shared" si="248"/>
        <v>0.26875957120980087</v>
      </c>
      <c r="DB42" s="94">
        <f t="shared" si="249"/>
        <v>-0.71645679548415109</v>
      </c>
      <c r="DC42" s="362">
        <f t="shared" si="202"/>
        <v>-1.0289999999999999</v>
      </c>
      <c r="DD42" s="362">
        <f t="shared" si="250"/>
        <v>-1.778</v>
      </c>
      <c r="DE42" s="362">
        <f t="shared" si="251"/>
        <v>0.98699999999999988</v>
      </c>
      <c r="DF42" s="266"/>
      <c r="DG42" s="266">
        <v>1.0289999999999999</v>
      </c>
      <c r="DH42" s="266">
        <v>2.8069999999999999</v>
      </c>
      <c r="DI42" s="266">
        <v>1.82</v>
      </c>
      <c r="DJ42" s="266">
        <v>1.657</v>
      </c>
      <c r="DK42" s="266">
        <v>1.306</v>
      </c>
      <c r="DL42" s="238">
        <v>4.6059999999999999</v>
      </c>
      <c r="DM42" s="216">
        <v>1.571167</v>
      </c>
      <c r="DN42" s="216">
        <v>2.1021909999999999</v>
      </c>
      <c r="DO42" s="216">
        <v>3.456493</v>
      </c>
      <c r="DP42" s="216">
        <v>0.27228599999999997</v>
      </c>
      <c r="DQ42" s="239"/>
      <c r="DR42" s="94">
        <f t="shared" si="203"/>
        <v>-1</v>
      </c>
      <c r="DS42" s="94">
        <f t="shared" si="252"/>
        <v>-0.26120170412810345</v>
      </c>
      <c r="DT42" s="94">
        <f t="shared" si="253"/>
        <v>0.16958762886597939</v>
      </c>
      <c r="DU42" s="94">
        <f t="shared" si="254"/>
        <v>-0.2577477362581303</v>
      </c>
      <c r="DV42" s="94">
        <f t="shared" si="255"/>
        <v>4.7701763762693777E-2</v>
      </c>
      <c r="DW42" s="94">
        <f t="shared" si="256"/>
        <v>-0.26461629163800726</v>
      </c>
      <c r="DX42" s="362">
        <f t="shared" si="204"/>
        <v>-5.0289999999999999</v>
      </c>
      <c r="DY42" s="362">
        <f t="shared" si="257"/>
        <v>-1.7780000000000005</v>
      </c>
      <c r="DZ42" s="362">
        <f t="shared" si="258"/>
        <v>0.9870000000000001</v>
      </c>
      <c r="EA42" s="100"/>
      <c r="EB42" s="100">
        <v>5.0289999999999999</v>
      </c>
      <c r="EC42" s="100">
        <v>6.8070000000000004</v>
      </c>
      <c r="ED42" s="100">
        <v>5.82</v>
      </c>
      <c r="EE42" s="100">
        <v>7.8410000000000002</v>
      </c>
      <c r="EF42" s="100">
        <v>7.484</v>
      </c>
      <c r="EG42" s="296">
        <v>10.177</v>
      </c>
      <c r="EH42" s="288">
        <v>5.571167</v>
      </c>
      <c r="EI42" s="288">
        <v>8.3329959999999996</v>
      </c>
      <c r="EJ42" s="288">
        <v>8.7308050000000001</v>
      </c>
      <c r="EK42" s="288">
        <v>5.2743120000000001</v>
      </c>
      <c r="EL42" s="289"/>
      <c r="EM42" s="94">
        <f t="shared" si="205"/>
        <v>-1</v>
      </c>
      <c r="EN42" s="94">
        <f t="shared" si="259"/>
        <v>-0.17588569518716582</v>
      </c>
      <c r="EO42" s="94">
        <f t="shared" si="260"/>
        <v>-7.9490827981386764E-2</v>
      </c>
      <c r="EP42" s="94">
        <f t="shared" si="261"/>
        <v>7.1493324542607525E-2</v>
      </c>
      <c r="EQ42" s="94">
        <f t="shared" si="262"/>
        <v>3.7404351729149743E-2</v>
      </c>
      <c r="ER42" s="94">
        <f t="shared" si="263"/>
        <v>-4.6545750968004868E-2</v>
      </c>
      <c r="ES42" s="362">
        <f t="shared" si="206"/>
        <v>-19.725999999999999</v>
      </c>
      <c r="ET42" s="362">
        <f t="shared" si="264"/>
        <v>-4.2100000000000009</v>
      </c>
      <c r="EU42" s="362">
        <f t="shared" si="265"/>
        <v>-2.0670000000000002</v>
      </c>
      <c r="EV42" s="100"/>
      <c r="EW42" s="100">
        <v>19.725999999999999</v>
      </c>
      <c r="EX42" s="100">
        <v>23.936</v>
      </c>
      <c r="EY42" s="100">
        <v>26.003</v>
      </c>
      <c r="EZ42" s="100">
        <v>24.268000000000001</v>
      </c>
      <c r="FA42" s="100">
        <v>23.393000000000001</v>
      </c>
      <c r="FB42" s="296">
        <v>24.535</v>
      </c>
      <c r="FC42" s="288">
        <v>20.860430000000001</v>
      </c>
      <c r="FD42" s="288">
        <v>23.784317000000001</v>
      </c>
      <c r="FE42" s="288">
        <v>23.947827</v>
      </c>
      <c r="FF42" s="288">
        <v>17.01191</v>
      </c>
      <c r="FG42" s="289"/>
      <c r="FH42" s="94">
        <f t="shared" si="207"/>
        <v>-1</v>
      </c>
      <c r="FI42" s="94">
        <f t="shared" si="266"/>
        <v>2.3809523809523808E-2</v>
      </c>
      <c r="FJ42" s="94">
        <f t="shared" si="267"/>
        <v>0</v>
      </c>
      <c r="FK42" s="94">
        <f t="shared" si="268"/>
        <v>0.16666666666666666</v>
      </c>
      <c r="FL42" s="94">
        <f t="shared" si="269"/>
        <v>-0.14285714285714285</v>
      </c>
      <c r="FM42" s="94">
        <f t="shared" si="270"/>
        <v>-0.125</v>
      </c>
      <c r="FN42" s="362">
        <f t="shared" si="208"/>
        <v>-43</v>
      </c>
      <c r="FO42" s="362">
        <f t="shared" si="271"/>
        <v>1</v>
      </c>
      <c r="FP42" s="362">
        <f t="shared" si="272"/>
        <v>0</v>
      </c>
      <c r="FQ42" s="486"/>
      <c r="FR42" s="486">
        <v>43</v>
      </c>
      <c r="FS42" s="486">
        <v>42</v>
      </c>
      <c r="FT42" s="486">
        <v>42</v>
      </c>
      <c r="FU42" s="486">
        <v>36</v>
      </c>
      <c r="FV42" s="486">
        <v>42</v>
      </c>
      <c r="FW42" s="499">
        <v>48</v>
      </c>
      <c r="FX42" s="491">
        <v>47</v>
      </c>
      <c r="FY42" s="491">
        <v>45</v>
      </c>
      <c r="FZ42" s="491">
        <v>47</v>
      </c>
      <c r="GA42" s="491">
        <v>44</v>
      </c>
      <c r="GB42" s="499"/>
      <c r="GC42" s="2"/>
      <c r="GE42" s="1" t="s">
        <v>81</v>
      </c>
      <c r="GF42" s="336"/>
      <c r="GG42" s="1">
        <v>2200</v>
      </c>
      <c r="GH42" s="1" t="s">
        <v>152</v>
      </c>
      <c r="GI42" s="18" t="s">
        <v>97</v>
      </c>
      <c r="GJ42" s="94">
        <f t="shared" si="72"/>
        <v>-1</v>
      </c>
      <c r="GK42" s="94">
        <f t="shared" si="73"/>
        <v>-0.57032095171767372</v>
      </c>
      <c r="GL42" s="94">
        <f t="shared" si="74"/>
        <v>0.67083388405202482</v>
      </c>
      <c r="GM42" s="94">
        <f t="shared" si="75"/>
        <v>0.23393462074951499</v>
      </c>
      <c r="GN42" s="94">
        <f t="shared" si="76"/>
        <v>0.46093382230921737</v>
      </c>
      <c r="GO42" s="392">
        <f t="shared" si="77"/>
        <v>-0.74633038807279295</v>
      </c>
      <c r="GP42" s="366">
        <f t="shared" si="78"/>
        <v>-0.24636701588374449</v>
      </c>
      <c r="GQ42" s="366">
        <f t="shared" si="79"/>
        <v>-0.32700749904458365</v>
      </c>
      <c r="GR42" s="366">
        <f t="shared" si="80"/>
        <v>0.23020783606148099</v>
      </c>
      <c r="GS42" s="94">
        <f t="shared" si="209"/>
        <v>0</v>
      </c>
      <c r="GT42" s="94">
        <f t="shared" si="273"/>
        <v>0.24636701588374449</v>
      </c>
      <c r="GU42" s="392">
        <f t="shared" si="274"/>
        <v>0.57337451492832814</v>
      </c>
      <c r="GV42" s="94">
        <f t="shared" si="275"/>
        <v>0.34316667886684715</v>
      </c>
      <c r="GW42" s="94">
        <f t="shared" si="276"/>
        <v>0.27810766721044045</v>
      </c>
      <c r="GX42" s="94">
        <f t="shared" si="277"/>
        <v>0.19036294660551498</v>
      </c>
      <c r="GY42" s="94">
        <f t="shared" si="278"/>
        <v>0.75043654286876693</v>
      </c>
      <c r="GZ42" s="94">
        <f t="shared" si="279"/>
        <v>0.29127650474178129</v>
      </c>
      <c r="HA42" s="94">
        <f t="shared" si="280"/>
        <v>0.33355874227553406</v>
      </c>
      <c r="HB42" s="94">
        <f t="shared" si="281"/>
        <v>0.59651797268098516</v>
      </c>
      <c r="HC42" s="94">
        <f t="shared" si="282"/>
        <v>6.9748243941579482E-2</v>
      </c>
      <c r="HD42" s="94">
        <f t="shared" si="92"/>
        <v>-1</v>
      </c>
      <c r="HE42" s="94">
        <f t="shared" si="93"/>
        <v>-0.55648085565400618</v>
      </c>
      <c r="HF42" s="94">
        <f t="shared" si="94"/>
        <v>0.51140964804478839</v>
      </c>
      <c r="HG42" s="94">
        <f t="shared" si="95"/>
        <v>7.5809031714772504E-2</v>
      </c>
      <c r="HH42" s="94">
        <f t="shared" si="96"/>
        <v>0.17157522087118904</v>
      </c>
      <c r="HI42" s="392">
        <f t="shared" si="97"/>
        <v>-0.72698499183009579</v>
      </c>
      <c r="HJ42" s="366">
        <f t="shared" si="98"/>
        <v>-6.5365764280152075E-2</v>
      </c>
      <c r="HK42" s="366">
        <f t="shared" si="99"/>
        <v>-8.201403907994724E-2</v>
      </c>
      <c r="HL42" s="366">
        <f t="shared" si="100"/>
        <v>4.9868315623630977E-2</v>
      </c>
      <c r="HM42" s="94">
        <f t="shared" si="211"/>
        <v>0</v>
      </c>
      <c r="HN42" s="94">
        <f t="shared" si="283"/>
        <v>6.5365764280152075E-2</v>
      </c>
      <c r="HO42" s="392">
        <f t="shared" si="284"/>
        <v>0.14737980336009932</v>
      </c>
      <c r="HP42" s="94">
        <f t="shared" si="285"/>
        <v>9.7511487736468339E-2</v>
      </c>
      <c r="HQ42" s="94">
        <f t="shared" si="286"/>
        <v>9.0640146031346389E-2</v>
      </c>
      <c r="HR42" s="94">
        <f t="shared" si="287"/>
        <v>7.7366049073610429E-2</v>
      </c>
      <c r="HS42" s="94">
        <f t="shared" si="288"/>
        <v>0.28337654252862016</v>
      </c>
      <c r="HT42" s="94">
        <f t="shared" si="289"/>
        <v>0.1058667439643011</v>
      </c>
      <c r="HU42" s="94">
        <f t="shared" si="290"/>
        <v>0.14264291166137436</v>
      </c>
      <c r="HV42" s="94">
        <f t="shared" si="291"/>
        <v>0.20765655795104349</v>
      </c>
      <c r="HW42" s="94">
        <f t="shared" si="292"/>
        <v>1.1346051090089238E-2</v>
      </c>
      <c r="HX42" s="94" t="e">
        <f t="shared" si="112"/>
        <v>#VALUE!</v>
      </c>
      <c r="HY42" s="94">
        <f t="shared" si="113"/>
        <v>-0.10352448494425057</v>
      </c>
      <c r="HZ42" s="94">
        <f t="shared" si="114"/>
        <v>0.2705876969168643</v>
      </c>
      <c r="IA42" s="94">
        <f t="shared" si="115"/>
        <v>-0.30727308631743672</v>
      </c>
      <c r="IB42" s="94">
        <f t="shared" si="116"/>
        <v>9.9261315189013346E-3</v>
      </c>
      <c r="IC42" s="392">
        <f t="shared" si="117"/>
        <v>-0.22871631322782493</v>
      </c>
      <c r="ID42" s="366" t="e">
        <f t="shared" si="118"/>
        <v>#VALUE!</v>
      </c>
      <c r="IE42" s="366">
        <f t="shared" si="119"/>
        <v>-2.9440640416757757E-2</v>
      </c>
      <c r="IF42" s="366">
        <f t="shared" si="120"/>
        <v>6.056302719132986E-2</v>
      </c>
      <c r="IG42" s="94" t="str">
        <f t="shared" si="213"/>
        <v>i.a.</v>
      </c>
      <c r="IH42" s="94">
        <f t="shared" si="293"/>
        <v>0.25494271519821554</v>
      </c>
      <c r="II42" s="392">
        <f t="shared" si="294"/>
        <v>0.2843833556149733</v>
      </c>
      <c r="IJ42" s="94">
        <f t="shared" si="295"/>
        <v>0.22382032842364344</v>
      </c>
      <c r="IK42" s="94">
        <f t="shared" si="296"/>
        <v>0.32310037910004946</v>
      </c>
      <c r="IL42" s="94">
        <f t="shared" si="297"/>
        <v>0.3199247638182362</v>
      </c>
      <c r="IM42" s="94">
        <f t="shared" si="298"/>
        <v>0.41479519054412062</v>
      </c>
      <c r="IN42" s="94">
        <f t="shared" si="299"/>
        <v>0.26706865582348971</v>
      </c>
      <c r="IO42" s="94">
        <f t="shared" si="300"/>
        <v>0.3503567497860039</v>
      </c>
      <c r="IP42" s="94">
        <f t="shared" si="301"/>
        <v>0.36457608450236423</v>
      </c>
      <c r="IQ42" s="94">
        <f t="shared" si="302"/>
        <v>0.31003643917702361</v>
      </c>
      <c r="IR42" s="94" t="str">
        <f t="shared" si="215"/>
        <v>i.a.</v>
      </c>
      <c r="IS42" s="94" t="e">
        <f t="shared" si="133"/>
        <v>#VALUE!</v>
      </c>
      <c r="IT42" s="94" t="e">
        <f t="shared" si="134"/>
        <v>#VALUE!</v>
      </c>
      <c r="IU42" s="94" t="e">
        <f t="shared" si="135"/>
        <v>#VALUE!</v>
      </c>
      <c r="IV42" s="94" t="e">
        <f t="shared" si="136"/>
        <v>#VALUE!</v>
      </c>
      <c r="IW42" s="94" t="e">
        <f t="shared" si="137"/>
        <v>#VALUE!</v>
      </c>
      <c r="IX42" s="392" t="e">
        <f t="shared" si="138"/>
        <v>#VALUE!</v>
      </c>
      <c r="IY42" s="366" t="e">
        <f t="shared" si="139"/>
        <v>#VALUE!</v>
      </c>
      <c r="IZ42" s="366" t="e">
        <f t="shared" si="140"/>
        <v>#VALUE!</v>
      </c>
      <c r="JA42" s="366" t="e">
        <f t="shared" si="141"/>
        <v>#VALUE!</v>
      </c>
      <c r="JB42" s="392"/>
      <c r="JC42" s="94" t="str">
        <f t="shared" si="303"/>
        <v>i.a.</v>
      </c>
      <c r="JD42" s="392" t="str">
        <f t="shared" si="304"/>
        <v>i.a.</v>
      </c>
      <c r="JE42" s="94" t="str">
        <f t="shared" si="305"/>
        <v>i.a.</v>
      </c>
      <c r="JF42" s="94" t="str">
        <f t="shared" si="306"/>
        <v>i.a.</v>
      </c>
      <c r="JG42" s="94" t="str">
        <f t="shared" si="307"/>
        <v>i.a.</v>
      </c>
      <c r="JH42" s="94" t="str">
        <f t="shared" si="308"/>
        <v>i.a.</v>
      </c>
      <c r="JI42" s="94" t="str">
        <f t="shared" si="309"/>
        <v>i.a.</v>
      </c>
      <c r="JJ42" s="94" t="str">
        <f t="shared" si="310"/>
        <v>i.a.</v>
      </c>
      <c r="JK42" s="94" t="str">
        <f t="shared" si="311"/>
        <v>i.a.</v>
      </c>
      <c r="JL42" s="94" t="str">
        <f t="shared" si="312"/>
        <v>i.a.</v>
      </c>
      <c r="JM42" s="94" t="str">
        <f t="shared" si="217"/>
        <v>i.a.</v>
      </c>
      <c r="JN42" s="94" t="e">
        <f t="shared" si="153"/>
        <v>#VALUE!</v>
      </c>
      <c r="JO42" s="94" t="e">
        <f t="shared" si="154"/>
        <v>#DIV/0!</v>
      </c>
      <c r="JP42" s="94" t="e">
        <f t="shared" si="155"/>
        <v>#DIV/0!</v>
      </c>
      <c r="JQ42" s="94" t="e">
        <f t="shared" si="156"/>
        <v>#DIV/0!</v>
      </c>
      <c r="JR42" s="94" t="e">
        <f t="shared" si="157"/>
        <v>#DIV/0!</v>
      </c>
      <c r="JS42" s="392" t="e">
        <f t="shared" si="158"/>
        <v>#DIV/0!</v>
      </c>
      <c r="JT42" s="364" t="e">
        <f t="shared" si="159"/>
        <v>#VALUE!</v>
      </c>
      <c r="JU42" s="364">
        <f t="shared" si="160"/>
        <v>0</v>
      </c>
      <c r="JV42" s="364">
        <f t="shared" si="161"/>
        <v>0</v>
      </c>
      <c r="JW42" s="99" t="str">
        <f t="shared" si="218"/>
        <v>i.a.</v>
      </c>
      <c r="JX42" s="99">
        <f t="shared" si="313"/>
        <v>0</v>
      </c>
      <c r="JY42" s="393">
        <f t="shared" si="314"/>
        <v>0</v>
      </c>
      <c r="JZ42" s="99">
        <f t="shared" si="315"/>
        <v>0</v>
      </c>
      <c r="KA42" s="99">
        <f t="shared" si="316"/>
        <v>0</v>
      </c>
      <c r="KB42" s="99">
        <f t="shared" si="317"/>
        <v>0</v>
      </c>
      <c r="KC42" s="99">
        <f t="shared" si="318"/>
        <v>0</v>
      </c>
      <c r="KD42" s="99">
        <f t="shared" si="319"/>
        <v>0</v>
      </c>
      <c r="KE42" s="99">
        <f t="shared" si="320"/>
        <v>0</v>
      </c>
      <c r="KF42" s="99">
        <f t="shared" si="220"/>
        <v>0</v>
      </c>
      <c r="KG42" s="99">
        <f t="shared" si="221"/>
        <v>0</v>
      </c>
      <c r="KH42" s="99" t="str">
        <f t="shared" si="222"/>
        <v>i.a.</v>
      </c>
      <c r="KI42" s="94">
        <f t="shared" si="174"/>
        <v>-1</v>
      </c>
      <c r="KJ42" s="94">
        <f t="shared" si="175"/>
        <v>-0.6066041372221509</v>
      </c>
      <c r="KK42" s="94">
        <f t="shared" si="176"/>
        <v>0.54436860068259396</v>
      </c>
      <c r="KL42" s="94">
        <f t="shared" si="177"/>
        <v>-5.7183079707715946E-2</v>
      </c>
      <c r="KM42" s="94">
        <f t="shared" si="178"/>
        <v>0.47898076541741014</v>
      </c>
      <c r="KN42" s="392">
        <f t="shared" si="179"/>
        <v>-0.67487851461451054</v>
      </c>
      <c r="KO42" s="364">
        <f t="shared" si="180"/>
        <v>-3.3906976744186045E-2</v>
      </c>
      <c r="KP42" s="364">
        <f t="shared" si="181"/>
        <v>-5.2283499446290148E-2</v>
      </c>
      <c r="KQ42" s="364">
        <f t="shared" si="182"/>
        <v>3.0380952380952383E-2</v>
      </c>
      <c r="KR42" s="308"/>
      <c r="KS42" s="308">
        <f t="shared" si="321"/>
        <v>3.3906976744186045E-2</v>
      </c>
      <c r="KT42" s="395">
        <f t="shared" si="322"/>
        <v>8.6190476190476192E-2</v>
      </c>
      <c r="KU42" s="308">
        <f t="shared" si="323"/>
        <v>5.5809523809523809E-2</v>
      </c>
      <c r="KV42" s="308">
        <f t="shared" si="324"/>
        <v>5.9194444444444438E-2</v>
      </c>
      <c r="KW42" s="308">
        <f t="shared" si="325"/>
        <v>4.0023809523809524E-2</v>
      </c>
      <c r="KX42" s="308">
        <f t="shared" si="326"/>
        <v>0.12310416666666667</v>
      </c>
      <c r="KY42" s="308">
        <f t="shared" si="327"/>
        <v>4.3084638297872339E-2</v>
      </c>
      <c r="KZ42" s="308">
        <f t="shared" si="328"/>
        <v>6.3241999999999993E-2</v>
      </c>
      <c r="LA42" s="308">
        <f t="shared" si="329"/>
        <v>8.8875574468085111E-2</v>
      </c>
      <c r="LB42" s="308">
        <f t="shared" si="330"/>
        <v>8.3607727272727271E-3</v>
      </c>
      <c r="LC42" s="308" t="str">
        <f t="shared" si="224"/>
        <v>i.a.</v>
      </c>
    </row>
    <row r="43" spans="1:315" s="1" customFormat="1" ht="15.75" customHeight="1" x14ac:dyDescent="0.3">
      <c r="A43" s="348" t="s">
        <v>852</v>
      </c>
      <c r="B43" s="171">
        <v>30914678</v>
      </c>
      <c r="C43" t="s">
        <v>75</v>
      </c>
      <c r="D43" s="4"/>
      <c r="E43">
        <v>1</v>
      </c>
      <c r="F43"/>
      <c r="G43"/>
      <c r="H43"/>
      <c r="I43" s="183">
        <v>45099</v>
      </c>
      <c r="J43" s="176"/>
      <c r="K43" s="176" t="s">
        <v>132</v>
      </c>
      <c r="L43" s="176" t="s">
        <v>132</v>
      </c>
      <c r="M43" s="176" t="s">
        <v>132</v>
      </c>
      <c r="N43" s="176" t="s">
        <v>132</v>
      </c>
      <c r="O43" s="176" t="s">
        <v>132</v>
      </c>
      <c r="P43" s="176" t="s">
        <v>132</v>
      </c>
      <c r="Q43" s="94">
        <f t="shared" si="0"/>
        <v>-1</v>
      </c>
      <c r="R43" s="94">
        <f t="shared" si="1"/>
        <v>0.34776533378159713</v>
      </c>
      <c r="S43" s="94">
        <f t="shared" si="2"/>
        <v>-4.1228909594560603E-2</v>
      </c>
      <c r="T43" s="94">
        <f t="shared" si="3"/>
        <v>-0.17808502711429397</v>
      </c>
      <c r="U43" s="94">
        <f t="shared" si="4"/>
        <v>0.14186180621862565</v>
      </c>
      <c r="V43" s="94" t="e">
        <f t="shared" si="5"/>
        <v>#DIV/0!</v>
      </c>
      <c r="W43" s="362">
        <f t="shared" si="6"/>
        <v>-128.28299999999999</v>
      </c>
      <c r="X43" s="362">
        <f t="shared" si="7"/>
        <v>33.100999999999985</v>
      </c>
      <c r="Y43" s="362">
        <f t="shared" si="8"/>
        <v>-4.0930000000000035</v>
      </c>
      <c r="Z43" s="100"/>
      <c r="AA43" s="396">
        <v>128.28299999999999</v>
      </c>
      <c r="AB43" s="100">
        <v>95.182000000000002</v>
      </c>
      <c r="AC43" s="100">
        <v>99.275000000000006</v>
      </c>
      <c r="AD43" s="100">
        <v>120.785</v>
      </c>
      <c r="AE43" s="203">
        <v>105.779</v>
      </c>
      <c r="AF43" s="203"/>
      <c r="AG43" s="204">
        <v>66.431742999999997</v>
      </c>
      <c r="AH43" s="205">
        <v>59.473405</v>
      </c>
      <c r="AI43" s="205">
        <v>45.127994000000001</v>
      </c>
      <c r="AJ43" s="205">
        <v>42.324953999999998</v>
      </c>
      <c r="AK43" s="205">
        <v>27.179091</v>
      </c>
      <c r="AL43" s="94">
        <f t="shared" si="194"/>
        <v>-1</v>
      </c>
      <c r="AM43" s="94">
        <f t="shared" si="195"/>
        <v>0.26596464632792821</v>
      </c>
      <c r="AN43" s="94">
        <f t="shared" si="225"/>
        <v>-7.5377010199611988E-2</v>
      </c>
      <c r="AO43" s="94">
        <f t="shared" si="226"/>
        <v>-0.112817267337286</v>
      </c>
      <c r="AP43" s="94">
        <f t="shared" si="227"/>
        <v>0.25743085707903457</v>
      </c>
      <c r="AQ43" s="94">
        <f t="shared" si="228"/>
        <v>0.28221331137445838</v>
      </c>
      <c r="AR43" s="362">
        <f t="shared" si="196"/>
        <v>-93.531999999999996</v>
      </c>
      <c r="AS43" s="362">
        <f t="shared" si="229"/>
        <v>19.649999999999991</v>
      </c>
      <c r="AT43" s="362">
        <f t="shared" si="230"/>
        <v>-6.0229999999999961</v>
      </c>
      <c r="AU43" s="266"/>
      <c r="AV43" s="266">
        <v>93.531999999999996</v>
      </c>
      <c r="AW43" s="266">
        <v>73.882000000000005</v>
      </c>
      <c r="AX43" s="266">
        <v>79.905000000000001</v>
      </c>
      <c r="AY43" s="266">
        <v>90.066000000000003</v>
      </c>
      <c r="AZ43" s="267">
        <v>71.626999999999995</v>
      </c>
      <c r="BA43" s="267">
        <v>55.862000000000002</v>
      </c>
      <c r="BB43" s="205">
        <v>39.088487999999998</v>
      </c>
      <c r="BC43" s="205">
        <v>36.314520999999999</v>
      </c>
      <c r="BD43" s="205">
        <v>29.659822999999999</v>
      </c>
      <c r="BE43" s="205">
        <v>25.088829</v>
      </c>
      <c r="BF43" s="205">
        <v>18.427395000000001</v>
      </c>
      <c r="BG43" s="94">
        <f t="shared" si="197"/>
        <v>-1</v>
      </c>
      <c r="BH43" s="94">
        <f t="shared" si="231"/>
        <v>2.6594508975712778</v>
      </c>
      <c r="BI43" s="94">
        <f t="shared" si="232"/>
        <v>0.50079239302694123</v>
      </c>
      <c r="BJ43" s="94">
        <f t="shared" si="233"/>
        <v>-0.87170885432550571</v>
      </c>
      <c r="BK43" s="94">
        <f t="shared" si="234"/>
        <v>8.9230769230768964E-3</v>
      </c>
      <c r="BL43" s="94">
        <f t="shared" si="235"/>
        <v>0.40631761142362616</v>
      </c>
      <c r="BM43" s="362">
        <f t="shared" si="198"/>
        <v>-6.931</v>
      </c>
      <c r="BN43" s="362">
        <f t="shared" si="236"/>
        <v>5.0369999999999999</v>
      </c>
      <c r="BO43" s="362">
        <f t="shared" si="237"/>
        <v>0.6319999999999999</v>
      </c>
      <c r="BP43" s="266"/>
      <c r="BQ43" s="266">
        <v>6.931</v>
      </c>
      <c r="BR43" s="266">
        <v>1.8939999999999999</v>
      </c>
      <c r="BS43" s="266">
        <v>1.262</v>
      </c>
      <c r="BT43" s="266">
        <v>9.8369999999999997</v>
      </c>
      <c r="BU43" s="267">
        <v>9.75</v>
      </c>
      <c r="BV43" s="267">
        <v>6.9329999999999998</v>
      </c>
      <c r="BW43" s="205">
        <v>1.9996659999999999</v>
      </c>
      <c r="BX43" s="205">
        <v>0.116938</v>
      </c>
      <c r="BY43" s="205">
        <v>0.74473699999999998</v>
      </c>
      <c r="BZ43" s="205">
        <v>3.1809769999999999</v>
      </c>
      <c r="CA43" s="205">
        <v>2.4113859999999998</v>
      </c>
      <c r="CB43" s="94">
        <f t="shared" si="199"/>
        <v>-1</v>
      </c>
      <c r="CC43" s="94">
        <f t="shared" si="238"/>
        <v>2.0283589028358908</v>
      </c>
      <c r="CD43" s="94">
        <f t="shared" si="239"/>
        <v>4.0611764705882347</v>
      </c>
      <c r="CE43" s="94">
        <f t="shared" si="240"/>
        <v>-0.95855275989857613</v>
      </c>
      <c r="CF43" s="94">
        <f t="shared" si="241"/>
        <v>0.11106295373279884</v>
      </c>
      <c r="CG43" s="94">
        <f t="shared" si="242"/>
        <v>0.3849039615846338</v>
      </c>
      <c r="CH43" s="362">
        <f t="shared" si="200"/>
        <v>-6.5140000000000002</v>
      </c>
      <c r="CI43" s="362">
        <f t="shared" si="243"/>
        <v>4.3630000000000004</v>
      </c>
      <c r="CJ43" s="362">
        <f t="shared" si="244"/>
        <v>1.7259999999999998</v>
      </c>
      <c r="CK43" s="100"/>
      <c r="CL43" s="100">
        <v>6.5140000000000002</v>
      </c>
      <c r="CM43" s="100">
        <v>2.1509999999999998</v>
      </c>
      <c r="CN43" s="100">
        <v>0.42499999999999999</v>
      </c>
      <c r="CO43" s="100">
        <v>10.254</v>
      </c>
      <c r="CP43" s="203">
        <v>9.2289999999999992</v>
      </c>
      <c r="CQ43" s="203">
        <v>6.6639999999999997</v>
      </c>
      <c r="CR43" s="228">
        <v>1.8494900000000001</v>
      </c>
      <c r="CS43" s="228">
        <v>2.1378000000000001E-2</v>
      </c>
      <c r="CT43" s="228">
        <v>0.59124900000000002</v>
      </c>
      <c r="CU43" s="228">
        <v>3.0490010000000001</v>
      </c>
      <c r="CV43" s="228">
        <v>2.395527</v>
      </c>
      <c r="CW43" s="94">
        <f t="shared" si="201"/>
        <v>-1</v>
      </c>
      <c r="CX43" s="94">
        <f t="shared" si="245"/>
        <v>2.0486486486486482</v>
      </c>
      <c r="CY43" s="94">
        <f t="shared" si="246"/>
        <v>4.045454545454545</v>
      </c>
      <c r="CZ43" s="94">
        <f t="shared" si="247"/>
        <v>-0.95864661654135341</v>
      </c>
      <c r="DA43" s="94">
        <f t="shared" si="248"/>
        <v>0.11312595899009636</v>
      </c>
      <c r="DB43" s="94">
        <f t="shared" si="249"/>
        <v>0.38264223722275797</v>
      </c>
      <c r="DC43" s="362">
        <f t="shared" si="202"/>
        <v>-5.0759999999999996</v>
      </c>
      <c r="DD43" s="362">
        <f t="shared" si="250"/>
        <v>3.4109999999999996</v>
      </c>
      <c r="DE43" s="362">
        <f t="shared" si="251"/>
        <v>1.335</v>
      </c>
      <c r="DF43" s="266"/>
      <c r="DG43" s="266">
        <v>5.0759999999999996</v>
      </c>
      <c r="DH43" s="266">
        <v>1.665</v>
      </c>
      <c r="DI43" s="266">
        <v>0.33</v>
      </c>
      <c r="DJ43" s="266">
        <v>7.98</v>
      </c>
      <c r="DK43" s="267">
        <v>7.1689999999999996</v>
      </c>
      <c r="DL43" s="267">
        <v>5.1849999999999996</v>
      </c>
      <c r="DM43" s="205">
        <v>1.419122</v>
      </c>
      <c r="DN43" s="205">
        <v>6.0350000000000004E-3</v>
      </c>
      <c r="DO43" s="205">
        <v>0.89895400000000003</v>
      </c>
      <c r="DP43" s="205">
        <v>2.2499120000000001</v>
      </c>
      <c r="DQ43" s="205">
        <v>1.6981139999999999</v>
      </c>
      <c r="DR43" s="94">
        <f t="shared" si="203"/>
        <v>-1</v>
      </c>
      <c r="DS43" s="94">
        <f t="shared" si="252"/>
        <v>0.25464205816554814</v>
      </c>
      <c r="DT43" s="94">
        <f t="shared" si="253"/>
        <v>0.10472659870250234</v>
      </c>
      <c r="DU43" s="94">
        <f t="shared" si="254"/>
        <v>-0.14206201961304002</v>
      </c>
      <c r="DV43" s="94">
        <f t="shared" si="255"/>
        <v>0.4099402092675633</v>
      </c>
      <c r="DW43" s="94">
        <f t="shared" si="256"/>
        <v>0.67020347022843618</v>
      </c>
      <c r="DX43" s="362">
        <f t="shared" si="204"/>
        <v>-22.433</v>
      </c>
      <c r="DY43" s="362">
        <f t="shared" si="257"/>
        <v>4.5530000000000008</v>
      </c>
      <c r="DZ43" s="362">
        <f t="shared" si="258"/>
        <v>1.6950000000000003</v>
      </c>
      <c r="EA43" s="100"/>
      <c r="EB43" s="100">
        <v>22.433</v>
      </c>
      <c r="EC43" s="100">
        <v>17.88</v>
      </c>
      <c r="ED43" s="100">
        <v>16.184999999999999</v>
      </c>
      <c r="EE43" s="100">
        <v>18.864999999999998</v>
      </c>
      <c r="EF43" s="203">
        <v>13.38</v>
      </c>
      <c r="EG43" s="203">
        <v>8.0109999999999992</v>
      </c>
      <c r="EH43" s="228">
        <v>4.6553490000000002</v>
      </c>
      <c r="EI43" s="228">
        <v>5.1362269999999999</v>
      </c>
      <c r="EJ43" s="228">
        <v>5.1301930000000002</v>
      </c>
      <c r="EK43" s="228">
        <v>4.2312380000000003</v>
      </c>
      <c r="EL43" s="228">
        <v>3.5489030000000001</v>
      </c>
      <c r="EM43" s="94">
        <f t="shared" si="205"/>
        <v>-1</v>
      </c>
      <c r="EN43" s="94">
        <f t="shared" si="259"/>
        <v>0.12680181916287669</v>
      </c>
      <c r="EO43" s="94">
        <f t="shared" si="260"/>
        <v>2.3127427591238033E-2</v>
      </c>
      <c r="EP43" s="94">
        <f t="shared" si="261"/>
        <v>-3.7681434399013322E-2</v>
      </c>
      <c r="EQ43" s="94">
        <f t="shared" si="262"/>
        <v>0.27903026184871493</v>
      </c>
      <c r="ER43" s="94">
        <f t="shared" si="263"/>
        <v>0.52805280528052811</v>
      </c>
      <c r="ES43" s="362">
        <f t="shared" si="206"/>
        <v>-58.472000000000001</v>
      </c>
      <c r="ET43" s="362">
        <f t="shared" si="264"/>
        <v>6.5799999999999983</v>
      </c>
      <c r="EU43" s="362">
        <f t="shared" si="265"/>
        <v>1.1730000000000018</v>
      </c>
      <c r="EV43" s="100"/>
      <c r="EW43" s="100">
        <v>58.472000000000001</v>
      </c>
      <c r="EX43" s="100">
        <v>51.892000000000003</v>
      </c>
      <c r="EY43" s="100">
        <v>50.719000000000001</v>
      </c>
      <c r="EZ43" s="100">
        <v>52.704999999999998</v>
      </c>
      <c r="FA43" s="203">
        <v>41.207000000000001</v>
      </c>
      <c r="FB43" s="203">
        <v>26.966999999999999</v>
      </c>
      <c r="FC43" s="228">
        <v>20.960943</v>
      </c>
      <c r="FD43" s="228">
        <v>17.246147000000001</v>
      </c>
      <c r="FE43" s="228">
        <v>13.484126</v>
      </c>
      <c r="FF43" s="228">
        <v>11.476291</v>
      </c>
      <c r="FG43" s="228">
        <v>5.719519</v>
      </c>
      <c r="FH43" s="94">
        <f t="shared" si="207"/>
        <v>-1</v>
      </c>
      <c r="FI43" s="94">
        <f t="shared" si="266"/>
        <v>0.22123893805309736</v>
      </c>
      <c r="FJ43" s="94">
        <f t="shared" si="267"/>
        <v>-8.8709677419354843E-2</v>
      </c>
      <c r="FK43" s="94">
        <f t="shared" si="268"/>
        <v>-7.4626865671641784E-2</v>
      </c>
      <c r="FL43" s="94">
        <f t="shared" si="269"/>
        <v>0.2072072072072072</v>
      </c>
      <c r="FM43" s="94">
        <f t="shared" si="270"/>
        <v>0.29069767441860467</v>
      </c>
      <c r="FN43" s="362">
        <f t="shared" si="208"/>
        <v>-138</v>
      </c>
      <c r="FO43" s="362">
        <f t="shared" si="271"/>
        <v>25</v>
      </c>
      <c r="FP43" s="362">
        <f t="shared" si="272"/>
        <v>-11</v>
      </c>
      <c r="FQ43" s="486"/>
      <c r="FR43" s="486">
        <v>138</v>
      </c>
      <c r="FS43" s="486">
        <v>113</v>
      </c>
      <c r="FT43" s="486">
        <v>124</v>
      </c>
      <c r="FU43" s="486">
        <v>134</v>
      </c>
      <c r="FV43" s="487">
        <v>111</v>
      </c>
      <c r="FW43" s="487">
        <v>86</v>
      </c>
      <c r="FX43" s="488">
        <v>74</v>
      </c>
      <c r="FY43" s="488">
        <v>75</v>
      </c>
      <c r="FZ43" s="488"/>
      <c r="GA43" s="488"/>
      <c r="GB43" s="488"/>
      <c r="GC43" s="2"/>
      <c r="GE43" s="1" t="s">
        <v>77</v>
      </c>
      <c r="GF43" s="336" t="s">
        <v>87</v>
      </c>
      <c r="GG43" s="1">
        <v>1436</v>
      </c>
      <c r="GH43" s="1" t="s">
        <v>152</v>
      </c>
      <c r="GI43" s="18" t="s">
        <v>97</v>
      </c>
      <c r="GJ43" s="94">
        <f t="shared" si="72"/>
        <v>-1</v>
      </c>
      <c r="GK43" s="94">
        <f t="shared" si="73"/>
        <v>1.5590019602883587</v>
      </c>
      <c r="GL43" s="94">
        <f t="shared" si="74"/>
        <v>4.2075219519776201</v>
      </c>
      <c r="GM43" s="94">
        <f t="shared" si="75"/>
        <v>-0.96186972162423923</v>
      </c>
      <c r="GN43" s="94">
        <f t="shared" si="76"/>
        <v>-0.26293231064356343</v>
      </c>
      <c r="GO43" s="392">
        <f t="shared" si="77"/>
        <v>-0.17995059095350532</v>
      </c>
      <c r="GP43" s="366">
        <f t="shared" si="78"/>
        <v>-0.32317118547366852</v>
      </c>
      <c r="GQ43" s="366">
        <f t="shared" si="79"/>
        <v>0.19688320660973194</v>
      </c>
      <c r="GR43" s="366">
        <f t="shared" si="80"/>
        <v>0.10203690896379393</v>
      </c>
      <c r="GS43" s="94">
        <f t="shared" si="209"/>
        <v>0</v>
      </c>
      <c r="GT43" s="94">
        <f t="shared" si="273"/>
        <v>0.32317118547366852</v>
      </c>
      <c r="GU43" s="392">
        <f t="shared" si="274"/>
        <v>0.12628797886393658</v>
      </c>
      <c r="GV43" s="94">
        <f t="shared" si="275"/>
        <v>2.4251069900142655E-2</v>
      </c>
      <c r="GW43" s="94">
        <f t="shared" si="276"/>
        <v>0.63600558226081561</v>
      </c>
      <c r="GX43" s="94">
        <f t="shared" si="277"/>
        <v>0.86288626057687812</v>
      </c>
      <c r="GY43" s="94">
        <f t="shared" si="278"/>
        <v>1.0522369153100075</v>
      </c>
      <c r="GZ43" s="94">
        <f t="shared" si="279"/>
        <v>0.37777166821765978</v>
      </c>
      <c r="HA43" s="94">
        <f t="shared" si="280"/>
        <v>4.1646455142104067E-3</v>
      </c>
      <c r="HB43" s="94">
        <f t="shared" si="281"/>
        <v>0.12631594464564233</v>
      </c>
      <c r="HC43" s="94">
        <f t="shared" si="282"/>
        <v>0.78379067937200619</v>
      </c>
      <c r="HD43" s="94">
        <f t="shared" si="92"/>
        <v>-1</v>
      </c>
      <c r="HE43" s="94">
        <f t="shared" si="93"/>
        <v>2.4023768262357867</v>
      </c>
      <c r="HF43" s="94">
        <f t="shared" si="94"/>
        <v>0.51268336198281261</v>
      </c>
      <c r="HG43" s="94">
        <f t="shared" si="95"/>
        <v>-0.883507908487555</v>
      </c>
      <c r="HH43" s="94">
        <f t="shared" si="96"/>
        <v>-0.26758750909198142</v>
      </c>
      <c r="HI43" s="392">
        <f t="shared" si="97"/>
        <v>-1.1325280602462844E-2</v>
      </c>
      <c r="HJ43" s="366">
        <f t="shared" si="98"/>
        <v>-0.12560255155666702</v>
      </c>
      <c r="HK43" s="366">
        <f t="shared" si="99"/>
        <v>8.8686431452584619E-2</v>
      </c>
      <c r="HL43" s="366">
        <f t="shared" si="100"/>
        <v>1.2511726539725973E-2</v>
      </c>
      <c r="HM43" s="94">
        <f t="shared" si="211"/>
        <v>0</v>
      </c>
      <c r="HN43" s="94">
        <f t="shared" si="283"/>
        <v>0.12560255155666702</v>
      </c>
      <c r="HO43" s="392">
        <f t="shared" si="284"/>
        <v>3.6916120104082406E-2</v>
      </c>
      <c r="HP43" s="94">
        <f t="shared" si="285"/>
        <v>2.4404393564356433E-2</v>
      </c>
      <c r="HQ43" s="94">
        <f t="shared" si="286"/>
        <v>0.20949399437771529</v>
      </c>
      <c r="HR43" s="94">
        <f t="shared" si="287"/>
        <v>0.28603279842755303</v>
      </c>
      <c r="HS43" s="94">
        <f t="shared" si="288"/>
        <v>0.28930930751607681</v>
      </c>
      <c r="HT43" s="94">
        <f t="shared" si="289"/>
        <v>0.10467512705102638</v>
      </c>
      <c r="HU43" s="94">
        <f t="shared" si="290"/>
        <v>7.610605997545157E-3</v>
      </c>
      <c r="HV43" s="94">
        <f t="shared" si="291"/>
        <v>5.9673442154431953E-2</v>
      </c>
      <c r="HW43" s="94">
        <f t="shared" si="292"/>
        <v>0.36997117321021805</v>
      </c>
      <c r="HX43" s="94" t="e">
        <f t="shared" si="112"/>
        <v>#VALUE!</v>
      </c>
      <c r="HY43" s="94">
        <f t="shared" si="113"/>
        <v>0.11345405805046221</v>
      </c>
      <c r="HZ43" s="94">
        <f t="shared" si="114"/>
        <v>7.975465119078505E-2</v>
      </c>
      <c r="IA43" s="94">
        <f t="shared" si="115"/>
        <v>-0.10846780779797079</v>
      </c>
      <c r="IB43" s="94">
        <f t="shared" si="116"/>
        <v>0.10235093830354788</v>
      </c>
      <c r="IC43" s="392">
        <f t="shared" si="117"/>
        <v>9.3027325009106016E-2</v>
      </c>
      <c r="ID43" s="366" t="e">
        <f t="shared" si="118"/>
        <v>#VALUE!</v>
      </c>
      <c r="IE43" s="366">
        <f t="shared" si="119"/>
        <v>3.9091932435486476E-2</v>
      </c>
      <c r="IF43" s="366">
        <f t="shared" si="120"/>
        <v>2.5450600948813185E-2</v>
      </c>
      <c r="IG43" s="94" t="str">
        <f t="shared" si="213"/>
        <v>i.a.</v>
      </c>
      <c r="IH43" s="94">
        <f t="shared" si="293"/>
        <v>0.38365371459844028</v>
      </c>
      <c r="II43" s="392">
        <f t="shared" si="294"/>
        <v>0.3445617821629538</v>
      </c>
      <c r="IJ43" s="94">
        <f t="shared" si="295"/>
        <v>0.31911118121414062</v>
      </c>
      <c r="IK43" s="94">
        <f t="shared" si="296"/>
        <v>0.35793567972678114</v>
      </c>
      <c r="IL43" s="94">
        <f t="shared" si="297"/>
        <v>0.32470211371854296</v>
      </c>
      <c r="IM43" s="94">
        <f t="shared" si="298"/>
        <v>0.29706678533021841</v>
      </c>
      <c r="IN43" s="94">
        <f t="shared" si="299"/>
        <v>0.22209635320319321</v>
      </c>
      <c r="IO43" s="94">
        <f t="shared" si="300"/>
        <v>0.29781881135537114</v>
      </c>
      <c r="IP43" s="94">
        <f t="shared" si="301"/>
        <v>0.38046166284711375</v>
      </c>
      <c r="IQ43" s="94">
        <f t="shared" si="302"/>
        <v>0.3686938576235127</v>
      </c>
      <c r="IR43" s="94">
        <f t="shared" si="215"/>
        <v>0.62048976496100461</v>
      </c>
      <c r="IS43" s="94">
        <f t="shared" si="133"/>
        <v>-1</v>
      </c>
      <c r="IT43" s="94">
        <f t="shared" si="134"/>
        <v>1.7151988598070624</v>
      </c>
      <c r="IU43" s="94">
        <f t="shared" si="135"/>
        <v>0.56532920949076093</v>
      </c>
      <c r="IV43" s="94">
        <f t="shared" si="136"/>
        <v>-0.84391190097916091</v>
      </c>
      <c r="IW43" s="94">
        <f t="shared" si="137"/>
        <v>-0.11642278301240931</v>
      </c>
      <c r="IX43" s="392" t="e">
        <f t="shared" si="138"/>
        <v>#VALUE!</v>
      </c>
      <c r="IY43" s="366">
        <f t="shared" si="139"/>
        <v>-5.4028982795849806E-2</v>
      </c>
      <c r="IZ43" s="366">
        <f t="shared" si="140"/>
        <v>3.4130262449565844E-2</v>
      </c>
      <c r="JA43" s="366">
        <f t="shared" si="141"/>
        <v>7.186557163206651E-3</v>
      </c>
      <c r="JB43" s="392"/>
      <c r="JC43" s="94">
        <f t="shared" si="303"/>
        <v>5.4028982795849806E-2</v>
      </c>
      <c r="JD43" s="392">
        <f t="shared" si="304"/>
        <v>1.9898720346283962E-2</v>
      </c>
      <c r="JE43" s="94">
        <f t="shared" si="305"/>
        <v>1.2712163183077311E-2</v>
      </c>
      <c r="JF43" s="94">
        <f t="shared" si="306"/>
        <v>8.1442232065239886E-2</v>
      </c>
      <c r="JG43" s="94">
        <f t="shared" si="307"/>
        <v>9.2173304720218577E-2</v>
      </c>
      <c r="JH43" s="94" t="str">
        <f t="shared" si="308"/>
        <v>i.a.</v>
      </c>
      <c r="JI43" s="94">
        <f t="shared" si="309"/>
        <v>3.0101061777048362E-2</v>
      </c>
      <c r="JJ43" s="94">
        <f t="shared" si="310"/>
        <v>1.9662233901018445E-3</v>
      </c>
      <c r="JK43" s="94">
        <f t="shared" si="311"/>
        <v>1.650277209308262E-2</v>
      </c>
      <c r="JL43" s="94">
        <f t="shared" si="312"/>
        <v>7.5156065143035952E-2</v>
      </c>
      <c r="JM43" s="94">
        <f t="shared" si="217"/>
        <v>8.8722098910519118E-2</v>
      </c>
      <c r="JN43" s="94" t="e">
        <f t="shared" si="153"/>
        <v>#VALUE!</v>
      </c>
      <c r="JO43" s="94">
        <f t="shared" si="154"/>
        <v>0.10360494722696</v>
      </c>
      <c r="JP43" s="94">
        <f t="shared" si="155"/>
        <v>5.210278947145567E-2</v>
      </c>
      <c r="JQ43" s="94">
        <f t="shared" si="156"/>
        <v>-0.11180156155899504</v>
      </c>
      <c r="JR43" s="94">
        <f t="shared" si="157"/>
        <v>-5.41293993263623E-2</v>
      </c>
      <c r="JS43" s="392" t="e">
        <f t="shared" si="158"/>
        <v>#DIV/0!</v>
      </c>
      <c r="JT43" s="364" t="e">
        <f t="shared" si="159"/>
        <v>#VALUE!</v>
      </c>
      <c r="JU43" s="364">
        <f t="shared" si="160"/>
        <v>8.7268372450942544E-2</v>
      </c>
      <c r="JV43" s="364">
        <f t="shared" si="161"/>
        <v>4.1713745361119048E-2</v>
      </c>
      <c r="JW43" s="99" t="str">
        <f t="shared" si="218"/>
        <v>i.a.</v>
      </c>
      <c r="JX43" s="99">
        <f t="shared" si="313"/>
        <v>0.92958695652173906</v>
      </c>
      <c r="JY43" s="393">
        <f t="shared" si="314"/>
        <v>0.84231858407079652</v>
      </c>
      <c r="JZ43" s="99">
        <f t="shared" si="315"/>
        <v>0.80060483870967747</v>
      </c>
      <c r="KA43" s="99">
        <f t="shared" si="316"/>
        <v>0.90138059701492534</v>
      </c>
      <c r="KB43" s="99">
        <f t="shared" si="317"/>
        <v>0.95296396396396388</v>
      </c>
      <c r="KC43" s="99">
        <f t="shared" si="318"/>
        <v>0</v>
      </c>
      <c r="KD43" s="99">
        <f t="shared" si="319"/>
        <v>0.89772625675675677</v>
      </c>
      <c r="KE43" s="99">
        <f t="shared" si="320"/>
        <v>0.79297873333333335</v>
      </c>
      <c r="KF43" s="99" t="str">
        <f t="shared" si="220"/>
        <v>i.a.</v>
      </c>
      <c r="KG43" s="99" t="str">
        <f t="shared" si="221"/>
        <v>i.a.</v>
      </c>
      <c r="KH43" s="99" t="str">
        <f t="shared" si="222"/>
        <v>i.a.</v>
      </c>
      <c r="KI43" s="94">
        <f t="shared" si="174"/>
        <v>-1</v>
      </c>
      <c r="KJ43" s="94">
        <f t="shared" si="175"/>
        <v>1.4797431595685189</v>
      </c>
      <c r="KK43" s="94">
        <f t="shared" si="176"/>
        <v>4.5538573659552313</v>
      </c>
      <c r="KL43" s="94">
        <f t="shared" si="177"/>
        <v>-0.95521024053555803</v>
      </c>
      <c r="KM43" s="94">
        <f t="shared" si="178"/>
        <v>-7.9641881609397891E-2</v>
      </c>
      <c r="KN43" s="392">
        <f t="shared" si="179"/>
        <v>7.2988654921427851E-2</v>
      </c>
      <c r="KO43" s="364">
        <f t="shared" si="180"/>
        <v>-4.720289855072464E-2</v>
      </c>
      <c r="KP43" s="364">
        <f t="shared" si="181"/>
        <v>2.8167500320636144E-2</v>
      </c>
      <c r="KQ43" s="364">
        <f t="shared" si="182"/>
        <v>1.5607978875249786E-2</v>
      </c>
      <c r="KR43" s="308"/>
      <c r="KS43" s="308">
        <f t="shared" si="321"/>
        <v>4.720289855072464E-2</v>
      </c>
      <c r="KT43" s="395">
        <f t="shared" si="322"/>
        <v>1.9035398230088495E-2</v>
      </c>
      <c r="KU43" s="308">
        <f t="shared" si="323"/>
        <v>3.4274193548387098E-3</v>
      </c>
      <c r="KV43" s="308">
        <f t="shared" si="324"/>
        <v>7.652238805970149E-2</v>
      </c>
      <c r="KW43" s="308">
        <f t="shared" si="325"/>
        <v>8.314414414414413E-2</v>
      </c>
      <c r="KX43" s="308">
        <f t="shared" si="326"/>
        <v>7.7488372093023256E-2</v>
      </c>
      <c r="KY43" s="308">
        <f t="shared" si="327"/>
        <v>2.4993108108108109E-2</v>
      </c>
      <c r="KZ43" s="308">
        <f t="shared" si="328"/>
        <v>2.8504000000000002E-4</v>
      </c>
      <c r="LA43" s="308" t="str">
        <f t="shared" si="329"/>
        <v>i.a.</v>
      </c>
      <c r="LB43" s="308" t="str">
        <f t="shared" si="330"/>
        <v>i.a.</v>
      </c>
      <c r="LC43" s="308" t="str">
        <f t="shared" si="224"/>
        <v>i.a.</v>
      </c>
    </row>
    <row r="44" spans="1:315" s="1" customFormat="1" ht="15.75" customHeight="1" x14ac:dyDescent="0.3">
      <c r="A44" s="379" t="s">
        <v>413</v>
      </c>
      <c r="B44" s="171">
        <v>53604919</v>
      </c>
      <c r="C44" t="s">
        <v>75</v>
      </c>
      <c r="D44" s="4"/>
      <c r="E44">
        <v>1</v>
      </c>
      <c r="F44"/>
      <c r="G44"/>
      <c r="H44"/>
      <c r="I44" s="183">
        <v>45093</v>
      </c>
      <c r="J44" s="176"/>
      <c r="K44" s="176" t="s">
        <v>132</v>
      </c>
      <c r="L44" s="176" t="s">
        <v>132</v>
      </c>
      <c r="M44" s="176" t="s">
        <v>132</v>
      </c>
      <c r="N44" s="176" t="s">
        <v>132</v>
      </c>
      <c r="O44" s="176" t="s">
        <v>132</v>
      </c>
      <c r="P44" s="176" t="s">
        <v>132</v>
      </c>
      <c r="Q44" s="94" t="e">
        <f t="shared" si="0"/>
        <v>#DIV/0!</v>
      </c>
      <c r="R44" s="94" t="e">
        <f t="shared" si="1"/>
        <v>#DIV/0!</v>
      </c>
      <c r="S44" s="94" t="e">
        <f t="shared" si="2"/>
        <v>#DIV/0!</v>
      </c>
      <c r="T44" s="94" t="e">
        <f t="shared" si="3"/>
        <v>#DIV/0!</v>
      </c>
      <c r="U44" s="94" t="e">
        <f t="shared" si="4"/>
        <v>#DIV/0!</v>
      </c>
      <c r="V44" s="94" t="e">
        <f t="shared" si="5"/>
        <v>#DIV/0!</v>
      </c>
      <c r="W44" s="362">
        <f t="shared" si="6"/>
        <v>0</v>
      </c>
      <c r="X44" s="362">
        <f t="shared" si="7"/>
        <v>0</v>
      </c>
      <c r="Y44" s="362">
        <f t="shared" si="8"/>
        <v>0</v>
      </c>
      <c r="Z44" s="100"/>
      <c r="AA44" s="396"/>
      <c r="AB44" s="100"/>
      <c r="AC44" s="100"/>
      <c r="AD44" s="100"/>
      <c r="AE44" s="203"/>
      <c r="AF44" s="203"/>
      <c r="AG44" s="204"/>
      <c r="AH44" s="201">
        <v>56.898781999999997</v>
      </c>
      <c r="AI44" s="201"/>
      <c r="AJ44" s="201"/>
      <c r="AK44" s="201"/>
      <c r="AL44" s="94">
        <f t="shared" si="194"/>
        <v>-1</v>
      </c>
      <c r="AM44" s="94">
        <f t="shared" si="195"/>
        <v>-0.15143422809521623</v>
      </c>
      <c r="AN44" s="94">
        <f t="shared" si="225"/>
        <v>8.3620216534451036E-2</v>
      </c>
      <c r="AO44" s="94">
        <f t="shared" si="226"/>
        <v>-0.17218734511812325</v>
      </c>
      <c r="AP44" s="94">
        <f t="shared" si="227"/>
        <v>-2.8722721437740736E-2</v>
      </c>
      <c r="AQ44" s="94">
        <f t="shared" si="228"/>
        <v>-0.10020213687554143</v>
      </c>
      <c r="AR44" s="362">
        <f t="shared" si="196"/>
        <v>-18.43</v>
      </c>
      <c r="AS44" s="362">
        <f t="shared" si="229"/>
        <v>-3.2890000000000015</v>
      </c>
      <c r="AT44" s="362">
        <f t="shared" si="230"/>
        <v>1.6760000000000019</v>
      </c>
      <c r="AU44" s="266"/>
      <c r="AV44" s="266">
        <v>18.43</v>
      </c>
      <c r="AW44" s="266">
        <v>21.719000000000001</v>
      </c>
      <c r="AX44" s="266">
        <v>20.042999999999999</v>
      </c>
      <c r="AY44" s="266">
        <v>24.212</v>
      </c>
      <c r="AZ44" s="266">
        <v>24.928000000000001</v>
      </c>
      <c r="BA44" s="267">
        <v>27.704000000000001</v>
      </c>
      <c r="BB44" s="205">
        <v>25.6</v>
      </c>
      <c r="BC44" s="205">
        <v>28.932200999999999</v>
      </c>
      <c r="BD44" s="205">
        <v>33.345999999999997</v>
      </c>
      <c r="BE44" s="205">
        <v>26.120999999999999</v>
      </c>
      <c r="BF44" s="205">
        <v>25.265000000000001</v>
      </c>
      <c r="BG44" s="94">
        <f t="shared" si="197"/>
        <v>-1</v>
      </c>
      <c r="BH44" s="94">
        <f t="shared" si="231"/>
        <v>40</v>
      </c>
      <c r="BI44" s="94">
        <f t="shared" si="232"/>
        <v>1.0141218005295676</v>
      </c>
      <c r="BJ44" s="94">
        <f t="shared" si="233"/>
        <v>-2.0132978723404253</v>
      </c>
      <c r="BK44" s="94">
        <f t="shared" si="234"/>
        <v>-1.6351351351351351</v>
      </c>
      <c r="BL44" s="94">
        <f t="shared" si="235"/>
        <v>-0.31481481481481483</v>
      </c>
      <c r="BM44" s="362">
        <f t="shared" si="198"/>
        <v>-0.65600000000000003</v>
      </c>
      <c r="BN44" s="362">
        <f t="shared" si="236"/>
        <v>0.64</v>
      </c>
      <c r="BO44" s="362">
        <f t="shared" si="237"/>
        <v>1.149</v>
      </c>
      <c r="BP44" s="266"/>
      <c r="BQ44" s="266">
        <v>0.65600000000000003</v>
      </c>
      <c r="BR44" s="266">
        <v>1.6E-2</v>
      </c>
      <c r="BS44" s="266">
        <v>-1.133</v>
      </c>
      <c r="BT44" s="266">
        <v>-0.376</v>
      </c>
      <c r="BU44" s="266">
        <v>0.59199999999999997</v>
      </c>
      <c r="BV44" s="266">
        <v>0.86399999999999999</v>
      </c>
      <c r="BW44" s="201">
        <v>0.96</v>
      </c>
      <c r="BX44" s="201">
        <v>0.51453700000000002</v>
      </c>
      <c r="BY44" s="201">
        <v>1.8280000000000001</v>
      </c>
      <c r="BZ44" s="201">
        <v>1.024</v>
      </c>
      <c r="CA44" s="201">
        <v>0.88</v>
      </c>
      <c r="CB44" s="94">
        <f t="shared" si="199"/>
        <v>-1</v>
      </c>
      <c r="CC44" s="94">
        <f t="shared" si="238"/>
        <v>2.6155187445509082E-3</v>
      </c>
      <c r="CD44" s="94">
        <f t="shared" si="239"/>
        <v>1.6379310344827587</v>
      </c>
      <c r="CE44" s="94">
        <f t="shared" si="240"/>
        <v>0.48701854493580599</v>
      </c>
      <c r="CF44" s="94">
        <f t="shared" si="241"/>
        <v>-5.0011415525114158</v>
      </c>
      <c r="CG44" s="94">
        <f t="shared" si="242"/>
        <v>-0.1866295264623955</v>
      </c>
      <c r="CH44" s="362">
        <f t="shared" si="200"/>
        <v>-1.1499999999999999</v>
      </c>
      <c r="CI44" s="362">
        <f t="shared" si="243"/>
        <v>2.9999999999998916E-3</v>
      </c>
      <c r="CJ44" s="362">
        <f t="shared" si="244"/>
        <v>2.9450000000000003</v>
      </c>
      <c r="CK44" s="100"/>
      <c r="CL44" s="100">
        <v>1.1499999999999999</v>
      </c>
      <c r="CM44" s="100">
        <v>1.147</v>
      </c>
      <c r="CN44" s="100">
        <v>-1.798</v>
      </c>
      <c r="CO44" s="100">
        <v>-3.5049999999999999</v>
      </c>
      <c r="CP44" s="100">
        <v>0.876</v>
      </c>
      <c r="CQ44" s="100">
        <v>1.077</v>
      </c>
      <c r="CR44" s="208">
        <v>1.2450000000000001</v>
      </c>
      <c r="CS44" s="208">
        <v>1.295291</v>
      </c>
      <c r="CT44" s="208">
        <v>1.601</v>
      </c>
      <c r="CU44" s="208">
        <v>0.94792500000000002</v>
      </c>
      <c r="CV44" s="208">
        <v>0.21907599999999999</v>
      </c>
      <c r="CW44" s="94">
        <f t="shared" si="201"/>
        <v>-1</v>
      </c>
      <c r="CX44" s="94">
        <f t="shared" si="245"/>
        <v>-2.9246344206974154E-2</v>
      </c>
      <c r="CY44" s="94">
        <f t="shared" si="246"/>
        <v>1.6313920454545454</v>
      </c>
      <c r="CZ44" s="94">
        <f t="shared" si="247"/>
        <v>0.48631886172929595</v>
      </c>
      <c r="DA44" s="94">
        <f t="shared" si="248"/>
        <v>-5.0249632892804694</v>
      </c>
      <c r="DB44" s="94">
        <f t="shared" si="249"/>
        <v>-0.16544117647058812</v>
      </c>
      <c r="DC44" s="362">
        <f t="shared" si="202"/>
        <v>-0.86299999999999999</v>
      </c>
      <c r="DD44" s="362">
        <f t="shared" si="250"/>
        <v>-2.6000000000000023E-2</v>
      </c>
      <c r="DE44" s="362">
        <f t="shared" si="251"/>
        <v>2.2969999999999997</v>
      </c>
      <c r="DF44" s="266"/>
      <c r="DG44" s="266">
        <v>0.86299999999999999</v>
      </c>
      <c r="DH44" s="266">
        <v>0.88900000000000001</v>
      </c>
      <c r="DI44" s="266">
        <v>-1.4079999999999999</v>
      </c>
      <c r="DJ44" s="266">
        <v>-2.7410000000000001</v>
      </c>
      <c r="DK44" s="266">
        <v>0.68100000000000005</v>
      </c>
      <c r="DL44" s="266">
        <v>0.81599999999999995</v>
      </c>
      <c r="DM44" s="201">
        <v>0.96599999999999997</v>
      </c>
      <c r="DN44" s="201">
        <v>0.97727200000000003</v>
      </c>
      <c r="DO44" s="201">
        <v>1.2131050000000001</v>
      </c>
      <c r="DP44" s="201">
        <v>0.69299999999999995</v>
      </c>
      <c r="DQ44" s="201">
        <v>0.13858699999999999</v>
      </c>
      <c r="DR44" s="94">
        <f t="shared" si="203"/>
        <v>-1</v>
      </c>
      <c r="DS44" s="94">
        <f t="shared" si="252"/>
        <v>0.38253546099290803</v>
      </c>
      <c r="DT44" s="94">
        <f t="shared" si="253"/>
        <v>0.65153733528550484</v>
      </c>
      <c r="DU44" s="94">
        <f t="shared" si="254"/>
        <v>-0.33365853658536576</v>
      </c>
      <c r="DV44" s="94">
        <f t="shared" si="255"/>
        <v>-0.67701276193477233</v>
      </c>
      <c r="DW44" s="94">
        <f t="shared" si="256"/>
        <v>0.12019061066007766</v>
      </c>
      <c r="DX44" s="362">
        <f t="shared" si="204"/>
        <v>-3.1190000000000002</v>
      </c>
      <c r="DY44" s="362">
        <f t="shared" si="257"/>
        <v>0.86300000000000043</v>
      </c>
      <c r="DZ44" s="362">
        <f t="shared" si="258"/>
        <v>0.88999999999999968</v>
      </c>
      <c r="EA44" s="100"/>
      <c r="EB44" s="100">
        <v>3.1190000000000002</v>
      </c>
      <c r="EC44" s="100">
        <v>2.2559999999999998</v>
      </c>
      <c r="ED44" s="100">
        <v>1.3660000000000001</v>
      </c>
      <c r="EE44" s="100">
        <v>2.0499999999999998</v>
      </c>
      <c r="EF44" s="100">
        <v>6.3470000000000004</v>
      </c>
      <c r="EG44" s="100">
        <v>5.6660000000000004</v>
      </c>
      <c r="EH44" s="208">
        <v>5.1710000000000003</v>
      </c>
      <c r="EI44" s="208">
        <v>4.7050859999999997</v>
      </c>
      <c r="EJ44" s="208">
        <v>4.8068140000000001</v>
      </c>
      <c r="EK44" s="208">
        <v>3.593709</v>
      </c>
      <c r="EL44" s="208">
        <v>2.9020000000000001</v>
      </c>
      <c r="EM44" s="94">
        <f t="shared" si="205"/>
        <v>-1</v>
      </c>
      <c r="EN44" s="94">
        <f t="shared" si="259"/>
        <v>-1.5108497262218709E-2</v>
      </c>
      <c r="EO44" s="94">
        <f t="shared" si="260"/>
        <v>5.0545938748335642E-2</v>
      </c>
      <c r="EP44" s="94">
        <f t="shared" si="261"/>
        <v>-0.26360997803577035</v>
      </c>
      <c r="EQ44" s="94">
        <f t="shared" si="262"/>
        <v>-0.19372588704066793</v>
      </c>
      <c r="ER44" s="94">
        <f t="shared" si="263"/>
        <v>-7.3646590110147722E-2</v>
      </c>
      <c r="ES44" s="362">
        <f t="shared" si="206"/>
        <v>-19.425999999999998</v>
      </c>
      <c r="ET44" s="362">
        <f t="shared" si="264"/>
        <v>-0.29800000000000182</v>
      </c>
      <c r="EU44" s="362">
        <f t="shared" si="265"/>
        <v>0.94900000000000162</v>
      </c>
      <c r="EV44" s="100"/>
      <c r="EW44" s="100">
        <v>19.425999999999998</v>
      </c>
      <c r="EX44" s="100">
        <v>19.724</v>
      </c>
      <c r="EY44" s="100">
        <v>18.774999999999999</v>
      </c>
      <c r="EZ44" s="100">
        <v>25.495999999999999</v>
      </c>
      <c r="FA44" s="100">
        <v>31.622</v>
      </c>
      <c r="FB44" s="100">
        <v>34.136000000000003</v>
      </c>
      <c r="FC44" s="208">
        <v>30.018000000000001</v>
      </c>
      <c r="FD44" s="208">
        <v>28.443425999999999</v>
      </c>
      <c r="FE44" s="208">
        <v>23.555</v>
      </c>
      <c r="FF44" s="208">
        <v>21.213000000000001</v>
      </c>
      <c r="FG44" s="208">
        <v>27.916</v>
      </c>
      <c r="FH44" s="94">
        <f t="shared" si="207"/>
        <v>-1</v>
      </c>
      <c r="FI44" s="94">
        <f t="shared" si="266"/>
        <v>-0.2</v>
      </c>
      <c r="FJ44" s="94">
        <f t="shared" si="267"/>
        <v>-2.7777777777777776E-2</v>
      </c>
      <c r="FK44" s="94">
        <f t="shared" si="268"/>
        <v>-0.18181818181818182</v>
      </c>
      <c r="FL44" s="94">
        <f t="shared" si="269"/>
        <v>0</v>
      </c>
      <c r="FM44" s="94">
        <f t="shared" si="270"/>
        <v>-0.10204081632653061</v>
      </c>
      <c r="FN44" s="362">
        <f t="shared" si="208"/>
        <v>-28</v>
      </c>
      <c r="FO44" s="362">
        <f t="shared" si="271"/>
        <v>-7</v>
      </c>
      <c r="FP44" s="362">
        <f t="shared" si="272"/>
        <v>-1</v>
      </c>
      <c r="FQ44" s="486"/>
      <c r="FR44" s="486">
        <v>28</v>
      </c>
      <c r="FS44" s="486">
        <v>35</v>
      </c>
      <c r="FT44" s="486">
        <v>36</v>
      </c>
      <c r="FU44" s="486">
        <v>44</v>
      </c>
      <c r="FV44" s="486">
        <v>44</v>
      </c>
      <c r="FW44" s="486">
        <v>49</v>
      </c>
      <c r="FX44" s="2"/>
      <c r="FY44" s="2"/>
      <c r="FZ44" s="2"/>
      <c r="GA44" s="2"/>
      <c r="GB44" s="2"/>
      <c r="GC44" s="2"/>
      <c r="GE44" s="1" t="s">
        <v>81</v>
      </c>
      <c r="GF44" s="336"/>
      <c r="GG44" s="1">
        <v>5000</v>
      </c>
      <c r="GH44" s="1" t="s">
        <v>377</v>
      </c>
      <c r="GI44" s="18" t="s">
        <v>82</v>
      </c>
      <c r="GJ44" s="94">
        <f t="shared" si="72"/>
        <v>-1</v>
      </c>
      <c r="GK44" s="94">
        <f t="shared" si="73"/>
        <v>-0.3243770402059975</v>
      </c>
      <c r="GL44" s="94">
        <f t="shared" si="74"/>
        <v>1.6016489270549708</v>
      </c>
      <c r="GM44" s="94">
        <f t="shared" si="75"/>
        <v>-0.26097929688935512</v>
      </c>
      <c r="GN44" s="94">
        <f t="shared" si="76"/>
        <v>-6.7241530868547859</v>
      </c>
      <c r="GO44" s="94">
        <f t="shared" si="77"/>
        <v>-0.26625357348480655</v>
      </c>
      <c r="GP44" s="366">
        <f t="shared" si="78"/>
        <v>-0.42790697674418604</v>
      </c>
      <c r="GQ44" s="366">
        <f t="shared" si="79"/>
        <v>-0.20544476262632755</v>
      </c>
      <c r="GR44" s="366">
        <f t="shared" si="80"/>
        <v>1.686044947801427</v>
      </c>
      <c r="GS44" s="94">
        <f t="shared" si="209"/>
        <v>0</v>
      </c>
      <c r="GT44" s="94">
        <f t="shared" si="273"/>
        <v>0.42790697674418604</v>
      </c>
      <c r="GU44" s="94">
        <f t="shared" si="274"/>
        <v>0.63335173937051359</v>
      </c>
      <c r="GV44" s="94">
        <f t="shared" si="275"/>
        <v>-1.0526932084309133</v>
      </c>
      <c r="GW44" s="94">
        <f t="shared" si="276"/>
        <v>-0.83482196022388944</v>
      </c>
      <c r="GX44" s="94">
        <f t="shared" si="277"/>
        <v>0.14584200449513027</v>
      </c>
      <c r="GY44" s="94">
        <f t="shared" si="278"/>
        <v>0.19876349543231522</v>
      </c>
      <c r="GZ44" s="94">
        <f t="shared" si="279"/>
        <v>0.2521241714582072</v>
      </c>
      <c r="HA44" s="94">
        <f t="shared" si="280"/>
        <v>0.27235168578307173</v>
      </c>
      <c r="HB44" s="94">
        <f t="shared" si="281"/>
        <v>0.38116674402296141</v>
      </c>
      <c r="HC44" s="94">
        <f t="shared" si="282"/>
        <v>0.29186190452805078</v>
      </c>
      <c r="HD44" s="94">
        <f t="shared" si="92"/>
        <v>-1</v>
      </c>
      <c r="HE44" s="94">
        <f t="shared" si="93"/>
        <v>39.318237547892721</v>
      </c>
      <c r="HF44" s="94">
        <f t="shared" si="94"/>
        <v>1.0162390252018101</v>
      </c>
      <c r="HG44" s="94">
        <f t="shared" si="95"/>
        <v>-2.8877266804983042</v>
      </c>
      <c r="HH44" s="94">
        <f t="shared" si="96"/>
        <v>-1.7312093598553211</v>
      </c>
      <c r="HI44" s="94">
        <f t="shared" si="97"/>
        <v>-0.33152817344854835</v>
      </c>
      <c r="HJ44" s="366">
        <f t="shared" si="98"/>
        <v>-3.3512132822477655E-2</v>
      </c>
      <c r="HK44" s="366">
        <f t="shared" si="99"/>
        <v>3.2680942401947251E-2</v>
      </c>
      <c r="HL44" s="366">
        <f t="shared" si="100"/>
        <v>5.20159389014773E-2</v>
      </c>
      <c r="HM44" s="94">
        <f t="shared" si="211"/>
        <v>0</v>
      </c>
      <c r="HN44" s="94">
        <f t="shared" si="283"/>
        <v>3.3512132822477655E-2</v>
      </c>
      <c r="HO44" s="94">
        <f t="shared" si="284"/>
        <v>8.3119042053040346E-4</v>
      </c>
      <c r="HP44" s="94">
        <f t="shared" si="285"/>
        <v>-5.1184748480946896E-2</v>
      </c>
      <c r="HQ44" s="94">
        <f t="shared" si="286"/>
        <v>-1.3165727091284709E-2</v>
      </c>
      <c r="HR44" s="94">
        <f t="shared" si="287"/>
        <v>1.8005413789957112E-2</v>
      </c>
      <c r="HS44" s="94">
        <f t="shared" si="288"/>
        <v>2.6935187205786078E-2</v>
      </c>
      <c r="HT44" s="94">
        <f t="shared" si="289"/>
        <v>3.2842168441118764E-2</v>
      </c>
      <c r="HU44" s="94">
        <f t="shared" si="290"/>
        <v>1.9790483658101501E-2</v>
      </c>
      <c r="HV44" s="94">
        <f t="shared" si="291"/>
        <v>8.166547533952824E-2</v>
      </c>
      <c r="HW44" s="94">
        <f t="shared" si="292"/>
        <v>4.1686173136029632E-2</v>
      </c>
      <c r="HX44" s="94" t="e">
        <f t="shared" si="112"/>
        <v>#VALUE!</v>
      </c>
      <c r="HY44" s="94">
        <f t="shared" si="113"/>
        <v>0.40374392219829708</v>
      </c>
      <c r="HZ44" s="94">
        <f t="shared" si="114"/>
        <v>0.57207531281613011</v>
      </c>
      <c r="IA44" s="94">
        <f t="shared" si="115"/>
        <v>-9.5124263583514418E-2</v>
      </c>
      <c r="IB44" s="94">
        <f t="shared" si="116"/>
        <v>-0.5994076544517325</v>
      </c>
      <c r="IC44" s="94">
        <f t="shared" si="117"/>
        <v>0.20924757085233112</v>
      </c>
      <c r="ID44" s="366" t="e">
        <f t="shared" si="118"/>
        <v>#VALUE!</v>
      </c>
      <c r="IE44" s="366">
        <f t="shared" si="119"/>
        <v>4.617959280467239E-2</v>
      </c>
      <c r="IF44" s="366">
        <f t="shared" si="120"/>
        <v>4.1622097326595678E-2</v>
      </c>
      <c r="IG44" s="94" t="str">
        <f t="shared" si="213"/>
        <v>i.a.</v>
      </c>
      <c r="IH44" s="94">
        <f t="shared" si="293"/>
        <v>0.16055801503140124</v>
      </c>
      <c r="II44" s="94">
        <f t="shared" si="294"/>
        <v>0.11437842222672885</v>
      </c>
      <c r="IJ44" s="94">
        <f t="shared" si="295"/>
        <v>7.2756324900133174E-2</v>
      </c>
      <c r="IK44" s="94">
        <f t="shared" si="296"/>
        <v>8.0404769375588325E-2</v>
      </c>
      <c r="IL44" s="94">
        <f t="shared" si="297"/>
        <v>0.20071469230282715</v>
      </c>
      <c r="IM44" s="94">
        <f t="shared" si="298"/>
        <v>0.16598312631825637</v>
      </c>
      <c r="IN44" s="94">
        <f t="shared" si="299"/>
        <v>0.17226330868145778</v>
      </c>
      <c r="IO44" s="94">
        <f t="shared" si="300"/>
        <v>0.16541910246677036</v>
      </c>
      <c r="IP44" s="94">
        <f t="shared" si="301"/>
        <v>0.20406767140734453</v>
      </c>
      <c r="IQ44" s="94">
        <f t="shared" si="302"/>
        <v>0.16941069155706406</v>
      </c>
      <c r="IR44" s="94">
        <f t="shared" si="215"/>
        <v>0.10395472130677748</v>
      </c>
      <c r="IS44" s="94" t="e">
        <f t="shared" si="133"/>
        <v>#VALUE!</v>
      </c>
      <c r="IT44" s="94" t="e">
        <f t="shared" si="134"/>
        <v>#VALUE!</v>
      </c>
      <c r="IU44" s="94" t="e">
        <f t="shared" si="135"/>
        <v>#VALUE!</v>
      </c>
      <c r="IV44" s="94" t="e">
        <f t="shared" si="136"/>
        <v>#VALUE!</v>
      </c>
      <c r="IW44" s="94" t="e">
        <f t="shared" si="137"/>
        <v>#VALUE!</v>
      </c>
      <c r="IX44" s="94" t="e">
        <f t="shared" si="138"/>
        <v>#VALUE!</v>
      </c>
      <c r="IY44" s="366" t="e">
        <f t="shared" si="139"/>
        <v>#VALUE!</v>
      </c>
      <c r="IZ44" s="366" t="e">
        <f t="shared" si="140"/>
        <v>#VALUE!</v>
      </c>
      <c r="JA44" s="366" t="e">
        <f t="shared" si="141"/>
        <v>#VALUE!</v>
      </c>
      <c r="JB44" s="392"/>
      <c r="JC44" s="94" t="str">
        <f t="shared" si="303"/>
        <v>i.a.</v>
      </c>
      <c r="JD44" s="94" t="str">
        <f t="shared" si="304"/>
        <v>i.a.</v>
      </c>
      <c r="JE44" s="94" t="str">
        <f t="shared" si="305"/>
        <v>i.a.</v>
      </c>
      <c r="JF44" s="94" t="str">
        <f t="shared" si="306"/>
        <v>i.a.</v>
      </c>
      <c r="JG44" s="94" t="str">
        <f t="shared" si="307"/>
        <v>i.a.</v>
      </c>
      <c r="JH44" s="94" t="str">
        <f t="shared" si="308"/>
        <v>i.a.</v>
      </c>
      <c r="JI44" s="94" t="str">
        <f t="shared" si="309"/>
        <v>i.a.</v>
      </c>
      <c r="JJ44" s="94">
        <f t="shared" si="310"/>
        <v>9.043023100213288E-3</v>
      </c>
      <c r="JK44" s="94" t="str">
        <f t="shared" si="311"/>
        <v>i.a.</v>
      </c>
      <c r="JL44" s="94" t="str">
        <f t="shared" si="312"/>
        <v>i.a.</v>
      </c>
      <c r="JM44" s="94" t="str">
        <f t="shared" si="217"/>
        <v>i.a.</v>
      </c>
      <c r="JN44" s="94" t="e">
        <f t="shared" si="153"/>
        <v>#VALUE!</v>
      </c>
      <c r="JO44" s="94" t="e">
        <f t="shared" si="154"/>
        <v>#DIV/0!</v>
      </c>
      <c r="JP44" s="94" t="e">
        <f t="shared" si="155"/>
        <v>#DIV/0!</v>
      </c>
      <c r="JQ44" s="94" t="e">
        <f t="shared" si="156"/>
        <v>#DIV/0!</v>
      </c>
      <c r="JR44" s="94" t="e">
        <f t="shared" si="157"/>
        <v>#DIV/0!</v>
      </c>
      <c r="JS44" s="94" t="e">
        <f t="shared" si="158"/>
        <v>#DIV/0!</v>
      </c>
      <c r="JT44" s="364" t="e">
        <f t="shared" si="159"/>
        <v>#VALUE!</v>
      </c>
      <c r="JU44" s="364">
        <f t="shared" si="160"/>
        <v>0</v>
      </c>
      <c r="JV44" s="364">
        <f t="shared" si="161"/>
        <v>0</v>
      </c>
      <c r="JW44" s="99" t="str">
        <f t="shared" si="218"/>
        <v>i.a.</v>
      </c>
      <c r="JX44" s="99">
        <f t="shared" si="313"/>
        <v>0</v>
      </c>
      <c r="JY44" s="99">
        <f t="shared" si="314"/>
        <v>0</v>
      </c>
      <c r="JZ44" s="99">
        <f t="shared" si="315"/>
        <v>0</v>
      </c>
      <c r="KA44" s="99">
        <f t="shared" si="316"/>
        <v>0</v>
      </c>
      <c r="KB44" s="99">
        <f t="shared" si="317"/>
        <v>0</v>
      </c>
      <c r="KC44" s="99">
        <f t="shared" si="318"/>
        <v>0</v>
      </c>
      <c r="KD44" s="99" t="str">
        <f t="shared" si="319"/>
        <v>i.a.</v>
      </c>
      <c r="KE44" s="99" t="str">
        <f t="shared" si="320"/>
        <v>i.a.</v>
      </c>
      <c r="KF44" s="99" t="str">
        <f t="shared" si="220"/>
        <v>i.a.</v>
      </c>
      <c r="KG44" s="99" t="str">
        <f t="shared" si="221"/>
        <v>i.a.</v>
      </c>
      <c r="KH44" s="99" t="str">
        <f t="shared" si="222"/>
        <v>i.a.</v>
      </c>
      <c r="KI44" s="94">
        <f t="shared" si="174"/>
        <v>-1</v>
      </c>
      <c r="KJ44" s="94">
        <f t="shared" si="175"/>
        <v>0.2532693984306888</v>
      </c>
      <c r="KK44" s="94">
        <f t="shared" si="176"/>
        <v>1.6561576354679803</v>
      </c>
      <c r="KL44" s="94">
        <f t="shared" si="177"/>
        <v>0.37302266603265172</v>
      </c>
      <c r="KM44" s="94">
        <f t="shared" si="178"/>
        <v>-5.0011415525114149</v>
      </c>
      <c r="KN44" s="94">
        <f t="shared" si="179"/>
        <v>-9.420106356039501E-2</v>
      </c>
      <c r="KO44" s="364">
        <f t="shared" si="180"/>
        <v>-4.1071428571428571E-2</v>
      </c>
      <c r="KP44" s="364">
        <f t="shared" si="181"/>
        <v>8.3000000000000018E-3</v>
      </c>
      <c r="KQ44" s="364">
        <f t="shared" si="182"/>
        <v>8.271587301587302E-2</v>
      </c>
      <c r="KR44" s="308"/>
      <c r="KS44" s="308">
        <f t="shared" si="321"/>
        <v>4.1071428571428571E-2</v>
      </c>
      <c r="KT44" s="308">
        <f t="shared" si="322"/>
        <v>3.2771428571428569E-2</v>
      </c>
      <c r="KU44" s="308">
        <f t="shared" si="323"/>
        <v>-4.9944444444444444E-2</v>
      </c>
      <c r="KV44" s="308">
        <f t="shared" si="324"/>
        <v>-7.9659090909090902E-2</v>
      </c>
      <c r="KW44" s="308">
        <f t="shared" si="325"/>
        <v>1.9909090909090908E-2</v>
      </c>
      <c r="KX44" s="308">
        <f t="shared" si="326"/>
        <v>2.1979591836734692E-2</v>
      </c>
      <c r="KY44" s="308" t="str">
        <f t="shared" si="327"/>
        <v>i.a.</v>
      </c>
      <c r="KZ44" s="308" t="str">
        <f t="shared" si="328"/>
        <v>i.a.</v>
      </c>
      <c r="LA44" s="308" t="str">
        <f t="shared" si="329"/>
        <v>i.a.</v>
      </c>
      <c r="LB44" s="308" t="str">
        <f t="shared" si="330"/>
        <v>i.a.</v>
      </c>
      <c r="LC44" s="308" t="str">
        <f t="shared" si="224"/>
        <v>i.a.</v>
      </c>
    </row>
    <row r="45" spans="1:315" s="1" customFormat="1" ht="15.75" customHeight="1" x14ac:dyDescent="0.3">
      <c r="A45" s="348" t="s">
        <v>121</v>
      </c>
      <c r="B45" s="171">
        <v>15659386</v>
      </c>
      <c r="C45" t="s">
        <v>75</v>
      </c>
      <c r="D45" s="4"/>
      <c r="E45">
        <v>1</v>
      </c>
      <c r="F45"/>
      <c r="G45"/>
      <c r="H45"/>
      <c r="I45" s="183">
        <v>45201</v>
      </c>
      <c r="J45" s="176"/>
      <c r="K45" s="176" t="s">
        <v>86</v>
      </c>
      <c r="L45" s="176" t="s">
        <v>86</v>
      </c>
      <c r="M45" s="176" t="s">
        <v>86</v>
      </c>
      <c r="N45" s="176" t="s">
        <v>86</v>
      </c>
      <c r="O45" s="176" t="s">
        <v>86</v>
      </c>
      <c r="P45" s="176" t="s">
        <v>86</v>
      </c>
      <c r="Q45" s="94" t="e">
        <f t="shared" si="0"/>
        <v>#DIV/0!</v>
      </c>
      <c r="R45" s="94" t="e">
        <f t="shared" si="1"/>
        <v>#DIV/0!</v>
      </c>
      <c r="S45" s="94" t="e">
        <f t="shared" si="2"/>
        <v>#DIV/0!</v>
      </c>
      <c r="T45" s="94" t="e">
        <f t="shared" si="3"/>
        <v>#DIV/0!</v>
      </c>
      <c r="U45" s="94" t="e">
        <f t="shared" si="4"/>
        <v>#DIV/0!</v>
      </c>
      <c r="V45" s="94" t="e">
        <f t="shared" si="5"/>
        <v>#DIV/0!</v>
      </c>
      <c r="W45" s="362">
        <f t="shared" si="6"/>
        <v>0</v>
      </c>
      <c r="X45" s="362">
        <f t="shared" si="7"/>
        <v>0</v>
      </c>
      <c r="Y45" s="362">
        <f t="shared" si="8"/>
        <v>0</v>
      </c>
      <c r="Z45" s="100"/>
      <c r="AA45" s="396"/>
      <c r="AB45" s="100"/>
      <c r="AC45" s="100"/>
      <c r="AD45" s="100"/>
      <c r="AE45" s="100"/>
      <c r="AF45" s="100"/>
      <c r="AG45" s="202"/>
      <c r="AH45" s="201"/>
      <c r="AI45" s="201"/>
      <c r="AJ45" s="201"/>
      <c r="AK45" s="201"/>
      <c r="AL45" s="94">
        <f t="shared" si="194"/>
        <v>-1</v>
      </c>
      <c r="AM45" s="94">
        <f t="shared" si="195"/>
        <v>0.18807339449541277</v>
      </c>
      <c r="AN45" s="94">
        <f t="shared" si="225"/>
        <v>0.12449041848082322</v>
      </c>
      <c r="AO45" s="94">
        <f t="shared" si="226"/>
        <v>-4.7746058573428049E-2</v>
      </c>
      <c r="AP45" s="94">
        <f t="shared" si="227"/>
        <v>-8.507296801005125E-2</v>
      </c>
      <c r="AQ45" s="94">
        <f t="shared" si="228"/>
        <v>3.4027881876779957E-2</v>
      </c>
      <c r="AR45" s="362">
        <f t="shared" si="196"/>
        <v>-48.173999999999999</v>
      </c>
      <c r="AS45" s="362">
        <f t="shared" si="229"/>
        <v>7.6259999999999977</v>
      </c>
      <c r="AT45" s="362">
        <f t="shared" si="230"/>
        <v>4.4890000000000043</v>
      </c>
      <c r="AU45" s="266"/>
      <c r="AV45" s="266">
        <v>48.173999999999999</v>
      </c>
      <c r="AW45" s="266">
        <v>40.548000000000002</v>
      </c>
      <c r="AX45" s="266">
        <v>36.058999999999997</v>
      </c>
      <c r="AY45" s="266">
        <v>37.866999999999997</v>
      </c>
      <c r="AZ45" s="266">
        <v>41.387999999999998</v>
      </c>
      <c r="BA45" s="266">
        <v>40.026000000000003</v>
      </c>
      <c r="BB45" s="201">
        <v>47.027999999999999</v>
      </c>
      <c r="BC45" s="201">
        <v>44.784030999999999</v>
      </c>
      <c r="BD45" s="201">
        <v>45.468927000000001</v>
      </c>
      <c r="BE45" s="201">
        <v>38.705795000000002</v>
      </c>
      <c r="BF45" s="201">
        <v>39.345500999999999</v>
      </c>
      <c r="BG45" s="94">
        <f t="shared" si="197"/>
        <v>-1</v>
      </c>
      <c r="BH45" s="94">
        <f t="shared" si="231"/>
        <v>0.70236951649055368</v>
      </c>
      <c r="BI45" s="94">
        <f t="shared" si="232"/>
        <v>0.3590078328981724</v>
      </c>
      <c r="BJ45" s="94">
        <f t="shared" si="233"/>
        <v>-0.179139131987855</v>
      </c>
      <c r="BK45" s="94">
        <f t="shared" si="234"/>
        <v>-0.11701624349471691</v>
      </c>
      <c r="BL45" s="94">
        <f t="shared" si="235"/>
        <v>1.5232789494627936</v>
      </c>
      <c r="BM45" s="362">
        <f t="shared" si="198"/>
        <v>-10.632999999999999</v>
      </c>
      <c r="BN45" s="362">
        <f t="shared" si="236"/>
        <v>4.3869999999999987</v>
      </c>
      <c r="BO45" s="362">
        <f t="shared" si="237"/>
        <v>1.6500000000000004</v>
      </c>
      <c r="BP45" s="266"/>
      <c r="BQ45" s="266">
        <v>10.632999999999999</v>
      </c>
      <c r="BR45" s="266">
        <v>6.2460000000000004</v>
      </c>
      <c r="BS45" s="266">
        <v>4.5960000000000001</v>
      </c>
      <c r="BT45" s="266">
        <v>5.5990000000000002</v>
      </c>
      <c r="BU45" s="266">
        <v>6.3410000000000002</v>
      </c>
      <c r="BV45" s="266">
        <v>2.5129999999999999</v>
      </c>
      <c r="BW45" s="201">
        <v>8.1829999999999998</v>
      </c>
      <c r="BX45" s="201">
        <v>7.9913730000000003</v>
      </c>
      <c r="BY45" s="201">
        <v>10.64353</v>
      </c>
      <c r="BZ45" s="201">
        <v>4.2468589999999997</v>
      </c>
      <c r="CA45" s="201">
        <v>9.0296149999999997</v>
      </c>
      <c r="CB45" s="94">
        <f t="shared" si="199"/>
        <v>-1</v>
      </c>
      <c r="CC45" s="94">
        <f t="shared" si="238"/>
        <v>0.70192767245499432</v>
      </c>
      <c r="CD45" s="94">
        <f t="shared" si="239"/>
        <v>0.13323704639826692</v>
      </c>
      <c r="CE45" s="94">
        <f t="shared" si="240"/>
        <v>7.2825876428432967E-2</v>
      </c>
      <c r="CF45" s="94">
        <f t="shared" si="241"/>
        <v>-0.1614422608413188</v>
      </c>
      <c r="CG45" s="94">
        <f t="shared" si="242"/>
        <v>0.25653061224489787</v>
      </c>
      <c r="CH45" s="362">
        <f t="shared" si="200"/>
        <v>-10.683</v>
      </c>
      <c r="CI45" s="362">
        <f t="shared" si="243"/>
        <v>4.4059999999999997</v>
      </c>
      <c r="CJ45" s="362">
        <f t="shared" si="244"/>
        <v>0.73800000000000043</v>
      </c>
      <c r="CK45" s="100"/>
      <c r="CL45" s="100">
        <v>10.683</v>
      </c>
      <c r="CM45" s="100">
        <v>6.2770000000000001</v>
      </c>
      <c r="CN45" s="100">
        <v>5.5389999999999997</v>
      </c>
      <c r="CO45" s="100">
        <v>5.1630000000000003</v>
      </c>
      <c r="CP45" s="100">
        <v>6.157</v>
      </c>
      <c r="CQ45" s="100">
        <v>4.9000000000000004</v>
      </c>
      <c r="CR45" s="208">
        <v>9.5879999999999992</v>
      </c>
      <c r="CS45" s="208">
        <v>10.378541999999999</v>
      </c>
      <c r="CT45" s="208">
        <v>5.4643259999999998</v>
      </c>
      <c r="CU45" s="208">
        <v>-1.872533</v>
      </c>
      <c r="CV45" s="208">
        <v>8.8869369999999996</v>
      </c>
      <c r="CW45" s="94">
        <f t="shared" si="201"/>
        <v>-1</v>
      </c>
      <c r="CX45" s="94">
        <f t="shared" si="245"/>
        <v>0.7090834697217675</v>
      </c>
      <c r="CY45" s="94">
        <f t="shared" si="246"/>
        <v>1.6638935108153095E-2</v>
      </c>
      <c r="CZ45" s="94">
        <f t="shared" si="247"/>
        <v>0.26493028150486703</v>
      </c>
      <c r="DA45" s="94">
        <f t="shared" si="248"/>
        <v>-0.27197854817084849</v>
      </c>
      <c r="DB45" s="94">
        <f t="shared" si="249"/>
        <v>0.37286352879305817</v>
      </c>
      <c r="DC45" s="362">
        <f t="shared" si="202"/>
        <v>-8.3539999999999992</v>
      </c>
      <c r="DD45" s="362">
        <f t="shared" si="250"/>
        <v>3.4659999999999993</v>
      </c>
      <c r="DE45" s="362">
        <f t="shared" si="251"/>
        <v>8.0000000000000071E-2</v>
      </c>
      <c r="DF45" s="266"/>
      <c r="DG45" s="266">
        <v>8.3539999999999992</v>
      </c>
      <c r="DH45" s="266">
        <v>4.8879999999999999</v>
      </c>
      <c r="DI45" s="266">
        <v>4.8079999999999998</v>
      </c>
      <c r="DJ45" s="266">
        <v>3.8010000000000002</v>
      </c>
      <c r="DK45" s="266">
        <v>5.2210000000000001</v>
      </c>
      <c r="DL45" s="266">
        <v>3.8029999999999999</v>
      </c>
      <c r="DM45" s="201">
        <v>7.4619999999999997</v>
      </c>
      <c r="DN45" s="201">
        <v>8.055256</v>
      </c>
      <c r="DO45" s="201">
        <v>4.1813279999999997</v>
      </c>
      <c r="DP45" s="201">
        <v>-0.776752</v>
      </c>
      <c r="DQ45" s="201">
        <v>6.6635679999999997</v>
      </c>
      <c r="DR45" s="94">
        <f t="shared" si="203"/>
        <v>-1</v>
      </c>
      <c r="DS45" s="94">
        <f t="shared" si="252"/>
        <v>2.3756841737510262E-2</v>
      </c>
      <c r="DT45" s="94">
        <f t="shared" si="253"/>
        <v>3.9085188770571204E-2</v>
      </c>
      <c r="DU45" s="94">
        <f t="shared" si="254"/>
        <v>0.16148981026001394</v>
      </c>
      <c r="DV45" s="94">
        <f t="shared" si="255"/>
        <v>-0.21075984470327236</v>
      </c>
      <c r="DW45" s="94">
        <f t="shared" si="256"/>
        <v>0.18712141164076906</v>
      </c>
      <c r="DX45" s="362">
        <f t="shared" si="204"/>
        <v>-8.7910000000000004</v>
      </c>
      <c r="DY45" s="362">
        <f t="shared" si="257"/>
        <v>0.20400000000000063</v>
      </c>
      <c r="DZ45" s="362">
        <f t="shared" si="258"/>
        <v>0.3230000000000004</v>
      </c>
      <c r="EA45" s="100"/>
      <c r="EB45" s="100">
        <v>8.7910000000000004</v>
      </c>
      <c r="EC45" s="100">
        <v>8.5869999999999997</v>
      </c>
      <c r="ED45" s="100">
        <v>8.2639999999999993</v>
      </c>
      <c r="EE45" s="100">
        <v>7.1150000000000002</v>
      </c>
      <c r="EF45" s="100">
        <v>9.0150000000000006</v>
      </c>
      <c r="EG45" s="100">
        <v>7.5940000000000003</v>
      </c>
      <c r="EH45" s="208">
        <v>11.016</v>
      </c>
      <c r="EI45" s="208">
        <v>11.154407000000001</v>
      </c>
      <c r="EJ45" s="208">
        <v>6.2991510000000002</v>
      </c>
      <c r="EK45" s="208">
        <v>2.117823</v>
      </c>
      <c r="EL45" s="208">
        <v>9.5945750000000007</v>
      </c>
      <c r="EM45" s="94">
        <f t="shared" si="205"/>
        <v>-1</v>
      </c>
      <c r="EN45" s="94">
        <f t="shared" si="259"/>
        <v>-5.4594377699624601E-2</v>
      </c>
      <c r="EO45" s="94">
        <f t="shared" si="260"/>
        <v>0.11709645098349404</v>
      </c>
      <c r="EP45" s="94">
        <f t="shared" si="261"/>
        <v>4.1293723573664405E-2</v>
      </c>
      <c r="EQ45" s="94">
        <f t="shared" si="262"/>
        <v>-4.5495046910215532E-2</v>
      </c>
      <c r="ER45" s="94">
        <f t="shared" si="263"/>
        <v>0.10737709675547051</v>
      </c>
      <c r="ES45" s="362">
        <f t="shared" si="206"/>
        <v>-40.054000000000002</v>
      </c>
      <c r="ET45" s="362">
        <f t="shared" si="264"/>
        <v>-2.3129999999999953</v>
      </c>
      <c r="EU45" s="362">
        <f t="shared" si="265"/>
        <v>4.4409999999999954</v>
      </c>
      <c r="EV45" s="100"/>
      <c r="EW45" s="100">
        <v>40.054000000000002</v>
      </c>
      <c r="EX45" s="100">
        <v>42.366999999999997</v>
      </c>
      <c r="EY45" s="100">
        <v>37.926000000000002</v>
      </c>
      <c r="EZ45" s="100">
        <v>36.421999999999997</v>
      </c>
      <c r="FA45" s="100">
        <v>38.158000000000001</v>
      </c>
      <c r="FB45" s="100">
        <v>34.457999999999998</v>
      </c>
      <c r="FC45" s="208">
        <v>41.326000000000001</v>
      </c>
      <c r="FD45" s="208">
        <v>38.473348000000001</v>
      </c>
      <c r="FE45" s="208">
        <v>29.987501000000002</v>
      </c>
      <c r="FF45" s="208">
        <v>21.998273000000001</v>
      </c>
      <c r="FG45" s="208">
        <v>25.963609000000002</v>
      </c>
      <c r="FH45" s="94">
        <f t="shared" si="207"/>
        <v>-1</v>
      </c>
      <c r="FI45" s="94">
        <f t="shared" si="266"/>
        <v>8.6206896551724144E-2</v>
      </c>
      <c r="FJ45" s="94">
        <f t="shared" si="267"/>
        <v>0.11538461538461539</v>
      </c>
      <c r="FK45" s="94">
        <f t="shared" si="268"/>
        <v>-1.8867924528301886E-2</v>
      </c>
      <c r="FL45" s="94">
        <f t="shared" si="269"/>
        <v>-8.6206896551724144E-2</v>
      </c>
      <c r="FM45" s="94">
        <f t="shared" si="270"/>
        <v>-9.375E-2</v>
      </c>
      <c r="FN45" s="362">
        <f t="shared" si="208"/>
        <v>-63</v>
      </c>
      <c r="FO45" s="362">
        <f t="shared" si="271"/>
        <v>5</v>
      </c>
      <c r="FP45" s="362">
        <f t="shared" si="272"/>
        <v>6</v>
      </c>
      <c r="FQ45" s="486"/>
      <c r="FR45" s="486">
        <v>63</v>
      </c>
      <c r="FS45" s="486">
        <v>58</v>
      </c>
      <c r="FT45" s="486">
        <v>52</v>
      </c>
      <c r="FU45" s="486">
        <v>53</v>
      </c>
      <c r="FV45" s="486">
        <v>58</v>
      </c>
      <c r="FW45" s="486">
        <v>64</v>
      </c>
      <c r="FX45" s="2">
        <v>66</v>
      </c>
      <c r="FY45" s="2">
        <v>63</v>
      </c>
      <c r="FZ45" s="2">
        <v>63</v>
      </c>
      <c r="GA45" s="2">
        <v>63</v>
      </c>
      <c r="GB45" s="2"/>
      <c r="GC45" s="2"/>
      <c r="GE45" s="1" t="s">
        <v>77</v>
      </c>
      <c r="GF45" s="336" t="s">
        <v>87</v>
      </c>
      <c r="GG45" s="1">
        <v>8000</v>
      </c>
      <c r="GH45" s="1" t="s">
        <v>122</v>
      </c>
      <c r="GI45" s="18" t="s">
        <v>79</v>
      </c>
      <c r="GJ45" s="94">
        <f t="shared" si="72"/>
        <v>-1</v>
      </c>
      <c r="GK45" s="94">
        <f t="shared" si="73"/>
        <v>0.650315525868288</v>
      </c>
      <c r="GL45" s="94">
        <f t="shared" si="74"/>
        <v>3.4244409029668757E-2</v>
      </c>
      <c r="GM45" s="94">
        <f t="shared" si="75"/>
        <v>0.12521499361405977</v>
      </c>
      <c r="GN45" s="94">
        <f t="shared" si="76"/>
        <v>-0.1365402672234014</v>
      </c>
      <c r="GO45" s="392">
        <f t="shared" si="77"/>
        <v>0.40791346221190605</v>
      </c>
      <c r="GP45" s="366">
        <f t="shared" si="78"/>
        <v>-1.2294855564506848</v>
      </c>
      <c r="GQ45" s="366">
        <f t="shared" si="79"/>
        <v>0.4844852597323891</v>
      </c>
      <c r="GR45" s="366">
        <f t="shared" si="80"/>
        <v>2.4667375201942288E-2</v>
      </c>
      <c r="GS45" s="94">
        <f t="shared" si="209"/>
        <v>0</v>
      </c>
      <c r="GT45" s="94">
        <f t="shared" si="273"/>
        <v>1.2294855564506848</v>
      </c>
      <c r="GU45" s="392">
        <f t="shared" si="274"/>
        <v>0.74500029671829571</v>
      </c>
      <c r="GV45" s="94">
        <f t="shared" si="275"/>
        <v>0.72033292151635342</v>
      </c>
      <c r="GW45" s="94">
        <f t="shared" si="276"/>
        <v>0.64017358958462489</v>
      </c>
      <c r="GX45" s="94">
        <f t="shared" si="277"/>
        <v>0.74140526220723701</v>
      </c>
      <c r="GY45" s="94">
        <f t="shared" si="278"/>
        <v>0.52659860290166582</v>
      </c>
      <c r="GZ45" s="94">
        <f t="shared" si="279"/>
        <v>0.86493676006940234</v>
      </c>
      <c r="HA45" s="94">
        <f t="shared" si="280"/>
        <v>1.1892752182678166</v>
      </c>
      <c r="HB45" s="94">
        <f t="shared" si="281"/>
        <v>1.2984062918573824</v>
      </c>
      <c r="HC45" s="94">
        <f t="shared" si="282"/>
        <v>-0.31975228300814229</v>
      </c>
      <c r="HD45" s="94">
        <f t="shared" si="92"/>
        <v>-1</v>
      </c>
      <c r="HE45" s="94">
        <f t="shared" si="93"/>
        <v>0.6584166121204067</v>
      </c>
      <c r="HF45" s="94">
        <f t="shared" si="94"/>
        <v>0.258385094096787</v>
      </c>
      <c r="HG45" s="94">
        <f t="shared" si="95"/>
        <v>-0.17657766804290942</v>
      </c>
      <c r="HH45" s="94">
        <f t="shared" si="96"/>
        <v>-0.14026885944773876</v>
      </c>
      <c r="HI45" s="392">
        <f t="shared" si="97"/>
        <v>1.6333614066609055</v>
      </c>
      <c r="HJ45" s="366">
        <f t="shared" si="98"/>
        <v>-0.25801676757137137</v>
      </c>
      <c r="HK45" s="366">
        <f t="shared" si="99"/>
        <v>0.10243658000832104</v>
      </c>
      <c r="HL45" s="366">
        <f t="shared" si="100"/>
        <v>3.1945389047959141E-2</v>
      </c>
      <c r="HM45" s="94">
        <f t="shared" si="211"/>
        <v>0</v>
      </c>
      <c r="HN45" s="94">
        <f t="shared" si="283"/>
        <v>0.25801676757137137</v>
      </c>
      <c r="HO45" s="392">
        <f t="shared" si="284"/>
        <v>0.15558018756305034</v>
      </c>
      <c r="HP45" s="94">
        <f t="shared" si="285"/>
        <v>0.1236347985150912</v>
      </c>
      <c r="HQ45" s="94">
        <f t="shared" si="286"/>
        <v>0.15014749262536875</v>
      </c>
      <c r="HR45" s="94">
        <f t="shared" si="287"/>
        <v>0.17464470640079321</v>
      </c>
      <c r="HS45" s="94">
        <f t="shared" si="288"/>
        <v>6.6320067560434931E-2</v>
      </c>
      <c r="HT45" s="94">
        <f t="shared" si="289"/>
        <v>0.20508939496598391</v>
      </c>
      <c r="HU45" s="94">
        <f t="shared" si="290"/>
        <v>0.233458191557046</v>
      </c>
      <c r="HV45" s="94">
        <f t="shared" si="291"/>
        <v>0.40947856234669117</v>
      </c>
      <c r="HW45" s="94">
        <f t="shared" si="292"/>
        <v>0.17709309238532381</v>
      </c>
      <c r="HX45" s="94" t="e">
        <f t="shared" si="112"/>
        <v>#VALUE!</v>
      </c>
      <c r="HY45" s="94">
        <f t="shared" si="113"/>
        <v>8.2875770557075262E-2</v>
      </c>
      <c r="HZ45" s="94">
        <f t="shared" si="114"/>
        <v>-6.9833954037040916E-2</v>
      </c>
      <c r="IA45" s="94">
        <f t="shared" si="115"/>
        <v>0.11542956993329692</v>
      </c>
      <c r="IB45" s="94">
        <f t="shared" si="116"/>
        <v>-0.1731418964962787</v>
      </c>
      <c r="IC45" s="392">
        <f t="shared" si="117"/>
        <v>7.2011887476220476E-2</v>
      </c>
      <c r="ID45" s="366" t="e">
        <f t="shared" si="118"/>
        <v>#VALUE!</v>
      </c>
      <c r="IE45" s="366">
        <f t="shared" si="119"/>
        <v>1.6797371581032533E-2</v>
      </c>
      <c r="IF45" s="366">
        <f t="shared" si="120"/>
        <v>-1.5216679749040396E-2</v>
      </c>
      <c r="IG45" s="94" t="str">
        <f t="shared" si="213"/>
        <v>i.a.</v>
      </c>
      <c r="IH45" s="94">
        <f t="shared" si="293"/>
        <v>0.21947870374993758</v>
      </c>
      <c r="II45" s="392">
        <f t="shared" si="294"/>
        <v>0.20268133216890505</v>
      </c>
      <c r="IJ45" s="94">
        <f t="shared" si="295"/>
        <v>0.21789801191794544</v>
      </c>
      <c r="IK45" s="94">
        <f t="shared" si="296"/>
        <v>0.19534896491131737</v>
      </c>
      <c r="IL45" s="94">
        <f t="shared" si="297"/>
        <v>0.23625452067718436</v>
      </c>
      <c r="IM45" s="94">
        <f t="shared" si="298"/>
        <v>0.22038423588136283</v>
      </c>
      <c r="IN45" s="94">
        <f t="shared" si="299"/>
        <v>0.26656342254270921</v>
      </c>
      <c r="IO45" s="94">
        <f t="shared" si="300"/>
        <v>0.28992556093636562</v>
      </c>
      <c r="IP45" s="94">
        <f t="shared" si="301"/>
        <v>0.2100592176720561</v>
      </c>
      <c r="IQ45" s="94">
        <f t="shared" si="302"/>
        <v>9.627223918895815E-2</v>
      </c>
      <c r="IR45" s="94">
        <f t="shared" si="215"/>
        <v>0.36953934254671605</v>
      </c>
      <c r="IS45" s="94" t="e">
        <f t="shared" si="133"/>
        <v>#VALUE!</v>
      </c>
      <c r="IT45" s="94" t="e">
        <f t="shared" si="134"/>
        <v>#VALUE!</v>
      </c>
      <c r="IU45" s="94" t="e">
        <f t="shared" si="135"/>
        <v>#VALUE!</v>
      </c>
      <c r="IV45" s="94" t="e">
        <f t="shared" si="136"/>
        <v>#VALUE!</v>
      </c>
      <c r="IW45" s="94" t="e">
        <f t="shared" si="137"/>
        <v>#VALUE!</v>
      </c>
      <c r="IX45" s="392" t="e">
        <f t="shared" si="138"/>
        <v>#VALUE!</v>
      </c>
      <c r="IY45" s="366" t="e">
        <f t="shared" si="139"/>
        <v>#VALUE!</v>
      </c>
      <c r="IZ45" s="366" t="e">
        <f t="shared" si="140"/>
        <v>#VALUE!</v>
      </c>
      <c r="JA45" s="366" t="e">
        <f t="shared" si="141"/>
        <v>#VALUE!</v>
      </c>
      <c r="JB45" s="392"/>
      <c r="JC45" s="94" t="str">
        <f t="shared" si="303"/>
        <v>i.a.</v>
      </c>
      <c r="JD45" s="392" t="str">
        <f t="shared" si="304"/>
        <v>i.a.</v>
      </c>
      <c r="JE45" s="94" t="str">
        <f t="shared" si="305"/>
        <v>i.a.</v>
      </c>
      <c r="JF45" s="94" t="str">
        <f t="shared" si="306"/>
        <v>i.a.</v>
      </c>
      <c r="JG45" s="94" t="str">
        <f t="shared" si="307"/>
        <v>i.a.</v>
      </c>
      <c r="JH45" s="94" t="str">
        <f t="shared" si="308"/>
        <v>i.a.</v>
      </c>
      <c r="JI45" s="94" t="str">
        <f t="shared" si="309"/>
        <v>i.a.</v>
      </c>
      <c r="JJ45" s="94" t="str">
        <f t="shared" si="310"/>
        <v>i.a.</v>
      </c>
      <c r="JK45" s="94" t="str">
        <f t="shared" si="311"/>
        <v>i.a.</v>
      </c>
      <c r="JL45" s="94" t="str">
        <f t="shared" si="312"/>
        <v>i.a.</v>
      </c>
      <c r="JM45" s="94" t="str">
        <f t="shared" si="217"/>
        <v>i.a.</v>
      </c>
      <c r="JN45" s="94" t="e">
        <f t="shared" si="153"/>
        <v>#VALUE!</v>
      </c>
      <c r="JO45" s="94" t="e">
        <f t="shared" si="154"/>
        <v>#DIV/0!</v>
      </c>
      <c r="JP45" s="94" t="e">
        <f t="shared" si="155"/>
        <v>#DIV/0!</v>
      </c>
      <c r="JQ45" s="94" t="e">
        <f t="shared" si="156"/>
        <v>#DIV/0!</v>
      </c>
      <c r="JR45" s="94" t="e">
        <f t="shared" si="157"/>
        <v>#DIV/0!</v>
      </c>
      <c r="JS45" s="392" t="e">
        <f t="shared" si="158"/>
        <v>#DIV/0!</v>
      </c>
      <c r="JT45" s="364" t="e">
        <f t="shared" si="159"/>
        <v>#VALUE!</v>
      </c>
      <c r="JU45" s="364">
        <f t="shared" si="160"/>
        <v>0</v>
      </c>
      <c r="JV45" s="364">
        <f t="shared" si="161"/>
        <v>0</v>
      </c>
      <c r="JW45" s="99" t="str">
        <f t="shared" si="218"/>
        <v>i.a.</v>
      </c>
      <c r="JX45" s="99">
        <f t="shared" si="313"/>
        <v>0</v>
      </c>
      <c r="JY45" s="393">
        <f t="shared" si="314"/>
        <v>0</v>
      </c>
      <c r="JZ45" s="99">
        <f t="shared" si="315"/>
        <v>0</v>
      </c>
      <c r="KA45" s="99">
        <f t="shared" si="316"/>
        <v>0</v>
      </c>
      <c r="KB45" s="99">
        <f t="shared" si="317"/>
        <v>0</v>
      </c>
      <c r="KC45" s="99">
        <f t="shared" si="318"/>
        <v>0</v>
      </c>
      <c r="KD45" s="99">
        <f t="shared" si="319"/>
        <v>0</v>
      </c>
      <c r="KE45" s="99">
        <f t="shared" si="320"/>
        <v>0</v>
      </c>
      <c r="KF45" s="99">
        <f t="shared" si="220"/>
        <v>0</v>
      </c>
      <c r="KG45" s="99">
        <f t="shared" si="221"/>
        <v>0</v>
      </c>
      <c r="KH45" s="99" t="str">
        <f t="shared" si="222"/>
        <v>i.a.</v>
      </c>
      <c r="KI45" s="94">
        <f t="shared" si="174"/>
        <v>-1</v>
      </c>
      <c r="KJ45" s="94">
        <f t="shared" si="175"/>
        <v>0.566854047656979</v>
      </c>
      <c r="KK45" s="94">
        <f t="shared" si="176"/>
        <v>1.6005627805342693E-2</v>
      </c>
      <c r="KL45" s="94">
        <f t="shared" si="177"/>
        <v>9.3457143282826005E-2</v>
      </c>
      <c r="KM45" s="94">
        <f t="shared" si="178"/>
        <v>-8.2333040165971524E-2</v>
      </c>
      <c r="KN45" s="392">
        <f t="shared" si="179"/>
        <v>0.38651653764954247</v>
      </c>
      <c r="KO45" s="364">
        <f t="shared" si="180"/>
        <v>-0.16957142857142857</v>
      </c>
      <c r="KP45" s="364">
        <f t="shared" si="181"/>
        <v>6.1347290640394084E-2</v>
      </c>
      <c r="KQ45" s="364">
        <f t="shared" si="182"/>
        <v>1.7049071618037148E-3</v>
      </c>
      <c r="KR45" s="308"/>
      <c r="KS45" s="308">
        <f t="shared" si="321"/>
        <v>0.16957142857142857</v>
      </c>
      <c r="KT45" s="395">
        <f t="shared" si="322"/>
        <v>0.10822413793103448</v>
      </c>
      <c r="KU45" s="308">
        <f t="shared" si="323"/>
        <v>0.10651923076923077</v>
      </c>
      <c r="KV45" s="308">
        <f t="shared" si="324"/>
        <v>9.7415094339622643E-2</v>
      </c>
      <c r="KW45" s="308">
        <f t="shared" si="325"/>
        <v>0.1061551724137931</v>
      </c>
      <c r="KX45" s="308">
        <f t="shared" si="326"/>
        <v>7.6562500000000006E-2</v>
      </c>
      <c r="KY45" s="308">
        <f t="shared" si="327"/>
        <v>0.14527272727272725</v>
      </c>
      <c r="KZ45" s="308">
        <f t="shared" si="328"/>
        <v>0.16473876190476189</v>
      </c>
      <c r="LA45" s="308">
        <f t="shared" si="329"/>
        <v>8.6735333333333331E-2</v>
      </c>
      <c r="LB45" s="308">
        <f t="shared" si="330"/>
        <v>-2.9722746031746031E-2</v>
      </c>
      <c r="LC45" s="308" t="str">
        <f t="shared" si="224"/>
        <v>i.a.</v>
      </c>
    </row>
    <row r="46" spans="1:315" s="1" customFormat="1" ht="15.75" customHeight="1" x14ac:dyDescent="0.3">
      <c r="A46" s="348" t="s">
        <v>230</v>
      </c>
      <c r="B46" s="171">
        <v>28685866</v>
      </c>
      <c r="C46" t="s">
        <v>75</v>
      </c>
      <c r="D46" s="4"/>
      <c r="E46"/>
      <c r="F46"/>
      <c r="G46"/>
      <c r="H46"/>
      <c r="I46" s="183">
        <v>44988</v>
      </c>
      <c r="J46" s="176"/>
      <c r="K46" s="176" t="s">
        <v>204</v>
      </c>
      <c r="L46" s="176" t="s">
        <v>204</v>
      </c>
      <c r="M46" s="176" t="s">
        <v>204</v>
      </c>
      <c r="N46" s="176" t="s">
        <v>204</v>
      </c>
      <c r="O46" s="176" t="s">
        <v>204</v>
      </c>
      <c r="P46" s="176" t="s">
        <v>204</v>
      </c>
      <c r="Q46" s="94">
        <f t="shared" si="0"/>
        <v>-1</v>
      </c>
      <c r="R46" s="94">
        <f t="shared" si="1"/>
        <v>0.26964037660132756</v>
      </c>
      <c r="S46" s="94">
        <f t="shared" si="2"/>
        <v>0.26062846580406651</v>
      </c>
      <c r="T46" s="94">
        <f t="shared" si="3"/>
        <v>-0.10981207239975754</v>
      </c>
      <c r="U46" s="94">
        <f t="shared" si="4"/>
        <v>-9.5275405468933538E-2</v>
      </c>
      <c r="V46" s="94">
        <f t="shared" si="5"/>
        <v>-0.14845209500934076</v>
      </c>
      <c r="W46" s="362">
        <f t="shared" si="6"/>
        <v>-16.452000000000002</v>
      </c>
      <c r="X46" s="362">
        <f t="shared" si="7"/>
        <v>3.4940000000000015</v>
      </c>
      <c r="Y46" s="362">
        <f t="shared" si="8"/>
        <v>2.6790000000000003</v>
      </c>
      <c r="Z46" s="100"/>
      <c r="AA46" s="396">
        <v>16.452000000000002</v>
      </c>
      <c r="AB46" s="100">
        <v>12.958</v>
      </c>
      <c r="AC46" s="100">
        <v>10.279</v>
      </c>
      <c r="AD46" s="203">
        <v>11.547000000000001</v>
      </c>
      <c r="AE46" s="203">
        <v>12.763</v>
      </c>
      <c r="AF46" s="203">
        <v>14.988</v>
      </c>
      <c r="AG46" s="205">
        <v>20.901</v>
      </c>
      <c r="AH46" s="205">
        <v>16.134</v>
      </c>
      <c r="AI46" s="205">
        <v>22.393999999999998</v>
      </c>
      <c r="AJ46" s="205">
        <v>20.919</v>
      </c>
      <c r="AK46" s="204">
        <v>16.957999999999998</v>
      </c>
      <c r="AL46" s="94">
        <f t="shared" si="194"/>
        <v>-1</v>
      </c>
      <c r="AM46" s="94">
        <f t="shared" si="195"/>
        <v>0.34777808446039188</v>
      </c>
      <c r="AN46" s="94">
        <f t="shared" si="225"/>
        <v>1.4561747409689175E-2</v>
      </c>
      <c r="AO46" s="94">
        <f t="shared" si="226"/>
        <v>-9.5376820772640813E-2</v>
      </c>
      <c r="AP46" s="94">
        <f t="shared" si="227"/>
        <v>-0.23237724842002921</v>
      </c>
      <c r="AQ46" s="94">
        <f t="shared" si="228"/>
        <v>-0.11648483807233055</v>
      </c>
      <c r="AR46" s="362">
        <f t="shared" si="196"/>
        <v>-9.766</v>
      </c>
      <c r="AS46" s="362">
        <f t="shared" si="229"/>
        <v>2.5199999999999996</v>
      </c>
      <c r="AT46" s="362">
        <f t="shared" si="230"/>
        <v>0.10400000000000009</v>
      </c>
      <c r="AU46" s="266"/>
      <c r="AV46" s="266">
        <v>9.766</v>
      </c>
      <c r="AW46" s="266">
        <v>7.2460000000000004</v>
      </c>
      <c r="AX46" s="266">
        <v>7.1420000000000003</v>
      </c>
      <c r="AY46" s="266">
        <v>7.8949999999999996</v>
      </c>
      <c r="AZ46" s="267">
        <v>10.285</v>
      </c>
      <c r="BA46" s="267">
        <v>11.641</v>
      </c>
      <c r="BB46" s="204">
        <v>16.878</v>
      </c>
      <c r="BC46" s="205">
        <v>12.659000000000001</v>
      </c>
      <c r="BD46" s="205">
        <v>15.417999999999999</v>
      </c>
      <c r="BE46" s="205">
        <v>13.195</v>
      </c>
      <c r="BF46" s="204">
        <v>10.052</v>
      </c>
      <c r="BG46" s="94">
        <f t="shared" si="197"/>
        <v>-1</v>
      </c>
      <c r="BH46" s="94">
        <f t="shared" si="231"/>
        <v>7.2624113475177312</v>
      </c>
      <c r="BI46" s="94">
        <f t="shared" si="232"/>
        <v>1.8980891719745221</v>
      </c>
      <c r="BJ46" s="94">
        <f t="shared" si="233"/>
        <v>0.40417457305502846</v>
      </c>
      <c r="BK46" s="94">
        <f t="shared" si="234"/>
        <v>-1.5334008097165994</v>
      </c>
      <c r="BL46" s="94">
        <f t="shared" si="235"/>
        <v>15.745762711864408</v>
      </c>
      <c r="BM46" s="362">
        <f t="shared" si="198"/>
        <v>-2.33</v>
      </c>
      <c r="BN46" s="362">
        <f t="shared" si="236"/>
        <v>2.048</v>
      </c>
      <c r="BO46" s="362">
        <f t="shared" si="237"/>
        <v>0.59599999999999997</v>
      </c>
      <c r="BP46" s="266"/>
      <c r="BQ46" s="266">
        <v>2.33</v>
      </c>
      <c r="BR46" s="266">
        <v>0.28199999999999997</v>
      </c>
      <c r="BS46" s="266">
        <v>-0.314</v>
      </c>
      <c r="BT46" s="266">
        <v>-0.52700000000000002</v>
      </c>
      <c r="BU46" s="266">
        <v>0.98799999999999999</v>
      </c>
      <c r="BV46" s="266">
        <v>5.8999999999999997E-2</v>
      </c>
      <c r="BW46" s="202">
        <v>3.1360000000000001</v>
      </c>
      <c r="BX46" s="201">
        <v>-2.3E-2</v>
      </c>
      <c r="BY46" s="201">
        <v>3.448</v>
      </c>
      <c r="BZ46" s="201">
        <v>1.946</v>
      </c>
      <c r="CA46" s="201">
        <v>0.65300000000000002</v>
      </c>
      <c r="CB46" s="94">
        <f t="shared" si="199"/>
        <v>-1</v>
      </c>
      <c r="CC46" s="94">
        <f t="shared" si="238"/>
        <v>7.5724907063197016</v>
      </c>
      <c r="CD46" s="94">
        <f t="shared" si="239"/>
        <v>1.8176291793313071</v>
      </c>
      <c r="CE46" s="94">
        <f t="shared" si="240"/>
        <v>0.38733705772811922</v>
      </c>
      <c r="CF46" s="94">
        <f t="shared" si="241"/>
        <v>-1.5547520661157024</v>
      </c>
      <c r="CG46" s="94">
        <f t="shared" si="242"/>
        <v>55.941176470588232</v>
      </c>
      <c r="CH46" s="362">
        <f t="shared" si="200"/>
        <v>-2.306</v>
      </c>
      <c r="CI46" s="362">
        <f t="shared" si="243"/>
        <v>2.0369999999999999</v>
      </c>
      <c r="CJ46" s="362">
        <f t="shared" si="244"/>
        <v>0.59800000000000009</v>
      </c>
      <c r="CK46" s="100"/>
      <c r="CL46" s="100">
        <v>2.306</v>
      </c>
      <c r="CM46" s="100">
        <v>0.26900000000000002</v>
      </c>
      <c r="CN46" s="100">
        <v>-0.32900000000000001</v>
      </c>
      <c r="CO46" s="100">
        <v>-0.53700000000000003</v>
      </c>
      <c r="CP46" s="100">
        <v>0.96799999999999997</v>
      </c>
      <c r="CQ46" s="100">
        <v>1.7000000000000001E-2</v>
      </c>
      <c r="CR46" s="208">
        <v>3.0939999999999999</v>
      </c>
      <c r="CS46" s="208">
        <v>-4.7E-2</v>
      </c>
      <c r="CT46" s="208">
        <v>3.4289999999999998</v>
      </c>
      <c r="CU46" s="208">
        <v>1.919</v>
      </c>
      <c r="CV46" s="208">
        <v>0.56699999999999995</v>
      </c>
      <c r="CW46" s="94">
        <f t="shared" si="201"/>
        <v>-1</v>
      </c>
      <c r="CX46" s="94">
        <f t="shared" si="245"/>
        <v>7.5619047619047626</v>
      </c>
      <c r="CY46" s="94">
        <f t="shared" si="246"/>
        <v>1.7720588235294117</v>
      </c>
      <c r="CZ46" s="94">
        <f t="shared" si="247"/>
        <v>0.35238095238095229</v>
      </c>
      <c r="DA46" s="94">
        <f t="shared" si="248"/>
        <v>-1.563758389261745</v>
      </c>
      <c r="DB46" s="94">
        <f t="shared" si="249"/>
        <v>105.42857142857143</v>
      </c>
      <c r="DC46" s="362">
        <f t="shared" si="202"/>
        <v>-1.798</v>
      </c>
      <c r="DD46" s="362">
        <f t="shared" si="250"/>
        <v>1.5880000000000001</v>
      </c>
      <c r="DE46" s="362">
        <f t="shared" si="251"/>
        <v>0.48199999999999998</v>
      </c>
      <c r="DF46" s="266"/>
      <c r="DG46" s="266">
        <v>1.798</v>
      </c>
      <c r="DH46" s="266">
        <v>0.21</v>
      </c>
      <c r="DI46" s="266">
        <v>-0.27200000000000002</v>
      </c>
      <c r="DJ46" s="266">
        <v>-0.42</v>
      </c>
      <c r="DK46" s="266">
        <v>0.745</v>
      </c>
      <c r="DL46" s="266">
        <v>7.0000000000000001E-3</v>
      </c>
      <c r="DM46" s="201">
        <v>2.41</v>
      </c>
      <c r="DN46" s="201">
        <v>-0.05</v>
      </c>
      <c r="DO46" s="201">
        <v>2.8239999999999998</v>
      </c>
      <c r="DP46" s="201">
        <v>1.512</v>
      </c>
      <c r="DQ46" s="201">
        <v>0.41399999999999998</v>
      </c>
      <c r="DR46" s="94">
        <f t="shared" si="203"/>
        <v>-1</v>
      </c>
      <c r="DS46" s="94">
        <f t="shared" si="252"/>
        <v>1.2302788844621515</v>
      </c>
      <c r="DT46" s="94">
        <f t="shared" si="253"/>
        <v>-2.3346303501945546E-2</v>
      </c>
      <c r="DU46" s="94">
        <f t="shared" si="254"/>
        <v>-0.17469492614001286</v>
      </c>
      <c r="DV46" s="94">
        <f t="shared" si="255"/>
        <v>-0.33801020408163263</v>
      </c>
      <c r="DW46" s="94">
        <f t="shared" si="256"/>
        <v>0.17189835575485787</v>
      </c>
      <c r="DX46" s="362">
        <f t="shared" si="204"/>
        <v>-2.7989999999999999</v>
      </c>
      <c r="DY46" s="362">
        <f t="shared" si="257"/>
        <v>1.544</v>
      </c>
      <c r="DZ46" s="362">
        <f t="shared" si="258"/>
        <v>-3.0000000000000027E-2</v>
      </c>
      <c r="EA46" s="100"/>
      <c r="EB46" s="100">
        <v>2.7989999999999999</v>
      </c>
      <c r="EC46" s="100">
        <v>1.2549999999999999</v>
      </c>
      <c r="ED46" s="100">
        <v>1.2849999999999999</v>
      </c>
      <c r="EE46" s="100">
        <v>1.5569999999999999</v>
      </c>
      <c r="EF46" s="100">
        <v>2.3519999999999999</v>
      </c>
      <c r="EG46" s="100">
        <v>2.0070000000000001</v>
      </c>
      <c r="EH46" s="208">
        <v>3.7480000000000002</v>
      </c>
      <c r="EI46" s="208">
        <v>2.097</v>
      </c>
      <c r="EJ46" s="208">
        <v>4.2469999999999999</v>
      </c>
      <c r="EK46" s="208">
        <v>2.6240000000000001</v>
      </c>
      <c r="EL46" s="208">
        <v>1.4119999999999999</v>
      </c>
      <c r="EM46" s="94">
        <f t="shared" si="205"/>
        <v>-1</v>
      </c>
      <c r="EN46" s="94">
        <f t="shared" si="259"/>
        <v>0.35339854527213438</v>
      </c>
      <c r="EO46" s="94">
        <f t="shared" si="260"/>
        <v>-7.0974971983564167E-3</v>
      </c>
      <c r="EP46" s="94">
        <f t="shared" si="261"/>
        <v>-8.9455782312925128E-2</v>
      </c>
      <c r="EQ46" s="94">
        <f t="shared" si="262"/>
        <v>-2.4767801857585162E-2</v>
      </c>
      <c r="ER46" s="94">
        <f t="shared" si="263"/>
        <v>0.14249621020717534</v>
      </c>
      <c r="ES46" s="362">
        <f t="shared" si="206"/>
        <v>-10.792</v>
      </c>
      <c r="ET46" s="362">
        <f t="shared" si="264"/>
        <v>2.8179999999999996</v>
      </c>
      <c r="EU46" s="362">
        <f t="shared" si="265"/>
        <v>-5.7000000000000384E-2</v>
      </c>
      <c r="EV46" s="100"/>
      <c r="EW46" s="100">
        <v>10.792</v>
      </c>
      <c r="EX46" s="100">
        <v>7.9740000000000002</v>
      </c>
      <c r="EY46" s="100">
        <v>8.0310000000000006</v>
      </c>
      <c r="EZ46" s="100">
        <v>8.82</v>
      </c>
      <c r="FA46" s="100">
        <v>9.0440000000000005</v>
      </c>
      <c r="FB46" s="100">
        <v>7.9160000000000004</v>
      </c>
      <c r="FC46" s="208">
        <v>10.929</v>
      </c>
      <c r="FD46" s="208">
        <v>12.32</v>
      </c>
      <c r="FE46" s="208">
        <v>12.996</v>
      </c>
      <c r="FF46" s="208">
        <v>12.298999999999999</v>
      </c>
      <c r="FG46" s="208">
        <v>9.0749999999999993</v>
      </c>
      <c r="FH46" s="94">
        <f t="shared" si="207"/>
        <v>-1</v>
      </c>
      <c r="FI46" s="94">
        <f t="shared" si="266"/>
        <v>0</v>
      </c>
      <c r="FJ46" s="94">
        <f t="shared" si="267"/>
        <v>-7.6923076923076927E-2</v>
      </c>
      <c r="FK46" s="94">
        <f t="shared" si="268"/>
        <v>-7.1428571428571425E-2</v>
      </c>
      <c r="FL46" s="94">
        <f t="shared" si="269"/>
        <v>-6.6666666666666666E-2</v>
      </c>
      <c r="FM46" s="94">
        <f t="shared" si="270"/>
        <v>-0.25</v>
      </c>
      <c r="FN46" s="362">
        <f t="shared" si="208"/>
        <v>-12</v>
      </c>
      <c r="FO46" s="362">
        <f t="shared" si="271"/>
        <v>0</v>
      </c>
      <c r="FP46" s="362">
        <f t="shared" si="272"/>
        <v>-1</v>
      </c>
      <c r="FQ46" s="486"/>
      <c r="FR46" s="486">
        <v>12</v>
      </c>
      <c r="FS46" s="486">
        <v>12</v>
      </c>
      <c r="FT46" s="486">
        <v>13</v>
      </c>
      <c r="FU46" s="486">
        <v>14</v>
      </c>
      <c r="FV46" s="486">
        <v>15</v>
      </c>
      <c r="FW46" s="486">
        <v>20</v>
      </c>
      <c r="FX46" s="2">
        <v>22</v>
      </c>
      <c r="FY46" s="2"/>
      <c r="FZ46" s="2"/>
      <c r="GA46" s="2"/>
      <c r="GB46" s="2"/>
      <c r="GC46" s="2"/>
      <c r="GD46" s="2"/>
      <c r="GE46" s="1" t="s">
        <v>81</v>
      </c>
      <c r="GF46" s="336"/>
      <c r="GG46" s="1">
        <v>3000</v>
      </c>
      <c r="GH46" s="1" t="s">
        <v>231</v>
      </c>
      <c r="GI46" s="18" t="s">
        <v>97</v>
      </c>
      <c r="GJ46" s="94">
        <f t="shared" si="72"/>
        <v>-1</v>
      </c>
      <c r="GK46" s="94">
        <f t="shared" si="73"/>
        <v>4.3710227908367152</v>
      </c>
      <c r="GL46" s="94">
        <f t="shared" si="74"/>
        <v>1.9148433573462891</v>
      </c>
      <c r="GM46" s="94">
        <f t="shared" si="75"/>
        <v>0.15731898615736009</v>
      </c>
      <c r="GN46" s="94">
        <f t="shared" si="76"/>
        <v>-1.6186145449471339</v>
      </c>
      <c r="GO46" s="94">
        <f t="shared" si="77"/>
        <v>74.176983387986994</v>
      </c>
      <c r="GP46" s="366">
        <f t="shared" si="78"/>
        <v>-1.1376418352244697</v>
      </c>
      <c r="GQ46" s="366">
        <f t="shared" si="79"/>
        <v>0.92583081160242242</v>
      </c>
      <c r="GR46" s="366">
        <f t="shared" si="80"/>
        <v>0.44333811721810645</v>
      </c>
      <c r="GS46" s="94">
        <f t="shared" si="209"/>
        <v>0</v>
      </c>
      <c r="GT46" s="94">
        <f t="shared" si="273"/>
        <v>1.1376418352244697</v>
      </c>
      <c r="GU46" s="94">
        <f t="shared" si="274"/>
        <v>0.21181102362204726</v>
      </c>
      <c r="GV46" s="94">
        <f t="shared" si="275"/>
        <v>-0.23152709359605916</v>
      </c>
      <c r="GW46" s="94">
        <f t="shared" si="276"/>
        <v>-0.27475057559478128</v>
      </c>
      <c r="GX46" s="94">
        <f t="shared" si="277"/>
        <v>0.44413856389080064</v>
      </c>
      <c r="GY46" s="94">
        <f t="shared" si="278"/>
        <v>5.9079061685490871E-3</v>
      </c>
      <c r="GZ46" s="94">
        <f t="shared" si="279"/>
        <v>1.0586826347305387</v>
      </c>
      <c r="HA46" s="94">
        <f t="shared" si="280"/>
        <v>-1.4817150063051704E-2</v>
      </c>
      <c r="HB46" s="94">
        <f t="shared" si="281"/>
        <v>0.99810799010333273</v>
      </c>
      <c r="HC46" s="94">
        <f t="shared" si="282"/>
        <v>0.95094152626362749</v>
      </c>
      <c r="HD46" s="94">
        <f t="shared" si="92"/>
        <v>-1</v>
      </c>
      <c r="HE46" s="94">
        <f t="shared" si="93"/>
        <v>6.046781073058793</v>
      </c>
      <c r="HF46" s="94">
        <f t="shared" si="94"/>
        <v>1.9455608020582738</v>
      </c>
      <c r="HG46" s="94">
        <f t="shared" si="95"/>
        <v>0.3683564520239172</v>
      </c>
      <c r="HH46" s="94">
        <f t="shared" si="96"/>
        <v>-1.5064082922522124</v>
      </c>
      <c r="HI46" s="94">
        <f t="shared" si="97"/>
        <v>17.606951551007352</v>
      </c>
      <c r="HJ46" s="366">
        <f t="shared" si="98"/>
        <v>-0.24832143237770438</v>
      </c>
      <c r="HK46" s="366">
        <f t="shared" si="99"/>
        <v>0.21308244456139697</v>
      </c>
      <c r="HL46" s="366">
        <f t="shared" si="100"/>
        <v>7.2506805749961184E-2</v>
      </c>
      <c r="HM46" s="94">
        <f t="shared" si="211"/>
        <v>0</v>
      </c>
      <c r="HN46" s="94">
        <f t="shared" si="283"/>
        <v>0.24832143237770438</v>
      </c>
      <c r="HO46" s="94">
        <f t="shared" si="284"/>
        <v>3.5238987816307396E-2</v>
      </c>
      <c r="HP46" s="94">
        <f t="shared" si="285"/>
        <v>-3.7267817933653788E-2</v>
      </c>
      <c r="HQ46" s="94">
        <f t="shared" si="286"/>
        <v>-5.9001343484102103E-2</v>
      </c>
      <c r="HR46" s="94">
        <f t="shared" si="287"/>
        <v>0.11650943396226414</v>
      </c>
      <c r="HS46" s="94">
        <f t="shared" si="288"/>
        <v>6.2616078535420536E-3</v>
      </c>
      <c r="HT46" s="94">
        <f t="shared" si="289"/>
        <v>0.26977504408791775</v>
      </c>
      <c r="HU46" s="94">
        <f t="shared" si="290"/>
        <v>-1.8170327065887184E-3</v>
      </c>
      <c r="HV46" s="94">
        <f t="shared" si="291"/>
        <v>0.27262304803320814</v>
      </c>
      <c r="HW46" s="94">
        <f t="shared" si="292"/>
        <v>0.18209039019369327</v>
      </c>
      <c r="HX46" s="94" t="e">
        <f t="shared" si="112"/>
        <v>#VALUE!</v>
      </c>
      <c r="HY46" s="94">
        <f t="shared" si="113"/>
        <v>0.64790991704051137</v>
      </c>
      <c r="HZ46" s="94">
        <f t="shared" si="114"/>
        <v>-1.6364956536760098E-2</v>
      </c>
      <c r="IA46" s="94">
        <f t="shared" si="115"/>
        <v>-9.3613404128366745E-2</v>
      </c>
      <c r="IB46" s="94">
        <f t="shared" si="116"/>
        <v>-0.32119776482021373</v>
      </c>
      <c r="IC46" s="94">
        <f t="shared" si="117"/>
        <v>2.5735004882292672E-2</v>
      </c>
      <c r="ID46" s="366" t="e">
        <f t="shared" si="118"/>
        <v>#VALUE!</v>
      </c>
      <c r="IE46" s="366">
        <f t="shared" si="119"/>
        <v>0.10197227813968418</v>
      </c>
      <c r="IF46" s="366">
        <f t="shared" si="120"/>
        <v>-2.6184745548171739E-3</v>
      </c>
      <c r="IG46" s="94" t="str">
        <f t="shared" si="213"/>
        <v>i.a.</v>
      </c>
      <c r="IH46" s="94">
        <f t="shared" si="293"/>
        <v>0.25935878428465531</v>
      </c>
      <c r="II46" s="94">
        <f t="shared" si="294"/>
        <v>0.15738650614497113</v>
      </c>
      <c r="IJ46" s="94">
        <f t="shared" si="295"/>
        <v>0.1600049806997883</v>
      </c>
      <c r="IK46" s="94">
        <f t="shared" si="296"/>
        <v>0.17653061224489794</v>
      </c>
      <c r="IL46" s="94">
        <f t="shared" si="297"/>
        <v>0.26006191950464391</v>
      </c>
      <c r="IM46" s="94">
        <f t="shared" si="298"/>
        <v>0.25353713996968164</v>
      </c>
      <c r="IN46" s="94">
        <f t="shared" si="299"/>
        <v>0.34294079970720104</v>
      </c>
      <c r="IO46" s="94">
        <f t="shared" si="300"/>
        <v>0.17021103896103895</v>
      </c>
      <c r="IP46" s="94">
        <f t="shared" si="301"/>
        <v>0.32679285934133578</v>
      </c>
      <c r="IQ46" s="94">
        <f t="shared" si="302"/>
        <v>0.21335067891698514</v>
      </c>
      <c r="IR46" s="94">
        <f t="shared" si="215"/>
        <v>0.15559228650137741</v>
      </c>
      <c r="IS46" s="94">
        <f t="shared" si="133"/>
        <v>-1</v>
      </c>
      <c r="IT46" s="94">
        <f t="shared" si="134"/>
        <v>5.5076784732029394</v>
      </c>
      <c r="IU46" s="94">
        <f t="shared" si="135"/>
        <v>1.7124138446308159</v>
      </c>
      <c r="IV46" s="94">
        <f t="shared" si="136"/>
        <v>0.33067455930211243</v>
      </c>
      <c r="IW46" s="94">
        <f t="shared" si="137"/>
        <v>-1.5895725759429249</v>
      </c>
      <c r="IX46" s="94">
        <f t="shared" si="138"/>
        <v>18.665085914395032</v>
      </c>
      <c r="IY46" s="366">
        <f t="shared" si="139"/>
        <v>-0.14162411864818866</v>
      </c>
      <c r="IZ46" s="366">
        <f t="shared" si="140"/>
        <v>0.11986150096027387</v>
      </c>
      <c r="JA46" s="366">
        <f t="shared" si="141"/>
        <v>5.2310336337588893E-2</v>
      </c>
      <c r="JB46" s="392"/>
      <c r="JC46" s="94">
        <f t="shared" si="303"/>
        <v>0.14162411864818866</v>
      </c>
      <c r="JD46" s="94">
        <f t="shared" si="304"/>
        <v>2.17626176879148E-2</v>
      </c>
      <c r="JE46" s="94">
        <f t="shared" si="305"/>
        <v>-3.0547718649674094E-2</v>
      </c>
      <c r="JF46" s="94">
        <f t="shared" si="306"/>
        <v>-4.5639560058889757E-2</v>
      </c>
      <c r="JG46" s="94">
        <f t="shared" si="307"/>
        <v>7.7411266943508583E-2</v>
      </c>
      <c r="JH46" s="94">
        <f t="shared" si="308"/>
        <v>3.936482519348812E-3</v>
      </c>
      <c r="JI46" s="94">
        <f t="shared" si="309"/>
        <v>0.15004066791062629</v>
      </c>
      <c r="JJ46" s="94">
        <f t="shared" si="310"/>
        <v>-1.4255609272344118E-3</v>
      </c>
      <c r="JK46" s="94">
        <f t="shared" si="311"/>
        <v>0.1539698133428597</v>
      </c>
      <c r="JL46" s="94">
        <f t="shared" si="312"/>
        <v>9.3025479229408667E-2</v>
      </c>
      <c r="JM46" s="94">
        <f t="shared" si="217"/>
        <v>3.8506899398513983E-2</v>
      </c>
      <c r="JN46" s="94" t="e">
        <f t="shared" si="153"/>
        <v>#VALUE!</v>
      </c>
      <c r="JO46" s="94">
        <f t="shared" si="154"/>
        <v>0.26964037660132745</v>
      </c>
      <c r="JP46" s="94">
        <f t="shared" si="155"/>
        <v>0.36568083795440554</v>
      </c>
      <c r="JQ46" s="94">
        <f t="shared" si="156"/>
        <v>-4.1336077968969695E-2</v>
      </c>
      <c r="JR46" s="94">
        <f t="shared" si="157"/>
        <v>-3.0652220145285961E-2</v>
      </c>
      <c r="JS46" s="94">
        <f t="shared" si="158"/>
        <v>0.13539720665421232</v>
      </c>
      <c r="JT46" s="364" t="e">
        <f t="shared" si="159"/>
        <v>#VALUE!</v>
      </c>
      <c r="JU46" s="364">
        <f t="shared" si="160"/>
        <v>0.2911666666666668</v>
      </c>
      <c r="JV46" s="364">
        <f t="shared" si="161"/>
        <v>0.28914102564102573</v>
      </c>
      <c r="JW46" s="99" t="str">
        <f t="shared" si="218"/>
        <v>i.a.</v>
      </c>
      <c r="JX46" s="99">
        <f t="shared" si="313"/>
        <v>1.3710000000000002</v>
      </c>
      <c r="JY46" s="99">
        <f t="shared" si="314"/>
        <v>1.0798333333333334</v>
      </c>
      <c r="JZ46" s="99">
        <f t="shared" si="315"/>
        <v>0.79069230769230769</v>
      </c>
      <c r="KA46" s="99">
        <f t="shared" si="316"/>
        <v>0.82478571428571434</v>
      </c>
      <c r="KB46" s="99">
        <f t="shared" si="317"/>
        <v>0.85086666666666666</v>
      </c>
      <c r="KC46" s="99">
        <f t="shared" si="318"/>
        <v>0.74939999999999996</v>
      </c>
      <c r="KD46" s="99">
        <f t="shared" si="319"/>
        <v>0.95004545454545453</v>
      </c>
      <c r="KE46" s="99" t="str">
        <f t="shared" si="320"/>
        <v>i.a.</v>
      </c>
      <c r="KF46" s="99" t="str">
        <f t="shared" si="220"/>
        <v>i.a.</v>
      </c>
      <c r="KG46" s="99" t="str">
        <f t="shared" si="221"/>
        <v>i.a.</v>
      </c>
      <c r="KH46" s="99" t="str">
        <f t="shared" si="222"/>
        <v>i.a.</v>
      </c>
      <c r="KI46" s="94">
        <f t="shared" si="174"/>
        <v>-1</v>
      </c>
      <c r="KJ46" s="94">
        <f t="shared" si="175"/>
        <v>7.5724907063197024</v>
      </c>
      <c r="KK46" s="94">
        <f t="shared" si="176"/>
        <v>1.8857649442755826</v>
      </c>
      <c r="KL46" s="94">
        <f t="shared" si="177"/>
        <v>0.34020913909182071</v>
      </c>
      <c r="KM46" s="94">
        <f t="shared" si="178"/>
        <v>-1.5943772136953958</v>
      </c>
      <c r="KN46" s="94">
        <f t="shared" si="179"/>
        <v>74.921568627450966</v>
      </c>
      <c r="KO46" s="364">
        <f t="shared" si="180"/>
        <v>-0.19216666666666668</v>
      </c>
      <c r="KP46" s="364">
        <f t="shared" si="181"/>
        <v>0.16975000000000001</v>
      </c>
      <c r="KQ46" s="364">
        <f t="shared" si="182"/>
        <v>4.7724358974358977E-2</v>
      </c>
      <c r="KR46" s="308"/>
      <c r="KS46" s="308">
        <f t="shared" si="321"/>
        <v>0.19216666666666668</v>
      </c>
      <c r="KT46" s="308">
        <f t="shared" si="322"/>
        <v>2.2416666666666668E-2</v>
      </c>
      <c r="KU46" s="308">
        <f t="shared" si="323"/>
        <v>-2.5307692307692309E-2</v>
      </c>
      <c r="KV46" s="308">
        <f t="shared" si="324"/>
        <v>-3.835714285714286E-2</v>
      </c>
      <c r="KW46" s="308">
        <f t="shared" si="325"/>
        <v>6.4533333333333331E-2</v>
      </c>
      <c r="KX46" s="308">
        <f t="shared" si="326"/>
        <v>8.5000000000000006E-4</v>
      </c>
      <c r="KY46" s="308">
        <f t="shared" si="327"/>
        <v>0.14063636363636364</v>
      </c>
      <c r="KZ46" s="308" t="str">
        <f t="shared" si="328"/>
        <v>i.a.</v>
      </c>
      <c r="LA46" s="308" t="str">
        <f t="shared" si="329"/>
        <v>i.a.</v>
      </c>
      <c r="LB46" s="308" t="str">
        <f t="shared" si="330"/>
        <v>i.a.</v>
      </c>
      <c r="LC46" s="308" t="str">
        <f t="shared" si="224"/>
        <v>i.a.</v>
      </c>
    </row>
    <row r="47" spans="1:315" s="1" customFormat="1" x14ac:dyDescent="0.3">
      <c r="A47" s="348" t="s">
        <v>187</v>
      </c>
      <c r="B47" s="171">
        <v>20842482</v>
      </c>
      <c r="C47" t="s">
        <v>75</v>
      </c>
      <c r="D47" s="4"/>
      <c r="E47"/>
      <c r="F47"/>
      <c r="G47">
        <v>711100</v>
      </c>
      <c r="H47"/>
      <c r="I47" s="183">
        <v>44928</v>
      </c>
      <c r="J47" s="176"/>
      <c r="K47" s="176" t="s">
        <v>129</v>
      </c>
      <c r="L47" s="176" t="s">
        <v>129</v>
      </c>
      <c r="M47" s="176" t="s">
        <v>129</v>
      </c>
      <c r="N47" s="176" t="s">
        <v>129</v>
      </c>
      <c r="O47" s="176" t="s">
        <v>129</v>
      </c>
      <c r="P47" s="176" t="s">
        <v>129</v>
      </c>
      <c r="Q47" s="94" t="e">
        <f t="shared" si="0"/>
        <v>#DIV/0!</v>
      </c>
      <c r="R47" s="94" t="e">
        <f t="shared" si="1"/>
        <v>#DIV/0!</v>
      </c>
      <c r="S47" s="94" t="e">
        <f t="shared" si="2"/>
        <v>#DIV/0!</v>
      </c>
      <c r="T47" s="94" t="e">
        <f t="shared" si="3"/>
        <v>#DIV/0!</v>
      </c>
      <c r="U47" s="94" t="e">
        <f t="shared" si="4"/>
        <v>#DIV/0!</v>
      </c>
      <c r="V47" s="94" t="e">
        <f t="shared" si="5"/>
        <v>#DIV/0!</v>
      </c>
      <c r="W47" s="362">
        <f t="shared" si="6"/>
        <v>0</v>
      </c>
      <c r="X47" s="362">
        <f t="shared" si="7"/>
        <v>0</v>
      </c>
      <c r="Y47" s="362">
        <f t="shared" si="8"/>
        <v>0</v>
      </c>
      <c r="Z47" s="100"/>
      <c r="AA47" s="396"/>
      <c r="AB47" s="100"/>
      <c r="AC47" s="100"/>
      <c r="AD47" s="100"/>
      <c r="AE47" s="100"/>
      <c r="AF47" s="100"/>
      <c r="AG47" s="201"/>
      <c r="AH47" s="201"/>
      <c r="AI47" s="201"/>
      <c r="AJ47" s="201"/>
      <c r="AK47" s="202"/>
      <c r="AL47" s="94">
        <f t="shared" si="194"/>
        <v>-1</v>
      </c>
      <c r="AM47" s="94">
        <f t="shared" si="195"/>
        <v>-0.14765394290714212</v>
      </c>
      <c r="AN47" s="94">
        <f t="shared" si="225"/>
        <v>0.11936826640548501</v>
      </c>
      <c r="AO47" s="94">
        <f t="shared" si="226"/>
        <v>0.33660612011127466</v>
      </c>
      <c r="AP47" s="94">
        <f t="shared" si="227"/>
        <v>-0.49740932642487051</v>
      </c>
      <c r="AQ47" s="94">
        <f t="shared" si="228"/>
        <v>-0.21676114403504243</v>
      </c>
      <c r="AR47" s="362">
        <f t="shared" si="196"/>
        <v>-15.586</v>
      </c>
      <c r="AS47" s="362">
        <f t="shared" si="229"/>
        <v>-2.7000000000000011</v>
      </c>
      <c r="AT47" s="362">
        <f t="shared" si="230"/>
        <v>1.9500000000000028</v>
      </c>
      <c r="AU47" s="266"/>
      <c r="AV47" s="266">
        <v>15.586</v>
      </c>
      <c r="AW47" s="266">
        <v>18.286000000000001</v>
      </c>
      <c r="AX47" s="266">
        <v>16.335999999999999</v>
      </c>
      <c r="AY47" s="266">
        <v>12.222</v>
      </c>
      <c r="AZ47" s="266">
        <v>24.318000000000001</v>
      </c>
      <c r="BA47" s="202">
        <v>31.047999999999998</v>
      </c>
      <c r="BB47" s="202">
        <v>22.824000000000002</v>
      </c>
      <c r="BC47" s="201">
        <v>17.919</v>
      </c>
      <c r="BD47" s="201">
        <v>14.332000000000001</v>
      </c>
      <c r="BE47" s="201">
        <v>10.741</v>
      </c>
      <c r="BF47" s="201"/>
      <c r="BG47" s="94">
        <f t="shared" si="197"/>
        <v>1</v>
      </c>
      <c r="BH47" s="94">
        <f t="shared" si="231"/>
        <v>-1.71382463690156</v>
      </c>
      <c r="BI47" s="94">
        <f t="shared" si="232"/>
        <v>1.2809815950920247</v>
      </c>
      <c r="BJ47" s="94">
        <f t="shared" si="233"/>
        <v>1.2349380224848661</v>
      </c>
      <c r="BK47" s="94">
        <f t="shared" si="234"/>
        <v>-1.6069991251093612</v>
      </c>
      <c r="BL47" s="94">
        <f t="shared" si="235"/>
        <v>-0.37629597293462841</v>
      </c>
      <c r="BM47" s="362">
        <f t="shared" si="198"/>
        <v>1.327</v>
      </c>
      <c r="BN47" s="362">
        <f t="shared" si="236"/>
        <v>-3.1859999999999999</v>
      </c>
      <c r="BO47" s="362">
        <f t="shared" si="237"/>
        <v>1.044</v>
      </c>
      <c r="BP47" s="266"/>
      <c r="BQ47" s="266">
        <v>-1.327</v>
      </c>
      <c r="BR47" s="266">
        <v>1.859</v>
      </c>
      <c r="BS47" s="266">
        <v>0.81499999999999995</v>
      </c>
      <c r="BT47" s="266">
        <v>-3.4689999999999999</v>
      </c>
      <c r="BU47" s="266">
        <v>5.7149999999999999</v>
      </c>
      <c r="BV47" s="202">
        <v>9.1630000000000003</v>
      </c>
      <c r="BW47" s="202">
        <v>6.76</v>
      </c>
      <c r="BX47" s="201">
        <v>4.9160000000000004</v>
      </c>
      <c r="BY47" s="201">
        <v>3.2189999999999999</v>
      </c>
      <c r="BZ47" s="201">
        <v>1.1739999999999999</v>
      </c>
      <c r="CA47" s="201"/>
      <c r="CB47" s="94">
        <f t="shared" si="199"/>
        <v>1</v>
      </c>
      <c r="CC47" s="94">
        <f t="shared" si="238"/>
        <v>-1.8613916947250282</v>
      </c>
      <c r="CD47" s="94">
        <f t="shared" si="239"/>
        <v>1.6322008862629245</v>
      </c>
      <c r="CE47" s="94">
        <f t="shared" si="240"/>
        <v>1.1857338820301784</v>
      </c>
      <c r="CF47" s="94">
        <f t="shared" si="241"/>
        <v>-1.6399227528089888</v>
      </c>
      <c r="CG47" s="94">
        <f t="shared" si="242"/>
        <v>-0.37385951412553586</v>
      </c>
      <c r="CH47" s="362">
        <f t="shared" si="200"/>
        <v>1.5349999999999999</v>
      </c>
      <c r="CI47" s="362">
        <f t="shared" si="243"/>
        <v>-3.3170000000000002</v>
      </c>
      <c r="CJ47" s="362">
        <f t="shared" si="244"/>
        <v>1.105</v>
      </c>
      <c r="CK47" s="100"/>
      <c r="CL47" s="100">
        <v>-1.5349999999999999</v>
      </c>
      <c r="CM47" s="100">
        <v>1.782</v>
      </c>
      <c r="CN47" s="100">
        <v>0.67700000000000005</v>
      </c>
      <c r="CO47" s="100">
        <v>-3.645</v>
      </c>
      <c r="CP47" s="100">
        <v>5.6959999999999997</v>
      </c>
      <c r="CQ47" s="208">
        <v>9.0969999999999995</v>
      </c>
      <c r="CR47" s="208">
        <v>6.6059999999999999</v>
      </c>
      <c r="CS47" s="208">
        <v>4.8499999999999996</v>
      </c>
      <c r="CT47" s="208">
        <v>3.1539999999999999</v>
      </c>
      <c r="CU47" s="208">
        <v>1.0620000000000001</v>
      </c>
      <c r="CV47" s="208"/>
      <c r="CW47" s="94">
        <f t="shared" si="201"/>
        <v>1</v>
      </c>
      <c r="CX47" s="94">
        <f t="shared" si="245"/>
        <v>-1.9580093312597198</v>
      </c>
      <c r="CY47" s="94">
        <f t="shared" si="246"/>
        <v>1.6032388663967612</v>
      </c>
      <c r="CZ47" s="94">
        <f t="shared" si="247"/>
        <v>1.1718858733472513</v>
      </c>
      <c r="DA47" s="94">
        <f t="shared" si="248"/>
        <v>-1.6505205975554549</v>
      </c>
      <c r="DB47" s="94">
        <f t="shared" si="249"/>
        <v>-0.37563595251554543</v>
      </c>
      <c r="DC47" s="362">
        <f t="shared" si="202"/>
        <v>1.232</v>
      </c>
      <c r="DD47" s="362">
        <f t="shared" si="250"/>
        <v>-2.5179999999999998</v>
      </c>
      <c r="DE47" s="362">
        <f t="shared" si="251"/>
        <v>0.79200000000000004</v>
      </c>
      <c r="DF47" s="266"/>
      <c r="DG47" s="266">
        <v>-1.232</v>
      </c>
      <c r="DH47" s="266">
        <v>1.286</v>
      </c>
      <c r="DI47" s="266">
        <v>0.49399999999999999</v>
      </c>
      <c r="DJ47" s="266">
        <v>-2.8740000000000001</v>
      </c>
      <c r="DK47" s="266">
        <v>4.4180000000000001</v>
      </c>
      <c r="DL47" s="201">
        <v>7.0759999999999996</v>
      </c>
      <c r="DM47" s="201">
        <v>5.2489999999999997</v>
      </c>
      <c r="DN47" s="201">
        <v>3.6789999999999998</v>
      </c>
      <c r="DO47" s="201">
        <v>2.3530000000000002</v>
      </c>
      <c r="DP47" s="201">
        <v>0.76300000000000001</v>
      </c>
      <c r="DQ47" s="201"/>
      <c r="DR47" s="94">
        <f t="shared" si="203"/>
        <v>-1</v>
      </c>
      <c r="DS47" s="94">
        <f t="shared" si="252"/>
        <v>-6.0109289617486385E-2</v>
      </c>
      <c r="DT47" s="94">
        <f t="shared" si="253"/>
        <v>1.2986942328618063</v>
      </c>
      <c r="DU47" s="94">
        <f t="shared" si="254"/>
        <v>0.21149721149721146</v>
      </c>
      <c r="DV47" s="94">
        <f t="shared" si="255"/>
        <v>-1.4671342685370741</v>
      </c>
      <c r="DW47" s="94">
        <f t="shared" si="256"/>
        <v>-0.34958289885297178</v>
      </c>
      <c r="DX47" s="362">
        <f t="shared" si="204"/>
        <v>-0.51600000000000001</v>
      </c>
      <c r="DY47" s="362">
        <f t="shared" si="257"/>
        <v>-3.3000000000000029E-2</v>
      </c>
      <c r="DZ47" s="362">
        <f t="shared" si="258"/>
        <v>2.387</v>
      </c>
      <c r="EA47" s="100"/>
      <c r="EB47" s="100">
        <v>0.51600000000000001</v>
      </c>
      <c r="EC47" s="100">
        <v>0.54900000000000004</v>
      </c>
      <c r="ED47" s="100">
        <v>-1.8380000000000001</v>
      </c>
      <c r="EE47" s="100">
        <v>-2.331</v>
      </c>
      <c r="EF47" s="100">
        <v>4.99</v>
      </c>
      <c r="EG47" s="208">
        <v>7.6719999999999997</v>
      </c>
      <c r="EH47" s="208">
        <v>6.5960000000000001</v>
      </c>
      <c r="EI47" s="208">
        <v>5.0220000000000002</v>
      </c>
      <c r="EJ47" s="208">
        <v>3.6440000000000001</v>
      </c>
      <c r="EK47" s="208">
        <v>2.04</v>
      </c>
      <c r="EL47" s="208"/>
      <c r="EM47" s="94">
        <f t="shared" si="205"/>
        <v>-1</v>
      </c>
      <c r="EN47" s="94">
        <f t="shared" si="259"/>
        <v>0.14136622390891843</v>
      </c>
      <c r="EO47" s="94">
        <f t="shared" si="260"/>
        <v>7.4482319209939502E-2</v>
      </c>
      <c r="EP47" s="94">
        <f t="shared" si="261"/>
        <v>0.17258124766529701</v>
      </c>
      <c r="EQ47" s="94">
        <f t="shared" si="262"/>
        <v>-7.6068199075032802E-2</v>
      </c>
      <c r="ER47" s="94">
        <f t="shared" si="263"/>
        <v>-0.20387976040006589</v>
      </c>
      <c r="ES47" s="362">
        <f t="shared" si="206"/>
        <v>-19.248000000000001</v>
      </c>
      <c r="ET47" s="362">
        <f t="shared" si="264"/>
        <v>2.3840000000000003</v>
      </c>
      <c r="EU47" s="362">
        <f t="shared" si="265"/>
        <v>1.1690000000000005</v>
      </c>
      <c r="EV47" s="100"/>
      <c r="EW47" s="100">
        <v>19.248000000000001</v>
      </c>
      <c r="EX47" s="100">
        <v>16.864000000000001</v>
      </c>
      <c r="EY47" s="100">
        <v>15.695</v>
      </c>
      <c r="EZ47" s="100">
        <v>13.385</v>
      </c>
      <c r="FA47" s="100">
        <v>14.487</v>
      </c>
      <c r="FB47" s="208">
        <v>18.196999999999999</v>
      </c>
      <c r="FC47" s="208">
        <v>16.896999999999998</v>
      </c>
      <c r="FD47" s="208">
        <v>12.83</v>
      </c>
      <c r="FE47" s="208">
        <v>10.513</v>
      </c>
      <c r="FF47" s="208">
        <v>7.67</v>
      </c>
      <c r="FG47" s="208"/>
      <c r="FH47" s="94">
        <f t="shared" si="207"/>
        <v>-1</v>
      </c>
      <c r="FI47" s="94">
        <f t="shared" si="266"/>
        <v>8.3333333333333329E-2</v>
      </c>
      <c r="FJ47" s="94">
        <f t="shared" si="267"/>
        <v>0</v>
      </c>
      <c r="FK47" s="94">
        <f t="shared" si="268"/>
        <v>-0.04</v>
      </c>
      <c r="FL47" s="94">
        <f t="shared" si="269"/>
        <v>-0.21875</v>
      </c>
      <c r="FM47" s="94">
        <f t="shared" si="270"/>
        <v>0</v>
      </c>
      <c r="FN47" s="362">
        <f t="shared" si="208"/>
        <v>-26</v>
      </c>
      <c r="FO47" s="362">
        <f t="shared" si="271"/>
        <v>2</v>
      </c>
      <c r="FP47" s="362">
        <f t="shared" si="272"/>
        <v>0</v>
      </c>
      <c r="FQ47" s="486"/>
      <c r="FR47" s="486">
        <v>26</v>
      </c>
      <c r="FS47" s="486">
        <v>24</v>
      </c>
      <c r="FT47" s="486">
        <v>24</v>
      </c>
      <c r="FU47" s="486">
        <v>25</v>
      </c>
      <c r="FV47" s="486">
        <v>32</v>
      </c>
      <c r="FW47" s="2">
        <v>32</v>
      </c>
      <c r="FX47" s="2">
        <v>26</v>
      </c>
      <c r="FY47" s="2"/>
      <c r="FZ47" s="2"/>
      <c r="GA47" s="2"/>
      <c r="GB47" s="2"/>
      <c r="GC47" s="2"/>
      <c r="GD47" s="2"/>
      <c r="GE47" s="1" t="s">
        <v>118</v>
      </c>
      <c r="GF47" s="336"/>
      <c r="GG47" s="1">
        <v>1408</v>
      </c>
      <c r="GH47" s="1" t="s">
        <v>152</v>
      </c>
      <c r="GI47" s="18" t="s">
        <v>97</v>
      </c>
      <c r="GJ47" s="94">
        <f t="shared" si="72"/>
        <v>1</v>
      </c>
      <c r="GK47" s="94" t="e">
        <f t="shared" si="73"/>
        <v>#VALUE!</v>
      </c>
      <c r="GL47" s="94" t="e">
        <f t="shared" si="74"/>
        <v>#VALUE!</v>
      </c>
      <c r="GM47" s="94" t="e">
        <f t="shared" si="75"/>
        <v>#VALUE!</v>
      </c>
      <c r="GN47" s="94">
        <f t="shared" si="76"/>
        <v>-4.0472741241321604</v>
      </c>
      <c r="GO47" s="94">
        <f t="shared" si="77"/>
        <v>-0.29444223247063228</v>
      </c>
      <c r="GP47" s="366">
        <f t="shared" si="78"/>
        <v>2.8826291079812205</v>
      </c>
      <c r="GQ47" s="366" t="e">
        <f t="shared" si="79"/>
        <v>#VALUE!</v>
      </c>
      <c r="GR47" s="366" t="e">
        <f t="shared" si="80"/>
        <v>#VALUE!</v>
      </c>
      <c r="GS47" s="94">
        <f t="shared" si="209"/>
        <v>0</v>
      </c>
      <c r="GT47" s="94">
        <f t="shared" si="273"/>
        <v>-2.8826291079812205</v>
      </c>
      <c r="GU47" s="94" t="str">
        <f t="shared" si="274"/>
        <v>Negativ EK</v>
      </c>
      <c r="GV47" s="94" t="str">
        <f t="shared" si="275"/>
        <v>Negativ EK</v>
      </c>
      <c r="GW47" s="94">
        <f t="shared" si="276"/>
        <v>-2.7416321925535914</v>
      </c>
      <c r="GX47" s="94">
        <f t="shared" si="277"/>
        <v>0.89969988943294898</v>
      </c>
      <c r="GY47" s="94">
        <f t="shared" si="278"/>
        <v>1.2751611998878609</v>
      </c>
      <c r="GZ47" s="94">
        <f t="shared" si="279"/>
        <v>1.1372008951626786</v>
      </c>
      <c r="HA47" s="94">
        <f t="shared" si="280"/>
        <v>1.1193168705285022</v>
      </c>
      <c r="HB47" s="94">
        <f t="shared" si="281"/>
        <v>1.1097818437719915</v>
      </c>
      <c r="HC47" s="94">
        <f t="shared" si="282"/>
        <v>0.52058823529411768</v>
      </c>
      <c r="HD47" s="94">
        <f t="shared" si="92"/>
        <v>1</v>
      </c>
      <c r="HE47" s="94">
        <f t="shared" si="93"/>
        <v>-1.6435926105692813</v>
      </c>
      <c r="HF47" s="94">
        <f t="shared" si="94"/>
        <v>1.0372537481272788</v>
      </c>
      <c r="HG47" s="94">
        <f t="shared" si="95"/>
        <v>1.2251785613032387</v>
      </c>
      <c r="HH47" s="94">
        <f t="shared" si="96"/>
        <v>-1.7117953288272949</v>
      </c>
      <c r="HI47" s="94">
        <f t="shared" si="97"/>
        <v>-0.33030629280895391</v>
      </c>
      <c r="HJ47" s="366">
        <f t="shared" si="98"/>
        <v>7.349357554275586E-2</v>
      </c>
      <c r="HK47" s="366">
        <f t="shared" si="99"/>
        <v>-0.1876862718786384</v>
      </c>
      <c r="HL47" s="366">
        <f t="shared" si="100"/>
        <v>5.814042673478214E-2</v>
      </c>
      <c r="HM47" s="94">
        <f t="shared" si="211"/>
        <v>0</v>
      </c>
      <c r="HN47" s="94">
        <f t="shared" si="283"/>
        <v>-7.349357554275586E-2</v>
      </c>
      <c r="HO47" s="94">
        <f t="shared" si="284"/>
        <v>0.11419269633588255</v>
      </c>
      <c r="HP47" s="94">
        <f t="shared" si="285"/>
        <v>5.6052269601100414E-2</v>
      </c>
      <c r="HQ47" s="94">
        <f t="shared" si="286"/>
        <v>-0.24892365097588978</v>
      </c>
      <c r="HR47" s="94">
        <f t="shared" si="287"/>
        <v>0.34971239750336558</v>
      </c>
      <c r="HS47" s="94">
        <f t="shared" si="288"/>
        <v>0.522197526642731</v>
      </c>
      <c r="HT47" s="94">
        <f t="shared" si="289"/>
        <v>0.45480539576815693</v>
      </c>
      <c r="HU47" s="94">
        <f t="shared" si="290"/>
        <v>0.4211969326993103</v>
      </c>
      <c r="HV47" s="94">
        <f t="shared" si="291"/>
        <v>0.35406698564593303</v>
      </c>
      <c r="HW47" s="94">
        <f t="shared" si="292"/>
        <v>0.1530638852672751</v>
      </c>
      <c r="HX47" s="94" t="e">
        <f t="shared" si="112"/>
        <v>#VALUE!</v>
      </c>
      <c r="HY47" s="94">
        <f t="shared" si="113"/>
        <v>-0.17652135599071542</v>
      </c>
      <c r="HZ47" s="94">
        <f t="shared" si="114"/>
        <v>1.2779889696848938</v>
      </c>
      <c r="IA47" s="94">
        <f t="shared" si="115"/>
        <v>0.32754954927621382</v>
      </c>
      <c r="IB47" s="94">
        <f t="shared" si="116"/>
        <v>-1.5055938848185724</v>
      </c>
      <c r="IC47" s="94">
        <f t="shared" si="117"/>
        <v>-0.18301649826931241</v>
      </c>
      <c r="ID47" s="366" t="e">
        <f t="shared" si="118"/>
        <v>#VALUE!</v>
      </c>
      <c r="IE47" s="366">
        <f t="shared" si="119"/>
        <v>-5.7465740298210839E-3</v>
      </c>
      <c r="IF47" s="366">
        <f t="shared" si="120"/>
        <v>0.14966191311123511</v>
      </c>
      <c r="IG47" s="94" t="str">
        <f t="shared" si="213"/>
        <v>i.a.</v>
      </c>
      <c r="IH47" s="94">
        <f t="shared" si="293"/>
        <v>2.6807980049875311E-2</v>
      </c>
      <c r="II47" s="94">
        <f t="shared" si="294"/>
        <v>3.2554554079696395E-2</v>
      </c>
      <c r="IJ47" s="94">
        <f t="shared" si="295"/>
        <v>-0.11710735903153871</v>
      </c>
      <c r="IK47" s="94">
        <f t="shared" si="296"/>
        <v>-0.17415016809861786</v>
      </c>
      <c r="IL47" s="94">
        <f t="shared" si="297"/>
        <v>0.34444674535790709</v>
      </c>
      <c r="IM47" s="94">
        <f t="shared" si="298"/>
        <v>0.42160795735560808</v>
      </c>
      <c r="IN47" s="94">
        <f t="shared" si="299"/>
        <v>0.39036515357755819</v>
      </c>
      <c r="IO47" s="94">
        <f t="shared" si="300"/>
        <v>0.39142634450506625</v>
      </c>
      <c r="IP47" s="94">
        <f t="shared" si="301"/>
        <v>0.34661847236754495</v>
      </c>
      <c r="IQ47" s="94">
        <f t="shared" si="302"/>
        <v>0.26597131681877445</v>
      </c>
      <c r="IR47" s="94" t="str">
        <f t="shared" si="215"/>
        <v>i.a.</v>
      </c>
      <c r="IS47" s="94" t="e">
        <f t="shared" si="133"/>
        <v>#VALUE!</v>
      </c>
      <c r="IT47" s="94" t="e">
        <f t="shared" si="134"/>
        <v>#VALUE!</v>
      </c>
      <c r="IU47" s="94" t="e">
        <f t="shared" si="135"/>
        <v>#VALUE!</v>
      </c>
      <c r="IV47" s="94" t="e">
        <f t="shared" si="136"/>
        <v>#VALUE!</v>
      </c>
      <c r="IW47" s="94" t="e">
        <f t="shared" si="137"/>
        <v>#VALUE!</v>
      </c>
      <c r="IX47" s="94" t="e">
        <f t="shared" si="138"/>
        <v>#VALUE!</v>
      </c>
      <c r="IY47" s="366" t="e">
        <f t="shared" si="139"/>
        <v>#VALUE!</v>
      </c>
      <c r="IZ47" s="366" t="e">
        <f t="shared" si="140"/>
        <v>#VALUE!</v>
      </c>
      <c r="JA47" s="366" t="e">
        <f t="shared" si="141"/>
        <v>#VALUE!</v>
      </c>
      <c r="JB47" s="392"/>
      <c r="JC47" s="94" t="str">
        <f t="shared" si="303"/>
        <v>i.a.</v>
      </c>
      <c r="JD47" s="94" t="str">
        <f t="shared" si="304"/>
        <v>i.a.</v>
      </c>
      <c r="JE47" s="94" t="str">
        <f t="shared" si="305"/>
        <v>i.a.</v>
      </c>
      <c r="JF47" s="94" t="str">
        <f t="shared" si="306"/>
        <v>i.a.</v>
      </c>
      <c r="JG47" s="94" t="str">
        <f t="shared" si="307"/>
        <v>i.a.</v>
      </c>
      <c r="JH47" s="94" t="str">
        <f t="shared" si="308"/>
        <v>i.a.</v>
      </c>
      <c r="JI47" s="94" t="str">
        <f t="shared" si="309"/>
        <v>i.a.</v>
      </c>
      <c r="JJ47" s="94" t="str">
        <f t="shared" si="310"/>
        <v>i.a.</v>
      </c>
      <c r="JK47" s="94" t="str">
        <f t="shared" si="311"/>
        <v>i.a.</v>
      </c>
      <c r="JL47" s="94" t="str">
        <f t="shared" si="312"/>
        <v>i.a.</v>
      </c>
      <c r="JM47" s="94" t="str">
        <f t="shared" si="217"/>
        <v>i.a.</v>
      </c>
      <c r="JN47" s="94" t="e">
        <f t="shared" si="153"/>
        <v>#VALUE!</v>
      </c>
      <c r="JO47" s="94" t="e">
        <f t="shared" si="154"/>
        <v>#DIV/0!</v>
      </c>
      <c r="JP47" s="94" t="e">
        <f t="shared" si="155"/>
        <v>#DIV/0!</v>
      </c>
      <c r="JQ47" s="94" t="e">
        <f t="shared" si="156"/>
        <v>#DIV/0!</v>
      </c>
      <c r="JR47" s="94" t="e">
        <f t="shared" si="157"/>
        <v>#DIV/0!</v>
      </c>
      <c r="JS47" s="94" t="e">
        <f t="shared" si="158"/>
        <v>#DIV/0!</v>
      </c>
      <c r="JT47" s="364" t="e">
        <f t="shared" si="159"/>
        <v>#VALUE!</v>
      </c>
      <c r="JU47" s="364">
        <f t="shared" si="160"/>
        <v>0</v>
      </c>
      <c r="JV47" s="364">
        <f t="shared" si="161"/>
        <v>0</v>
      </c>
      <c r="JW47" s="99" t="str">
        <f t="shared" si="218"/>
        <v>i.a.</v>
      </c>
      <c r="JX47" s="99">
        <f t="shared" si="313"/>
        <v>0</v>
      </c>
      <c r="JY47" s="99">
        <f t="shared" si="314"/>
        <v>0</v>
      </c>
      <c r="JZ47" s="99">
        <f t="shared" si="315"/>
        <v>0</v>
      </c>
      <c r="KA47" s="99">
        <f t="shared" si="316"/>
        <v>0</v>
      </c>
      <c r="KB47" s="99">
        <f t="shared" si="317"/>
        <v>0</v>
      </c>
      <c r="KC47" s="99">
        <f t="shared" si="318"/>
        <v>0</v>
      </c>
      <c r="KD47" s="99">
        <f t="shared" si="319"/>
        <v>0</v>
      </c>
      <c r="KE47" s="99" t="str">
        <f t="shared" si="320"/>
        <v>i.a.</v>
      </c>
      <c r="KF47" s="99" t="str">
        <f t="shared" si="220"/>
        <v>i.a.</v>
      </c>
      <c r="KG47" s="99" t="str">
        <f t="shared" si="221"/>
        <v>i.a.</v>
      </c>
      <c r="KH47" s="99" t="str">
        <f t="shared" si="222"/>
        <v>i.a.</v>
      </c>
      <c r="KI47" s="94">
        <f t="shared" si="174"/>
        <v>1</v>
      </c>
      <c r="KJ47" s="94">
        <f t="shared" si="175"/>
        <v>-1.7951307951307951</v>
      </c>
      <c r="KK47" s="94">
        <f t="shared" si="176"/>
        <v>1.6322008862629243</v>
      </c>
      <c r="KL47" s="94">
        <f t="shared" si="177"/>
        <v>1.1934727937814358</v>
      </c>
      <c r="KM47" s="94">
        <f t="shared" si="178"/>
        <v>-1.8191011235955055</v>
      </c>
      <c r="KN47" s="94">
        <f t="shared" si="179"/>
        <v>-0.37385951412553586</v>
      </c>
      <c r="KO47" s="364">
        <f t="shared" si="180"/>
        <v>5.9038461538461533E-2</v>
      </c>
      <c r="KP47" s="364">
        <f t="shared" si="181"/>
        <v>-0.13328846153846152</v>
      </c>
      <c r="KQ47" s="364">
        <f t="shared" si="182"/>
        <v>4.6041666666666661E-2</v>
      </c>
      <c r="KR47" s="308"/>
      <c r="KS47" s="308">
        <f t="shared" si="321"/>
        <v>-5.9038461538461533E-2</v>
      </c>
      <c r="KT47" s="308">
        <f t="shared" si="322"/>
        <v>7.4249999999999997E-2</v>
      </c>
      <c r="KU47" s="308">
        <f t="shared" si="323"/>
        <v>2.8208333333333335E-2</v>
      </c>
      <c r="KV47" s="308">
        <f t="shared" si="324"/>
        <v>-0.14580000000000001</v>
      </c>
      <c r="KW47" s="308">
        <f t="shared" si="325"/>
        <v>0.17799999999999999</v>
      </c>
      <c r="KX47" s="308">
        <f t="shared" si="326"/>
        <v>0.28428124999999999</v>
      </c>
      <c r="KY47" s="308">
        <f t="shared" si="327"/>
        <v>0.25407692307692309</v>
      </c>
      <c r="KZ47" s="308" t="str">
        <f t="shared" si="328"/>
        <v>i.a.</v>
      </c>
      <c r="LA47" s="308" t="str">
        <f t="shared" si="329"/>
        <v>i.a.</v>
      </c>
      <c r="LB47" s="308" t="str">
        <f t="shared" si="330"/>
        <v>i.a.</v>
      </c>
      <c r="LC47" s="308" t="str">
        <f t="shared" si="224"/>
        <v>i.a.</v>
      </c>
    </row>
    <row r="48" spans="1:315" s="1" customFormat="1" ht="15.75" customHeight="1" x14ac:dyDescent="0.3">
      <c r="A48" s="379" t="s">
        <v>188</v>
      </c>
      <c r="B48" s="171">
        <v>21321400</v>
      </c>
      <c r="C48" t="s">
        <v>75</v>
      </c>
      <c r="D48" s="4"/>
      <c r="E48"/>
      <c r="F48"/>
      <c r="G48"/>
      <c r="H48"/>
      <c r="I48" s="183">
        <v>45198</v>
      </c>
      <c r="J48" s="176" t="s">
        <v>129</v>
      </c>
      <c r="K48" s="176" t="s">
        <v>129</v>
      </c>
      <c r="L48" s="176" t="s">
        <v>129</v>
      </c>
      <c r="M48" s="176" t="s">
        <v>129</v>
      </c>
      <c r="N48" s="176" t="s">
        <v>129</v>
      </c>
      <c r="O48" s="176" t="s">
        <v>129</v>
      </c>
      <c r="P48" s="178" t="s">
        <v>129</v>
      </c>
      <c r="Q48" s="94" t="e">
        <f t="shared" si="0"/>
        <v>#DIV/0!</v>
      </c>
      <c r="R48" s="94" t="e">
        <f t="shared" si="1"/>
        <v>#DIV/0!</v>
      </c>
      <c r="S48" s="94" t="e">
        <f t="shared" si="2"/>
        <v>#DIV/0!</v>
      </c>
      <c r="T48" s="94" t="e">
        <f t="shared" si="3"/>
        <v>#DIV/0!</v>
      </c>
      <c r="U48" s="94" t="e">
        <f t="shared" si="4"/>
        <v>#DIV/0!</v>
      </c>
      <c r="V48" s="94" t="e">
        <f t="shared" si="5"/>
        <v>#DIV/0!</v>
      </c>
      <c r="W48" s="362">
        <f t="shared" si="6"/>
        <v>0</v>
      </c>
      <c r="X48" s="362">
        <f t="shared" si="7"/>
        <v>0</v>
      </c>
      <c r="Y48" s="362">
        <f t="shared" si="8"/>
        <v>0</v>
      </c>
      <c r="Z48" s="100"/>
      <c r="AA48" s="396"/>
      <c r="AB48" s="100"/>
      <c r="AC48" s="100"/>
      <c r="AD48" s="100"/>
      <c r="AE48" s="203"/>
      <c r="AF48" s="203"/>
      <c r="AG48" s="205"/>
      <c r="AH48" s="201"/>
      <c r="AI48" s="201"/>
      <c r="AJ48" s="201"/>
      <c r="AK48" s="202"/>
      <c r="AL48" s="94">
        <f t="shared" si="194"/>
        <v>0.11951325510647549</v>
      </c>
      <c r="AM48" s="94">
        <f t="shared" si="195"/>
        <v>0.17638036809815943</v>
      </c>
      <c r="AN48" s="94">
        <f t="shared" si="225"/>
        <v>-0.23610801160455253</v>
      </c>
      <c r="AO48" s="94">
        <f t="shared" si="226"/>
        <v>0.20303376065507756</v>
      </c>
      <c r="AP48" s="94">
        <f t="shared" si="227"/>
        <v>5.539420556775506E-2</v>
      </c>
      <c r="AQ48" s="94">
        <f t="shared" si="228"/>
        <v>-4.2483891524452673E-4</v>
      </c>
      <c r="AR48" s="362">
        <f t="shared" si="196"/>
        <v>1.9250000000000007</v>
      </c>
      <c r="AS48" s="362">
        <f t="shared" si="229"/>
        <v>2.4149999999999991</v>
      </c>
      <c r="AT48" s="362">
        <f t="shared" si="230"/>
        <v>-4.2319999999999993</v>
      </c>
      <c r="AU48" s="266">
        <v>18.032</v>
      </c>
      <c r="AV48" s="266">
        <v>16.106999999999999</v>
      </c>
      <c r="AW48" s="266">
        <v>13.692</v>
      </c>
      <c r="AX48" s="266">
        <v>17.923999999999999</v>
      </c>
      <c r="AY48" s="266">
        <v>14.898999999999999</v>
      </c>
      <c r="AZ48" s="266">
        <v>14.117000000000001</v>
      </c>
      <c r="BA48" s="253">
        <v>14.122999999999999</v>
      </c>
      <c r="BB48" s="217">
        <v>10.885999999999999</v>
      </c>
      <c r="BC48" s="216">
        <v>9.6300000000000008</v>
      </c>
      <c r="BD48" s="216">
        <v>8.5879999999999992</v>
      </c>
      <c r="BE48" s="216">
        <v>11.996</v>
      </c>
      <c r="BF48" s="237"/>
      <c r="BG48" s="94">
        <f t="shared" si="197"/>
        <v>0.17811662198391418</v>
      </c>
      <c r="BH48" s="94">
        <f t="shared" si="231"/>
        <v>0.38404452690166968</v>
      </c>
      <c r="BI48" s="94">
        <f t="shared" si="232"/>
        <v>-0.51534225019669555</v>
      </c>
      <c r="BJ48" s="94">
        <f t="shared" si="233"/>
        <v>0.51515667574931889</v>
      </c>
      <c r="BK48" s="94">
        <f t="shared" si="234"/>
        <v>3.4071550255532874E-4</v>
      </c>
      <c r="BL48" s="94">
        <f t="shared" si="235"/>
        <v>-3.4062859963797903E-2</v>
      </c>
      <c r="BM48" s="362">
        <f t="shared" si="198"/>
        <v>1.0629999999999997</v>
      </c>
      <c r="BN48" s="362">
        <f t="shared" si="236"/>
        <v>1.6559999999999997</v>
      </c>
      <c r="BO48" s="362">
        <f t="shared" si="237"/>
        <v>-4.585</v>
      </c>
      <c r="BP48" s="266">
        <v>7.0309999999999997</v>
      </c>
      <c r="BQ48" s="266">
        <v>5.968</v>
      </c>
      <c r="BR48" s="266">
        <v>4.3120000000000003</v>
      </c>
      <c r="BS48" s="266">
        <v>8.8970000000000002</v>
      </c>
      <c r="BT48" s="266">
        <v>5.8719999999999999</v>
      </c>
      <c r="BU48" s="266">
        <v>5.87</v>
      </c>
      <c r="BV48" s="253">
        <v>6.077</v>
      </c>
      <c r="BW48" s="217">
        <v>4.84</v>
      </c>
      <c r="BX48" s="216">
        <v>4.8470000000000004</v>
      </c>
      <c r="BY48" s="216">
        <v>2.6930000000000001</v>
      </c>
      <c r="BZ48" s="216">
        <v>5.4370000000000003</v>
      </c>
      <c r="CA48" s="239"/>
      <c r="CB48" s="94">
        <f t="shared" si="199"/>
        <v>0.23295354951796665</v>
      </c>
      <c r="CC48" s="94">
        <f t="shared" si="238"/>
        <v>0.45870621324469446</v>
      </c>
      <c r="CD48" s="94">
        <f t="shared" si="239"/>
        <v>-0.54754743174456277</v>
      </c>
      <c r="CE48" s="94">
        <f t="shared" si="240"/>
        <v>0.49939288811795329</v>
      </c>
      <c r="CF48" s="94">
        <f t="shared" si="241"/>
        <v>-1.4529914529914525E-2</v>
      </c>
      <c r="CG48" s="94">
        <f t="shared" si="242"/>
        <v>-9.1050341827221923E-2</v>
      </c>
      <c r="CH48" s="362">
        <f t="shared" si="200"/>
        <v>1.3289999999999997</v>
      </c>
      <c r="CI48" s="362">
        <f t="shared" si="243"/>
        <v>1.794</v>
      </c>
      <c r="CJ48" s="362">
        <f t="shared" si="244"/>
        <v>-4.7330000000000005</v>
      </c>
      <c r="CK48" s="100">
        <v>7.0339999999999998</v>
      </c>
      <c r="CL48" s="100">
        <v>5.7050000000000001</v>
      </c>
      <c r="CM48" s="100">
        <v>3.911</v>
      </c>
      <c r="CN48" s="100">
        <v>8.6440000000000001</v>
      </c>
      <c r="CO48" s="100">
        <v>5.7649999999999997</v>
      </c>
      <c r="CP48" s="100">
        <v>5.85</v>
      </c>
      <c r="CQ48" s="296">
        <v>6.4359999999999999</v>
      </c>
      <c r="CR48" s="288">
        <v>5.1150000000000002</v>
      </c>
      <c r="CS48" s="288">
        <v>5.383</v>
      </c>
      <c r="CT48" s="288">
        <v>3.47</v>
      </c>
      <c r="CU48" s="288">
        <v>6.29</v>
      </c>
      <c r="CV48" s="289"/>
      <c r="CW48" s="94">
        <f t="shared" si="201"/>
        <v>0.23383987298707204</v>
      </c>
      <c r="CX48" s="94">
        <f t="shared" si="245"/>
        <v>0.46527085410435359</v>
      </c>
      <c r="CY48" s="94">
        <f t="shared" si="246"/>
        <v>-0.55149798777761216</v>
      </c>
      <c r="CZ48" s="94">
        <f t="shared" si="247"/>
        <v>0.51239855725879169</v>
      </c>
      <c r="DA48" s="94">
        <f t="shared" si="248"/>
        <v>-1.9018133569217225E-2</v>
      </c>
      <c r="DB48" s="94">
        <f t="shared" si="249"/>
        <v>-9.3060569594865528E-2</v>
      </c>
      <c r="DC48" s="362">
        <f t="shared" si="202"/>
        <v>1.0310000000000006</v>
      </c>
      <c r="DD48" s="362">
        <f t="shared" si="250"/>
        <v>1.4</v>
      </c>
      <c r="DE48" s="362">
        <f t="shared" si="251"/>
        <v>-3.6999999999999997</v>
      </c>
      <c r="DF48" s="266">
        <v>5.44</v>
      </c>
      <c r="DG48" s="266">
        <v>4.4089999999999998</v>
      </c>
      <c r="DH48" s="266">
        <v>3.0089999999999999</v>
      </c>
      <c r="DI48" s="266">
        <v>6.7089999999999996</v>
      </c>
      <c r="DJ48" s="266">
        <v>4.4359999999999999</v>
      </c>
      <c r="DK48" s="266">
        <v>4.5220000000000002</v>
      </c>
      <c r="DL48" s="238">
        <v>4.9859999999999998</v>
      </c>
      <c r="DM48" s="216">
        <v>3.9430000000000001</v>
      </c>
      <c r="DN48" s="216">
        <v>4.0979999999999999</v>
      </c>
      <c r="DO48" s="216">
        <v>2.5880000000000001</v>
      </c>
      <c r="DP48" s="216">
        <v>4.6890000000000001</v>
      </c>
      <c r="DQ48" s="239"/>
      <c r="DR48" s="94">
        <f t="shared" si="203"/>
        <v>0.17570535563439771</v>
      </c>
      <c r="DS48" s="94">
        <f t="shared" si="252"/>
        <v>0.31270791749833649</v>
      </c>
      <c r="DT48" s="94">
        <f t="shared" si="253"/>
        <v>-0.45199319397180354</v>
      </c>
      <c r="DU48" s="94">
        <f t="shared" si="254"/>
        <v>0.39009967899983111</v>
      </c>
      <c r="DV48" s="94">
        <f t="shared" si="255"/>
        <v>-1.0696974761825181E-2</v>
      </c>
      <c r="DW48" s="94">
        <f t="shared" si="256"/>
        <v>-0.47796876363319085</v>
      </c>
      <c r="DX48" s="362">
        <f t="shared" si="204"/>
        <v>1.04</v>
      </c>
      <c r="DY48" s="362">
        <f t="shared" si="257"/>
        <v>1.4099999999999993</v>
      </c>
      <c r="DZ48" s="362">
        <f t="shared" si="258"/>
        <v>-3.7189999999999994</v>
      </c>
      <c r="EA48" s="100">
        <v>6.9589999999999996</v>
      </c>
      <c r="EB48" s="100">
        <v>5.9189999999999996</v>
      </c>
      <c r="EC48" s="100">
        <v>4.5090000000000003</v>
      </c>
      <c r="ED48" s="100">
        <v>8.2279999999999998</v>
      </c>
      <c r="EE48" s="100">
        <v>5.9189999999999996</v>
      </c>
      <c r="EF48" s="100">
        <v>5.9829999999999997</v>
      </c>
      <c r="EG48" s="296">
        <v>11.461</v>
      </c>
      <c r="EH48" s="288">
        <v>9.4749999999999996</v>
      </c>
      <c r="EI48" s="288">
        <v>8.5329999999999995</v>
      </c>
      <c r="EJ48" s="288">
        <v>14.435</v>
      </c>
      <c r="EK48" s="288">
        <v>15.647</v>
      </c>
      <c r="EL48" s="289"/>
      <c r="EM48" s="94">
        <f t="shared" si="205"/>
        <v>-0.23317980673710834</v>
      </c>
      <c r="EN48" s="94">
        <f t="shared" si="259"/>
        <v>0.25972696245733806</v>
      </c>
      <c r="EO48" s="94">
        <f t="shared" si="260"/>
        <v>-0.30406555559954085</v>
      </c>
      <c r="EP48" s="94">
        <f t="shared" si="261"/>
        <v>0.20756250298771445</v>
      </c>
      <c r="EQ48" s="94">
        <f t="shared" si="262"/>
        <v>0.15676841406768419</v>
      </c>
      <c r="ER48" s="94">
        <f t="shared" si="263"/>
        <v>-0.14874788175484843</v>
      </c>
      <c r="ES48" s="362">
        <f t="shared" si="206"/>
        <v>-5.1640000000000015</v>
      </c>
      <c r="ET48" s="362">
        <f t="shared" si="264"/>
        <v>4.5660000000000025</v>
      </c>
      <c r="EU48" s="362">
        <f t="shared" si="265"/>
        <v>-7.6810000000000009</v>
      </c>
      <c r="EV48" s="100">
        <v>16.981999999999999</v>
      </c>
      <c r="EW48" s="100">
        <v>22.146000000000001</v>
      </c>
      <c r="EX48" s="100">
        <v>17.579999999999998</v>
      </c>
      <c r="EY48" s="100">
        <v>25.260999999999999</v>
      </c>
      <c r="EZ48" s="100">
        <v>20.919</v>
      </c>
      <c r="FA48" s="100">
        <v>18.084</v>
      </c>
      <c r="FB48" s="296">
        <v>21.244</v>
      </c>
      <c r="FC48" s="288">
        <v>18.041</v>
      </c>
      <c r="FD48" s="288">
        <v>14.302</v>
      </c>
      <c r="FE48" s="288">
        <v>20.170999999999999</v>
      </c>
      <c r="FF48" s="288">
        <v>22.393000000000001</v>
      </c>
      <c r="FG48" s="289"/>
      <c r="FH48" s="94">
        <f t="shared" si="207"/>
        <v>-6.6666666666666666E-2</v>
      </c>
      <c r="FI48" s="94">
        <f t="shared" si="266"/>
        <v>0.15384615384615385</v>
      </c>
      <c r="FJ48" s="94">
        <f t="shared" si="267"/>
        <v>0</v>
      </c>
      <c r="FK48" s="94">
        <f t="shared" si="268"/>
        <v>8.3333333333333329E-2</v>
      </c>
      <c r="FL48" s="94">
        <f t="shared" si="269"/>
        <v>0</v>
      </c>
      <c r="FM48" s="94">
        <f t="shared" si="270"/>
        <v>0</v>
      </c>
      <c r="FN48" s="362">
        <f t="shared" si="208"/>
        <v>-1</v>
      </c>
      <c r="FO48" s="362">
        <f t="shared" si="271"/>
        <v>2</v>
      </c>
      <c r="FP48" s="362">
        <f t="shared" si="272"/>
        <v>0</v>
      </c>
      <c r="FQ48" s="486">
        <v>14</v>
      </c>
      <c r="FR48" s="486">
        <v>15</v>
      </c>
      <c r="FS48" s="486">
        <v>13</v>
      </c>
      <c r="FT48" s="486">
        <v>13</v>
      </c>
      <c r="FU48" s="486">
        <v>12</v>
      </c>
      <c r="FV48" s="486">
        <v>12</v>
      </c>
      <c r="FW48" s="499">
        <v>12</v>
      </c>
      <c r="FX48" s="491">
        <v>10</v>
      </c>
      <c r="FY48" s="499"/>
      <c r="FZ48" s="2"/>
      <c r="GA48" s="2"/>
      <c r="GB48" s="2"/>
      <c r="GC48" s="2"/>
      <c r="GD48" s="2"/>
      <c r="GE48" s="1" t="s">
        <v>81</v>
      </c>
      <c r="GF48" s="336"/>
      <c r="GG48" s="1">
        <v>8240</v>
      </c>
      <c r="GH48" s="1" t="s">
        <v>189</v>
      </c>
      <c r="GI48" s="18" t="s">
        <v>79</v>
      </c>
      <c r="GJ48" s="94">
        <f t="shared" si="72"/>
        <v>-1.6120815054078796E-3</v>
      </c>
      <c r="GK48" s="94">
        <f t="shared" si="73"/>
        <v>0.78169745282869907</v>
      </c>
      <c r="GL48" s="94">
        <f t="shared" si="74"/>
        <v>-0.49746043156868414</v>
      </c>
      <c r="GM48" s="94">
        <f t="shared" si="75"/>
        <v>0.26145289845054648</v>
      </c>
      <c r="GN48" s="94">
        <f t="shared" si="76"/>
        <v>0.44434046134600652</v>
      </c>
      <c r="GO48" s="392">
        <f t="shared" si="77"/>
        <v>9.0906331317661335E-2</v>
      </c>
      <c r="GP48" s="366">
        <f t="shared" si="78"/>
        <v>-1.7638904849159864E-3</v>
      </c>
      <c r="GQ48" s="366">
        <f t="shared" si="79"/>
        <v>0.48005318960713539</v>
      </c>
      <c r="GR48" s="366">
        <f t="shared" si="80"/>
        <v>-0.60790951727994713</v>
      </c>
      <c r="GS48" s="94">
        <f t="shared" si="209"/>
        <v>1.0924056530517161</v>
      </c>
      <c r="GT48" s="94">
        <f t="shared" si="273"/>
        <v>1.0941695435366321</v>
      </c>
      <c r="GU48" s="392">
        <f t="shared" si="274"/>
        <v>0.61411635392949671</v>
      </c>
      <c r="GV48" s="94">
        <f t="shared" si="275"/>
        <v>1.2220258712094438</v>
      </c>
      <c r="GW48" s="94">
        <f t="shared" si="276"/>
        <v>0.96874474878171735</v>
      </c>
      <c r="GX48" s="94">
        <f t="shared" si="277"/>
        <v>0.67071772529236418</v>
      </c>
      <c r="GY48" s="94">
        <f t="shared" si="278"/>
        <v>0.61482613679786013</v>
      </c>
      <c r="GZ48" s="94">
        <f t="shared" si="279"/>
        <v>0.5680808529542426</v>
      </c>
      <c r="HA48" s="94">
        <f t="shared" si="280"/>
        <v>0.46873911529083945</v>
      </c>
      <c r="HB48" s="94">
        <f t="shared" si="281"/>
        <v>0.23070274582806996</v>
      </c>
      <c r="HC48" s="94">
        <f t="shared" si="282"/>
        <v>0.40199399245861828</v>
      </c>
      <c r="HD48" s="94">
        <f t="shared" si="92"/>
        <v>0.19612198233829917</v>
      </c>
      <c r="HE48" s="94">
        <f t="shared" si="93"/>
        <v>0.49257039664185731</v>
      </c>
      <c r="HF48" s="94">
        <f t="shared" si="94"/>
        <v>-0.47756833673544952</v>
      </c>
      <c r="HG48" s="94">
        <f t="shared" si="95"/>
        <v>0.27968072378195502</v>
      </c>
      <c r="HH48" s="94">
        <f t="shared" si="96"/>
        <v>8.6762469370175732E-3</v>
      </c>
      <c r="HI48" s="392">
        <f t="shared" si="97"/>
        <v>-3.5118985294899374E-2</v>
      </c>
      <c r="HJ48" s="366">
        <f t="shared" si="98"/>
        <v>5.89264456826748E-2</v>
      </c>
      <c r="HK48" s="366">
        <f t="shared" si="99"/>
        <v>9.9155647642197392E-2</v>
      </c>
      <c r="HL48" s="366">
        <f t="shared" si="100"/>
        <v>-0.18401582901408811</v>
      </c>
      <c r="HM48" s="94">
        <f t="shared" si="211"/>
        <v>0.35938458392966671</v>
      </c>
      <c r="HN48" s="94">
        <f t="shared" si="283"/>
        <v>0.30045813824699191</v>
      </c>
      <c r="HO48" s="392">
        <f t="shared" si="284"/>
        <v>0.20130249060479452</v>
      </c>
      <c r="HP48" s="94">
        <f t="shared" si="285"/>
        <v>0.38531831961888263</v>
      </c>
      <c r="HQ48" s="94">
        <f t="shared" si="286"/>
        <v>0.30110504320180498</v>
      </c>
      <c r="HR48" s="94">
        <f t="shared" si="287"/>
        <v>0.29851505288852725</v>
      </c>
      <c r="HS48" s="94">
        <f t="shared" si="288"/>
        <v>0.30938017054855543</v>
      </c>
      <c r="HT48" s="94">
        <f t="shared" si="289"/>
        <v>0.29929196425810833</v>
      </c>
      <c r="HU48" s="94">
        <f t="shared" si="290"/>
        <v>0.28120558117947381</v>
      </c>
      <c r="HV48" s="94">
        <f t="shared" si="291"/>
        <v>0.12653885912978105</v>
      </c>
      <c r="HW48" s="94">
        <f t="shared" si="292"/>
        <v>0.24279908900102712</v>
      </c>
      <c r="HX48" s="94">
        <f t="shared" si="112"/>
        <v>0.53322169390409668</v>
      </c>
      <c r="HY48" s="94">
        <f t="shared" si="113"/>
        <v>4.2057490726124483E-2</v>
      </c>
      <c r="HZ48" s="94">
        <f t="shared" si="114"/>
        <v>-0.21255973111045096</v>
      </c>
      <c r="IA48" s="94">
        <f t="shared" si="115"/>
        <v>0.15116167946627085</v>
      </c>
      <c r="IB48" s="94">
        <f t="shared" si="116"/>
        <v>-0.14477002206572231</v>
      </c>
      <c r="IC48" s="392">
        <f t="shared" si="117"/>
        <v>-0.38674897227513311</v>
      </c>
      <c r="ID48" s="366">
        <f t="shared" si="118"/>
        <v>0.14251509104210008</v>
      </c>
      <c r="IE48" s="366">
        <f t="shared" si="119"/>
        <v>1.0787100437093022E-2</v>
      </c>
      <c r="IF48" s="366">
        <f t="shared" si="120"/>
        <v>-6.9234846901420788E-2</v>
      </c>
      <c r="IG48" s="94">
        <f t="shared" si="213"/>
        <v>0.40978683311741843</v>
      </c>
      <c r="IH48" s="94">
        <f t="shared" si="293"/>
        <v>0.26727174207531834</v>
      </c>
      <c r="II48" s="392">
        <f t="shared" si="294"/>
        <v>0.25648464163822532</v>
      </c>
      <c r="IJ48" s="94">
        <f t="shared" si="295"/>
        <v>0.32571948853964611</v>
      </c>
      <c r="IK48" s="94">
        <f t="shared" si="296"/>
        <v>0.28294851570342749</v>
      </c>
      <c r="IL48" s="94">
        <f t="shared" si="297"/>
        <v>0.33084494580844942</v>
      </c>
      <c r="IM48" s="94">
        <f t="shared" si="298"/>
        <v>0.53949350404820184</v>
      </c>
      <c r="IN48" s="94">
        <f t="shared" si="299"/>
        <v>0.5251926168172496</v>
      </c>
      <c r="IO48" s="94">
        <f t="shared" si="300"/>
        <v>0.59662984198014257</v>
      </c>
      <c r="IP48" s="94">
        <f t="shared" si="301"/>
        <v>0.71563135194090532</v>
      </c>
      <c r="IQ48" s="94">
        <f t="shared" si="302"/>
        <v>0.69874514357165185</v>
      </c>
      <c r="IR48" s="94" t="str">
        <f t="shared" si="215"/>
        <v>i.a.</v>
      </c>
      <c r="IS48" s="94" t="e">
        <f t="shared" si="133"/>
        <v>#VALUE!</v>
      </c>
      <c r="IT48" s="94" t="e">
        <f t="shared" si="134"/>
        <v>#VALUE!</v>
      </c>
      <c r="IU48" s="94" t="e">
        <f t="shared" si="135"/>
        <v>#VALUE!</v>
      </c>
      <c r="IV48" s="94" t="e">
        <f t="shared" si="136"/>
        <v>#VALUE!</v>
      </c>
      <c r="IW48" s="94" t="e">
        <f t="shared" si="137"/>
        <v>#VALUE!</v>
      </c>
      <c r="IX48" s="392" t="e">
        <f t="shared" si="138"/>
        <v>#VALUE!</v>
      </c>
      <c r="IY48" s="366" t="e">
        <f t="shared" si="139"/>
        <v>#VALUE!</v>
      </c>
      <c r="IZ48" s="366" t="e">
        <f t="shared" si="140"/>
        <v>#VALUE!</v>
      </c>
      <c r="JA48" s="366" t="e">
        <f t="shared" si="141"/>
        <v>#VALUE!</v>
      </c>
      <c r="JB48" s="392"/>
      <c r="JC48" s="94" t="str">
        <f t="shared" si="303"/>
        <v>i.a.</v>
      </c>
      <c r="JD48" s="392" t="str">
        <f t="shared" si="304"/>
        <v>i.a.</v>
      </c>
      <c r="JE48" s="94" t="str">
        <f t="shared" si="305"/>
        <v>i.a.</v>
      </c>
      <c r="JF48" s="94" t="str">
        <f t="shared" si="306"/>
        <v>i.a.</v>
      </c>
      <c r="JG48" s="94" t="str">
        <f t="shared" si="307"/>
        <v>i.a.</v>
      </c>
      <c r="JH48" s="94" t="str">
        <f t="shared" si="308"/>
        <v>i.a.</v>
      </c>
      <c r="JI48" s="94" t="str">
        <f t="shared" si="309"/>
        <v>i.a.</v>
      </c>
      <c r="JJ48" s="94" t="str">
        <f t="shared" si="310"/>
        <v>i.a.</v>
      </c>
      <c r="JK48" s="94" t="str">
        <f t="shared" si="311"/>
        <v>i.a.</v>
      </c>
      <c r="JL48" s="94" t="str">
        <f t="shared" si="312"/>
        <v>i.a.</v>
      </c>
      <c r="JM48" s="94" t="str">
        <f t="shared" si="217"/>
        <v>i.a.</v>
      </c>
      <c r="JN48" s="94" t="e">
        <f t="shared" si="153"/>
        <v>#DIV/0!</v>
      </c>
      <c r="JO48" s="94" t="e">
        <f t="shared" si="154"/>
        <v>#DIV/0!</v>
      </c>
      <c r="JP48" s="94" t="e">
        <f t="shared" si="155"/>
        <v>#DIV/0!</v>
      </c>
      <c r="JQ48" s="94" t="e">
        <f t="shared" si="156"/>
        <v>#DIV/0!</v>
      </c>
      <c r="JR48" s="94" t="e">
        <f t="shared" si="157"/>
        <v>#DIV/0!</v>
      </c>
      <c r="JS48" s="392" t="e">
        <f t="shared" si="158"/>
        <v>#DIV/0!</v>
      </c>
      <c r="JT48" s="364">
        <f t="shared" si="159"/>
        <v>0</v>
      </c>
      <c r="JU48" s="364">
        <f t="shared" si="160"/>
        <v>0</v>
      </c>
      <c r="JV48" s="364">
        <f t="shared" si="161"/>
        <v>0</v>
      </c>
      <c r="JW48" s="99">
        <f t="shared" si="218"/>
        <v>0</v>
      </c>
      <c r="JX48" s="99">
        <f t="shared" si="313"/>
        <v>0</v>
      </c>
      <c r="JY48" s="393">
        <f t="shared" si="314"/>
        <v>0</v>
      </c>
      <c r="JZ48" s="99">
        <f t="shared" si="315"/>
        <v>0</v>
      </c>
      <c r="KA48" s="99">
        <f t="shared" si="316"/>
        <v>0</v>
      </c>
      <c r="KB48" s="99">
        <f t="shared" si="317"/>
        <v>0</v>
      </c>
      <c r="KC48" s="99">
        <f t="shared" si="318"/>
        <v>0</v>
      </c>
      <c r="KD48" s="99">
        <f t="shared" si="319"/>
        <v>0</v>
      </c>
      <c r="KE48" s="99" t="str">
        <f t="shared" si="320"/>
        <v>i.a.</v>
      </c>
      <c r="KF48" s="99" t="str">
        <f t="shared" si="220"/>
        <v>i.a.</v>
      </c>
      <c r="KG48" s="99" t="str">
        <f t="shared" si="221"/>
        <v>i.a.</v>
      </c>
      <c r="KH48" s="99" t="str">
        <f t="shared" si="222"/>
        <v>i.a.</v>
      </c>
      <c r="KI48" s="94">
        <f t="shared" si="174"/>
        <v>-1</v>
      </c>
      <c r="KJ48" s="94">
        <f t="shared" si="175"/>
        <v>0.26421205147873517</v>
      </c>
      <c r="KK48" s="94">
        <f t="shared" si="176"/>
        <v>-0.54754743174456266</v>
      </c>
      <c r="KL48" s="94">
        <f t="shared" si="177"/>
        <v>0.38405497364734148</v>
      </c>
      <c r="KM48" s="94">
        <f t="shared" si="178"/>
        <v>-1.4529914529914523E-2</v>
      </c>
      <c r="KN48" s="392">
        <f t="shared" si="179"/>
        <v>-9.1050341827221895E-2</v>
      </c>
      <c r="KO48" s="364">
        <f t="shared" si="180"/>
        <v>-0.38033333333333336</v>
      </c>
      <c r="KP48" s="364">
        <f t="shared" si="181"/>
        <v>7.9487179487179482E-2</v>
      </c>
      <c r="KQ48" s="364">
        <f t="shared" si="182"/>
        <v>-0.36407692307692308</v>
      </c>
      <c r="KR48" s="308"/>
      <c r="KS48" s="308">
        <f t="shared" si="321"/>
        <v>0.38033333333333336</v>
      </c>
      <c r="KT48" s="395">
        <f t="shared" si="322"/>
        <v>0.30084615384615387</v>
      </c>
      <c r="KU48" s="308">
        <f t="shared" si="323"/>
        <v>0.66492307692307695</v>
      </c>
      <c r="KV48" s="308">
        <f t="shared" si="324"/>
        <v>0.48041666666666666</v>
      </c>
      <c r="KW48" s="308">
        <f t="shared" si="325"/>
        <v>0.48749999999999999</v>
      </c>
      <c r="KX48" s="308">
        <f t="shared" si="326"/>
        <v>0.53633333333333333</v>
      </c>
      <c r="KY48" s="308">
        <f t="shared" si="327"/>
        <v>0.51150000000000007</v>
      </c>
      <c r="KZ48" s="308" t="str">
        <f t="shared" si="328"/>
        <v>i.a.</v>
      </c>
      <c r="LA48" s="308" t="str">
        <f t="shared" si="329"/>
        <v>i.a.</v>
      </c>
      <c r="LB48" s="308" t="str">
        <f t="shared" si="330"/>
        <v>i.a.</v>
      </c>
      <c r="LC48" s="308" t="str">
        <f t="shared" si="224"/>
        <v>i.a.</v>
      </c>
    </row>
    <row r="49" spans="1:315" s="1" customFormat="1" ht="15.75" customHeight="1" x14ac:dyDescent="0.3">
      <c r="A49" s="557" t="s">
        <v>754</v>
      </c>
      <c r="B49" s="171">
        <v>27928072</v>
      </c>
      <c r="C49" t="s">
        <v>75</v>
      </c>
      <c r="D49" s="4"/>
      <c r="E49"/>
      <c r="F49"/>
      <c r="G49"/>
      <c r="H49"/>
      <c r="I49" s="184">
        <v>45077</v>
      </c>
      <c r="J49" s="176"/>
      <c r="K49" s="176" t="s">
        <v>132</v>
      </c>
      <c r="L49" s="176" t="s">
        <v>132</v>
      </c>
      <c r="M49" s="176" t="s">
        <v>132</v>
      </c>
      <c r="N49" s="176" t="s">
        <v>132</v>
      </c>
      <c r="O49" s="176" t="s">
        <v>132</v>
      </c>
      <c r="P49" s="176" t="s">
        <v>132</v>
      </c>
      <c r="Q49" s="94" t="e">
        <f t="shared" si="0"/>
        <v>#DIV/0!</v>
      </c>
      <c r="R49" s="94" t="e">
        <f t="shared" si="1"/>
        <v>#DIV/0!</v>
      </c>
      <c r="S49" s="94" t="e">
        <f t="shared" si="2"/>
        <v>#DIV/0!</v>
      </c>
      <c r="T49" s="94" t="e">
        <f t="shared" si="3"/>
        <v>#DIV/0!</v>
      </c>
      <c r="U49" s="94" t="e">
        <f t="shared" si="4"/>
        <v>#DIV/0!</v>
      </c>
      <c r="V49" s="94" t="e">
        <f t="shared" si="5"/>
        <v>#DIV/0!</v>
      </c>
      <c r="W49" s="362">
        <f t="shared" si="6"/>
        <v>0</v>
      </c>
      <c r="X49" s="362">
        <f t="shared" si="7"/>
        <v>0</v>
      </c>
      <c r="Y49" s="362">
        <f t="shared" si="8"/>
        <v>0</v>
      </c>
      <c r="Z49" s="100"/>
      <c r="AA49" s="396"/>
      <c r="AB49" s="100"/>
      <c r="AC49" s="100"/>
      <c r="AD49" s="100"/>
      <c r="AE49" s="100"/>
      <c r="AF49" s="100"/>
      <c r="AG49" s="201"/>
      <c r="AH49" s="201"/>
      <c r="AI49" s="201"/>
      <c r="AJ49" s="201"/>
      <c r="AK49" s="201"/>
      <c r="AL49" s="94">
        <f t="shared" si="194"/>
        <v>-1</v>
      </c>
      <c r="AM49" s="94">
        <f t="shared" si="195"/>
        <v>-0.13075540397289948</v>
      </c>
      <c r="AN49" s="94">
        <f t="shared" si="225"/>
        <v>-0.10586829308497483</v>
      </c>
      <c r="AO49" s="94">
        <f t="shared" si="226"/>
        <v>1.629182895673658E-2</v>
      </c>
      <c r="AP49" s="94">
        <f t="shared" si="227"/>
        <v>0.18461004167493553</v>
      </c>
      <c r="AQ49" s="94">
        <f t="shared" si="228"/>
        <v>3.4755377586118366E-2</v>
      </c>
      <c r="AR49" s="362">
        <f t="shared" si="196"/>
        <v>-18.86</v>
      </c>
      <c r="AS49" s="362">
        <f t="shared" si="229"/>
        <v>-2.8369999999999997</v>
      </c>
      <c r="AT49" s="362">
        <f t="shared" si="230"/>
        <v>-2.5689999999999991</v>
      </c>
      <c r="AU49" s="266"/>
      <c r="AV49" s="266">
        <v>18.86</v>
      </c>
      <c r="AW49" s="266">
        <v>21.696999999999999</v>
      </c>
      <c r="AX49" s="266">
        <v>24.265999999999998</v>
      </c>
      <c r="AY49" s="266">
        <v>23.876999999999999</v>
      </c>
      <c r="AZ49" s="266">
        <v>20.155999999999999</v>
      </c>
      <c r="BA49" s="266">
        <v>19.478999999999999</v>
      </c>
      <c r="BB49" s="201">
        <v>26.011206000000001</v>
      </c>
      <c r="BC49" s="201">
        <v>26.135999999999999</v>
      </c>
      <c r="BD49" s="201">
        <v>19.045999999999999</v>
      </c>
      <c r="BE49" s="201">
        <v>16.341999999999999</v>
      </c>
      <c r="BF49" s="201">
        <v>14.4</v>
      </c>
      <c r="BG49" s="94">
        <f t="shared" si="197"/>
        <v>-1</v>
      </c>
      <c r="BH49" s="94">
        <f t="shared" si="231"/>
        <v>-0.37992013690815746</v>
      </c>
      <c r="BI49" s="94">
        <f t="shared" si="232"/>
        <v>-0.28913219789132188</v>
      </c>
      <c r="BJ49" s="94">
        <f t="shared" si="233"/>
        <v>0.33057553956834534</v>
      </c>
      <c r="BK49" s="94">
        <f t="shared" si="234"/>
        <v>0.14828583230070219</v>
      </c>
      <c r="BL49" s="94">
        <f t="shared" si="235"/>
        <v>0.19821826280623589</v>
      </c>
      <c r="BM49" s="362">
        <f t="shared" si="198"/>
        <v>-3.2610000000000001</v>
      </c>
      <c r="BN49" s="362">
        <f t="shared" si="236"/>
        <v>-1.9980000000000002</v>
      </c>
      <c r="BO49" s="362">
        <f t="shared" si="237"/>
        <v>-2.1389999999999993</v>
      </c>
      <c r="BP49" s="266"/>
      <c r="BQ49" s="266">
        <v>3.2610000000000001</v>
      </c>
      <c r="BR49" s="266">
        <v>5.2590000000000003</v>
      </c>
      <c r="BS49" s="266">
        <v>7.3979999999999997</v>
      </c>
      <c r="BT49" s="266">
        <v>5.56</v>
      </c>
      <c r="BU49" s="266">
        <v>4.8419999999999996</v>
      </c>
      <c r="BV49" s="266">
        <v>4.0410000000000004</v>
      </c>
      <c r="BW49" s="201">
        <v>7.5199009999999999</v>
      </c>
      <c r="BX49" s="201">
        <v>11.07</v>
      </c>
      <c r="BY49" s="201">
        <v>5.4779999999999998</v>
      </c>
      <c r="BZ49" s="201">
        <v>3.4159999999999999</v>
      </c>
      <c r="CA49" s="201">
        <v>3.4689999999999999</v>
      </c>
      <c r="CB49" s="94">
        <f t="shared" si="199"/>
        <v>-1</v>
      </c>
      <c r="CC49" s="94">
        <f t="shared" si="238"/>
        <v>-0.37797561447648537</v>
      </c>
      <c r="CD49" s="94">
        <f t="shared" si="239"/>
        <v>-0.29325673642456573</v>
      </c>
      <c r="CE49" s="94">
        <f t="shared" si="240"/>
        <v>0.32253979739507971</v>
      </c>
      <c r="CF49" s="94">
        <f t="shared" si="241"/>
        <v>0.14831740756127951</v>
      </c>
      <c r="CG49" s="94">
        <f t="shared" si="242"/>
        <v>0.19721462322805278</v>
      </c>
      <c r="CH49" s="362">
        <f t="shared" si="200"/>
        <v>-3.214</v>
      </c>
      <c r="CI49" s="362">
        <f t="shared" si="243"/>
        <v>-1.9529999999999998</v>
      </c>
      <c r="CJ49" s="362">
        <f t="shared" si="244"/>
        <v>-2.1440000000000001</v>
      </c>
      <c r="CK49" s="100"/>
      <c r="CL49" s="100">
        <v>3.214</v>
      </c>
      <c r="CM49" s="100">
        <v>5.1669999999999998</v>
      </c>
      <c r="CN49" s="100">
        <v>7.3109999999999999</v>
      </c>
      <c r="CO49" s="100">
        <v>5.5279999999999996</v>
      </c>
      <c r="CP49" s="100">
        <v>4.8140000000000001</v>
      </c>
      <c r="CQ49" s="100">
        <v>4.0209999999999999</v>
      </c>
      <c r="CR49" s="208">
        <v>7.4616670000000003</v>
      </c>
      <c r="CS49" s="208">
        <v>11.037000000000001</v>
      </c>
      <c r="CT49" s="208">
        <v>5.452</v>
      </c>
      <c r="CU49" s="208">
        <v>3.3780000000000001</v>
      </c>
      <c r="CV49" s="208">
        <v>3.472</v>
      </c>
      <c r="CW49" s="94">
        <f t="shared" si="201"/>
        <v>-1</v>
      </c>
      <c r="CX49" s="94">
        <f t="shared" si="245"/>
        <v>-0.37980649962788388</v>
      </c>
      <c r="CY49" s="94">
        <f t="shared" si="246"/>
        <v>-0.29181307097680964</v>
      </c>
      <c r="CZ49" s="94">
        <f t="shared" si="247"/>
        <v>0.32156953796145804</v>
      </c>
      <c r="DA49" s="94">
        <f t="shared" si="248"/>
        <v>0.14822713942948559</v>
      </c>
      <c r="DB49" s="94">
        <f t="shared" si="249"/>
        <v>0.19725502713054577</v>
      </c>
      <c r="DC49" s="362">
        <f t="shared" si="202"/>
        <v>-2.5</v>
      </c>
      <c r="DD49" s="362">
        <f t="shared" si="250"/>
        <v>-1.5309999999999997</v>
      </c>
      <c r="DE49" s="362">
        <f t="shared" si="251"/>
        <v>-1.6610000000000005</v>
      </c>
      <c r="DF49" s="266"/>
      <c r="DG49" s="266">
        <v>2.5</v>
      </c>
      <c r="DH49" s="266">
        <v>4.0309999999999997</v>
      </c>
      <c r="DI49" s="266">
        <v>5.6920000000000002</v>
      </c>
      <c r="DJ49" s="266">
        <v>4.3070000000000004</v>
      </c>
      <c r="DK49" s="266">
        <v>3.7509999999999999</v>
      </c>
      <c r="DL49" s="266">
        <v>3.133</v>
      </c>
      <c r="DM49" s="201">
        <v>5.8055009999999996</v>
      </c>
      <c r="DN49" s="201">
        <v>8.4329999999999998</v>
      </c>
      <c r="DO49" s="201">
        <v>4.1020000000000003</v>
      </c>
      <c r="DP49" s="201">
        <v>2.532</v>
      </c>
      <c r="DQ49" s="201">
        <v>2.59</v>
      </c>
      <c r="DR49" s="94">
        <f t="shared" si="203"/>
        <v>-1</v>
      </c>
      <c r="DS49" s="94">
        <f t="shared" si="252"/>
        <v>-0.28203198494825971</v>
      </c>
      <c r="DT49" s="94">
        <f t="shared" si="253"/>
        <v>-0.22791981406159209</v>
      </c>
      <c r="DU49" s="94">
        <f t="shared" si="254"/>
        <v>0.2532313853995995</v>
      </c>
      <c r="DV49" s="94">
        <f t="shared" si="255"/>
        <v>0.11284440842787691</v>
      </c>
      <c r="DW49" s="94">
        <f t="shared" si="256"/>
        <v>0.17945041816009569</v>
      </c>
      <c r="DX49" s="362">
        <f t="shared" si="204"/>
        <v>-3.8159999999999998</v>
      </c>
      <c r="DY49" s="362">
        <f t="shared" si="257"/>
        <v>-1.4990000000000006</v>
      </c>
      <c r="DZ49" s="362">
        <f t="shared" si="258"/>
        <v>-1.569</v>
      </c>
      <c r="EA49" s="100"/>
      <c r="EB49" s="100">
        <v>3.8159999999999998</v>
      </c>
      <c r="EC49" s="100">
        <v>5.3150000000000004</v>
      </c>
      <c r="ED49" s="100">
        <v>6.8840000000000003</v>
      </c>
      <c r="EE49" s="100">
        <v>5.4930000000000003</v>
      </c>
      <c r="EF49" s="100">
        <v>4.9359999999999999</v>
      </c>
      <c r="EG49" s="100">
        <v>4.1849999999999996</v>
      </c>
      <c r="EH49" s="208">
        <v>2.6521979999999998</v>
      </c>
      <c r="EI49" s="208">
        <v>7.3470000000000004</v>
      </c>
      <c r="EJ49" s="208">
        <v>4.9139999999999997</v>
      </c>
      <c r="EK49" s="208">
        <v>3.2120000000000002</v>
      </c>
      <c r="EL49" s="208">
        <v>3.1789999999999998</v>
      </c>
      <c r="EM49" s="94">
        <f t="shared" si="205"/>
        <v>-1</v>
      </c>
      <c r="EN49" s="94">
        <f t="shared" si="259"/>
        <v>-0.1904079031230082</v>
      </c>
      <c r="EO49" s="94">
        <f t="shared" si="260"/>
        <v>-0.32144015569250733</v>
      </c>
      <c r="EP49" s="94">
        <f t="shared" si="261"/>
        <v>0.58129594802530349</v>
      </c>
      <c r="EQ49" s="94">
        <f t="shared" si="262"/>
        <v>6.2199219104694496E-2</v>
      </c>
      <c r="ER49" s="94">
        <f t="shared" si="263"/>
        <v>0.46644474034620509</v>
      </c>
      <c r="ES49" s="362">
        <f t="shared" si="206"/>
        <v>-10.162000000000001</v>
      </c>
      <c r="ET49" s="362">
        <f t="shared" si="264"/>
        <v>-2.3899999999999988</v>
      </c>
      <c r="EU49" s="362">
        <f t="shared" si="265"/>
        <v>-5.9460000000000015</v>
      </c>
      <c r="EV49" s="100"/>
      <c r="EW49" s="100">
        <v>10.162000000000001</v>
      </c>
      <c r="EX49" s="100">
        <v>12.552</v>
      </c>
      <c r="EY49" s="100">
        <v>18.498000000000001</v>
      </c>
      <c r="EZ49" s="100">
        <v>11.698</v>
      </c>
      <c r="FA49" s="100">
        <v>11.013</v>
      </c>
      <c r="FB49" s="100">
        <v>7.51</v>
      </c>
      <c r="FC49" s="208">
        <v>7.2034399999999996</v>
      </c>
      <c r="FD49" s="208">
        <v>13.278</v>
      </c>
      <c r="FE49" s="208">
        <v>9.4079999999999995</v>
      </c>
      <c r="FF49" s="208">
        <v>5.7380000000000004</v>
      </c>
      <c r="FG49" s="208">
        <v>5.8760000000000003</v>
      </c>
      <c r="FH49" s="94">
        <f t="shared" si="207"/>
        <v>-1</v>
      </c>
      <c r="FI49" s="94">
        <f t="shared" si="266"/>
        <v>-0.18181818181818182</v>
      </c>
      <c r="FJ49" s="94">
        <f t="shared" si="267"/>
        <v>0</v>
      </c>
      <c r="FK49" s="94">
        <f t="shared" si="268"/>
        <v>-4.3478260869565216E-2</v>
      </c>
      <c r="FL49" s="94">
        <f t="shared" si="269"/>
        <v>9.5238095238095233E-2</v>
      </c>
      <c r="FM49" s="94">
        <f t="shared" si="270"/>
        <v>-8.6956521739130432E-2</v>
      </c>
      <c r="FN49" s="362">
        <f t="shared" si="208"/>
        <v>-18</v>
      </c>
      <c r="FO49" s="362">
        <f t="shared" si="271"/>
        <v>-4</v>
      </c>
      <c r="FP49" s="362">
        <f t="shared" si="272"/>
        <v>0</v>
      </c>
      <c r="FQ49" s="486"/>
      <c r="FR49" s="486">
        <v>18</v>
      </c>
      <c r="FS49" s="486">
        <v>22</v>
      </c>
      <c r="FT49" s="486">
        <v>22</v>
      </c>
      <c r="FU49" s="486">
        <v>23</v>
      </c>
      <c r="FV49" s="486">
        <v>21</v>
      </c>
      <c r="FW49" s="486">
        <v>23</v>
      </c>
      <c r="FX49" s="2">
        <v>26</v>
      </c>
      <c r="FY49" s="2">
        <v>23</v>
      </c>
      <c r="FZ49" s="2">
        <v>21</v>
      </c>
      <c r="GA49" s="2"/>
      <c r="GB49" s="2"/>
      <c r="GC49" s="2"/>
      <c r="GD49" s="3"/>
      <c r="GE49" s="1" t="s">
        <v>81</v>
      </c>
      <c r="GF49" s="336"/>
      <c r="GG49" s="1">
        <v>1107</v>
      </c>
      <c r="GH49" s="1" t="s">
        <v>152</v>
      </c>
      <c r="GI49" s="18" t="s">
        <v>97</v>
      </c>
      <c r="GJ49" s="94">
        <f t="shared" si="72"/>
        <v>-1</v>
      </c>
      <c r="GK49" s="94">
        <f t="shared" si="73"/>
        <v>-0.16897651089679605</v>
      </c>
      <c r="GL49" s="94">
        <f t="shared" si="74"/>
        <v>-0.28294439107523989</v>
      </c>
      <c r="GM49" s="94">
        <f t="shared" si="75"/>
        <v>0.11438697156284126</v>
      </c>
      <c r="GN49" s="94">
        <f t="shared" si="76"/>
        <v>4.2960086649179389E-3</v>
      </c>
      <c r="GO49" s="392">
        <f t="shared" si="77"/>
        <v>-0.10255526504707861</v>
      </c>
      <c r="GP49" s="366">
        <f t="shared" si="78"/>
        <v>-0.70397546818530277</v>
      </c>
      <c r="GQ49" s="366">
        <f t="shared" si="79"/>
        <v>-0.14314314809472006</v>
      </c>
      <c r="GR49" s="366">
        <f t="shared" si="80"/>
        <v>-0.33426621041465276</v>
      </c>
      <c r="GS49" s="94">
        <f t="shared" si="209"/>
        <v>0</v>
      </c>
      <c r="GT49" s="94">
        <f t="shared" si="273"/>
        <v>0.70397546818530277</v>
      </c>
      <c r="GU49" s="392">
        <f t="shared" si="274"/>
        <v>0.84711861628002283</v>
      </c>
      <c r="GV49" s="94">
        <f t="shared" si="275"/>
        <v>1.1813848266946756</v>
      </c>
      <c r="GW49" s="94">
        <f t="shared" si="276"/>
        <v>1.0601208169527279</v>
      </c>
      <c r="GX49" s="94">
        <f t="shared" si="277"/>
        <v>1.0555860103058876</v>
      </c>
      <c r="GY49" s="94">
        <f t="shared" si="278"/>
        <v>1.1762128287055604</v>
      </c>
      <c r="GZ49" s="94">
        <f t="shared" si="279"/>
        <v>1.492453094738198</v>
      </c>
      <c r="HA49" s="94">
        <f t="shared" si="280"/>
        <v>1.8003425495473455</v>
      </c>
      <c r="HB49" s="94">
        <f t="shared" si="281"/>
        <v>1.3418656165395029</v>
      </c>
      <c r="HC49" s="94">
        <f t="shared" si="282"/>
        <v>1.0571115631356596</v>
      </c>
      <c r="HD49" s="94">
        <f t="shared" si="92"/>
        <v>-1</v>
      </c>
      <c r="HE49" s="94">
        <f t="shared" si="93"/>
        <v>-0.15235186453281177</v>
      </c>
      <c r="HF49" s="94">
        <f t="shared" si="94"/>
        <v>-0.30868392423595348</v>
      </c>
      <c r="HG49" s="94">
        <f t="shared" si="95"/>
        <v>7.5179093710051308E-4</v>
      </c>
      <c r="HH49" s="94">
        <f t="shared" si="96"/>
        <v>-6.3462706542824807E-2</v>
      </c>
      <c r="HI49" s="392">
        <f t="shared" si="97"/>
        <v>-4.8215056054430445E-2</v>
      </c>
      <c r="HJ49" s="366">
        <f t="shared" si="98"/>
        <v>-0.28713568724134897</v>
      </c>
      <c r="HK49" s="366">
        <f t="shared" si="99"/>
        <v>-5.1608274111308028E-2</v>
      </c>
      <c r="HL49" s="366">
        <f t="shared" si="100"/>
        <v>-0.15125471396857754</v>
      </c>
      <c r="HM49" s="94">
        <f t="shared" si="211"/>
        <v>0</v>
      </c>
      <c r="HN49" s="94">
        <f t="shared" si="283"/>
        <v>0.28713568724134897</v>
      </c>
      <c r="HO49" s="392">
        <f t="shared" si="284"/>
        <v>0.338743961352657</v>
      </c>
      <c r="HP49" s="94">
        <f t="shared" si="285"/>
        <v>0.48999867532123453</v>
      </c>
      <c r="HQ49" s="94">
        <f t="shared" si="286"/>
        <v>0.4896305754920523</v>
      </c>
      <c r="HR49" s="94">
        <f t="shared" si="287"/>
        <v>0.52280948010581441</v>
      </c>
      <c r="HS49" s="94">
        <f t="shared" si="288"/>
        <v>0.54929370697810986</v>
      </c>
      <c r="HT49" s="94">
        <f t="shared" si="289"/>
        <v>0.73431370059917667</v>
      </c>
      <c r="HU49" s="94">
        <f t="shared" si="290"/>
        <v>0.97593229304416829</v>
      </c>
      <c r="HV49" s="94">
        <f t="shared" si="291"/>
        <v>0.72335930278621408</v>
      </c>
      <c r="HW49" s="94">
        <f t="shared" si="292"/>
        <v>0.58825555364215598</v>
      </c>
      <c r="HX49" s="94" t="e">
        <f t="shared" si="112"/>
        <v>#VALUE!</v>
      </c>
      <c r="HY49" s="94">
        <f t="shared" si="113"/>
        <v>-0.11317314259698462</v>
      </c>
      <c r="HZ49" s="94">
        <f t="shared" si="114"/>
        <v>0.13782180365588531</v>
      </c>
      <c r="IA49" s="94">
        <f t="shared" si="115"/>
        <v>-0.20746563161398454</v>
      </c>
      <c r="IB49" s="94">
        <f t="shared" si="116"/>
        <v>4.7679558045495625E-2</v>
      </c>
      <c r="IC49" s="392">
        <f t="shared" si="117"/>
        <v>-0.1957075601214639</v>
      </c>
      <c r="ID49" s="366" t="e">
        <f t="shared" si="118"/>
        <v>#VALUE!</v>
      </c>
      <c r="IE49" s="366">
        <f t="shared" si="119"/>
        <v>-4.7921865272703423E-2</v>
      </c>
      <c r="IF49" s="366">
        <f t="shared" si="120"/>
        <v>5.1290155496113876E-2</v>
      </c>
      <c r="IG49" s="94" t="str">
        <f t="shared" si="213"/>
        <v>i.a.</v>
      </c>
      <c r="IH49" s="94">
        <f t="shared" si="293"/>
        <v>0.37551663058453055</v>
      </c>
      <c r="II49" s="392">
        <f t="shared" si="294"/>
        <v>0.42343849585723398</v>
      </c>
      <c r="IJ49" s="94">
        <f t="shared" si="295"/>
        <v>0.3721483403611201</v>
      </c>
      <c r="IK49" s="94">
        <f t="shared" si="296"/>
        <v>0.46956744742691059</v>
      </c>
      <c r="IL49" s="94">
        <f t="shared" si="297"/>
        <v>0.44819758467265958</v>
      </c>
      <c r="IM49" s="94">
        <f t="shared" si="298"/>
        <v>0.55725699067909451</v>
      </c>
      <c r="IN49" s="94">
        <f t="shared" si="299"/>
        <v>0.36818492275912618</v>
      </c>
      <c r="IO49" s="94">
        <f t="shared" si="300"/>
        <v>0.5533212833258021</v>
      </c>
      <c r="IP49" s="94">
        <f t="shared" si="301"/>
        <v>0.5223214285714286</v>
      </c>
      <c r="IQ49" s="94">
        <f t="shared" si="302"/>
        <v>0.55977692575810389</v>
      </c>
      <c r="IR49" s="94">
        <f t="shared" si="215"/>
        <v>0.54101429543907409</v>
      </c>
      <c r="IS49" s="94" t="e">
        <f t="shared" si="133"/>
        <v>#VALUE!</v>
      </c>
      <c r="IT49" s="94" t="e">
        <f t="shared" si="134"/>
        <v>#VALUE!</v>
      </c>
      <c r="IU49" s="94" t="e">
        <f t="shared" si="135"/>
        <v>#VALUE!</v>
      </c>
      <c r="IV49" s="94" t="e">
        <f t="shared" si="136"/>
        <v>#VALUE!</v>
      </c>
      <c r="IW49" s="94" t="e">
        <f t="shared" si="137"/>
        <v>#VALUE!</v>
      </c>
      <c r="IX49" s="392" t="e">
        <f t="shared" si="138"/>
        <v>#VALUE!</v>
      </c>
      <c r="IY49" s="366" t="e">
        <f t="shared" si="139"/>
        <v>#VALUE!</v>
      </c>
      <c r="IZ49" s="366" t="e">
        <f t="shared" si="140"/>
        <v>#VALUE!</v>
      </c>
      <c r="JA49" s="366" t="e">
        <f t="shared" si="141"/>
        <v>#VALUE!</v>
      </c>
      <c r="JB49" s="392"/>
      <c r="JC49" s="94" t="str">
        <f t="shared" si="303"/>
        <v>i.a.</v>
      </c>
      <c r="JD49" s="392" t="str">
        <f t="shared" si="304"/>
        <v>i.a.</v>
      </c>
      <c r="JE49" s="94" t="str">
        <f t="shared" si="305"/>
        <v>i.a.</v>
      </c>
      <c r="JF49" s="94" t="str">
        <f t="shared" si="306"/>
        <v>i.a.</v>
      </c>
      <c r="JG49" s="94" t="str">
        <f t="shared" si="307"/>
        <v>i.a.</v>
      </c>
      <c r="JH49" s="94" t="str">
        <f t="shared" si="308"/>
        <v>i.a.</v>
      </c>
      <c r="JI49" s="94" t="str">
        <f t="shared" si="309"/>
        <v>i.a.</v>
      </c>
      <c r="JJ49" s="94" t="str">
        <f t="shared" si="310"/>
        <v>i.a.</v>
      </c>
      <c r="JK49" s="94" t="str">
        <f t="shared" si="311"/>
        <v>i.a.</v>
      </c>
      <c r="JL49" s="94" t="str">
        <f t="shared" si="312"/>
        <v>i.a.</v>
      </c>
      <c r="JM49" s="94" t="str">
        <f t="shared" si="217"/>
        <v>i.a.</v>
      </c>
      <c r="JN49" s="94" t="e">
        <f t="shared" si="153"/>
        <v>#VALUE!</v>
      </c>
      <c r="JO49" s="94" t="e">
        <f t="shared" si="154"/>
        <v>#DIV/0!</v>
      </c>
      <c r="JP49" s="94" t="e">
        <f t="shared" si="155"/>
        <v>#DIV/0!</v>
      </c>
      <c r="JQ49" s="94" t="e">
        <f t="shared" si="156"/>
        <v>#DIV/0!</v>
      </c>
      <c r="JR49" s="94" t="e">
        <f t="shared" si="157"/>
        <v>#DIV/0!</v>
      </c>
      <c r="JS49" s="392" t="e">
        <f t="shared" si="158"/>
        <v>#DIV/0!</v>
      </c>
      <c r="JT49" s="364" t="e">
        <f t="shared" si="159"/>
        <v>#VALUE!</v>
      </c>
      <c r="JU49" s="364">
        <f t="shared" si="160"/>
        <v>0</v>
      </c>
      <c r="JV49" s="364">
        <f t="shared" si="161"/>
        <v>0</v>
      </c>
      <c r="JW49" s="99" t="str">
        <f t="shared" si="218"/>
        <v>i.a.</v>
      </c>
      <c r="JX49" s="99">
        <f t="shared" si="313"/>
        <v>0</v>
      </c>
      <c r="JY49" s="393">
        <f t="shared" si="314"/>
        <v>0</v>
      </c>
      <c r="JZ49" s="99">
        <f t="shared" si="315"/>
        <v>0</v>
      </c>
      <c r="KA49" s="99">
        <f t="shared" si="316"/>
        <v>0</v>
      </c>
      <c r="KB49" s="99">
        <f t="shared" si="317"/>
        <v>0</v>
      </c>
      <c r="KC49" s="99">
        <f t="shared" si="318"/>
        <v>0</v>
      </c>
      <c r="KD49" s="99">
        <f t="shared" si="319"/>
        <v>0</v>
      </c>
      <c r="KE49" s="99">
        <f t="shared" si="320"/>
        <v>0</v>
      </c>
      <c r="KF49" s="99">
        <f t="shared" si="220"/>
        <v>0</v>
      </c>
      <c r="KG49" s="99" t="str">
        <f t="shared" si="221"/>
        <v>i.a.</v>
      </c>
      <c r="KH49" s="99" t="str">
        <f t="shared" si="222"/>
        <v>i.a.</v>
      </c>
      <c r="KI49" s="94">
        <f t="shared" si="174"/>
        <v>-1</v>
      </c>
      <c r="KJ49" s="94">
        <f t="shared" si="175"/>
        <v>-0.23974797324903771</v>
      </c>
      <c r="KK49" s="94">
        <f t="shared" si="176"/>
        <v>-0.29325673642456568</v>
      </c>
      <c r="KL49" s="94">
        <f t="shared" si="177"/>
        <v>0.38265524273121954</v>
      </c>
      <c r="KM49" s="94">
        <f t="shared" si="178"/>
        <v>4.8463719947255235E-2</v>
      </c>
      <c r="KN49" s="392">
        <f t="shared" si="179"/>
        <v>0.3112350635354863</v>
      </c>
      <c r="KO49" s="364">
        <f t="shared" si="180"/>
        <v>-0.17855555555555555</v>
      </c>
      <c r="KP49" s="364">
        <f t="shared" si="181"/>
        <v>-5.6308080808080807E-2</v>
      </c>
      <c r="KQ49" s="364">
        <f t="shared" si="182"/>
        <v>-9.7454545454545433E-2</v>
      </c>
      <c r="KR49" s="308"/>
      <c r="KS49" s="308">
        <f t="shared" si="321"/>
        <v>0.17855555555555555</v>
      </c>
      <c r="KT49" s="395">
        <f t="shared" si="322"/>
        <v>0.23486363636363636</v>
      </c>
      <c r="KU49" s="308">
        <f t="shared" si="323"/>
        <v>0.33231818181818179</v>
      </c>
      <c r="KV49" s="308">
        <f t="shared" si="324"/>
        <v>0.24034782608695651</v>
      </c>
      <c r="KW49" s="308">
        <f t="shared" si="325"/>
        <v>0.22923809523809524</v>
      </c>
      <c r="KX49" s="308">
        <f t="shared" si="326"/>
        <v>0.17482608695652174</v>
      </c>
      <c r="KY49" s="308">
        <f t="shared" si="327"/>
        <v>0.28698719230769232</v>
      </c>
      <c r="KZ49" s="308">
        <f t="shared" si="328"/>
        <v>0.47986956521739133</v>
      </c>
      <c r="LA49" s="308">
        <f t="shared" si="329"/>
        <v>0.25961904761904764</v>
      </c>
      <c r="LB49" s="308" t="str">
        <f t="shared" si="330"/>
        <v>i.a.</v>
      </c>
      <c r="LC49" s="308" t="str">
        <f t="shared" si="224"/>
        <v>i.a.</v>
      </c>
    </row>
    <row r="50" spans="1:315" s="1" customFormat="1" ht="15.75" customHeight="1" x14ac:dyDescent="0.3">
      <c r="A50" s="348" t="s">
        <v>301</v>
      </c>
      <c r="B50" s="171">
        <v>34900639</v>
      </c>
      <c r="C50" t="s">
        <v>75</v>
      </c>
      <c r="D50" s="4"/>
      <c r="E50">
        <v>1</v>
      </c>
      <c r="F50"/>
      <c r="G50"/>
      <c r="H50"/>
      <c r="I50" s="183">
        <v>45086</v>
      </c>
      <c r="J50" s="176"/>
      <c r="K50" s="176" t="s">
        <v>132</v>
      </c>
      <c r="L50" s="176" t="s">
        <v>132</v>
      </c>
      <c r="M50" s="176" t="s">
        <v>132</v>
      </c>
      <c r="N50" s="176" t="s">
        <v>132</v>
      </c>
      <c r="O50" s="176" t="s">
        <v>132</v>
      </c>
      <c r="P50" s="176" t="s">
        <v>132</v>
      </c>
      <c r="Q50" s="94" t="e">
        <f t="shared" si="0"/>
        <v>#DIV/0!</v>
      </c>
      <c r="R50" s="94" t="e">
        <f t="shared" si="1"/>
        <v>#DIV/0!</v>
      </c>
      <c r="S50" s="94" t="e">
        <f t="shared" si="2"/>
        <v>#DIV/0!</v>
      </c>
      <c r="T50" s="94" t="e">
        <f t="shared" si="3"/>
        <v>#DIV/0!</v>
      </c>
      <c r="U50" s="94" t="e">
        <f t="shared" si="4"/>
        <v>#DIV/0!</v>
      </c>
      <c r="V50" s="94" t="e">
        <f t="shared" si="5"/>
        <v>#DIV/0!</v>
      </c>
      <c r="W50" s="362">
        <f t="shared" si="6"/>
        <v>0</v>
      </c>
      <c r="X50" s="362">
        <f t="shared" si="7"/>
        <v>0</v>
      </c>
      <c r="Y50" s="362">
        <f t="shared" si="8"/>
        <v>0</v>
      </c>
      <c r="Z50" s="100"/>
      <c r="AA50" s="396"/>
      <c r="AB50" s="100"/>
      <c r="AC50" s="100"/>
      <c r="AD50" s="100"/>
      <c r="AE50" s="100"/>
      <c r="AF50" s="100"/>
      <c r="AG50" s="202"/>
      <c r="AH50" s="201"/>
      <c r="AI50" s="201"/>
      <c r="AJ50" s="201"/>
      <c r="AK50" s="201"/>
      <c r="AL50" s="94">
        <f t="shared" si="194"/>
        <v>-1</v>
      </c>
      <c r="AM50" s="94">
        <f t="shared" si="195"/>
        <v>-8.1532235813482928E-2</v>
      </c>
      <c r="AN50" s="94">
        <f t="shared" si="225"/>
        <v>-5.4424879945117665E-3</v>
      </c>
      <c r="AO50" s="94">
        <f t="shared" si="226"/>
        <v>-4.1891240524078832E-2</v>
      </c>
      <c r="AP50" s="94">
        <f t="shared" si="227"/>
        <v>0.37533899837280793</v>
      </c>
      <c r="AQ50" s="94">
        <f t="shared" si="228"/>
        <v>-2.7487984995897385E-2</v>
      </c>
      <c r="AR50" s="362">
        <f t="shared" si="196"/>
        <v>-19.972999999999999</v>
      </c>
      <c r="AS50" s="362">
        <f t="shared" si="229"/>
        <v>-1.7729999999999997</v>
      </c>
      <c r="AT50" s="362">
        <f t="shared" si="230"/>
        <v>-0.11899999999999977</v>
      </c>
      <c r="AU50" s="266"/>
      <c r="AV50" s="266">
        <v>19.972999999999999</v>
      </c>
      <c r="AW50" s="266">
        <v>21.745999999999999</v>
      </c>
      <c r="AX50" s="266">
        <v>21.864999999999998</v>
      </c>
      <c r="AY50" s="266">
        <v>22.821000000000002</v>
      </c>
      <c r="AZ50" s="266">
        <v>16.593</v>
      </c>
      <c r="BA50" s="266">
        <v>17.062000000000001</v>
      </c>
      <c r="BB50" s="201">
        <v>14.795099</v>
      </c>
      <c r="BC50" s="201">
        <v>12.195475999999999</v>
      </c>
      <c r="BD50" s="201">
        <v>10.115907</v>
      </c>
      <c r="BE50" s="201">
        <v>10.672734</v>
      </c>
      <c r="BF50" s="201">
        <v>6.522062</v>
      </c>
      <c r="BG50" s="94">
        <f t="shared" si="197"/>
        <v>-1</v>
      </c>
      <c r="BH50" s="94">
        <f t="shared" si="231"/>
        <v>-0.49581455247907275</v>
      </c>
      <c r="BI50" s="94">
        <f t="shared" si="232"/>
        <v>-0.21177515543712733</v>
      </c>
      <c r="BJ50" s="94">
        <f t="shared" si="233"/>
        <v>4.3328660634637198E-3</v>
      </c>
      <c r="BK50" s="94">
        <f t="shared" si="234"/>
        <v>0.97557905337361539</v>
      </c>
      <c r="BL50" s="94">
        <f t="shared" si="235"/>
        <v>-0.21393231743518701</v>
      </c>
      <c r="BM50" s="362">
        <f t="shared" si="198"/>
        <v>-3.1320000000000001</v>
      </c>
      <c r="BN50" s="362">
        <f t="shared" si="236"/>
        <v>-3.0799999999999996</v>
      </c>
      <c r="BO50" s="362">
        <f t="shared" si="237"/>
        <v>-1.6690000000000005</v>
      </c>
      <c r="BP50" s="266"/>
      <c r="BQ50" s="266">
        <v>3.1320000000000001</v>
      </c>
      <c r="BR50" s="266">
        <v>6.2119999999999997</v>
      </c>
      <c r="BS50" s="266">
        <v>7.8810000000000002</v>
      </c>
      <c r="BT50" s="266">
        <v>7.8470000000000004</v>
      </c>
      <c r="BU50" s="266">
        <v>3.972</v>
      </c>
      <c r="BV50" s="266">
        <v>5.0529999999999999</v>
      </c>
      <c r="BW50" s="201">
        <v>3.5423330000000002</v>
      </c>
      <c r="BX50" s="201">
        <v>2.7097730000000002</v>
      </c>
      <c r="BY50" s="201">
        <v>2.6259239999999999</v>
      </c>
      <c r="BZ50" s="201">
        <v>2.4650379999999998</v>
      </c>
      <c r="CA50" s="201">
        <v>0.79191299999999998</v>
      </c>
      <c r="CB50" s="94">
        <f t="shared" si="199"/>
        <v>-1</v>
      </c>
      <c r="CC50" s="94">
        <f t="shared" si="238"/>
        <v>-0.54832854333686276</v>
      </c>
      <c r="CD50" s="94">
        <f t="shared" si="239"/>
        <v>-0.13058916359810629</v>
      </c>
      <c r="CE50" s="94">
        <f t="shared" si="240"/>
        <v>-1.4898302888975283E-2</v>
      </c>
      <c r="CF50" s="94">
        <f t="shared" si="241"/>
        <v>0.99457364341085275</v>
      </c>
      <c r="CG50" s="94">
        <f t="shared" si="242"/>
        <v>-0.2126144455747711</v>
      </c>
      <c r="CH50" s="362">
        <f t="shared" si="200"/>
        <v>-2.9860000000000002</v>
      </c>
      <c r="CI50" s="362">
        <f t="shared" si="243"/>
        <v>-3.6249999999999996</v>
      </c>
      <c r="CJ50" s="362">
        <f t="shared" si="244"/>
        <v>-0.99300000000000033</v>
      </c>
      <c r="CK50" s="100"/>
      <c r="CL50" s="100">
        <v>2.9860000000000002</v>
      </c>
      <c r="CM50" s="100">
        <v>6.6109999999999998</v>
      </c>
      <c r="CN50" s="100">
        <v>7.6040000000000001</v>
      </c>
      <c r="CO50" s="100">
        <v>7.7190000000000003</v>
      </c>
      <c r="CP50" s="100">
        <v>3.87</v>
      </c>
      <c r="CQ50" s="100">
        <v>4.915</v>
      </c>
      <c r="CR50" s="208">
        <v>3.510284</v>
      </c>
      <c r="CS50" s="208">
        <v>2.8643350000000001</v>
      </c>
      <c r="CT50" s="208">
        <v>2.687589</v>
      </c>
      <c r="CU50" s="208">
        <v>2.2163560000000002</v>
      </c>
      <c r="CV50" s="208">
        <v>0.79333699999999996</v>
      </c>
      <c r="CW50" s="94">
        <f t="shared" si="201"/>
        <v>-1</v>
      </c>
      <c r="CX50" s="94">
        <f t="shared" si="245"/>
        <v>-0.54984662576687116</v>
      </c>
      <c r="CY50" s="94">
        <f t="shared" si="246"/>
        <v>-0.12025636700961377</v>
      </c>
      <c r="CZ50" s="94">
        <f t="shared" si="247"/>
        <v>-1.4461436170212724E-2</v>
      </c>
      <c r="DA50" s="94">
        <f t="shared" si="248"/>
        <v>0.99403380841895927</v>
      </c>
      <c r="DB50" s="94">
        <f t="shared" si="249"/>
        <v>-0.21247716001044115</v>
      </c>
      <c r="DC50" s="362">
        <f t="shared" si="202"/>
        <v>-2.3479999999999999</v>
      </c>
      <c r="DD50" s="362">
        <f t="shared" si="250"/>
        <v>-2.8680000000000003</v>
      </c>
      <c r="DE50" s="362">
        <f t="shared" si="251"/>
        <v>-0.71300000000000008</v>
      </c>
      <c r="DF50" s="266"/>
      <c r="DG50" s="266">
        <v>2.3479999999999999</v>
      </c>
      <c r="DH50" s="266">
        <v>5.2160000000000002</v>
      </c>
      <c r="DI50" s="266">
        <v>5.9290000000000003</v>
      </c>
      <c r="DJ50" s="266">
        <v>6.016</v>
      </c>
      <c r="DK50" s="266">
        <v>3.0169999999999999</v>
      </c>
      <c r="DL50" s="266">
        <v>3.831</v>
      </c>
      <c r="DM50" s="201">
        <v>2.7087810000000001</v>
      </c>
      <c r="DN50" s="201">
        <v>2.091094</v>
      </c>
      <c r="DO50" s="201">
        <v>2.0464730000000002</v>
      </c>
      <c r="DP50" s="201">
        <v>1.7078409999999999</v>
      </c>
      <c r="DQ50" s="201">
        <v>0.42227300000000001</v>
      </c>
      <c r="DR50" s="94">
        <f t="shared" si="203"/>
        <v>-1</v>
      </c>
      <c r="DS50" s="94">
        <f t="shared" si="252"/>
        <v>-0.35288373512358873</v>
      </c>
      <c r="DT50" s="94">
        <f t="shared" si="253"/>
        <v>0.16230403631978449</v>
      </c>
      <c r="DU50" s="94">
        <f t="shared" si="254"/>
        <v>0.26226719197707743</v>
      </c>
      <c r="DV50" s="94">
        <f t="shared" si="255"/>
        <v>0.50390519795313748</v>
      </c>
      <c r="DW50" s="94">
        <f t="shared" si="256"/>
        <v>2.5690607734806623E-2</v>
      </c>
      <c r="DX50" s="362">
        <f t="shared" si="204"/>
        <v>-10.603</v>
      </c>
      <c r="DY50" s="362">
        <f t="shared" si="257"/>
        <v>-5.7820000000000018</v>
      </c>
      <c r="DZ50" s="362">
        <f t="shared" si="258"/>
        <v>2.288000000000002</v>
      </c>
      <c r="EA50" s="100"/>
      <c r="EB50" s="100">
        <v>10.603</v>
      </c>
      <c r="EC50" s="100">
        <v>16.385000000000002</v>
      </c>
      <c r="ED50" s="100">
        <v>14.097</v>
      </c>
      <c r="EE50" s="100">
        <v>11.167999999999999</v>
      </c>
      <c r="EF50" s="100">
        <v>7.4260000000000002</v>
      </c>
      <c r="EG50" s="100">
        <v>7.24</v>
      </c>
      <c r="EH50" s="208">
        <v>5.1087809999999996</v>
      </c>
      <c r="EI50" s="208">
        <v>7.2861229999999999</v>
      </c>
      <c r="EJ50" s="208">
        <v>5.7950290000000004</v>
      </c>
      <c r="EK50" s="208">
        <v>4.3485569999999996</v>
      </c>
      <c r="EL50" s="208">
        <v>2.890714</v>
      </c>
      <c r="EM50" s="94">
        <f t="shared" si="205"/>
        <v>-1</v>
      </c>
      <c r="EN50" s="94">
        <f t="shared" si="259"/>
        <v>-0.30238719967073113</v>
      </c>
      <c r="EO50" s="94">
        <f t="shared" si="260"/>
        <v>-0.18115178834730578</v>
      </c>
      <c r="EP50" s="94">
        <f t="shared" si="261"/>
        <v>0.28069276214626759</v>
      </c>
      <c r="EQ50" s="94">
        <f t="shared" si="262"/>
        <v>0.22017774851876246</v>
      </c>
      <c r="ER50" s="94">
        <f t="shared" si="263"/>
        <v>0.26874086448110246</v>
      </c>
      <c r="ES50" s="362">
        <f t="shared" si="206"/>
        <v>-27.119</v>
      </c>
      <c r="ET50" s="362">
        <f t="shared" si="264"/>
        <v>-11.755000000000003</v>
      </c>
      <c r="EU50" s="362">
        <f t="shared" si="265"/>
        <v>-8.5999999999999943</v>
      </c>
      <c r="EV50" s="100"/>
      <c r="EW50" s="100">
        <v>27.119</v>
      </c>
      <c r="EX50" s="100">
        <v>38.874000000000002</v>
      </c>
      <c r="EY50" s="100">
        <v>47.473999999999997</v>
      </c>
      <c r="EZ50" s="100">
        <v>37.069000000000003</v>
      </c>
      <c r="FA50" s="100">
        <v>30.38</v>
      </c>
      <c r="FB50" s="100">
        <v>23.945</v>
      </c>
      <c r="FC50" s="208">
        <v>20.029540000000001</v>
      </c>
      <c r="FD50" s="208">
        <v>22.781518999999999</v>
      </c>
      <c r="FE50" s="208">
        <v>18.063641000000001</v>
      </c>
      <c r="FF50" s="208">
        <v>17.09704</v>
      </c>
      <c r="FG50" s="208">
        <v>14.661611000000001</v>
      </c>
      <c r="FH50" s="94">
        <f t="shared" si="207"/>
        <v>-1</v>
      </c>
      <c r="FI50" s="94">
        <f t="shared" si="266"/>
        <v>-2.1739130434782608E-2</v>
      </c>
      <c r="FJ50" s="94">
        <f t="shared" si="267"/>
        <v>-0.08</v>
      </c>
      <c r="FK50" s="94">
        <f t="shared" si="268"/>
        <v>0</v>
      </c>
      <c r="FL50" s="94">
        <f t="shared" si="269"/>
        <v>8.6956521739130432E-2</v>
      </c>
      <c r="FM50" s="94">
        <f t="shared" si="270"/>
        <v>0.21052631578947367</v>
      </c>
      <c r="FN50" s="362">
        <f t="shared" si="208"/>
        <v>-45</v>
      </c>
      <c r="FO50" s="362">
        <f t="shared" si="271"/>
        <v>-1</v>
      </c>
      <c r="FP50" s="362">
        <f t="shared" si="272"/>
        <v>-4</v>
      </c>
      <c r="FQ50" s="486"/>
      <c r="FR50" s="486">
        <v>45</v>
      </c>
      <c r="FS50" s="486">
        <v>46</v>
      </c>
      <c r="FT50" s="486">
        <v>50</v>
      </c>
      <c r="FU50" s="486">
        <v>50</v>
      </c>
      <c r="FV50" s="486">
        <v>46</v>
      </c>
      <c r="FW50" s="486">
        <v>38</v>
      </c>
      <c r="FX50" s="2">
        <v>38</v>
      </c>
      <c r="FY50" s="2">
        <v>38</v>
      </c>
      <c r="FZ50" s="2">
        <v>33</v>
      </c>
      <c r="GA50" s="2">
        <v>27</v>
      </c>
      <c r="GB50" s="2">
        <v>24</v>
      </c>
      <c r="GC50" s="2"/>
      <c r="GE50" s="1" t="s">
        <v>77</v>
      </c>
      <c r="GF50" s="336" t="s">
        <v>87</v>
      </c>
      <c r="GG50" s="1">
        <v>2300</v>
      </c>
      <c r="GH50" s="1" t="s">
        <v>220</v>
      </c>
      <c r="GI50" s="18" t="s">
        <v>97</v>
      </c>
      <c r="GJ50" s="94">
        <f t="shared" si="72"/>
        <v>-1</v>
      </c>
      <c r="GK50" s="94">
        <f t="shared" si="73"/>
        <v>-0.48985292196510494</v>
      </c>
      <c r="GL50" s="94">
        <f t="shared" si="74"/>
        <v>-0.27938899082429475</v>
      </c>
      <c r="GM50" s="94">
        <f t="shared" si="75"/>
        <v>-0.27500570132268382</v>
      </c>
      <c r="GN50" s="94">
        <f t="shared" si="76"/>
        <v>0.5732180840197677</v>
      </c>
      <c r="GO50" s="392">
        <f t="shared" si="77"/>
        <v>-0.33702087998358571</v>
      </c>
      <c r="GP50" s="366">
        <f t="shared" si="78"/>
        <v>-0.22128353342226176</v>
      </c>
      <c r="GQ50" s="366">
        <f t="shared" si="79"/>
        <v>-0.21248065527926702</v>
      </c>
      <c r="GR50" s="366">
        <f t="shared" si="80"/>
        <v>-0.16817525321416482</v>
      </c>
      <c r="GS50" s="94">
        <f t="shared" si="209"/>
        <v>0</v>
      </c>
      <c r="GT50" s="94">
        <f t="shared" si="273"/>
        <v>0.22128353342226176</v>
      </c>
      <c r="GU50" s="392">
        <f t="shared" si="274"/>
        <v>0.43376418870152877</v>
      </c>
      <c r="GV50" s="94">
        <f t="shared" si="275"/>
        <v>0.6019394419156936</v>
      </c>
      <c r="GW50" s="94">
        <f t="shared" si="276"/>
        <v>0.83026782833171986</v>
      </c>
      <c r="GX50" s="94">
        <f t="shared" si="277"/>
        <v>0.52775126142097373</v>
      </c>
      <c r="GY50" s="94">
        <f t="shared" si="278"/>
        <v>0.7960299887090071</v>
      </c>
      <c r="GZ50" s="94">
        <f t="shared" si="279"/>
        <v>0.56640761396780481</v>
      </c>
      <c r="HA50" s="94">
        <f t="shared" si="280"/>
        <v>0.43793314227982372</v>
      </c>
      <c r="HB50" s="94">
        <f t="shared" si="281"/>
        <v>0.52990904794418858</v>
      </c>
      <c r="HC50" s="94">
        <f t="shared" si="282"/>
        <v>0.61231469301259767</v>
      </c>
      <c r="HD50" s="94">
        <f t="shared" si="92"/>
        <v>-1</v>
      </c>
      <c r="HE50" s="94">
        <f t="shared" si="93"/>
        <v>-0.34030268327645313</v>
      </c>
      <c r="HF50" s="94">
        <f t="shared" si="94"/>
        <v>-0.22825203787141618</v>
      </c>
      <c r="HG50" s="94">
        <f t="shared" si="95"/>
        <v>-0.19873617587364356</v>
      </c>
      <c r="HH50" s="94">
        <f t="shared" si="96"/>
        <v>0.59117751300273802</v>
      </c>
      <c r="HI50" s="392">
        <f t="shared" si="97"/>
        <v>-0.36370060285957345</v>
      </c>
      <c r="HJ50" s="366">
        <f t="shared" si="98"/>
        <v>-9.4919158092524977E-2</v>
      </c>
      <c r="HK50" s="366">
        <f t="shared" si="99"/>
        <v>-4.8963734389061167E-2</v>
      </c>
      <c r="HL50" s="366">
        <f t="shared" si="100"/>
        <v>-4.2554778289500744E-2</v>
      </c>
      <c r="HM50" s="94">
        <f t="shared" si="211"/>
        <v>0</v>
      </c>
      <c r="HN50" s="94">
        <f t="shared" si="283"/>
        <v>9.4919158092524977E-2</v>
      </c>
      <c r="HO50" s="392">
        <f t="shared" si="284"/>
        <v>0.14388289248158614</v>
      </c>
      <c r="HP50" s="94">
        <f t="shared" si="285"/>
        <v>0.18643767077108689</v>
      </c>
      <c r="HQ50" s="94">
        <f t="shared" si="286"/>
        <v>0.23267950599712378</v>
      </c>
      <c r="HR50" s="94">
        <f t="shared" si="287"/>
        <v>0.14623101702715138</v>
      </c>
      <c r="HS50" s="94">
        <f t="shared" si="288"/>
        <v>0.22981479738048421</v>
      </c>
      <c r="HT50" s="94">
        <f t="shared" si="289"/>
        <v>0.16548681965564085</v>
      </c>
      <c r="HU50" s="94">
        <f t="shared" si="290"/>
        <v>0.13268514555947389</v>
      </c>
      <c r="HV50" s="94">
        <f t="shared" si="291"/>
        <v>0.14936707283911824</v>
      </c>
      <c r="HW50" s="94">
        <f t="shared" si="292"/>
        <v>0.15523568680546285</v>
      </c>
      <c r="HX50" s="94" t="e">
        <f t="shared" si="112"/>
        <v>#VALUE!</v>
      </c>
      <c r="HY50" s="94">
        <f t="shared" si="113"/>
        <v>-7.2384760470311782E-2</v>
      </c>
      <c r="HZ50" s="94">
        <f t="shared" si="114"/>
        <v>0.41943771724662854</v>
      </c>
      <c r="IA50" s="94">
        <f t="shared" si="115"/>
        <v>-1.4387190053538928E-2</v>
      </c>
      <c r="IB50" s="94">
        <f t="shared" si="116"/>
        <v>0.23252960462424965</v>
      </c>
      <c r="IC50" s="392">
        <f t="shared" si="117"/>
        <v>-0.19156808419322094</v>
      </c>
      <c r="ID50" s="366" t="e">
        <f t="shared" si="118"/>
        <v>#VALUE!</v>
      </c>
      <c r="IE50" s="366">
        <f t="shared" si="119"/>
        <v>-3.0509448482431922E-2</v>
      </c>
      <c r="IF50" s="366">
        <f t="shared" si="120"/>
        <v>0.12454845810392473</v>
      </c>
      <c r="IG50" s="94" t="str">
        <f t="shared" si="213"/>
        <v>i.a.</v>
      </c>
      <c r="IH50" s="94">
        <f t="shared" si="293"/>
        <v>0.39098049338102436</v>
      </c>
      <c r="II50" s="392">
        <f t="shared" si="294"/>
        <v>0.42148994186345629</v>
      </c>
      <c r="IJ50" s="94">
        <f t="shared" si="295"/>
        <v>0.29694148375953155</v>
      </c>
      <c r="IK50" s="94">
        <f t="shared" si="296"/>
        <v>0.3012759988130243</v>
      </c>
      <c r="IL50" s="94">
        <f t="shared" si="297"/>
        <v>0.24443712969058592</v>
      </c>
      <c r="IM50" s="94">
        <f t="shared" si="298"/>
        <v>0.30235957402380453</v>
      </c>
      <c r="IN50" s="94">
        <f t="shared" si="299"/>
        <v>0.25506232294900427</v>
      </c>
      <c r="IO50" s="94">
        <f t="shared" si="300"/>
        <v>0.31982603969471923</v>
      </c>
      <c r="IP50" s="94">
        <f t="shared" si="301"/>
        <v>0.32081178982686825</v>
      </c>
      <c r="IQ50" s="94">
        <f t="shared" si="302"/>
        <v>0.25434560602303086</v>
      </c>
      <c r="IR50" s="94">
        <f t="shared" si="215"/>
        <v>0.19716209903536522</v>
      </c>
      <c r="IS50" s="94" t="e">
        <f t="shared" si="133"/>
        <v>#VALUE!</v>
      </c>
      <c r="IT50" s="94" t="e">
        <f t="shared" si="134"/>
        <v>#VALUE!</v>
      </c>
      <c r="IU50" s="94" t="e">
        <f t="shared" si="135"/>
        <v>#VALUE!</v>
      </c>
      <c r="IV50" s="94" t="e">
        <f t="shared" si="136"/>
        <v>#VALUE!</v>
      </c>
      <c r="IW50" s="94" t="e">
        <f t="shared" si="137"/>
        <v>#VALUE!</v>
      </c>
      <c r="IX50" s="392" t="e">
        <f t="shared" si="138"/>
        <v>#VALUE!</v>
      </c>
      <c r="IY50" s="366" t="e">
        <f t="shared" si="139"/>
        <v>#VALUE!</v>
      </c>
      <c r="IZ50" s="366" t="e">
        <f t="shared" si="140"/>
        <v>#VALUE!</v>
      </c>
      <c r="JA50" s="366" t="e">
        <f t="shared" si="141"/>
        <v>#VALUE!</v>
      </c>
      <c r="JB50" s="392"/>
      <c r="JC50" s="94" t="str">
        <f t="shared" si="303"/>
        <v>i.a.</v>
      </c>
      <c r="JD50" s="392" t="str">
        <f t="shared" si="304"/>
        <v>i.a.</v>
      </c>
      <c r="JE50" s="94" t="str">
        <f t="shared" si="305"/>
        <v>i.a.</v>
      </c>
      <c r="JF50" s="94" t="str">
        <f t="shared" si="306"/>
        <v>i.a.</v>
      </c>
      <c r="JG50" s="94" t="str">
        <f t="shared" si="307"/>
        <v>i.a.</v>
      </c>
      <c r="JH50" s="94" t="str">
        <f t="shared" si="308"/>
        <v>i.a.</v>
      </c>
      <c r="JI50" s="94" t="str">
        <f t="shared" si="309"/>
        <v>i.a.</v>
      </c>
      <c r="JJ50" s="94" t="str">
        <f t="shared" si="310"/>
        <v>i.a.</v>
      </c>
      <c r="JK50" s="94" t="str">
        <f t="shared" si="311"/>
        <v>i.a.</v>
      </c>
      <c r="JL50" s="94" t="str">
        <f t="shared" si="312"/>
        <v>i.a.</v>
      </c>
      <c r="JM50" s="94" t="str">
        <f t="shared" si="217"/>
        <v>i.a.</v>
      </c>
      <c r="JN50" s="94" t="e">
        <f t="shared" si="153"/>
        <v>#VALUE!</v>
      </c>
      <c r="JO50" s="94" t="e">
        <f t="shared" si="154"/>
        <v>#DIV/0!</v>
      </c>
      <c r="JP50" s="94" t="e">
        <f t="shared" si="155"/>
        <v>#DIV/0!</v>
      </c>
      <c r="JQ50" s="94" t="e">
        <f t="shared" si="156"/>
        <v>#DIV/0!</v>
      </c>
      <c r="JR50" s="94" t="e">
        <f t="shared" si="157"/>
        <v>#DIV/0!</v>
      </c>
      <c r="JS50" s="392" t="e">
        <f t="shared" si="158"/>
        <v>#DIV/0!</v>
      </c>
      <c r="JT50" s="364" t="e">
        <f t="shared" si="159"/>
        <v>#VALUE!</v>
      </c>
      <c r="JU50" s="364">
        <f t="shared" si="160"/>
        <v>0</v>
      </c>
      <c r="JV50" s="364">
        <f t="shared" si="161"/>
        <v>0</v>
      </c>
      <c r="JW50" s="99" t="str">
        <f t="shared" si="218"/>
        <v>i.a.</v>
      </c>
      <c r="JX50" s="99">
        <f t="shared" si="313"/>
        <v>0</v>
      </c>
      <c r="JY50" s="393">
        <f t="shared" si="314"/>
        <v>0</v>
      </c>
      <c r="JZ50" s="99">
        <f t="shared" si="315"/>
        <v>0</v>
      </c>
      <c r="KA50" s="99">
        <f t="shared" si="316"/>
        <v>0</v>
      </c>
      <c r="KB50" s="99">
        <f t="shared" si="317"/>
        <v>0</v>
      </c>
      <c r="KC50" s="99">
        <f t="shared" si="318"/>
        <v>0</v>
      </c>
      <c r="KD50" s="99">
        <f t="shared" si="319"/>
        <v>0</v>
      </c>
      <c r="KE50" s="99">
        <f t="shared" si="320"/>
        <v>0</v>
      </c>
      <c r="KF50" s="99">
        <f t="shared" si="220"/>
        <v>0</v>
      </c>
      <c r="KG50" s="99">
        <f t="shared" si="221"/>
        <v>0</v>
      </c>
      <c r="KH50" s="99">
        <f t="shared" si="222"/>
        <v>0</v>
      </c>
      <c r="KI50" s="94">
        <f t="shared" si="174"/>
        <v>-1</v>
      </c>
      <c r="KJ50" s="94">
        <f t="shared" si="175"/>
        <v>-0.53829139985545971</v>
      </c>
      <c r="KK50" s="94">
        <f t="shared" si="176"/>
        <v>-5.4988221302289378E-2</v>
      </c>
      <c r="KL50" s="94">
        <f t="shared" si="177"/>
        <v>-1.4898302888975411E-2</v>
      </c>
      <c r="KM50" s="94">
        <f t="shared" si="178"/>
        <v>0.83500775193798449</v>
      </c>
      <c r="KN50" s="392">
        <f t="shared" si="179"/>
        <v>-0.34955106373568046</v>
      </c>
      <c r="KO50" s="364">
        <f t="shared" si="180"/>
        <v>-6.6355555555555557E-2</v>
      </c>
      <c r="KP50" s="364">
        <f t="shared" si="181"/>
        <v>-7.7361835748792268E-2</v>
      </c>
      <c r="KQ50" s="364">
        <f t="shared" si="182"/>
        <v>-8.3626086956521684E-3</v>
      </c>
      <c r="KR50" s="308"/>
      <c r="KS50" s="308">
        <f t="shared" si="321"/>
        <v>6.6355555555555557E-2</v>
      </c>
      <c r="KT50" s="395">
        <f t="shared" si="322"/>
        <v>0.14371739130434782</v>
      </c>
      <c r="KU50" s="308">
        <f t="shared" si="323"/>
        <v>0.15207999999999999</v>
      </c>
      <c r="KV50" s="308">
        <f t="shared" si="324"/>
        <v>0.15438000000000002</v>
      </c>
      <c r="KW50" s="308">
        <f t="shared" si="325"/>
        <v>8.4130434782608704E-2</v>
      </c>
      <c r="KX50" s="308">
        <f t="shared" si="326"/>
        <v>0.1293421052631579</v>
      </c>
      <c r="KY50" s="308">
        <f t="shared" si="327"/>
        <v>9.2375894736842101E-2</v>
      </c>
      <c r="KZ50" s="308">
        <f t="shared" si="328"/>
        <v>7.5377236842105261E-2</v>
      </c>
      <c r="LA50" s="308">
        <f t="shared" si="329"/>
        <v>8.1442090909090908E-2</v>
      </c>
      <c r="LB50" s="308">
        <f t="shared" si="330"/>
        <v>8.2087259259259263E-2</v>
      </c>
      <c r="LC50" s="308">
        <f t="shared" si="224"/>
        <v>3.3055708333333329E-2</v>
      </c>
    </row>
    <row r="51" spans="1:315" s="1" customFormat="1" x14ac:dyDescent="0.3">
      <c r="A51" s="348" t="s">
        <v>275</v>
      </c>
      <c r="B51" s="171">
        <v>69300928</v>
      </c>
      <c r="C51" t="s">
        <v>75</v>
      </c>
      <c r="D51" s="4"/>
      <c r="E51"/>
      <c r="F51"/>
      <c r="G51"/>
      <c r="H51"/>
      <c r="I51" s="183">
        <v>45083</v>
      </c>
      <c r="J51" s="176"/>
      <c r="K51" s="176" t="s">
        <v>132</v>
      </c>
      <c r="L51" s="176" t="s">
        <v>132</v>
      </c>
      <c r="M51" s="176" t="s">
        <v>132</v>
      </c>
      <c r="N51" s="176" t="s">
        <v>132</v>
      </c>
      <c r="O51" s="176" t="s">
        <v>132</v>
      </c>
      <c r="P51" s="176" t="s">
        <v>132</v>
      </c>
      <c r="Q51" s="94" t="e">
        <f t="shared" si="0"/>
        <v>#DIV/0!</v>
      </c>
      <c r="R51" s="94" t="e">
        <f t="shared" si="1"/>
        <v>#DIV/0!</v>
      </c>
      <c r="S51" s="94" t="e">
        <f t="shared" si="2"/>
        <v>#DIV/0!</v>
      </c>
      <c r="T51" s="94" t="e">
        <f t="shared" si="3"/>
        <v>#DIV/0!</v>
      </c>
      <c r="U51" s="94" t="e">
        <f t="shared" si="4"/>
        <v>#DIV/0!</v>
      </c>
      <c r="V51" s="94" t="e">
        <f t="shared" si="5"/>
        <v>#DIV/0!</v>
      </c>
      <c r="W51" s="362">
        <f t="shared" si="6"/>
        <v>0</v>
      </c>
      <c r="X51" s="362">
        <f t="shared" si="7"/>
        <v>0</v>
      </c>
      <c r="Y51" s="362">
        <f t="shared" si="8"/>
        <v>0</v>
      </c>
      <c r="Z51" s="100"/>
      <c r="AA51" s="396"/>
      <c r="AB51" s="100"/>
      <c r="AC51" s="100"/>
      <c r="AD51" s="100"/>
      <c r="AE51" s="203"/>
      <c r="AF51" s="203"/>
      <c r="AG51" s="205"/>
      <c r="AH51" s="205"/>
      <c r="AI51" s="205"/>
      <c r="AJ51" s="205"/>
      <c r="AK51" s="204"/>
      <c r="AL51" s="94">
        <f t="shared" si="194"/>
        <v>-1</v>
      </c>
      <c r="AM51" s="94">
        <f t="shared" si="195"/>
        <v>0.3649762860269975</v>
      </c>
      <c r="AN51" s="94">
        <f t="shared" si="225"/>
        <v>-0.16999757751937986</v>
      </c>
      <c r="AO51" s="94">
        <f t="shared" si="226"/>
        <v>5.2356020942409646E-3</v>
      </c>
      <c r="AP51" s="94">
        <f t="shared" si="227"/>
        <v>4.8727006943593128E-4</v>
      </c>
      <c r="AQ51" s="94">
        <f t="shared" si="228"/>
        <v>-2.0581041579669654E-2</v>
      </c>
      <c r="AR51" s="362">
        <f t="shared" si="196"/>
        <v>-18.707000000000001</v>
      </c>
      <c r="AS51" s="362">
        <f t="shared" si="229"/>
        <v>5.0020000000000007</v>
      </c>
      <c r="AT51" s="362">
        <f t="shared" si="230"/>
        <v>-2.8070000000000004</v>
      </c>
      <c r="AU51" s="266"/>
      <c r="AV51" s="266">
        <v>18.707000000000001</v>
      </c>
      <c r="AW51" s="266">
        <v>13.705</v>
      </c>
      <c r="AX51" s="266">
        <v>16.512</v>
      </c>
      <c r="AY51" s="266">
        <v>16.425999999999998</v>
      </c>
      <c r="AZ51" s="267">
        <v>16.417999999999999</v>
      </c>
      <c r="BA51" s="267">
        <v>16.763000000000002</v>
      </c>
      <c r="BB51" s="204">
        <v>10.88</v>
      </c>
      <c r="BC51" s="205">
        <v>8.6910000000000007</v>
      </c>
      <c r="BD51" s="205">
        <v>15.063000000000001</v>
      </c>
      <c r="BE51" s="205">
        <v>13.8</v>
      </c>
      <c r="BF51" s="204">
        <v>13.837999999999999</v>
      </c>
      <c r="BG51" s="94">
        <f t="shared" si="197"/>
        <v>-1</v>
      </c>
      <c r="BH51" s="94">
        <f t="shared" si="231"/>
        <v>-6.8278805120910294E-2</v>
      </c>
      <c r="BI51" s="94">
        <f t="shared" si="232"/>
        <v>0.15057283142389521</v>
      </c>
      <c r="BJ51" s="94">
        <f t="shared" si="233"/>
        <v>-0.64101057579318443</v>
      </c>
      <c r="BK51" s="94">
        <f t="shared" si="234"/>
        <v>-0.45185185185185184</v>
      </c>
      <c r="BL51" s="94">
        <f t="shared" si="235"/>
        <v>-0.10182238935493199</v>
      </c>
      <c r="BM51" s="362">
        <f t="shared" si="198"/>
        <v>-0.65500000000000003</v>
      </c>
      <c r="BN51" s="362">
        <f t="shared" si="236"/>
        <v>-4.7999999999999932E-2</v>
      </c>
      <c r="BO51" s="362">
        <f t="shared" si="237"/>
        <v>9.1999999999999971E-2</v>
      </c>
      <c r="BP51" s="266"/>
      <c r="BQ51" s="266">
        <v>0.65500000000000003</v>
      </c>
      <c r="BR51" s="266">
        <v>0.70299999999999996</v>
      </c>
      <c r="BS51" s="266">
        <v>0.61099999999999999</v>
      </c>
      <c r="BT51" s="266">
        <v>1.702</v>
      </c>
      <c r="BU51" s="267">
        <v>3.105</v>
      </c>
      <c r="BV51" s="267">
        <v>3.4569999999999999</v>
      </c>
      <c r="BW51" s="204">
        <v>0.96399999999999997</v>
      </c>
      <c r="BX51" s="205">
        <v>-3.0609999999999999</v>
      </c>
      <c r="BY51" s="205">
        <v>0.14199999999999999</v>
      </c>
      <c r="BZ51" s="205">
        <v>1.127</v>
      </c>
      <c r="CA51" s="205">
        <v>0.16900000000000001</v>
      </c>
      <c r="CB51" s="94">
        <f t="shared" si="199"/>
        <v>-1</v>
      </c>
      <c r="CC51" s="94">
        <f t="shared" si="238"/>
        <v>-7.1322436849925758E-2</v>
      </c>
      <c r="CD51" s="94">
        <f t="shared" si="239"/>
        <v>0.13490725126475561</v>
      </c>
      <c r="CE51" s="94">
        <f t="shared" si="240"/>
        <v>-0.65055981143193875</v>
      </c>
      <c r="CF51" s="94">
        <f t="shared" si="241"/>
        <v>-0.44578706727628997</v>
      </c>
      <c r="CG51" s="94">
        <f t="shared" si="242"/>
        <v>-0.11323486823052419</v>
      </c>
      <c r="CH51" s="362">
        <f t="shared" si="200"/>
        <v>-0.625</v>
      </c>
      <c r="CI51" s="362">
        <f t="shared" si="243"/>
        <v>-4.8000000000000043E-2</v>
      </c>
      <c r="CJ51" s="362">
        <f t="shared" si="244"/>
        <v>8.0000000000000071E-2</v>
      </c>
      <c r="CK51" s="100"/>
      <c r="CL51" s="100">
        <v>0.625</v>
      </c>
      <c r="CM51" s="100">
        <v>0.67300000000000004</v>
      </c>
      <c r="CN51" s="100">
        <v>0.59299999999999997</v>
      </c>
      <c r="CO51" s="100">
        <v>1.6970000000000001</v>
      </c>
      <c r="CP51" s="203">
        <v>3.0619999999999998</v>
      </c>
      <c r="CQ51" s="203">
        <v>3.4529999999999998</v>
      </c>
      <c r="CR51" s="228">
        <v>0.96099999999999997</v>
      </c>
      <c r="CS51" s="228">
        <v>-3.0720000000000001</v>
      </c>
      <c r="CT51" s="228">
        <v>0.14299999999999999</v>
      </c>
      <c r="CU51" s="228">
        <v>1.139</v>
      </c>
      <c r="CV51" s="228">
        <v>0.28100000000000003</v>
      </c>
      <c r="CW51" s="94">
        <f t="shared" si="201"/>
        <v>-1</v>
      </c>
      <c r="CX51" s="94">
        <f t="shared" si="245"/>
        <v>-7.0881226053639904E-2</v>
      </c>
      <c r="CY51" s="94">
        <f t="shared" si="246"/>
        <v>0.1372549019607843</v>
      </c>
      <c r="CZ51" s="94">
        <f t="shared" si="247"/>
        <v>-0.65174506828528067</v>
      </c>
      <c r="DA51" s="94">
        <f t="shared" si="248"/>
        <v>-0.44807370184254602</v>
      </c>
      <c r="DB51" s="94">
        <f t="shared" si="249"/>
        <v>-0.11127651656122067</v>
      </c>
      <c r="DC51" s="362">
        <f t="shared" si="202"/>
        <v>-0.48499999999999999</v>
      </c>
      <c r="DD51" s="362">
        <f t="shared" si="250"/>
        <v>-3.7000000000000033E-2</v>
      </c>
      <c r="DE51" s="362">
        <f t="shared" si="251"/>
        <v>6.3E-2</v>
      </c>
      <c r="DF51" s="266"/>
      <c r="DG51" s="266">
        <v>0.48499999999999999</v>
      </c>
      <c r="DH51" s="266">
        <v>0.52200000000000002</v>
      </c>
      <c r="DI51" s="266">
        <v>0.45900000000000002</v>
      </c>
      <c r="DJ51" s="266">
        <v>1.3180000000000001</v>
      </c>
      <c r="DK51" s="267">
        <v>2.3879999999999999</v>
      </c>
      <c r="DL51" s="267">
        <v>2.6869999999999998</v>
      </c>
      <c r="DM51" s="205">
        <v>0.74399999999999999</v>
      </c>
      <c r="DN51" s="205">
        <v>-2.3660000000000001</v>
      </c>
      <c r="DO51" s="205">
        <v>0.126</v>
      </c>
      <c r="DP51" s="205">
        <v>0.86</v>
      </c>
      <c r="DQ51" s="205">
        <v>0.22600000000000001</v>
      </c>
      <c r="DR51" s="94">
        <f t="shared" si="203"/>
        <v>-1</v>
      </c>
      <c r="DS51" s="94">
        <f t="shared" si="252"/>
        <v>7.9744816586922174E-3</v>
      </c>
      <c r="DT51" s="94">
        <f t="shared" si="253"/>
        <v>1.6678248783877705E-2</v>
      </c>
      <c r="DU51" s="94">
        <f t="shared" si="254"/>
        <v>-0.14650059311981015</v>
      </c>
      <c r="DV51" s="94">
        <f t="shared" si="255"/>
        <v>2.3886639676113246E-2</v>
      </c>
      <c r="DW51" s="94">
        <f t="shared" si="256"/>
        <v>0.31698213809650772</v>
      </c>
      <c r="DX51" s="362">
        <f t="shared" si="204"/>
        <v>-4.4240000000000004</v>
      </c>
      <c r="DY51" s="362">
        <f t="shared" si="257"/>
        <v>3.5000000000000142E-2</v>
      </c>
      <c r="DZ51" s="362">
        <f t="shared" si="258"/>
        <v>7.2000000000000064E-2</v>
      </c>
      <c r="EA51" s="100"/>
      <c r="EB51" s="100">
        <v>4.4240000000000004</v>
      </c>
      <c r="EC51" s="100">
        <v>4.3890000000000002</v>
      </c>
      <c r="ED51" s="100">
        <v>4.3170000000000002</v>
      </c>
      <c r="EE51" s="100">
        <v>5.0579999999999998</v>
      </c>
      <c r="EF51" s="203">
        <v>4.9400000000000004</v>
      </c>
      <c r="EG51" s="203">
        <v>3.7509999999999999</v>
      </c>
      <c r="EH51" s="228">
        <v>1.0649999999999999</v>
      </c>
      <c r="EI51" s="228">
        <v>0.32100000000000001</v>
      </c>
      <c r="EJ51" s="228">
        <v>2.6869999999999998</v>
      </c>
      <c r="EK51" s="228">
        <v>2.96</v>
      </c>
      <c r="EL51" s="228">
        <v>2.355</v>
      </c>
      <c r="EM51" s="94">
        <f t="shared" si="205"/>
        <v>-1</v>
      </c>
      <c r="EN51" s="94">
        <f t="shared" si="259"/>
        <v>0.25567639763403949</v>
      </c>
      <c r="EO51" s="94">
        <f t="shared" si="260"/>
        <v>-0.31378068739770876</v>
      </c>
      <c r="EP51" s="94">
        <f t="shared" si="261"/>
        <v>0.12880579367425365</v>
      </c>
      <c r="EQ51" s="94">
        <f t="shared" si="262"/>
        <v>8.8043740451877517E-2</v>
      </c>
      <c r="ER51" s="94">
        <f t="shared" si="263"/>
        <v>3.014992131201847E-2</v>
      </c>
      <c r="ES51" s="362">
        <f t="shared" si="206"/>
        <v>-13.162000000000001</v>
      </c>
      <c r="ET51" s="362">
        <f t="shared" si="264"/>
        <v>2.6800000000000015</v>
      </c>
      <c r="EU51" s="362">
        <f t="shared" si="265"/>
        <v>-4.793000000000001</v>
      </c>
      <c r="EV51" s="100"/>
      <c r="EW51" s="100">
        <v>13.162000000000001</v>
      </c>
      <c r="EX51" s="100">
        <v>10.481999999999999</v>
      </c>
      <c r="EY51" s="100">
        <v>15.275</v>
      </c>
      <c r="EZ51" s="100">
        <v>13.532</v>
      </c>
      <c r="FA51" s="203">
        <v>12.436999999999999</v>
      </c>
      <c r="FB51" s="203">
        <v>12.073</v>
      </c>
      <c r="FC51" s="228">
        <v>5.8330000000000002</v>
      </c>
      <c r="FD51" s="228">
        <v>6.6669999999999998</v>
      </c>
      <c r="FE51" s="228">
        <v>8.3070000000000004</v>
      </c>
      <c r="FF51" s="228">
        <v>8.2010000000000005</v>
      </c>
      <c r="FG51" s="228">
        <v>5.4550000000000001</v>
      </c>
      <c r="FH51" s="94">
        <f t="shared" si="207"/>
        <v>-1</v>
      </c>
      <c r="FI51" s="94">
        <f t="shared" si="266"/>
        <v>0.15789473684210525</v>
      </c>
      <c r="FJ51" s="94">
        <f t="shared" si="267"/>
        <v>-0.17391304347826086</v>
      </c>
      <c r="FK51" s="94">
        <f t="shared" si="268"/>
        <v>0.15</v>
      </c>
      <c r="FL51" s="94">
        <f t="shared" si="269"/>
        <v>-4.7619047619047616E-2</v>
      </c>
      <c r="FM51" s="94">
        <f t="shared" si="270"/>
        <v>-4.5454545454545456E-2</v>
      </c>
      <c r="FN51" s="362">
        <f t="shared" si="208"/>
        <v>-22</v>
      </c>
      <c r="FO51" s="362">
        <f t="shared" si="271"/>
        <v>3</v>
      </c>
      <c r="FP51" s="362">
        <f t="shared" si="272"/>
        <v>-4</v>
      </c>
      <c r="FQ51" s="486"/>
      <c r="FR51" s="486">
        <v>22</v>
      </c>
      <c r="FS51" s="486">
        <v>19</v>
      </c>
      <c r="FT51" s="486">
        <v>23</v>
      </c>
      <c r="FU51" s="486">
        <v>20</v>
      </c>
      <c r="FV51" s="487">
        <v>21</v>
      </c>
      <c r="FW51" s="487">
        <v>22</v>
      </c>
      <c r="FX51" s="488">
        <v>19</v>
      </c>
      <c r="FY51" s="488">
        <v>23</v>
      </c>
      <c r="FZ51" s="488"/>
      <c r="GA51" s="488"/>
      <c r="GB51" s="488"/>
      <c r="GC51" s="2"/>
      <c r="GD51" s="2"/>
      <c r="GE51" s="1" t="s">
        <v>81</v>
      </c>
      <c r="GF51" s="336"/>
      <c r="GG51" s="1">
        <v>2800</v>
      </c>
      <c r="GH51" s="1" t="s">
        <v>276</v>
      </c>
      <c r="GI51" s="18" t="s">
        <v>97</v>
      </c>
      <c r="GJ51" s="94">
        <f t="shared" si="72"/>
        <v>-1</v>
      </c>
      <c r="GK51" s="94">
        <f t="shared" si="73"/>
        <v>-8.2597655192948399E-2</v>
      </c>
      <c r="GL51" s="94">
        <f t="shared" si="74"/>
        <v>0.2221175603729709</v>
      </c>
      <c r="GM51" s="94">
        <f t="shared" si="75"/>
        <v>-0.62733834610096251</v>
      </c>
      <c r="GN51" s="94">
        <f t="shared" si="76"/>
        <v>-0.51823718760734505</v>
      </c>
      <c r="GO51" s="392">
        <f t="shared" si="77"/>
        <v>-0.50861110636269757</v>
      </c>
      <c r="GP51" s="366">
        <f t="shared" si="78"/>
        <v>-0.1418359242028821</v>
      </c>
      <c r="GQ51" s="366">
        <f t="shared" si="79"/>
        <v>-1.277009463470119E-2</v>
      </c>
      <c r="GR51" s="366">
        <f t="shared" si="80"/>
        <v>2.8099352170916636E-2</v>
      </c>
      <c r="GS51" s="94">
        <f t="shared" si="209"/>
        <v>0</v>
      </c>
      <c r="GT51" s="94">
        <f t="shared" si="273"/>
        <v>0.1418359242028821</v>
      </c>
      <c r="GU51" s="392">
        <f t="shared" si="274"/>
        <v>0.15460601883758329</v>
      </c>
      <c r="GV51" s="94">
        <f t="shared" si="275"/>
        <v>0.12650666666666666</v>
      </c>
      <c r="GW51" s="94">
        <f t="shared" si="276"/>
        <v>0.33946789357871571</v>
      </c>
      <c r="GX51" s="94">
        <f t="shared" si="277"/>
        <v>0.7046369807847197</v>
      </c>
      <c r="GY51" s="94">
        <f t="shared" si="278"/>
        <v>1.433970099667774</v>
      </c>
      <c r="GZ51" s="94">
        <f t="shared" si="279"/>
        <v>1.3867243867243868</v>
      </c>
      <c r="HA51" s="94">
        <f t="shared" si="280"/>
        <v>-2.0425531914893615</v>
      </c>
      <c r="HB51" s="94">
        <f t="shared" si="281"/>
        <v>5.06463608995927E-2</v>
      </c>
      <c r="HC51" s="94">
        <f t="shared" si="282"/>
        <v>0.42859830667920984</v>
      </c>
      <c r="HD51" s="94">
        <f t="shared" si="92"/>
        <v>-1</v>
      </c>
      <c r="HE51" s="94">
        <f t="shared" si="93"/>
        <v>1.4986585032173597E-2</v>
      </c>
      <c r="HF51" s="94">
        <f t="shared" si="94"/>
        <v>0.28681723627860978</v>
      </c>
      <c r="HG51" s="94">
        <f t="shared" si="95"/>
        <v>-0.67637739586812962</v>
      </c>
      <c r="HH51" s="94">
        <f t="shared" si="96"/>
        <v>-0.48264811463240365</v>
      </c>
      <c r="HI51" s="392">
        <f t="shared" si="97"/>
        <v>-0.34382830288818494</v>
      </c>
      <c r="HJ51" s="366">
        <f t="shared" si="98"/>
        <v>-5.5405176789037391E-2</v>
      </c>
      <c r="HK51" s="366">
        <f t="shared" si="99"/>
        <v>8.1807425380425042E-4</v>
      </c>
      <c r="HL51" s="366">
        <f t="shared" si="100"/>
        <v>1.2166857455912145E-2</v>
      </c>
      <c r="HM51" s="94">
        <f t="shared" si="211"/>
        <v>0</v>
      </c>
      <c r="HN51" s="94">
        <f t="shared" si="283"/>
        <v>5.5405176789037391E-2</v>
      </c>
      <c r="HO51" s="392">
        <f t="shared" si="284"/>
        <v>5.4587102535233141E-2</v>
      </c>
      <c r="HP51" s="94">
        <f t="shared" si="285"/>
        <v>4.2420245079320996E-2</v>
      </c>
      <c r="HQ51" s="94">
        <f t="shared" si="286"/>
        <v>0.1310793638569063</v>
      </c>
      <c r="HR51" s="94">
        <f t="shared" si="287"/>
        <v>0.25336597307221542</v>
      </c>
      <c r="HS51" s="94">
        <f t="shared" si="288"/>
        <v>0.38612755500949403</v>
      </c>
      <c r="HT51" s="94">
        <f t="shared" si="289"/>
        <v>0.15423999999999999</v>
      </c>
      <c r="HU51" s="94">
        <f t="shared" si="290"/>
        <v>-0.40884199278749833</v>
      </c>
      <c r="HV51" s="94">
        <f t="shared" si="291"/>
        <v>1.720377998546159E-2</v>
      </c>
      <c r="HW51" s="94">
        <f t="shared" si="292"/>
        <v>0.1650556531927358</v>
      </c>
      <c r="HX51" s="94" t="e">
        <f t="shared" si="112"/>
        <v>#VALUE!</v>
      </c>
      <c r="HY51" s="94">
        <f t="shared" si="113"/>
        <v>-0.19726572582081672</v>
      </c>
      <c r="HZ51" s="94">
        <f t="shared" si="114"/>
        <v>0.48156461077787949</v>
      </c>
      <c r="IA51" s="94">
        <f t="shared" si="115"/>
        <v>-0.24389172020276736</v>
      </c>
      <c r="IB51" s="94">
        <f t="shared" si="116"/>
        <v>-5.8965552937346982E-2</v>
      </c>
      <c r="IC51" s="392">
        <f t="shared" si="117"/>
        <v>0.27843735251581081</v>
      </c>
      <c r="ID51" s="366" t="e">
        <f t="shared" si="118"/>
        <v>#VALUE!</v>
      </c>
      <c r="IE51" s="366">
        <f t="shared" si="119"/>
        <v>-8.2598671115012845E-2</v>
      </c>
      <c r="IF51" s="366">
        <f t="shared" si="120"/>
        <v>0.13609914400838663</v>
      </c>
      <c r="IG51" s="94" t="str">
        <f t="shared" si="213"/>
        <v>i.a.</v>
      </c>
      <c r="IH51" s="94">
        <f t="shared" si="293"/>
        <v>0.33611913083118067</v>
      </c>
      <c r="II51" s="392">
        <f t="shared" si="294"/>
        <v>0.41871780194619351</v>
      </c>
      <c r="IJ51" s="94">
        <f t="shared" si="295"/>
        <v>0.28261865793780688</v>
      </c>
      <c r="IK51" s="94">
        <f t="shared" si="296"/>
        <v>0.37378066804611293</v>
      </c>
      <c r="IL51" s="94">
        <f t="shared" si="297"/>
        <v>0.39720189756372121</v>
      </c>
      <c r="IM51" s="94">
        <f t="shared" si="298"/>
        <v>0.3106932825312681</v>
      </c>
      <c r="IN51" s="94">
        <f t="shared" si="299"/>
        <v>0.18258186182067546</v>
      </c>
      <c r="IO51" s="94">
        <f t="shared" si="300"/>
        <v>4.8147592620368981E-2</v>
      </c>
      <c r="IP51" s="94">
        <f t="shared" si="301"/>
        <v>0.32346214036354876</v>
      </c>
      <c r="IQ51" s="94">
        <f t="shared" si="302"/>
        <v>0.36093159370808436</v>
      </c>
      <c r="IR51" s="94">
        <f t="shared" si="215"/>
        <v>0.43171402383134738</v>
      </c>
      <c r="IS51" s="94" t="e">
        <f t="shared" si="133"/>
        <v>#VALUE!</v>
      </c>
      <c r="IT51" s="94" t="e">
        <f t="shared" si="134"/>
        <v>#VALUE!</v>
      </c>
      <c r="IU51" s="94" t="e">
        <f t="shared" si="135"/>
        <v>#VALUE!</v>
      </c>
      <c r="IV51" s="94" t="e">
        <f t="shared" si="136"/>
        <v>#VALUE!</v>
      </c>
      <c r="IW51" s="94" t="e">
        <f t="shared" si="137"/>
        <v>#VALUE!</v>
      </c>
      <c r="IX51" s="392" t="e">
        <f t="shared" si="138"/>
        <v>#VALUE!</v>
      </c>
      <c r="IY51" s="366" t="e">
        <f t="shared" si="139"/>
        <v>#VALUE!</v>
      </c>
      <c r="IZ51" s="366" t="e">
        <f t="shared" si="140"/>
        <v>#VALUE!</v>
      </c>
      <c r="JA51" s="366" t="e">
        <f t="shared" si="141"/>
        <v>#VALUE!</v>
      </c>
      <c r="JB51" s="392"/>
      <c r="JC51" s="94" t="str">
        <f t="shared" si="303"/>
        <v>i.a.</v>
      </c>
      <c r="JD51" s="392" t="str">
        <f t="shared" si="304"/>
        <v>i.a.</v>
      </c>
      <c r="JE51" s="94" t="str">
        <f t="shared" si="305"/>
        <v>i.a.</v>
      </c>
      <c r="JF51" s="94" t="str">
        <f t="shared" si="306"/>
        <v>i.a.</v>
      </c>
      <c r="JG51" s="94" t="str">
        <f t="shared" si="307"/>
        <v>i.a.</v>
      </c>
      <c r="JH51" s="94" t="str">
        <f t="shared" si="308"/>
        <v>i.a.</v>
      </c>
      <c r="JI51" s="94" t="str">
        <f t="shared" si="309"/>
        <v>i.a.</v>
      </c>
      <c r="JJ51" s="94" t="str">
        <f t="shared" si="310"/>
        <v>i.a.</v>
      </c>
      <c r="JK51" s="94" t="str">
        <f t="shared" si="311"/>
        <v>i.a.</v>
      </c>
      <c r="JL51" s="94" t="str">
        <f t="shared" si="312"/>
        <v>i.a.</v>
      </c>
      <c r="JM51" s="94" t="str">
        <f t="shared" si="217"/>
        <v>i.a.</v>
      </c>
      <c r="JN51" s="94" t="e">
        <f t="shared" si="153"/>
        <v>#VALUE!</v>
      </c>
      <c r="JO51" s="94" t="e">
        <f t="shared" si="154"/>
        <v>#DIV/0!</v>
      </c>
      <c r="JP51" s="94" t="e">
        <f t="shared" si="155"/>
        <v>#DIV/0!</v>
      </c>
      <c r="JQ51" s="94" t="e">
        <f t="shared" si="156"/>
        <v>#DIV/0!</v>
      </c>
      <c r="JR51" s="94" t="e">
        <f t="shared" si="157"/>
        <v>#DIV/0!</v>
      </c>
      <c r="JS51" s="392" t="e">
        <f t="shared" si="158"/>
        <v>#DIV/0!</v>
      </c>
      <c r="JT51" s="364" t="e">
        <f t="shared" si="159"/>
        <v>#VALUE!</v>
      </c>
      <c r="JU51" s="364">
        <f t="shared" si="160"/>
        <v>0</v>
      </c>
      <c r="JV51" s="364">
        <f t="shared" si="161"/>
        <v>0</v>
      </c>
      <c r="JW51" s="99" t="str">
        <f t="shared" si="218"/>
        <v>i.a.</v>
      </c>
      <c r="JX51" s="99">
        <f t="shared" si="313"/>
        <v>0</v>
      </c>
      <c r="JY51" s="393">
        <f t="shared" si="314"/>
        <v>0</v>
      </c>
      <c r="JZ51" s="99">
        <f t="shared" si="315"/>
        <v>0</v>
      </c>
      <c r="KA51" s="99">
        <f t="shared" si="316"/>
        <v>0</v>
      </c>
      <c r="KB51" s="99">
        <f t="shared" si="317"/>
        <v>0</v>
      </c>
      <c r="KC51" s="99">
        <f t="shared" si="318"/>
        <v>0</v>
      </c>
      <c r="KD51" s="99">
        <f t="shared" si="319"/>
        <v>0</v>
      </c>
      <c r="KE51" s="99">
        <f t="shared" si="320"/>
        <v>0</v>
      </c>
      <c r="KF51" s="99" t="str">
        <f t="shared" si="220"/>
        <v>i.a.</v>
      </c>
      <c r="KG51" s="99" t="str">
        <f t="shared" si="221"/>
        <v>i.a.</v>
      </c>
      <c r="KH51" s="99" t="str">
        <f t="shared" si="222"/>
        <v>i.a.</v>
      </c>
      <c r="KI51" s="94">
        <f t="shared" si="174"/>
        <v>-1</v>
      </c>
      <c r="KJ51" s="94">
        <f t="shared" si="175"/>
        <v>-0.19796028637039048</v>
      </c>
      <c r="KK51" s="94">
        <f t="shared" si="176"/>
        <v>0.37383509363628309</v>
      </c>
      <c r="KL51" s="94">
        <f t="shared" si="177"/>
        <v>-0.69613896646255546</v>
      </c>
      <c r="KM51" s="94">
        <f t="shared" si="178"/>
        <v>-0.41807642064010442</v>
      </c>
      <c r="KN51" s="392">
        <f t="shared" si="179"/>
        <v>-7.1007957193882518E-2</v>
      </c>
      <c r="KO51" s="364">
        <f t="shared" si="180"/>
        <v>-2.8409090909090908E-2</v>
      </c>
      <c r="KP51" s="364">
        <f t="shared" si="181"/>
        <v>-7.0119617224880422E-3</v>
      </c>
      <c r="KQ51" s="364">
        <f t="shared" si="182"/>
        <v>9.6384439359267771E-3</v>
      </c>
      <c r="KR51" s="308"/>
      <c r="KS51" s="308">
        <f t="shared" si="321"/>
        <v>2.8409090909090908E-2</v>
      </c>
      <c r="KT51" s="395">
        <f t="shared" si="322"/>
        <v>3.542105263157895E-2</v>
      </c>
      <c r="KU51" s="308">
        <f t="shared" si="323"/>
        <v>2.5782608695652173E-2</v>
      </c>
      <c r="KV51" s="308">
        <f t="shared" si="324"/>
        <v>8.4850000000000009E-2</v>
      </c>
      <c r="KW51" s="308">
        <f t="shared" si="325"/>
        <v>0.14580952380952381</v>
      </c>
      <c r="KX51" s="308">
        <f t="shared" si="326"/>
        <v>0.15695454545454546</v>
      </c>
      <c r="KY51" s="308">
        <f t="shared" si="327"/>
        <v>5.057894736842105E-2</v>
      </c>
      <c r="KZ51" s="308">
        <f t="shared" si="328"/>
        <v>-0.13356521739130436</v>
      </c>
      <c r="LA51" s="308" t="str">
        <f t="shared" si="329"/>
        <v>i.a.</v>
      </c>
      <c r="LB51" s="308" t="str">
        <f t="shared" si="330"/>
        <v>i.a.</v>
      </c>
      <c r="LC51" s="308" t="str">
        <f t="shared" si="224"/>
        <v>i.a.</v>
      </c>
    </row>
    <row r="52" spans="1:315" s="1" customFormat="1" x14ac:dyDescent="0.3">
      <c r="A52" s="348" t="s">
        <v>184</v>
      </c>
      <c r="B52" s="171">
        <v>21680605</v>
      </c>
      <c r="C52" t="s">
        <v>75</v>
      </c>
      <c r="D52" s="4"/>
      <c r="E52">
        <v>1</v>
      </c>
      <c r="F52"/>
      <c r="G52"/>
      <c r="H52"/>
      <c r="I52" s="190">
        <v>45224</v>
      </c>
      <c r="J52" s="176" t="s">
        <v>129</v>
      </c>
      <c r="K52" s="176" t="s">
        <v>129</v>
      </c>
      <c r="L52" s="176" t="s">
        <v>129</v>
      </c>
      <c r="M52" s="176" t="s">
        <v>129</v>
      </c>
      <c r="N52" s="176" t="s">
        <v>129</v>
      </c>
      <c r="O52" s="176" t="s">
        <v>129</v>
      </c>
      <c r="P52" s="178" t="s">
        <v>129</v>
      </c>
      <c r="Q52" s="94">
        <f t="shared" si="0"/>
        <v>0.20308854230627515</v>
      </c>
      <c r="R52" s="94">
        <f t="shared" si="1"/>
        <v>8.9801927194860909E-2</v>
      </c>
      <c r="S52" s="94">
        <f t="shared" si="2"/>
        <v>0.44215783251706942</v>
      </c>
      <c r="T52" s="94">
        <f t="shared" si="3"/>
        <v>-0.24629959631959852</v>
      </c>
      <c r="U52" s="94">
        <f t="shared" si="4"/>
        <v>-8.6842454835281524E-2</v>
      </c>
      <c r="V52" s="94">
        <f t="shared" si="5"/>
        <v>0.79773134328358197</v>
      </c>
      <c r="W52" s="362">
        <f t="shared" si="6"/>
        <v>13.22999999999999</v>
      </c>
      <c r="X52" s="362">
        <f t="shared" si="7"/>
        <v>5.3680000000000021</v>
      </c>
      <c r="Y52" s="362">
        <f t="shared" si="8"/>
        <v>18.327000000000005</v>
      </c>
      <c r="Z52" s="100">
        <v>78.373999999999995</v>
      </c>
      <c r="AA52" s="100">
        <v>65.144000000000005</v>
      </c>
      <c r="AB52" s="100">
        <v>59.776000000000003</v>
      </c>
      <c r="AC52" s="100">
        <v>41.448999999999998</v>
      </c>
      <c r="AD52" s="100">
        <v>54.994</v>
      </c>
      <c r="AE52" s="100">
        <v>60.223999999999997</v>
      </c>
      <c r="AF52" s="238">
        <v>33.5</v>
      </c>
      <c r="AG52" s="239"/>
      <c r="AH52" s="201"/>
      <c r="AI52" s="201"/>
      <c r="AJ52" s="201"/>
      <c r="AK52" s="202"/>
      <c r="AL52" s="94">
        <f t="shared" si="194"/>
        <v>0.15080309339678749</v>
      </c>
      <c r="AM52" s="94">
        <f t="shared" si="195"/>
        <v>8.9952367889473722E-2</v>
      </c>
      <c r="AN52" s="94">
        <f t="shared" si="225"/>
        <v>0.42553947882967735</v>
      </c>
      <c r="AO52" s="94">
        <f t="shared" si="226"/>
        <v>-0.27422143096730905</v>
      </c>
      <c r="AP52" s="94">
        <f t="shared" si="227"/>
        <v>2.3422233958278336E-2</v>
      </c>
      <c r="AQ52" s="94">
        <f t="shared" si="228"/>
        <v>0.71318706175073499</v>
      </c>
      <c r="AR52" s="362">
        <f t="shared" si="196"/>
        <v>6.590999999999994</v>
      </c>
      <c r="AS52" s="362">
        <f t="shared" si="229"/>
        <v>3.6070000000000064</v>
      </c>
      <c r="AT52" s="362">
        <f t="shared" si="230"/>
        <v>11.969999999999995</v>
      </c>
      <c r="AU52" s="266">
        <v>50.296999999999997</v>
      </c>
      <c r="AV52" s="266">
        <v>43.706000000000003</v>
      </c>
      <c r="AW52" s="266">
        <v>40.098999999999997</v>
      </c>
      <c r="AX52" s="266">
        <v>28.129000000000001</v>
      </c>
      <c r="AY52" s="266">
        <v>38.756999999999998</v>
      </c>
      <c r="AZ52" s="266">
        <v>37.869999999999997</v>
      </c>
      <c r="BA52" s="279">
        <v>22.105</v>
      </c>
      <c r="BB52" s="244">
        <v>12.957000000000001</v>
      </c>
      <c r="BC52" s="243">
        <v>9.0850000000000009</v>
      </c>
      <c r="BD52" s="243">
        <v>9.3759999999999994</v>
      </c>
      <c r="BE52" s="243">
        <v>10.198</v>
      </c>
      <c r="BF52" s="237"/>
      <c r="BG52" s="94">
        <f t="shared" si="197"/>
        <v>4.2069825436408976</v>
      </c>
      <c r="BH52" s="94">
        <f t="shared" si="231"/>
        <v>-0.91938078005629276</v>
      </c>
      <c r="BI52" s="94">
        <f t="shared" si="232"/>
        <v>16.092783505154639</v>
      </c>
      <c r="BJ52" s="94">
        <f t="shared" si="233"/>
        <v>-0.94001236858379711</v>
      </c>
      <c r="BK52" s="94">
        <f t="shared" si="234"/>
        <v>-0.43236601919026441</v>
      </c>
      <c r="BL52" s="94">
        <f t="shared" si="235"/>
        <v>1.4922717993584134</v>
      </c>
      <c r="BM52" s="362">
        <f t="shared" si="198"/>
        <v>1.6870000000000001</v>
      </c>
      <c r="BN52" s="362">
        <f t="shared" si="236"/>
        <v>-4.5730000000000004</v>
      </c>
      <c r="BO52" s="362">
        <f t="shared" si="237"/>
        <v>4.6829999999999998</v>
      </c>
      <c r="BP52" s="266">
        <v>2.0880000000000001</v>
      </c>
      <c r="BQ52" s="266">
        <v>0.40100000000000002</v>
      </c>
      <c r="BR52" s="266">
        <v>4.9740000000000002</v>
      </c>
      <c r="BS52" s="266">
        <v>0.29099999999999998</v>
      </c>
      <c r="BT52" s="266">
        <v>4.851</v>
      </c>
      <c r="BU52" s="266">
        <v>8.5459999999999994</v>
      </c>
      <c r="BV52" s="272">
        <v>3.4289999999999998</v>
      </c>
      <c r="BW52" s="217">
        <v>1.39</v>
      </c>
      <c r="BX52" s="216">
        <v>0.11799999999999999</v>
      </c>
      <c r="BY52" s="216">
        <v>0.378</v>
      </c>
      <c r="BZ52" s="216">
        <v>0.88400000000000001</v>
      </c>
      <c r="CA52" s="239"/>
      <c r="CB52" s="94">
        <f t="shared" si="199"/>
        <v>11.496688741721854</v>
      </c>
      <c r="CC52" s="94">
        <f t="shared" si="238"/>
        <v>-0.96930270380158567</v>
      </c>
      <c r="CD52" s="94">
        <f t="shared" si="239"/>
        <v>32.69178082191781</v>
      </c>
      <c r="CE52" s="94">
        <f t="shared" si="240"/>
        <v>-0.96950710108604843</v>
      </c>
      <c r="CF52" s="94">
        <f t="shared" si="241"/>
        <v>-0.42229729729729726</v>
      </c>
      <c r="CG52" s="94">
        <f t="shared" si="242"/>
        <v>1.7654320987654324</v>
      </c>
      <c r="CH52" s="362">
        <f t="shared" si="200"/>
        <v>1.736</v>
      </c>
      <c r="CI52" s="362">
        <f t="shared" si="243"/>
        <v>-4.7679999999999998</v>
      </c>
      <c r="CJ52" s="362">
        <f t="shared" si="244"/>
        <v>4.7729999999999997</v>
      </c>
      <c r="CK52" s="100">
        <v>1.887</v>
      </c>
      <c r="CL52" s="100">
        <v>0.151</v>
      </c>
      <c r="CM52" s="100">
        <v>4.9189999999999996</v>
      </c>
      <c r="CN52" s="100">
        <v>0.14599999999999999</v>
      </c>
      <c r="CO52" s="100">
        <v>4.7880000000000003</v>
      </c>
      <c r="CP52" s="100">
        <v>8.2880000000000003</v>
      </c>
      <c r="CQ52" s="215">
        <v>2.9969999999999999</v>
      </c>
      <c r="CR52" s="288">
        <v>1.274</v>
      </c>
      <c r="CS52" s="288">
        <v>4.2000000000000003E-2</v>
      </c>
      <c r="CT52" s="288">
        <v>0.23599999999999999</v>
      </c>
      <c r="CU52" s="288">
        <v>0.67200000000000004</v>
      </c>
      <c r="CV52" s="289"/>
      <c r="CW52" s="94">
        <f t="shared" si="201"/>
        <v>22.709677419354836</v>
      </c>
      <c r="CX52" s="94">
        <f t="shared" si="245"/>
        <v>-0.98382889932185713</v>
      </c>
      <c r="CY52" s="94">
        <f t="shared" si="246"/>
        <v>33.54054054054054</v>
      </c>
      <c r="CZ52" s="94">
        <f t="shared" si="247"/>
        <v>-0.97020933977455714</v>
      </c>
      <c r="DA52" s="94">
        <f t="shared" si="248"/>
        <v>-0.42304118922266959</v>
      </c>
      <c r="DB52" s="94">
        <f t="shared" si="249"/>
        <v>1.8053866203301479</v>
      </c>
      <c r="DC52" s="362">
        <f t="shared" si="202"/>
        <v>1.4079999999999999</v>
      </c>
      <c r="DD52" s="362">
        <f t="shared" si="250"/>
        <v>-3.7720000000000002</v>
      </c>
      <c r="DE52" s="362">
        <f t="shared" si="251"/>
        <v>3.7229999999999999</v>
      </c>
      <c r="DF52" s="266">
        <v>1.47</v>
      </c>
      <c r="DG52" s="266">
        <v>6.2E-2</v>
      </c>
      <c r="DH52" s="266">
        <v>3.8340000000000001</v>
      </c>
      <c r="DI52" s="266">
        <v>0.111</v>
      </c>
      <c r="DJ52" s="266">
        <v>3.726</v>
      </c>
      <c r="DK52" s="266">
        <v>6.4580000000000002</v>
      </c>
      <c r="DL52" s="272">
        <v>2.302</v>
      </c>
      <c r="DM52" s="216">
        <v>0.97499999999999998</v>
      </c>
      <c r="DN52" s="216">
        <v>2.5999999999999999E-2</v>
      </c>
      <c r="DO52" s="216">
        <v>0.20799999999999999</v>
      </c>
      <c r="DP52" s="216">
        <v>0.504</v>
      </c>
      <c r="DQ52" s="239"/>
      <c r="DR52" s="94">
        <f t="shared" si="203"/>
        <v>0.30371900826446274</v>
      </c>
      <c r="DS52" s="94">
        <f t="shared" si="252"/>
        <v>-0.2859250516376512</v>
      </c>
      <c r="DT52" s="94">
        <f t="shared" si="253"/>
        <v>1.3023097826086956</v>
      </c>
      <c r="DU52" s="94">
        <f t="shared" si="254"/>
        <v>-0.49528544488256476</v>
      </c>
      <c r="DV52" s="94">
        <f t="shared" si="255"/>
        <v>-0.17925988462079639</v>
      </c>
      <c r="DW52" s="94">
        <f t="shared" si="256"/>
        <v>0.30451541850220259</v>
      </c>
      <c r="DX52" s="362">
        <f t="shared" si="204"/>
        <v>1.4699999999999998</v>
      </c>
      <c r="DY52" s="362">
        <f t="shared" si="257"/>
        <v>-1.9379999999999997</v>
      </c>
      <c r="DZ52" s="362">
        <f t="shared" si="258"/>
        <v>3.8339999999999996</v>
      </c>
      <c r="EA52" s="100">
        <v>6.31</v>
      </c>
      <c r="EB52" s="100">
        <v>4.84</v>
      </c>
      <c r="EC52" s="100">
        <v>6.7779999999999996</v>
      </c>
      <c r="ED52" s="100">
        <v>2.944</v>
      </c>
      <c r="EE52" s="100">
        <v>5.8330000000000002</v>
      </c>
      <c r="EF52" s="100">
        <v>7.1070000000000002</v>
      </c>
      <c r="EG52" s="215">
        <v>5.4480000000000004</v>
      </c>
      <c r="EH52" s="288">
        <v>2.1680000000000001</v>
      </c>
      <c r="EI52" s="288">
        <v>1.1919999999999999</v>
      </c>
      <c r="EJ52" s="288">
        <v>1.2150000000000001</v>
      </c>
      <c r="EK52" s="288">
        <v>1.0069999999999999</v>
      </c>
      <c r="EL52" s="289"/>
      <c r="EM52" s="94">
        <f t="shared" si="205"/>
        <v>0.11518412645031101</v>
      </c>
      <c r="EN52" s="94">
        <f t="shared" si="259"/>
        <v>-0.25769206765274916</v>
      </c>
      <c r="EO52" s="94">
        <f t="shared" si="260"/>
        <v>0.57065137479782391</v>
      </c>
      <c r="EP52" s="94">
        <f t="shared" si="261"/>
        <v>3.953737198756814E-2</v>
      </c>
      <c r="EQ52" s="94">
        <f t="shared" si="262"/>
        <v>-0.18543266237808675</v>
      </c>
      <c r="ER52" s="94">
        <f t="shared" si="263"/>
        <v>0.48423062707896986</v>
      </c>
      <c r="ES52" s="362">
        <f t="shared" si="206"/>
        <v>2.7399999999999984</v>
      </c>
      <c r="ET52" s="362">
        <f t="shared" si="264"/>
        <v>-8.2579999999999991</v>
      </c>
      <c r="EU52" s="362">
        <f t="shared" si="265"/>
        <v>11.643000000000001</v>
      </c>
      <c r="EV52" s="100">
        <v>26.527999999999999</v>
      </c>
      <c r="EW52" s="100">
        <v>23.788</v>
      </c>
      <c r="EX52" s="100">
        <v>32.045999999999999</v>
      </c>
      <c r="EY52" s="100">
        <v>20.402999999999999</v>
      </c>
      <c r="EZ52" s="100">
        <v>19.626999999999999</v>
      </c>
      <c r="FA52" s="100">
        <v>24.094999999999999</v>
      </c>
      <c r="FB52" s="215">
        <v>16.234000000000002</v>
      </c>
      <c r="FC52" s="288">
        <v>7.1369999999999996</v>
      </c>
      <c r="FD52" s="288">
        <v>5.843</v>
      </c>
      <c r="FE52" s="288">
        <v>7.09</v>
      </c>
      <c r="FF52" s="288">
        <v>7.6139999999999999</v>
      </c>
      <c r="FG52" s="289"/>
      <c r="FH52" s="94">
        <f t="shared" si="207"/>
        <v>4.1666666666666664E-2</v>
      </c>
      <c r="FI52" s="94">
        <f t="shared" si="266"/>
        <v>0.26315789473684209</v>
      </c>
      <c r="FJ52" s="94">
        <f t="shared" si="267"/>
        <v>0.14000000000000001</v>
      </c>
      <c r="FK52" s="94">
        <f t="shared" si="268"/>
        <v>-9.0909090909090912E-2</v>
      </c>
      <c r="FL52" s="94">
        <f t="shared" si="269"/>
        <v>0.25</v>
      </c>
      <c r="FM52" s="94">
        <f t="shared" si="270"/>
        <v>0.62962962962962965</v>
      </c>
      <c r="FN52" s="362">
        <f t="shared" si="208"/>
        <v>3</v>
      </c>
      <c r="FO52" s="362">
        <f t="shared" si="271"/>
        <v>15</v>
      </c>
      <c r="FP52" s="362">
        <f t="shared" si="272"/>
        <v>7</v>
      </c>
      <c r="FQ52" s="486">
        <v>75</v>
      </c>
      <c r="FR52" s="486">
        <v>72</v>
      </c>
      <c r="FS52" s="486">
        <v>57</v>
      </c>
      <c r="FT52" s="486">
        <v>50</v>
      </c>
      <c r="FU52" s="486">
        <v>55</v>
      </c>
      <c r="FV52" s="486">
        <v>44</v>
      </c>
      <c r="FW52" s="490">
        <v>27</v>
      </c>
      <c r="FX52" s="491">
        <v>20</v>
      </c>
      <c r="FY52" s="499"/>
      <c r="FZ52" s="2"/>
      <c r="GA52" s="2"/>
      <c r="GB52" s="2"/>
      <c r="GC52" s="2"/>
      <c r="GD52" s="1" t="s">
        <v>810</v>
      </c>
      <c r="GE52" s="1" t="s">
        <v>77</v>
      </c>
      <c r="GF52" s="336" t="s">
        <v>87</v>
      </c>
      <c r="GG52" s="1">
        <v>1620</v>
      </c>
      <c r="GH52" s="1" t="s">
        <v>164</v>
      </c>
      <c r="GI52" s="18" t="s">
        <v>97</v>
      </c>
      <c r="GJ52" s="94">
        <f t="shared" si="72"/>
        <v>12.021213435096369</v>
      </c>
      <c r="GK52" s="94">
        <f t="shared" si="73"/>
        <v>-0.97431235034937302</v>
      </c>
      <c r="GL52" s="94">
        <f t="shared" si="74"/>
        <v>29.416864870805664</v>
      </c>
      <c r="GM52" s="94">
        <f t="shared" si="75"/>
        <v>-0.95504407975999395</v>
      </c>
      <c r="GN52" s="94">
        <f t="shared" si="76"/>
        <v>-0.43948551526797291</v>
      </c>
      <c r="GO52" s="392">
        <f t="shared" si="77"/>
        <v>0.6775412874709309</v>
      </c>
      <c r="GP52" s="366">
        <f t="shared" si="78"/>
        <v>0.31248118930961472</v>
      </c>
      <c r="GQ52" s="366">
        <f t="shared" si="79"/>
        <v>-0.9859375542827743</v>
      </c>
      <c r="GR52" s="366">
        <f t="shared" si="80"/>
        <v>0.97866293064546561</v>
      </c>
      <c r="GS52" s="94">
        <f t="shared" si="209"/>
        <v>0.33847533632287002</v>
      </c>
      <c r="GT52" s="94">
        <f t="shared" si="273"/>
        <v>2.5994147013255295E-2</v>
      </c>
      <c r="GU52" s="392">
        <f t="shared" si="274"/>
        <v>1.0119317012960296</v>
      </c>
      <c r="GV52" s="94">
        <f t="shared" si="275"/>
        <v>3.3268770650563967E-2</v>
      </c>
      <c r="GW52" s="94">
        <f t="shared" si="276"/>
        <v>0.74003091190108183</v>
      </c>
      <c r="GX52" s="94">
        <f t="shared" si="277"/>
        <v>1.3202708084428516</v>
      </c>
      <c r="GY52" s="94">
        <f t="shared" si="278"/>
        <v>0.78702731092436962</v>
      </c>
      <c r="GZ52" s="94">
        <f t="shared" si="279"/>
        <v>0.7583333333333333</v>
      </c>
      <c r="HA52" s="94">
        <f t="shared" si="280"/>
        <v>3.4898213543830499E-2</v>
      </c>
      <c r="HB52" s="94">
        <f t="shared" si="281"/>
        <v>0.2124212421242124</v>
      </c>
      <c r="HC52" s="94">
        <f t="shared" si="282"/>
        <v>0.66732869910625636</v>
      </c>
      <c r="HD52" s="94">
        <f t="shared" si="92"/>
        <v>4.7780162044209771</v>
      </c>
      <c r="HE52" s="94">
        <f t="shared" si="93"/>
        <v>-0.92426841231458423</v>
      </c>
      <c r="HF52" s="94">
        <f t="shared" si="94"/>
        <v>12.04551323593091</v>
      </c>
      <c r="HG52" s="94">
        <f t="shared" si="95"/>
        <v>-0.93447965973571767</v>
      </c>
      <c r="HH52" s="94">
        <f t="shared" si="96"/>
        <v>-0.47641665952893664</v>
      </c>
      <c r="HI52" s="392">
        <f t="shared" si="97"/>
        <v>0.44429279731224386</v>
      </c>
      <c r="HJ52" s="366">
        <f t="shared" si="98"/>
        <v>6.8631461044267358E-2</v>
      </c>
      <c r="HK52" s="366">
        <f t="shared" si="99"/>
        <v>-0.17530595751502381</v>
      </c>
      <c r="HL52" s="366">
        <f t="shared" si="100"/>
        <v>0.17513086943072168</v>
      </c>
      <c r="HM52" s="94">
        <f t="shared" si="211"/>
        <v>8.2995468638206532E-2</v>
      </c>
      <c r="HN52" s="94">
        <f t="shared" si="283"/>
        <v>1.4364007593939177E-2</v>
      </c>
      <c r="HO52" s="392">
        <f t="shared" si="284"/>
        <v>0.189669965108963</v>
      </c>
      <c r="HP52" s="94">
        <f t="shared" si="285"/>
        <v>1.4539095678241317E-2</v>
      </c>
      <c r="HQ52" s="94">
        <f t="shared" si="286"/>
        <v>0.22190201729106632</v>
      </c>
      <c r="HR52" s="94">
        <f t="shared" si="287"/>
        <v>0.42381412879069646</v>
      </c>
      <c r="HS52" s="94">
        <f t="shared" si="288"/>
        <v>0.29344058876385259</v>
      </c>
      <c r="HT52" s="94">
        <f t="shared" si="289"/>
        <v>0.21417565485362094</v>
      </c>
      <c r="HU52" s="94">
        <f t="shared" si="290"/>
        <v>1.8247892986932652E-2</v>
      </c>
      <c r="HV52" s="94">
        <f t="shared" si="291"/>
        <v>5.1414581066376495E-2</v>
      </c>
      <c r="HW52" s="94">
        <f t="shared" si="292"/>
        <v>0.11610191752035724</v>
      </c>
      <c r="HX52" s="94">
        <f t="shared" si="112"/>
        <v>0.16906166196452971</v>
      </c>
      <c r="HY52" s="94">
        <f t="shared" si="113"/>
        <v>-3.8034059390456162E-2</v>
      </c>
      <c r="HZ52" s="94">
        <f t="shared" si="114"/>
        <v>0.4658311956114714</v>
      </c>
      <c r="IA52" s="94">
        <f t="shared" si="115"/>
        <v>-0.51448156774543441</v>
      </c>
      <c r="IB52" s="94">
        <f t="shared" si="116"/>
        <v>7.5779833933822009E-3</v>
      </c>
      <c r="IC52" s="392">
        <f t="shared" si="117"/>
        <v>-0.12108307516228427</v>
      </c>
      <c r="ID52" s="366">
        <f t="shared" si="118"/>
        <v>3.4397950391303334E-2</v>
      </c>
      <c r="IE52" s="366">
        <f t="shared" si="119"/>
        <v>-8.0445251996664746E-3</v>
      </c>
      <c r="IF52" s="366">
        <f t="shared" si="120"/>
        <v>6.7215950589627593E-2</v>
      </c>
      <c r="IG52" s="94">
        <f t="shared" si="213"/>
        <v>0.23786188178528347</v>
      </c>
      <c r="IH52" s="94">
        <f t="shared" si="293"/>
        <v>0.20346393139398014</v>
      </c>
      <c r="II52" s="392">
        <f t="shared" si="294"/>
        <v>0.21150845659364662</v>
      </c>
      <c r="IJ52" s="94">
        <f t="shared" si="295"/>
        <v>0.14429250600401902</v>
      </c>
      <c r="IK52" s="94">
        <f t="shared" si="296"/>
        <v>0.29719264278799618</v>
      </c>
      <c r="IL52" s="94">
        <f t="shared" si="297"/>
        <v>0.29495746005395312</v>
      </c>
      <c r="IM52" s="94">
        <f t="shared" si="298"/>
        <v>0.33559196747566833</v>
      </c>
      <c r="IN52" s="94">
        <f t="shared" si="299"/>
        <v>0.3037690906543366</v>
      </c>
      <c r="IO52" s="94">
        <f t="shared" si="300"/>
        <v>0.20400479205887387</v>
      </c>
      <c r="IP52" s="94">
        <f t="shared" si="301"/>
        <v>0.17136812411847674</v>
      </c>
      <c r="IQ52" s="94">
        <f t="shared" si="302"/>
        <v>0.13225636984502231</v>
      </c>
      <c r="IR52" s="94" t="str">
        <f t="shared" si="215"/>
        <v>i.a.</v>
      </c>
      <c r="IS52" s="94">
        <f t="shared" si="133"/>
        <v>-1</v>
      </c>
      <c r="IT52" s="94">
        <f t="shared" si="134"/>
        <v>-0.92602397010691628</v>
      </c>
      <c r="IU52" s="94">
        <f t="shared" si="135"/>
        <v>10.852228043113533</v>
      </c>
      <c r="IV52" s="94">
        <f t="shared" si="136"/>
        <v>-0.9204091823179652</v>
      </c>
      <c r="IW52" s="94">
        <f t="shared" si="137"/>
        <v>-0.37838329890014349</v>
      </c>
      <c r="IX52" s="392">
        <f t="shared" si="138"/>
        <v>0.38634274173928768</v>
      </c>
      <c r="IY52" s="366">
        <f t="shared" si="139"/>
        <v>-6.155593761512956E-3</v>
      </c>
      <c r="IZ52" s="366">
        <f t="shared" si="140"/>
        <v>-7.70550593434121E-2</v>
      </c>
      <c r="JA52" s="366">
        <f t="shared" si="141"/>
        <v>7.6189977093441053E-2</v>
      </c>
      <c r="JB52" s="392"/>
      <c r="JC52" s="94">
        <f t="shared" si="303"/>
        <v>6.155593761512956E-3</v>
      </c>
      <c r="JD52" s="392">
        <f t="shared" si="304"/>
        <v>8.321065310492505E-2</v>
      </c>
      <c r="JE52" s="94">
        <f t="shared" si="305"/>
        <v>7.0206760114839926E-3</v>
      </c>
      <c r="JF52" s="94">
        <f t="shared" si="306"/>
        <v>8.8209622867949228E-2</v>
      </c>
      <c r="JG52" s="94">
        <f t="shared" si="307"/>
        <v>0.14190356004250798</v>
      </c>
      <c r="JH52" s="94">
        <f t="shared" si="308"/>
        <v>0.10235820895522388</v>
      </c>
      <c r="JI52" s="94" t="str">
        <f t="shared" si="309"/>
        <v>i.a.</v>
      </c>
      <c r="JJ52" s="94" t="str">
        <f t="shared" si="310"/>
        <v>i.a.</v>
      </c>
      <c r="JK52" s="94" t="str">
        <f t="shared" si="311"/>
        <v>i.a.</v>
      </c>
      <c r="JL52" s="94" t="str">
        <f t="shared" si="312"/>
        <v>i.a.</v>
      </c>
      <c r="JM52" s="94" t="str">
        <f t="shared" si="217"/>
        <v>i.a.</v>
      </c>
      <c r="JN52" s="94">
        <f t="shared" si="153"/>
        <v>0.15496500061402399</v>
      </c>
      <c r="JO52" s="94">
        <f t="shared" si="154"/>
        <v>-0.13724014097073506</v>
      </c>
      <c r="JP52" s="94">
        <f t="shared" si="155"/>
        <v>0.26505073027813092</v>
      </c>
      <c r="JQ52" s="94">
        <f t="shared" si="156"/>
        <v>-0.17092955595155837</v>
      </c>
      <c r="JR52" s="94">
        <f t="shared" si="157"/>
        <v>-0.26947396386822525</v>
      </c>
      <c r="JS52" s="392">
        <f t="shared" si="158"/>
        <v>0.10315332428765256</v>
      </c>
      <c r="JT52" s="364">
        <f t="shared" si="159"/>
        <v>0.14020888888888861</v>
      </c>
      <c r="JU52" s="364">
        <f t="shared" si="160"/>
        <v>-0.14392397660818701</v>
      </c>
      <c r="JV52" s="364">
        <f t="shared" si="161"/>
        <v>0.21972175438596497</v>
      </c>
      <c r="JW52" s="99">
        <f t="shared" si="218"/>
        <v>1.0449866666666665</v>
      </c>
      <c r="JX52" s="99">
        <f t="shared" si="313"/>
        <v>0.9047777777777779</v>
      </c>
      <c r="JY52" s="393">
        <f t="shared" si="314"/>
        <v>1.0487017543859649</v>
      </c>
      <c r="JZ52" s="99">
        <f t="shared" si="315"/>
        <v>0.82897999999999994</v>
      </c>
      <c r="KA52" s="99">
        <f t="shared" si="316"/>
        <v>0.99989090909090905</v>
      </c>
      <c r="KB52" s="99">
        <f t="shared" si="317"/>
        <v>1.3687272727272726</v>
      </c>
      <c r="KC52" s="99">
        <f t="shared" si="318"/>
        <v>1.2407407407407407</v>
      </c>
      <c r="KD52" s="99">
        <f t="shared" si="319"/>
        <v>0</v>
      </c>
      <c r="KE52" s="99" t="str">
        <f t="shared" si="320"/>
        <v>i.a.</v>
      </c>
      <c r="KF52" s="99" t="str">
        <f t="shared" si="220"/>
        <v>i.a.</v>
      </c>
      <c r="KG52" s="99" t="str">
        <f t="shared" si="221"/>
        <v>i.a.</v>
      </c>
      <c r="KH52" s="99" t="str">
        <f t="shared" si="222"/>
        <v>i.a.</v>
      </c>
      <c r="KI52" s="94">
        <f t="shared" si="174"/>
        <v>-1</v>
      </c>
      <c r="KJ52" s="94">
        <f t="shared" si="175"/>
        <v>-0.97569797384292201</v>
      </c>
      <c r="KK52" s="94">
        <f t="shared" si="176"/>
        <v>28.55419370343667</v>
      </c>
      <c r="KL52" s="94">
        <f t="shared" si="177"/>
        <v>-0.96645781119465324</v>
      </c>
      <c r="KM52" s="94">
        <f t="shared" si="178"/>
        <v>-0.5378378378378379</v>
      </c>
      <c r="KN52" s="392">
        <f t="shared" si="179"/>
        <v>0.69696969696969702</v>
      </c>
      <c r="KO52" s="364">
        <f t="shared" si="180"/>
        <v>-2.0972222222222221E-3</v>
      </c>
      <c r="KP52" s="364">
        <f t="shared" si="181"/>
        <v>-8.420102339181286E-2</v>
      </c>
      <c r="KQ52" s="364">
        <f t="shared" si="182"/>
        <v>8.3378245614035076E-2</v>
      </c>
      <c r="KR52" s="308"/>
      <c r="KS52" s="308">
        <f t="shared" si="321"/>
        <v>2.0972222222222221E-3</v>
      </c>
      <c r="KT52" s="395">
        <f t="shared" si="322"/>
        <v>8.6298245614035082E-2</v>
      </c>
      <c r="KU52" s="308">
        <f t="shared" si="323"/>
        <v>2.9199999999999999E-3</v>
      </c>
      <c r="KV52" s="308">
        <f t="shared" si="324"/>
        <v>8.7054545454545454E-2</v>
      </c>
      <c r="KW52" s="308">
        <f t="shared" si="325"/>
        <v>0.18836363636363637</v>
      </c>
      <c r="KX52" s="308">
        <f t="shared" si="326"/>
        <v>0.111</v>
      </c>
      <c r="KY52" s="308">
        <f t="shared" si="327"/>
        <v>6.3700000000000007E-2</v>
      </c>
      <c r="KZ52" s="308" t="str">
        <f t="shared" si="328"/>
        <v>i.a.</v>
      </c>
      <c r="LA52" s="308" t="str">
        <f t="shared" si="329"/>
        <v>i.a.</v>
      </c>
      <c r="LB52" s="308" t="str">
        <f t="shared" si="330"/>
        <v>i.a.</v>
      </c>
      <c r="LC52" s="308" t="str">
        <f t="shared" si="224"/>
        <v>i.a.</v>
      </c>
    </row>
    <row r="53" spans="1:315" s="1" customFormat="1" x14ac:dyDescent="0.3">
      <c r="A53" s="348" t="s">
        <v>453</v>
      </c>
      <c r="B53" s="171">
        <v>33771304</v>
      </c>
      <c r="C53" t="s">
        <v>75</v>
      </c>
      <c r="D53" s="4"/>
      <c r="E53">
        <v>1</v>
      </c>
      <c r="F53"/>
      <c r="G53"/>
      <c r="H53"/>
      <c r="I53" s="183">
        <v>45104</v>
      </c>
      <c r="J53" s="176"/>
      <c r="K53" s="176" t="s">
        <v>132</v>
      </c>
      <c r="L53" s="176" t="s">
        <v>132</v>
      </c>
      <c r="M53" s="176" t="s">
        <v>132</v>
      </c>
      <c r="N53" s="176" t="s">
        <v>132</v>
      </c>
      <c r="O53" s="176" t="s">
        <v>132</v>
      </c>
      <c r="P53" s="176" t="s">
        <v>132</v>
      </c>
      <c r="Q53" s="94" t="e">
        <f t="shared" si="0"/>
        <v>#DIV/0!</v>
      </c>
      <c r="R53" s="94" t="e">
        <f t="shared" si="1"/>
        <v>#DIV/0!</v>
      </c>
      <c r="S53" s="94" t="e">
        <f t="shared" si="2"/>
        <v>#DIV/0!</v>
      </c>
      <c r="T53" s="94" t="e">
        <f t="shared" si="3"/>
        <v>#DIV/0!</v>
      </c>
      <c r="U53" s="94" t="e">
        <f t="shared" si="4"/>
        <v>#DIV/0!</v>
      </c>
      <c r="V53" s="94" t="e">
        <f t="shared" si="5"/>
        <v>#DIV/0!</v>
      </c>
      <c r="W53" s="362">
        <f t="shared" si="6"/>
        <v>0</v>
      </c>
      <c r="X53" s="362">
        <f t="shared" si="7"/>
        <v>0</v>
      </c>
      <c r="Y53" s="362">
        <f t="shared" si="8"/>
        <v>0</v>
      </c>
      <c r="Z53" s="100"/>
      <c r="AA53" s="396"/>
      <c r="AB53" s="100"/>
      <c r="AC53" s="100"/>
      <c r="AD53" s="100"/>
      <c r="AE53" s="100"/>
      <c r="AF53" s="100"/>
      <c r="AG53" s="201"/>
      <c r="AH53" s="201"/>
      <c r="AI53" s="201"/>
      <c r="AJ53" s="201"/>
      <c r="AK53" s="202"/>
      <c r="AL53" s="94">
        <f t="shared" si="194"/>
        <v>-1</v>
      </c>
      <c r="AM53" s="94">
        <f t="shared" si="195"/>
        <v>0.15166406075496991</v>
      </c>
      <c r="AN53" s="94">
        <f t="shared" si="225"/>
        <v>-6.5442020665901268E-2</v>
      </c>
      <c r="AO53" s="94">
        <f t="shared" si="226"/>
        <v>0.57703281027104136</v>
      </c>
      <c r="AP53" s="94">
        <f t="shared" si="227"/>
        <v>0.17761840149899843</v>
      </c>
      <c r="AQ53" s="94">
        <f t="shared" si="228"/>
        <v>0.16002098635886672</v>
      </c>
      <c r="AR53" s="362">
        <f t="shared" si="196"/>
        <v>-30.936</v>
      </c>
      <c r="AS53" s="362">
        <f t="shared" si="229"/>
        <v>4.0740000000000016</v>
      </c>
      <c r="AT53" s="362">
        <f t="shared" si="230"/>
        <v>-1.8810000000000002</v>
      </c>
      <c r="AU53" s="266"/>
      <c r="AV53" s="266">
        <v>30.936</v>
      </c>
      <c r="AW53" s="266">
        <v>26.861999999999998</v>
      </c>
      <c r="AX53" s="266">
        <v>28.742999999999999</v>
      </c>
      <c r="AY53" s="266">
        <v>18.225999999999999</v>
      </c>
      <c r="AZ53" s="266">
        <v>15.477</v>
      </c>
      <c r="BA53" s="267">
        <v>13.342000000000001</v>
      </c>
      <c r="BB53" s="204">
        <v>12.566000000000001</v>
      </c>
      <c r="BC53" s="205">
        <v>14.097</v>
      </c>
      <c r="BD53" s="205">
        <v>8.3469999999999995</v>
      </c>
      <c r="BE53" s="205">
        <v>7.9950000000000001</v>
      </c>
      <c r="BF53" s="204">
        <v>6.2480000000000002</v>
      </c>
      <c r="BG53" s="94">
        <f t="shared" si="197"/>
        <v>-1</v>
      </c>
      <c r="BH53" s="94">
        <f t="shared" si="231"/>
        <v>-0.80248719824433068</v>
      </c>
      <c r="BI53" s="94">
        <f t="shared" si="232"/>
        <v>-0.25157404872707367</v>
      </c>
      <c r="BJ53" s="94">
        <f t="shared" si="233"/>
        <v>6.5945945945945947</v>
      </c>
      <c r="BK53" s="94">
        <f t="shared" si="234"/>
        <v>-0.20627062706270627</v>
      </c>
      <c r="BL53" s="94">
        <f t="shared" si="235"/>
        <v>0.32026143790849665</v>
      </c>
      <c r="BM53" s="362">
        <f t="shared" si="198"/>
        <v>-0.54</v>
      </c>
      <c r="BN53" s="362">
        <f t="shared" si="236"/>
        <v>-2.194</v>
      </c>
      <c r="BO53" s="362">
        <f t="shared" si="237"/>
        <v>-0.91900000000000004</v>
      </c>
      <c r="BP53" s="266"/>
      <c r="BQ53" s="266">
        <v>0.54</v>
      </c>
      <c r="BR53" s="266">
        <v>2.734</v>
      </c>
      <c r="BS53" s="266">
        <v>3.653</v>
      </c>
      <c r="BT53" s="266">
        <v>0.48099999999999998</v>
      </c>
      <c r="BU53" s="266">
        <v>0.60599999999999998</v>
      </c>
      <c r="BV53" s="266">
        <v>0.45900000000000002</v>
      </c>
      <c r="BW53" s="202">
        <v>0.77500000000000002</v>
      </c>
      <c r="BX53" s="201">
        <v>0.84799999999999998</v>
      </c>
      <c r="BY53" s="201">
        <v>0.55900000000000005</v>
      </c>
      <c r="BZ53" s="201">
        <v>0.59599999999999997</v>
      </c>
      <c r="CA53" s="201">
        <v>0.56899999999999995</v>
      </c>
      <c r="CB53" s="94">
        <f t="shared" si="199"/>
        <v>-1</v>
      </c>
      <c r="CC53" s="94">
        <f t="shared" si="238"/>
        <v>-0.81108202443280975</v>
      </c>
      <c r="CD53" s="94">
        <f t="shared" si="239"/>
        <v>-0.36280233527939953</v>
      </c>
      <c r="CE53" s="94">
        <f t="shared" si="240"/>
        <v>7.7731707317073173</v>
      </c>
      <c r="CF53" s="94">
        <f t="shared" si="241"/>
        <v>-0.20849420849420858</v>
      </c>
      <c r="CG53" s="94">
        <f t="shared" si="242"/>
        <v>0.40379403794037949</v>
      </c>
      <c r="CH53" s="362">
        <f t="shared" si="200"/>
        <v>-0.433</v>
      </c>
      <c r="CI53" s="362">
        <f t="shared" si="243"/>
        <v>-1.8589999999999998</v>
      </c>
      <c r="CJ53" s="362">
        <f t="shared" si="244"/>
        <v>-1.3050000000000002</v>
      </c>
      <c r="CK53" s="100"/>
      <c r="CL53" s="100">
        <v>0.433</v>
      </c>
      <c r="CM53" s="100">
        <v>2.2919999999999998</v>
      </c>
      <c r="CN53" s="100">
        <v>3.597</v>
      </c>
      <c r="CO53" s="100">
        <v>0.41</v>
      </c>
      <c r="CP53" s="100">
        <v>0.51800000000000002</v>
      </c>
      <c r="CQ53" s="100">
        <v>0.36899999999999999</v>
      </c>
      <c r="CR53" s="208">
        <v>0.755</v>
      </c>
      <c r="CS53" s="208">
        <v>0.76900000000000002</v>
      </c>
      <c r="CT53" s="208">
        <v>0.48</v>
      </c>
      <c r="CU53" s="208">
        <v>0.56200000000000006</v>
      </c>
      <c r="CV53" s="208">
        <v>0.48399999999999999</v>
      </c>
      <c r="CW53" s="94">
        <f t="shared" si="201"/>
        <v>-1</v>
      </c>
      <c r="CX53" s="94">
        <f t="shared" si="245"/>
        <v>-0.818589025755879</v>
      </c>
      <c r="CY53" s="94">
        <f t="shared" si="246"/>
        <v>-0.36259814418272662</v>
      </c>
      <c r="CZ53" s="94">
        <f t="shared" si="247"/>
        <v>7.8952380952380956</v>
      </c>
      <c r="DA53" s="94">
        <f t="shared" si="248"/>
        <v>-0.21836228287841195</v>
      </c>
      <c r="DB53" s="94">
        <f t="shared" si="249"/>
        <v>0.43928571428571422</v>
      </c>
      <c r="DC53" s="362">
        <f t="shared" si="202"/>
        <v>-0.32400000000000001</v>
      </c>
      <c r="DD53" s="362">
        <f t="shared" si="250"/>
        <v>-1.462</v>
      </c>
      <c r="DE53" s="362">
        <f t="shared" si="251"/>
        <v>-1.016</v>
      </c>
      <c r="DF53" s="266"/>
      <c r="DG53" s="266">
        <v>0.32400000000000001</v>
      </c>
      <c r="DH53" s="266">
        <v>1.786</v>
      </c>
      <c r="DI53" s="266">
        <v>2.802</v>
      </c>
      <c r="DJ53" s="266">
        <v>0.315</v>
      </c>
      <c r="DK53" s="266">
        <v>0.40300000000000002</v>
      </c>
      <c r="DL53" s="266">
        <v>0.28000000000000003</v>
      </c>
      <c r="DM53" s="201">
        <v>0.61499999999999999</v>
      </c>
      <c r="DN53" s="201">
        <v>0.58199999999999996</v>
      </c>
      <c r="DO53" s="201">
        <v>0.35399999999999998</v>
      </c>
      <c r="DP53" s="201">
        <v>0.41599999999999998</v>
      </c>
      <c r="DQ53" s="201">
        <v>0.35499999999999998</v>
      </c>
      <c r="DR53" s="94">
        <f t="shared" si="203"/>
        <v>-1</v>
      </c>
      <c r="DS53" s="94">
        <f t="shared" si="252"/>
        <v>3.7346612128756881E-2</v>
      </c>
      <c r="DT53" s="94">
        <f t="shared" si="253"/>
        <v>-3.6497601096641547E-2</v>
      </c>
      <c r="DU53" s="94">
        <f t="shared" si="254"/>
        <v>0.85564387917329099</v>
      </c>
      <c r="DV53" s="94">
        <f t="shared" si="255"/>
        <v>7.082056520258774E-2</v>
      </c>
      <c r="DW53" s="94">
        <f t="shared" si="256"/>
        <v>0.11249999999999988</v>
      </c>
      <c r="DX53" s="362">
        <f t="shared" si="204"/>
        <v>-5.8330000000000002</v>
      </c>
      <c r="DY53" s="362">
        <f t="shared" si="257"/>
        <v>0.20999999999999996</v>
      </c>
      <c r="DZ53" s="362">
        <f t="shared" si="258"/>
        <v>-0.21300000000000008</v>
      </c>
      <c r="EA53" s="100"/>
      <c r="EB53" s="100">
        <v>5.8330000000000002</v>
      </c>
      <c r="EC53" s="100">
        <v>5.6230000000000002</v>
      </c>
      <c r="ED53" s="100">
        <v>5.8360000000000003</v>
      </c>
      <c r="EE53" s="100">
        <v>3.145</v>
      </c>
      <c r="EF53" s="100">
        <v>2.9369999999999998</v>
      </c>
      <c r="EG53" s="100">
        <v>2.64</v>
      </c>
      <c r="EH53" s="208">
        <v>2.464</v>
      </c>
      <c r="EI53" s="208">
        <v>1.9510000000000001</v>
      </c>
      <c r="EJ53" s="208">
        <v>1.5669999999999999</v>
      </c>
      <c r="EK53" s="208">
        <v>1.2130000000000001</v>
      </c>
      <c r="EL53" s="208">
        <v>0.89200000000000002</v>
      </c>
      <c r="EM53" s="94">
        <f t="shared" si="205"/>
        <v>-1</v>
      </c>
      <c r="EN53" s="94">
        <f t="shared" si="259"/>
        <v>0.41975592908128029</v>
      </c>
      <c r="EO53" s="94">
        <f t="shared" si="260"/>
        <v>-0.39613459399332596</v>
      </c>
      <c r="EP53" s="94">
        <f t="shared" si="261"/>
        <v>1.1822595327197329</v>
      </c>
      <c r="EQ53" s="94">
        <f t="shared" si="262"/>
        <v>0.19422635584007736</v>
      </c>
      <c r="ER53" s="94">
        <f t="shared" si="263"/>
        <v>-0.14737384140061802</v>
      </c>
      <c r="ES53" s="362">
        <f t="shared" si="206"/>
        <v>-18.498000000000001</v>
      </c>
      <c r="ET53" s="362">
        <f t="shared" si="264"/>
        <v>5.4690000000000012</v>
      </c>
      <c r="EU53" s="362">
        <f t="shared" si="265"/>
        <v>-8.5470000000000006</v>
      </c>
      <c r="EV53" s="100"/>
      <c r="EW53" s="100">
        <v>18.498000000000001</v>
      </c>
      <c r="EX53" s="100">
        <v>13.029</v>
      </c>
      <c r="EY53" s="100">
        <v>21.576000000000001</v>
      </c>
      <c r="EZ53" s="100">
        <v>9.8870000000000005</v>
      </c>
      <c r="FA53" s="100">
        <v>8.2789999999999999</v>
      </c>
      <c r="FB53" s="100">
        <v>9.7100000000000009</v>
      </c>
      <c r="FC53" s="208">
        <v>9.9649999999999999</v>
      </c>
      <c r="FD53" s="208">
        <v>7.2080000000000002</v>
      </c>
      <c r="FE53" s="208">
        <v>6.593</v>
      </c>
      <c r="FF53" s="208">
        <v>3.0720000000000001</v>
      </c>
      <c r="FG53" s="208">
        <v>3.56</v>
      </c>
      <c r="FH53" s="94">
        <f t="shared" si="207"/>
        <v>-1</v>
      </c>
      <c r="FI53" s="94">
        <f t="shared" si="266"/>
        <v>0.125</v>
      </c>
      <c r="FJ53" s="94">
        <f t="shared" si="267"/>
        <v>9.0909090909090912E-2</v>
      </c>
      <c r="FK53" s="94">
        <f t="shared" si="268"/>
        <v>0.12820512820512819</v>
      </c>
      <c r="FL53" s="94">
        <f t="shared" si="269"/>
        <v>0.3</v>
      </c>
      <c r="FM53" s="94">
        <f t="shared" si="270"/>
        <v>0.1111111111111111</v>
      </c>
      <c r="FN53" s="362">
        <f t="shared" si="208"/>
        <v>-54</v>
      </c>
      <c r="FO53" s="362">
        <f t="shared" si="271"/>
        <v>6</v>
      </c>
      <c r="FP53" s="362">
        <f t="shared" si="272"/>
        <v>4</v>
      </c>
      <c r="FQ53" s="486"/>
      <c r="FR53" s="486">
        <v>54</v>
      </c>
      <c r="FS53" s="486">
        <v>48</v>
      </c>
      <c r="FT53" s="486">
        <v>44</v>
      </c>
      <c r="FU53" s="486">
        <v>39</v>
      </c>
      <c r="FV53" s="486">
        <v>30</v>
      </c>
      <c r="FW53" s="486">
        <v>27</v>
      </c>
      <c r="FX53" s="2">
        <v>25</v>
      </c>
      <c r="FY53" s="2">
        <v>33</v>
      </c>
      <c r="FZ53" s="2"/>
      <c r="GA53" s="2"/>
      <c r="GB53" s="2"/>
      <c r="GC53" s="2"/>
      <c r="GD53" s="24"/>
      <c r="GE53" s="1" t="s">
        <v>81</v>
      </c>
      <c r="GF53" s="336"/>
      <c r="GG53" s="1">
        <v>2200</v>
      </c>
      <c r="GH53" s="1" t="s">
        <v>329</v>
      </c>
      <c r="GI53" s="18" t="s">
        <v>97</v>
      </c>
      <c r="GJ53" s="94">
        <f t="shared" si="72"/>
        <v>-1</v>
      </c>
      <c r="GK53" s="94">
        <f t="shared" si="73"/>
        <v>-0.81103255219758785</v>
      </c>
      <c r="GL53" s="94">
        <f t="shared" si="74"/>
        <v>-0.50059584371623067</v>
      </c>
      <c r="GM53" s="94">
        <f t="shared" si="75"/>
        <v>4.9412564736937865</v>
      </c>
      <c r="GN53" s="94">
        <f t="shared" si="76"/>
        <v>-0.27421443616774099</v>
      </c>
      <c r="GO53" s="392">
        <f t="shared" si="77"/>
        <v>0.28473458304602778</v>
      </c>
      <c r="GP53" s="366">
        <f t="shared" si="78"/>
        <v>-7.5593575418994419E-2</v>
      </c>
      <c r="GQ53" s="366">
        <f t="shared" si="79"/>
        <v>-0.32444133164095845</v>
      </c>
      <c r="GR53" s="366">
        <f t="shared" si="80"/>
        <v>-0.40098947775242882</v>
      </c>
      <c r="GS53" s="94">
        <f t="shared" si="209"/>
        <v>0</v>
      </c>
      <c r="GT53" s="94">
        <f t="shared" si="273"/>
        <v>7.5593575418994419E-2</v>
      </c>
      <c r="GU53" s="392">
        <f t="shared" si="274"/>
        <v>0.40003490705995287</v>
      </c>
      <c r="GV53" s="94">
        <f t="shared" si="275"/>
        <v>0.8010243848123817</v>
      </c>
      <c r="GW53" s="94">
        <f t="shared" si="276"/>
        <v>0.13482407102926669</v>
      </c>
      <c r="GX53" s="94">
        <f t="shared" si="277"/>
        <v>0.18576295499372422</v>
      </c>
      <c r="GY53" s="94">
        <f t="shared" si="278"/>
        <v>0.1445924764890282</v>
      </c>
      <c r="GZ53" s="94">
        <f t="shared" si="279"/>
        <v>0.34201585503963761</v>
      </c>
      <c r="HA53" s="94">
        <f t="shared" si="280"/>
        <v>0.43718021603183632</v>
      </c>
      <c r="HB53" s="94">
        <f t="shared" si="281"/>
        <v>0.34532374100719421</v>
      </c>
      <c r="HC53" s="94">
        <f t="shared" si="282"/>
        <v>0.53396674584323045</v>
      </c>
      <c r="HD53" s="94">
        <f t="shared" si="92"/>
        <v>-1</v>
      </c>
      <c r="HE53" s="94">
        <f t="shared" si="93"/>
        <v>-0.78320390443889565</v>
      </c>
      <c r="HF53" s="94">
        <f t="shared" si="94"/>
        <v>-0.31952822699320677</v>
      </c>
      <c r="HG53" s="94">
        <f t="shared" si="95"/>
        <v>3.3849412136606616</v>
      </c>
      <c r="HH53" s="94">
        <f t="shared" si="96"/>
        <v>-0.21400431081311361</v>
      </c>
      <c r="HI53" s="392">
        <f t="shared" si="97"/>
        <v>0.44400154488018617</v>
      </c>
      <c r="HJ53" s="366">
        <f t="shared" si="98"/>
        <v>-3.4256351698544109E-2</v>
      </c>
      <c r="HK53" s="366">
        <f t="shared" si="99"/>
        <v>-0.12375549630029997</v>
      </c>
      <c r="HL53" s="366">
        <f t="shared" si="100"/>
        <v>-7.4197413673596557E-2</v>
      </c>
      <c r="HM53" s="94">
        <f t="shared" si="211"/>
        <v>0</v>
      </c>
      <c r="HN53" s="94">
        <f t="shared" si="283"/>
        <v>3.4256351698544109E-2</v>
      </c>
      <c r="HO53" s="392">
        <f t="shared" si="284"/>
        <v>0.15801184799884407</v>
      </c>
      <c r="HP53" s="94">
        <f t="shared" si="285"/>
        <v>0.23220926167244063</v>
      </c>
      <c r="HQ53" s="94">
        <f t="shared" si="286"/>
        <v>5.295607178245073E-2</v>
      </c>
      <c r="HR53" s="94">
        <f t="shared" si="287"/>
        <v>6.7374506642948459E-2</v>
      </c>
      <c r="HS53" s="94">
        <f t="shared" si="288"/>
        <v>4.6658195679796698E-2</v>
      </c>
      <c r="HT53" s="94">
        <f t="shared" si="289"/>
        <v>9.0257963081581544E-2</v>
      </c>
      <c r="HU53" s="94">
        <f t="shared" si="290"/>
        <v>0.12288964567784942</v>
      </c>
      <c r="HV53" s="94">
        <f t="shared" si="291"/>
        <v>0.11567511639937922</v>
      </c>
      <c r="HW53" s="94">
        <f t="shared" si="292"/>
        <v>0.17973462002412546</v>
      </c>
      <c r="HX53" s="94" t="e">
        <f t="shared" si="112"/>
        <v>#VALUE!</v>
      </c>
      <c r="HY53" s="94">
        <f t="shared" si="113"/>
        <v>-0.26934863177502583</v>
      </c>
      <c r="HZ53" s="94">
        <f t="shared" si="114"/>
        <v>0.59555819776950369</v>
      </c>
      <c r="IA53" s="94">
        <f t="shared" si="115"/>
        <v>-0.14966856537883161</v>
      </c>
      <c r="IB53" s="94">
        <f t="shared" si="116"/>
        <v>-0.10333534344976003</v>
      </c>
      <c r="IC53" s="392">
        <f t="shared" si="117"/>
        <v>0.30479224544027067</v>
      </c>
      <c r="ID53" s="366" t="e">
        <f t="shared" si="118"/>
        <v>#VALUE!</v>
      </c>
      <c r="IE53" s="366">
        <f t="shared" si="119"/>
        <v>-0.11624432853411393</v>
      </c>
      <c r="IF53" s="366">
        <f t="shared" si="120"/>
        <v>0.1610899908316103</v>
      </c>
      <c r="IG53" s="94" t="str">
        <f t="shared" si="213"/>
        <v>i.a.</v>
      </c>
      <c r="IH53" s="94">
        <f t="shared" si="293"/>
        <v>0.31533138717699211</v>
      </c>
      <c r="II53" s="392">
        <f t="shared" si="294"/>
        <v>0.43157571571110603</v>
      </c>
      <c r="IJ53" s="94">
        <f t="shared" si="295"/>
        <v>0.27048572487949574</v>
      </c>
      <c r="IK53" s="94">
        <f t="shared" si="296"/>
        <v>0.31809446748255282</v>
      </c>
      <c r="IL53" s="94">
        <f t="shared" si="297"/>
        <v>0.35475298949148448</v>
      </c>
      <c r="IM53" s="94">
        <f t="shared" si="298"/>
        <v>0.27188465499485065</v>
      </c>
      <c r="IN53" s="94">
        <f t="shared" si="299"/>
        <v>0.24726542900150528</v>
      </c>
      <c r="IO53" s="94">
        <f t="shared" si="300"/>
        <v>0.27067147613762488</v>
      </c>
      <c r="IP53" s="94">
        <f t="shared" si="301"/>
        <v>0.23767632337327468</v>
      </c>
      <c r="IQ53" s="94">
        <f t="shared" si="302"/>
        <v>0.39485677083333337</v>
      </c>
      <c r="IR53" s="94">
        <f t="shared" si="215"/>
        <v>0.25056179775280901</v>
      </c>
      <c r="IS53" s="94" t="e">
        <f t="shared" si="133"/>
        <v>#VALUE!</v>
      </c>
      <c r="IT53" s="94" t="e">
        <f t="shared" si="134"/>
        <v>#VALUE!</v>
      </c>
      <c r="IU53" s="94" t="e">
        <f t="shared" si="135"/>
        <v>#VALUE!</v>
      </c>
      <c r="IV53" s="94" t="e">
        <f t="shared" si="136"/>
        <v>#VALUE!</v>
      </c>
      <c r="IW53" s="94" t="e">
        <f t="shared" si="137"/>
        <v>#VALUE!</v>
      </c>
      <c r="IX53" s="392" t="e">
        <f t="shared" si="138"/>
        <v>#VALUE!</v>
      </c>
      <c r="IY53" s="366" t="e">
        <f t="shared" si="139"/>
        <v>#VALUE!</v>
      </c>
      <c r="IZ53" s="366" t="e">
        <f t="shared" si="140"/>
        <v>#VALUE!</v>
      </c>
      <c r="JA53" s="366" t="e">
        <f t="shared" si="141"/>
        <v>#VALUE!</v>
      </c>
      <c r="JB53" s="392"/>
      <c r="JC53" s="94" t="str">
        <f t="shared" si="303"/>
        <v>i.a.</v>
      </c>
      <c r="JD53" s="392" t="str">
        <f t="shared" si="304"/>
        <v>i.a.</v>
      </c>
      <c r="JE53" s="94" t="str">
        <f t="shared" si="305"/>
        <v>i.a.</v>
      </c>
      <c r="JF53" s="94" t="str">
        <f t="shared" si="306"/>
        <v>i.a.</v>
      </c>
      <c r="JG53" s="94" t="str">
        <f t="shared" si="307"/>
        <v>i.a.</v>
      </c>
      <c r="JH53" s="94" t="str">
        <f t="shared" si="308"/>
        <v>i.a.</v>
      </c>
      <c r="JI53" s="94" t="str">
        <f t="shared" si="309"/>
        <v>i.a.</v>
      </c>
      <c r="JJ53" s="94" t="str">
        <f t="shared" si="310"/>
        <v>i.a.</v>
      </c>
      <c r="JK53" s="94" t="str">
        <f t="shared" si="311"/>
        <v>i.a.</v>
      </c>
      <c r="JL53" s="94" t="str">
        <f t="shared" si="312"/>
        <v>i.a.</v>
      </c>
      <c r="JM53" s="94" t="str">
        <f t="shared" si="217"/>
        <v>i.a.</v>
      </c>
      <c r="JN53" s="94" t="e">
        <f t="shared" si="153"/>
        <v>#VALUE!</v>
      </c>
      <c r="JO53" s="94" t="e">
        <f t="shared" si="154"/>
        <v>#DIV/0!</v>
      </c>
      <c r="JP53" s="94" t="e">
        <f t="shared" si="155"/>
        <v>#DIV/0!</v>
      </c>
      <c r="JQ53" s="94" t="e">
        <f t="shared" si="156"/>
        <v>#DIV/0!</v>
      </c>
      <c r="JR53" s="94" t="e">
        <f t="shared" si="157"/>
        <v>#DIV/0!</v>
      </c>
      <c r="JS53" s="392" t="e">
        <f t="shared" si="158"/>
        <v>#DIV/0!</v>
      </c>
      <c r="JT53" s="364" t="e">
        <f t="shared" si="159"/>
        <v>#VALUE!</v>
      </c>
      <c r="JU53" s="364">
        <f t="shared" si="160"/>
        <v>0</v>
      </c>
      <c r="JV53" s="364">
        <f t="shared" si="161"/>
        <v>0</v>
      </c>
      <c r="JW53" s="99" t="str">
        <f t="shared" si="218"/>
        <v>i.a.</v>
      </c>
      <c r="JX53" s="99">
        <f t="shared" si="313"/>
        <v>0</v>
      </c>
      <c r="JY53" s="393">
        <f t="shared" si="314"/>
        <v>0</v>
      </c>
      <c r="JZ53" s="99">
        <f t="shared" si="315"/>
        <v>0</v>
      </c>
      <c r="KA53" s="99">
        <f t="shared" si="316"/>
        <v>0</v>
      </c>
      <c r="KB53" s="99">
        <f t="shared" si="317"/>
        <v>0</v>
      </c>
      <c r="KC53" s="99">
        <f t="shared" si="318"/>
        <v>0</v>
      </c>
      <c r="KD53" s="99">
        <f t="shared" si="319"/>
        <v>0</v>
      </c>
      <c r="KE53" s="99">
        <f t="shared" si="320"/>
        <v>0</v>
      </c>
      <c r="KF53" s="99" t="str">
        <f t="shared" si="220"/>
        <v>i.a.</v>
      </c>
      <c r="KG53" s="99" t="str">
        <f t="shared" si="221"/>
        <v>i.a.</v>
      </c>
      <c r="KH53" s="99" t="str">
        <f t="shared" si="222"/>
        <v>i.a.</v>
      </c>
      <c r="KI53" s="94">
        <f t="shared" si="174"/>
        <v>-1</v>
      </c>
      <c r="KJ53" s="94">
        <f t="shared" si="175"/>
        <v>-0.83207291060694211</v>
      </c>
      <c r="KK53" s="94">
        <f t="shared" si="176"/>
        <v>-0.41590214067278297</v>
      </c>
      <c r="KL53" s="94">
        <f t="shared" si="177"/>
        <v>6.7762195121951221</v>
      </c>
      <c r="KM53" s="94">
        <f t="shared" si="178"/>
        <v>-0.39114939114939112</v>
      </c>
      <c r="KN53" s="392">
        <f t="shared" si="179"/>
        <v>0.26341463414634136</v>
      </c>
      <c r="KO53" s="364">
        <f t="shared" si="180"/>
        <v>-8.0185185185185186E-3</v>
      </c>
      <c r="KP53" s="364">
        <f t="shared" si="181"/>
        <v>-3.9731481481481479E-2</v>
      </c>
      <c r="KQ53" s="364">
        <f t="shared" si="182"/>
        <v>-3.4000000000000009E-2</v>
      </c>
      <c r="KR53" s="308"/>
      <c r="KS53" s="308">
        <f t="shared" si="321"/>
        <v>8.0185185185185186E-3</v>
      </c>
      <c r="KT53" s="395">
        <f t="shared" si="322"/>
        <v>4.7749999999999994E-2</v>
      </c>
      <c r="KU53" s="308">
        <f t="shared" si="323"/>
        <v>8.1750000000000003E-2</v>
      </c>
      <c r="KV53" s="308">
        <f t="shared" si="324"/>
        <v>1.0512820512820513E-2</v>
      </c>
      <c r="KW53" s="308">
        <f t="shared" si="325"/>
        <v>1.7266666666666666E-2</v>
      </c>
      <c r="KX53" s="308">
        <f t="shared" si="326"/>
        <v>1.3666666666666667E-2</v>
      </c>
      <c r="KY53" s="308">
        <f t="shared" si="327"/>
        <v>3.0200000000000001E-2</v>
      </c>
      <c r="KZ53" s="308">
        <f t="shared" si="328"/>
        <v>2.3303030303030305E-2</v>
      </c>
      <c r="LA53" s="308" t="str">
        <f t="shared" si="329"/>
        <v>i.a.</v>
      </c>
      <c r="LB53" s="308" t="str">
        <f t="shared" si="330"/>
        <v>i.a.</v>
      </c>
      <c r="LC53" s="308" t="str">
        <f t="shared" si="224"/>
        <v>i.a.</v>
      </c>
    </row>
    <row r="54" spans="1:315" s="1" customFormat="1" x14ac:dyDescent="0.3">
      <c r="A54" s="348" t="s">
        <v>745</v>
      </c>
      <c r="B54" s="171">
        <v>26656214</v>
      </c>
      <c r="C54" t="s">
        <v>75</v>
      </c>
      <c r="D54" s="4"/>
      <c r="E54">
        <v>1</v>
      </c>
      <c r="F54"/>
      <c r="G54"/>
      <c r="H54"/>
      <c r="I54" s="183">
        <v>45118</v>
      </c>
      <c r="J54" s="176"/>
      <c r="K54" s="176" t="s">
        <v>132</v>
      </c>
      <c r="L54" s="176" t="s">
        <v>132</v>
      </c>
      <c r="M54" s="176" t="s">
        <v>132</v>
      </c>
      <c r="N54" s="176" t="s">
        <v>132</v>
      </c>
      <c r="O54" s="176" t="s">
        <v>132</v>
      </c>
      <c r="P54" s="176" t="s">
        <v>132</v>
      </c>
      <c r="Q54" s="94">
        <f t="shared" si="0"/>
        <v>-1</v>
      </c>
      <c r="R54" s="94">
        <f t="shared" si="1"/>
        <v>9.187210289675507E-2</v>
      </c>
      <c r="S54" s="94">
        <f t="shared" si="2"/>
        <v>0.10901161668789316</v>
      </c>
      <c r="T54" s="94">
        <f t="shared" si="3"/>
        <v>1.7164992693281533E-3</v>
      </c>
      <c r="U54" s="94" t="e">
        <f t="shared" si="4"/>
        <v>#DIV/0!</v>
      </c>
      <c r="V54" s="94" t="e">
        <f t="shared" si="5"/>
        <v>#DIV/0!</v>
      </c>
      <c r="W54" s="362">
        <f t="shared" si="6"/>
        <v>-156.87799999999999</v>
      </c>
      <c r="X54" s="362">
        <f t="shared" si="7"/>
        <v>13.199999999999989</v>
      </c>
      <c r="Y54" s="362">
        <f t="shared" si="8"/>
        <v>14.12299999999999</v>
      </c>
      <c r="Z54" s="100"/>
      <c r="AA54" s="396">
        <v>156.87799999999999</v>
      </c>
      <c r="AB54" s="100">
        <v>143.678</v>
      </c>
      <c r="AC54" s="100">
        <v>129.55500000000001</v>
      </c>
      <c r="AD54" s="100">
        <v>129.333</v>
      </c>
      <c r="AE54" s="100"/>
      <c r="AF54" s="100"/>
      <c r="AG54" s="202"/>
      <c r="AH54" s="201"/>
      <c r="AI54" s="201"/>
      <c r="AJ54" s="201"/>
      <c r="AK54" s="201"/>
      <c r="AL54" s="94">
        <f t="shared" si="194"/>
        <v>-1</v>
      </c>
      <c r="AM54" s="94">
        <f t="shared" si="195"/>
        <v>4.6827921872695556E-2</v>
      </c>
      <c r="AN54" s="94">
        <f t="shared" si="225"/>
        <v>5.6449638286032312E-2</v>
      </c>
      <c r="AO54" s="94">
        <f t="shared" si="226"/>
        <v>0.19899116603058517</v>
      </c>
      <c r="AP54" s="94">
        <f t="shared" si="227"/>
        <v>4.1514363942127409E-2</v>
      </c>
      <c r="AQ54" s="94">
        <f t="shared" si="228"/>
        <v>0.49449567962778324</v>
      </c>
      <c r="AR54" s="362">
        <f t="shared" si="196"/>
        <v>-99.367000000000004</v>
      </c>
      <c r="AS54" s="362">
        <f t="shared" si="229"/>
        <v>4.4450000000000074</v>
      </c>
      <c r="AT54" s="362">
        <f t="shared" si="230"/>
        <v>5.0720000000000027</v>
      </c>
      <c r="AU54" s="266"/>
      <c r="AV54" s="266">
        <v>99.367000000000004</v>
      </c>
      <c r="AW54" s="266">
        <v>94.921999999999997</v>
      </c>
      <c r="AX54" s="266">
        <v>89.85</v>
      </c>
      <c r="AY54" s="266">
        <v>74.938000000000002</v>
      </c>
      <c r="AZ54" s="267">
        <v>71.950999999999993</v>
      </c>
      <c r="BA54" s="267">
        <v>48.143999999999998</v>
      </c>
      <c r="BB54" s="205">
        <v>58.86347</v>
      </c>
      <c r="BC54" s="205">
        <v>62.032271000000001</v>
      </c>
      <c r="BD54" s="205">
        <v>43.336615000000002</v>
      </c>
      <c r="BE54" s="205">
        <v>35.613934</v>
      </c>
      <c r="BF54" s="205">
        <v>34.473131000000002</v>
      </c>
      <c r="BG54" s="94">
        <f t="shared" si="197"/>
        <v>-1</v>
      </c>
      <c r="BH54" s="94">
        <f t="shared" si="231"/>
        <v>0.9611038107752955</v>
      </c>
      <c r="BI54" s="94">
        <f t="shared" si="232"/>
        <v>-0.67550741940985848</v>
      </c>
      <c r="BJ54" s="94">
        <f t="shared" si="233"/>
        <v>0.27042253521126763</v>
      </c>
      <c r="BK54" s="94">
        <f t="shared" si="234"/>
        <v>1.6469744766274734</v>
      </c>
      <c r="BL54" s="94">
        <f t="shared" si="235"/>
        <v>-0.29025035619784245</v>
      </c>
      <c r="BM54" s="362">
        <f t="shared" si="198"/>
        <v>-7.4619999999999997</v>
      </c>
      <c r="BN54" s="362">
        <f t="shared" si="236"/>
        <v>3.6569999999999996</v>
      </c>
      <c r="BO54" s="362">
        <f t="shared" si="237"/>
        <v>-7.9210000000000012</v>
      </c>
      <c r="BP54" s="266"/>
      <c r="BQ54" s="266">
        <v>7.4619999999999997</v>
      </c>
      <c r="BR54" s="266">
        <v>3.8050000000000002</v>
      </c>
      <c r="BS54" s="266">
        <v>11.726000000000001</v>
      </c>
      <c r="BT54" s="266">
        <v>9.23</v>
      </c>
      <c r="BU54" s="266">
        <v>3.4870000000000001</v>
      </c>
      <c r="BV54" s="266">
        <v>4.9130000000000003</v>
      </c>
      <c r="BW54" s="201">
        <v>1.1032010000000001</v>
      </c>
      <c r="BX54" s="201">
        <v>7.2186360000000001</v>
      </c>
      <c r="BY54" s="201">
        <v>5.654134</v>
      </c>
      <c r="BZ54" s="201">
        <v>3.8769239999999998</v>
      </c>
      <c r="CA54" s="201">
        <v>0.71030199999999999</v>
      </c>
      <c r="CB54" s="94">
        <f t="shared" si="199"/>
        <v>-1</v>
      </c>
      <c r="CC54" s="94">
        <f t="shared" si="238"/>
        <v>1.0302605771924911</v>
      </c>
      <c r="CD54" s="94">
        <f t="shared" si="239"/>
        <v>-0.69341121896744262</v>
      </c>
      <c r="CE54" s="94">
        <f t="shared" si="240"/>
        <v>0.26877384196185278</v>
      </c>
      <c r="CF54" s="94">
        <f t="shared" si="241"/>
        <v>1.987626180397265</v>
      </c>
      <c r="CG54" s="94">
        <f t="shared" si="242"/>
        <v>0.84444444444444455</v>
      </c>
      <c r="CH54" s="362">
        <f t="shared" si="200"/>
        <v>-7.2460000000000004</v>
      </c>
      <c r="CI54" s="362">
        <f t="shared" si="243"/>
        <v>3.6770000000000005</v>
      </c>
      <c r="CJ54" s="362">
        <f t="shared" si="244"/>
        <v>-8.0719999999999992</v>
      </c>
      <c r="CK54" s="100"/>
      <c r="CL54" s="100">
        <v>7.2460000000000004</v>
      </c>
      <c r="CM54" s="100">
        <v>3.569</v>
      </c>
      <c r="CN54" s="100">
        <v>11.641</v>
      </c>
      <c r="CO54" s="100">
        <v>9.1750000000000007</v>
      </c>
      <c r="CP54" s="100">
        <v>3.0710000000000002</v>
      </c>
      <c r="CQ54" s="100">
        <v>1.665</v>
      </c>
      <c r="CR54" s="208">
        <v>0.62365599999999999</v>
      </c>
      <c r="CS54" s="208">
        <v>6.9284129999999999</v>
      </c>
      <c r="CT54" s="208">
        <v>6.1237649999999997</v>
      </c>
      <c r="CU54" s="208">
        <v>4.2633460000000003</v>
      </c>
      <c r="CV54" s="208">
        <v>0.40894799999999998</v>
      </c>
      <c r="CW54" s="94">
        <f t="shared" si="201"/>
        <v>-1</v>
      </c>
      <c r="CX54" s="94">
        <f t="shared" si="245"/>
        <v>1.1269538696149444</v>
      </c>
      <c r="CY54" s="94">
        <f t="shared" si="246"/>
        <v>-0.6964822957648692</v>
      </c>
      <c r="CZ54" s="94">
        <f t="shared" si="247"/>
        <v>0.22217508131805966</v>
      </c>
      <c r="DA54" s="94">
        <f t="shared" si="248"/>
        <v>2.2287671232876716</v>
      </c>
      <c r="DB54" s="94">
        <f t="shared" si="249"/>
        <v>3.1398865784499055</v>
      </c>
      <c r="DC54" s="362">
        <f t="shared" si="202"/>
        <v>-5.5789999999999997</v>
      </c>
      <c r="DD54" s="362">
        <f t="shared" si="250"/>
        <v>2.9559999999999995</v>
      </c>
      <c r="DE54" s="362">
        <f t="shared" si="251"/>
        <v>-6.0189999999999992</v>
      </c>
      <c r="DF54" s="266"/>
      <c r="DG54" s="266">
        <v>5.5789999999999997</v>
      </c>
      <c r="DH54" s="266">
        <v>2.6230000000000002</v>
      </c>
      <c r="DI54" s="266">
        <v>8.6419999999999995</v>
      </c>
      <c r="DJ54" s="266">
        <v>7.0709999999999997</v>
      </c>
      <c r="DK54" s="266">
        <v>2.19</v>
      </c>
      <c r="DL54" s="266">
        <v>0.52900000000000003</v>
      </c>
      <c r="DM54" s="201">
        <v>0.135544</v>
      </c>
      <c r="DN54" s="201">
        <v>4.8538430000000004</v>
      </c>
      <c r="DO54" s="201">
        <v>6.0177350000000001</v>
      </c>
      <c r="DP54" s="201">
        <v>3.5780759999999998</v>
      </c>
      <c r="DQ54" s="201">
        <v>7.5847999999999999E-2</v>
      </c>
      <c r="DR54" s="94">
        <f t="shared" si="203"/>
        <v>-1</v>
      </c>
      <c r="DS54" s="94">
        <f t="shared" si="252"/>
        <v>5.6875508543531461E-2</v>
      </c>
      <c r="DT54" s="94">
        <f t="shared" si="253"/>
        <v>-5.5269428856945281E-2</v>
      </c>
      <c r="DU54" s="94">
        <f t="shared" si="254"/>
        <v>0.26608272506082725</v>
      </c>
      <c r="DV54" s="94">
        <f t="shared" si="255"/>
        <v>0.38477088948787069</v>
      </c>
      <c r="DW54" s="94">
        <f t="shared" si="256"/>
        <v>0.4620689655172413</v>
      </c>
      <c r="DX54" s="362">
        <f t="shared" si="204"/>
        <v>-25.978000000000002</v>
      </c>
      <c r="DY54" s="362">
        <f t="shared" si="257"/>
        <v>1.3980000000000032</v>
      </c>
      <c r="DZ54" s="362">
        <f t="shared" si="258"/>
        <v>-1.4380000000000024</v>
      </c>
      <c r="EA54" s="100"/>
      <c r="EB54" s="100">
        <v>25.978000000000002</v>
      </c>
      <c r="EC54" s="100">
        <v>24.58</v>
      </c>
      <c r="ED54" s="100">
        <v>26.018000000000001</v>
      </c>
      <c r="EE54" s="100">
        <v>20.55</v>
      </c>
      <c r="EF54" s="100">
        <v>14.84</v>
      </c>
      <c r="EG54" s="100">
        <v>10.15</v>
      </c>
      <c r="EH54" s="208">
        <v>17.504057</v>
      </c>
      <c r="EI54" s="208">
        <v>19.061395000000001</v>
      </c>
      <c r="EJ54" s="208">
        <v>17.207552</v>
      </c>
      <c r="EK54" s="208">
        <v>13.518841999999999</v>
      </c>
      <c r="EL54" s="208">
        <v>11.240766000000001</v>
      </c>
      <c r="EM54" s="94">
        <f t="shared" si="205"/>
        <v>-1</v>
      </c>
      <c r="EN54" s="94">
        <f t="shared" si="259"/>
        <v>7.3901897530879404E-2</v>
      </c>
      <c r="EO54" s="94">
        <f t="shared" si="260"/>
        <v>-8.1448014782099232E-2</v>
      </c>
      <c r="EP54" s="94">
        <f t="shared" si="261"/>
        <v>0.39487663052019484</v>
      </c>
      <c r="EQ54" s="94">
        <f t="shared" si="262"/>
        <v>0.11953691322401302</v>
      </c>
      <c r="ER54" s="94">
        <f t="shared" si="263"/>
        <v>-2.471000068638899E-2</v>
      </c>
      <c r="ES54" s="362">
        <f t="shared" si="206"/>
        <v>-87.552000000000007</v>
      </c>
      <c r="ET54" s="362">
        <f t="shared" si="264"/>
        <v>6.0250000000000057</v>
      </c>
      <c r="EU54" s="362">
        <f t="shared" si="265"/>
        <v>-7.2289999999999992</v>
      </c>
      <c r="EV54" s="100"/>
      <c r="EW54" s="100">
        <v>87.552000000000007</v>
      </c>
      <c r="EX54" s="100">
        <v>81.527000000000001</v>
      </c>
      <c r="EY54" s="100">
        <v>88.756</v>
      </c>
      <c r="EZ54" s="100">
        <v>63.63</v>
      </c>
      <c r="FA54" s="100">
        <v>56.835999999999999</v>
      </c>
      <c r="FB54" s="100">
        <v>58.276000000000003</v>
      </c>
      <c r="FC54" s="208">
        <v>68.928758000000002</v>
      </c>
      <c r="FD54" s="208">
        <v>74.476443000000003</v>
      </c>
      <c r="FE54" s="208">
        <v>50.759278999999999</v>
      </c>
      <c r="FF54" s="208">
        <v>44.284201000000003</v>
      </c>
      <c r="FG54" s="208">
        <v>39.254683</v>
      </c>
      <c r="FH54" s="94">
        <f t="shared" si="207"/>
        <v>-1</v>
      </c>
      <c r="FI54" s="94">
        <f t="shared" si="266"/>
        <v>1.3698630136986301E-2</v>
      </c>
      <c r="FJ54" s="94">
        <f t="shared" si="267"/>
        <v>0.140625</v>
      </c>
      <c r="FK54" s="94">
        <f t="shared" si="268"/>
        <v>0.1743119266055046</v>
      </c>
      <c r="FL54" s="94">
        <f t="shared" si="269"/>
        <v>-4.3859649122807015E-2</v>
      </c>
      <c r="FM54" s="94">
        <f t="shared" si="270"/>
        <v>0.60563380281690138</v>
      </c>
      <c r="FN54" s="362">
        <f t="shared" si="208"/>
        <v>-148</v>
      </c>
      <c r="FO54" s="362">
        <f t="shared" si="271"/>
        <v>2</v>
      </c>
      <c r="FP54" s="362">
        <f t="shared" si="272"/>
        <v>18</v>
      </c>
      <c r="FQ54" s="486"/>
      <c r="FR54" s="486">
        <v>148</v>
      </c>
      <c r="FS54" s="486">
        <v>146</v>
      </c>
      <c r="FT54" s="486">
        <v>128</v>
      </c>
      <c r="FU54" s="486">
        <v>109</v>
      </c>
      <c r="FV54" s="486">
        <v>114</v>
      </c>
      <c r="FW54" s="486">
        <v>71</v>
      </c>
      <c r="FX54" s="2">
        <v>107</v>
      </c>
      <c r="FY54" s="2">
        <v>122</v>
      </c>
      <c r="FZ54" s="2">
        <v>64</v>
      </c>
      <c r="GA54" s="2">
        <v>55</v>
      </c>
      <c r="GB54" s="2">
        <v>55</v>
      </c>
      <c r="GC54" s="2"/>
      <c r="GD54" s="2"/>
      <c r="GE54" s="1" t="s">
        <v>81</v>
      </c>
      <c r="GF54" s="336" t="s">
        <v>87</v>
      </c>
      <c r="GG54" s="1">
        <v>8800</v>
      </c>
      <c r="GH54" s="1" t="s">
        <v>90</v>
      </c>
      <c r="GI54" s="18" t="s">
        <v>79</v>
      </c>
      <c r="GJ54" s="94">
        <f t="shared" si="72"/>
        <v>-1</v>
      </c>
      <c r="GK54" s="94">
        <f t="shared" si="73"/>
        <v>1.0318668595432108</v>
      </c>
      <c r="GL54" s="94">
        <f t="shared" si="74"/>
        <v>-0.7178302234253503</v>
      </c>
      <c r="GM54" s="94">
        <f t="shared" si="75"/>
        <v>-3.5777652743730085E-2</v>
      </c>
      <c r="GN54" s="94">
        <f t="shared" si="76"/>
        <v>1.109657480873909</v>
      </c>
      <c r="GO54" s="94">
        <f t="shared" si="77"/>
        <v>1.0410713005202084</v>
      </c>
      <c r="GP54" s="366">
        <f t="shared" si="78"/>
        <v>-0.2866410854859765</v>
      </c>
      <c r="GQ54" s="366">
        <f t="shared" si="79"/>
        <v>0.14556831581128579</v>
      </c>
      <c r="GR54" s="366">
        <f t="shared" si="80"/>
        <v>-0.35888428237822123</v>
      </c>
      <c r="GS54" s="94">
        <f t="shared" si="209"/>
        <v>0</v>
      </c>
      <c r="GT54" s="94">
        <f t="shared" si="273"/>
        <v>0.2866410854859765</v>
      </c>
      <c r="GU54" s="94">
        <f t="shared" si="274"/>
        <v>0.14107276967469071</v>
      </c>
      <c r="GV54" s="94">
        <f t="shared" si="275"/>
        <v>0.49995705205291191</v>
      </c>
      <c r="GW54" s="94">
        <f t="shared" si="276"/>
        <v>0.51850805312235093</v>
      </c>
      <c r="GX54" s="94">
        <f t="shared" si="277"/>
        <v>0.24577831132452982</v>
      </c>
      <c r="GY54" s="94">
        <f t="shared" si="278"/>
        <v>0.12041632806354596</v>
      </c>
      <c r="GZ54" s="94">
        <f t="shared" si="279"/>
        <v>3.4111762108123264E-2</v>
      </c>
      <c r="HA54" s="94">
        <f t="shared" si="280"/>
        <v>0.38205757669225965</v>
      </c>
      <c r="HB54" s="94">
        <f t="shared" si="281"/>
        <v>0.39859965344452719</v>
      </c>
      <c r="HC54" s="94">
        <f t="shared" si="282"/>
        <v>0.34437911941093741</v>
      </c>
      <c r="HD54" s="94">
        <f t="shared" si="92"/>
        <v>-1</v>
      </c>
      <c r="HE54" s="94">
        <f t="shared" si="93"/>
        <v>0.97506869694195997</v>
      </c>
      <c r="HF54" s="94">
        <f t="shared" si="94"/>
        <v>-0.70961207879935562</v>
      </c>
      <c r="HG54" s="94">
        <f t="shared" si="95"/>
        <v>4.3095896392094431E-3</v>
      </c>
      <c r="HH54" s="94">
        <f t="shared" si="96"/>
        <v>1.529332143123717</v>
      </c>
      <c r="HI54" s="94">
        <f t="shared" si="97"/>
        <v>-0.21568966154319577</v>
      </c>
      <c r="HJ54" s="366">
        <f t="shared" si="98"/>
        <v>-8.8266431668036827E-2</v>
      </c>
      <c r="HK54" s="366">
        <f t="shared" si="99"/>
        <v>4.3576122007060687E-2</v>
      </c>
      <c r="HL54" s="366">
        <f t="shared" si="100"/>
        <v>-0.10920834244617281</v>
      </c>
      <c r="HM54" s="94">
        <f t="shared" si="211"/>
        <v>0</v>
      </c>
      <c r="HN54" s="94">
        <f t="shared" si="283"/>
        <v>8.8266431668036827E-2</v>
      </c>
      <c r="HO54" s="94">
        <f t="shared" si="284"/>
        <v>4.4690309660976139E-2</v>
      </c>
      <c r="HP54" s="94">
        <f t="shared" si="285"/>
        <v>0.15389865210714895</v>
      </c>
      <c r="HQ54" s="94">
        <f t="shared" si="286"/>
        <v>0.15323825809772051</v>
      </c>
      <c r="HR54" s="94">
        <f t="shared" si="287"/>
        <v>6.0584474251164089E-2</v>
      </c>
      <c r="HS54" s="94">
        <f t="shared" si="288"/>
        <v>7.724553825258644E-2</v>
      </c>
      <c r="HT54" s="94">
        <f t="shared" si="289"/>
        <v>1.5385787855769611E-2</v>
      </c>
      <c r="HU54" s="94">
        <f t="shared" si="290"/>
        <v>0.11528078226753864</v>
      </c>
      <c r="HV54" s="94">
        <f t="shared" si="291"/>
        <v>0.11897994475791501</v>
      </c>
      <c r="HW54" s="94">
        <f t="shared" si="292"/>
        <v>9.2817232272339192E-2</v>
      </c>
      <c r="HX54" s="94" t="e">
        <f t="shared" si="112"/>
        <v>#VALUE!</v>
      </c>
      <c r="HY54" s="94">
        <f t="shared" si="113"/>
        <v>-1.5854696808428322E-2</v>
      </c>
      <c r="HZ54" s="94">
        <f t="shared" si="114"/>
        <v>2.8499841431341422E-2</v>
      </c>
      <c r="IA54" s="94">
        <f t="shared" si="115"/>
        <v>-9.2333545950466014E-2</v>
      </c>
      <c r="IB54" s="94">
        <f t="shared" si="116"/>
        <v>0.23691400714965602</v>
      </c>
      <c r="IC54" s="94">
        <f t="shared" si="117"/>
        <v>0.49911202467595805</v>
      </c>
      <c r="ID54" s="366" t="e">
        <f t="shared" si="118"/>
        <v>#VALUE!</v>
      </c>
      <c r="IE54" s="366">
        <f t="shared" si="119"/>
        <v>-4.7801151465302061E-3</v>
      </c>
      <c r="IF54" s="366">
        <f t="shared" si="120"/>
        <v>8.3544647613754686E-3</v>
      </c>
      <c r="IG54" s="94" t="str">
        <f t="shared" si="213"/>
        <v>i.a.</v>
      </c>
      <c r="IH54" s="94">
        <f t="shared" si="293"/>
        <v>0.29671509502923976</v>
      </c>
      <c r="II54" s="94">
        <f t="shared" si="294"/>
        <v>0.30149521017576997</v>
      </c>
      <c r="IJ54" s="94">
        <f t="shared" si="295"/>
        <v>0.2931407454143945</v>
      </c>
      <c r="IK54" s="94">
        <f t="shared" si="296"/>
        <v>0.32296086751532294</v>
      </c>
      <c r="IL54" s="94">
        <f t="shared" si="297"/>
        <v>0.26110211837567737</v>
      </c>
      <c r="IM54" s="94">
        <f t="shared" si="298"/>
        <v>0.17417118539364404</v>
      </c>
      <c r="IN54" s="94">
        <f t="shared" si="299"/>
        <v>0.25394418103398875</v>
      </c>
      <c r="IO54" s="94">
        <f t="shared" si="300"/>
        <v>0.25593857912897372</v>
      </c>
      <c r="IP54" s="94">
        <f t="shared" si="301"/>
        <v>0.33900308158435427</v>
      </c>
      <c r="IQ54" s="94">
        <f t="shared" si="302"/>
        <v>0.3052746057222529</v>
      </c>
      <c r="IR54" s="94">
        <f t="shared" si="215"/>
        <v>0.28635477708481305</v>
      </c>
      <c r="IS54" s="94">
        <f t="shared" si="133"/>
        <v>-1</v>
      </c>
      <c r="IT54" s="94">
        <f t="shared" si="134"/>
        <v>0.79609297240258636</v>
      </c>
      <c r="IU54" s="94">
        <f t="shared" si="135"/>
        <v>-0.70740380379490397</v>
      </c>
      <c r="IV54" s="94">
        <f t="shared" si="136"/>
        <v>0.26824559257827851</v>
      </c>
      <c r="IW54" s="94" t="e">
        <f t="shared" si="137"/>
        <v>#VALUE!</v>
      </c>
      <c r="IX54" s="94" t="e">
        <f t="shared" si="138"/>
        <v>#VALUE!</v>
      </c>
      <c r="IY54" s="366">
        <f t="shared" si="139"/>
        <v>-4.7565624243042365E-2</v>
      </c>
      <c r="IZ54" s="366">
        <f t="shared" si="140"/>
        <v>2.1082794582273145E-2</v>
      </c>
      <c r="JA54" s="366">
        <f t="shared" si="141"/>
        <v>-6.4026992422515874E-2</v>
      </c>
      <c r="JB54" s="392"/>
      <c r="JC54" s="94">
        <f t="shared" si="303"/>
        <v>4.7565624243042365E-2</v>
      </c>
      <c r="JD54" s="94">
        <f t="shared" si="304"/>
        <v>2.648282966076922E-2</v>
      </c>
      <c r="JE54" s="94">
        <f t="shared" si="305"/>
        <v>9.0509822083285091E-2</v>
      </c>
      <c r="JF54" s="94">
        <f t="shared" si="306"/>
        <v>7.1366163314853903E-2</v>
      </c>
      <c r="JG54" s="94" t="str">
        <f t="shared" si="307"/>
        <v>i.a.</v>
      </c>
      <c r="JH54" s="94" t="str">
        <f t="shared" si="308"/>
        <v>i.a.</v>
      </c>
      <c r="JI54" s="94" t="str">
        <f t="shared" si="309"/>
        <v>i.a.</v>
      </c>
      <c r="JJ54" s="94" t="str">
        <f t="shared" si="310"/>
        <v>i.a.</v>
      </c>
      <c r="JK54" s="94" t="str">
        <f t="shared" si="311"/>
        <v>i.a.</v>
      </c>
      <c r="JL54" s="94" t="str">
        <f t="shared" si="312"/>
        <v>i.a.</v>
      </c>
      <c r="JM54" s="94" t="str">
        <f t="shared" si="217"/>
        <v>i.a.</v>
      </c>
      <c r="JN54" s="94" t="e">
        <f t="shared" si="153"/>
        <v>#VALUE!</v>
      </c>
      <c r="JO54" s="94">
        <f t="shared" si="154"/>
        <v>7.7117074479231329E-2</v>
      </c>
      <c r="JP54" s="94">
        <f t="shared" si="155"/>
        <v>-2.7715842903764939E-2</v>
      </c>
      <c r="JQ54" s="94">
        <f t="shared" si="156"/>
        <v>-0.14697579359096286</v>
      </c>
      <c r="JR54" s="94" t="e">
        <f t="shared" si="157"/>
        <v>#DIV/0!</v>
      </c>
      <c r="JS54" s="94" t="e">
        <f t="shared" si="158"/>
        <v>#DIV/0!</v>
      </c>
      <c r="JT54" s="364" t="e">
        <f t="shared" si="159"/>
        <v>#VALUE!</v>
      </c>
      <c r="JU54" s="364">
        <f t="shared" si="160"/>
        <v>7.5890596075527395E-2</v>
      </c>
      <c r="JV54" s="364">
        <f t="shared" si="161"/>
        <v>-2.8052547089041147E-2</v>
      </c>
      <c r="JW54" s="99" t="str">
        <f t="shared" si="218"/>
        <v>i.a.</v>
      </c>
      <c r="JX54" s="99">
        <f t="shared" si="313"/>
        <v>1.0599864864864863</v>
      </c>
      <c r="JY54" s="99">
        <f t="shared" si="314"/>
        <v>0.98409589041095891</v>
      </c>
      <c r="JZ54" s="99">
        <f t="shared" si="315"/>
        <v>1.0121484375000001</v>
      </c>
      <c r="KA54" s="99">
        <f t="shared" si="316"/>
        <v>1.1865412844036698</v>
      </c>
      <c r="KB54" s="99">
        <f t="shared" si="317"/>
        <v>0</v>
      </c>
      <c r="KC54" s="99">
        <f t="shared" si="318"/>
        <v>0</v>
      </c>
      <c r="KD54" s="99">
        <f t="shared" si="319"/>
        <v>0</v>
      </c>
      <c r="KE54" s="99">
        <f t="shared" si="320"/>
        <v>0</v>
      </c>
      <c r="KF54" s="99">
        <f t="shared" si="220"/>
        <v>0</v>
      </c>
      <c r="KG54" s="99">
        <f t="shared" si="221"/>
        <v>0</v>
      </c>
      <c r="KH54" s="99">
        <f t="shared" si="222"/>
        <v>0</v>
      </c>
      <c r="KI54" s="94">
        <f t="shared" si="174"/>
        <v>-1</v>
      </c>
      <c r="KJ54" s="94">
        <f t="shared" si="175"/>
        <v>1.0028246234466465</v>
      </c>
      <c r="KK54" s="94">
        <f t="shared" si="176"/>
        <v>-0.73120983580707299</v>
      </c>
      <c r="KL54" s="94">
        <f t="shared" si="177"/>
        <v>8.0440224795640183E-2</v>
      </c>
      <c r="KM54" s="94">
        <f t="shared" si="178"/>
        <v>2.1246732528925527</v>
      </c>
      <c r="KN54" s="94">
        <f t="shared" si="179"/>
        <v>0.14873294346978549</v>
      </c>
      <c r="KO54" s="364">
        <f t="shared" si="180"/>
        <v>-4.895945945945946E-2</v>
      </c>
      <c r="KP54" s="364">
        <f t="shared" si="181"/>
        <v>2.4514253980007405E-2</v>
      </c>
      <c r="KQ54" s="364">
        <f t="shared" si="182"/>
        <v>-6.6500107020547941E-2</v>
      </c>
      <c r="KR54" s="308"/>
      <c r="KS54" s="308">
        <f t="shared" si="321"/>
        <v>4.895945945945946E-2</v>
      </c>
      <c r="KT54" s="308">
        <f t="shared" si="322"/>
        <v>2.4445205479452056E-2</v>
      </c>
      <c r="KU54" s="308">
        <f t="shared" si="323"/>
        <v>9.09453125E-2</v>
      </c>
      <c r="KV54" s="308">
        <f t="shared" si="324"/>
        <v>8.4174311926605516E-2</v>
      </c>
      <c r="KW54" s="308">
        <f t="shared" si="325"/>
        <v>2.6938596491228071E-2</v>
      </c>
      <c r="KX54" s="308">
        <f t="shared" si="326"/>
        <v>2.3450704225352115E-2</v>
      </c>
      <c r="KY54" s="308">
        <f t="shared" si="327"/>
        <v>5.8285607476635517E-3</v>
      </c>
      <c r="KZ54" s="308">
        <f t="shared" si="328"/>
        <v>5.6790270491803276E-2</v>
      </c>
      <c r="LA54" s="308">
        <f t="shared" si="329"/>
        <v>9.5683828124999995E-2</v>
      </c>
      <c r="LB54" s="308">
        <f t="shared" si="330"/>
        <v>7.7515381818181822E-2</v>
      </c>
      <c r="LC54" s="308">
        <f t="shared" si="224"/>
        <v>7.4354181818181812E-3</v>
      </c>
    </row>
    <row r="55" spans="1:315" s="1" customFormat="1" x14ac:dyDescent="0.3">
      <c r="A55" s="348" t="s">
        <v>392</v>
      </c>
      <c r="B55" s="171">
        <v>17376845</v>
      </c>
      <c r="C55" t="s">
        <v>75</v>
      </c>
      <c r="D55" s="4"/>
      <c r="E55">
        <v>1</v>
      </c>
      <c r="F55"/>
      <c r="G55"/>
      <c r="H55"/>
      <c r="I55" s="183">
        <v>45074</v>
      </c>
      <c r="J55" s="176"/>
      <c r="K55" s="176" t="s">
        <v>132</v>
      </c>
      <c r="L55" s="176" t="s">
        <v>132</v>
      </c>
      <c r="M55" s="176" t="s">
        <v>132</v>
      </c>
      <c r="N55" s="176" t="s">
        <v>132</v>
      </c>
      <c r="O55" s="176" t="s">
        <v>132</v>
      </c>
      <c r="P55" s="176" t="s">
        <v>132</v>
      </c>
      <c r="Q55" s="94" t="e">
        <f t="shared" si="0"/>
        <v>#DIV/0!</v>
      </c>
      <c r="R55" s="94" t="e">
        <f t="shared" si="1"/>
        <v>#DIV/0!</v>
      </c>
      <c r="S55" s="94" t="e">
        <f t="shared" si="2"/>
        <v>#DIV/0!</v>
      </c>
      <c r="T55" s="94" t="e">
        <f t="shared" si="3"/>
        <v>#DIV/0!</v>
      </c>
      <c r="U55" s="94" t="e">
        <f t="shared" si="4"/>
        <v>#DIV/0!</v>
      </c>
      <c r="V55" s="94" t="e">
        <f t="shared" si="5"/>
        <v>#DIV/0!</v>
      </c>
      <c r="W55" s="362">
        <f t="shared" si="6"/>
        <v>0</v>
      </c>
      <c r="X55" s="362">
        <f t="shared" si="7"/>
        <v>0</v>
      </c>
      <c r="Y55" s="362">
        <f t="shared" si="8"/>
        <v>0</v>
      </c>
      <c r="Z55" s="100"/>
      <c r="AA55" s="396"/>
      <c r="AB55" s="100"/>
      <c r="AC55" s="100"/>
      <c r="AD55" s="100"/>
      <c r="AE55" s="203"/>
      <c r="AF55" s="203"/>
      <c r="AG55" s="204"/>
      <c r="AH55" s="205"/>
      <c r="AI55" s="205"/>
      <c r="AJ55" s="205"/>
      <c r="AK55" s="205"/>
      <c r="AL55" s="94">
        <f t="shared" si="194"/>
        <v>-1</v>
      </c>
      <c r="AM55" s="94">
        <f t="shared" si="195"/>
        <v>-6.8222562665015155E-2</v>
      </c>
      <c r="AN55" s="94">
        <f t="shared" si="225"/>
        <v>9.9084864046348805E-3</v>
      </c>
      <c r="AO55" s="94">
        <f t="shared" si="226"/>
        <v>-0.11619923193296869</v>
      </c>
      <c r="AP55" s="94">
        <f t="shared" si="227"/>
        <v>-0.12035828534868849</v>
      </c>
      <c r="AQ55" s="94">
        <f t="shared" si="228"/>
        <v>0.21087697551905793</v>
      </c>
      <c r="AR55" s="362">
        <f t="shared" si="196"/>
        <v>-28.585999999999999</v>
      </c>
      <c r="AS55" s="362">
        <f t="shared" si="229"/>
        <v>-2.093</v>
      </c>
      <c r="AT55" s="362">
        <f t="shared" si="230"/>
        <v>0.30099999999999838</v>
      </c>
      <c r="AU55" s="266"/>
      <c r="AV55" s="266">
        <v>28.585999999999999</v>
      </c>
      <c r="AW55" s="266">
        <v>30.678999999999998</v>
      </c>
      <c r="AX55" s="266">
        <v>30.378</v>
      </c>
      <c r="AY55" s="266">
        <v>34.372</v>
      </c>
      <c r="AZ55" s="267">
        <v>39.075000000000003</v>
      </c>
      <c r="BA55" s="267">
        <v>32.270000000000003</v>
      </c>
      <c r="BB55" s="205">
        <v>27.853999999999999</v>
      </c>
      <c r="BC55" s="205">
        <v>28.062190999999999</v>
      </c>
      <c r="BD55" s="205">
        <v>31.424996</v>
      </c>
      <c r="BE55" s="205">
        <v>28.711559000000001</v>
      </c>
      <c r="BF55" s="205">
        <v>26.711112</v>
      </c>
      <c r="BG55" s="94">
        <f t="shared" si="197"/>
        <v>-1</v>
      </c>
      <c r="BH55" s="94">
        <f t="shared" si="231"/>
        <v>1.0087912087912088</v>
      </c>
      <c r="BI55" s="94">
        <f t="shared" si="232"/>
        <v>1.1901379022147931</v>
      </c>
      <c r="BJ55" s="94">
        <f t="shared" si="233"/>
        <v>-6.8940886699507384</v>
      </c>
      <c r="BK55" s="94">
        <f t="shared" si="234"/>
        <v>-0.87256748273697426</v>
      </c>
      <c r="BL55" s="94">
        <f t="shared" si="235"/>
        <v>9.0722355357754247E-2</v>
      </c>
      <c r="BM55" s="362">
        <f t="shared" si="198"/>
        <v>-0.91400000000000003</v>
      </c>
      <c r="BN55" s="362">
        <f t="shared" si="236"/>
        <v>0.45900000000000002</v>
      </c>
      <c r="BO55" s="362">
        <f t="shared" si="237"/>
        <v>2.8479999999999999</v>
      </c>
      <c r="BP55" s="266"/>
      <c r="BQ55" s="266">
        <v>0.91400000000000003</v>
      </c>
      <c r="BR55" s="266">
        <v>0.45500000000000002</v>
      </c>
      <c r="BS55" s="266">
        <v>-2.3929999999999998</v>
      </c>
      <c r="BT55" s="266">
        <v>0.40600000000000003</v>
      </c>
      <c r="BU55" s="267">
        <v>3.1859999999999999</v>
      </c>
      <c r="BV55" s="267">
        <v>2.9209999999999998</v>
      </c>
      <c r="BW55" s="205">
        <v>0.155</v>
      </c>
      <c r="BX55" s="205">
        <v>1.194733</v>
      </c>
      <c r="BY55" s="205">
        <v>3.220399</v>
      </c>
      <c r="BZ55" s="205">
        <v>3.5641050000000001</v>
      </c>
      <c r="CA55" s="205">
        <v>2.4179149999999998</v>
      </c>
      <c r="CB55" s="94">
        <f t="shared" si="199"/>
        <v>-1</v>
      </c>
      <c r="CC55" s="94">
        <f t="shared" si="238"/>
        <v>0.82056074766355125</v>
      </c>
      <c r="CD55" s="94">
        <f t="shared" si="239"/>
        <v>1.2227310574521233</v>
      </c>
      <c r="CE55" s="94">
        <f t="shared" si="240"/>
        <v>-6.8300970873786415</v>
      </c>
      <c r="CF55" s="94">
        <f t="shared" si="241"/>
        <v>-0.87072481957954195</v>
      </c>
      <c r="CG55" s="94">
        <f t="shared" si="242"/>
        <v>0.13780792574080672</v>
      </c>
      <c r="CH55" s="362">
        <f t="shared" si="200"/>
        <v>-0.97399999999999998</v>
      </c>
      <c r="CI55" s="362">
        <f t="shared" si="243"/>
        <v>0.43899999999999995</v>
      </c>
      <c r="CJ55" s="362">
        <f t="shared" si="244"/>
        <v>2.9370000000000003</v>
      </c>
      <c r="CK55" s="100"/>
      <c r="CL55" s="100">
        <v>0.97399999999999998</v>
      </c>
      <c r="CM55" s="100">
        <v>0.53500000000000003</v>
      </c>
      <c r="CN55" s="100">
        <v>-2.4020000000000001</v>
      </c>
      <c r="CO55" s="100">
        <v>0.41199999999999998</v>
      </c>
      <c r="CP55" s="203">
        <v>3.1869999999999998</v>
      </c>
      <c r="CQ55" s="203">
        <v>2.8010000000000002</v>
      </c>
      <c r="CR55" s="228">
        <v>0.13800000000000001</v>
      </c>
      <c r="CS55" s="228">
        <v>1.2905759999999999</v>
      </c>
      <c r="CT55" s="228">
        <v>1.8598870000000001</v>
      </c>
      <c r="CU55" s="228">
        <v>3.3092359999999998</v>
      </c>
      <c r="CV55" s="228">
        <v>2.0347930000000001</v>
      </c>
      <c r="CW55" s="94">
        <f t="shared" si="201"/>
        <v>-1</v>
      </c>
      <c r="CX55" s="94">
        <f t="shared" si="245"/>
        <v>0.7531914893617021</v>
      </c>
      <c r="CY55" s="94">
        <f t="shared" si="246"/>
        <v>1.2582417582417582</v>
      </c>
      <c r="CZ55" s="94">
        <f t="shared" si="247"/>
        <v>-5.9591280653950962</v>
      </c>
      <c r="DA55" s="94">
        <f t="shared" si="248"/>
        <v>-0.8534930139720559</v>
      </c>
      <c r="DB55" s="94">
        <f t="shared" si="249"/>
        <v>0.13348416289592757</v>
      </c>
      <c r="DC55" s="362">
        <f t="shared" si="202"/>
        <v>-0.82399999999999995</v>
      </c>
      <c r="DD55" s="362">
        <f t="shared" si="250"/>
        <v>0.35399999999999998</v>
      </c>
      <c r="DE55" s="362">
        <f t="shared" si="251"/>
        <v>2.29</v>
      </c>
      <c r="DF55" s="266"/>
      <c r="DG55" s="266">
        <v>0.82399999999999995</v>
      </c>
      <c r="DH55" s="266">
        <v>0.47</v>
      </c>
      <c r="DI55" s="266">
        <v>-1.82</v>
      </c>
      <c r="DJ55" s="266">
        <v>0.36699999999999999</v>
      </c>
      <c r="DK55" s="267">
        <v>2.5049999999999999</v>
      </c>
      <c r="DL55" s="267">
        <v>2.21</v>
      </c>
      <c r="DM55" s="205">
        <v>0.14000000000000001</v>
      </c>
      <c r="DN55" s="205">
        <v>1.048367</v>
      </c>
      <c r="DO55" s="205">
        <v>1.4401889999999999</v>
      </c>
      <c r="DP55" s="205">
        <v>2.9378250000000001</v>
      </c>
      <c r="DQ55" s="205">
        <v>1.5385949999999999</v>
      </c>
      <c r="DR55" s="94">
        <f t="shared" si="203"/>
        <v>-1</v>
      </c>
      <c r="DS55" s="94">
        <f t="shared" si="252"/>
        <v>0.12651433829167308</v>
      </c>
      <c r="DT55" s="94">
        <f t="shared" si="253"/>
        <v>7.7673111882333459E-2</v>
      </c>
      <c r="DU55" s="94">
        <f t="shared" si="254"/>
        <v>-0.23122856053868635</v>
      </c>
      <c r="DV55" s="94">
        <f t="shared" si="255"/>
        <v>-0.10086817454877761</v>
      </c>
      <c r="DW55" s="94">
        <f t="shared" si="256"/>
        <v>0.20778145695364228</v>
      </c>
      <c r="DX55" s="362">
        <f t="shared" si="204"/>
        <v>-7.3460000000000001</v>
      </c>
      <c r="DY55" s="362">
        <f t="shared" si="257"/>
        <v>0.82500000000000018</v>
      </c>
      <c r="DZ55" s="362">
        <f t="shared" si="258"/>
        <v>0.46999999999999975</v>
      </c>
      <c r="EA55" s="100"/>
      <c r="EB55" s="100">
        <v>7.3460000000000001</v>
      </c>
      <c r="EC55" s="100">
        <v>6.5209999999999999</v>
      </c>
      <c r="ED55" s="100">
        <v>6.0510000000000002</v>
      </c>
      <c r="EE55" s="100">
        <v>7.8710000000000004</v>
      </c>
      <c r="EF55" s="203">
        <v>8.7539999999999996</v>
      </c>
      <c r="EG55" s="203">
        <v>7.2480000000000002</v>
      </c>
      <c r="EH55" s="228">
        <v>5.0380000000000003</v>
      </c>
      <c r="EI55" s="228">
        <v>4.8986369999999999</v>
      </c>
      <c r="EJ55" s="228">
        <v>3.8502700000000001</v>
      </c>
      <c r="EK55" s="228">
        <v>4.6709670000000001</v>
      </c>
      <c r="EL55" s="228">
        <v>1.9064479999999999</v>
      </c>
      <c r="EM55" s="94">
        <f t="shared" si="205"/>
        <v>-1</v>
      </c>
      <c r="EN55" s="94">
        <f t="shared" si="259"/>
        <v>-0.90236195592068891</v>
      </c>
      <c r="EO55" s="94">
        <f t="shared" si="260"/>
        <v>0.11327060065077822</v>
      </c>
      <c r="EP55" s="94">
        <f t="shared" si="261"/>
        <v>8.8481174218251427E-2</v>
      </c>
      <c r="EQ55" s="94">
        <f t="shared" si="262"/>
        <v>4.7214889564607218E-2</v>
      </c>
      <c r="ER55" s="94">
        <f t="shared" si="263"/>
        <v>-1.7401582559017668E-2</v>
      </c>
      <c r="ES55" s="362">
        <f t="shared" si="206"/>
        <v>-3.7080000000000002</v>
      </c>
      <c r="ET55" s="362">
        <f t="shared" si="264"/>
        <v>-34.268999999999998</v>
      </c>
      <c r="EU55" s="362">
        <f t="shared" si="265"/>
        <v>3.8639999999999972</v>
      </c>
      <c r="EV55" s="100"/>
      <c r="EW55" s="100">
        <v>3.7080000000000002</v>
      </c>
      <c r="EX55" s="100">
        <v>37.976999999999997</v>
      </c>
      <c r="EY55" s="100">
        <v>34.113</v>
      </c>
      <c r="EZ55" s="100">
        <v>31.34</v>
      </c>
      <c r="FA55" s="203">
        <v>29.927</v>
      </c>
      <c r="FB55" s="203">
        <v>30.457000000000001</v>
      </c>
      <c r="FC55" s="228">
        <v>24.068999999999999</v>
      </c>
      <c r="FD55" s="228">
        <v>27.642955000000001</v>
      </c>
      <c r="FE55" s="228">
        <v>19.741682000000001</v>
      </c>
      <c r="FF55" s="228">
        <v>23.424558000000001</v>
      </c>
      <c r="FG55" s="228">
        <v>19.224703000000002</v>
      </c>
      <c r="FH55" s="94">
        <f t="shared" si="207"/>
        <v>-1</v>
      </c>
      <c r="FI55" s="94">
        <f t="shared" si="266"/>
        <v>0</v>
      </c>
      <c r="FJ55" s="94">
        <f t="shared" si="267"/>
        <v>-8.771929824561403E-2</v>
      </c>
      <c r="FK55" s="94">
        <f t="shared" si="268"/>
        <v>-3.3898305084745763E-2</v>
      </c>
      <c r="FL55" s="94">
        <f t="shared" si="269"/>
        <v>-4.8387096774193547E-2</v>
      </c>
      <c r="FM55" s="94">
        <f t="shared" si="270"/>
        <v>0.19230769230769232</v>
      </c>
      <c r="FN55" s="362">
        <f t="shared" si="208"/>
        <v>-52</v>
      </c>
      <c r="FO55" s="362">
        <f t="shared" si="271"/>
        <v>0</v>
      </c>
      <c r="FP55" s="362">
        <f t="shared" si="272"/>
        <v>-5</v>
      </c>
      <c r="FQ55" s="486"/>
      <c r="FR55" s="486">
        <v>52</v>
      </c>
      <c r="FS55" s="486">
        <v>52</v>
      </c>
      <c r="FT55" s="486">
        <v>57</v>
      </c>
      <c r="FU55" s="486">
        <v>59</v>
      </c>
      <c r="FV55" s="487">
        <v>62</v>
      </c>
      <c r="FW55" s="487">
        <v>52</v>
      </c>
      <c r="FX55" s="488">
        <v>50</v>
      </c>
      <c r="FY55" s="488">
        <v>46</v>
      </c>
      <c r="FZ55" s="488"/>
      <c r="GA55" s="488"/>
      <c r="GB55" s="488"/>
      <c r="GC55" s="2"/>
      <c r="GE55" s="1" t="s">
        <v>99</v>
      </c>
      <c r="GF55" s="336" t="s">
        <v>87</v>
      </c>
      <c r="GG55" s="1">
        <v>8000</v>
      </c>
      <c r="GH55" s="1" t="s">
        <v>122</v>
      </c>
      <c r="GI55" s="18" t="s">
        <v>79</v>
      </c>
      <c r="GJ55" s="94">
        <f t="shared" si="72"/>
        <v>-1</v>
      </c>
      <c r="GK55" s="94">
        <f t="shared" si="73"/>
        <v>0.65054371671061983</v>
      </c>
      <c r="GL55" s="94">
        <f t="shared" si="74"/>
        <v>1.2466482486357351</v>
      </c>
      <c r="GM55" s="94">
        <f t="shared" si="75"/>
        <v>-7.9620287370830267</v>
      </c>
      <c r="GN55" s="94">
        <f t="shared" si="76"/>
        <v>-0.87556923686687693</v>
      </c>
      <c r="GO55" s="392">
        <f t="shared" si="77"/>
        <v>-0.12641493715463353</v>
      </c>
      <c r="GP55" s="366">
        <f t="shared" si="78"/>
        <v>-0.14047739237037571</v>
      </c>
      <c r="GQ55" s="366">
        <f t="shared" si="79"/>
        <v>5.5367624632545603E-2</v>
      </c>
      <c r="GR55" s="366">
        <f t="shared" si="80"/>
        <v>0.43017513190964451</v>
      </c>
      <c r="GS55" s="94">
        <f t="shared" si="209"/>
        <v>0</v>
      </c>
      <c r="GT55" s="94">
        <f t="shared" si="273"/>
        <v>0.14047739237037571</v>
      </c>
      <c r="GU55" s="392">
        <f t="shared" si="274"/>
        <v>8.5109767737830105E-2</v>
      </c>
      <c r="GV55" s="94">
        <f t="shared" si="275"/>
        <v>-0.34506536417181438</v>
      </c>
      <c r="GW55" s="94">
        <f t="shared" si="276"/>
        <v>4.9563909774436088E-2</v>
      </c>
      <c r="GX55" s="94">
        <f t="shared" si="277"/>
        <v>0.39832520934883142</v>
      </c>
      <c r="GY55" s="94">
        <f t="shared" si="278"/>
        <v>0.45596614032231808</v>
      </c>
      <c r="GZ55" s="94">
        <f t="shared" si="279"/>
        <v>2.7775997050108601E-2</v>
      </c>
      <c r="HA55" s="94">
        <f t="shared" si="280"/>
        <v>0.29502565291870175</v>
      </c>
      <c r="HB55" s="94">
        <f t="shared" si="281"/>
        <v>0.43652981368784843</v>
      </c>
      <c r="HC55" s="94">
        <f t="shared" si="282"/>
        <v>1.0062421179141046</v>
      </c>
      <c r="HD55" s="94">
        <f t="shared" si="92"/>
        <v>-1</v>
      </c>
      <c r="HE55" s="94">
        <f t="shared" si="93"/>
        <v>2.4740016370818827</v>
      </c>
      <c r="HF55" s="94">
        <f t="shared" si="94"/>
        <v>1.1726327661765135</v>
      </c>
      <c r="HG55" s="94">
        <f t="shared" si="95"/>
        <v>-6.5171364267775624</v>
      </c>
      <c r="HH55" s="94">
        <f t="shared" si="96"/>
        <v>-0.87440408176652118</v>
      </c>
      <c r="HI55" s="392">
        <f t="shared" si="97"/>
        <v>-1.509129656470411E-2</v>
      </c>
      <c r="HJ55" s="366">
        <f t="shared" si="98"/>
        <v>-4.3852704809883659E-2</v>
      </c>
      <c r="HK55" s="366">
        <f t="shared" si="99"/>
        <v>3.1229594808496505E-2</v>
      </c>
      <c r="HL55" s="366">
        <f t="shared" si="100"/>
        <v>8.5744280917922661E-2</v>
      </c>
      <c r="HM55" s="94">
        <f t="shared" si="211"/>
        <v>0</v>
      </c>
      <c r="HN55" s="94">
        <f t="shared" si="283"/>
        <v>4.3852704809883659E-2</v>
      </c>
      <c r="HO55" s="392">
        <f t="shared" si="284"/>
        <v>1.2623110001387154E-2</v>
      </c>
      <c r="HP55" s="94">
        <f t="shared" si="285"/>
        <v>-7.3121170916535513E-2</v>
      </c>
      <c r="HQ55" s="94">
        <f t="shared" si="286"/>
        <v>1.3253464344590075E-2</v>
      </c>
      <c r="HR55" s="94">
        <f t="shared" si="287"/>
        <v>0.10552464228934817</v>
      </c>
      <c r="HS55" s="94">
        <f t="shared" si="288"/>
        <v>0.10714154715181748</v>
      </c>
      <c r="HT55" s="94">
        <f t="shared" si="289"/>
        <v>5.9947453156624997E-3</v>
      </c>
      <c r="HU55" s="94">
        <f t="shared" si="290"/>
        <v>5.0427019204557805E-2</v>
      </c>
      <c r="HV55" s="94">
        <f t="shared" si="291"/>
        <v>0.14920915048426733</v>
      </c>
      <c r="HW55" s="94">
        <f t="shared" si="292"/>
        <v>0.16713560406122863</v>
      </c>
      <c r="HX55" s="94" t="e">
        <f t="shared" si="112"/>
        <v>#VALUE!</v>
      </c>
      <c r="HY55" s="94">
        <f t="shared" si="113"/>
        <v>10.537657773814148</v>
      </c>
      <c r="HZ55" s="94">
        <f t="shared" si="114"/>
        <v>-3.1975594026857214E-2</v>
      </c>
      <c r="IA55" s="94">
        <f t="shared" si="115"/>
        <v>-0.2937209593786072</v>
      </c>
      <c r="IB55" s="94">
        <f t="shared" si="116"/>
        <v>-0.14140656859353132</v>
      </c>
      <c r="IC55" s="392">
        <f t="shared" si="117"/>
        <v>0.22917097719240434</v>
      </c>
      <c r="ID55" s="366" t="e">
        <f t="shared" si="118"/>
        <v>#VALUE!</v>
      </c>
      <c r="IE55" s="366">
        <f t="shared" si="119"/>
        <v>1.8094127061916967</v>
      </c>
      <c r="IF55" s="366">
        <f t="shared" si="120"/>
        <v>-5.6718646690854801E-3</v>
      </c>
      <c r="IG55" s="94" t="str">
        <f t="shared" si="213"/>
        <v>i.a.</v>
      </c>
      <c r="IH55" s="94">
        <f t="shared" si="293"/>
        <v>1.9811218985976267</v>
      </c>
      <c r="II55" s="392">
        <f t="shared" si="294"/>
        <v>0.17170919240592991</v>
      </c>
      <c r="IJ55" s="94">
        <f t="shared" si="295"/>
        <v>0.17738105707501539</v>
      </c>
      <c r="IK55" s="94">
        <f t="shared" si="296"/>
        <v>0.25114869176770899</v>
      </c>
      <c r="IL55" s="94">
        <f t="shared" si="297"/>
        <v>0.29251177866140943</v>
      </c>
      <c r="IM55" s="94">
        <f t="shared" si="298"/>
        <v>0.23797484978822603</v>
      </c>
      <c r="IN55" s="94">
        <f t="shared" si="299"/>
        <v>0.20931488636835766</v>
      </c>
      <c r="IO55" s="94">
        <f t="shared" si="300"/>
        <v>0.17721104708233978</v>
      </c>
      <c r="IP55" s="94">
        <f t="shared" si="301"/>
        <v>0.19503252053193845</v>
      </c>
      <c r="IQ55" s="94">
        <f t="shared" si="302"/>
        <v>0.19940470168103064</v>
      </c>
      <c r="IR55" s="94">
        <f t="shared" si="215"/>
        <v>9.9166577501873493E-2</v>
      </c>
      <c r="IS55" s="94" t="e">
        <f t="shared" si="133"/>
        <v>#VALUE!</v>
      </c>
      <c r="IT55" s="94" t="e">
        <f t="shared" si="134"/>
        <v>#VALUE!</v>
      </c>
      <c r="IU55" s="94" t="e">
        <f t="shared" si="135"/>
        <v>#VALUE!</v>
      </c>
      <c r="IV55" s="94" t="e">
        <f t="shared" si="136"/>
        <v>#VALUE!</v>
      </c>
      <c r="IW55" s="94" t="e">
        <f t="shared" si="137"/>
        <v>#VALUE!</v>
      </c>
      <c r="IX55" s="392" t="e">
        <f t="shared" si="138"/>
        <v>#VALUE!</v>
      </c>
      <c r="IY55" s="366" t="e">
        <f t="shared" si="139"/>
        <v>#VALUE!</v>
      </c>
      <c r="IZ55" s="366" t="e">
        <f t="shared" si="140"/>
        <v>#VALUE!</v>
      </c>
      <c r="JA55" s="366" t="e">
        <f t="shared" si="141"/>
        <v>#VALUE!</v>
      </c>
      <c r="JB55" s="392"/>
      <c r="JC55" s="94" t="str">
        <f t="shared" si="303"/>
        <v>i.a.</v>
      </c>
      <c r="JD55" s="392" t="str">
        <f t="shared" si="304"/>
        <v>i.a.</v>
      </c>
      <c r="JE55" s="94" t="str">
        <f t="shared" si="305"/>
        <v>i.a.</v>
      </c>
      <c r="JF55" s="94" t="str">
        <f t="shared" si="306"/>
        <v>i.a.</v>
      </c>
      <c r="JG55" s="94" t="str">
        <f t="shared" si="307"/>
        <v>i.a.</v>
      </c>
      <c r="JH55" s="94" t="str">
        <f t="shared" si="308"/>
        <v>i.a.</v>
      </c>
      <c r="JI55" s="94" t="str">
        <f t="shared" si="309"/>
        <v>i.a.</v>
      </c>
      <c r="JJ55" s="94" t="str">
        <f t="shared" si="310"/>
        <v>i.a.</v>
      </c>
      <c r="JK55" s="94" t="str">
        <f t="shared" si="311"/>
        <v>i.a.</v>
      </c>
      <c r="JL55" s="94" t="str">
        <f t="shared" si="312"/>
        <v>i.a.</v>
      </c>
      <c r="JM55" s="94" t="str">
        <f t="shared" si="217"/>
        <v>i.a.</v>
      </c>
      <c r="JN55" s="94" t="e">
        <f t="shared" si="153"/>
        <v>#VALUE!</v>
      </c>
      <c r="JO55" s="94" t="e">
        <f t="shared" si="154"/>
        <v>#DIV/0!</v>
      </c>
      <c r="JP55" s="94" t="e">
        <f t="shared" si="155"/>
        <v>#DIV/0!</v>
      </c>
      <c r="JQ55" s="94" t="e">
        <f t="shared" si="156"/>
        <v>#DIV/0!</v>
      </c>
      <c r="JR55" s="94" t="e">
        <f t="shared" si="157"/>
        <v>#DIV/0!</v>
      </c>
      <c r="JS55" s="392" t="e">
        <f t="shared" si="158"/>
        <v>#DIV/0!</v>
      </c>
      <c r="JT55" s="364" t="e">
        <f t="shared" si="159"/>
        <v>#VALUE!</v>
      </c>
      <c r="JU55" s="364">
        <f t="shared" si="160"/>
        <v>0</v>
      </c>
      <c r="JV55" s="364">
        <f t="shared" si="161"/>
        <v>0</v>
      </c>
      <c r="JW55" s="99" t="str">
        <f t="shared" si="218"/>
        <v>i.a.</v>
      </c>
      <c r="JX55" s="99">
        <f t="shared" si="313"/>
        <v>0</v>
      </c>
      <c r="JY55" s="393">
        <f t="shared" si="314"/>
        <v>0</v>
      </c>
      <c r="JZ55" s="99">
        <f t="shared" si="315"/>
        <v>0</v>
      </c>
      <c r="KA55" s="99">
        <f t="shared" si="316"/>
        <v>0</v>
      </c>
      <c r="KB55" s="99">
        <f t="shared" si="317"/>
        <v>0</v>
      </c>
      <c r="KC55" s="99">
        <f t="shared" si="318"/>
        <v>0</v>
      </c>
      <c r="KD55" s="99">
        <f t="shared" si="319"/>
        <v>0</v>
      </c>
      <c r="KE55" s="99">
        <f t="shared" si="320"/>
        <v>0</v>
      </c>
      <c r="KF55" s="99" t="str">
        <f t="shared" si="220"/>
        <v>i.a.</v>
      </c>
      <c r="KG55" s="99" t="str">
        <f t="shared" si="221"/>
        <v>i.a.</v>
      </c>
      <c r="KH55" s="99" t="str">
        <f t="shared" si="222"/>
        <v>i.a.</v>
      </c>
      <c r="KI55" s="94">
        <f t="shared" si="174"/>
        <v>-1</v>
      </c>
      <c r="KJ55" s="94">
        <f t="shared" si="175"/>
        <v>0.82056074766355125</v>
      </c>
      <c r="KK55" s="94">
        <f t="shared" si="176"/>
        <v>1.244147505284058</v>
      </c>
      <c r="KL55" s="94">
        <f t="shared" si="177"/>
        <v>-7.0346618974621027</v>
      </c>
      <c r="KM55" s="94">
        <f t="shared" si="178"/>
        <v>-0.86415150532087448</v>
      </c>
      <c r="KN55" s="392">
        <f t="shared" si="179"/>
        <v>-4.5709481636742773E-2</v>
      </c>
      <c r="KO55" s="364">
        <f t="shared" si="180"/>
        <v>-1.8730769230769231E-2</v>
      </c>
      <c r="KP55" s="364">
        <f t="shared" si="181"/>
        <v>8.4423076923076917E-3</v>
      </c>
      <c r="KQ55" s="364">
        <f t="shared" si="182"/>
        <v>5.2428812415654523E-2</v>
      </c>
      <c r="KR55" s="308"/>
      <c r="KS55" s="308">
        <f t="shared" si="321"/>
        <v>1.8730769230769231E-2</v>
      </c>
      <c r="KT55" s="395">
        <f t="shared" si="322"/>
        <v>1.028846153846154E-2</v>
      </c>
      <c r="KU55" s="308">
        <f t="shared" si="323"/>
        <v>-4.2140350877192985E-2</v>
      </c>
      <c r="KV55" s="308">
        <f t="shared" si="324"/>
        <v>6.9830508474576268E-3</v>
      </c>
      <c r="KW55" s="308">
        <f t="shared" si="325"/>
        <v>5.1403225806451611E-2</v>
      </c>
      <c r="KX55" s="308">
        <f t="shared" si="326"/>
        <v>5.3865384615384621E-2</v>
      </c>
      <c r="KY55" s="308">
        <f t="shared" si="327"/>
        <v>2.7600000000000003E-3</v>
      </c>
      <c r="KZ55" s="308">
        <f t="shared" si="328"/>
        <v>2.8055999999999998E-2</v>
      </c>
      <c r="LA55" s="308" t="str">
        <f t="shared" si="329"/>
        <v>i.a.</v>
      </c>
      <c r="LB55" s="308" t="str">
        <f t="shared" si="330"/>
        <v>i.a.</v>
      </c>
      <c r="LC55" s="308" t="str">
        <f t="shared" si="224"/>
        <v>i.a.</v>
      </c>
    </row>
    <row r="56" spans="1:315" s="1" customFormat="1" ht="15.75" customHeight="1" x14ac:dyDescent="0.3">
      <c r="A56" s="348" t="s">
        <v>206</v>
      </c>
      <c r="B56" s="171">
        <v>25309529</v>
      </c>
      <c r="C56" t="s">
        <v>75</v>
      </c>
      <c r="D56" s="4"/>
      <c r="E56">
        <v>1</v>
      </c>
      <c r="F56"/>
      <c r="G56"/>
      <c r="H56"/>
      <c r="I56" s="183">
        <v>44932</v>
      </c>
      <c r="J56" s="176"/>
      <c r="K56" s="176" t="s">
        <v>204</v>
      </c>
      <c r="L56" s="176" t="s">
        <v>204</v>
      </c>
      <c r="M56" s="176" t="s">
        <v>204</v>
      </c>
      <c r="N56" s="176" t="s">
        <v>204</v>
      </c>
      <c r="O56" s="176" t="s">
        <v>204</v>
      </c>
      <c r="P56" s="176" t="s">
        <v>204</v>
      </c>
      <c r="Q56" s="94" t="e">
        <f t="shared" si="0"/>
        <v>#DIV/0!</v>
      </c>
      <c r="R56" s="94" t="e">
        <f t="shared" si="1"/>
        <v>#DIV/0!</v>
      </c>
      <c r="S56" s="94" t="e">
        <f t="shared" si="2"/>
        <v>#DIV/0!</v>
      </c>
      <c r="T56" s="94" t="e">
        <f t="shared" si="3"/>
        <v>#DIV/0!</v>
      </c>
      <c r="U56" s="94" t="e">
        <f t="shared" si="4"/>
        <v>#DIV/0!</v>
      </c>
      <c r="V56" s="94" t="e">
        <f t="shared" si="5"/>
        <v>#DIV/0!</v>
      </c>
      <c r="W56" s="362">
        <f t="shared" si="6"/>
        <v>0</v>
      </c>
      <c r="X56" s="362">
        <f t="shared" si="7"/>
        <v>0</v>
      </c>
      <c r="Y56" s="362">
        <f t="shared" si="8"/>
        <v>0</v>
      </c>
      <c r="Z56" s="100"/>
      <c r="AA56" s="396"/>
      <c r="AB56" s="100"/>
      <c r="AC56" s="100"/>
      <c r="AD56" s="203"/>
      <c r="AE56" s="203"/>
      <c r="AF56" s="203"/>
      <c r="AG56" s="204"/>
      <c r="AH56" s="205"/>
      <c r="AI56" s="205"/>
      <c r="AJ56" s="205"/>
      <c r="AK56" s="205"/>
      <c r="AL56" s="94">
        <f t="shared" si="194"/>
        <v>-1</v>
      </c>
      <c r="AM56" s="94">
        <f t="shared" si="195"/>
        <v>0.38363171355498721</v>
      </c>
      <c r="AN56" s="94">
        <f t="shared" si="225"/>
        <v>0.18049615055603077</v>
      </c>
      <c r="AO56" s="94">
        <f t="shared" si="226"/>
        <v>4.7767174566352211E-2</v>
      </c>
      <c r="AP56" s="94">
        <f t="shared" si="227"/>
        <v>-3.608273618945982E-2</v>
      </c>
      <c r="AQ56" s="94">
        <f t="shared" si="228"/>
        <v>1.763549855192393E-2</v>
      </c>
      <c r="AR56" s="362">
        <f t="shared" si="196"/>
        <v>-32.46</v>
      </c>
      <c r="AS56" s="362">
        <f t="shared" si="229"/>
        <v>9</v>
      </c>
      <c r="AT56" s="362">
        <f t="shared" si="230"/>
        <v>3.5869999999999997</v>
      </c>
      <c r="AU56" s="266"/>
      <c r="AV56" s="266">
        <v>32.46</v>
      </c>
      <c r="AW56" s="266">
        <v>23.46</v>
      </c>
      <c r="AX56" s="266">
        <v>19.873000000000001</v>
      </c>
      <c r="AY56" s="266">
        <v>18.966999999999999</v>
      </c>
      <c r="AZ56" s="267">
        <v>19.677</v>
      </c>
      <c r="BA56" s="267">
        <v>19.335999999999999</v>
      </c>
      <c r="BB56" s="205">
        <v>15.687813</v>
      </c>
      <c r="BC56" s="205">
        <v>17.047333999999999</v>
      </c>
      <c r="BD56" s="205">
        <v>14.950775</v>
      </c>
      <c r="BE56" s="205">
        <v>12.422283</v>
      </c>
      <c r="BF56" s="205">
        <v>12.026953000000001</v>
      </c>
      <c r="BG56" s="94">
        <f t="shared" si="197"/>
        <v>-1</v>
      </c>
      <c r="BH56" s="94">
        <f t="shared" si="231"/>
        <v>3.0745033112582778</v>
      </c>
      <c r="BI56" s="94">
        <f t="shared" si="232"/>
        <v>1.9741935483870967</v>
      </c>
      <c r="BJ56" s="94">
        <f t="shared" si="233"/>
        <v>-1.5846298915605845</v>
      </c>
      <c r="BK56" s="94">
        <f t="shared" si="234"/>
        <v>-0.51464530892448512</v>
      </c>
      <c r="BL56" s="94">
        <f t="shared" si="235"/>
        <v>-5.390777224507462E-2</v>
      </c>
      <c r="BM56" s="362">
        <f t="shared" si="198"/>
        <v>-4.9219999999999997</v>
      </c>
      <c r="BN56" s="362">
        <f t="shared" si="236"/>
        <v>3.7139999999999995</v>
      </c>
      <c r="BO56" s="362">
        <f t="shared" si="237"/>
        <v>2.448</v>
      </c>
      <c r="BP56" s="266"/>
      <c r="BQ56" s="266">
        <v>4.9219999999999997</v>
      </c>
      <c r="BR56" s="266">
        <v>1.208</v>
      </c>
      <c r="BS56" s="266">
        <v>-1.24</v>
      </c>
      <c r="BT56" s="266">
        <v>2.121</v>
      </c>
      <c r="BU56" s="266">
        <v>4.37</v>
      </c>
      <c r="BV56" s="266">
        <v>4.6189999999999998</v>
      </c>
      <c r="BW56" s="201">
        <v>2.8060450000000001</v>
      </c>
      <c r="BX56" s="201">
        <v>0.61827699999999997</v>
      </c>
      <c r="BY56" s="201">
        <v>2.5032109999999999</v>
      </c>
      <c r="BZ56" s="201">
        <v>1.618298</v>
      </c>
      <c r="CA56" s="201">
        <v>1.08527</v>
      </c>
      <c r="CB56" s="94">
        <f t="shared" si="199"/>
        <v>-1</v>
      </c>
      <c r="CC56" s="94">
        <f t="shared" si="238"/>
        <v>2.9664062499999999</v>
      </c>
      <c r="CD56" s="94">
        <f t="shared" si="239"/>
        <v>2.1198600174978126</v>
      </c>
      <c r="CE56" s="94">
        <f t="shared" si="240"/>
        <v>-1.4899271324474923</v>
      </c>
      <c r="CF56" s="94">
        <f t="shared" si="241"/>
        <v>-0.4658882783882784</v>
      </c>
      <c r="CG56" s="94">
        <f t="shared" si="242"/>
        <v>-0.20625113574413953</v>
      </c>
      <c r="CH56" s="362">
        <f t="shared" si="200"/>
        <v>-5.077</v>
      </c>
      <c r="CI56" s="362">
        <f t="shared" si="243"/>
        <v>3.7969999999999997</v>
      </c>
      <c r="CJ56" s="362">
        <f t="shared" si="244"/>
        <v>2.423</v>
      </c>
      <c r="CK56" s="100"/>
      <c r="CL56" s="100">
        <v>5.077</v>
      </c>
      <c r="CM56" s="100">
        <v>1.28</v>
      </c>
      <c r="CN56" s="100">
        <v>-1.143</v>
      </c>
      <c r="CO56" s="100">
        <v>2.3330000000000002</v>
      </c>
      <c r="CP56" s="100">
        <v>4.3680000000000003</v>
      </c>
      <c r="CQ56" s="100">
        <v>5.5030000000000001</v>
      </c>
      <c r="CR56" s="208">
        <v>2.7812939999999999</v>
      </c>
      <c r="CS56" s="208">
        <v>0.63359200000000004</v>
      </c>
      <c r="CT56" s="208">
        <v>1.403297</v>
      </c>
      <c r="CU56" s="208">
        <v>1.1645570000000001</v>
      </c>
      <c r="CV56" s="208">
        <v>1.30366</v>
      </c>
      <c r="CW56" s="94">
        <f t="shared" si="201"/>
        <v>-1</v>
      </c>
      <c r="CX56" s="94">
        <f t="shared" si="245"/>
        <v>3.3124999999999996</v>
      </c>
      <c r="CY56" s="94">
        <f t="shared" si="246"/>
        <v>2.094170403587444</v>
      </c>
      <c r="CZ56" s="94">
        <f t="shared" si="247"/>
        <v>-1.492817679558011</v>
      </c>
      <c r="DA56" s="94">
        <f t="shared" si="248"/>
        <v>-0.46858485026423957</v>
      </c>
      <c r="DB56" s="94">
        <f t="shared" si="249"/>
        <v>-0.23956240232194684</v>
      </c>
      <c r="DC56" s="362">
        <f t="shared" si="202"/>
        <v>-4.2089999999999996</v>
      </c>
      <c r="DD56" s="362">
        <f t="shared" si="250"/>
        <v>3.2329999999999997</v>
      </c>
      <c r="DE56" s="362">
        <f t="shared" si="251"/>
        <v>1.8679999999999999</v>
      </c>
      <c r="DF56" s="266"/>
      <c r="DG56" s="266">
        <v>4.2089999999999996</v>
      </c>
      <c r="DH56" s="266">
        <v>0.97599999999999998</v>
      </c>
      <c r="DI56" s="266">
        <v>-0.89200000000000002</v>
      </c>
      <c r="DJ56" s="266">
        <v>1.81</v>
      </c>
      <c r="DK56" s="266">
        <v>3.4060000000000001</v>
      </c>
      <c r="DL56" s="266">
        <v>4.4790000000000001</v>
      </c>
      <c r="DM56" s="201">
        <v>2.1137039999999998</v>
      </c>
      <c r="DN56" s="201">
        <v>0.34155200000000002</v>
      </c>
      <c r="DO56" s="201">
        <v>0.77825999999999995</v>
      </c>
      <c r="DP56" s="201">
        <v>0.98036999999999996</v>
      </c>
      <c r="DQ56" s="201">
        <v>0.92371300000000001</v>
      </c>
      <c r="DR56" s="94">
        <f t="shared" si="203"/>
        <v>-1</v>
      </c>
      <c r="DS56" s="94">
        <f t="shared" si="252"/>
        <v>0.48623853211009171</v>
      </c>
      <c r="DT56" s="94">
        <f t="shared" si="253"/>
        <v>0.17204301075268816</v>
      </c>
      <c r="DU56" s="94">
        <f t="shared" si="254"/>
        <v>-0.13587204874333592</v>
      </c>
      <c r="DV56" s="94">
        <f t="shared" si="255"/>
        <v>-0.25014277555682468</v>
      </c>
      <c r="DW56" s="94">
        <f t="shared" si="256"/>
        <v>-0.15394279087746424</v>
      </c>
      <c r="DX56" s="362">
        <f t="shared" si="204"/>
        <v>-9.8819999999999997</v>
      </c>
      <c r="DY56" s="362">
        <f t="shared" si="257"/>
        <v>3.2329999999999997</v>
      </c>
      <c r="DZ56" s="362">
        <f t="shared" si="258"/>
        <v>0.97599999999999998</v>
      </c>
      <c r="EA56" s="100"/>
      <c r="EB56" s="100">
        <v>9.8819999999999997</v>
      </c>
      <c r="EC56" s="100">
        <v>6.649</v>
      </c>
      <c r="ED56" s="100">
        <v>5.673</v>
      </c>
      <c r="EE56" s="100">
        <v>6.5650000000000004</v>
      </c>
      <c r="EF56" s="100">
        <v>8.7550000000000008</v>
      </c>
      <c r="EG56" s="100">
        <v>10.348000000000001</v>
      </c>
      <c r="EH56" s="208">
        <v>6.4695970000000003</v>
      </c>
      <c r="EI56" s="208">
        <v>5.3185120000000001</v>
      </c>
      <c r="EJ56" s="208">
        <v>4.9950979999999996</v>
      </c>
      <c r="EK56" s="208">
        <v>5.0345490000000002</v>
      </c>
      <c r="EL56" s="208">
        <v>4.1747750000000003</v>
      </c>
      <c r="EM56" s="94">
        <f t="shared" si="205"/>
        <v>-1</v>
      </c>
      <c r="EN56" s="94">
        <f t="shared" si="259"/>
        <v>0.17288448460118533</v>
      </c>
      <c r="EO56" s="94">
        <f t="shared" si="260"/>
        <v>0.28301651604861305</v>
      </c>
      <c r="EP56" s="94">
        <f t="shared" si="261"/>
        <v>-0.20190011937922789</v>
      </c>
      <c r="EQ56" s="94">
        <f t="shared" si="262"/>
        <v>-6.5230282664558931E-3</v>
      </c>
      <c r="ER56" s="94">
        <f t="shared" si="263"/>
        <v>0.10422350758485213</v>
      </c>
      <c r="ES56" s="362">
        <f t="shared" si="206"/>
        <v>-24.145</v>
      </c>
      <c r="ET56" s="362">
        <f t="shared" si="264"/>
        <v>3.5590000000000011</v>
      </c>
      <c r="EU56" s="362">
        <f t="shared" si="265"/>
        <v>4.5409999999999968</v>
      </c>
      <c r="EV56" s="100"/>
      <c r="EW56" s="100">
        <v>24.145</v>
      </c>
      <c r="EX56" s="100">
        <v>20.585999999999999</v>
      </c>
      <c r="EY56" s="100">
        <v>16.045000000000002</v>
      </c>
      <c r="EZ56" s="100">
        <v>20.103999999999999</v>
      </c>
      <c r="FA56" s="100">
        <v>20.236000000000001</v>
      </c>
      <c r="FB56" s="100">
        <v>18.326000000000001</v>
      </c>
      <c r="FC56" s="208">
        <v>12.485583</v>
      </c>
      <c r="FD56" s="208">
        <v>20.320602000000001</v>
      </c>
      <c r="FE56" s="208">
        <v>12.638498</v>
      </c>
      <c r="FF56" s="208">
        <v>15.059183000000001</v>
      </c>
      <c r="FG56" s="208">
        <v>10.976482000000001</v>
      </c>
      <c r="FH56" s="94">
        <f t="shared" si="207"/>
        <v>-1</v>
      </c>
      <c r="FI56" s="94">
        <f t="shared" si="266"/>
        <v>0.27777777777777779</v>
      </c>
      <c r="FJ56" s="94">
        <f t="shared" si="267"/>
        <v>0</v>
      </c>
      <c r="FK56" s="94">
        <f t="shared" si="268"/>
        <v>5.8823529411764705E-2</v>
      </c>
      <c r="FL56" s="94">
        <f t="shared" si="269"/>
        <v>9.6774193548387094E-2</v>
      </c>
      <c r="FM56" s="94">
        <f t="shared" si="270"/>
        <v>6.8965517241379309E-2</v>
      </c>
      <c r="FN56" s="362">
        <f t="shared" si="208"/>
        <v>-46</v>
      </c>
      <c r="FO56" s="362">
        <f t="shared" si="271"/>
        <v>10</v>
      </c>
      <c r="FP56" s="362">
        <f t="shared" si="272"/>
        <v>0</v>
      </c>
      <c r="FQ56" s="486"/>
      <c r="FR56" s="486">
        <v>46</v>
      </c>
      <c r="FS56" s="486">
        <v>36</v>
      </c>
      <c r="FT56" s="486">
        <v>36</v>
      </c>
      <c r="FU56" s="486">
        <v>34</v>
      </c>
      <c r="FV56" s="486">
        <v>31</v>
      </c>
      <c r="FW56" s="486">
        <v>29</v>
      </c>
      <c r="FX56" s="2">
        <v>30</v>
      </c>
      <c r="FY56" s="2">
        <v>40</v>
      </c>
      <c r="FZ56" s="2"/>
      <c r="GA56" s="2"/>
      <c r="GB56" s="2"/>
      <c r="GC56" s="2"/>
      <c r="GD56" s="1" t="s">
        <v>836</v>
      </c>
      <c r="GE56" s="1" t="s">
        <v>81</v>
      </c>
      <c r="GF56" s="336"/>
      <c r="GG56" s="1">
        <v>1620</v>
      </c>
      <c r="GH56" s="1" t="s">
        <v>164</v>
      </c>
      <c r="GI56" s="18" t="s">
        <v>97</v>
      </c>
      <c r="GJ56" s="94">
        <f t="shared" si="72"/>
        <v>-1</v>
      </c>
      <c r="GK56" s="94">
        <f t="shared" si="73"/>
        <v>1.9565094557195573</v>
      </c>
      <c r="GL56" s="94">
        <f t="shared" si="74"/>
        <v>2.1122258476008957</v>
      </c>
      <c r="GM56" s="94">
        <f t="shared" si="75"/>
        <v>-1.6133096640869082</v>
      </c>
      <c r="GN56" s="94">
        <f t="shared" si="76"/>
        <v>-0.3339989413871593</v>
      </c>
      <c r="GO56" s="94">
        <f t="shared" si="77"/>
        <v>-0.30121192910732536</v>
      </c>
      <c r="GP56" s="366">
        <f t="shared" si="78"/>
        <v>-0.61423991289093227</v>
      </c>
      <c r="GQ56" s="366">
        <f t="shared" si="79"/>
        <v>0.40648143212482285</v>
      </c>
      <c r="GR56" s="366">
        <f t="shared" si="80"/>
        <v>0.39455370874453727</v>
      </c>
      <c r="GS56" s="94">
        <f t="shared" si="209"/>
        <v>0</v>
      </c>
      <c r="GT56" s="94">
        <f t="shared" si="273"/>
        <v>0.61423991289093227</v>
      </c>
      <c r="GU56" s="94">
        <f t="shared" si="274"/>
        <v>0.20775848076610942</v>
      </c>
      <c r="GV56" s="94">
        <f t="shared" si="275"/>
        <v>-0.18679522797842785</v>
      </c>
      <c r="GW56" s="94">
        <f t="shared" si="276"/>
        <v>0.30456919060052223</v>
      </c>
      <c r="GX56" s="94">
        <f t="shared" si="277"/>
        <v>0.45731037009893732</v>
      </c>
      <c r="GY56" s="94">
        <f t="shared" si="278"/>
        <v>0.65443356741156311</v>
      </c>
      <c r="GZ56" s="94">
        <f t="shared" si="279"/>
        <v>0.47188128307941501</v>
      </c>
      <c r="HA56" s="94">
        <f t="shared" si="280"/>
        <v>0.12286522371895001</v>
      </c>
      <c r="HB56" s="94">
        <f t="shared" si="281"/>
        <v>0.27982978862566149</v>
      </c>
      <c r="HC56" s="94">
        <f t="shared" si="282"/>
        <v>0.25290824820584007</v>
      </c>
      <c r="HD56" s="94">
        <f t="shared" si="92"/>
        <v>-1</v>
      </c>
      <c r="HE56" s="94">
        <f t="shared" si="93"/>
        <v>2.3366821844962553</v>
      </c>
      <c r="HF56" s="94">
        <f t="shared" si="94"/>
        <v>1.9613748622927345</v>
      </c>
      <c r="HG56" s="94">
        <f t="shared" si="95"/>
        <v>-1.6524100203478378</v>
      </c>
      <c r="HH56" s="94">
        <f t="shared" si="96"/>
        <v>-0.53603749139181955</v>
      </c>
      <c r="HI56" s="94">
        <f t="shared" si="97"/>
        <v>-0.244058938822525</v>
      </c>
      <c r="HJ56" s="366">
        <f t="shared" si="98"/>
        <v>-0.22007109163667257</v>
      </c>
      <c r="HK56" s="366">
        <f t="shared" si="99"/>
        <v>0.15411602625489212</v>
      </c>
      <c r="HL56" s="366">
        <f t="shared" si="100"/>
        <v>0.13456000604403945</v>
      </c>
      <c r="HM56" s="94">
        <f t="shared" si="211"/>
        <v>0</v>
      </c>
      <c r="HN56" s="94">
        <f t="shared" si="283"/>
        <v>0.22007109163667257</v>
      </c>
      <c r="HO56" s="94">
        <f t="shared" si="284"/>
        <v>6.5955065381780462E-2</v>
      </c>
      <c r="HP56" s="94">
        <f t="shared" si="285"/>
        <v>-6.8604940662258987E-2</v>
      </c>
      <c r="HQ56" s="94">
        <f t="shared" si="286"/>
        <v>0.10515617253346553</v>
      </c>
      <c r="HR56" s="94">
        <f t="shared" si="287"/>
        <v>0.2266479954359214</v>
      </c>
      <c r="HS56" s="94">
        <f t="shared" si="288"/>
        <v>0.29982231033050133</v>
      </c>
      <c r="HT56" s="94">
        <f t="shared" si="289"/>
        <v>0.17106804707709844</v>
      </c>
      <c r="HU56" s="94">
        <f t="shared" si="290"/>
        <v>3.7517832707810589E-2</v>
      </c>
      <c r="HV56" s="94">
        <f t="shared" si="291"/>
        <v>0.1807523886205491</v>
      </c>
      <c r="HW56" s="94">
        <f t="shared" si="292"/>
        <v>0.12431393628701244</v>
      </c>
      <c r="HX56" s="94" t="e">
        <f t="shared" si="112"/>
        <v>#VALUE!</v>
      </c>
      <c r="HY56" s="94">
        <f t="shared" si="113"/>
        <v>0.26716531049982795</v>
      </c>
      <c r="HZ56" s="94">
        <f t="shared" si="114"/>
        <v>-8.6494214149087451E-2</v>
      </c>
      <c r="IA56" s="94">
        <f t="shared" si="115"/>
        <v>8.2731588162291786E-2</v>
      </c>
      <c r="IB56" s="94">
        <f t="shared" si="116"/>
        <v>-0.24521931984520015</v>
      </c>
      <c r="IC56" s="94">
        <f t="shared" si="117"/>
        <v>-0.23379895165153247</v>
      </c>
      <c r="ID56" s="366" t="e">
        <f t="shared" si="118"/>
        <v>#VALUE!</v>
      </c>
      <c r="IE56" s="366">
        <f t="shared" si="119"/>
        <v>8.6290787404709801E-2</v>
      </c>
      <c r="IF56" s="366">
        <f t="shared" si="120"/>
        <v>-3.0581594070911378E-2</v>
      </c>
      <c r="IG56" s="94" t="str">
        <f t="shared" si="213"/>
        <v>i.a.</v>
      </c>
      <c r="IH56" s="94">
        <f t="shared" si="293"/>
        <v>0.40927728308138328</v>
      </c>
      <c r="II56" s="94">
        <f t="shared" si="294"/>
        <v>0.32298649567667348</v>
      </c>
      <c r="IJ56" s="94">
        <f t="shared" si="295"/>
        <v>0.35356808974758486</v>
      </c>
      <c r="IK56" s="94">
        <f t="shared" si="296"/>
        <v>0.32655192996418625</v>
      </c>
      <c r="IL56" s="94">
        <f t="shared" si="297"/>
        <v>0.43264479146076301</v>
      </c>
      <c r="IM56" s="94">
        <f t="shared" si="298"/>
        <v>0.56466222852777481</v>
      </c>
      <c r="IN56" s="94">
        <f t="shared" si="299"/>
        <v>0.51816539123563554</v>
      </c>
      <c r="IO56" s="94">
        <f t="shared" si="300"/>
        <v>0.26173004126550975</v>
      </c>
      <c r="IP56" s="94">
        <f t="shared" si="301"/>
        <v>0.39522876848182431</v>
      </c>
      <c r="IQ56" s="94">
        <f t="shared" si="302"/>
        <v>0.33431753900593414</v>
      </c>
      <c r="IR56" s="94">
        <f t="shared" si="215"/>
        <v>0.38033816299247791</v>
      </c>
      <c r="IS56" s="94" t="e">
        <f t="shared" si="133"/>
        <v>#VALUE!</v>
      </c>
      <c r="IT56" s="94" t="e">
        <f t="shared" si="134"/>
        <v>#VALUE!</v>
      </c>
      <c r="IU56" s="94" t="e">
        <f t="shared" si="135"/>
        <v>#VALUE!</v>
      </c>
      <c r="IV56" s="94" t="e">
        <f t="shared" si="136"/>
        <v>#VALUE!</v>
      </c>
      <c r="IW56" s="94" t="e">
        <f t="shared" si="137"/>
        <v>#VALUE!</v>
      </c>
      <c r="IX56" s="94" t="e">
        <f t="shared" si="138"/>
        <v>#VALUE!</v>
      </c>
      <c r="IY56" s="366" t="e">
        <f t="shared" si="139"/>
        <v>#VALUE!</v>
      </c>
      <c r="IZ56" s="366" t="e">
        <f t="shared" si="140"/>
        <v>#VALUE!</v>
      </c>
      <c r="JA56" s="366" t="e">
        <f t="shared" si="141"/>
        <v>#VALUE!</v>
      </c>
      <c r="JB56" s="392"/>
      <c r="JC56" s="94" t="str">
        <f t="shared" si="303"/>
        <v>i.a.</v>
      </c>
      <c r="JD56" s="94" t="str">
        <f t="shared" si="304"/>
        <v>i.a.</v>
      </c>
      <c r="JE56" s="94" t="str">
        <f t="shared" si="305"/>
        <v>i.a.</v>
      </c>
      <c r="JF56" s="94" t="str">
        <f t="shared" si="306"/>
        <v>i.a.</v>
      </c>
      <c r="JG56" s="94" t="str">
        <f t="shared" si="307"/>
        <v>i.a.</v>
      </c>
      <c r="JH56" s="94" t="str">
        <f t="shared" si="308"/>
        <v>i.a.</v>
      </c>
      <c r="JI56" s="94" t="str">
        <f t="shared" si="309"/>
        <v>i.a.</v>
      </c>
      <c r="JJ56" s="94" t="str">
        <f t="shared" si="310"/>
        <v>i.a.</v>
      </c>
      <c r="JK56" s="94" t="str">
        <f t="shared" si="311"/>
        <v>i.a.</v>
      </c>
      <c r="JL56" s="94" t="str">
        <f t="shared" si="312"/>
        <v>i.a.</v>
      </c>
      <c r="JM56" s="94" t="str">
        <f t="shared" si="217"/>
        <v>i.a.</v>
      </c>
      <c r="JN56" s="94" t="e">
        <f t="shared" si="153"/>
        <v>#VALUE!</v>
      </c>
      <c r="JO56" s="94" t="e">
        <f t="shared" si="154"/>
        <v>#DIV/0!</v>
      </c>
      <c r="JP56" s="94" t="e">
        <f t="shared" si="155"/>
        <v>#DIV/0!</v>
      </c>
      <c r="JQ56" s="94" t="e">
        <f t="shared" si="156"/>
        <v>#DIV/0!</v>
      </c>
      <c r="JR56" s="94" t="e">
        <f t="shared" si="157"/>
        <v>#DIV/0!</v>
      </c>
      <c r="JS56" s="94" t="e">
        <f t="shared" si="158"/>
        <v>#DIV/0!</v>
      </c>
      <c r="JT56" s="364" t="e">
        <f t="shared" si="159"/>
        <v>#VALUE!</v>
      </c>
      <c r="JU56" s="364">
        <f t="shared" si="160"/>
        <v>0</v>
      </c>
      <c r="JV56" s="364">
        <f t="shared" si="161"/>
        <v>0</v>
      </c>
      <c r="JW56" s="99" t="str">
        <f t="shared" si="218"/>
        <v>i.a.</v>
      </c>
      <c r="JX56" s="99">
        <f t="shared" si="313"/>
        <v>0</v>
      </c>
      <c r="JY56" s="99">
        <f t="shared" si="314"/>
        <v>0</v>
      </c>
      <c r="JZ56" s="99">
        <f t="shared" si="315"/>
        <v>0</v>
      </c>
      <c r="KA56" s="99">
        <f t="shared" si="316"/>
        <v>0</v>
      </c>
      <c r="KB56" s="99">
        <f t="shared" si="317"/>
        <v>0</v>
      </c>
      <c r="KC56" s="99">
        <f t="shared" si="318"/>
        <v>0</v>
      </c>
      <c r="KD56" s="99">
        <f t="shared" si="319"/>
        <v>0</v>
      </c>
      <c r="KE56" s="99">
        <f t="shared" si="320"/>
        <v>0</v>
      </c>
      <c r="KF56" s="99" t="str">
        <f t="shared" si="220"/>
        <v>i.a.</v>
      </c>
      <c r="KG56" s="99" t="str">
        <f t="shared" si="221"/>
        <v>i.a.</v>
      </c>
      <c r="KH56" s="99" t="str">
        <f t="shared" si="222"/>
        <v>i.a.</v>
      </c>
      <c r="KI56" s="94">
        <f t="shared" si="174"/>
        <v>-1</v>
      </c>
      <c r="KJ56" s="94">
        <f t="shared" si="175"/>
        <v>2.1041440217391303</v>
      </c>
      <c r="KK56" s="94">
        <f t="shared" si="176"/>
        <v>2.1198600174978131</v>
      </c>
      <c r="KL56" s="94">
        <f t="shared" si="177"/>
        <v>-1.4627089584226318</v>
      </c>
      <c r="KM56" s="94">
        <f t="shared" si="178"/>
        <v>-0.51301578323637143</v>
      </c>
      <c r="KN56" s="94">
        <f t="shared" si="179"/>
        <v>-0.25746073988967894</v>
      </c>
      <c r="KO56" s="364">
        <f t="shared" si="180"/>
        <v>-0.1103695652173913</v>
      </c>
      <c r="KP56" s="364">
        <f t="shared" si="181"/>
        <v>7.481400966183574E-2</v>
      </c>
      <c r="KQ56" s="364">
        <f t="shared" si="182"/>
        <v>6.7305555555555563E-2</v>
      </c>
      <c r="KR56" s="308"/>
      <c r="KS56" s="308">
        <f t="shared" si="321"/>
        <v>0.1103695652173913</v>
      </c>
      <c r="KT56" s="308">
        <f t="shared" si="322"/>
        <v>3.5555555555555556E-2</v>
      </c>
      <c r="KU56" s="308">
        <f t="shared" si="323"/>
        <v>-3.175E-2</v>
      </c>
      <c r="KV56" s="308">
        <f t="shared" si="324"/>
        <v>6.8617647058823533E-2</v>
      </c>
      <c r="KW56" s="308">
        <f t="shared" si="325"/>
        <v>0.14090322580645162</v>
      </c>
      <c r="KX56" s="308">
        <f t="shared" si="326"/>
        <v>0.18975862068965518</v>
      </c>
      <c r="KY56" s="308">
        <f t="shared" si="327"/>
        <v>9.2709799999999995E-2</v>
      </c>
      <c r="KZ56" s="308">
        <f t="shared" si="328"/>
        <v>1.5839800000000001E-2</v>
      </c>
      <c r="LA56" s="308" t="str">
        <f t="shared" si="329"/>
        <v>i.a.</v>
      </c>
      <c r="LB56" s="308" t="str">
        <f t="shared" si="330"/>
        <v>i.a.</v>
      </c>
      <c r="LC56" s="308" t="str">
        <f t="shared" si="224"/>
        <v>i.a.</v>
      </c>
    </row>
    <row r="57" spans="1:315" s="1" customFormat="1" x14ac:dyDescent="0.3">
      <c r="A57" s="348" t="s">
        <v>432</v>
      </c>
      <c r="B57" s="171">
        <v>18355949</v>
      </c>
      <c r="C57" t="s">
        <v>75</v>
      </c>
      <c r="D57" s="4"/>
      <c r="E57">
        <v>1</v>
      </c>
      <c r="F57"/>
      <c r="G57"/>
      <c r="H57"/>
      <c r="I57" s="183">
        <v>45107</v>
      </c>
      <c r="J57" s="176"/>
      <c r="K57" s="176" t="s">
        <v>132</v>
      </c>
      <c r="L57" s="176" t="s">
        <v>132</v>
      </c>
      <c r="M57" s="176" t="s">
        <v>132</v>
      </c>
      <c r="N57" s="176" t="s">
        <v>132</v>
      </c>
      <c r="O57" s="176" t="s">
        <v>132</v>
      </c>
      <c r="P57" s="176" t="s">
        <v>132</v>
      </c>
      <c r="Q57" s="94">
        <f t="shared" si="0"/>
        <v>-1</v>
      </c>
      <c r="R57" s="94">
        <f t="shared" si="1"/>
        <v>0.1042584258904633</v>
      </c>
      <c r="S57" s="94">
        <f t="shared" si="2"/>
        <v>2.6761391592364792E-3</v>
      </c>
      <c r="T57" s="94">
        <f t="shared" si="3"/>
        <v>2.9795595541165065E-2</v>
      </c>
      <c r="U57" s="94">
        <f t="shared" si="4"/>
        <v>-0.19408395996215322</v>
      </c>
      <c r="V57" s="94">
        <f t="shared" si="5"/>
        <v>7.0666894154279181E-2</v>
      </c>
      <c r="W57" s="362">
        <f t="shared" si="6"/>
        <v>-92.263000000000005</v>
      </c>
      <c r="X57" s="362">
        <f t="shared" si="7"/>
        <v>8.7109999999999985</v>
      </c>
      <c r="Y57" s="362">
        <f t="shared" si="8"/>
        <v>0.22300000000001319</v>
      </c>
      <c r="Z57" s="100"/>
      <c r="AA57" s="396">
        <v>92.263000000000005</v>
      </c>
      <c r="AB57" s="100">
        <v>83.552000000000007</v>
      </c>
      <c r="AC57" s="100">
        <v>83.328999999999994</v>
      </c>
      <c r="AD57" s="100">
        <v>80.918000000000006</v>
      </c>
      <c r="AE57" s="100">
        <v>100.405</v>
      </c>
      <c r="AF57" s="100">
        <v>93.778000000000006</v>
      </c>
      <c r="AG57" s="201">
        <v>126.971</v>
      </c>
      <c r="AH57" s="201">
        <v>106.418035</v>
      </c>
      <c r="AI57" s="201">
        <v>102.413</v>
      </c>
      <c r="AJ57" s="201">
        <v>78.971000000000004</v>
      </c>
      <c r="AK57" s="201">
        <v>63.734000000000002</v>
      </c>
      <c r="AL57" s="94">
        <f t="shared" si="194"/>
        <v>-1</v>
      </c>
      <c r="AM57" s="94">
        <f t="shared" si="195"/>
        <v>0.2865306840161771</v>
      </c>
      <c r="AN57" s="94">
        <f t="shared" si="225"/>
        <v>-8.1853406522441025E-2</v>
      </c>
      <c r="AO57" s="94">
        <f t="shared" si="226"/>
        <v>0.41666190176682477</v>
      </c>
      <c r="AP57" s="94">
        <f t="shared" si="227"/>
        <v>-0.25148726728011978</v>
      </c>
      <c r="AQ57" s="94">
        <f t="shared" si="228"/>
        <v>0.10997624703087874</v>
      </c>
      <c r="AR57" s="362">
        <f t="shared" si="196"/>
        <v>-29.265999999999998</v>
      </c>
      <c r="AS57" s="362">
        <f t="shared" si="229"/>
        <v>6.5179999999999971</v>
      </c>
      <c r="AT57" s="362">
        <f t="shared" si="230"/>
        <v>-2.0279999999999987</v>
      </c>
      <c r="AU57" s="266"/>
      <c r="AV57" s="266">
        <v>29.265999999999998</v>
      </c>
      <c r="AW57" s="266">
        <v>22.748000000000001</v>
      </c>
      <c r="AX57" s="266">
        <v>24.776</v>
      </c>
      <c r="AY57" s="266">
        <v>17.489000000000001</v>
      </c>
      <c r="AZ57" s="267">
        <v>23.364999999999998</v>
      </c>
      <c r="BA57" s="267">
        <v>21.05</v>
      </c>
      <c r="BB57" s="205">
        <v>22.704000000000001</v>
      </c>
      <c r="BC57" s="205">
        <v>22.443684000000001</v>
      </c>
      <c r="BD57" s="205">
        <v>18.95</v>
      </c>
      <c r="BE57" s="205">
        <v>16.614000000000001</v>
      </c>
      <c r="BF57" s="205">
        <v>15.526</v>
      </c>
      <c r="BG57" s="94">
        <f t="shared" si="197"/>
        <v>-1</v>
      </c>
      <c r="BH57" s="94">
        <f t="shared" si="231"/>
        <v>0.66832161081230157</v>
      </c>
      <c r="BI57" s="94">
        <f t="shared" si="232"/>
        <v>-0.33213594915722566</v>
      </c>
      <c r="BJ57" s="94">
        <f t="shared" si="233"/>
        <v>1.8384313725490193</v>
      </c>
      <c r="BK57" s="94">
        <f t="shared" si="234"/>
        <v>-0.63935508202904012</v>
      </c>
      <c r="BL57" s="94">
        <f t="shared" si="235"/>
        <v>0.60138909859580247</v>
      </c>
      <c r="BM57" s="362">
        <f t="shared" si="198"/>
        <v>-12.097</v>
      </c>
      <c r="BN57" s="362">
        <f t="shared" si="236"/>
        <v>4.8459999999999992</v>
      </c>
      <c r="BO57" s="362">
        <f t="shared" si="237"/>
        <v>-3.605999999999999</v>
      </c>
      <c r="BP57" s="266"/>
      <c r="BQ57" s="266">
        <v>12.097</v>
      </c>
      <c r="BR57" s="266">
        <v>7.2510000000000003</v>
      </c>
      <c r="BS57" s="266">
        <v>10.856999999999999</v>
      </c>
      <c r="BT57" s="266">
        <v>3.8250000000000002</v>
      </c>
      <c r="BU57" s="266">
        <v>10.606</v>
      </c>
      <c r="BV57" s="266">
        <v>6.6230000000000002</v>
      </c>
      <c r="BW57" s="201">
        <v>9.093</v>
      </c>
      <c r="BX57" s="201">
        <v>7.9680039999999996</v>
      </c>
      <c r="BY57" s="201">
        <v>5.7939999999999996</v>
      </c>
      <c r="BZ57" s="201">
        <v>4.4770000000000003</v>
      </c>
      <c r="CA57" s="201">
        <v>2.4990000000000001</v>
      </c>
      <c r="CB57" s="94">
        <f t="shared" si="199"/>
        <v>-1</v>
      </c>
      <c r="CC57" s="94">
        <f t="shared" si="238"/>
        <v>0.48178566697575831</v>
      </c>
      <c r="CD57" s="94">
        <f t="shared" si="239"/>
        <v>-0.34052590198305227</v>
      </c>
      <c r="CE57" s="94">
        <f t="shared" si="240"/>
        <v>1.9647759647759644</v>
      </c>
      <c r="CF57" s="94">
        <f t="shared" si="241"/>
        <v>-0.63235574176347353</v>
      </c>
      <c r="CG57" s="94">
        <f t="shared" si="242"/>
        <v>-9.7766323024054969E-2</v>
      </c>
      <c r="CH57" s="362">
        <f t="shared" si="200"/>
        <v>-11.186</v>
      </c>
      <c r="CI57" s="362">
        <f t="shared" si="243"/>
        <v>3.6369999999999996</v>
      </c>
      <c r="CJ57" s="362">
        <f t="shared" si="244"/>
        <v>-3.8979999999999988</v>
      </c>
      <c r="CK57" s="100"/>
      <c r="CL57" s="100">
        <v>11.186</v>
      </c>
      <c r="CM57" s="100">
        <v>7.5490000000000004</v>
      </c>
      <c r="CN57" s="100">
        <v>11.446999999999999</v>
      </c>
      <c r="CO57" s="100">
        <v>3.8610000000000002</v>
      </c>
      <c r="CP57" s="100">
        <v>10.502000000000001</v>
      </c>
      <c r="CQ57" s="100">
        <v>11.64</v>
      </c>
      <c r="CR57" s="208">
        <v>10.111000000000001</v>
      </c>
      <c r="CS57" s="208">
        <v>8.1955349999999996</v>
      </c>
      <c r="CT57" s="208">
        <v>6.0043829999999998</v>
      </c>
      <c r="CU57" s="208">
        <v>4.4690000000000003</v>
      </c>
      <c r="CV57" s="208">
        <v>2.5637029999999998</v>
      </c>
      <c r="CW57" s="94">
        <f t="shared" si="201"/>
        <v>-1</v>
      </c>
      <c r="CX57" s="94">
        <f t="shared" si="245"/>
        <v>0.48199116547740412</v>
      </c>
      <c r="CY57" s="94">
        <f t="shared" si="246"/>
        <v>-0.34072580645161293</v>
      </c>
      <c r="CZ57" s="94">
        <f t="shared" si="247"/>
        <v>1.9789789789789793</v>
      </c>
      <c r="DA57" s="94">
        <f t="shared" si="248"/>
        <v>-0.63388712435866112</v>
      </c>
      <c r="DB57" s="94">
        <f t="shared" si="249"/>
        <v>-9.3767297686261436E-2</v>
      </c>
      <c r="DC57" s="362">
        <f t="shared" si="202"/>
        <v>-8.7230000000000008</v>
      </c>
      <c r="DD57" s="362">
        <f t="shared" si="250"/>
        <v>2.8370000000000006</v>
      </c>
      <c r="DE57" s="362">
        <f t="shared" si="251"/>
        <v>-3.0420000000000007</v>
      </c>
      <c r="DF57" s="266"/>
      <c r="DG57" s="266">
        <v>8.7230000000000008</v>
      </c>
      <c r="DH57" s="266">
        <v>5.8860000000000001</v>
      </c>
      <c r="DI57" s="266">
        <v>8.9280000000000008</v>
      </c>
      <c r="DJ57" s="266">
        <v>2.9969999999999999</v>
      </c>
      <c r="DK57" s="266">
        <v>8.1859999999999999</v>
      </c>
      <c r="DL57" s="266">
        <v>9.0329999999999995</v>
      </c>
      <c r="DM57" s="201">
        <v>7.8810000000000002</v>
      </c>
      <c r="DN57" s="201">
        <v>6.385256</v>
      </c>
      <c r="DO57" s="201">
        <v>4.2873830000000002</v>
      </c>
      <c r="DP57" s="201">
        <v>3.8645160000000001</v>
      </c>
      <c r="DQ57" s="201">
        <v>1.356142</v>
      </c>
      <c r="DR57" s="94">
        <f t="shared" si="203"/>
        <v>-1</v>
      </c>
      <c r="DS57" s="94">
        <f t="shared" si="252"/>
        <v>0.10906906906906907</v>
      </c>
      <c r="DT57" s="94">
        <f t="shared" si="253"/>
        <v>-4.5438239866075663E-3</v>
      </c>
      <c r="DU57" s="94">
        <f t="shared" si="254"/>
        <v>0.30937842492563</v>
      </c>
      <c r="DV57" s="94">
        <f t="shared" si="255"/>
        <v>-0.20704353583843735</v>
      </c>
      <c r="DW57" s="94">
        <f t="shared" si="256"/>
        <v>-6.982831626761106E-2</v>
      </c>
      <c r="DX57" s="362">
        <f t="shared" si="204"/>
        <v>-27.699000000000002</v>
      </c>
      <c r="DY57" s="362">
        <f t="shared" si="257"/>
        <v>2.7240000000000002</v>
      </c>
      <c r="DZ57" s="362">
        <f t="shared" si="258"/>
        <v>-0.11399999999999721</v>
      </c>
      <c r="EA57" s="100"/>
      <c r="EB57" s="100">
        <v>27.699000000000002</v>
      </c>
      <c r="EC57" s="100">
        <v>24.975000000000001</v>
      </c>
      <c r="ED57" s="100">
        <v>25.088999999999999</v>
      </c>
      <c r="EE57" s="100">
        <v>19.161000000000001</v>
      </c>
      <c r="EF57" s="100">
        <v>24.164000000000001</v>
      </c>
      <c r="EG57" s="100">
        <v>25.978000000000002</v>
      </c>
      <c r="EH57" s="208">
        <v>20.945</v>
      </c>
      <c r="EI57" s="208">
        <v>17.064415</v>
      </c>
      <c r="EJ57" s="208">
        <v>12.679159</v>
      </c>
      <c r="EK57" s="208">
        <v>10.391776</v>
      </c>
      <c r="EL57" s="208">
        <v>7.2272600000000002</v>
      </c>
      <c r="EM57" s="94">
        <f t="shared" si="205"/>
        <v>-1</v>
      </c>
      <c r="EN57" s="94">
        <f t="shared" si="259"/>
        <v>-1.6935704909046213E-2</v>
      </c>
      <c r="EO57" s="94">
        <f t="shared" si="260"/>
        <v>3.3289429882329682E-3</v>
      </c>
      <c r="EP57" s="94">
        <f t="shared" si="261"/>
        <v>0.25899267466015513</v>
      </c>
      <c r="EQ57" s="94">
        <f t="shared" si="262"/>
        <v>-0.23003100753440991</v>
      </c>
      <c r="ER57" s="94">
        <f t="shared" si="263"/>
        <v>-2.2532777442536629E-2</v>
      </c>
      <c r="ES57" s="362">
        <f t="shared" si="206"/>
        <v>-68.147000000000006</v>
      </c>
      <c r="ET57" s="362">
        <f t="shared" si="264"/>
        <v>-1.1739999999999924</v>
      </c>
      <c r="EU57" s="362">
        <f t="shared" si="265"/>
        <v>0.23000000000000398</v>
      </c>
      <c r="EV57" s="100"/>
      <c r="EW57" s="100">
        <v>68.147000000000006</v>
      </c>
      <c r="EX57" s="100">
        <v>69.320999999999998</v>
      </c>
      <c r="EY57" s="100">
        <v>69.090999999999994</v>
      </c>
      <c r="EZ57" s="100">
        <v>54.878</v>
      </c>
      <c r="FA57" s="100">
        <v>71.272999999999996</v>
      </c>
      <c r="FB57" s="100">
        <v>72.915999999999997</v>
      </c>
      <c r="FC57" s="208">
        <v>66.335999999999999</v>
      </c>
      <c r="FD57" s="208">
        <v>64.486660999999998</v>
      </c>
      <c r="FE57" s="208">
        <v>51.831000000000003</v>
      </c>
      <c r="FF57" s="208">
        <v>43.745348</v>
      </c>
      <c r="FG57" s="208">
        <v>32.674950000000003</v>
      </c>
      <c r="FH57" s="94">
        <f t="shared" si="207"/>
        <v>-1</v>
      </c>
      <c r="FI57" s="94">
        <f t="shared" si="266"/>
        <v>-2.3529411764705882E-2</v>
      </c>
      <c r="FJ57" s="94">
        <f t="shared" si="267"/>
        <v>7.5949367088607597E-2</v>
      </c>
      <c r="FK57" s="94">
        <f t="shared" si="268"/>
        <v>2.5974025974025976E-2</v>
      </c>
      <c r="FL57" s="94">
        <f t="shared" si="269"/>
        <v>0</v>
      </c>
      <c r="FM57" s="94">
        <f t="shared" si="270"/>
        <v>-0.11494252873563218</v>
      </c>
      <c r="FN57" s="362">
        <f t="shared" si="208"/>
        <v>-83</v>
      </c>
      <c r="FO57" s="362">
        <f t="shared" si="271"/>
        <v>-2</v>
      </c>
      <c r="FP57" s="362">
        <f t="shared" si="272"/>
        <v>6</v>
      </c>
      <c r="FQ57" s="486"/>
      <c r="FR57" s="486">
        <v>83</v>
      </c>
      <c r="FS57" s="486">
        <v>85</v>
      </c>
      <c r="FT57" s="486">
        <v>79</v>
      </c>
      <c r="FU57" s="486">
        <v>77</v>
      </c>
      <c r="FV57" s="486">
        <v>77</v>
      </c>
      <c r="FW57" s="486">
        <v>87</v>
      </c>
      <c r="FX57" s="2">
        <v>96</v>
      </c>
      <c r="FY57" s="2">
        <v>97</v>
      </c>
      <c r="FZ57" s="2">
        <v>89</v>
      </c>
      <c r="GA57" s="2">
        <v>76</v>
      </c>
      <c r="GB57" s="2">
        <v>66</v>
      </c>
      <c r="GC57" s="2"/>
      <c r="GD57" s="92" t="s">
        <v>766</v>
      </c>
      <c r="GE57" s="1" t="s">
        <v>81</v>
      </c>
      <c r="GF57" s="336" t="s">
        <v>87</v>
      </c>
      <c r="GG57" s="1">
        <v>1560</v>
      </c>
      <c r="GH57" s="1" t="s">
        <v>164</v>
      </c>
      <c r="GI57" s="18" t="s">
        <v>97</v>
      </c>
      <c r="GJ57" s="94">
        <f t="shared" si="72"/>
        <v>-1</v>
      </c>
      <c r="GK57" s="94">
        <f t="shared" si="73"/>
        <v>0.40836309434397161</v>
      </c>
      <c r="GL57" s="94">
        <f t="shared" si="74"/>
        <v>-0.41711152050875011</v>
      </c>
      <c r="GM57" s="94">
        <f t="shared" si="75"/>
        <v>1.9028004220094614</v>
      </c>
      <c r="GN57" s="94">
        <f t="shared" si="76"/>
        <v>-0.5745085194115197</v>
      </c>
      <c r="GO57" s="392">
        <f t="shared" si="77"/>
        <v>-0.1556876306341537</v>
      </c>
      <c r="GP57" s="366">
        <f t="shared" si="78"/>
        <v>-0.42472567110908604</v>
      </c>
      <c r="GQ57" s="366">
        <f t="shared" si="79"/>
        <v>0.12315168581026853</v>
      </c>
      <c r="GR57" s="366">
        <f t="shared" si="80"/>
        <v>-0.21580454577462882</v>
      </c>
      <c r="GS57" s="94">
        <f t="shared" si="209"/>
        <v>0</v>
      </c>
      <c r="GT57" s="94">
        <f t="shared" si="273"/>
        <v>0.42472567110908604</v>
      </c>
      <c r="GU57" s="392">
        <f t="shared" si="274"/>
        <v>0.30157398529881752</v>
      </c>
      <c r="GV57" s="94">
        <f t="shared" si="275"/>
        <v>0.51737853107344633</v>
      </c>
      <c r="GW57" s="94">
        <f t="shared" si="276"/>
        <v>0.17823427582227352</v>
      </c>
      <c r="GX57" s="94">
        <f t="shared" si="277"/>
        <v>0.41889035140201825</v>
      </c>
      <c r="GY57" s="94">
        <f t="shared" si="278"/>
        <v>0.49613196087206701</v>
      </c>
      <c r="GZ57" s="94">
        <f t="shared" si="279"/>
        <v>0.53202607827560622</v>
      </c>
      <c r="HA57" s="94">
        <f t="shared" si="280"/>
        <v>0.55107936927821777</v>
      </c>
      <c r="HB57" s="94">
        <f t="shared" si="281"/>
        <v>0.52051492494777518</v>
      </c>
      <c r="HC57" s="94">
        <f t="shared" si="282"/>
        <v>0.50729222643054928</v>
      </c>
      <c r="HD57" s="94">
        <f t="shared" si="92"/>
        <v>-1</v>
      </c>
      <c r="HE57" s="94">
        <f t="shared" si="93"/>
        <v>0.67977806322745815</v>
      </c>
      <c r="HF57" s="94">
        <f t="shared" si="94"/>
        <v>-0.40182615294246243</v>
      </c>
      <c r="HG57" s="94">
        <f t="shared" si="95"/>
        <v>1.8883910984071128</v>
      </c>
      <c r="HH57" s="94">
        <f t="shared" si="96"/>
        <v>-0.58778741288364955</v>
      </c>
      <c r="HI57" s="392">
        <f t="shared" si="97"/>
        <v>0.54655788414971129</v>
      </c>
      <c r="HJ57" s="366">
        <f t="shared" si="98"/>
        <v>-0.1759973230133558</v>
      </c>
      <c r="HK57" s="366">
        <f t="shared" si="99"/>
        <v>7.1223170483228335E-2</v>
      </c>
      <c r="HL57" s="366">
        <f t="shared" si="100"/>
        <v>-7.0382539868778723E-2</v>
      </c>
      <c r="HM57" s="94">
        <f t="shared" si="211"/>
        <v>0</v>
      </c>
      <c r="HN57" s="94">
        <f t="shared" si="283"/>
        <v>0.1759973230133558</v>
      </c>
      <c r="HO57" s="392">
        <f t="shared" si="284"/>
        <v>0.10477415253012747</v>
      </c>
      <c r="HP57" s="94">
        <f t="shared" si="285"/>
        <v>0.17515669239890619</v>
      </c>
      <c r="HQ57" s="94">
        <f t="shared" si="286"/>
        <v>6.0641612036369121E-2</v>
      </c>
      <c r="HR57" s="94">
        <f t="shared" si="287"/>
        <v>0.14711247043810555</v>
      </c>
      <c r="HS57" s="94">
        <f t="shared" si="288"/>
        <v>9.51225117053974E-2</v>
      </c>
      <c r="HT57" s="94">
        <f t="shared" si="289"/>
        <v>0.13901261341871041</v>
      </c>
      <c r="HU57" s="94">
        <f t="shared" si="290"/>
        <v>0.13700419921614482</v>
      </c>
      <c r="HV57" s="94">
        <f t="shared" si="291"/>
        <v>0.12124338544511033</v>
      </c>
      <c r="HW57" s="94">
        <f t="shared" si="292"/>
        <v>0.11716782365857825</v>
      </c>
      <c r="HX57" s="94" t="e">
        <f t="shared" si="112"/>
        <v>#VALUE!</v>
      </c>
      <c r="HY57" s="94">
        <f t="shared" si="113"/>
        <v>0.12817551670560584</v>
      </c>
      <c r="HZ57" s="94">
        <f t="shared" si="114"/>
        <v>-7.8466459378644434E-3</v>
      </c>
      <c r="IA57" s="94">
        <f t="shared" si="115"/>
        <v>4.0020685806671293E-2</v>
      </c>
      <c r="IB57" s="94">
        <f t="shared" si="116"/>
        <v>2.9855061594574458E-2</v>
      </c>
      <c r="IC57" s="392">
        <f t="shared" si="117"/>
        <v>-4.8385805409750328E-2</v>
      </c>
      <c r="ID57" s="366" t="e">
        <f t="shared" si="118"/>
        <v>#VALUE!</v>
      </c>
      <c r="IE57" s="366">
        <f t="shared" si="119"/>
        <v>4.6179130851004835E-2</v>
      </c>
      <c r="IF57" s="366">
        <f t="shared" si="120"/>
        <v>-2.8493508551776792E-3</v>
      </c>
      <c r="IG57" s="94" t="str">
        <f t="shared" si="213"/>
        <v>i.a.</v>
      </c>
      <c r="IH57" s="94">
        <f t="shared" si="293"/>
        <v>0.40645956535137273</v>
      </c>
      <c r="II57" s="392">
        <f t="shared" si="294"/>
        <v>0.3602804345003679</v>
      </c>
      <c r="IJ57" s="94">
        <f t="shared" si="295"/>
        <v>0.36312978535554558</v>
      </c>
      <c r="IK57" s="94">
        <f t="shared" si="296"/>
        <v>0.34915631036116479</v>
      </c>
      <c r="IL57" s="94">
        <f t="shared" si="297"/>
        <v>0.3390344169601392</v>
      </c>
      <c r="IM57" s="94">
        <f t="shared" si="298"/>
        <v>0.35627297163859789</v>
      </c>
      <c r="IN57" s="94">
        <f t="shared" si="299"/>
        <v>0.3157410757356488</v>
      </c>
      <c r="IO57" s="94">
        <f t="shared" si="300"/>
        <v>0.26461929855540206</v>
      </c>
      <c r="IP57" s="94">
        <f t="shared" si="301"/>
        <v>0.24462501205842063</v>
      </c>
      <c r="IQ57" s="94">
        <f t="shared" si="302"/>
        <v>0.23755156776898884</v>
      </c>
      <c r="IR57" s="94">
        <f t="shared" si="215"/>
        <v>0.22118656646758447</v>
      </c>
      <c r="IS57" s="94">
        <f t="shared" si="133"/>
        <v>-1</v>
      </c>
      <c r="IT57" s="94">
        <f t="shared" si="134"/>
        <v>0.51080722745401097</v>
      </c>
      <c r="IU57" s="94">
        <f t="shared" si="135"/>
        <v>-0.33391847600682767</v>
      </c>
      <c r="IV57" s="94">
        <f t="shared" si="136"/>
        <v>1.7563056055385471</v>
      </c>
      <c r="IW57" s="94">
        <f t="shared" si="137"/>
        <v>-0.55250311440131705</v>
      </c>
      <c r="IX57" s="392">
        <f t="shared" si="138"/>
        <v>0.49569311177846886</v>
      </c>
      <c r="IY57" s="366">
        <f t="shared" si="139"/>
        <v>-0.13111431451394381</v>
      </c>
      <c r="IZ57" s="366">
        <f t="shared" si="140"/>
        <v>4.4330036459558519E-2</v>
      </c>
      <c r="JA57" s="366">
        <f t="shared" si="141"/>
        <v>-4.3506497065920968E-2</v>
      </c>
      <c r="JB57" s="392"/>
      <c r="JC57" s="94">
        <f t="shared" si="303"/>
        <v>0.13111431451394381</v>
      </c>
      <c r="JD57" s="392">
        <f t="shared" si="304"/>
        <v>8.6784278054385294E-2</v>
      </c>
      <c r="JE57" s="94">
        <f t="shared" si="305"/>
        <v>0.13029077512030626</v>
      </c>
      <c r="JF57" s="94">
        <f t="shared" si="306"/>
        <v>4.7270075879285202E-2</v>
      </c>
      <c r="JG57" s="94">
        <f t="shared" si="307"/>
        <v>0.10563218963199043</v>
      </c>
      <c r="JH57" s="94">
        <f t="shared" si="308"/>
        <v>7.0624240226918891E-2</v>
      </c>
      <c r="JI57" s="94">
        <f t="shared" si="309"/>
        <v>7.1614778177694113E-2</v>
      </c>
      <c r="JJ57" s="94">
        <f t="shared" si="310"/>
        <v>7.487456425971406E-2</v>
      </c>
      <c r="JK57" s="94">
        <f t="shared" si="311"/>
        <v>5.6574848896136232E-2</v>
      </c>
      <c r="JL57" s="94">
        <f t="shared" si="312"/>
        <v>5.6691696952045692E-2</v>
      </c>
      <c r="JM57" s="94">
        <f t="shared" si="217"/>
        <v>3.9209840901245803E-2</v>
      </c>
      <c r="JN57" s="94" t="e">
        <f t="shared" si="153"/>
        <v>#VALUE!</v>
      </c>
      <c r="JO57" s="94">
        <f t="shared" si="154"/>
        <v>0.13086706265890835</v>
      </c>
      <c r="JP57" s="94">
        <f t="shared" si="155"/>
        <v>-6.8101000075533172E-2</v>
      </c>
      <c r="JQ57" s="94">
        <f t="shared" si="156"/>
        <v>3.7248209705025913E-3</v>
      </c>
      <c r="JR57" s="94">
        <f t="shared" si="157"/>
        <v>-0.19408395996215322</v>
      </c>
      <c r="JS57" s="392">
        <f t="shared" si="158"/>
        <v>0.20971454274574397</v>
      </c>
      <c r="JT57" s="364" t="e">
        <f t="shared" si="159"/>
        <v>#VALUE!</v>
      </c>
      <c r="JU57" s="364">
        <f t="shared" si="160"/>
        <v>0.12863770375620132</v>
      </c>
      <c r="JV57" s="364">
        <f t="shared" si="161"/>
        <v>-7.1832762472077261E-2</v>
      </c>
      <c r="JW57" s="99" t="str">
        <f t="shared" si="218"/>
        <v>i.a.</v>
      </c>
      <c r="JX57" s="99">
        <f t="shared" si="313"/>
        <v>1.1116024096385544</v>
      </c>
      <c r="JY57" s="393">
        <f t="shared" si="314"/>
        <v>0.98296470588235307</v>
      </c>
      <c r="JZ57" s="99">
        <f t="shared" si="315"/>
        <v>1.0547974683544303</v>
      </c>
      <c r="KA57" s="99">
        <f t="shared" si="316"/>
        <v>1.050883116883117</v>
      </c>
      <c r="KB57" s="99">
        <f t="shared" si="317"/>
        <v>1.303961038961039</v>
      </c>
      <c r="KC57" s="99">
        <f t="shared" si="318"/>
        <v>1.0779080459770116</v>
      </c>
      <c r="KD57" s="99">
        <f t="shared" si="319"/>
        <v>1.3226145833333334</v>
      </c>
      <c r="KE57" s="99">
        <f t="shared" si="320"/>
        <v>1.097093144329897</v>
      </c>
      <c r="KF57" s="99">
        <f t="shared" si="220"/>
        <v>1.1507078651685392</v>
      </c>
      <c r="KG57" s="99">
        <f t="shared" si="221"/>
        <v>1.0390921052631579</v>
      </c>
      <c r="KH57" s="99">
        <f t="shared" si="222"/>
        <v>0.96566666666666667</v>
      </c>
      <c r="KI57" s="94">
        <f t="shared" si="174"/>
        <v>-1</v>
      </c>
      <c r="KJ57" s="94">
        <f t="shared" si="175"/>
        <v>0.51749134569806565</v>
      </c>
      <c r="KK57" s="94">
        <f t="shared" si="176"/>
        <v>-0.38707701478424861</v>
      </c>
      <c r="KL57" s="94">
        <f t="shared" si="177"/>
        <v>1.8897183454145474</v>
      </c>
      <c r="KM57" s="94">
        <f t="shared" si="178"/>
        <v>-0.63235574176347353</v>
      </c>
      <c r="KN57" s="392">
        <f t="shared" si="179"/>
        <v>1.9406881778015868E-2</v>
      </c>
      <c r="KO57" s="364">
        <f t="shared" si="180"/>
        <v>-0.13477108433734938</v>
      </c>
      <c r="KP57" s="364">
        <f t="shared" si="181"/>
        <v>4.595931963146703E-2</v>
      </c>
      <c r="KQ57" s="364">
        <f t="shared" si="182"/>
        <v>-5.6086969471332834E-2</v>
      </c>
      <c r="KR57" s="308"/>
      <c r="KS57" s="308">
        <f t="shared" si="321"/>
        <v>0.13477108433734938</v>
      </c>
      <c r="KT57" s="395">
        <f t="shared" si="322"/>
        <v>8.8811764705882354E-2</v>
      </c>
      <c r="KU57" s="308">
        <f t="shared" si="323"/>
        <v>0.14489873417721519</v>
      </c>
      <c r="KV57" s="308">
        <f t="shared" si="324"/>
        <v>5.0142857142857149E-2</v>
      </c>
      <c r="KW57" s="308">
        <f t="shared" si="325"/>
        <v>0.13638961038961039</v>
      </c>
      <c r="KX57" s="308">
        <f t="shared" si="326"/>
        <v>0.13379310344827586</v>
      </c>
      <c r="KY57" s="308">
        <f t="shared" si="327"/>
        <v>0.10532291666666667</v>
      </c>
      <c r="KZ57" s="308">
        <f t="shared" si="328"/>
        <v>8.4490051546391748E-2</v>
      </c>
      <c r="LA57" s="308">
        <f t="shared" si="329"/>
        <v>6.7464977528089887E-2</v>
      </c>
      <c r="LB57" s="308">
        <f t="shared" si="330"/>
        <v>5.880263157894737E-2</v>
      </c>
      <c r="LC57" s="308">
        <f t="shared" si="224"/>
        <v>3.8843984848484843E-2</v>
      </c>
    </row>
    <row r="58" spans="1:315" s="1" customFormat="1" ht="15.75" customHeight="1" x14ac:dyDescent="0.3">
      <c r="A58" s="348" t="s">
        <v>300</v>
      </c>
      <c r="B58" s="171">
        <v>26283396</v>
      </c>
      <c r="C58" t="s">
        <v>75</v>
      </c>
      <c r="D58" s="4"/>
      <c r="E58">
        <v>1</v>
      </c>
      <c r="F58"/>
      <c r="G58"/>
      <c r="H58"/>
      <c r="I58" s="183">
        <v>44984</v>
      </c>
      <c r="J58" s="176"/>
      <c r="K58" s="176" t="s">
        <v>132</v>
      </c>
      <c r="L58" s="176" t="s">
        <v>132</v>
      </c>
      <c r="M58" s="176" t="s">
        <v>132</v>
      </c>
      <c r="N58" s="176" t="s">
        <v>132</v>
      </c>
      <c r="O58" s="176" t="s">
        <v>132</v>
      </c>
      <c r="P58" s="176" t="s">
        <v>132</v>
      </c>
      <c r="Q58" s="94" t="e">
        <f t="shared" si="0"/>
        <v>#DIV/0!</v>
      </c>
      <c r="R58" s="94" t="e">
        <f t="shared" si="1"/>
        <v>#DIV/0!</v>
      </c>
      <c r="S58" s="94" t="e">
        <f t="shared" si="2"/>
        <v>#DIV/0!</v>
      </c>
      <c r="T58" s="94" t="e">
        <f t="shared" si="3"/>
        <v>#DIV/0!</v>
      </c>
      <c r="U58" s="94" t="e">
        <f t="shared" si="4"/>
        <v>#DIV/0!</v>
      </c>
      <c r="V58" s="94" t="e">
        <f t="shared" si="5"/>
        <v>#DIV/0!</v>
      </c>
      <c r="W58" s="362">
        <f t="shared" si="6"/>
        <v>0</v>
      </c>
      <c r="X58" s="362">
        <f t="shared" si="7"/>
        <v>0</v>
      </c>
      <c r="Y58" s="362">
        <f t="shared" si="8"/>
        <v>0</v>
      </c>
      <c r="Z58" s="100"/>
      <c r="AA58" s="396"/>
      <c r="AB58" s="100"/>
      <c r="AC58" s="100"/>
      <c r="AD58" s="100"/>
      <c r="AE58" s="100"/>
      <c r="AF58" s="100"/>
      <c r="AG58" s="201"/>
      <c r="AH58" s="201"/>
      <c r="AI58" s="201"/>
      <c r="AJ58" s="201"/>
      <c r="AK58" s="202"/>
      <c r="AL58" s="94">
        <f t="shared" si="194"/>
        <v>-1</v>
      </c>
      <c r="AM58" s="94">
        <f t="shared" si="195"/>
        <v>0.11502128101318378</v>
      </c>
      <c r="AN58" s="94">
        <f t="shared" si="225"/>
        <v>0.35586938162709958</v>
      </c>
      <c r="AO58" s="94">
        <f t="shared" si="226"/>
        <v>1.6840799580172774E-2</v>
      </c>
      <c r="AP58" s="94">
        <f t="shared" si="227"/>
        <v>0.18961407491486931</v>
      </c>
      <c r="AQ58" s="94">
        <f t="shared" si="228"/>
        <v>1.6910024816759926E-2</v>
      </c>
      <c r="AR58" s="362">
        <f t="shared" si="196"/>
        <v>-32.222999999999999</v>
      </c>
      <c r="AS58" s="362">
        <f t="shared" si="229"/>
        <v>3.3239999999999981</v>
      </c>
      <c r="AT58" s="362">
        <f t="shared" si="230"/>
        <v>7.5850000000000009</v>
      </c>
      <c r="AU58" s="266"/>
      <c r="AV58" s="266">
        <v>32.222999999999999</v>
      </c>
      <c r="AW58" s="266">
        <v>28.899000000000001</v>
      </c>
      <c r="AX58" s="266">
        <v>21.314</v>
      </c>
      <c r="AY58" s="266">
        <v>20.960999999999999</v>
      </c>
      <c r="AZ58" s="267">
        <v>17.62</v>
      </c>
      <c r="BA58" s="267">
        <v>17.327000000000002</v>
      </c>
      <c r="BB58" s="204">
        <v>15.252000000000001</v>
      </c>
      <c r="BC58" s="205">
        <v>13.679</v>
      </c>
      <c r="BD58" s="205">
        <v>18.457999999999998</v>
      </c>
      <c r="BE58" s="205">
        <v>15.532999999999999</v>
      </c>
      <c r="BF58" s="204">
        <v>12.055999999999999</v>
      </c>
      <c r="BG58" s="94">
        <f t="shared" si="197"/>
        <v>-1</v>
      </c>
      <c r="BH58" s="94">
        <f t="shared" si="231"/>
        <v>0.12629610742818295</v>
      </c>
      <c r="BI58" s="94">
        <f t="shared" si="232"/>
        <v>0.64100418410041848</v>
      </c>
      <c r="BJ58" s="94">
        <f t="shared" si="233"/>
        <v>0.14940686117345295</v>
      </c>
      <c r="BK58" s="94">
        <f t="shared" si="234"/>
        <v>1.0345727332028705</v>
      </c>
      <c r="BL58" s="94">
        <f t="shared" si="235"/>
        <v>-0.3775883069427528</v>
      </c>
      <c r="BM58" s="362">
        <f t="shared" si="198"/>
        <v>-6.6260000000000003</v>
      </c>
      <c r="BN58" s="362">
        <f t="shared" si="236"/>
        <v>0.74300000000000033</v>
      </c>
      <c r="BO58" s="362">
        <f t="shared" si="237"/>
        <v>2.298</v>
      </c>
      <c r="BP58" s="266"/>
      <c r="BQ58" s="266">
        <v>6.6260000000000003</v>
      </c>
      <c r="BR58" s="266">
        <v>5.883</v>
      </c>
      <c r="BS58" s="266">
        <v>3.585</v>
      </c>
      <c r="BT58" s="266">
        <v>3.1190000000000002</v>
      </c>
      <c r="BU58" s="266">
        <v>1.5329999999999999</v>
      </c>
      <c r="BV58" s="266">
        <v>2.4630000000000001</v>
      </c>
      <c r="BW58" s="202">
        <v>1.9430000000000001</v>
      </c>
      <c r="BX58" s="201">
        <v>0.63700000000000001</v>
      </c>
      <c r="BY58" s="201">
        <v>3.1840000000000002</v>
      </c>
      <c r="BZ58" s="201">
        <v>3.831</v>
      </c>
      <c r="CA58" s="201">
        <v>0.26800000000000002</v>
      </c>
      <c r="CB58" s="94">
        <f t="shared" si="199"/>
        <v>-1</v>
      </c>
      <c r="CC58" s="94">
        <f t="shared" si="238"/>
        <v>0.13381245722108145</v>
      </c>
      <c r="CD58" s="94">
        <f t="shared" si="239"/>
        <v>0.64019085040696044</v>
      </c>
      <c r="CE58" s="94">
        <f t="shared" si="240"/>
        <v>0.17785123966942157</v>
      </c>
      <c r="CF58" s="94">
        <f t="shared" si="241"/>
        <v>1.0818995182381279</v>
      </c>
      <c r="CG58" s="94">
        <f t="shared" si="242"/>
        <v>-0.38821052631578945</v>
      </c>
      <c r="CH58" s="362">
        <f t="shared" si="200"/>
        <v>-6.6260000000000003</v>
      </c>
      <c r="CI58" s="362">
        <f t="shared" si="243"/>
        <v>0.78200000000000003</v>
      </c>
      <c r="CJ58" s="362">
        <f t="shared" si="244"/>
        <v>2.2810000000000001</v>
      </c>
      <c r="CK58" s="100"/>
      <c r="CL58" s="100">
        <v>6.6260000000000003</v>
      </c>
      <c r="CM58" s="100">
        <v>5.8440000000000003</v>
      </c>
      <c r="CN58" s="100">
        <v>3.5630000000000002</v>
      </c>
      <c r="CO58" s="100">
        <v>3.0249999999999999</v>
      </c>
      <c r="CP58" s="100">
        <v>1.4530000000000001</v>
      </c>
      <c r="CQ58" s="100">
        <v>2.375</v>
      </c>
      <c r="CR58" s="208">
        <v>1.851</v>
      </c>
      <c r="CS58" s="208">
        <v>0.54700000000000004</v>
      </c>
      <c r="CT58" s="208">
        <v>3.0680000000000001</v>
      </c>
      <c r="CU58" s="208">
        <v>3.5720000000000001</v>
      </c>
      <c r="CV58" s="208">
        <v>0.11700000000000001</v>
      </c>
      <c r="CW58" s="94">
        <f t="shared" si="201"/>
        <v>-1</v>
      </c>
      <c r="CX58" s="94">
        <f t="shared" si="245"/>
        <v>0.1302902725459783</v>
      </c>
      <c r="CY58" s="94">
        <f t="shared" si="246"/>
        <v>0.69406906906906896</v>
      </c>
      <c r="CZ58" s="94">
        <f t="shared" si="247"/>
        <v>0.13846153846153858</v>
      </c>
      <c r="DA58" s="94">
        <f t="shared" si="248"/>
        <v>1.1024258760107815</v>
      </c>
      <c r="DB58" s="94">
        <f t="shared" si="249"/>
        <v>-0.39445048966267687</v>
      </c>
      <c r="DC58" s="362">
        <f t="shared" si="202"/>
        <v>-5.101</v>
      </c>
      <c r="DD58" s="362">
        <f t="shared" si="250"/>
        <v>0.58800000000000008</v>
      </c>
      <c r="DE58" s="362">
        <f t="shared" si="251"/>
        <v>1.8489999999999998</v>
      </c>
      <c r="DF58" s="266"/>
      <c r="DG58" s="266">
        <v>5.101</v>
      </c>
      <c r="DH58" s="266">
        <v>4.5129999999999999</v>
      </c>
      <c r="DI58" s="266">
        <v>2.6640000000000001</v>
      </c>
      <c r="DJ58" s="266">
        <v>2.34</v>
      </c>
      <c r="DK58" s="266">
        <v>1.113</v>
      </c>
      <c r="DL58" s="266">
        <v>1.8380000000000001</v>
      </c>
      <c r="DM58" s="201">
        <v>1.4259999999999999</v>
      </c>
      <c r="DN58" s="201">
        <v>0.39700000000000002</v>
      </c>
      <c r="DO58" s="201">
        <v>2.379</v>
      </c>
      <c r="DP58" s="201">
        <v>2.7839999999999998</v>
      </c>
      <c r="DQ58" s="201">
        <v>5.5E-2</v>
      </c>
      <c r="DR58" s="94">
        <f t="shared" si="203"/>
        <v>-1</v>
      </c>
      <c r="DS58" s="94">
        <f t="shared" si="252"/>
        <v>0.11574746008708288</v>
      </c>
      <c r="DT58" s="94">
        <f t="shared" si="253"/>
        <v>0.25830384659285471</v>
      </c>
      <c r="DU58" s="94">
        <f t="shared" si="254"/>
        <v>0.58226476431280461</v>
      </c>
      <c r="DV58" s="94">
        <f t="shared" si="255"/>
        <v>-0.36084497287313866</v>
      </c>
      <c r="DW58" s="94">
        <f t="shared" si="256"/>
        <v>-7.3575018714576043E-2</v>
      </c>
      <c r="DX58" s="362">
        <f t="shared" si="204"/>
        <v>-12.3</v>
      </c>
      <c r="DY58" s="362">
        <f t="shared" si="257"/>
        <v>1.2760000000000016</v>
      </c>
      <c r="DZ58" s="362">
        <f t="shared" si="258"/>
        <v>2.2629999999999999</v>
      </c>
      <c r="EA58" s="100"/>
      <c r="EB58" s="100">
        <v>12.3</v>
      </c>
      <c r="EC58" s="100">
        <v>11.023999999999999</v>
      </c>
      <c r="ED58" s="100">
        <v>8.7609999999999992</v>
      </c>
      <c r="EE58" s="100">
        <v>5.5369999999999999</v>
      </c>
      <c r="EF58" s="100">
        <v>8.6630000000000003</v>
      </c>
      <c r="EG58" s="100">
        <v>9.3510000000000009</v>
      </c>
      <c r="EH58" s="208">
        <v>8.7720000000000002</v>
      </c>
      <c r="EI58" s="208">
        <v>7.7060000000000004</v>
      </c>
      <c r="EJ58" s="208">
        <v>8.6590000000000007</v>
      </c>
      <c r="EK58" s="208">
        <v>8.44</v>
      </c>
      <c r="EL58" s="208">
        <v>5.4459999999999997</v>
      </c>
      <c r="EM58" s="94">
        <f t="shared" si="205"/>
        <v>-1</v>
      </c>
      <c r="EN58" s="94">
        <f t="shared" si="259"/>
        <v>1.7897480451781082E-2</v>
      </c>
      <c r="EO58" s="94">
        <f t="shared" si="260"/>
        <v>5.0796085305287696E-2</v>
      </c>
      <c r="EP58" s="94">
        <f t="shared" si="261"/>
        <v>0.28214252270811874</v>
      </c>
      <c r="EQ58" s="94">
        <f t="shared" si="262"/>
        <v>-3.4011759384893661E-2</v>
      </c>
      <c r="ER58" s="94">
        <f t="shared" si="263"/>
        <v>5.7771914661328702E-3</v>
      </c>
      <c r="ES58" s="362">
        <f t="shared" si="206"/>
        <v>-29.29</v>
      </c>
      <c r="ET58" s="362">
        <f t="shared" si="264"/>
        <v>0.51500000000000057</v>
      </c>
      <c r="EU58" s="362">
        <f t="shared" si="265"/>
        <v>1.3909999999999982</v>
      </c>
      <c r="EV58" s="100"/>
      <c r="EW58" s="100">
        <v>29.29</v>
      </c>
      <c r="EX58" s="100">
        <v>28.774999999999999</v>
      </c>
      <c r="EY58" s="100">
        <v>27.384</v>
      </c>
      <c r="EZ58" s="100">
        <v>21.358000000000001</v>
      </c>
      <c r="FA58" s="100">
        <v>22.11</v>
      </c>
      <c r="FB58" s="100">
        <v>21.983000000000001</v>
      </c>
      <c r="FC58" s="208">
        <v>21.119</v>
      </c>
      <c r="FD58" s="208">
        <v>18.164999999999999</v>
      </c>
      <c r="FE58" s="208">
        <v>20.556999999999999</v>
      </c>
      <c r="FF58" s="208">
        <v>22.791</v>
      </c>
      <c r="FG58" s="208">
        <v>17.545999999999999</v>
      </c>
      <c r="FH58" s="94">
        <f t="shared" si="207"/>
        <v>-1</v>
      </c>
      <c r="FI58" s="94">
        <f t="shared" si="266"/>
        <v>2.1739130434782608E-2</v>
      </c>
      <c r="FJ58" s="94">
        <f t="shared" si="267"/>
        <v>0.31428571428571428</v>
      </c>
      <c r="FK58" s="94">
        <f t="shared" si="268"/>
        <v>-2.7777777777777776E-2</v>
      </c>
      <c r="FL58" s="94">
        <f t="shared" si="269"/>
        <v>0.16129032258064516</v>
      </c>
      <c r="FM58" s="94">
        <f t="shared" si="270"/>
        <v>6.8965517241379309E-2</v>
      </c>
      <c r="FN58" s="362">
        <f t="shared" si="208"/>
        <v>-47</v>
      </c>
      <c r="FO58" s="362">
        <f t="shared" si="271"/>
        <v>1</v>
      </c>
      <c r="FP58" s="362">
        <f t="shared" si="272"/>
        <v>11</v>
      </c>
      <c r="FQ58" s="486"/>
      <c r="FR58" s="486">
        <v>47</v>
      </c>
      <c r="FS58" s="486">
        <v>46</v>
      </c>
      <c r="FT58" s="486">
        <v>35</v>
      </c>
      <c r="FU58" s="486">
        <v>36</v>
      </c>
      <c r="FV58" s="486">
        <v>31</v>
      </c>
      <c r="FW58" s="486">
        <v>29</v>
      </c>
      <c r="FX58" s="2">
        <v>26</v>
      </c>
      <c r="FY58" s="2">
        <v>27</v>
      </c>
      <c r="FZ58" s="2"/>
      <c r="GA58" s="2"/>
      <c r="GB58" s="2"/>
      <c r="GC58" s="2"/>
      <c r="GD58" s="2"/>
      <c r="GE58" s="1" t="s">
        <v>81</v>
      </c>
      <c r="GF58" s="336"/>
      <c r="GG58" s="1">
        <v>8000</v>
      </c>
      <c r="GH58" s="1" t="s">
        <v>122</v>
      </c>
      <c r="GI58" s="18" t="s">
        <v>79</v>
      </c>
      <c r="GJ58" s="94">
        <f t="shared" si="72"/>
        <v>-1</v>
      </c>
      <c r="GK58" s="94">
        <f t="shared" si="73"/>
        <v>-3.8223312205492445E-2</v>
      </c>
      <c r="GL58" s="94">
        <f t="shared" si="74"/>
        <v>0.1853145705897763</v>
      </c>
      <c r="GM58" s="94">
        <f t="shared" si="75"/>
        <v>0.16977812304558593</v>
      </c>
      <c r="GN58" s="94">
        <f t="shared" si="76"/>
        <v>1.6410801353198339</v>
      </c>
      <c r="GO58" s="392">
        <f t="shared" si="77"/>
        <v>-0.38450868038309383</v>
      </c>
      <c r="GP58" s="366">
        <f t="shared" si="78"/>
        <v>-0.56817012519293442</v>
      </c>
      <c r="GQ58" s="366">
        <f t="shared" si="79"/>
        <v>-2.2580443419651042E-2</v>
      </c>
      <c r="GR58" s="366">
        <f t="shared" si="80"/>
        <v>9.2359185202318228E-2</v>
      </c>
      <c r="GS58" s="94">
        <f t="shared" si="209"/>
        <v>0</v>
      </c>
      <c r="GT58" s="94">
        <f t="shared" si="273"/>
        <v>0.56817012519293442</v>
      </c>
      <c r="GU58" s="392">
        <f t="shared" si="274"/>
        <v>0.59075056861258546</v>
      </c>
      <c r="GV58" s="94">
        <f t="shared" si="275"/>
        <v>0.49839138341026723</v>
      </c>
      <c r="GW58" s="94">
        <f t="shared" si="276"/>
        <v>0.426056338028169</v>
      </c>
      <c r="GX58" s="94">
        <f t="shared" si="277"/>
        <v>0.16131897413123125</v>
      </c>
      <c r="GY58" s="94">
        <f t="shared" si="278"/>
        <v>0.26209788666335593</v>
      </c>
      <c r="GZ58" s="94">
        <f t="shared" si="279"/>
        <v>0.2246631872800097</v>
      </c>
      <c r="HA58" s="94">
        <f t="shared" si="280"/>
        <v>6.6849984723495265E-2</v>
      </c>
      <c r="HB58" s="94">
        <f t="shared" si="281"/>
        <v>0.35885139481841044</v>
      </c>
      <c r="HC58" s="94">
        <f t="shared" si="282"/>
        <v>0.51447501080224689</v>
      </c>
      <c r="HD58" s="94">
        <f t="shared" si="92"/>
        <v>-1</v>
      </c>
      <c r="HE58" s="94">
        <f t="shared" si="93"/>
        <v>8.9325120073354428E-2</v>
      </c>
      <c r="HF58" s="94">
        <f t="shared" si="94"/>
        <v>0.42427439842986187</v>
      </c>
      <c r="HG58" s="94">
        <f t="shared" si="95"/>
        <v>2.5038312779279603E-2</v>
      </c>
      <c r="HH58" s="94">
        <f t="shared" si="96"/>
        <v>1.0638266201599835</v>
      </c>
      <c r="HI58" s="392">
        <f t="shared" si="97"/>
        <v>-0.39157714843277908</v>
      </c>
      <c r="HJ58" s="366">
        <f t="shared" si="98"/>
        <v>-0.2282269869973306</v>
      </c>
      <c r="HK58" s="366">
        <f t="shared" si="99"/>
        <v>1.8714709357059212E-2</v>
      </c>
      <c r="HL58" s="366">
        <f t="shared" si="100"/>
        <v>6.2411214901770734E-2</v>
      </c>
      <c r="HM58" s="94">
        <f t="shared" si="211"/>
        <v>0</v>
      </c>
      <c r="HN58" s="94">
        <f t="shared" si="283"/>
        <v>0.2282269869973306</v>
      </c>
      <c r="HO58" s="392">
        <f t="shared" si="284"/>
        <v>0.20951227764027139</v>
      </c>
      <c r="HP58" s="94">
        <f t="shared" si="285"/>
        <v>0.14710106273850065</v>
      </c>
      <c r="HQ58" s="94">
        <f t="shared" si="286"/>
        <v>0.14350786785681421</v>
      </c>
      <c r="HR58" s="94">
        <f t="shared" si="287"/>
        <v>6.9534846801079533E-2</v>
      </c>
      <c r="HS58" s="94">
        <f t="shared" si="288"/>
        <v>0.11428704004454548</v>
      </c>
      <c r="HT58" s="94">
        <f t="shared" si="289"/>
        <v>9.8920680175134917E-2</v>
      </c>
      <c r="HU58" s="94">
        <f t="shared" si="290"/>
        <v>3.2901193120190075E-2</v>
      </c>
      <c r="HV58" s="94">
        <f t="shared" si="291"/>
        <v>0.14690412475777431</v>
      </c>
      <c r="HW58" s="94">
        <f t="shared" si="292"/>
        <v>0.18994967399657881</v>
      </c>
      <c r="HX58" s="94" t="e">
        <f t="shared" si="112"/>
        <v>#VALUE!</v>
      </c>
      <c r="HY58" s="94">
        <f t="shared" si="113"/>
        <v>9.6129503721604947E-2</v>
      </c>
      <c r="HZ58" s="94">
        <f t="shared" si="114"/>
        <v>0.1974767171189829</v>
      </c>
      <c r="IA58" s="94">
        <f t="shared" si="115"/>
        <v>0.23407868960681005</v>
      </c>
      <c r="IB58" s="94">
        <f t="shared" si="116"/>
        <v>-0.3383407786414972</v>
      </c>
      <c r="IC58" s="392">
        <f t="shared" si="117"/>
        <v>-7.8896410511195142E-2</v>
      </c>
      <c r="ID58" s="366" t="e">
        <f t="shared" si="118"/>
        <v>#VALUE!</v>
      </c>
      <c r="IE58" s="366">
        <f t="shared" si="119"/>
        <v>3.6828206742900882E-2</v>
      </c>
      <c r="IF58" s="366">
        <f t="shared" si="120"/>
        <v>6.3178992063957384E-2</v>
      </c>
      <c r="IG58" s="94" t="str">
        <f t="shared" si="213"/>
        <v>i.a.</v>
      </c>
      <c r="IH58" s="94">
        <f t="shared" si="293"/>
        <v>0.41993854557869581</v>
      </c>
      <c r="II58" s="392">
        <f t="shared" si="294"/>
        <v>0.38311033883579493</v>
      </c>
      <c r="IJ58" s="94">
        <f t="shared" si="295"/>
        <v>0.31993134677183754</v>
      </c>
      <c r="IK58" s="94">
        <f t="shared" si="296"/>
        <v>0.2592471205169023</v>
      </c>
      <c r="IL58" s="94">
        <f t="shared" si="297"/>
        <v>0.3918136589778381</v>
      </c>
      <c r="IM58" s="94">
        <f t="shared" si="298"/>
        <v>0.42537415275440116</v>
      </c>
      <c r="IN58" s="94">
        <f t="shared" si="299"/>
        <v>0.41536057578483832</v>
      </c>
      <c r="IO58" s="94">
        <f t="shared" si="300"/>
        <v>0.42422240572529596</v>
      </c>
      <c r="IP58" s="94">
        <f t="shared" si="301"/>
        <v>0.42121904947219929</v>
      </c>
      <c r="IQ58" s="94">
        <f t="shared" si="302"/>
        <v>0.37032161818261594</v>
      </c>
      <c r="IR58" s="94">
        <f t="shared" si="215"/>
        <v>0.31038413313575741</v>
      </c>
      <c r="IS58" s="94" t="e">
        <f t="shared" si="133"/>
        <v>#VALUE!</v>
      </c>
      <c r="IT58" s="94" t="e">
        <f t="shared" si="134"/>
        <v>#VALUE!</v>
      </c>
      <c r="IU58" s="94" t="e">
        <f t="shared" si="135"/>
        <v>#VALUE!</v>
      </c>
      <c r="IV58" s="94" t="e">
        <f t="shared" si="136"/>
        <v>#VALUE!</v>
      </c>
      <c r="IW58" s="94" t="e">
        <f t="shared" si="137"/>
        <v>#VALUE!</v>
      </c>
      <c r="IX58" s="392" t="e">
        <f t="shared" si="138"/>
        <v>#VALUE!</v>
      </c>
      <c r="IY58" s="366" t="e">
        <f t="shared" si="139"/>
        <v>#VALUE!</v>
      </c>
      <c r="IZ58" s="366" t="e">
        <f t="shared" si="140"/>
        <v>#VALUE!</v>
      </c>
      <c r="JA58" s="366" t="e">
        <f t="shared" si="141"/>
        <v>#VALUE!</v>
      </c>
      <c r="JB58" s="392"/>
      <c r="JC58" s="94" t="str">
        <f t="shared" si="303"/>
        <v>i.a.</v>
      </c>
      <c r="JD58" s="392" t="str">
        <f t="shared" si="304"/>
        <v>i.a.</v>
      </c>
      <c r="JE58" s="94" t="str">
        <f t="shared" si="305"/>
        <v>i.a.</v>
      </c>
      <c r="JF58" s="94" t="str">
        <f t="shared" si="306"/>
        <v>i.a.</v>
      </c>
      <c r="JG58" s="94" t="str">
        <f t="shared" si="307"/>
        <v>i.a.</v>
      </c>
      <c r="JH58" s="94" t="str">
        <f t="shared" si="308"/>
        <v>i.a.</v>
      </c>
      <c r="JI58" s="94" t="str">
        <f t="shared" si="309"/>
        <v>i.a.</v>
      </c>
      <c r="JJ58" s="94" t="str">
        <f t="shared" si="310"/>
        <v>i.a.</v>
      </c>
      <c r="JK58" s="94" t="str">
        <f t="shared" si="311"/>
        <v>i.a.</v>
      </c>
      <c r="JL58" s="94" t="str">
        <f t="shared" si="312"/>
        <v>i.a.</v>
      </c>
      <c r="JM58" s="94" t="str">
        <f t="shared" si="217"/>
        <v>i.a.</v>
      </c>
      <c r="JN58" s="94" t="e">
        <f t="shared" si="153"/>
        <v>#VALUE!</v>
      </c>
      <c r="JO58" s="94" t="e">
        <f t="shared" si="154"/>
        <v>#DIV/0!</v>
      </c>
      <c r="JP58" s="94" t="e">
        <f t="shared" si="155"/>
        <v>#DIV/0!</v>
      </c>
      <c r="JQ58" s="94" t="e">
        <f t="shared" si="156"/>
        <v>#DIV/0!</v>
      </c>
      <c r="JR58" s="94" t="e">
        <f t="shared" si="157"/>
        <v>#DIV/0!</v>
      </c>
      <c r="JS58" s="392" t="e">
        <f t="shared" si="158"/>
        <v>#DIV/0!</v>
      </c>
      <c r="JT58" s="364" t="e">
        <f t="shared" si="159"/>
        <v>#VALUE!</v>
      </c>
      <c r="JU58" s="364">
        <f t="shared" si="160"/>
        <v>0</v>
      </c>
      <c r="JV58" s="364">
        <f t="shared" si="161"/>
        <v>0</v>
      </c>
      <c r="JW58" s="99" t="str">
        <f t="shared" si="218"/>
        <v>i.a.</v>
      </c>
      <c r="JX58" s="99">
        <f t="shared" si="313"/>
        <v>0</v>
      </c>
      <c r="JY58" s="393">
        <f t="shared" si="314"/>
        <v>0</v>
      </c>
      <c r="JZ58" s="99">
        <f t="shared" si="315"/>
        <v>0</v>
      </c>
      <c r="KA58" s="99">
        <f t="shared" si="316"/>
        <v>0</v>
      </c>
      <c r="KB58" s="99">
        <f t="shared" si="317"/>
        <v>0</v>
      </c>
      <c r="KC58" s="99">
        <f t="shared" si="318"/>
        <v>0</v>
      </c>
      <c r="KD58" s="99">
        <f t="shared" si="319"/>
        <v>0</v>
      </c>
      <c r="KE58" s="99">
        <f t="shared" si="320"/>
        <v>0</v>
      </c>
      <c r="KF58" s="99" t="str">
        <f t="shared" si="220"/>
        <v>i.a.</v>
      </c>
      <c r="KG58" s="99" t="str">
        <f t="shared" si="221"/>
        <v>i.a.</v>
      </c>
      <c r="KH58" s="99" t="str">
        <f t="shared" si="222"/>
        <v>i.a.</v>
      </c>
      <c r="KI58" s="94">
        <f t="shared" si="174"/>
        <v>-1</v>
      </c>
      <c r="KJ58" s="94">
        <f t="shared" si="175"/>
        <v>0.10968878791850531</v>
      </c>
      <c r="KK58" s="94">
        <f t="shared" si="176"/>
        <v>0.24797129922268724</v>
      </c>
      <c r="KL58" s="94">
        <f t="shared" si="177"/>
        <v>0.21150413223140507</v>
      </c>
      <c r="KM58" s="94">
        <f t="shared" si="178"/>
        <v>0.79274680737172121</v>
      </c>
      <c r="KN58" s="392">
        <f t="shared" si="179"/>
        <v>-0.42768081494057719</v>
      </c>
      <c r="KO58" s="364">
        <f t="shared" si="180"/>
        <v>-0.14097872340425532</v>
      </c>
      <c r="KP58" s="364">
        <f t="shared" si="181"/>
        <v>1.393524514338576E-2</v>
      </c>
      <c r="KQ58" s="364">
        <f t="shared" si="182"/>
        <v>2.5243478260869562E-2</v>
      </c>
      <c r="KR58" s="308"/>
      <c r="KS58" s="308">
        <f t="shared" si="321"/>
        <v>0.14097872340425532</v>
      </c>
      <c r="KT58" s="395">
        <f t="shared" si="322"/>
        <v>0.12704347826086956</v>
      </c>
      <c r="KU58" s="308">
        <f t="shared" si="323"/>
        <v>0.1018</v>
      </c>
      <c r="KV58" s="308">
        <f t="shared" si="324"/>
        <v>8.4027777777777771E-2</v>
      </c>
      <c r="KW58" s="308">
        <f t="shared" si="325"/>
        <v>4.6870967741935485E-2</v>
      </c>
      <c r="KX58" s="308">
        <f t="shared" si="326"/>
        <v>8.1896551724137928E-2</v>
      </c>
      <c r="KY58" s="308">
        <f t="shared" si="327"/>
        <v>7.1192307692307694E-2</v>
      </c>
      <c r="KZ58" s="308">
        <f t="shared" si="328"/>
        <v>2.0259259259259262E-2</v>
      </c>
      <c r="LA58" s="308" t="str">
        <f t="shared" si="329"/>
        <v>i.a.</v>
      </c>
      <c r="LB58" s="308" t="str">
        <f t="shared" si="330"/>
        <v>i.a.</v>
      </c>
      <c r="LC58" s="308" t="str">
        <f t="shared" si="224"/>
        <v>i.a.</v>
      </c>
    </row>
    <row r="59" spans="1:315" s="1" customFormat="1" ht="15.75" customHeight="1" x14ac:dyDescent="0.3">
      <c r="A59" s="379" t="s">
        <v>437</v>
      </c>
      <c r="B59" s="171">
        <v>26637031</v>
      </c>
      <c r="C59" t="s">
        <v>75</v>
      </c>
      <c r="D59" s="4"/>
      <c r="E59"/>
      <c r="F59"/>
      <c r="G59"/>
      <c r="H59"/>
      <c r="I59" s="183">
        <v>45107</v>
      </c>
      <c r="J59" s="176"/>
      <c r="K59" s="176" t="s">
        <v>132</v>
      </c>
      <c r="L59" s="176" t="s">
        <v>132</v>
      </c>
      <c r="M59" s="176" t="s">
        <v>132</v>
      </c>
      <c r="N59" s="176" t="s">
        <v>132</v>
      </c>
      <c r="O59" s="176" t="s">
        <v>132</v>
      </c>
      <c r="P59" s="176" t="s">
        <v>132</v>
      </c>
      <c r="Q59" s="94" t="e">
        <f t="shared" si="0"/>
        <v>#DIV/0!</v>
      </c>
      <c r="R59" s="94" t="e">
        <f t="shared" si="1"/>
        <v>#DIV/0!</v>
      </c>
      <c r="S59" s="94" t="e">
        <f t="shared" si="2"/>
        <v>#DIV/0!</v>
      </c>
      <c r="T59" s="94" t="e">
        <f t="shared" si="3"/>
        <v>#DIV/0!</v>
      </c>
      <c r="U59" s="94" t="e">
        <f t="shared" si="4"/>
        <v>#DIV/0!</v>
      </c>
      <c r="V59" s="94" t="e">
        <f t="shared" si="5"/>
        <v>#DIV/0!</v>
      </c>
      <c r="W59" s="362">
        <f t="shared" si="6"/>
        <v>0</v>
      </c>
      <c r="X59" s="362">
        <f t="shared" si="7"/>
        <v>0</v>
      </c>
      <c r="Y59" s="362">
        <f t="shared" si="8"/>
        <v>0</v>
      </c>
      <c r="Z59" s="100"/>
      <c r="AA59" s="396"/>
      <c r="AB59" s="100"/>
      <c r="AC59" s="100"/>
      <c r="AD59" s="100"/>
      <c r="AE59" s="100"/>
      <c r="AF59" s="100"/>
      <c r="AG59" s="201"/>
      <c r="AH59" s="201"/>
      <c r="AI59" s="201"/>
      <c r="AJ59" s="201"/>
      <c r="AK59" s="202"/>
      <c r="AL59" s="94">
        <f t="shared" si="194"/>
        <v>-1</v>
      </c>
      <c r="AM59" s="94">
        <f t="shared" si="195"/>
        <v>0.92209631728045338</v>
      </c>
      <c r="AN59" s="94">
        <f t="shared" si="225"/>
        <v>-0.48877624909485884</v>
      </c>
      <c r="AO59" s="94">
        <f t="shared" si="226"/>
        <v>0.17632027257240213</v>
      </c>
      <c r="AP59" s="94">
        <f t="shared" si="227"/>
        <v>-0.84022863364180722</v>
      </c>
      <c r="AQ59" s="94">
        <f t="shared" si="228"/>
        <v>-0.24743957394510444</v>
      </c>
      <c r="AR59" s="362">
        <f t="shared" si="196"/>
        <v>-1.357</v>
      </c>
      <c r="AS59" s="362">
        <f t="shared" si="229"/>
        <v>0.65100000000000002</v>
      </c>
      <c r="AT59" s="362">
        <f t="shared" si="230"/>
        <v>-0.67500000000000004</v>
      </c>
      <c r="AU59" s="266"/>
      <c r="AV59" s="266">
        <v>1.357</v>
      </c>
      <c r="AW59" s="266">
        <v>0.70599999999999996</v>
      </c>
      <c r="AX59" s="266">
        <v>1.381</v>
      </c>
      <c r="AY59" s="266">
        <v>1.1739999999999999</v>
      </c>
      <c r="AZ59" s="266">
        <v>7.3479999999999999</v>
      </c>
      <c r="BA59" s="266">
        <v>9.7639999999999993</v>
      </c>
      <c r="BB59" s="202">
        <v>10.029</v>
      </c>
      <c r="BC59" s="201">
        <v>10.009</v>
      </c>
      <c r="BD59" s="201">
        <v>7.2549999999999999</v>
      </c>
      <c r="BE59" s="201">
        <v>3.8380000000000001</v>
      </c>
      <c r="BF59" s="202">
        <v>1.046</v>
      </c>
      <c r="BG59" s="94">
        <f t="shared" si="197"/>
        <v>-1</v>
      </c>
      <c r="BH59" s="94">
        <f t="shared" si="231"/>
        <v>10.899999999999999</v>
      </c>
      <c r="BI59" s="94">
        <f t="shared" si="232"/>
        <v>-0.93174061433447097</v>
      </c>
      <c r="BJ59" s="94">
        <f t="shared" si="233"/>
        <v>2.6040145985401457</v>
      </c>
      <c r="BK59" s="94">
        <f t="shared" si="234"/>
        <v>-1.3588736083824495</v>
      </c>
      <c r="BL59" s="94">
        <f t="shared" si="235"/>
        <v>-0.57262804366078934</v>
      </c>
      <c r="BM59" s="362">
        <f t="shared" si="198"/>
        <v>-0.71399999999999997</v>
      </c>
      <c r="BN59" s="362">
        <f t="shared" si="236"/>
        <v>0.65399999999999991</v>
      </c>
      <c r="BO59" s="362">
        <f t="shared" si="237"/>
        <v>-0.81899999999999995</v>
      </c>
      <c r="BP59" s="266"/>
      <c r="BQ59" s="266">
        <v>0.71399999999999997</v>
      </c>
      <c r="BR59" s="266">
        <v>0.06</v>
      </c>
      <c r="BS59" s="266">
        <v>0.879</v>
      </c>
      <c r="BT59" s="266">
        <v>-0.54800000000000004</v>
      </c>
      <c r="BU59" s="266">
        <v>1.5269999999999999</v>
      </c>
      <c r="BV59" s="266">
        <v>3.573</v>
      </c>
      <c r="BW59" s="202">
        <v>1.9450000000000001</v>
      </c>
      <c r="BX59" s="201">
        <v>2.9239999999999999</v>
      </c>
      <c r="BY59" s="201">
        <v>1.163</v>
      </c>
      <c r="BZ59" s="201">
        <v>0.57799999999999996</v>
      </c>
      <c r="CA59" s="201">
        <v>-0.25700000000000001</v>
      </c>
      <c r="CB59" s="94">
        <f t="shared" si="199"/>
        <v>-1</v>
      </c>
      <c r="CC59" s="94">
        <f t="shared" si="238"/>
        <v>12.576923076923077</v>
      </c>
      <c r="CD59" s="94">
        <f t="shared" si="239"/>
        <v>-0.94036697247706413</v>
      </c>
      <c r="CE59" s="94">
        <f t="shared" si="240"/>
        <v>2.5599284436493739</v>
      </c>
      <c r="CF59" s="94">
        <f t="shared" si="241"/>
        <v>-1.3721704394141145</v>
      </c>
      <c r="CG59" s="94">
        <f t="shared" si="242"/>
        <v>-0.57678219216680748</v>
      </c>
      <c r="CH59" s="362">
        <f t="shared" si="200"/>
        <v>-0.70599999999999996</v>
      </c>
      <c r="CI59" s="362">
        <f t="shared" si="243"/>
        <v>0.65399999999999991</v>
      </c>
      <c r="CJ59" s="362">
        <f t="shared" si="244"/>
        <v>-0.82</v>
      </c>
      <c r="CK59" s="100"/>
      <c r="CL59" s="100">
        <v>0.70599999999999996</v>
      </c>
      <c r="CM59" s="100">
        <v>5.1999999999999998E-2</v>
      </c>
      <c r="CN59" s="100">
        <v>0.872</v>
      </c>
      <c r="CO59" s="100">
        <v>-0.55900000000000005</v>
      </c>
      <c r="CP59" s="100">
        <v>1.502</v>
      </c>
      <c r="CQ59" s="100">
        <v>3.5489999999999999</v>
      </c>
      <c r="CR59" s="208">
        <v>1.9379999999999999</v>
      </c>
      <c r="CS59" s="208">
        <v>2.8860000000000001</v>
      </c>
      <c r="CT59" s="208">
        <v>1.155</v>
      </c>
      <c r="CU59" s="208">
        <v>0.56499999999999995</v>
      </c>
      <c r="CV59" s="208">
        <v>-0.28899999999999998</v>
      </c>
      <c r="CW59" s="94">
        <f t="shared" si="201"/>
        <v>-1</v>
      </c>
      <c r="CX59" s="94">
        <f t="shared" si="245"/>
        <v>26.894736842105264</v>
      </c>
      <c r="CY59" s="94">
        <f t="shared" si="246"/>
        <v>-0.97112462006079026</v>
      </c>
      <c r="CZ59" s="94">
        <f t="shared" si="247"/>
        <v>2.3595041322314048</v>
      </c>
      <c r="DA59" s="94">
        <f t="shared" si="248"/>
        <v>-1.4179620034542315</v>
      </c>
      <c r="DB59" s="94">
        <f t="shared" si="249"/>
        <v>-0.57875591124045112</v>
      </c>
      <c r="DC59" s="362">
        <f t="shared" si="202"/>
        <v>-0.53</v>
      </c>
      <c r="DD59" s="362">
        <f t="shared" si="250"/>
        <v>0.51100000000000001</v>
      </c>
      <c r="DE59" s="362">
        <f t="shared" si="251"/>
        <v>-0.63900000000000001</v>
      </c>
      <c r="DF59" s="266"/>
      <c r="DG59" s="266">
        <v>0.53</v>
      </c>
      <c r="DH59" s="266">
        <v>1.9E-2</v>
      </c>
      <c r="DI59" s="266">
        <v>0.65800000000000003</v>
      </c>
      <c r="DJ59" s="266">
        <v>-0.48399999999999999</v>
      </c>
      <c r="DK59" s="266">
        <v>1.1579999999999999</v>
      </c>
      <c r="DL59" s="266">
        <v>2.7490000000000001</v>
      </c>
      <c r="DM59" s="201">
        <v>1.502</v>
      </c>
      <c r="DN59" s="201">
        <v>2.157</v>
      </c>
      <c r="DO59" s="201">
        <v>0.85799999999999998</v>
      </c>
      <c r="DP59" s="201">
        <v>0.41</v>
      </c>
      <c r="DQ59" s="201">
        <v>-0.23300000000000001</v>
      </c>
      <c r="DR59" s="94">
        <f t="shared" si="203"/>
        <v>-1</v>
      </c>
      <c r="DS59" s="94">
        <f t="shared" si="252"/>
        <v>0.54405737704918022</v>
      </c>
      <c r="DT59" s="94">
        <f t="shared" si="253"/>
        <v>2.0920502092050229E-2</v>
      </c>
      <c r="DU59" s="94">
        <f t="shared" si="254"/>
        <v>2.1973244147157192</v>
      </c>
      <c r="DV59" s="94">
        <f t="shared" si="255"/>
        <v>-0.76695245518316446</v>
      </c>
      <c r="DW59" s="94">
        <f t="shared" si="256"/>
        <v>-0.55358385525400144</v>
      </c>
      <c r="DX59" s="362">
        <f t="shared" si="204"/>
        <v>-1.5069999999999999</v>
      </c>
      <c r="DY59" s="362">
        <f t="shared" si="257"/>
        <v>0.53099999999999992</v>
      </c>
      <c r="DZ59" s="362">
        <f t="shared" si="258"/>
        <v>2.0000000000000018E-2</v>
      </c>
      <c r="EA59" s="100"/>
      <c r="EB59" s="100">
        <v>1.5069999999999999</v>
      </c>
      <c r="EC59" s="100">
        <v>0.97599999999999998</v>
      </c>
      <c r="ED59" s="100">
        <v>0.95599999999999996</v>
      </c>
      <c r="EE59" s="100">
        <v>0.29899999999999999</v>
      </c>
      <c r="EF59" s="100">
        <v>1.2829999999999999</v>
      </c>
      <c r="EG59" s="100">
        <v>2.8740000000000001</v>
      </c>
      <c r="EH59" s="208">
        <v>1.627</v>
      </c>
      <c r="EI59" s="208">
        <v>2.282</v>
      </c>
      <c r="EJ59" s="208">
        <v>0.98299999999999998</v>
      </c>
      <c r="EK59" s="208">
        <v>0.22</v>
      </c>
      <c r="EL59" s="208">
        <v>-0.191</v>
      </c>
      <c r="EM59" s="94">
        <f t="shared" si="205"/>
        <v>-1</v>
      </c>
      <c r="EN59" s="94">
        <f t="shared" si="259"/>
        <v>0.35714285714285726</v>
      </c>
      <c r="EO59" s="94">
        <f t="shared" si="260"/>
        <v>-0.11330621731551427</v>
      </c>
      <c r="EP59" s="94">
        <f t="shared" si="261"/>
        <v>0.5043706293706296</v>
      </c>
      <c r="EQ59" s="94">
        <f t="shared" si="262"/>
        <v>-0.65635325923700827</v>
      </c>
      <c r="ER59" s="94">
        <f t="shared" si="263"/>
        <v>-0.41586243200561496</v>
      </c>
      <c r="ES59" s="362">
        <f t="shared" si="206"/>
        <v>-2.0710000000000002</v>
      </c>
      <c r="ET59" s="362">
        <f t="shared" si="264"/>
        <v>0.54500000000000015</v>
      </c>
      <c r="EU59" s="362">
        <f t="shared" si="265"/>
        <v>-0.19500000000000006</v>
      </c>
      <c r="EV59" s="100"/>
      <c r="EW59" s="100">
        <v>2.0710000000000002</v>
      </c>
      <c r="EX59" s="100">
        <v>1.526</v>
      </c>
      <c r="EY59" s="100">
        <v>1.7210000000000001</v>
      </c>
      <c r="EZ59" s="100">
        <v>1.1439999999999999</v>
      </c>
      <c r="FA59" s="100">
        <v>3.3290000000000002</v>
      </c>
      <c r="FB59" s="100">
        <v>5.6989999999999998</v>
      </c>
      <c r="FC59" s="208">
        <v>4.2729999999999997</v>
      </c>
      <c r="FD59" s="208">
        <v>6.5229999999999997</v>
      </c>
      <c r="FE59" s="208">
        <v>2.9769999999999999</v>
      </c>
      <c r="FF59" s="208">
        <v>2.4169999999999998</v>
      </c>
      <c r="FG59" s="208">
        <v>1.216</v>
      </c>
      <c r="FH59" s="94">
        <f t="shared" si="207"/>
        <v>-1</v>
      </c>
      <c r="FI59" s="94">
        <f t="shared" si="266"/>
        <v>0</v>
      </c>
      <c r="FJ59" s="94">
        <f t="shared" si="267"/>
        <v>0</v>
      </c>
      <c r="FK59" s="94">
        <f t="shared" si="268"/>
        <v>-0.66666666666666663</v>
      </c>
      <c r="FL59" s="94">
        <f t="shared" si="269"/>
        <v>-0.75</v>
      </c>
      <c r="FM59" s="94" t="e">
        <f t="shared" si="270"/>
        <v>#DIV/0!</v>
      </c>
      <c r="FN59" s="362">
        <f t="shared" si="208"/>
        <v>-1</v>
      </c>
      <c r="FO59" s="362">
        <f t="shared" si="271"/>
        <v>0</v>
      </c>
      <c r="FP59" s="362">
        <f t="shared" si="272"/>
        <v>0</v>
      </c>
      <c r="FQ59" s="486"/>
      <c r="FR59" s="486">
        <v>1</v>
      </c>
      <c r="FS59" s="486">
        <v>1</v>
      </c>
      <c r="FT59" s="486">
        <v>1</v>
      </c>
      <c r="FU59" s="486">
        <v>3</v>
      </c>
      <c r="FV59" s="486">
        <v>12</v>
      </c>
      <c r="FW59" s="486"/>
      <c r="FX59" s="2"/>
      <c r="FY59" s="2"/>
      <c r="FZ59" s="2"/>
      <c r="GA59" s="2"/>
      <c r="GB59" s="2"/>
      <c r="GC59" s="2"/>
      <c r="GD59" s="2"/>
      <c r="GE59" s="1" t="s">
        <v>81</v>
      </c>
      <c r="GF59" s="336"/>
      <c r="GG59" s="1">
        <v>1111</v>
      </c>
      <c r="GH59" s="1" t="s">
        <v>152</v>
      </c>
      <c r="GI59" s="18" t="s">
        <v>97</v>
      </c>
      <c r="GJ59" s="94">
        <f t="shared" si="72"/>
        <v>-1</v>
      </c>
      <c r="GK59" s="94">
        <f t="shared" si="73"/>
        <v>9.5640819108398674</v>
      </c>
      <c r="GL59" s="94">
        <f t="shared" si="74"/>
        <v>-0.96126322487511162</v>
      </c>
      <c r="GM59" s="94">
        <f t="shared" si="75"/>
        <v>2.9663799186082143</v>
      </c>
      <c r="GN59" s="94">
        <f t="shared" si="76"/>
        <v>-1.9779472292316527</v>
      </c>
      <c r="GO59" s="392">
        <f t="shared" si="77"/>
        <v>-0.54176007864873721</v>
      </c>
      <c r="GP59" s="366">
        <f t="shared" si="78"/>
        <v>-0.56866693515908184</v>
      </c>
      <c r="GQ59" s="366">
        <f t="shared" si="79"/>
        <v>0.51483670741581067</v>
      </c>
      <c r="GR59" s="366">
        <f t="shared" si="80"/>
        <v>-1.3358112065196772</v>
      </c>
      <c r="GS59" s="94">
        <f t="shared" si="209"/>
        <v>0</v>
      </c>
      <c r="GT59" s="94">
        <f t="shared" si="273"/>
        <v>0.56866693515908184</v>
      </c>
      <c r="GU59" s="392">
        <f t="shared" si="274"/>
        <v>5.3830227743271224E-2</v>
      </c>
      <c r="GV59" s="94">
        <f t="shared" si="275"/>
        <v>1.3896414342629484</v>
      </c>
      <c r="GW59" s="94">
        <f t="shared" si="276"/>
        <v>-0.70670037926675111</v>
      </c>
      <c r="GX59" s="94">
        <f t="shared" si="277"/>
        <v>0.72263651671878759</v>
      </c>
      <c r="GY59" s="94">
        <f t="shared" si="278"/>
        <v>1.5769828926905132</v>
      </c>
      <c r="GZ59" s="94">
        <f t="shared" si="279"/>
        <v>0.99155794320798163</v>
      </c>
      <c r="HA59" s="94">
        <f t="shared" si="280"/>
        <v>1.7678407350689127</v>
      </c>
      <c r="HB59" s="94">
        <f t="shared" si="281"/>
        <v>1.9201995012468827</v>
      </c>
      <c r="HC59" s="94">
        <f t="shared" si="282"/>
        <v>38.96551724137931</v>
      </c>
      <c r="HD59" s="94">
        <f t="shared" si="92"/>
        <v>-1</v>
      </c>
      <c r="HE59" s="94">
        <f t="shared" si="93"/>
        <v>9.7420906310814548</v>
      </c>
      <c r="HF59" s="94">
        <f t="shared" si="94"/>
        <v>-0.93977113029512149</v>
      </c>
      <c r="HG59" s="94">
        <f t="shared" si="95"/>
        <v>3.5042782894485418</v>
      </c>
      <c r="HH59" s="94">
        <f t="shared" si="96"/>
        <v>-1.724326165096524</v>
      </c>
      <c r="HI59" s="392">
        <f t="shared" si="97"/>
        <v>-0.52794050192571895</v>
      </c>
      <c r="HJ59" s="366">
        <f t="shared" si="98"/>
        <v>-0.39699749791492905</v>
      </c>
      <c r="HK59" s="366">
        <f t="shared" si="99"/>
        <v>0.3600403066614643</v>
      </c>
      <c r="HL59" s="366">
        <f t="shared" si="100"/>
        <v>-0.57665537419156143</v>
      </c>
      <c r="HM59" s="94">
        <f t="shared" si="211"/>
        <v>0</v>
      </c>
      <c r="HN59" s="94">
        <f t="shared" si="283"/>
        <v>0.39699749791492905</v>
      </c>
      <c r="HO59" s="392">
        <f t="shared" si="284"/>
        <v>3.6957191253464736E-2</v>
      </c>
      <c r="HP59" s="94">
        <f t="shared" si="285"/>
        <v>0.61361256544502618</v>
      </c>
      <c r="HQ59" s="94">
        <f t="shared" si="286"/>
        <v>-0.24502570981444224</v>
      </c>
      <c r="HR59" s="94">
        <f t="shared" si="287"/>
        <v>0.3382809038546743</v>
      </c>
      <c r="HS59" s="94">
        <f t="shared" si="288"/>
        <v>0.71660649819494582</v>
      </c>
      <c r="HT59" s="94">
        <f t="shared" si="289"/>
        <v>0.36031863653204893</v>
      </c>
      <c r="HU59" s="94">
        <f t="shared" si="290"/>
        <v>0.615578947368421</v>
      </c>
      <c r="HV59" s="94">
        <f t="shared" si="291"/>
        <v>0.43121987393400074</v>
      </c>
      <c r="HW59" s="94">
        <f t="shared" si="292"/>
        <v>0.31819432975502338</v>
      </c>
      <c r="HX59" s="94" t="e">
        <f t="shared" si="112"/>
        <v>#VALUE!</v>
      </c>
      <c r="HY59" s="94">
        <f t="shared" si="113"/>
        <v>0.13772648835202747</v>
      </c>
      <c r="HZ59" s="94">
        <f t="shared" si="114"/>
        <v>0.15137888866344595</v>
      </c>
      <c r="IA59" s="94">
        <f t="shared" si="115"/>
        <v>1.1253568451102745</v>
      </c>
      <c r="IB59" s="94">
        <f t="shared" si="116"/>
        <v>-0.32183979309856159</v>
      </c>
      <c r="IC59" s="392">
        <f t="shared" si="117"/>
        <v>-0.23576881678959272</v>
      </c>
      <c r="ID59" s="366" t="e">
        <f t="shared" si="118"/>
        <v>#VALUE!</v>
      </c>
      <c r="IE59" s="366">
        <f t="shared" si="119"/>
        <v>8.8087190453197128E-2</v>
      </c>
      <c r="IF59" s="366">
        <f t="shared" si="120"/>
        <v>8.4089609274987986E-2</v>
      </c>
      <c r="IG59" s="94" t="str">
        <f t="shared" si="213"/>
        <v>i.a.</v>
      </c>
      <c r="IH59" s="94">
        <f t="shared" si="293"/>
        <v>0.72766779333655229</v>
      </c>
      <c r="II59" s="392">
        <f t="shared" si="294"/>
        <v>0.63958060288335516</v>
      </c>
      <c r="IJ59" s="94">
        <f t="shared" si="295"/>
        <v>0.55549099360836718</v>
      </c>
      <c r="IK59" s="94">
        <f t="shared" si="296"/>
        <v>0.26136363636363635</v>
      </c>
      <c r="IL59" s="94">
        <f t="shared" si="297"/>
        <v>0.38540102132772602</v>
      </c>
      <c r="IM59" s="94">
        <f t="shared" si="298"/>
        <v>0.50429899982453064</v>
      </c>
      <c r="IN59" s="94">
        <f t="shared" si="299"/>
        <v>0.38076293002574307</v>
      </c>
      <c r="IO59" s="94">
        <f t="shared" si="300"/>
        <v>0.34983903112065001</v>
      </c>
      <c r="IP59" s="94">
        <f t="shared" si="301"/>
        <v>0.33019818609338258</v>
      </c>
      <c r="IQ59" s="94">
        <f t="shared" si="302"/>
        <v>9.102192800992967E-2</v>
      </c>
      <c r="IR59" s="94">
        <f t="shared" si="215"/>
        <v>-0.15707236842105263</v>
      </c>
      <c r="IS59" s="94" t="e">
        <f t="shared" si="133"/>
        <v>#VALUE!</v>
      </c>
      <c r="IT59" s="94" t="e">
        <f t="shared" si="134"/>
        <v>#VALUE!</v>
      </c>
      <c r="IU59" s="94" t="e">
        <f t="shared" si="135"/>
        <v>#VALUE!</v>
      </c>
      <c r="IV59" s="94" t="e">
        <f t="shared" si="136"/>
        <v>#VALUE!</v>
      </c>
      <c r="IW59" s="94" t="e">
        <f t="shared" si="137"/>
        <v>#VALUE!</v>
      </c>
      <c r="IX59" s="392" t="e">
        <f t="shared" si="138"/>
        <v>#VALUE!</v>
      </c>
      <c r="IY59" s="366" t="e">
        <f t="shared" si="139"/>
        <v>#VALUE!</v>
      </c>
      <c r="IZ59" s="366" t="e">
        <f t="shared" si="140"/>
        <v>#VALUE!</v>
      </c>
      <c r="JA59" s="366" t="e">
        <f t="shared" si="141"/>
        <v>#VALUE!</v>
      </c>
      <c r="JB59" s="392"/>
      <c r="JC59" s="94" t="str">
        <f t="shared" si="303"/>
        <v>i.a.</v>
      </c>
      <c r="JD59" s="392" t="str">
        <f t="shared" si="304"/>
        <v>i.a.</v>
      </c>
      <c r="JE59" s="94" t="str">
        <f t="shared" si="305"/>
        <v>i.a.</v>
      </c>
      <c r="JF59" s="94" t="str">
        <f t="shared" si="306"/>
        <v>i.a.</v>
      </c>
      <c r="JG59" s="94" t="str">
        <f t="shared" si="307"/>
        <v>i.a.</v>
      </c>
      <c r="JH59" s="94" t="str">
        <f t="shared" si="308"/>
        <v>i.a.</v>
      </c>
      <c r="JI59" s="94" t="str">
        <f t="shared" si="309"/>
        <v>i.a.</v>
      </c>
      <c r="JJ59" s="94" t="str">
        <f t="shared" si="310"/>
        <v>i.a.</v>
      </c>
      <c r="JK59" s="94" t="str">
        <f t="shared" si="311"/>
        <v>i.a.</v>
      </c>
      <c r="JL59" s="94" t="str">
        <f t="shared" si="312"/>
        <v>i.a.</v>
      </c>
      <c r="JM59" s="94" t="str">
        <f t="shared" si="217"/>
        <v>i.a.</v>
      </c>
      <c r="JN59" s="94" t="e">
        <f t="shared" si="153"/>
        <v>#VALUE!</v>
      </c>
      <c r="JO59" s="94" t="e">
        <f t="shared" si="154"/>
        <v>#DIV/0!</v>
      </c>
      <c r="JP59" s="94" t="e">
        <f t="shared" si="155"/>
        <v>#DIV/0!</v>
      </c>
      <c r="JQ59" s="94" t="e">
        <f t="shared" si="156"/>
        <v>#DIV/0!</v>
      </c>
      <c r="JR59" s="94" t="e">
        <f t="shared" si="157"/>
        <v>#DIV/0!</v>
      </c>
      <c r="JS59" s="392" t="e">
        <f t="shared" si="158"/>
        <v>#VALUE!</v>
      </c>
      <c r="JT59" s="364" t="e">
        <f t="shared" si="159"/>
        <v>#VALUE!</v>
      </c>
      <c r="JU59" s="364">
        <f t="shared" si="160"/>
        <v>0</v>
      </c>
      <c r="JV59" s="364">
        <f t="shared" si="161"/>
        <v>0</v>
      </c>
      <c r="JW59" s="99" t="str">
        <f t="shared" si="218"/>
        <v>i.a.</v>
      </c>
      <c r="JX59" s="99">
        <f t="shared" si="313"/>
        <v>0</v>
      </c>
      <c r="JY59" s="393">
        <f t="shared" si="314"/>
        <v>0</v>
      </c>
      <c r="JZ59" s="99">
        <f t="shared" si="315"/>
        <v>0</v>
      </c>
      <c r="KA59" s="99">
        <f t="shared" si="316"/>
        <v>0</v>
      </c>
      <c r="KB59" s="99">
        <f t="shared" si="317"/>
        <v>0</v>
      </c>
      <c r="KC59" s="99" t="str">
        <f t="shared" si="318"/>
        <v>i.a.</v>
      </c>
      <c r="KD59" s="99" t="str">
        <f t="shared" si="319"/>
        <v>i.a.</v>
      </c>
      <c r="KE59" s="99" t="str">
        <f t="shared" si="320"/>
        <v>i.a.</v>
      </c>
      <c r="KF59" s="99" t="str">
        <f t="shared" si="220"/>
        <v>i.a.</v>
      </c>
      <c r="KG59" s="99" t="str">
        <f t="shared" si="221"/>
        <v>i.a.</v>
      </c>
      <c r="KH59" s="99" t="str">
        <f t="shared" si="222"/>
        <v>i.a.</v>
      </c>
      <c r="KI59" s="94">
        <f t="shared" si="174"/>
        <v>-1</v>
      </c>
      <c r="KJ59" s="94">
        <f t="shared" si="175"/>
        <v>12.576923076923077</v>
      </c>
      <c r="KK59" s="94">
        <f t="shared" si="176"/>
        <v>-0.94036697247706413</v>
      </c>
      <c r="KL59" s="94">
        <f t="shared" si="177"/>
        <v>5.6797853309481212</v>
      </c>
      <c r="KM59" s="94">
        <f t="shared" si="178"/>
        <v>-2.4886817576564577</v>
      </c>
      <c r="KN59" s="392" t="e">
        <f t="shared" si="179"/>
        <v>#VALUE!</v>
      </c>
      <c r="KO59" s="364">
        <f t="shared" si="180"/>
        <v>-0.70599999999999996</v>
      </c>
      <c r="KP59" s="364">
        <f t="shared" si="181"/>
        <v>0.65399999999999991</v>
      </c>
      <c r="KQ59" s="364">
        <f t="shared" si="182"/>
        <v>-0.82</v>
      </c>
      <c r="KR59" s="308"/>
      <c r="KS59" s="308">
        <f t="shared" si="321"/>
        <v>0.70599999999999996</v>
      </c>
      <c r="KT59" s="395">
        <f t="shared" si="322"/>
        <v>5.1999999999999998E-2</v>
      </c>
      <c r="KU59" s="308">
        <f t="shared" si="323"/>
        <v>0.872</v>
      </c>
      <c r="KV59" s="308">
        <f t="shared" si="324"/>
        <v>-0.18633333333333335</v>
      </c>
      <c r="KW59" s="308">
        <f t="shared" si="325"/>
        <v>0.12516666666666668</v>
      </c>
      <c r="KX59" s="308" t="str">
        <f t="shared" si="326"/>
        <v>i.a.</v>
      </c>
      <c r="KY59" s="308" t="str">
        <f t="shared" si="327"/>
        <v>i.a.</v>
      </c>
      <c r="KZ59" s="308" t="str">
        <f t="shared" si="328"/>
        <v>i.a.</v>
      </c>
      <c r="LA59" s="308" t="str">
        <f t="shared" si="329"/>
        <v>i.a.</v>
      </c>
      <c r="LB59" s="308" t="str">
        <f t="shared" si="330"/>
        <v>i.a.</v>
      </c>
      <c r="LC59" s="308" t="str">
        <f t="shared" si="224"/>
        <v>i.a.</v>
      </c>
    </row>
    <row r="60" spans="1:315" s="1" customFormat="1" x14ac:dyDescent="0.3">
      <c r="A60" s="376" t="s">
        <v>351</v>
      </c>
      <c r="B60" s="171">
        <v>19267946</v>
      </c>
      <c r="C60" t="s">
        <v>75</v>
      </c>
      <c r="D60" s="4"/>
      <c r="E60">
        <v>1</v>
      </c>
      <c r="F60"/>
      <c r="G60"/>
      <c r="H60"/>
      <c r="I60" s="184">
        <v>45015</v>
      </c>
      <c r="J60" s="176"/>
      <c r="K60" s="176" t="s">
        <v>132</v>
      </c>
      <c r="L60" s="176" t="s">
        <v>132</v>
      </c>
      <c r="M60" s="176" t="s">
        <v>132</v>
      </c>
      <c r="N60" s="176" t="s">
        <v>132</v>
      </c>
      <c r="O60" s="176" t="s">
        <v>132</v>
      </c>
      <c r="P60" s="176" t="s">
        <v>132</v>
      </c>
      <c r="Q60" s="94">
        <f t="shared" si="0"/>
        <v>-1</v>
      </c>
      <c r="R60" s="94">
        <f t="shared" si="1"/>
        <v>0.17200740344304699</v>
      </c>
      <c r="S60" s="94">
        <f t="shared" si="2"/>
        <v>-0.13248537021811679</v>
      </c>
      <c r="T60" s="94">
        <f t="shared" si="3"/>
        <v>0.75225843629769007</v>
      </c>
      <c r="U60" s="94">
        <f t="shared" si="4"/>
        <v>0.15175590996935218</v>
      </c>
      <c r="V60" s="94">
        <f t="shared" si="5"/>
        <v>-7.9561584763273796E-2</v>
      </c>
      <c r="W60" s="362">
        <f t="shared" si="6"/>
        <v>-105.11499999999999</v>
      </c>
      <c r="X60" s="362">
        <f t="shared" si="7"/>
        <v>15.426999999999992</v>
      </c>
      <c r="Y60" s="362">
        <f t="shared" si="8"/>
        <v>-13.697000000000003</v>
      </c>
      <c r="Z60" s="100"/>
      <c r="AA60" s="396">
        <v>105.11499999999999</v>
      </c>
      <c r="AB60" s="100">
        <v>89.688000000000002</v>
      </c>
      <c r="AC60" s="100">
        <v>103.38500000000001</v>
      </c>
      <c r="AD60" s="100">
        <v>59.000999999999998</v>
      </c>
      <c r="AE60" s="203">
        <v>51.226999999999997</v>
      </c>
      <c r="AF60" s="203">
        <v>55.655000000000001</v>
      </c>
      <c r="AG60" s="205">
        <v>63.792064000000003</v>
      </c>
      <c r="AH60" s="205">
        <v>47.923614999999998</v>
      </c>
      <c r="AI60" s="205">
        <v>27.600172000000001</v>
      </c>
      <c r="AJ60" s="205">
        <v>21.833527</v>
      </c>
      <c r="AK60" s="205">
        <v>21.273599999999998</v>
      </c>
      <c r="AL60" s="94">
        <f t="shared" si="194"/>
        <v>-1</v>
      </c>
      <c r="AM60" s="94">
        <f t="shared" si="195"/>
        <v>8.9599905952427616E-2</v>
      </c>
      <c r="AN60" s="94">
        <f t="shared" si="225"/>
        <v>-8.3122249169136853E-2</v>
      </c>
      <c r="AO60" s="94">
        <f t="shared" si="226"/>
        <v>0.64742963686406807</v>
      </c>
      <c r="AP60" s="94">
        <f t="shared" si="227"/>
        <v>3.4504929275610878E-2</v>
      </c>
      <c r="AQ60" s="94">
        <f t="shared" si="228"/>
        <v>5.1137643613426403E-2</v>
      </c>
      <c r="AR60" s="362">
        <f t="shared" si="196"/>
        <v>-55.610999999999997</v>
      </c>
      <c r="AS60" s="362">
        <f t="shared" si="229"/>
        <v>4.5730000000000004</v>
      </c>
      <c r="AT60" s="362">
        <f t="shared" si="230"/>
        <v>-4.6270000000000024</v>
      </c>
      <c r="AU60" s="266"/>
      <c r="AV60" s="266">
        <v>55.610999999999997</v>
      </c>
      <c r="AW60" s="266">
        <v>51.037999999999997</v>
      </c>
      <c r="AX60" s="266">
        <v>55.664999999999999</v>
      </c>
      <c r="AY60" s="266">
        <v>33.789000000000001</v>
      </c>
      <c r="AZ60" s="267">
        <v>32.661999999999999</v>
      </c>
      <c r="BA60" s="267">
        <v>31.073</v>
      </c>
      <c r="BB60" s="205">
        <v>37.698999000000001</v>
      </c>
      <c r="BC60" s="205">
        <v>26.987856000000001</v>
      </c>
      <c r="BD60" s="205">
        <v>20.056006</v>
      </c>
      <c r="BE60" s="205">
        <v>16.516292</v>
      </c>
      <c r="BF60" s="205">
        <v>15.806898</v>
      </c>
      <c r="BG60" s="94">
        <f t="shared" si="197"/>
        <v>-1</v>
      </c>
      <c r="BH60" s="94">
        <f t="shared" si="231"/>
        <v>0.1062630117973629</v>
      </c>
      <c r="BI60" s="94">
        <f t="shared" si="232"/>
        <v>-0.40515995872033017</v>
      </c>
      <c r="BJ60" s="94">
        <f t="shared" si="233"/>
        <v>1.7415476022068186</v>
      </c>
      <c r="BK60" s="94">
        <f t="shared" si="234"/>
        <v>-9.3950269161753364E-2</v>
      </c>
      <c r="BL60" s="94">
        <f t="shared" si="235"/>
        <v>0.33893941994165089</v>
      </c>
      <c r="BM60" s="362">
        <f t="shared" si="198"/>
        <v>-12.753</v>
      </c>
      <c r="BN60" s="362">
        <f t="shared" si="236"/>
        <v>1.2249999999999996</v>
      </c>
      <c r="BO60" s="362">
        <f t="shared" si="237"/>
        <v>-7.8519999999999985</v>
      </c>
      <c r="BP60" s="266"/>
      <c r="BQ60" s="266">
        <v>12.753</v>
      </c>
      <c r="BR60" s="266">
        <v>11.528</v>
      </c>
      <c r="BS60" s="266">
        <v>19.38</v>
      </c>
      <c r="BT60" s="266">
        <v>7.069</v>
      </c>
      <c r="BU60" s="267">
        <v>7.8019999999999996</v>
      </c>
      <c r="BV60" s="267">
        <v>5.827</v>
      </c>
      <c r="BW60" s="205">
        <v>13.662407999999999</v>
      </c>
      <c r="BX60" s="205">
        <v>7.1671019999999999</v>
      </c>
      <c r="BY60" s="205">
        <v>2.513458</v>
      </c>
      <c r="BZ60" s="205">
        <v>1.043833</v>
      </c>
      <c r="CA60" s="205">
        <v>1.12866</v>
      </c>
      <c r="CB60" s="94">
        <f t="shared" si="199"/>
        <v>-1</v>
      </c>
      <c r="CC60" s="94">
        <f t="shared" si="238"/>
        <v>-0.18093332120440286</v>
      </c>
      <c r="CD60" s="94">
        <f t="shared" si="239"/>
        <v>-0.4266416314609085</v>
      </c>
      <c r="CE60" s="94">
        <f t="shared" si="240"/>
        <v>1.5635780184516646</v>
      </c>
      <c r="CF60" s="94">
        <f t="shared" si="241"/>
        <v>2.8323937852330595E-2</v>
      </c>
      <c r="CG60" s="94">
        <f t="shared" si="242"/>
        <v>0.10515119282783759</v>
      </c>
      <c r="CH60" s="362">
        <f t="shared" si="200"/>
        <v>-9.0039999999999996</v>
      </c>
      <c r="CI60" s="362">
        <f t="shared" si="243"/>
        <v>-1.9890000000000008</v>
      </c>
      <c r="CJ60" s="362">
        <f t="shared" si="244"/>
        <v>-8.1799999999999979</v>
      </c>
      <c r="CK60" s="100"/>
      <c r="CL60" s="100">
        <v>9.0039999999999996</v>
      </c>
      <c r="CM60" s="100">
        <v>10.993</v>
      </c>
      <c r="CN60" s="100">
        <v>19.172999999999998</v>
      </c>
      <c r="CO60" s="100">
        <v>7.4790000000000001</v>
      </c>
      <c r="CP60" s="203">
        <v>7.2729999999999997</v>
      </c>
      <c r="CQ60" s="203">
        <v>6.5810000000000004</v>
      </c>
      <c r="CR60" s="228">
        <v>14.211811000000001</v>
      </c>
      <c r="CS60" s="228">
        <v>7.3553730000000002</v>
      </c>
      <c r="CT60" s="228">
        <v>2.830857</v>
      </c>
      <c r="CU60" s="228">
        <v>1.0146120000000001</v>
      </c>
      <c r="CV60" s="228">
        <v>1.1090199999999999</v>
      </c>
      <c r="CW60" s="94">
        <f t="shared" si="201"/>
        <v>-1</v>
      </c>
      <c r="CX60" s="94">
        <f t="shared" si="245"/>
        <v>-0.17974957861786656</v>
      </c>
      <c r="CY60" s="94">
        <f t="shared" si="246"/>
        <v>-0.44422883907661431</v>
      </c>
      <c r="CZ60" s="94">
        <f t="shared" si="247"/>
        <v>1.5736180471844325</v>
      </c>
      <c r="DA60" s="94">
        <f t="shared" si="248"/>
        <v>3.0706425275115377E-2</v>
      </c>
      <c r="DB60" s="94">
        <f t="shared" si="249"/>
        <v>0.10861865407319962</v>
      </c>
      <c r="DC60" s="362">
        <f t="shared" si="202"/>
        <v>-6.8129999999999997</v>
      </c>
      <c r="DD60" s="362">
        <f t="shared" si="250"/>
        <v>-1.4929999999999994</v>
      </c>
      <c r="DE60" s="362">
        <f t="shared" si="251"/>
        <v>-6.6390000000000011</v>
      </c>
      <c r="DF60" s="266"/>
      <c r="DG60" s="266">
        <v>6.8129999999999997</v>
      </c>
      <c r="DH60" s="266">
        <v>8.3059999999999992</v>
      </c>
      <c r="DI60" s="266">
        <v>14.945</v>
      </c>
      <c r="DJ60" s="266">
        <v>5.8070000000000004</v>
      </c>
      <c r="DK60" s="267">
        <v>5.6340000000000003</v>
      </c>
      <c r="DL60" s="267">
        <v>5.0819999999999999</v>
      </c>
      <c r="DM60" s="205">
        <v>11.079668</v>
      </c>
      <c r="DN60" s="205">
        <v>5.9155389999999999</v>
      </c>
      <c r="DO60" s="205">
        <v>2.2399879999999999</v>
      </c>
      <c r="DP60" s="205">
        <v>0.79232899999999995</v>
      </c>
      <c r="DQ60" s="205">
        <v>0.80954499999999996</v>
      </c>
      <c r="DR60" s="94">
        <f t="shared" si="203"/>
        <v>-1</v>
      </c>
      <c r="DS60" s="94">
        <f t="shared" si="252"/>
        <v>9.7003745318351986E-2</v>
      </c>
      <c r="DT60" s="94">
        <f t="shared" si="253"/>
        <v>-1.7505125374546519E-2</v>
      </c>
      <c r="DU60" s="94">
        <f t="shared" si="254"/>
        <v>0.50118371212121204</v>
      </c>
      <c r="DV60" s="94">
        <f t="shared" si="255"/>
        <v>0.16997507155387326</v>
      </c>
      <c r="DW60" s="94">
        <f t="shared" si="256"/>
        <v>6.2070994312610227E-2</v>
      </c>
      <c r="DX60" s="362">
        <f t="shared" si="204"/>
        <v>-20.503</v>
      </c>
      <c r="DY60" s="362">
        <f t="shared" si="257"/>
        <v>1.8129999999999988</v>
      </c>
      <c r="DZ60" s="362">
        <f t="shared" si="258"/>
        <v>-0.33299999999999841</v>
      </c>
      <c r="EA60" s="100"/>
      <c r="EB60" s="100">
        <v>20.503</v>
      </c>
      <c r="EC60" s="100">
        <v>18.690000000000001</v>
      </c>
      <c r="ED60" s="100">
        <v>19.023</v>
      </c>
      <c r="EE60" s="100">
        <v>12.672000000000001</v>
      </c>
      <c r="EF60" s="203">
        <v>10.831</v>
      </c>
      <c r="EG60" s="203">
        <v>10.198</v>
      </c>
      <c r="EH60" s="228">
        <v>17.115164</v>
      </c>
      <c r="EI60" s="228">
        <v>9.0354960000000002</v>
      </c>
      <c r="EJ60" s="228">
        <v>3.9199570000000001</v>
      </c>
      <c r="EK60" s="228">
        <v>2.073569</v>
      </c>
      <c r="EL60" s="228">
        <v>1.4812399999999999</v>
      </c>
      <c r="EM60" s="94">
        <f t="shared" si="205"/>
        <v>-1</v>
      </c>
      <c r="EN60" s="94">
        <f t="shared" si="259"/>
        <v>6.3349514563106848E-2</v>
      </c>
      <c r="EO60" s="94">
        <f t="shared" si="260"/>
        <v>-0.24905966761114148</v>
      </c>
      <c r="EP60" s="94">
        <f t="shared" si="261"/>
        <v>0.68469977388828407</v>
      </c>
      <c r="EQ60" s="94">
        <f t="shared" si="262"/>
        <v>0.30536020114418971</v>
      </c>
      <c r="ER60" s="94">
        <f t="shared" si="263"/>
        <v>-0.17327910829944265</v>
      </c>
      <c r="ES60" s="362">
        <f t="shared" si="206"/>
        <v>-48.191000000000003</v>
      </c>
      <c r="ET60" s="362">
        <f t="shared" si="264"/>
        <v>2.8710000000000022</v>
      </c>
      <c r="EU60" s="362">
        <f t="shared" si="265"/>
        <v>-15.030999999999999</v>
      </c>
      <c r="EV60" s="100"/>
      <c r="EW60" s="100">
        <v>48.191000000000003</v>
      </c>
      <c r="EX60" s="100">
        <v>45.32</v>
      </c>
      <c r="EY60" s="100">
        <v>60.350999999999999</v>
      </c>
      <c r="EZ60" s="100">
        <v>35.823</v>
      </c>
      <c r="FA60" s="203">
        <v>27.443000000000001</v>
      </c>
      <c r="FB60" s="203">
        <v>33.195</v>
      </c>
      <c r="FC60" s="228">
        <v>42.340102000000002</v>
      </c>
      <c r="FD60" s="228">
        <v>27.407496999999999</v>
      </c>
      <c r="FE60" s="228">
        <v>15.452204999999999</v>
      </c>
      <c r="FF60" s="228">
        <v>13.645932999999999</v>
      </c>
      <c r="FG60" s="228">
        <v>8.3031889999999997</v>
      </c>
      <c r="FH60" s="94">
        <f t="shared" si="207"/>
        <v>-1</v>
      </c>
      <c r="FI60" s="94">
        <f t="shared" si="266"/>
        <v>6.4516129032258063E-2</v>
      </c>
      <c r="FJ60" s="94">
        <f t="shared" si="267"/>
        <v>8.771929824561403E-2</v>
      </c>
      <c r="FK60" s="94">
        <f t="shared" si="268"/>
        <v>0.29545454545454547</v>
      </c>
      <c r="FL60" s="94">
        <f t="shared" si="269"/>
        <v>0.15789473684210525</v>
      </c>
      <c r="FM60" s="94">
        <f t="shared" si="270"/>
        <v>-0.05</v>
      </c>
      <c r="FN60" s="362">
        <f t="shared" si="208"/>
        <v>-66</v>
      </c>
      <c r="FO60" s="362">
        <f t="shared" si="271"/>
        <v>4</v>
      </c>
      <c r="FP60" s="362">
        <f t="shared" si="272"/>
        <v>5</v>
      </c>
      <c r="FQ60" s="486"/>
      <c r="FR60" s="486">
        <v>66</v>
      </c>
      <c r="FS60" s="486">
        <v>62</v>
      </c>
      <c r="FT60" s="486">
        <v>57</v>
      </c>
      <c r="FU60" s="486">
        <v>44</v>
      </c>
      <c r="FV60" s="487">
        <v>38</v>
      </c>
      <c r="FW60" s="487">
        <v>40</v>
      </c>
      <c r="FX60" s="488">
        <v>39</v>
      </c>
      <c r="FY60" s="488">
        <v>31</v>
      </c>
      <c r="FZ60" s="488"/>
      <c r="GA60" s="488"/>
      <c r="GB60" s="488"/>
      <c r="GC60" s="2"/>
      <c r="GD60" s="3"/>
      <c r="GE60" s="1" t="s">
        <v>81</v>
      </c>
      <c r="GF60" s="336" t="s">
        <v>87</v>
      </c>
      <c r="GG60" s="1">
        <v>2100</v>
      </c>
      <c r="GH60" s="1" t="s">
        <v>193</v>
      </c>
      <c r="GI60" s="18" t="s">
        <v>97</v>
      </c>
      <c r="GJ60" s="94">
        <f t="shared" si="72"/>
        <v>-1</v>
      </c>
      <c r="GK60" s="94">
        <f t="shared" si="73"/>
        <v>-0.21186279036005509</v>
      </c>
      <c r="GL60" s="94">
        <f t="shared" si="74"/>
        <v>-0.51813450293409424</v>
      </c>
      <c r="GM60" s="94">
        <f t="shared" si="75"/>
        <v>0.90098672243790712</v>
      </c>
      <c r="GN60" s="94">
        <f t="shared" si="76"/>
        <v>-7.9920687184756936E-2</v>
      </c>
      <c r="GO60" s="392">
        <f t="shared" si="77"/>
        <v>0.43540709375159803</v>
      </c>
      <c r="GP60" s="366">
        <f t="shared" si="78"/>
        <v>-0.45946980328119819</v>
      </c>
      <c r="GQ60" s="366">
        <f t="shared" si="79"/>
        <v>-0.12351219231713656</v>
      </c>
      <c r="GR60" s="366">
        <f t="shared" si="80"/>
        <v>-0.62686182834865989</v>
      </c>
      <c r="GS60" s="94">
        <f t="shared" si="209"/>
        <v>0</v>
      </c>
      <c r="GT60" s="94">
        <f t="shared" si="273"/>
        <v>0.45946980328119819</v>
      </c>
      <c r="GU60" s="392">
        <f t="shared" si="274"/>
        <v>0.58298199559833475</v>
      </c>
      <c r="GV60" s="94">
        <f t="shared" si="275"/>
        <v>1.2098438239469946</v>
      </c>
      <c r="GW60" s="94">
        <f t="shared" si="276"/>
        <v>0.63642939199251158</v>
      </c>
      <c r="GX60" s="94">
        <f t="shared" si="277"/>
        <v>0.69171144609824531</v>
      </c>
      <c r="GY60" s="94">
        <f t="shared" si="278"/>
        <v>0.48189217477696838</v>
      </c>
      <c r="GZ60" s="94">
        <f t="shared" si="279"/>
        <v>1.0869179592407991</v>
      </c>
      <c r="HA60" s="94">
        <f t="shared" si="280"/>
        <v>1.135486810071404</v>
      </c>
      <c r="HB60" s="94">
        <f t="shared" si="281"/>
        <v>0.94463826468759793</v>
      </c>
      <c r="HC60" s="94">
        <f t="shared" si="282"/>
        <v>0.57083910837403651</v>
      </c>
      <c r="HD60" s="94">
        <f t="shared" si="92"/>
        <v>-1</v>
      </c>
      <c r="HE60" s="94">
        <f t="shared" si="93"/>
        <v>0.25011943749547244</v>
      </c>
      <c r="HF60" s="94">
        <f t="shared" si="94"/>
        <v>-0.45862018784689296</v>
      </c>
      <c r="HG60" s="94">
        <f t="shared" si="95"/>
        <v>0.80346819931807545</v>
      </c>
      <c r="HH60" s="94">
        <f t="shared" si="96"/>
        <v>-0.13158657764724185</v>
      </c>
      <c r="HI60" s="392">
        <f t="shared" si="97"/>
        <v>0.667880300424048</v>
      </c>
      <c r="HJ60" s="366">
        <f t="shared" si="98"/>
        <v>-0.27275935451444216</v>
      </c>
      <c r="HK60" s="366">
        <f t="shared" si="99"/>
        <v>5.457271863515642E-2</v>
      </c>
      <c r="HL60" s="366">
        <f t="shared" si="100"/>
        <v>-0.18483289122783256</v>
      </c>
      <c r="HM60" s="94">
        <f t="shared" si="211"/>
        <v>0</v>
      </c>
      <c r="HN60" s="94">
        <f t="shared" si="283"/>
        <v>0.27275935451444216</v>
      </c>
      <c r="HO60" s="392">
        <f t="shared" si="284"/>
        <v>0.21818663587928575</v>
      </c>
      <c r="HP60" s="94">
        <f t="shared" si="285"/>
        <v>0.4030195271071183</v>
      </c>
      <c r="HQ60" s="94">
        <f t="shared" si="286"/>
        <v>0.22346916195112695</v>
      </c>
      <c r="HR60" s="94">
        <f t="shared" si="287"/>
        <v>0.25733038688611098</v>
      </c>
      <c r="HS60" s="94">
        <f t="shared" si="288"/>
        <v>0.15428588419725706</v>
      </c>
      <c r="HT60" s="94">
        <f t="shared" si="289"/>
        <v>0.39176712018430909</v>
      </c>
      <c r="HU60" s="94">
        <f t="shared" si="290"/>
        <v>0.33444478918682169</v>
      </c>
      <c r="HV60" s="94">
        <f t="shared" si="291"/>
        <v>0.17275730838859862</v>
      </c>
      <c r="HW60" s="94">
        <f t="shared" si="292"/>
        <v>9.5113872892045523E-2</v>
      </c>
      <c r="HX60" s="94" t="e">
        <f t="shared" si="112"/>
        <v>#VALUE!</v>
      </c>
      <c r="HY60" s="94">
        <f t="shared" si="113"/>
        <v>3.1649265170420056E-2</v>
      </c>
      <c r="HZ60" s="94">
        <f t="shared" si="114"/>
        <v>0.30835278416859535</v>
      </c>
      <c r="IA60" s="94">
        <f t="shared" si="115"/>
        <v>-0.10893101822143493</v>
      </c>
      <c r="IB60" s="94">
        <f t="shared" si="116"/>
        <v>-0.10371476736585584</v>
      </c>
      <c r="IC60" s="392">
        <f t="shared" si="117"/>
        <v>0.28467903130878897</v>
      </c>
      <c r="ID60" s="366" t="e">
        <f t="shared" si="118"/>
        <v>#VALUE!</v>
      </c>
      <c r="IE60" s="366">
        <f t="shared" si="119"/>
        <v>1.3052179303511713E-2</v>
      </c>
      <c r="IF60" s="366">
        <f t="shared" si="120"/>
        <v>9.7194661451163844E-2</v>
      </c>
      <c r="IG60" s="94" t="str">
        <f t="shared" si="213"/>
        <v>i.a.</v>
      </c>
      <c r="IH60" s="94">
        <f t="shared" si="293"/>
        <v>0.4254528853935382</v>
      </c>
      <c r="II60" s="392">
        <f t="shared" si="294"/>
        <v>0.41240070609002649</v>
      </c>
      <c r="IJ60" s="94">
        <f t="shared" si="295"/>
        <v>0.31520604463886265</v>
      </c>
      <c r="IK60" s="94">
        <f t="shared" si="296"/>
        <v>0.35373921782095302</v>
      </c>
      <c r="IL60" s="94">
        <f t="shared" si="297"/>
        <v>0.39467259410414307</v>
      </c>
      <c r="IM60" s="94">
        <f t="shared" si="298"/>
        <v>0.30721494200933874</v>
      </c>
      <c r="IN60" s="94">
        <f t="shared" si="299"/>
        <v>0.40423058026643394</v>
      </c>
      <c r="IO60" s="94">
        <f t="shared" si="300"/>
        <v>0.3296724250302755</v>
      </c>
      <c r="IP60" s="94">
        <f t="shared" si="301"/>
        <v>0.25368269447628999</v>
      </c>
      <c r="IQ60" s="94">
        <f t="shared" si="302"/>
        <v>0.15195509167456708</v>
      </c>
      <c r="IR60" s="94">
        <f t="shared" si="215"/>
        <v>0.17839410857683716</v>
      </c>
      <c r="IS60" s="94">
        <f t="shared" si="133"/>
        <v>-1</v>
      </c>
      <c r="IT60" s="94">
        <f t="shared" si="134"/>
        <v>-5.6095542956933989E-2</v>
      </c>
      <c r="IU60" s="94">
        <f t="shared" si="135"/>
        <v>-0.31431699148494041</v>
      </c>
      <c r="IV60" s="94">
        <f t="shared" si="136"/>
        <v>0.56457948520389301</v>
      </c>
      <c r="IW60" s="94">
        <f t="shared" si="137"/>
        <v>-0.21333181536497917</v>
      </c>
      <c r="IX60" s="392">
        <f t="shared" si="138"/>
        <v>0.45467572602050832</v>
      </c>
      <c r="IY60" s="366">
        <f t="shared" si="139"/>
        <v>-0.12132426390144128</v>
      </c>
      <c r="IZ60" s="366">
        <f t="shared" si="140"/>
        <v>-7.210211167687261E-3</v>
      </c>
      <c r="JA60" s="366">
        <f t="shared" si="141"/>
        <v>-5.8920184697762196E-2</v>
      </c>
      <c r="JB60" s="392"/>
      <c r="JC60" s="94">
        <f t="shared" si="303"/>
        <v>0.12132426390144128</v>
      </c>
      <c r="JD60" s="392">
        <f t="shared" si="304"/>
        <v>0.12853447506912855</v>
      </c>
      <c r="JE60" s="94">
        <f t="shared" si="305"/>
        <v>0.18745465976689074</v>
      </c>
      <c r="JF60" s="94">
        <f t="shared" si="306"/>
        <v>0.11981152861815902</v>
      </c>
      <c r="JG60" s="94">
        <f t="shared" si="307"/>
        <v>0.15230249673023991</v>
      </c>
      <c r="JH60" s="94">
        <f t="shared" si="308"/>
        <v>0.1046985895247507</v>
      </c>
      <c r="JI60" s="94">
        <f t="shared" si="309"/>
        <v>0.2141709664700612</v>
      </c>
      <c r="JJ60" s="94">
        <f t="shared" si="310"/>
        <v>0.14955261617889218</v>
      </c>
      <c r="JK60" s="94">
        <f t="shared" si="311"/>
        <v>9.106675132314393E-2</v>
      </c>
      <c r="JL60" s="94">
        <f t="shared" si="312"/>
        <v>4.7808720963864425E-2</v>
      </c>
      <c r="JM60" s="94">
        <f t="shared" si="217"/>
        <v>5.3054490072202171E-2</v>
      </c>
      <c r="JN60" s="94" t="e">
        <f t="shared" si="153"/>
        <v>#VALUE!</v>
      </c>
      <c r="JO60" s="94">
        <f t="shared" si="154"/>
        <v>0.10097665171922586</v>
      </c>
      <c r="JP60" s="94">
        <f t="shared" si="155"/>
        <v>-0.20244622745859125</v>
      </c>
      <c r="JQ60" s="94">
        <f t="shared" si="156"/>
        <v>0.35262054731751513</v>
      </c>
      <c r="JR60" s="94">
        <f t="shared" si="157"/>
        <v>-5.3017141173776526E-3</v>
      </c>
      <c r="JS60" s="392">
        <f t="shared" si="158"/>
        <v>-3.1117457645551412E-2</v>
      </c>
      <c r="JT60" s="364" t="e">
        <f t="shared" si="159"/>
        <v>#VALUE!</v>
      </c>
      <c r="JU60" s="364">
        <f t="shared" si="160"/>
        <v>0.14607086999022467</v>
      </c>
      <c r="JV60" s="364">
        <f t="shared" si="161"/>
        <v>-0.36719128466327122</v>
      </c>
      <c r="JW60" s="99" t="str">
        <f t="shared" si="218"/>
        <v>i.a.</v>
      </c>
      <c r="JX60" s="99">
        <f t="shared" si="313"/>
        <v>1.592651515151515</v>
      </c>
      <c r="JY60" s="393">
        <f t="shared" si="314"/>
        <v>1.4465806451612904</v>
      </c>
      <c r="JZ60" s="99">
        <f t="shared" si="315"/>
        <v>1.8137719298245616</v>
      </c>
      <c r="KA60" s="99">
        <f t="shared" si="316"/>
        <v>1.3409318181818182</v>
      </c>
      <c r="KB60" s="99">
        <f t="shared" si="317"/>
        <v>1.3480789473684209</v>
      </c>
      <c r="KC60" s="99">
        <f t="shared" si="318"/>
        <v>1.391375</v>
      </c>
      <c r="KD60" s="99">
        <f t="shared" si="319"/>
        <v>1.6356939487179487</v>
      </c>
      <c r="KE60" s="99">
        <f t="shared" si="320"/>
        <v>1.545923064516129</v>
      </c>
      <c r="KF60" s="99" t="str">
        <f t="shared" si="220"/>
        <v>i.a.</v>
      </c>
      <c r="KG60" s="99" t="str">
        <f t="shared" si="221"/>
        <v>i.a.</v>
      </c>
      <c r="KH60" s="99" t="str">
        <f t="shared" si="222"/>
        <v>i.a.</v>
      </c>
      <c r="KI60" s="94">
        <f t="shared" si="174"/>
        <v>-1</v>
      </c>
      <c r="KJ60" s="94">
        <f t="shared" si="175"/>
        <v>-0.23057372597989359</v>
      </c>
      <c r="KK60" s="94">
        <f t="shared" si="176"/>
        <v>-0.47288020956889976</v>
      </c>
      <c r="KL60" s="94">
        <f t="shared" si="177"/>
        <v>0.97890233003286375</v>
      </c>
      <c r="KM60" s="94">
        <f t="shared" si="178"/>
        <v>-0.11190205367298724</v>
      </c>
      <c r="KN60" s="392">
        <f t="shared" si="179"/>
        <v>0.16331704508193437</v>
      </c>
      <c r="KO60" s="364">
        <f t="shared" si="180"/>
        <v>-0.13642424242424242</v>
      </c>
      <c r="KP60" s="364">
        <f t="shared" si="181"/>
        <v>-4.0882209188660812E-2</v>
      </c>
      <c r="KQ60" s="364">
        <f t="shared" si="182"/>
        <v>-0.15906196943972831</v>
      </c>
      <c r="KR60" s="308"/>
      <c r="KS60" s="308">
        <f t="shared" si="321"/>
        <v>0.13642424242424242</v>
      </c>
      <c r="KT60" s="395">
        <f t="shared" si="322"/>
        <v>0.17730645161290323</v>
      </c>
      <c r="KU60" s="308">
        <f t="shared" si="323"/>
        <v>0.33636842105263154</v>
      </c>
      <c r="KV60" s="308">
        <f t="shared" si="324"/>
        <v>0.16997727272727273</v>
      </c>
      <c r="KW60" s="308">
        <f t="shared" si="325"/>
        <v>0.19139473684210526</v>
      </c>
      <c r="KX60" s="308">
        <f t="shared" si="326"/>
        <v>0.164525</v>
      </c>
      <c r="KY60" s="308">
        <f t="shared" si="327"/>
        <v>0.36440541025641027</v>
      </c>
      <c r="KZ60" s="308">
        <f t="shared" si="328"/>
        <v>0.23727009677419356</v>
      </c>
      <c r="LA60" s="308" t="str">
        <f t="shared" si="329"/>
        <v>i.a.</v>
      </c>
      <c r="LB60" s="308" t="str">
        <f t="shared" si="330"/>
        <v>i.a.</v>
      </c>
      <c r="LC60" s="308" t="str">
        <f t="shared" si="224"/>
        <v>i.a.</v>
      </c>
    </row>
    <row r="61" spans="1:315" s="1" customFormat="1" x14ac:dyDescent="0.3">
      <c r="A61" s="379" t="s">
        <v>163</v>
      </c>
      <c r="B61" s="171">
        <v>18940884</v>
      </c>
      <c r="C61" t="s">
        <v>75</v>
      </c>
      <c r="D61" s="4"/>
      <c r="E61">
        <v>1</v>
      </c>
      <c r="F61"/>
      <c r="G61"/>
      <c r="H61"/>
      <c r="I61" s="183">
        <v>45069</v>
      </c>
      <c r="J61" s="176"/>
      <c r="K61" s="176" t="s">
        <v>132</v>
      </c>
      <c r="L61" s="176" t="s">
        <v>132</v>
      </c>
      <c r="M61" s="176" t="s">
        <v>132</v>
      </c>
      <c r="N61" s="176" t="s">
        <v>129</v>
      </c>
      <c r="O61" s="176" t="s">
        <v>129</v>
      </c>
      <c r="P61" s="176" t="s">
        <v>129</v>
      </c>
      <c r="Q61" s="94">
        <f t="shared" si="0"/>
        <v>-1</v>
      </c>
      <c r="R61" s="94">
        <f t="shared" si="1"/>
        <v>8.0509454830091975E-2</v>
      </c>
      <c r="S61" s="94">
        <f t="shared" si="2"/>
        <v>-0.4001338303813976</v>
      </c>
      <c r="T61" s="94">
        <f t="shared" si="3"/>
        <v>0.56375392024257209</v>
      </c>
      <c r="U61" s="94">
        <f t="shared" si="4"/>
        <v>0.20409843400447425</v>
      </c>
      <c r="V61" s="94">
        <f t="shared" si="5"/>
        <v>4.0677208470693449E-2</v>
      </c>
      <c r="W61" s="362">
        <f t="shared" si="6"/>
        <v>-340.95800000000003</v>
      </c>
      <c r="X61" s="362">
        <f t="shared" si="7"/>
        <v>25.40500000000003</v>
      </c>
      <c r="Y61" s="362">
        <f t="shared" si="8"/>
        <v>-210.48599999999999</v>
      </c>
      <c r="Z61" s="100"/>
      <c r="AA61" s="396">
        <v>340.95800000000003</v>
      </c>
      <c r="AB61" s="100">
        <v>315.553</v>
      </c>
      <c r="AC61" s="100">
        <v>526.03899999999999</v>
      </c>
      <c r="AD61" s="100">
        <v>336.39499999999998</v>
      </c>
      <c r="AE61" s="100">
        <v>279.375</v>
      </c>
      <c r="AF61" s="201">
        <v>268.45499999999998</v>
      </c>
      <c r="AG61" s="201">
        <v>282.20378299999999</v>
      </c>
      <c r="AH61" s="201">
        <v>319.90100000000001</v>
      </c>
      <c r="AI61" s="201">
        <v>196.626</v>
      </c>
      <c r="AJ61" s="201">
        <v>165.084</v>
      </c>
      <c r="AK61" s="201"/>
      <c r="AL61" s="94">
        <f t="shared" si="194"/>
        <v>-1</v>
      </c>
      <c r="AM61" s="94">
        <f t="shared" si="195"/>
        <v>0.42365793429246301</v>
      </c>
      <c r="AN61" s="94">
        <f t="shared" si="225"/>
        <v>0.16545187224325081</v>
      </c>
      <c r="AO61" s="94">
        <f t="shared" si="226"/>
        <v>0.75475095238618028</v>
      </c>
      <c r="AP61" s="94">
        <f t="shared" si="227"/>
        <v>9.1110552101675943E-2</v>
      </c>
      <c r="AQ61" s="94">
        <f t="shared" si="228"/>
        <v>0.18621405024440135</v>
      </c>
      <c r="AR61" s="362">
        <f t="shared" si="196"/>
        <v>-265.19900000000001</v>
      </c>
      <c r="AS61" s="362">
        <f t="shared" si="229"/>
        <v>78.919000000000011</v>
      </c>
      <c r="AT61" s="362">
        <f t="shared" si="230"/>
        <v>26.444999999999993</v>
      </c>
      <c r="AU61" s="266"/>
      <c r="AV61" s="266">
        <v>265.19900000000001</v>
      </c>
      <c r="AW61" s="266">
        <v>186.28</v>
      </c>
      <c r="AX61" s="266">
        <v>159.83500000000001</v>
      </c>
      <c r="AY61" s="266">
        <v>91.087000000000003</v>
      </c>
      <c r="AZ61" s="266">
        <v>83.480999999999995</v>
      </c>
      <c r="BA61" s="205">
        <v>70.376000000000005</v>
      </c>
      <c r="BB61" s="205">
        <v>76.687512999999996</v>
      </c>
      <c r="BC61" s="205">
        <v>83.697000000000003</v>
      </c>
      <c r="BD61" s="205">
        <v>52.798999999999999</v>
      </c>
      <c r="BE61" s="205">
        <v>51.720999999999997</v>
      </c>
      <c r="BF61" s="205"/>
      <c r="BG61" s="94">
        <f t="shared" si="197"/>
        <v>-1</v>
      </c>
      <c r="BH61" s="94">
        <f t="shared" si="231"/>
        <v>3.2780487804878051</v>
      </c>
      <c r="BI61" s="94">
        <f t="shared" si="232"/>
        <v>-1.1110232553101611</v>
      </c>
      <c r="BJ61" s="94">
        <f t="shared" si="233"/>
        <v>1.0802370383722764</v>
      </c>
      <c r="BK61" s="94">
        <f t="shared" si="234"/>
        <v>0.13660460470714789</v>
      </c>
      <c r="BL61" s="94">
        <f t="shared" si="235"/>
        <v>0.14219271046627266</v>
      </c>
      <c r="BM61" s="362">
        <f t="shared" si="198"/>
        <v>-23.35</v>
      </c>
      <c r="BN61" s="362">
        <f t="shared" si="236"/>
        <v>33.6</v>
      </c>
      <c r="BO61" s="362">
        <f t="shared" si="237"/>
        <v>-102.57299999999999</v>
      </c>
      <c r="BP61" s="266"/>
      <c r="BQ61" s="266">
        <v>23.35</v>
      </c>
      <c r="BR61" s="266">
        <v>-10.25</v>
      </c>
      <c r="BS61" s="266">
        <v>92.322999999999993</v>
      </c>
      <c r="BT61" s="266">
        <v>44.381</v>
      </c>
      <c r="BU61" s="266">
        <v>39.046999999999997</v>
      </c>
      <c r="BV61" s="201">
        <v>34.186</v>
      </c>
      <c r="BW61" s="201">
        <v>36.396363000000001</v>
      </c>
      <c r="BX61" s="201">
        <v>43.643000000000001</v>
      </c>
      <c r="BY61" s="201">
        <v>20.530999999999999</v>
      </c>
      <c r="BZ61" s="201">
        <v>13.112</v>
      </c>
      <c r="CA61" s="201"/>
      <c r="CB61" s="94">
        <f t="shared" si="199"/>
        <v>-1</v>
      </c>
      <c r="CC61" s="94">
        <f t="shared" si="238"/>
        <v>0.70012811817017118</v>
      </c>
      <c r="CD61" s="94">
        <f t="shared" si="239"/>
        <v>-0.8553929314835601</v>
      </c>
      <c r="CE61" s="94">
        <f t="shared" si="240"/>
        <v>1.0164597297000328</v>
      </c>
      <c r="CF61" s="94">
        <f t="shared" si="241"/>
        <v>0.17714773520966465</v>
      </c>
      <c r="CG61" s="94">
        <f t="shared" si="242"/>
        <v>6.6252930630257723E-2</v>
      </c>
      <c r="CH61" s="362">
        <f t="shared" si="200"/>
        <v>-22.559000000000001</v>
      </c>
      <c r="CI61" s="362">
        <f t="shared" si="243"/>
        <v>9.2900000000000009</v>
      </c>
      <c r="CJ61" s="362">
        <f t="shared" si="244"/>
        <v>-78.489999999999995</v>
      </c>
      <c r="CK61" s="100"/>
      <c r="CL61" s="100">
        <v>22.559000000000001</v>
      </c>
      <c r="CM61" s="100">
        <v>13.269</v>
      </c>
      <c r="CN61" s="100">
        <v>91.759</v>
      </c>
      <c r="CO61" s="100">
        <v>45.505000000000003</v>
      </c>
      <c r="CP61" s="100">
        <v>38.656999999999996</v>
      </c>
      <c r="CQ61" s="208">
        <v>36.255000000000003</v>
      </c>
      <c r="CR61" s="208">
        <v>34.774369999999998</v>
      </c>
      <c r="CS61" s="208">
        <v>44.817999999999998</v>
      </c>
      <c r="CT61" s="208">
        <v>20.363</v>
      </c>
      <c r="CU61" s="208">
        <v>12.961</v>
      </c>
      <c r="CV61" s="208"/>
      <c r="CW61" s="94">
        <f t="shared" si="201"/>
        <v>-1</v>
      </c>
      <c r="CX61" s="94">
        <f t="shared" si="245"/>
        <v>-0.25999152662053382</v>
      </c>
      <c r="CY61" s="94">
        <f t="shared" si="246"/>
        <v>-0.79383034167503752</v>
      </c>
      <c r="CZ61" s="94">
        <f t="shared" si="247"/>
        <v>0.98408480402068099</v>
      </c>
      <c r="DA61" s="94">
        <f t="shared" si="248"/>
        <v>0.14901596362550204</v>
      </c>
      <c r="DB61" s="94">
        <f t="shared" si="249"/>
        <v>7.2544762040365932E-2</v>
      </c>
      <c r="DC61" s="362">
        <f t="shared" si="202"/>
        <v>-10.48</v>
      </c>
      <c r="DD61" s="362">
        <f t="shared" si="250"/>
        <v>-3.6820000000000004</v>
      </c>
      <c r="DE61" s="362">
        <f t="shared" si="251"/>
        <v>-54.529000000000003</v>
      </c>
      <c r="DF61" s="266"/>
      <c r="DG61" s="266">
        <v>10.48</v>
      </c>
      <c r="DH61" s="266">
        <v>14.162000000000001</v>
      </c>
      <c r="DI61" s="266">
        <v>68.691000000000003</v>
      </c>
      <c r="DJ61" s="266">
        <v>34.621000000000002</v>
      </c>
      <c r="DK61" s="266">
        <v>30.131</v>
      </c>
      <c r="DL61" s="201">
        <v>28.093</v>
      </c>
      <c r="DM61" s="201">
        <v>26.917017000000001</v>
      </c>
      <c r="DN61" s="201">
        <v>34.555999999999997</v>
      </c>
      <c r="DO61" s="201">
        <v>15.218</v>
      </c>
      <c r="DP61" s="201">
        <v>9.4619999999999997</v>
      </c>
      <c r="DQ61" s="201"/>
      <c r="DR61" s="94">
        <f t="shared" si="203"/>
        <v>-1</v>
      </c>
      <c r="DS61" s="94">
        <f t="shared" si="252"/>
        <v>-6.7862450754507747E-3</v>
      </c>
      <c r="DT61" s="94">
        <f t="shared" si="253"/>
        <v>9.9032062915910504E-2</v>
      </c>
      <c r="DU61" s="94">
        <f t="shared" si="254"/>
        <v>0.46364602307225256</v>
      </c>
      <c r="DV61" s="94">
        <f t="shared" si="255"/>
        <v>-7.2341324321470127E-2</v>
      </c>
      <c r="DW61" s="94">
        <f t="shared" si="256"/>
        <v>0.16133384208661522</v>
      </c>
      <c r="DX61" s="362">
        <f t="shared" si="204"/>
        <v>-126.306</v>
      </c>
      <c r="DY61" s="362">
        <f t="shared" si="257"/>
        <v>-0.86299999999999955</v>
      </c>
      <c r="DZ61" s="362">
        <f t="shared" si="258"/>
        <v>11.459000000000003</v>
      </c>
      <c r="EA61" s="100"/>
      <c r="EB61" s="100">
        <v>126.306</v>
      </c>
      <c r="EC61" s="100">
        <v>127.169</v>
      </c>
      <c r="ED61" s="100">
        <v>115.71</v>
      </c>
      <c r="EE61" s="100">
        <v>79.055999999999997</v>
      </c>
      <c r="EF61" s="100">
        <v>85.221000000000004</v>
      </c>
      <c r="EG61" s="208">
        <v>73.382000000000005</v>
      </c>
      <c r="EH61" s="208">
        <v>61.826579000000002</v>
      </c>
      <c r="EI61" s="208">
        <v>55.27</v>
      </c>
      <c r="EJ61" s="208">
        <v>28.824999999999999</v>
      </c>
      <c r="EK61" s="208">
        <v>32.665999999999997</v>
      </c>
      <c r="EL61" s="208"/>
      <c r="EM61" s="94">
        <f t="shared" si="205"/>
        <v>-1</v>
      </c>
      <c r="EN61" s="94">
        <f t="shared" si="259"/>
        <v>3.5394714016306686E-2</v>
      </c>
      <c r="EO61" s="94">
        <f t="shared" si="260"/>
        <v>0.26696893533601107</v>
      </c>
      <c r="EP61" s="94">
        <f t="shared" si="261"/>
        <v>0.15796279268332727</v>
      </c>
      <c r="EQ61" s="94">
        <f t="shared" si="262"/>
        <v>1.9071403770775017E-2</v>
      </c>
      <c r="ER61" s="94">
        <f t="shared" si="263"/>
        <v>3.7159268403285945E-3</v>
      </c>
      <c r="ES61" s="362">
        <f t="shared" si="206"/>
        <v>-370.048</v>
      </c>
      <c r="ET61" s="362">
        <f t="shared" si="264"/>
        <v>12.649999999999977</v>
      </c>
      <c r="EU61" s="362">
        <f t="shared" si="265"/>
        <v>75.309000000000026</v>
      </c>
      <c r="EV61" s="100"/>
      <c r="EW61" s="100">
        <v>370.048</v>
      </c>
      <c r="EX61" s="100">
        <v>357.39800000000002</v>
      </c>
      <c r="EY61" s="100">
        <v>282.089</v>
      </c>
      <c r="EZ61" s="100">
        <v>243.608</v>
      </c>
      <c r="FA61" s="100">
        <v>239.04900000000001</v>
      </c>
      <c r="FB61" s="208">
        <v>238.16399999999999</v>
      </c>
      <c r="FC61" s="208">
        <v>237.61175499999999</v>
      </c>
      <c r="FD61" s="208">
        <v>233.25399999999999</v>
      </c>
      <c r="FE61" s="208">
        <v>121.56</v>
      </c>
      <c r="FF61" s="208">
        <v>116.149</v>
      </c>
      <c r="FG61" s="208"/>
      <c r="FH61" s="94">
        <f t="shared" si="207"/>
        <v>-1</v>
      </c>
      <c r="FI61" s="94">
        <f t="shared" si="266"/>
        <v>6.0606060606060608E-2</v>
      </c>
      <c r="FJ61" s="94">
        <f t="shared" si="267"/>
        <v>-4.6931407942238268E-2</v>
      </c>
      <c r="FK61" s="94">
        <f t="shared" si="268"/>
        <v>-6.7340067340067339E-2</v>
      </c>
      <c r="FL61" s="94">
        <f t="shared" si="269"/>
        <v>3.125E-2</v>
      </c>
      <c r="FM61" s="94">
        <f t="shared" si="270"/>
        <v>4.7272727272727272E-2</v>
      </c>
      <c r="FN61" s="362">
        <f t="shared" si="208"/>
        <v>-280</v>
      </c>
      <c r="FO61" s="362">
        <f t="shared" si="271"/>
        <v>16</v>
      </c>
      <c r="FP61" s="362">
        <f t="shared" si="272"/>
        <v>-13</v>
      </c>
      <c r="FQ61" s="486"/>
      <c r="FR61" s="486">
        <v>280</v>
      </c>
      <c r="FS61" s="486">
        <v>264</v>
      </c>
      <c r="FT61" s="486">
        <v>277</v>
      </c>
      <c r="FU61" s="486">
        <v>297</v>
      </c>
      <c r="FV61" s="486">
        <v>288</v>
      </c>
      <c r="FW61" s="2">
        <v>275</v>
      </c>
      <c r="FX61" s="2">
        <v>281</v>
      </c>
      <c r="FY61" s="2">
        <v>270</v>
      </c>
      <c r="FZ61" s="2">
        <v>232</v>
      </c>
      <c r="GA61" s="2">
        <v>173</v>
      </c>
      <c r="GB61" s="2"/>
      <c r="GC61" s="2"/>
      <c r="GD61" s="2"/>
      <c r="GE61" s="1" t="s">
        <v>77</v>
      </c>
      <c r="GF61" s="336" t="s">
        <v>87</v>
      </c>
      <c r="GG61" s="1">
        <v>1620</v>
      </c>
      <c r="GH61" s="1" t="s">
        <v>164</v>
      </c>
      <c r="GI61" s="18" t="s">
        <v>97</v>
      </c>
      <c r="GJ61" s="94">
        <f t="shared" si="72"/>
        <v>-1</v>
      </c>
      <c r="GK61" s="94">
        <f t="shared" si="73"/>
        <v>0.62905776590611684</v>
      </c>
      <c r="GL61" s="94">
        <f t="shared" si="74"/>
        <v>-0.88403879995111589</v>
      </c>
      <c r="GM61" s="94">
        <f t="shared" si="75"/>
        <v>0.70079970331542618</v>
      </c>
      <c r="GN61" s="94">
        <f t="shared" si="76"/>
        <v>0.13648996662623777</v>
      </c>
      <c r="GO61" s="387">
        <f t="shared" si="77"/>
        <v>-9.1022593487495598E-2</v>
      </c>
      <c r="GP61" s="366">
        <f t="shared" si="78"/>
        <v>-0.17799783016076537</v>
      </c>
      <c r="GQ61" s="366">
        <f t="shared" si="79"/>
        <v>6.8733546299254072E-2</v>
      </c>
      <c r="GR61" s="366">
        <f t="shared" si="80"/>
        <v>-0.83298436323295078</v>
      </c>
      <c r="GS61" s="94">
        <f t="shared" si="209"/>
        <v>0</v>
      </c>
      <c r="GT61" s="94">
        <f t="shared" si="273"/>
        <v>0.17799783016076537</v>
      </c>
      <c r="GU61" s="388">
        <f t="shared" si="274"/>
        <v>0.1092642838615113</v>
      </c>
      <c r="GV61" s="94">
        <f t="shared" si="275"/>
        <v>0.9422486470944621</v>
      </c>
      <c r="GW61" s="94">
        <f t="shared" si="276"/>
        <v>0.55400329930544145</v>
      </c>
      <c r="GX61" s="94">
        <f t="shared" si="277"/>
        <v>0.48746871118452983</v>
      </c>
      <c r="GY61" s="94">
        <f t="shared" si="278"/>
        <v>0.53628253869896814</v>
      </c>
      <c r="GZ61" s="94">
        <f t="shared" si="279"/>
        <v>0.59394339778278227</v>
      </c>
      <c r="HA61" s="94">
        <f t="shared" si="280"/>
        <v>1.0658897675248231</v>
      </c>
      <c r="HB61" s="94">
        <f t="shared" si="281"/>
        <v>0.66230830528044748</v>
      </c>
      <c r="HC61" s="94">
        <f t="shared" si="282"/>
        <v>0.39677340353884777</v>
      </c>
      <c r="HD61" s="94">
        <f t="shared" si="92"/>
        <v>-1</v>
      </c>
      <c r="HE61" s="94">
        <f t="shared" si="93"/>
        <v>3.0025989289759036</v>
      </c>
      <c r="HF61" s="94">
        <f t="shared" si="94"/>
        <v>-1.0912678322573965</v>
      </c>
      <c r="HG61" s="94">
        <f t="shared" si="95"/>
        <v>0.90992333650305768</v>
      </c>
      <c r="HH61" s="94">
        <f t="shared" si="96"/>
        <v>0.1237845783364005</v>
      </c>
      <c r="HI61" s="387">
        <f t="shared" si="97"/>
        <v>0.13875271456893945</v>
      </c>
      <c r="HJ61" s="366">
        <f t="shared" si="98"/>
        <v>-6.4197205015904965E-2</v>
      </c>
      <c r="HK61" s="366">
        <f t="shared" si="99"/>
        <v>9.6254150661398918E-2</v>
      </c>
      <c r="HL61" s="366">
        <f t="shared" si="100"/>
        <v>-0.38329729892884917</v>
      </c>
      <c r="HM61" s="94">
        <f t="shared" si="211"/>
        <v>0</v>
      </c>
      <c r="HN61" s="94">
        <f t="shared" si="283"/>
        <v>6.4197205015904965E-2</v>
      </c>
      <c r="HO61" s="388">
        <f t="shared" si="284"/>
        <v>-3.205694564549396E-2</v>
      </c>
      <c r="HP61" s="94">
        <f t="shared" si="285"/>
        <v>0.35124035328335523</v>
      </c>
      <c r="HQ61" s="94">
        <f t="shared" si="286"/>
        <v>0.18390285440799573</v>
      </c>
      <c r="HR61" s="94">
        <f t="shared" si="287"/>
        <v>0.16364600293789147</v>
      </c>
      <c r="HS61" s="94">
        <f t="shared" si="288"/>
        <v>0.14370635594913828</v>
      </c>
      <c r="HT61" s="94">
        <f t="shared" si="289"/>
        <v>0.15459337449587943</v>
      </c>
      <c r="HU61" s="94">
        <f t="shared" si="290"/>
        <v>0.24600494907190812</v>
      </c>
      <c r="HV61" s="94">
        <f t="shared" si="291"/>
        <v>0.17274061983349387</v>
      </c>
      <c r="HW61" s="94">
        <f t="shared" si="292"/>
        <v>0.11288947817028128</v>
      </c>
      <c r="HX61" s="94" t="e">
        <f t="shared" si="112"/>
        <v>#VALUE!</v>
      </c>
      <c r="HY61" s="94">
        <f t="shared" si="113"/>
        <v>-4.0739013364417445E-2</v>
      </c>
      <c r="HZ61" s="94">
        <f t="shared" si="114"/>
        <v>-0.13255011053255408</v>
      </c>
      <c r="IA61" s="94">
        <f t="shared" si="115"/>
        <v>0.26398363774760919</v>
      </c>
      <c r="IB61" s="94">
        <f t="shared" si="116"/>
        <v>-8.9701985311332555E-2</v>
      </c>
      <c r="IC61" s="387">
        <f t="shared" si="117"/>
        <v>0.1570343869529536</v>
      </c>
      <c r="ID61" s="366" t="e">
        <f t="shared" si="118"/>
        <v>#VALUE!</v>
      </c>
      <c r="IE61" s="366">
        <f t="shared" si="119"/>
        <v>-1.449571511463299E-2</v>
      </c>
      <c r="IF61" s="366">
        <f t="shared" si="120"/>
        <v>-5.4370689001420947E-2</v>
      </c>
      <c r="IG61" s="94" t="str">
        <f t="shared" si="213"/>
        <v>i.a.</v>
      </c>
      <c r="IH61" s="94">
        <f t="shared" si="293"/>
        <v>0.34132328778969212</v>
      </c>
      <c r="II61" s="388">
        <f t="shared" si="294"/>
        <v>0.35581900290432511</v>
      </c>
      <c r="IJ61" s="94">
        <f t="shared" si="295"/>
        <v>0.41018969190574606</v>
      </c>
      <c r="IK61" s="94">
        <f t="shared" si="296"/>
        <v>0.32452136218843386</v>
      </c>
      <c r="IL61" s="94">
        <f t="shared" si="297"/>
        <v>0.35650013177214712</v>
      </c>
      <c r="IM61" s="94">
        <f t="shared" si="298"/>
        <v>0.30811541626778188</v>
      </c>
      <c r="IN61" s="94">
        <f t="shared" si="299"/>
        <v>0.26020000146878258</v>
      </c>
      <c r="IO61" s="94">
        <f t="shared" si="300"/>
        <v>0.23695199224879318</v>
      </c>
      <c r="IP61" s="94">
        <f t="shared" si="301"/>
        <v>0.23712569924317209</v>
      </c>
      <c r="IQ61" s="94">
        <f t="shared" si="302"/>
        <v>0.28124219752214824</v>
      </c>
      <c r="IR61" s="94" t="str">
        <f t="shared" si="215"/>
        <v>i.a.</v>
      </c>
      <c r="IS61" s="94">
        <f t="shared" si="133"/>
        <v>-1</v>
      </c>
      <c r="IT61" s="94">
        <f t="shared" si="134"/>
        <v>3.1083098998388903</v>
      </c>
      <c r="IU61" s="94">
        <f t="shared" si="135"/>
        <v>-1.1850800410710778</v>
      </c>
      <c r="IV61" s="94">
        <f t="shared" si="136"/>
        <v>0.33028413962318737</v>
      </c>
      <c r="IW61" s="94">
        <f t="shared" si="137"/>
        <v>-5.6053415062472939E-2</v>
      </c>
      <c r="IX61" s="387">
        <f t="shared" si="138"/>
        <v>9.7547540360530482E-2</v>
      </c>
      <c r="IY61" s="366">
        <f t="shared" si="139"/>
        <v>-6.848350823268555E-2</v>
      </c>
      <c r="IZ61" s="366">
        <f t="shared" si="140"/>
        <v>0.1009661656626577</v>
      </c>
      <c r="JA61" s="366">
        <f t="shared" si="141"/>
        <v>-0.20798865603463831</v>
      </c>
      <c r="JB61" s="392"/>
      <c r="JC61" s="94">
        <f t="shared" si="303"/>
        <v>6.848350823268555E-2</v>
      </c>
      <c r="JD61" s="388">
        <f t="shared" si="304"/>
        <v>-3.2482657429972146E-2</v>
      </c>
      <c r="JE61" s="94">
        <f t="shared" si="305"/>
        <v>0.17550599860466617</v>
      </c>
      <c r="JF61" s="94">
        <f t="shared" si="306"/>
        <v>0.13193121181943845</v>
      </c>
      <c r="JG61" s="94">
        <f t="shared" si="307"/>
        <v>0.139765548098434</v>
      </c>
      <c r="JH61" s="94">
        <f t="shared" si="308"/>
        <v>0.12734350263545102</v>
      </c>
      <c r="JI61" s="94">
        <f t="shared" si="309"/>
        <v>0.12897191743173764</v>
      </c>
      <c r="JJ61" s="94">
        <f t="shared" si="310"/>
        <v>0.13642658197379814</v>
      </c>
      <c r="JK61" s="94">
        <f t="shared" si="311"/>
        <v>0.10441650646404849</v>
      </c>
      <c r="JL61" s="94">
        <f t="shared" si="312"/>
        <v>7.9426231494269584E-2</v>
      </c>
      <c r="JM61" s="94" t="str">
        <f t="shared" si="217"/>
        <v>i.a.</v>
      </c>
      <c r="JN61" s="94" t="e">
        <f t="shared" si="153"/>
        <v>#VALUE!</v>
      </c>
      <c r="JO61" s="94">
        <f t="shared" si="154"/>
        <v>1.8766057411229487E-2</v>
      </c>
      <c r="JP61" s="94">
        <f t="shared" si="155"/>
        <v>-0.37059496596836028</v>
      </c>
      <c r="JQ61" s="94">
        <f t="shared" si="156"/>
        <v>0.67666034047669255</v>
      </c>
      <c r="JR61" s="94">
        <f t="shared" si="157"/>
        <v>0.16761060267100533</v>
      </c>
      <c r="JS61" s="387">
        <f t="shared" si="158"/>
        <v>-6.2978044116641946E-3</v>
      </c>
      <c r="JT61" s="364" t="e">
        <f t="shared" si="159"/>
        <v>#VALUE!</v>
      </c>
      <c r="JU61" s="364">
        <f t="shared" si="160"/>
        <v>2.2430627705627648E-2</v>
      </c>
      <c r="JV61" s="364">
        <f t="shared" si="161"/>
        <v>-0.70378124658133667</v>
      </c>
      <c r="JW61" s="99" t="str">
        <f t="shared" si="218"/>
        <v>i.a.</v>
      </c>
      <c r="JX61" s="99">
        <f t="shared" si="313"/>
        <v>1.2177071428571429</v>
      </c>
      <c r="JY61" s="389">
        <f t="shared" si="314"/>
        <v>1.1952765151515152</v>
      </c>
      <c r="JZ61" s="99">
        <f t="shared" si="315"/>
        <v>1.8990577617328519</v>
      </c>
      <c r="KA61" s="99">
        <f t="shared" si="316"/>
        <v>1.1326430976430977</v>
      </c>
      <c r="KB61" s="99">
        <f t="shared" si="317"/>
        <v>0.97005208333333337</v>
      </c>
      <c r="KC61" s="99">
        <f t="shared" si="318"/>
        <v>0.97619999999999996</v>
      </c>
      <c r="KD61" s="99">
        <f t="shared" si="319"/>
        <v>1.0042839252669038</v>
      </c>
      <c r="KE61" s="99">
        <f t="shared" si="320"/>
        <v>1.1848185185185185</v>
      </c>
      <c r="KF61" s="99">
        <f t="shared" si="220"/>
        <v>0.84752586206896552</v>
      </c>
      <c r="KG61" s="99">
        <f t="shared" si="221"/>
        <v>0.95424277456647399</v>
      </c>
      <c r="KH61" s="99" t="str">
        <f t="shared" si="222"/>
        <v>i.a.</v>
      </c>
      <c r="KI61" s="94">
        <f t="shared" si="174"/>
        <v>-1</v>
      </c>
      <c r="KJ61" s="94">
        <f t="shared" si="175"/>
        <v>0.6029779399890185</v>
      </c>
      <c r="KK61" s="94">
        <f t="shared" si="176"/>
        <v>-0.84827212886722037</v>
      </c>
      <c r="KL61" s="94">
        <f t="shared" si="177"/>
        <v>1.1620524899671831</v>
      </c>
      <c r="KM61" s="94">
        <f t="shared" si="178"/>
        <v>0.14147659171846269</v>
      </c>
      <c r="KN61" s="387">
        <f t="shared" si="179"/>
        <v>1.8123458067086408E-2</v>
      </c>
      <c r="KO61" s="364">
        <f t="shared" si="180"/>
        <v>-8.0567857142857149E-2</v>
      </c>
      <c r="KP61" s="364">
        <f t="shared" si="181"/>
        <v>3.0306493506493511E-2</v>
      </c>
      <c r="KQ61" s="364">
        <f t="shared" si="182"/>
        <v>-0.28099856416147029</v>
      </c>
      <c r="KR61" s="308"/>
      <c r="KS61" s="308">
        <f t="shared" si="321"/>
        <v>8.0567857142857149E-2</v>
      </c>
      <c r="KT61" s="390">
        <f t="shared" si="322"/>
        <v>5.0261363636363639E-2</v>
      </c>
      <c r="KU61" s="308">
        <f t="shared" si="323"/>
        <v>0.33125992779783392</v>
      </c>
      <c r="KV61" s="308">
        <f t="shared" si="324"/>
        <v>0.15321548821548822</v>
      </c>
      <c r="KW61" s="308">
        <f t="shared" si="325"/>
        <v>0.13422569444444443</v>
      </c>
      <c r="KX61" s="308">
        <f t="shared" si="326"/>
        <v>0.13183636363636364</v>
      </c>
      <c r="KY61" s="308">
        <f t="shared" si="327"/>
        <v>0.12375220640569394</v>
      </c>
      <c r="KZ61" s="308">
        <f t="shared" si="328"/>
        <v>0.16599259259259258</v>
      </c>
      <c r="LA61" s="308">
        <f t="shared" si="329"/>
        <v>8.7771551724137933E-2</v>
      </c>
      <c r="LB61" s="308">
        <f t="shared" si="330"/>
        <v>7.4919075144508671E-2</v>
      </c>
      <c r="LC61" s="308" t="str">
        <f t="shared" si="224"/>
        <v>i.a.</v>
      </c>
    </row>
    <row r="62" spans="1:315" s="1" customFormat="1" x14ac:dyDescent="0.3">
      <c r="A62" s="376" t="s">
        <v>439</v>
      </c>
      <c r="B62" s="171">
        <v>21151009</v>
      </c>
      <c r="C62" t="s">
        <v>75</v>
      </c>
      <c r="D62" s="4"/>
      <c r="E62">
        <v>1</v>
      </c>
      <c r="F62"/>
      <c r="G62"/>
      <c r="H62"/>
      <c r="I62" s="184">
        <v>45119</v>
      </c>
      <c r="J62" s="176"/>
      <c r="K62" s="176" t="s">
        <v>132</v>
      </c>
      <c r="L62" s="176" t="s">
        <v>132</v>
      </c>
      <c r="M62" s="176" t="s">
        <v>132</v>
      </c>
      <c r="N62" s="176" t="s">
        <v>132</v>
      </c>
      <c r="O62" s="176" t="s">
        <v>132</v>
      </c>
      <c r="P62" s="176" t="s">
        <v>132</v>
      </c>
      <c r="Q62" s="94" t="e">
        <f t="shared" si="0"/>
        <v>#DIV/0!</v>
      </c>
      <c r="R62" s="94" t="e">
        <f t="shared" si="1"/>
        <v>#DIV/0!</v>
      </c>
      <c r="S62" s="94" t="e">
        <f t="shared" si="2"/>
        <v>#DIV/0!</v>
      </c>
      <c r="T62" s="94" t="e">
        <f t="shared" si="3"/>
        <v>#DIV/0!</v>
      </c>
      <c r="U62" s="94" t="e">
        <f t="shared" si="4"/>
        <v>#DIV/0!</v>
      </c>
      <c r="V62" s="94" t="e">
        <f t="shared" si="5"/>
        <v>#DIV/0!</v>
      </c>
      <c r="W62" s="362">
        <f t="shared" si="6"/>
        <v>0</v>
      </c>
      <c r="X62" s="362">
        <f t="shared" si="7"/>
        <v>0</v>
      </c>
      <c r="Y62" s="362">
        <f t="shared" si="8"/>
        <v>0</v>
      </c>
      <c r="Z62" s="100"/>
      <c r="AA62" s="396"/>
      <c r="AB62" s="100"/>
      <c r="AC62" s="100"/>
      <c r="AD62" s="100"/>
      <c r="AE62" s="100"/>
      <c r="AF62" s="100"/>
      <c r="AG62" s="201"/>
      <c r="AH62" s="201"/>
      <c r="AI62" s="201"/>
      <c r="AJ62" s="201"/>
      <c r="AK62" s="201"/>
      <c r="AL62" s="94">
        <f t="shared" si="194"/>
        <v>-1</v>
      </c>
      <c r="AM62" s="94">
        <f t="shared" si="195"/>
        <v>7.8717591600599962E-2</v>
      </c>
      <c r="AN62" s="94">
        <f t="shared" si="225"/>
        <v>0.17430961816694968</v>
      </c>
      <c r="AO62" s="94">
        <f t="shared" si="226"/>
        <v>9.9035569843409804E-2</v>
      </c>
      <c r="AP62" s="94">
        <f t="shared" si="227"/>
        <v>-6.9956598617585658E-2</v>
      </c>
      <c r="AQ62" s="94">
        <f t="shared" si="228"/>
        <v>0.20491962037575048</v>
      </c>
      <c r="AR62" s="362">
        <f t="shared" si="196"/>
        <v>-40.274999999999999</v>
      </c>
      <c r="AS62" s="362">
        <f t="shared" si="229"/>
        <v>2.9390000000000001</v>
      </c>
      <c r="AT62" s="362">
        <f t="shared" si="230"/>
        <v>5.541999999999998</v>
      </c>
      <c r="AU62" s="266"/>
      <c r="AV62" s="266">
        <v>40.274999999999999</v>
      </c>
      <c r="AW62" s="266">
        <v>37.335999999999999</v>
      </c>
      <c r="AX62" s="266">
        <v>31.794</v>
      </c>
      <c r="AY62" s="266">
        <v>28.928999999999998</v>
      </c>
      <c r="AZ62" s="266">
        <v>31.105</v>
      </c>
      <c r="BA62" s="266">
        <v>25.815000000000001</v>
      </c>
      <c r="BB62" s="201">
        <v>26.601040999999999</v>
      </c>
      <c r="BC62" s="201">
        <v>22.029</v>
      </c>
      <c r="BD62" s="201">
        <v>19.173999999999999</v>
      </c>
      <c r="BE62" s="201">
        <v>6.8159999999999998</v>
      </c>
      <c r="BF62" s="201">
        <v>4.2060000000000004</v>
      </c>
      <c r="BG62" s="94">
        <f t="shared" si="197"/>
        <v>-1</v>
      </c>
      <c r="BH62" s="94">
        <f t="shared" si="231"/>
        <v>-4.1726618705035974E-2</v>
      </c>
      <c r="BI62" s="94">
        <f t="shared" si="232"/>
        <v>0.22359154929577474</v>
      </c>
      <c r="BJ62" s="94">
        <f t="shared" si="233"/>
        <v>1.8514056224899598</v>
      </c>
      <c r="BK62" s="94">
        <f t="shared" si="234"/>
        <v>-0.64352183249821049</v>
      </c>
      <c r="BL62" s="94">
        <f t="shared" si="235"/>
        <v>0.13117408906882583</v>
      </c>
      <c r="BM62" s="362">
        <f t="shared" si="198"/>
        <v>-3.33</v>
      </c>
      <c r="BN62" s="362">
        <f t="shared" si="236"/>
        <v>-0.14500000000000002</v>
      </c>
      <c r="BO62" s="362">
        <f t="shared" si="237"/>
        <v>0.63500000000000023</v>
      </c>
      <c r="BP62" s="266"/>
      <c r="BQ62" s="266">
        <v>3.33</v>
      </c>
      <c r="BR62" s="266">
        <v>3.4750000000000001</v>
      </c>
      <c r="BS62" s="266">
        <v>2.84</v>
      </c>
      <c r="BT62" s="266">
        <v>0.996</v>
      </c>
      <c r="BU62" s="266">
        <v>2.794</v>
      </c>
      <c r="BV62" s="266">
        <v>2.4700000000000002</v>
      </c>
      <c r="BW62" s="201">
        <v>3.484</v>
      </c>
      <c r="BX62" s="201">
        <v>3.8889999999999998</v>
      </c>
      <c r="BY62" s="201">
        <v>3.992</v>
      </c>
      <c r="BZ62" s="201">
        <v>2.1520000000000001</v>
      </c>
      <c r="CA62" s="201">
        <v>0.37</v>
      </c>
      <c r="CB62" s="94">
        <f t="shared" si="199"/>
        <v>-1</v>
      </c>
      <c r="CC62" s="94">
        <f t="shared" si="238"/>
        <v>-3.8495971351835273E-2</v>
      </c>
      <c r="CD62" s="94">
        <f t="shared" si="239"/>
        <v>0.1912548880199075</v>
      </c>
      <c r="CE62" s="94">
        <f t="shared" si="240"/>
        <v>1.9641728134878824</v>
      </c>
      <c r="CF62" s="94">
        <f t="shared" si="241"/>
        <v>-0.65553539019963702</v>
      </c>
      <c r="CG62" s="94">
        <f t="shared" si="242"/>
        <v>0.12909836065573768</v>
      </c>
      <c r="CH62" s="362">
        <f t="shared" si="200"/>
        <v>-3.222</v>
      </c>
      <c r="CI62" s="362">
        <f t="shared" si="243"/>
        <v>-0.129</v>
      </c>
      <c r="CJ62" s="362">
        <f t="shared" si="244"/>
        <v>0.53799999999999981</v>
      </c>
      <c r="CK62" s="100"/>
      <c r="CL62" s="100">
        <v>3.222</v>
      </c>
      <c r="CM62" s="100">
        <v>3.351</v>
      </c>
      <c r="CN62" s="100">
        <v>2.8130000000000002</v>
      </c>
      <c r="CO62" s="100">
        <v>0.94899999999999995</v>
      </c>
      <c r="CP62" s="100">
        <v>2.7549999999999999</v>
      </c>
      <c r="CQ62" s="100">
        <v>2.44</v>
      </c>
      <c r="CR62" s="208">
        <v>3.4613360000000002</v>
      </c>
      <c r="CS62" s="208">
        <v>3.61</v>
      </c>
      <c r="CT62" s="208">
        <v>3.8540000000000001</v>
      </c>
      <c r="CU62" s="208">
        <v>2.0830000000000002</v>
      </c>
      <c r="CV62" s="208">
        <v>0.314</v>
      </c>
      <c r="CW62" s="94">
        <f t="shared" si="201"/>
        <v>-1</v>
      </c>
      <c r="CX62" s="94">
        <f t="shared" si="245"/>
        <v>-4.0214477211796405E-2</v>
      </c>
      <c r="CY62" s="94">
        <f t="shared" si="246"/>
        <v>0.19880624426078986</v>
      </c>
      <c r="CZ62" s="94">
        <f t="shared" si="247"/>
        <v>2.2556053811659189</v>
      </c>
      <c r="DA62" s="94">
        <f t="shared" si="248"/>
        <v>-0.68796641791044777</v>
      </c>
      <c r="DB62" s="94">
        <f t="shared" si="249"/>
        <v>0.12961011591148588</v>
      </c>
      <c r="DC62" s="362">
        <f t="shared" si="202"/>
        <v>-2.5059999999999998</v>
      </c>
      <c r="DD62" s="362">
        <f t="shared" si="250"/>
        <v>-0.10500000000000043</v>
      </c>
      <c r="DE62" s="362">
        <f t="shared" si="251"/>
        <v>0.43300000000000027</v>
      </c>
      <c r="DF62" s="266"/>
      <c r="DG62" s="266">
        <v>2.5059999999999998</v>
      </c>
      <c r="DH62" s="266">
        <v>2.6110000000000002</v>
      </c>
      <c r="DI62" s="266">
        <v>2.1779999999999999</v>
      </c>
      <c r="DJ62" s="266">
        <v>0.66900000000000004</v>
      </c>
      <c r="DK62" s="266">
        <v>2.1440000000000001</v>
      </c>
      <c r="DL62" s="266">
        <v>1.8979999999999999</v>
      </c>
      <c r="DM62" s="201">
        <v>2.6931080000000001</v>
      </c>
      <c r="DN62" s="201">
        <v>2.79</v>
      </c>
      <c r="DO62" s="201">
        <v>3.004</v>
      </c>
      <c r="DP62" s="201">
        <v>1.57</v>
      </c>
      <c r="DQ62" s="201">
        <v>0.23400000000000001</v>
      </c>
      <c r="DR62" s="94">
        <f t="shared" si="203"/>
        <v>-1</v>
      </c>
      <c r="DS62" s="94">
        <f t="shared" si="252"/>
        <v>6.0861197979312033E-2</v>
      </c>
      <c r="DT62" s="94">
        <f t="shared" si="253"/>
        <v>7.9319745553680349E-2</v>
      </c>
      <c r="DU62" s="94">
        <f t="shared" si="254"/>
        <v>0.27850622406639003</v>
      </c>
      <c r="DV62" s="94">
        <f t="shared" si="255"/>
        <v>-0.18094072865687869</v>
      </c>
      <c r="DW62" s="94">
        <f t="shared" si="256"/>
        <v>0.14704506471230308</v>
      </c>
      <c r="DX62" s="362">
        <f t="shared" si="204"/>
        <v>-8.82</v>
      </c>
      <c r="DY62" s="362">
        <f t="shared" si="257"/>
        <v>0.50600000000000023</v>
      </c>
      <c r="DZ62" s="362">
        <f t="shared" si="258"/>
        <v>0.61099999999999977</v>
      </c>
      <c r="EA62" s="100"/>
      <c r="EB62" s="100">
        <v>8.82</v>
      </c>
      <c r="EC62" s="100">
        <v>8.3140000000000001</v>
      </c>
      <c r="ED62" s="100">
        <v>7.7030000000000003</v>
      </c>
      <c r="EE62" s="100">
        <v>6.0250000000000004</v>
      </c>
      <c r="EF62" s="100">
        <v>7.3559999999999999</v>
      </c>
      <c r="EG62" s="100">
        <v>6.4130000000000003</v>
      </c>
      <c r="EH62" s="208">
        <v>6.3146399999999998</v>
      </c>
      <c r="EI62" s="208">
        <v>5.4219999999999997</v>
      </c>
      <c r="EJ62" s="208">
        <v>4.6319999999999997</v>
      </c>
      <c r="EK62" s="208">
        <v>2.1269999999999998</v>
      </c>
      <c r="EL62" s="208">
        <v>0.75700000000000001</v>
      </c>
      <c r="EM62" s="94">
        <f t="shared" si="205"/>
        <v>-1</v>
      </c>
      <c r="EN62" s="94">
        <f t="shared" si="259"/>
        <v>2.0599868160843769E-2</v>
      </c>
      <c r="EO62" s="94">
        <f t="shared" si="260"/>
        <v>0.20525960354347919</v>
      </c>
      <c r="EP62" s="94">
        <f t="shared" si="261"/>
        <v>0.43256316867744138</v>
      </c>
      <c r="EQ62" s="94">
        <f t="shared" si="262"/>
        <v>-0.24548069904246647</v>
      </c>
      <c r="ER62" s="94">
        <f t="shared" si="263"/>
        <v>0.30295401141322609</v>
      </c>
      <c r="ES62" s="362">
        <f t="shared" si="206"/>
        <v>-30.965</v>
      </c>
      <c r="ET62" s="362">
        <f t="shared" si="264"/>
        <v>0.625</v>
      </c>
      <c r="EU62" s="362">
        <f t="shared" si="265"/>
        <v>5.1670000000000016</v>
      </c>
      <c r="EV62" s="100"/>
      <c r="EW62" s="100">
        <v>30.965</v>
      </c>
      <c r="EX62" s="100">
        <v>30.34</v>
      </c>
      <c r="EY62" s="100">
        <v>25.172999999999998</v>
      </c>
      <c r="EZ62" s="100">
        <v>17.571999999999999</v>
      </c>
      <c r="FA62" s="100">
        <v>23.289000000000001</v>
      </c>
      <c r="FB62" s="100">
        <v>17.873999999999999</v>
      </c>
      <c r="FC62" s="208">
        <v>18.028509</v>
      </c>
      <c r="FD62" s="208">
        <v>13.872</v>
      </c>
      <c r="FE62" s="208">
        <v>13.4</v>
      </c>
      <c r="FF62" s="208">
        <v>5.048</v>
      </c>
      <c r="FG62" s="208">
        <v>2.3839999999999999</v>
      </c>
      <c r="FH62" s="94">
        <f t="shared" si="207"/>
        <v>-1</v>
      </c>
      <c r="FI62" s="94">
        <f t="shared" si="266"/>
        <v>0.12727272727272726</v>
      </c>
      <c r="FJ62" s="94">
        <f t="shared" si="267"/>
        <v>0.12244897959183673</v>
      </c>
      <c r="FK62" s="94">
        <f t="shared" si="268"/>
        <v>-7.5471698113207544E-2</v>
      </c>
      <c r="FL62" s="94">
        <f t="shared" si="269"/>
        <v>0.06</v>
      </c>
      <c r="FM62" s="94">
        <f t="shared" si="270"/>
        <v>0.19047619047619047</v>
      </c>
      <c r="FN62" s="362">
        <f t="shared" si="208"/>
        <v>-62</v>
      </c>
      <c r="FO62" s="362">
        <f t="shared" si="271"/>
        <v>7</v>
      </c>
      <c r="FP62" s="362">
        <f t="shared" si="272"/>
        <v>6</v>
      </c>
      <c r="FQ62" s="486"/>
      <c r="FR62" s="486">
        <v>62</v>
      </c>
      <c r="FS62" s="486">
        <v>55</v>
      </c>
      <c r="FT62" s="486">
        <v>49</v>
      </c>
      <c r="FU62" s="486">
        <v>53</v>
      </c>
      <c r="FV62" s="486">
        <v>50</v>
      </c>
      <c r="FW62" s="486">
        <v>42</v>
      </c>
      <c r="FX62" s="2">
        <v>38</v>
      </c>
      <c r="FY62" s="2"/>
      <c r="FZ62" s="2"/>
      <c r="GA62" s="2"/>
      <c r="GB62" s="2"/>
      <c r="GC62" s="2"/>
      <c r="GD62" s="3"/>
      <c r="GE62" s="1" t="s">
        <v>77</v>
      </c>
      <c r="GF62" s="336"/>
      <c r="GG62" s="1">
        <v>2100</v>
      </c>
      <c r="GH62" s="1" t="s">
        <v>193</v>
      </c>
      <c r="GI62" s="18" t="s">
        <v>97</v>
      </c>
      <c r="GJ62" s="94">
        <f t="shared" si="72"/>
        <v>-1</v>
      </c>
      <c r="GK62" s="94">
        <f t="shared" si="73"/>
        <v>-0.10117835725121661</v>
      </c>
      <c r="GL62" s="94">
        <f t="shared" si="74"/>
        <v>2.1011868810469656E-2</v>
      </c>
      <c r="GM62" s="94">
        <f t="shared" si="75"/>
        <v>1.8892479907693289</v>
      </c>
      <c r="GN62" s="94">
        <f t="shared" si="76"/>
        <v>-0.64554717791336991</v>
      </c>
      <c r="GO62" s="94">
        <f t="shared" si="77"/>
        <v>4.3703788148478133E-2</v>
      </c>
      <c r="GP62" s="366">
        <f t="shared" si="78"/>
        <v>-0.37609431539628807</v>
      </c>
      <c r="GQ62" s="366">
        <f t="shared" si="79"/>
        <v>-4.2336102284925625E-2</v>
      </c>
      <c r="GR62" s="366">
        <f t="shared" si="80"/>
        <v>8.6110703618664242E-3</v>
      </c>
      <c r="GS62" s="94">
        <f t="shared" si="209"/>
        <v>0</v>
      </c>
      <c r="GT62" s="94">
        <f t="shared" si="273"/>
        <v>0.37609431539628807</v>
      </c>
      <c r="GU62" s="94">
        <f t="shared" si="274"/>
        <v>0.4184304176812137</v>
      </c>
      <c r="GV62" s="94">
        <f t="shared" si="275"/>
        <v>0.40981934731934727</v>
      </c>
      <c r="GW62" s="94">
        <f t="shared" si="276"/>
        <v>0.14184291159106194</v>
      </c>
      <c r="GX62" s="94">
        <f t="shared" si="277"/>
        <v>0.40017430459728376</v>
      </c>
      <c r="GY62" s="94">
        <f t="shared" si="278"/>
        <v>0.38341750709479522</v>
      </c>
      <c r="GZ62" s="94">
        <f t="shared" si="279"/>
        <v>0.58983422853559453</v>
      </c>
      <c r="HA62" s="94">
        <f t="shared" si="280"/>
        <v>0.71812214044161538</v>
      </c>
      <c r="HB62" s="94">
        <f t="shared" si="281"/>
        <v>1.1404053854120433</v>
      </c>
      <c r="HC62" s="94">
        <f t="shared" si="282"/>
        <v>1.4445214979195564</v>
      </c>
      <c r="HD62" s="94">
        <f t="shared" si="92"/>
        <v>-1</v>
      </c>
      <c r="HE62" s="94">
        <f t="shared" si="93"/>
        <v>-0.13226278091791302</v>
      </c>
      <c r="HF62" s="94">
        <f t="shared" si="94"/>
        <v>-5.783472745757056E-2</v>
      </c>
      <c r="HG62" s="94">
        <f t="shared" si="95"/>
        <v>1.725728977437414</v>
      </c>
      <c r="HH62" s="94">
        <f t="shared" si="96"/>
        <v>-0.64088713421413679</v>
      </c>
      <c r="HI62" s="94">
        <f t="shared" si="97"/>
        <v>-1.3386101271522462E-2</v>
      </c>
      <c r="HJ62" s="366">
        <f t="shared" si="98"/>
        <v>-0.10863714215806215</v>
      </c>
      <c r="HK62" s="366">
        <f t="shared" si="99"/>
        <v>-1.6558757901383378E-2</v>
      </c>
      <c r="HL62" s="366">
        <f t="shared" si="100"/>
        <v>-7.6851386585331805E-3</v>
      </c>
      <c r="HM62" s="94">
        <f t="shared" si="211"/>
        <v>0</v>
      </c>
      <c r="HN62" s="94">
        <f t="shared" si="283"/>
        <v>0.10863714215806215</v>
      </c>
      <c r="HO62" s="94">
        <f t="shared" si="284"/>
        <v>0.12519590005944553</v>
      </c>
      <c r="HP62" s="94">
        <f t="shared" si="285"/>
        <v>0.13288103871797871</v>
      </c>
      <c r="HQ62" s="94">
        <f t="shared" si="286"/>
        <v>4.8750642421869259E-2</v>
      </c>
      <c r="HR62" s="94">
        <f t="shared" si="287"/>
        <v>0.13575298204698397</v>
      </c>
      <c r="HS62" s="94">
        <f t="shared" si="288"/>
        <v>0.13759484051657786</v>
      </c>
      <c r="HT62" s="94">
        <f t="shared" si="289"/>
        <v>0.21842911660124295</v>
      </c>
      <c r="HU62" s="94">
        <f t="shared" si="290"/>
        <v>0.28520093869169844</v>
      </c>
      <c r="HV62" s="94">
        <f t="shared" si="291"/>
        <v>0.43278404163052903</v>
      </c>
      <c r="HW62" s="94">
        <f t="shared" si="292"/>
        <v>0.57911733046286329</v>
      </c>
      <c r="HX62" s="94" t="e">
        <f t="shared" si="112"/>
        <v>#VALUE!</v>
      </c>
      <c r="HY62" s="94">
        <f t="shared" si="113"/>
        <v>3.9448691964874168E-2</v>
      </c>
      <c r="HZ62" s="94">
        <f t="shared" si="114"/>
        <v>-0.10449189338092317</v>
      </c>
      <c r="IA62" s="94">
        <f t="shared" si="115"/>
        <v>-0.10753937276865666</v>
      </c>
      <c r="IB62" s="94">
        <f t="shared" si="116"/>
        <v>8.5537865371611246E-2</v>
      </c>
      <c r="IC62" s="94">
        <f t="shared" si="117"/>
        <v>-0.11965805802448778</v>
      </c>
      <c r="ID62" s="366" t="e">
        <f t="shared" si="118"/>
        <v>#VALUE!</v>
      </c>
      <c r="IE62" s="366">
        <f t="shared" si="119"/>
        <v>1.0810033783650752E-2</v>
      </c>
      <c r="IF62" s="366">
        <f t="shared" si="120"/>
        <v>-3.1974776733533994E-2</v>
      </c>
      <c r="IG62" s="94" t="str">
        <f t="shared" si="213"/>
        <v>i.a.</v>
      </c>
      <c r="IH62" s="94">
        <f t="shared" si="293"/>
        <v>0.28483772000645891</v>
      </c>
      <c r="II62" s="94">
        <f t="shared" si="294"/>
        <v>0.27402768622280815</v>
      </c>
      <c r="IJ62" s="94">
        <f t="shared" si="295"/>
        <v>0.30600246295634215</v>
      </c>
      <c r="IK62" s="94">
        <f t="shared" si="296"/>
        <v>0.34287502845435924</v>
      </c>
      <c r="IL62" s="94">
        <f t="shared" si="297"/>
        <v>0.31585727167332217</v>
      </c>
      <c r="IM62" s="94">
        <f t="shared" si="298"/>
        <v>0.35878930289806427</v>
      </c>
      <c r="IN62" s="94">
        <f t="shared" si="299"/>
        <v>0.35025858211569244</v>
      </c>
      <c r="IO62" s="94">
        <f t="shared" si="300"/>
        <v>0.39085928489042676</v>
      </c>
      <c r="IP62" s="94">
        <f t="shared" si="301"/>
        <v>0.34567164179104476</v>
      </c>
      <c r="IQ62" s="94">
        <f t="shared" si="302"/>
        <v>0.42135499207606969</v>
      </c>
      <c r="IR62" s="94">
        <f t="shared" si="215"/>
        <v>0.31753355704697989</v>
      </c>
      <c r="IS62" s="94" t="e">
        <f t="shared" si="133"/>
        <v>#VALUE!</v>
      </c>
      <c r="IT62" s="94" t="e">
        <f t="shared" si="134"/>
        <v>#VALUE!</v>
      </c>
      <c r="IU62" s="94" t="e">
        <f t="shared" si="135"/>
        <v>#VALUE!</v>
      </c>
      <c r="IV62" s="94" t="e">
        <f t="shared" si="136"/>
        <v>#VALUE!</v>
      </c>
      <c r="IW62" s="94" t="e">
        <f t="shared" si="137"/>
        <v>#VALUE!</v>
      </c>
      <c r="IX62" s="94" t="e">
        <f t="shared" si="138"/>
        <v>#VALUE!</v>
      </c>
      <c r="IY62" s="366" t="e">
        <f t="shared" si="139"/>
        <v>#VALUE!</v>
      </c>
      <c r="IZ62" s="366" t="e">
        <f t="shared" si="140"/>
        <v>#VALUE!</v>
      </c>
      <c r="JA62" s="366" t="e">
        <f t="shared" si="141"/>
        <v>#VALUE!</v>
      </c>
      <c r="JB62" s="392"/>
      <c r="JC62" s="94" t="str">
        <f t="shared" si="303"/>
        <v>i.a.</v>
      </c>
      <c r="JD62" s="94" t="str">
        <f t="shared" si="304"/>
        <v>i.a.</v>
      </c>
      <c r="JE62" s="94" t="str">
        <f t="shared" si="305"/>
        <v>i.a.</v>
      </c>
      <c r="JF62" s="94" t="str">
        <f t="shared" si="306"/>
        <v>i.a.</v>
      </c>
      <c r="JG62" s="94" t="str">
        <f t="shared" si="307"/>
        <v>i.a.</v>
      </c>
      <c r="JH62" s="94" t="str">
        <f t="shared" si="308"/>
        <v>i.a.</v>
      </c>
      <c r="JI62" s="94" t="str">
        <f t="shared" si="309"/>
        <v>i.a.</v>
      </c>
      <c r="JJ62" s="94" t="str">
        <f t="shared" si="310"/>
        <v>i.a.</v>
      </c>
      <c r="JK62" s="94" t="str">
        <f t="shared" si="311"/>
        <v>i.a.</v>
      </c>
      <c r="JL62" s="94" t="str">
        <f t="shared" si="312"/>
        <v>i.a.</v>
      </c>
      <c r="JM62" s="94" t="str">
        <f t="shared" si="217"/>
        <v>i.a.</v>
      </c>
      <c r="JN62" s="94" t="e">
        <f t="shared" si="153"/>
        <v>#VALUE!</v>
      </c>
      <c r="JO62" s="94" t="e">
        <f t="shared" si="154"/>
        <v>#DIV/0!</v>
      </c>
      <c r="JP62" s="94" t="e">
        <f t="shared" si="155"/>
        <v>#DIV/0!</v>
      </c>
      <c r="JQ62" s="94" t="e">
        <f t="shared" si="156"/>
        <v>#DIV/0!</v>
      </c>
      <c r="JR62" s="94" t="e">
        <f t="shared" si="157"/>
        <v>#DIV/0!</v>
      </c>
      <c r="JS62" s="94" t="e">
        <f t="shared" si="158"/>
        <v>#DIV/0!</v>
      </c>
      <c r="JT62" s="364" t="e">
        <f t="shared" si="159"/>
        <v>#VALUE!</v>
      </c>
      <c r="JU62" s="364">
        <f t="shared" si="160"/>
        <v>0</v>
      </c>
      <c r="JV62" s="364">
        <f t="shared" si="161"/>
        <v>0</v>
      </c>
      <c r="JW62" s="99" t="str">
        <f t="shared" si="218"/>
        <v>i.a.</v>
      </c>
      <c r="JX62" s="99">
        <f t="shared" si="313"/>
        <v>0</v>
      </c>
      <c r="JY62" s="99">
        <f t="shared" si="314"/>
        <v>0</v>
      </c>
      <c r="JZ62" s="99">
        <f t="shared" si="315"/>
        <v>0</v>
      </c>
      <c r="KA62" s="99">
        <f t="shared" si="316"/>
        <v>0</v>
      </c>
      <c r="KB62" s="99">
        <f t="shared" si="317"/>
        <v>0</v>
      </c>
      <c r="KC62" s="99">
        <f t="shared" si="318"/>
        <v>0</v>
      </c>
      <c r="KD62" s="99">
        <f t="shared" si="319"/>
        <v>0</v>
      </c>
      <c r="KE62" s="99" t="str">
        <f t="shared" si="320"/>
        <v>i.a.</v>
      </c>
      <c r="KF62" s="99" t="str">
        <f t="shared" si="220"/>
        <v>i.a.</v>
      </c>
      <c r="KG62" s="99" t="str">
        <f t="shared" si="221"/>
        <v>i.a.</v>
      </c>
      <c r="KH62" s="99" t="str">
        <f t="shared" si="222"/>
        <v>i.a.</v>
      </c>
      <c r="KI62" s="94">
        <f t="shared" si="174"/>
        <v>-1</v>
      </c>
      <c r="KJ62" s="94">
        <f t="shared" si="175"/>
        <v>-0.14705287781211196</v>
      </c>
      <c r="KK62" s="94">
        <f t="shared" si="176"/>
        <v>6.1299809326826722E-2</v>
      </c>
      <c r="KL62" s="94">
        <f t="shared" si="177"/>
        <v>2.2061461043848523</v>
      </c>
      <c r="KM62" s="94">
        <f t="shared" si="178"/>
        <v>-0.67503338698078963</v>
      </c>
      <c r="KN62" s="94">
        <f t="shared" si="179"/>
        <v>-5.1557377049180397E-2</v>
      </c>
      <c r="KO62" s="364">
        <f t="shared" si="180"/>
        <v>-5.1967741935483869E-2</v>
      </c>
      <c r="KP62" s="364">
        <f t="shared" si="181"/>
        <v>-8.959530791788857E-3</v>
      </c>
      <c r="KQ62" s="364">
        <f t="shared" si="182"/>
        <v>3.5191094619666033E-3</v>
      </c>
      <c r="KR62" s="308"/>
      <c r="KS62" s="308">
        <f t="shared" si="321"/>
        <v>5.1967741935483869E-2</v>
      </c>
      <c r="KT62" s="308">
        <f t="shared" si="322"/>
        <v>6.0927272727272726E-2</v>
      </c>
      <c r="KU62" s="308">
        <f t="shared" si="323"/>
        <v>5.7408163265306122E-2</v>
      </c>
      <c r="KV62" s="308">
        <f t="shared" si="324"/>
        <v>1.7905660377358489E-2</v>
      </c>
      <c r="KW62" s="308">
        <f t="shared" si="325"/>
        <v>5.5099999999999996E-2</v>
      </c>
      <c r="KX62" s="308">
        <f t="shared" si="326"/>
        <v>5.8095238095238096E-2</v>
      </c>
      <c r="KY62" s="308">
        <f t="shared" si="327"/>
        <v>9.1087789473684219E-2</v>
      </c>
      <c r="KZ62" s="308" t="str">
        <f t="shared" si="328"/>
        <v>i.a.</v>
      </c>
      <c r="LA62" s="308" t="str">
        <f t="shared" si="329"/>
        <v>i.a.</v>
      </c>
      <c r="LB62" s="308" t="str">
        <f t="shared" si="330"/>
        <v>i.a.</v>
      </c>
      <c r="LC62" s="308" t="str">
        <f t="shared" si="224"/>
        <v>i.a.</v>
      </c>
    </row>
    <row r="63" spans="1:315" s="1" customFormat="1" ht="15.75" customHeight="1" x14ac:dyDescent="0.3">
      <c r="A63" s="348" t="s">
        <v>402</v>
      </c>
      <c r="B63" s="171">
        <v>19372375</v>
      </c>
      <c r="C63" t="s">
        <v>75</v>
      </c>
      <c r="D63" s="4"/>
      <c r="E63">
        <v>1</v>
      </c>
      <c r="F63"/>
      <c r="G63"/>
      <c r="H63"/>
      <c r="I63" s="183">
        <v>45008</v>
      </c>
      <c r="J63" s="176"/>
      <c r="K63" s="176" t="s">
        <v>132</v>
      </c>
      <c r="L63" s="176" t="s">
        <v>132</v>
      </c>
      <c r="M63" s="176" t="s">
        <v>132</v>
      </c>
      <c r="N63" s="176" t="s">
        <v>132</v>
      </c>
      <c r="O63" s="176" t="s">
        <v>132</v>
      </c>
      <c r="P63" s="176" t="s">
        <v>132</v>
      </c>
      <c r="Q63" s="94">
        <f t="shared" si="0"/>
        <v>-1</v>
      </c>
      <c r="R63" s="94">
        <f t="shared" si="1"/>
        <v>-0.11048668703622877</v>
      </c>
      <c r="S63" s="94">
        <f t="shared" si="2"/>
        <v>-4.9886817231428515E-2</v>
      </c>
      <c r="T63" s="94">
        <f t="shared" si="3"/>
        <v>0.23368649939244079</v>
      </c>
      <c r="U63" s="94">
        <f t="shared" si="4"/>
        <v>-5.7881946536522677E-2</v>
      </c>
      <c r="V63" s="94">
        <f t="shared" si="5"/>
        <v>-0.16595195818955411</v>
      </c>
      <c r="W63" s="362">
        <f t="shared" si="6"/>
        <v>-48.908999999999999</v>
      </c>
      <c r="X63" s="362">
        <f t="shared" si="7"/>
        <v>-6.0750000000000028</v>
      </c>
      <c r="Y63" s="362">
        <f t="shared" si="8"/>
        <v>-2.8870000000000005</v>
      </c>
      <c r="Z63" s="100"/>
      <c r="AA63" s="396">
        <v>48.908999999999999</v>
      </c>
      <c r="AB63" s="100">
        <v>54.984000000000002</v>
      </c>
      <c r="AC63" s="100">
        <v>57.871000000000002</v>
      </c>
      <c r="AD63" s="100">
        <v>46.908999999999999</v>
      </c>
      <c r="AE63" s="203">
        <v>49.790999999999997</v>
      </c>
      <c r="AF63" s="203">
        <v>59.698</v>
      </c>
      <c r="AG63" s="204">
        <v>56.813693999999998</v>
      </c>
      <c r="AH63" s="205">
        <v>52.036391999999999</v>
      </c>
      <c r="AI63" s="205">
        <v>54.141421999999999</v>
      </c>
      <c r="AJ63" s="205">
        <v>40.573</v>
      </c>
      <c r="AK63" s="205">
        <v>38.286828</v>
      </c>
      <c r="AL63" s="94">
        <f t="shared" si="194"/>
        <v>-1</v>
      </c>
      <c r="AM63" s="94">
        <f t="shared" si="195"/>
        <v>-0.13245623342175061</v>
      </c>
      <c r="AN63" s="94">
        <f t="shared" si="225"/>
        <v>-7.2981213730697367E-2</v>
      </c>
      <c r="AO63" s="94">
        <f t="shared" si="226"/>
        <v>0.2897374096156286</v>
      </c>
      <c r="AP63" s="94">
        <f t="shared" si="227"/>
        <v>-7.0071959419605964E-2</v>
      </c>
      <c r="AQ63" s="94">
        <f t="shared" si="228"/>
        <v>-0.17620648772618613</v>
      </c>
      <c r="AR63" s="362">
        <f t="shared" si="196"/>
        <v>-40.883000000000003</v>
      </c>
      <c r="AS63" s="362">
        <f t="shared" si="229"/>
        <v>-6.2419999999999973</v>
      </c>
      <c r="AT63" s="362">
        <f t="shared" si="230"/>
        <v>-3.7100000000000009</v>
      </c>
      <c r="AU63" s="266"/>
      <c r="AV63" s="266">
        <v>40.883000000000003</v>
      </c>
      <c r="AW63" s="266">
        <v>47.125</v>
      </c>
      <c r="AX63" s="266">
        <v>50.835000000000001</v>
      </c>
      <c r="AY63" s="266">
        <v>39.414999999999999</v>
      </c>
      <c r="AZ63" s="267">
        <v>42.384999999999998</v>
      </c>
      <c r="BA63" s="267">
        <v>51.451000000000001</v>
      </c>
      <c r="BB63" s="205">
        <v>48.664768000000002</v>
      </c>
      <c r="BC63" s="205">
        <v>43.828116999999999</v>
      </c>
      <c r="BD63" s="205">
        <v>8.9440000000000008</v>
      </c>
      <c r="BE63" s="205">
        <v>12.541</v>
      </c>
      <c r="BF63" s="205">
        <v>12.456096000000001</v>
      </c>
      <c r="BG63" s="94">
        <f t="shared" si="197"/>
        <v>-1</v>
      </c>
      <c r="BH63" s="94">
        <f t="shared" si="231"/>
        <v>-3.9168424224163875E-2</v>
      </c>
      <c r="BI63" s="94">
        <f t="shared" si="232"/>
        <v>-0.63212148082465092</v>
      </c>
      <c r="BJ63" s="94">
        <f t="shared" si="233"/>
        <v>17.95378151260504</v>
      </c>
      <c r="BK63" s="94">
        <f t="shared" si="234"/>
        <v>-0.30713245997088801</v>
      </c>
      <c r="BL63" s="94">
        <f t="shared" si="235"/>
        <v>-0.80477408354646196</v>
      </c>
      <c r="BM63" s="362">
        <f t="shared" si="198"/>
        <v>-3.1890000000000001</v>
      </c>
      <c r="BN63" s="362">
        <f t="shared" si="236"/>
        <v>-0.12999999999999989</v>
      </c>
      <c r="BO63" s="362">
        <f t="shared" si="237"/>
        <v>-5.7030000000000003</v>
      </c>
      <c r="BP63" s="266"/>
      <c r="BQ63" s="266">
        <v>3.1890000000000001</v>
      </c>
      <c r="BR63" s="266">
        <v>3.319</v>
      </c>
      <c r="BS63" s="266">
        <v>9.0220000000000002</v>
      </c>
      <c r="BT63" s="266">
        <v>0.47599999999999998</v>
      </c>
      <c r="BU63" s="267">
        <v>0.68700000000000006</v>
      </c>
      <c r="BV63" s="267">
        <v>3.5190000000000001</v>
      </c>
      <c r="BW63" s="205">
        <v>0.84</v>
      </c>
      <c r="BX63" s="205">
        <v>2.1918039999999999</v>
      </c>
      <c r="BY63" s="205">
        <v>5.4771289999999997</v>
      </c>
      <c r="BZ63" s="205">
        <v>1.9059999999999999</v>
      </c>
      <c r="CA63" s="205">
        <v>2.8620000000000001</v>
      </c>
      <c r="CB63" s="94">
        <f t="shared" si="199"/>
        <v>-1</v>
      </c>
      <c r="CC63" s="94">
        <f t="shared" si="238"/>
        <v>-0.15866454689984105</v>
      </c>
      <c r="CD63" s="94">
        <f t="shared" si="239"/>
        <v>-0.64801343033016234</v>
      </c>
      <c r="CE63" s="94">
        <f t="shared" si="240"/>
        <v>19.353075170842825</v>
      </c>
      <c r="CF63" s="94">
        <f t="shared" si="241"/>
        <v>-0.26218487394957979</v>
      </c>
      <c r="CG63" s="94">
        <f t="shared" si="242"/>
        <v>-0.82035024154589364</v>
      </c>
      <c r="CH63" s="362">
        <f t="shared" si="200"/>
        <v>-2.6459999999999999</v>
      </c>
      <c r="CI63" s="362">
        <f t="shared" si="243"/>
        <v>-0.49900000000000011</v>
      </c>
      <c r="CJ63" s="362">
        <f t="shared" si="244"/>
        <v>-5.7900000000000009</v>
      </c>
      <c r="CK63" s="100"/>
      <c r="CL63" s="100">
        <v>2.6459999999999999</v>
      </c>
      <c r="CM63" s="100">
        <v>3.145</v>
      </c>
      <c r="CN63" s="100">
        <v>8.9350000000000005</v>
      </c>
      <c r="CO63" s="100">
        <v>0.439</v>
      </c>
      <c r="CP63" s="203">
        <v>0.59499999999999997</v>
      </c>
      <c r="CQ63" s="203">
        <v>3.3119999999999998</v>
      </c>
      <c r="CR63" s="228">
        <v>0.79986999999999997</v>
      </c>
      <c r="CS63" s="228">
        <v>0.71287999999999996</v>
      </c>
      <c r="CT63" s="228">
        <v>5.4838360000000002</v>
      </c>
      <c r="CU63" s="228">
        <v>2.121</v>
      </c>
      <c r="CV63" s="228">
        <v>2.6970000000000001</v>
      </c>
      <c r="CW63" s="94">
        <f t="shared" si="201"/>
        <v>-1</v>
      </c>
      <c r="CX63" s="94">
        <f t="shared" si="245"/>
        <v>-0.15450819672131139</v>
      </c>
      <c r="CY63" s="94">
        <f t="shared" si="246"/>
        <v>-0.65112953960537612</v>
      </c>
      <c r="CZ63" s="94">
        <f t="shared" si="247"/>
        <v>19.450292397660817</v>
      </c>
      <c r="DA63" s="94">
        <f t="shared" si="248"/>
        <v>-0.26766595289079226</v>
      </c>
      <c r="DB63" s="94">
        <f t="shared" si="249"/>
        <v>-0.81842923794712286</v>
      </c>
      <c r="DC63" s="362">
        <f t="shared" si="202"/>
        <v>-2.0630000000000002</v>
      </c>
      <c r="DD63" s="362">
        <f t="shared" si="250"/>
        <v>-0.37699999999999978</v>
      </c>
      <c r="DE63" s="362">
        <f t="shared" si="251"/>
        <v>-4.5540000000000003</v>
      </c>
      <c r="DF63" s="266"/>
      <c r="DG63" s="266">
        <v>2.0630000000000002</v>
      </c>
      <c r="DH63" s="266">
        <v>2.44</v>
      </c>
      <c r="DI63" s="266">
        <v>6.9939999999999998</v>
      </c>
      <c r="DJ63" s="266">
        <v>0.34200000000000003</v>
      </c>
      <c r="DK63" s="267">
        <v>0.46700000000000003</v>
      </c>
      <c r="DL63" s="267">
        <v>2.5720000000000001</v>
      </c>
      <c r="DM63" s="205">
        <v>0.61268800000000001</v>
      </c>
      <c r="DN63" s="205">
        <v>0.54050900000000002</v>
      </c>
      <c r="DO63" s="205">
        <v>4.1288080000000003</v>
      </c>
      <c r="DP63" s="205">
        <v>1.601</v>
      </c>
      <c r="DQ63" s="205">
        <v>2.024</v>
      </c>
      <c r="DR63" s="94">
        <f t="shared" si="203"/>
        <v>-1</v>
      </c>
      <c r="DS63" s="94">
        <f t="shared" si="252"/>
        <v>-0.19153139225285581</v>
      </c>
      <c r="DT63" s="94">
        <f t="shared" si="253"/>
        <v>-0.18024361050482285</v>
      </c>
      <c r="DU63" s="94">
        <f t="shared" si="254"/>
        <v>0.97017616867804135</v>
      </c>
      <c r="DV63" s="94">
        <f t="shared" si="255"/>
        <v>4.9650553290623074E-2</v>
      </c>
      <c r="DW63" s="94">
        <f t="shared" si="256"/>
        <v>-0.11208791208791208</v>
      </c>
      <c r="DX63" s="362">
        <f t="shared" si="204"/>
        <v>-9.4130000000000003</v>
      </c>
      <c r="DY63" s="362">
        <f t="shared" si="257"/>
        <v>-2.2300000000000004</v>
      </c>
      <c r="DZ63" s="362">
        <f t="shared" si="258"/>
        <v>-2.5599999999999987</v>
      </c>
      <c r="EA63" s="100"/>
      <c r="EB63" s="100">
        <v>9.4130000000000003</v>
      </c>
      <c r="EC63" s="100">
        <v>11.643000000000001</v>
      </c>
      <c r="ED63" s="100">
        <v>14.202999999999999</v>
      </c>
      <c r="EE63" s="100">
        <v>7.2089999999999996</v>
      </c>
      <c r="EF63" s="203">
        <v>6.8680000000000003</v>
      </c>
      <c r="EG63" s="203">
        <v>7.7350000000000003</v>
      </c>
      <c r="EH63" s="228">
        <v>5.1626589999999997</v>
      </c>
      <c r="EI63" s="228">
        <v>5.5086050000000002</v>
      </c>
      <c r="EJ63" s="228">
        <v>7.9680949999999999</v>
      </c>
      <c r="EK63" s="228">
        <v>5.3392869999999997</v>
      </c>
      <c r="EL63" s="228">
        <v>5.2367049999999997</v>
      </c>
      <c r="EM63" s="94">
        <f t="shared" si="205"/>
        <v>-1</v>
      </c>
      <c r="EN63" s="94">
        <f t="shared" si="259"/>
        <v>-0.19309272338495434</v>
      </c>
      <c r="EO63" s="94">
        <f t="shared" si="260"/>
        <v>-0.16213795162735142</v>
      </c>
      <c r="EP63" s="94">
        <f t="shared" si="261"/>
        <v>0.45384585027033431</v>
      </c>
      <c r="EQ63" s="94">
        <f t="shared" si="262"/>
        <v>3.8270846138086352E-2</v>
      </c>
      <c r="ER63" s="94">
        <f t="shared" si="263"/>
        <v>-0.22454880528723944</v>
      </c>
      <c r="ES63" s="362">
        <f t="shared" si="206"/>
        <v>-24.905999999999999</v>
      </c>
      <c r="ET63" s="362">
        <f t="shared" si="264"/>
        <v>-5.9600000000000009</v>
      </c>
      <c r="EU63" s="362">
        <f t="shared" si="265"/>
        <v>-5.972999999999999</v>
      </c>
      <c r="EV63" s="100"/>
      <c r="EW63" s="100">
        <v>24.905999999999999</v>
      </c>
      <c r="EX63" s="100">
        <v>30.866</v>
      </c>
      <c r="EY63" s="100">
        <v>36.838999999999999</v>
      </c>
      <c r="EZ63" s="100">
        <v>25.338999999999999</v>
      </c>
      <c r="FA63" s="203">
        <v>24.405000000000001</v>
      </c>
      <c r="FB63" s="203">
        <v>31.472000000000001</v>
      </c>
      <c r="FC63" s="228">
        <v>23.722106</v>
      </c>
      <c r="FD63" s="228">
        <v>20.915438999999999</v>
      </c>
      <c r="FE63" s="228">
        <v>24.161034999999998</v>
      </c>
      <c r="FF63" s="228">
        <v>18.677291</v>
      </c>
      <c r="FG63" s="228">
        <v>20.525265999999998</v>
      </c>
      <c r="FH63" s="94">
        <f t="shared" si="207"/>
        <v>-1</v>
      </c>
      <c r="FI63" s="94">
        <f t="shared" si="266"/>
        <v>-0.1044776119402985</v>
      </c>
      <c r="FJ63" s="94">
        <f t="shared" si="267"/>
        <v>4.6875E-2</v>
      </c>
      <c r="FK63" s="94">
        <f t="shared" si="268"/>
        <v>4.9180327868852458E-2</v>
      </c>
      <c r="FL63" s="94">
        <f t="shared" si="269"/>
        <v>-0.11594202898550725</v>
      </c>
      <c r="FM63" s="94">
        <f t="shared" si="270"/>
        <v>-0.1038961038961039</v>
      </c>
      <c r="FN63" s="362">
        <f t="shared" si="208"/>
        <v>-60</v>
      </c>
      <c r="FO63" s="362">
        <f t="shared" si="271"/>
        <v>-7</v>
      </c>
      <c r="FP63" s="362">
        <f t="shared" si="272"/>
        <v>3</v>
      </c>
      <c r="FQ63" s="486"/>
      <c r="FR63" s="486">
        <v>60</v>
      </c>
      <c r="FS63" s="486">
        <v>67</v>
      </c>
      <c r="FT63" s="486">
        <v>64</v>
      </c>
      <c r="FU63" s="486">
        <v>61</v>
      </c>
      <c r="FV63" s="487">
        <v>69</v>
      </c>
      <c r="FW63" s="487">
        <v>77</v>
      </c>
      <c r="FX63" s="488">
        <v>75</v>
      </c>
      <c r="FY63" s="488">
        <v>76</v>
      </c>
      <c r="FZ63" s="488">
        <v>68</v>
      </c>
      <c r="GA63" s="488">
        <v>54</v>
      </c>
      <c r="GB63" s="488">
        <v>46</v>
      </c>
      <c r="GC63" s="2"/>
      <c r="GD63" s="2"/>
      <c r="GE63" s="1" t="s">
        <v>81</v>
      </c>
      <c r="GF63" s="336" t="s">
        <v>87</v>
      </c>
      <c r="GG63" s="1">
        <v>2000</v>
      </c>
      <c r="GH63" s="1" t="s">
        <v>252</v>
      </c>
      <c r="GI63" s="18" t="s">
        <v>97</v>
      </c>
      <c r="GJ63" s="94">
        <f t="shared" si="72"/>
        <v>-1</v>
      </c>
      <c r="GK63" s="94">
        <f t="shared" si="73"/>
        <v>3.2729678990630048E-2</v>
      </c>
      <c r="GL63" s="94">
        <f t="shared" si="74"/>
        <v>-0.70839834288591796</v>
      </c>
      <c r="GM63" s="94">
        <f t="shared" si="75"/>
        <v>12.380825666913621</v>
      </c>
      <c r="GN63" s="94">
        <f t="shared" si="76"/>
        <v>-0.23461573590152116</v>
      </c>
      <c r="GO63" s="392">
        <f t="shared" si="77"/>
        <v>-0.84132977306214951</v>
      </c>
      <c r="GP63" s="366">
        <f t="shared" si="78"/>
        <v>-0.25132978723404253</v>
      </c>
      <c r="GQ63" s="366">
        <f t="shared" si="79"/>
        <v>7.965243397472066E-3</v>
      </c>
      <c r="GR63" s="366">
        <f t="shared" si="80"/>
        <v>-0.59121419705638678</v>
      </c>
      <c r="GS63" s="94">
        <f t="shared" si="209"/>
        <v>0</v>
      </c>
      <c r="GT63" s="94">
        <f t="shared" si="273"/>
        <v>0.25132978723404253</v>
      </c>
      <c r="GU63" s="392">
        <f t="shared" si="274"/>
        <v>0.24336454383657047</v>
      </c>
      <c r="GV63" s="94">
        <f t="shared" si="275"/>
        <v>0.83457874089295725</v>
      </c>
      <c r="GW63" s="94">
        <f t="shared" si="276"/>
        <v>6.2371243872984303E-2</v>
      </c>
      <c r="GX63" s="94">
        <f t="shared" si="277"/>
        <v>8.1490104772991845E-2</v>
      </c>
      <c r="GY63" s="94">
        <f t="shared" si="278"/>
        <v>0.51358157321417774</v>
      </c>
      <c r="GZ63" s="94">
        <f t="shared" si="279"/>
        <v>0.14991101335324475</v>
      </c>
      <c r="HA63" s="94">
        <f t="shared" si="280"/>
        <v>0.10579444522768926</v>
      </c>
      <c r="HB63" s="94">
        <f t="shared" si="281"/>
        <v>0.82417954185128228</v>
      </c>
      <c r="HC63" s="94">
        <f t="shared" si="282"/>
        <v>0.40109712639722123</v>
      </c>
      <c r="HD63" s="94">
        <f t="shared" si="92"/>
        <v>-1</v>
      </c>
      <c r="HE63" s="94">
        <f t="shared" si="93"/>
        <v>0.16641149390201157</v>
      </c>
      <c r="HF63" s="94">
        <f t="shared" si="94"/>
        <v>-0.6621527130155106</v>
      </c>
      <c r="HG63" s="94">
        <f t="shared" si="95"/>
        <v>14.163512939673605</v>
      </c>
      <c r="HH63" s="94">
        <f t="shared" si="96"/>
        <v>-0.22170795404055377</v>
      </c>
      <c r="HI63" s="392">
        <f t="shared" si="97"/>
        <v>-0.80716001348168798</v>
      </c>
      <c r="HJ63" s="366">
        <f t="shared" si="98"/>
        <v>-0.11435845944201392</v>
      </c>
      <c r="HK63" s="366">
        <f t="shared" si="99"/>
        <v>1.631547886450857E-2</v>
      </c>
      <c r="HL63" s="366">
        <f t="shared" si="100"/>
        <v>-0.19215612521554046</v>
      </c>
      <c r="HM63" s="94">
        <f t="shared" si="211"/>
        <v>0</v>
      </c>
      <c r="HN63" s="94">
        <f t="shared" si="283"/>
        <v>0.11435845944201392</v>
      </c>
      <c r="HO63" s="392">
        <f t="shared" si="284"/>
        <v>9.8042980577505351E-2</v>
      </c>
      <c r="HP63" s="94">
        <f t="shared" si="285"/>
        <v>0.29019910579304581</v>
      </c>
      <c r="HQ63" s="94">
        <f t="shared" si="286"/>
        <v>1.9137986490833064E-2</v>
      </c>
      <c r="HR63" s="94">
        <f t="shared" si="287"/>
        <v>2.4589723857759007E-2</v>
      </c>
      <c r="HS63" s="94">
        <f t="shared" si="288"/>
        <v>0.12751361531247557</v>
      </c>
      <c r="HT63" s="94">
        <f t="shared" si="289"/>
        <v>3.7636478439842511E-2</v>
      </c>
      <c r="HU63" s="94">
        <f t="shared" si="290"/>
        <v>9.7248245282006748E-2</v>
      </c>
      <c r="HV63" s="94">
        <f t="shared" si="291"/>
        <v>0.25571162607987996</v>
      </c>
      <c r="HW63" s="94">
        <f t="shared" si="292"/>
        <v>9.7238555127921886E-2</v>
      </c>
      <c r="HX63" s="94" t="e">
        <f t="shared" si="112"/>
        <v>#VALUE!</v>
      </c>
      <c r="HY63" s="94">
        <f t="shared" si="113"/>
        <v>1.9349573084137973E-3</v>
      </c>
      <c r="HZ63" s="94">
        <f t="shared" si="114"/>
        <v>-2.1609355516982173E-2</v>
      </c>
      <c r="IA63" s="94">
        <f t="shared" si="115"/>
        <v>0.35514791221620812</v>
      </c>
      <c r="IB63" s="94">
        <f t="shared" si="116"/>
        <v>1.0960249143914792E-2</v>
      </c>
      <c r="IC63" s="392">
        <f t="shared" si="117"/>
        <v>0.1450263974910565</v>
      </c>
      <c r="ID63" s="366" t="e">
        <f t="shared" si="118"/>
        <v>#VALUE!</v>
      </c>
      <c r="IE63" s="366">
        <f t="shared" si="119"/>
        <v>7.2988751188562961E-4</v>
      </c>
      <c r="IF63" s="366">
        <f t="shared" si="120"/>
        <v>-8.3313248570183185E-3</v>
      </c>
      <c r="IG63" s="94" t="str">
        <f t="shared" si="213"/>
        <v>i.a.</v>
      </c>
      <c r="IH63" s="94">
        <f t="shared" si="293"/>
        <v>0.37794105837950698</v>
      </c>
      <c r="II63" s="392">
        <f t="shared" si="294"/>
        <v>0.37721117086762135</v>
      </c>
      <c r="IJ63" s="94">
        <f t="shared" si="295"/>
        <v>0.38554249572463967</v>
      </c>
      <c r="IK63" s="94">
        <f t="shared" si="296"/>
        <v>0.28450215083468172</v>
      </c>
      <c r="IL63" s="94">
        <f t="shared" si="297"/>
        <v>0.28141774226592914</v>
      </c>
      <c r="IM63" s="94">
        <f t="shared" si="298"/>
        <v>0.24577402135231316</v>
      </c>
      <c r="IN63" s="94">
        <f t="shared" si="299"/>
        <v>0.21763071963340858</v>
      </c>
      <c r="IO63" s="94">
        <f t="shared" si="300"/>
        <v>0.26337505992582799</v>
      </c>
      <c r="IP63" s="94">
        <f t="shared" si="301"/>
        <v>0.329791128567133</v>
      </c>
      <c r="IQ63" s="94">
        <f t="shared" si="302"/>
        <v>0.28587052587015965</v>
      </c>
      <c r="IR63" s="94">
        <f t="shared" si="215"/>
        <v>0.2551345741390148</v>
      </c>
      <c r="IS63" s="94">
        <f t="shared" si="133"/>
        <v>-1</v>
      </c>
      <c r="IT63" s="94">
        <f t="shared" si="134"/>
        <v>8.0176723352728171E-2</v>
      </c>
      <c r="IU63" s="94">
        <f t="shared" si="135"/>
        <v>-0.61280558374806082</v>
      </c>
      <c r="IV63" s="94">
        <f t="shared" si="136"/>
        <v>14.363531595700609</v>
      </c>
      <c r="IW63" s="94">
        <f t="shared" si="137"/>
        <v>-0.26456399229168143</v>
      </c>
      <c r="IX63" s="392">
        <f t="shared" si="138"/>
        <v>-0.76592965073119024</v>
      </c>
      <c r="IY63" s="366">
        <f t="shared" si="139"/>
        <v>-6.5202723425136486E-2</v>
      </c>
      <c r="IZ63" s="366">
        <f t="shared" si="140"/>
        <v>4.8397087299524369E-3</v>
      </c>
      <c r="JA63" s="366">
        <f t="shared" si="141"/>
        <v>-9.5535449129529548E-2</v>
      </c>
      <c r="JB63" s="392"/>
      <c r="JC63" s="94">
        <f t="shared" si="303"/>
        <v>6.5202723425136486E-2</v>
      </c>
      <c r="JD63" s="392">
        <f t="shared" si="304"/>
        <v>6.0363014695184049E-2</v>
      </c>
      <c r="JE63" s="94">
        <f t="shared" si="305"/>
        <v>0.15589846382471359</v>
      </c>
      <c r="JF63" s="94">
        <f t="shared" si="306"/>
        <v>1.0147306487028076E-2</v>
      </c>
      <c r="JG63" s="94">
        <f t="shared" si="307"/>
        <v>1.3797674278484065E-2</v>
      </c>
      <c r="JH63" s="94">
        <f t="shared" si="308"/>
        <v>5.8946698381855338E-2</v>
      </c>
      <c r="JI63" s="94">
        <f t="shared" si="309"/>
        <v>1.4785167815350997E-2</v>
      </c>
      <c r="JJ63" s="94">
        <f t="shared" si="310"/>
        <v>4.2120598983880354E-2</v>
      </c>
      <c r="JK63" s="94">
        <f t="shared" si="311"/>
        <v>0.10116337542815185</v>
      </c>
      <c r="JL63" s="94">
        <f t="shared" si="312"/>
        <v>4.6977053705666329E-2</v>
      </c>
      <c r="JM63" s="94">
        <f t="shared" si="217"/>
        <v>7.4751556853965548E-2</v>
      </c>
      <c r="JN63" s="94" t="e">
        <f t="shared" si="153"/>
        <v>#VALUE!</v>
      </c>
      <c r="JO63" s="94">
        <f t="shared" si="154"/>
        <v>-6.7101338571222109E-3</v>
      </c>
      <c r="JP63" s="94">
        <f t="shared" si="155"/>
        <v>-9.2429198549424246E-2</v>
      </c>
      <c r="JQ63" s="94">
        <f t="shared" si="156"/>
        <v>0.17585744473342005</v>
      </c>
      <c r="JR63" s="94">
        <f t="shared" si="157"/>
        <v>6.5674519491474417E-2</v>
      </c>
      <c r="JS63" s="392">
        <f t="shared" si="158"/>
        <v>-6.9250735950661793E-2</v>
      </c>
      <c r="JT63" s="364" t="e">
        <f t="shared" si="159"/>
        <v>#VALUE!</v>
      </c>
      <c r="JU63" s="364">
        <f t="shared" si="160"/>
        <v>-5.5067164179105621E-3</v>
      </c>
      <c r="JV63" s="364">
        <f t="shared" si="161"/>
        <v>-8.3577658582089542E-2</v>
      </c>
      <c r="JW63" s="99" t="str">
        <f t="shared" si="218"/>
        <v>i.a.</v>
      </c>
      <c r="JX63" s="99">
        <f t="shared" si="313"/>
        <v>0.81514999999999993</v>
      </c>
      <c r="JY63" s="393">
        <f t="shared" si="314"/>
        <v>0.82065671641791049</v>
      </c>
      <c r="JZ63" s="99">
        <f t="shared" si="315"/>
        <v>0.90423437500000003</v>
      </c>
      <c r="KA63" s="99">
        <f t="shared" si="316"/>
        <v>0.76900000000000002</v>
      </c>
      <c r="KB63" s="99">
        <f t="shared" si="317"/>
        <v>0.72160869565217389</v>
      </c>
      <c r="KC63" s="99">
        <f t="shared" si="318"/>
        <v>0.77529870129870126</v>
      </c>
      <c r="KD63" s="99">
        <f t="shared" si="319"/>
        <v>0.75751592000000001</v>
      </c>
      <c r="KE63" s="99">
        <f t="shared" si="320"/>
        <v>0.68468936842105266</v>
      </c>
      <c r="KF63" s="99">
        <f t="shared" si="220"/>
        <v>0.79619738235294113</v>
      </c>
      <c r="KG63" s="99">
        <f t="shared" si="221"/>
        <v>0.75135185185185183</v>
      </c>
      <c r="KH63" s="99">
        <f t="shared" si="222"/>
        <v>0.83232234782608694</v>
      </c>
      <c r="KI63" s="94">
        <f t="shared" si="174"/>
        <v>-1</v>
      </c>
      <c r="KJ63" s="94">
        <f t="shared" si="175"/>
        <v>-6.0508744038155829E-2</v>
      </c>
      <c r="KK63" s="94">
        <f t="shared" si="176"/>
        <v>-0.6637740230019461</v>
      </c>
      <c r="KL63" s="94">
        <f t="shared" si="177"/>
        <v>18.399024772209565</v>
      </c>
      <c r="KM63" s="94">
        <f t="shared" si="178"/>
        <v>-0.16542223446755744</v>
      </c>
      <c r="KN63" s="392">
        <f t="shared" si="179"/>
        <v>-0.79952128404396838</v>
      </c>
      <c r="KO63" s="364">
        <f t="shared" si="180"/>
        <v>-4.41E-2</v>
      </c>
      <c r="KP63" s="364">
        <f t="shared" si="181"/>
        <v>-2.840298507462688E-3</v>
      </c>
      <c r="KQ63" s="364">
        <f t="shared" si="182"/>
        <v>-9.2669076492537319E-2</v>
      </c>
      <c r="KR63" s="308"/>
      <c r="KS63" s="308">
        <f t="shared" si="321"/>
        <v>4.41E-2</v>
      </c>
      <c r="KT63" s="395">
        <f t="shared" si="322"/>
        <v>4.6940298507462688E-2</v>
      </c>
      <c r="KU63" s="308">
        <f t="shared" si="323"/>
        <v>0.13960937500000001</v>
      </c>
      <c r="KV63" s="308">
        <f t="shared" si="324"/>
        <v>7.1967213114754102E-3</v>
      </c>
      <c r="KW63" s="308">
        <f t="shared" si="325"/>
        <v>8.6231884057971012E-3</v>
      </c>
      <c r="KX63" s="308">
        <f t="shared" si="326"/>
        <v>4.301298701298701E-2</v>
      </c>
      <c r="KY63" s="308">
        <f t="shared" si="327"/>
        <v>1.0664933333333333E-2</v>
      </c>
      <c r="KZ63" s="308">
        <f t="shared" si="328"/>
        <v>9.3799999999999994E-3</v>
      </c>
      <c r="LA63" s="308">
        <f t="shared" si="329"/>
        <v>8.0644647058823529E-2</v>
      </c>
      <c r="LB63" s="308">
        <f t="shared" si="330"/>
        <v>3.927777777777778E-2</v>
      </c>
      <c r="LC63" s="308">
        <f t="shared" si="224"/>
        <v>5.8630434782608695E-2</v>
      </c>
    </row>
    <row r="64" spans="1:315" s="1" customFormat="1" x14ac:dyDescent="0.3">
      <c r="A64" s="379" t="s">
        <v>429</v>
      </c>
      <c r="B64" s="171">
        <v>31515335</v>
      </c>
      <c r="C64" t="s">
        <v>75</v>
      </c>
      <c r="D64" s="4"/>
      <c r="E64">
        <v>1</v>
      </c>
      <c r="F64"/>
      <c r="G64"/>
      <c r="H64"/>
      <c r="I64" s="183">
        <v>45105</v>
      </c>
      <c r="J64" s="176"/>
      <c r="K64" s="176" t="s">
        <v>132</v>
      </c>
      <c r="L64" s="176" t="s">
        <v>132</v>
      </c>
      <c r="M64" s="176" t="s">
        <v>132</v>
      </c>
      <c r="N64" s="176" t="s">
        <v>132</v>
      </c>
      <c r="O64" s="176" t="s">
        <v>132</v>
      </c>
      <c r="P64" s="176" t="s">
        <v>132</v>
      </c>
      <c r="Q64" s="94" t="e">
        <f t="shared" si="0"/>
        <v>#DIV/0!</v>
      </c>
      <c r="R64" s="94" t="e">
        <f t="shared" si="1"/>
        <v>#DIV/0!</v>
      </c>
      <c r="S64" s="94" t="e">
        <f t="shared" si="2"/>
        <v>#DIV/0!</v>
      </c>
      <c r="T64" s="94" t="e">
        <f t="shared" si="3"/>
        <v>#DIV/0!</v>
      </c>
      <c r="U64" s="94" t="e">
        <f t="shared" si="4"/>
        <v>#DIV/0!</v>
      </c>
      <c r="V64" s="94" t="e">
        <f t="shared" si="5"/>
        <v>#DIV/0!</v>
      </c>
      <c r="W64" s="362">
        <f t="shared" si="6"/>
        <v>0</v>
      </c>
      <c r="X64" s="362">
        <f t="shared" si="7"/>
        <v>0</v>
      </c>
      <c r="Y64" s="362">
        <f t="shared" si="8"/>
        <v>0</v>
      </c>
      <c r="Z64" s="100"/>
      <c r="AA64" s="396"/>
      <c r="AB64" s="100"/>
      <c r="AC64" s="100"/>
      <c r="AD64" s="100"/>
      <c r="AE64" s="100"/>
      <c r="AF64" s="100"/>
      <c r="AG64" s="201"/>
      <c r="AH64" s="206"/>
      <c r="AI64" s="206"/>
      <c r="AJ64" s="201"/>
      <c r="AK64" s="202"/>
      <c r="AL64" s="94">
        <f t="shared" si="194"/>
        <v>-1</v>
      </c>
      <c r="AM64" s="94">
        <f t="shared" si="195"/>
        <v>-0.30212334838954791</v>
      </c>
      <c r="AN64" s="94">
        <f t="shared" si="225"/>
        <v>0.6124838336396432</v>
      </c>
      <c r="AO64" s="94">
        <f t="shared" si="226"/>
        <v>0.11312320048492198</v>
      </c>
      <c r="AP64" s="94">
        <f t="shared" si="227"/>
        <v>-0.24535422265423981</v>
      </c>
      <c r="AQ64" s="94">
        <f t="shared" si="228"/>
        <v>0.11986937311903693</v>
      </c>
      <c r="AR64" s="362">
        <f t="shared" si="196"/>
        <v>-16.532</v>
      </c>
      <c r="AS64" s="362">
        <f t="shared" si="229"/>
        <v>-7.157</v>
      </c>
      <c r="AT64" s="362">
        <f t="shared" si="230"/>
        <v>8.9979999999999993</v>
      </c>
      <c r="AU64" s="266"/>
      <c r="AV64" s="266">
        <v>16.532</v>
      </c>
      <c r="AW64" s="266">
        <v>23.689</v>
      </c>
      <c r="AX64" s="266">
        <v>14.691000000000001</v>
      </c>
      <c r="AY64" s="266">
        <v>13.198</v>
      </c>
      <c r="AZ64" s="266">
        <v>17.489000000000001</v>
      </c>
      <c r="BA64" s="266">
        <v>15.617000000000001</v>
      </c>
      <c r="BB64" s="202">
        <v>13.882999999999999</v>
      </c>
      <c r="BC64" s="201">
        <v>17.047000000000001</v>
      </c>
      <c r="BD64" s="201">
        <v>21.170999999999999</v>
      </c>
      <c r="BE64" s="201">
        <v>24.298999999999999</v>
      </c>
      <c r="BF64" s="202">
        <v>20.106000000000002</v>
      </c>
      <c r="BG64" s="94">
        <f t="shared" si="197"/>
        <v>1</v>
      </c>
      <c r="BH64" s="94">
        <f t="shared" si="231"/>
        <v>-1.3834693877551019</v>
      </c>
      <c r="BI64" s="94">
        <f t="shared" si="232"/>
        <v>0.98944376776289089</v>
      </c>
      <c r="BJ64" s="94">
        <f t="shared" si="233"/>
        <v>27.202127659574469</v>
      </c>
      <c r="BK64" s="94">
        <f t="shared" si="234"/>
        <v>-1.0473551637279597</v>
      </c>
      <c r="BL64" s="94">
        <f t="shared" si="235"/>
        <v>0.10584958217270204</v>
      </c>
      <c r="BM64" s="362">
        <f t="shared" si="198"/>
        <v>1.879</v>
      </c>
      <c r="BN64" s="362">
        <f t="shared" si="236"/>
        <v>-6.7789999999999999</v>
      </c>
      <c r="BO64" s="362">
        <f t="shared" si="237"/>
        <v>2.4370000000000003</v>
      </c>
      <c r="BP64" s="266"/>
      <c r="BQ64" s="266">
        <v>-1.879</v>
      </c>
      <c r="BR64" s="266">
        <v>4.9000000000000004</v>
      </c>
      <c r="BS64" s="266">
        <v>2.4630000000000001</v>
      </c>
      <c r="BT64" s="266">
        <v>-9.4E-2</v>
      </c>
      <c r="BU64" s="266">
        <v>1.9850000000000001</v>
      </c>
      <c r="BV64" s="266">
        <v>1.7949999999999999</v>
      </c>
      <c r="BW64" s="202">
        <v>0.59099999999999997</v>
      </c>
      <c r="BX64" s="201">
        <v>-1.1220000000000001</v>
      </c>
      <c r="BY64" s="201">
        <v>-3.4000000000000002E-2</v>
      </c>
      <c r="BZ64" s="201">
        <v>2.9620000000000002</v>
      </c>
      <c r="CA64" s="201">
        <v>5.1559999999999997</v>
      </c>
      <c r="CB64" s="94">
        <f t="shared" si="199"/>
        <v>1</v>
      </c>
      <c r="CC64" s="94">
        <f t="shared" si="238"/>
        <v>-1.423171230077646</v>
      </c>
      <c r="CD64" s="94">
        <f t="shared" si="239"/>
        <v>0.95213402473075381</v>
      </c>
      <c r="CE64" s="94">
        <f t="shared" si="240"/>
        <v>66.973684210526315</v>
      </c>
      <c r="CF64" s="94">
        <f t="shared" si="241"/>
        <v>-1.0189715426859709</v>
      </c>
      <c r="CG64" s="94">
        <f t="shared" si="242"/>
        <v>0.1259134345137719</v>
      </c>
      <c r="CH64" s="362">
        <f t="shared" si="200"/>
        <v>2.0710000000000002</v>
      </c>
      <c r="CI64" s="362">
        <f t="shared" si="243"/>
        <v>-6.9649999999999999</v>
      </c>
      <c r="CJ64" s="362">
        <f t="shared" si="244"/>
        <v>2.387</v>
      </c>
      <c r="CK64" s="100"/>
      <c r="CL64" s="100">
        <v>-2.0710000000000002</v>
      </c>
      <c r="CM64" s="100">
        <v>4.8940000000000001</v>
      </c>
      <c r="CN64" s="100">
        <v>2.5070000000000001</v>
      </c>
      <c r="CO64" s="100">
        <v>-3.7999999999999999E-2</v>
      </c>
      <c r="CP64" s="100">
        <v>2.0030000000000001</v>
      </c>
      <c r="CQ64" s="100">
        <v>1.7789999999999999</v>
      </c>
      <c r="CR64" s="208">
        <v>0.45400000000000001</v>
      </c>
      <c r="CS64" s="208">
        <v>-1.177</v>
      </c>
      <c r="CT64" s="208">
        <v>-0.27500000000000002</v>
      </c>
      <c r="CU64" s="208">
        <v>2.9750000000000001</v>
      </c>
      <c r="CV64" s="208">
        <v>4.9740000000000002</v>
      </c>
      <c r="CW64" s="94">
        <f t="shared" si="201"/>
        <v>1</v>
      </c>
      <c r="CX64" s="94">
        <f t="shared" si="245"/>
        <v>-1.4587180879956547</v>
      </c>
      <c r="CY64" s="94">
        <f t="shared" si="246"/>
        <v>0.92371995820271691</v>
      </c>
      <c r="CZ64" s="94">
        <f t="shared" si="247"/>
        <v>45.68292682926829</v>
      </c>
      <c r="DA64" s="94">
        <f t="shared" si="248"/>
        <v>-0.97385204081632659</v>
      </c>
      <c r="DB64" s="94">
        <f t="shared" si="249"/>
        <v>0.18072289156626503</v>
      </c>
      <c r="DC64" s="362">
        <f t="shared" si="202"/>
        <v>1.6890000000000001</v>
      </c>
      <c r="DD64" s="362">
        <f t="shared" si="250"/>
        <v>-5.3710000000000004</v>
      </c>
      <c r="DE64" s="362">
        <f t="shared" si="251"/>
        <v>1.768</v>
      </c>
      <c r="DF64" s="266"/>
      <c r="DG64" s="266">
        <v>-1.6890000000000001</v>
      </c>
      <c r="DH64" s="266">
        <v>3.6819999999999999</v>
      </c>
      <c r="DI64" s="266">
        <v>1.9139999999999999</v>
      </c>
      <c r="DJ64" s="266">
        <v>4.1000000000000002E-2</v>
      </c>
      <c r="DK64" s="266">
        <v>1.5680000000000001</v>
      </c>
      <c r="DL64" s="266">
        <v>1.3280000000000001</v>
      </c>
      <c r="DM64" s="201">
        <v>0.27700000000000002</v>
      </c>
      <c r="DN64" s="201">
        <v>-0.95799999999999996</v>
      </c>
      <c r="DO64" s="201">
        <v>-0.216</v>
      </c>
      <c r="DP64" s="201">
        <v>2.23</v>
      </c>
      <c r="DQ64" s="201">
        <v>3.6440000000000001</v>
      </c>
      <c r="DR64" s="94">
        <f t="shared" si="203"/>
        <v>-1</v>
      </c>
      <c r="DS64" s="94">
        <f t="shared" si="252"/>
        <v>-0.80990543356307099</v>
      </c>
      <c r="DT64" s="94">
        <f t="shared" si="253"/>
        <v>0.50084195333172954</v>
      </c>
      <c r="DU64" s="94">
        <f t="shared" si="254"/>
        <v>0.8533214444939814</v>
      </c>
      <c r="DV64" s="94">
        <f t="shared" si="255"/>
        <v>1.8619436875567632E-2</v>
      </c>
      <c r="DW64" s="94">
        <f t="shared" si="256"/>
        <v>-0.16432637571157491</v>
      </c>
      <c r="DX64" s="362">
        <f t="shared" si="204"/>
        <v>-1.1859999999999999</v>
      </c>
      <c r="DY64" s="362">
        <f t="shared" si="257"/>
        <v>-5.0529999999999999</v>
      </c>
      <c r="DZ64" s="362">
        <f t="shared" si="258"/>
        <v>2.0819999999999999</v>
      </c>
      <c r="EA64" s="100"/>
      <c r="EB64" s="100">
        <v>1.1859999999999999</v>
      </c>
      <c r="EC64" s="100">
        <v>6.2389999999999999</v>
      </c>
      <c r="ED64" s="100">
        <v>4.157</v>
      </c>
      <c r="EE64" s="100">
        <v>2.2429999999999999</v>
      </c>
      <c r="EF64" s="100">
        <v>2.202</v>
      </c>
      <c r="EG64" s="100">
        <v>2.6349999999999998</v>
      </c>
      <c r="EH64" s="208">
        <v>1.3069999999999999</v>
      </c>
      <c r="EI64" s="208">
        <v>1.03</v>
      </c>
      <c r="EJ64" s="208">
        <v>1.9470000000000001</v>
      </c>
      <c r="EK64" s="208">
        <v>5.5970000000000004</v>
      </c>
      <c r="EL64" s="208">
        <v>3.367</v>
      </c>
      <c r="EM64" s="94">
        <f t="shared" si="205"/>
        <v>-1</v>
      </c>
      <c r="EN64" s="94">
        <f t="shared" si="259"/>
        <v>-0.3623755806237558</v>
      </c>
      <c r="EO64" s="94">
        <f t="shared" si="260"/>
        <v>0.19309635024938643</v>
      </c>
      <c r="EP64" s="94">
        <f t="shared" si="261"/>
        <v>0.93964987714987736</v>
      </c>
      <c r="EQ64" s="94">
        <f t="shared" si="262"/>
        <v>-0.12754555198285111</v>
      </c>
      <c r="ER64" s="94">
        <f t="shared" si="263"/>
        <v>-7.0506851137421755E-3</v>
      </c>
      <c r="ES64" s="362">
        <f t="shared" si="206"/>
        <v>-9.609</v>
      </c>
      <c r="ET64" s="362">
        <f t="shared" si="264"/>
        <v>-5.4610000000000003</v>
      </c>
      <c r="EU64" s="362">
        <f t="shared" si="265"/>
        <v>2.4390000000000001</v>
      </c>
      <c r="EV64" s="100"/>
      <c r="EW64" s="100">
        <v>9.609</v>
      </c>
      <c r="EX64" s="100">
        <v>15.07</v>
      </c>
      <c r="EY64" s="100">
        <v>12.631</v>
      </c>
      <c r="EZ64" s="100">
        <v>6.5119999999999996</v>
      </c>
      <c r="FA64" s="100">
        <v>7.4640000000000004</v>
      </c>
      <c r="FB64" s="100">
        <v>7.5170000000000003</v>
      </c>
      <c r="FC64" s="208">
        <v>6.48</v>
      </c>
      <c r="FD64" s="208">
        <v>6.7779999999999996</v>
      </c>
      <c r="FE64" s="208">
        <v>7.9749999999999996</v>
      </c>
      <c r="FF64" s="208">
        <v>9.4979999999999993</v>
      </c>
      <c r="FG64" s="208">
        <v>9.375</v>
      </c>
      <c r="FH64" s="94">
        <f t="shared" si="207"/>
        <v>-1</v>
      </c>
      <c r="FI64" s="94">
        <f t="shared" si="266"/>
        <v>-0.1</v>
      </c>
      <c r="FJ64" s="94">
        <f t="shared" si="267"/>
        <v>0.1111111111111111</v>
      </c>
      <c r="FK64" s="94">
        <f t="shared" si="268"/>
        <v>-6.8965517241379309E-2</v>
      </c>
      <c r="FL64" s="94">
        <f t="shared" si="269"/>
        <v>0</v>
      </c>
      <c r="FM64" s="94">
        <f t="shared" si="270"/>
        <v>0</v>
      </c>
      <c r="FN64" s="362">
        <f t="shared" si="208"/>
        <v>-27</v>
      </c>
      <c r="FO64" s="362">
        <f t="shared" si="271"/>
        <v>-3</v>
      </c>
      <c r="FP64" s="362">
        <f t="shared" si="272"/>
        <v>3</v>
      </c>
      <c r="FQ64" s="486"/>
      <c r="FR64" s="486">
        <v>27</v>
      </c>
      <c r="FS64" s="486">
        <v>30</v>
      </c>
      <c r="FT64" s="486">
        <v>27</v>
      </c>
      <c r="FU64" s="486">
        <v>29</v>
      </c>
      <c r="FV64" s="486">
        <v>29</v>
      </c>
      <c r="FW64" s="486">
        <v>29</v>
      </c>
      <c r="FX64" s="2">
        <v>26</v>
      </c>
      <c r="FY64" s="2">
        <v>26</v>
      </c>
      <c r="FZ64" s="2"/>
      <c r="GA64" s="2"/>
      <c r="GB64" s="2"/>
      <c r="GC64" s="2"/>
      <c r="GD64" s="2"/>
      <c r="GE64" s="1" t="s">
        <v>77</v>
      </c>
      <c r="GF64" s="336"/>
      <c r="GG64" s="1">
        <v>1432</v>
      </c>
      <c r="GH64" s="1" t="s">
        <v>152</v>
      </c>
      <c r="GI64" s="18" t="s">
        <v>97</v>
      </c>
      <c r="GJ64" s="94">
        <f t="shared" si="72"/>
        <v>1</v>
      </c>
      <c r="GK64" s="94">
        <f t="shared" si="73"/>
        <v>-1.5924967148669642</v>
      </c>
      <c r="GL64" s="94">
        <f t="shared" si="74"/>
        <v>0.20177546732174137</v>
      </c>
      <c r="GM64" s="94">
        <f t="shared" si="75"/>
        <v>46.820785361842113</v>
      </c>
      <c r="GN64" s="94">
        <f t="shared" si="76"/>
        <v>-1.0206446236157574</v>
      </c>
      <c r="GO64" s="392">
        <f t="shared" si="77"/>
        <v>-8.2416630379721176E-2</v>
      </c>
      <c r="GP64" s="366">
        <f t="shared" si="78"/>
        <v>0.55784511784511792</v>
      </c>
      <c r="GQ64" s="366">
        <f t="shared" si="79"/>
        <v>-1.4993610855249946</v>
      </c>
      <c r="GR64" s="366">
        <f t="shared" si="80"/>
        <v>0.15807846767987677</v>
      </c>
      <c r="GS64" s="94">
        <f t="shared" si="209"/>
        <v>0</v>
      </c>
      <c r="GT64" s="94">
        <f t="shared" si="273"/>
        <v>-0.55784511784511792</v>
      </c>
      <c r="GU64" s="392">
        <f t="shared" si="274"/>
        <v>0.94151596767987678</v>
      </c>
      <c r="GV64" s="94">
        <f t="shared" si="275"/>
        <v>0.78343750000000001</v>
      </c>
      <c r="GW64" s="94">
        <f t="shared" si="276"/>
        <v>-1.7097862767154103E-2</v>
      </c>
      <c r="GX64" s="94">
        <f t="shared" si="277"/>
        <v>0.82819929708497009</v>
      </c>
      <c r="GY64" s="94">
        <f t="shared" si="278"/>
        <v>0.9025875190258752</v>
      </c>
      <c r="GZ64" s="94">
        <f t="shared" si="279"/>
        <v>0.38853230637569541</v>
      </c>
      <c r="HA64" s="94">
        <f t="shared" si="280"/>
        <v>-0.79072892173328846</v>
      </c>
      <c r="HB64" s="94">
        <f t="shared" si="281"/>
        <v>-7.2905620360551426E-2</v>
      </c>
      <c r="HC64" s="94">
        <f t="shared" si="282"/>
        <v>0.66376617581436859</v>
      </c>
      <c r="HD64" s="94">
        <f t="shared" si="92"/>
        <v>1</v>
      </c>
      <c r="HE64" s="94">
        <f t="shared" si="93"/>
        <v>-1.4304260914220219</v>
      </c>
      <c r="HF64" s="94">
        <f t="shared" si="94"/>
        <v>0.37482119946157261</v>
      </c>
      <c r="HG64" s="94">
        <f t="shared" si="95"/>
        <v>20.129756891302971</v>
      </c>
      <c r="HH64" s="94">
        <f t="shared" si="96"/>
        <v>-1.0507604255730227</v>
      </c>
      <c r="HI64" s="392">
        <f t="shared" si="97"/>
        <v>3.321384431421847E-2</v>
      </c>
      <c r="HJ64" s="366">
        <f t="shared" si="98"/>
        <v>0.15227521374447911</v>
      </c>
      <c r="HK64" s="366">
        <f t="shared" si="99"/>
        <v>-0.50605305569964321</v>
      </c>
      <c r="HL64" s="366">
        <f t="shared" si="100"/>
        <v>9.6451404092760096E-2</v>
      </c>
      <c r="HM64" s="94">
        <f t="shared" si="211"/>
        <v>0</v>
      </c>
      <c r="HN64" s="94">
        <f t="shared" si="283"/>
        <v>-0.15227521374447911</v>
      </c>
      <c r="HO64" s="392">
        <f t="shared" si="284"/>
        <v>0.3537778419551641</v>
      </c>
      <c r="HP64" s="94">
        <f t="shared" si="285"/>
        <v>0.257326437862404</v>
      </c>
      <c r="HQ64" s="94">
        <f t="shared" si="286"/>
        <v>-1.3451631368059531E-2</v>
      </c>
      <c r="HR64" s="94">
        <f t="shared" si="287"/>
        <v>0.26500233629263731</v>
      </c>
      <c r="HS64" s="94">
        <f t="shared" si="288"/>
        <v>0.25648353218546832</v>
      </c>
      <c r="HT64" s="94">
        <f t="shared" si="289"/>
        <v>8.9153718509579122E-2</v>
      </c>
      <c r="HU64" s="94">
        <f t="shared" si="290"/>
        <v>-0.15210465667999731</v>
      </c>
      <c r="HV64" s="94">
        <f t="shared" si="291"/>
        <v>-3.8917186516339501E-3</v>
      </c>
      <c r="HW64" s="94">
        <f t="shared" si="292"/>
        <v>0.31388756424521808</v>
      </c>
      <c r="HX64" s="94" t="e">
        <f t="shared" si="112"/>
        <v>#VALUE!</v>
      </c>
      <c r="HY64" s="94">
        <f t="shared" si="113"/>
        <v>-0.70187063001305861</v>
      </c>
      <c r="HZ64" s="94">
        <f t="shared" si="114"/>
        <v>0.25793860069894337</v>
      </c>
      <c r="IA64" s="94">
        <f t="shared" si="115"/>
        <v>-4.4507224562995329E-2</v>
      </c>
      <c r="IB64" s="94">
        <f t="shared" si="116"/>
        <v>0.16753308919521451</v>
      </c>
      <c r="IC64" s="392">
        <f t="shared" si="117"/>
        <v>-0.15839246599998777</v>
      </c>
      <c r="ID64" s="366" t="e">
        <f t="shared" si="118"/>
        <v>#VALUE!</v>
      </c>
      <c r="IE64" s="366">
        <f t="shared" si="119"/>
        <v>-0.2905753723060035</v>
      </c>
      <c r="IF64" s="366">
        <f t="shared" si="120"/>
        <v>8.489040955629068E-2</v>
      </c>
      <c r="IG64" s="94" t="str">
        <f t="shared" si="213"/>
        <v>i.a.</v>
      </c>
      <c r="IH64" s="94">
        <f t="shared" si="293"/>
        <v>0.12342595483400978</v>
      </c>
      <c r="II64" s="392">
        <f t="shared" si="294"/>
        <v>0.41400132714001325</v>
      </c>
      <c r="IJ64" s="94">
        <f t="shared" si="295"/>
        <v>0.32911091758372257</v>
      </c>
      <c r="IK64" s="94">
        <f t="shared" si="296"/>
        <v>0.34444103194103193</v>
      </c>
      <c r="IL64" s="94">
        <f t="shared" si="297"/>
        <v>0.295016077170418</v>
      </c>
      <c r="IM64" s="94">
        <f t="shared" si="298"/>
        <v>0.35053877876812556</v>
      </c>
      <c r="IN64" s="94">
        <f t="shared" si="299"/>
        <v>0.20169753086419751</v>
      </c>
      <c r="IO64" s="94">
        <f t="shared" si="300"/>
        <v>0.15196223074653292</v>
      </c>
      <c r="IP64" s="94">
        <f t="shared" si="301"/>
        <v>0.24413793103448278</v>
      </c>
      <c r="IQ64" s="94">
        <f t="shared" si="302"/>
        <v>0.58928195409559914</v>
      </c>
      <c r="IR64" s="94">
        <f t="shared" si="215"/>
        <v>0.35914666666666667</v>
      </c>
      <c r="IS64" s="94" t="e">
        <f t="shared" si="133"/>
        <v>#VALUE!</v>
      </c>
      <c r="IT64" s="94" t="e">
        <f t="shared" si="134"/>
        <v>#VALUE!</v>
      </c>
      <c r="IU64" s="94" t="e">
        <f t="shared" si="135"/>
        <v>#VALUE!</v>
      </c>
      <c r="IV64" s="94" t="e">
        <f t="shared" si="136"/>
        <v>#VALUE!</v>
      </c>
      <c r="IW64" s="94" t="e">
        <f t="shared" si="137"/>
        <v>#VALUE!</v>
      </c>
      <c r="IX64" s="392" t="e">
        <f t="shared" si="138"/>
        <v>#VALUE!</v>
      </c>
      <c r="IY64" s="366" t="e">
        <f t="shared" si="139"/>
        <v>#VALUE!</v>
      </c>
      <c r="IZ64" s="366" t="e">
        <f t="shared" si="140"/>
        <v>#VALUE!</v>
      </c>
      <c r="JA64" s="366" t="e">
        <f t="shared" si="141"/>
        <v>#VALUE!</v>
      </c>
      <c r="JB64" s="392"/>
      <c r="JC64" s="94" t="str">
        <f t="shared" si="303"/>
        <v>i.a.</v>
      </c>
      <c r="JD64" s="392" t="str">
        <f t="shared" si="304"/>
        <v>i.a.</v>
      </c>
      <c r="JE64" s="94" t="str">
        <f t="shared" si="305"/>
        <v>i.a.</v>
      </c>
      <c r="JF64" s="94" t="str">
        <f t="shared" si="306"/>
        <v>i.a.</v>
      </c>
      <c r="JG64" s="94" t="str">
        <f t="shared" si="307"/>
        <v>i.a.</v>
      </c>
      <c r="JH64" s="94" t="str">
        <f t="shared" si="308"/>
        <v>i.a.</v>
      </c>
      <c r="JI64" s="94" t="str">
        <f t="shared" si="309"/>
        <v>i.a.</v>
      </c>
      <c r="JJ64" s="94" t="str">
        <f t="shared" si="310"/>
        <v>i.a.</v>
      </c>
      <c r="JK64" s="94" t="str">
        <f t="shared" si="311"/>
        <v>i.a.</v>
      </c>
      <c r="JL64" s="94" t="str">
        <f t="shared" si="312"/>
        <v>i.a.</v>
      </c>
      <c r="JM64" s="94" t="str">
        <f t="shared" si="217"/>
        <v>i.a.</v>
      </c>
      <c r="JN64" s="94" t="e">
        <f t="shared" si="153"/>
        <v>#VALUE!</v>
      </c>
      <c r="JO64" s="94" t="e">
        <f t="shared" si="154"/>
        <v>#DIV/0!</v>
      </c>
      <c r="JP64" s="94" t="e">
        <f t="shared" si="155"/>
        <v>#DIV/0!</v>
      </c>
      <c r="JQ64" s="94" t="e">
        <f t="shared" si="156"/>
        <v>#DIV/0!</v>
      </c>
      <c r="JR64" s="94" t="e">
        <f t="shared" si="157"/>
        <v>#DIV/0!</v>
      </c>
      <c r="JS64" s="392" t="e">
        <f t="shared" si="158"/>
        <v>#DIV/0!</v>
      </c>
      <c r="JT64" s="364" t="e">
        <f t="shared" si="159"/>
        <v>#VALUE!</v>
      </c>
      <c r="JU64" s="364">
        <f t="shared" si="160"/>
        <v>0</v>
      </c>
      <c r="JV64" s="364">
        <f t="shared" si="161"/>
        <v>0</v>
      </c>
      <c r="JW64" s="99" t="str">
        <f t="shared" si="218"/>
        <v>i.a.</v>
      </c>
      <c r="JX64" s="99">
        <f t="shared" si="313"/>
        <v>0</v>
      </c>
      <c r="JY64" s="393">
        <f t="shared" si="314"/>
        <v>0</v>
      </c>
      <c r="JZ64" s="99">
        <f t="shared" si="315"/>
        <v>0</v>
      </c>
      <c r="KA64" s="99">
        <f t="shared" si="316"/>
        <v>0</v>
      </c>
      <c r="KB64" s="99">
        <f t="shared" si="317"/>
        <v>0</v>
      </c>
      <c r="KC64" s="99">
        <f t="shared" si="318"/>
        <v>0</v>
      </c>
      <c r="KD64" s="99">
        <f t="shared" si="319"/>
        <v>0</v>
      </c>
      <c r="KE64" s="99">
        <f t="shared" si="320"/>
        <v>0</v>
      </c>
      <c r="KF64" s="99" t="str">
        <f t="shared" si="220"/>
        <v>i.a.</v>
      </c>
      <c r="KG64" s="99" t="str">
        <f t="shared" si="221"/>
        <v>i.a.</v>
      </c>
      <c r="KH64" s="99" t="str">
        <f t="shared" si="222"/>
        <v>i.a.</v>
      </c>
      <c r="KI64" s="94">
        <f t="shared" si="174"/>
        <v>1</v>
      </c>
      <c r="KJ64" s="94">
        <f t="shared" si="175"/>
        <v>-1.4701902556418289</v>
      </c>
      <c r="KK64" s="94">
        <f t="shared" si="176"/>
        <v>0.75692062225767842</v>
      </c>
      <c r="KL64" s="94">
        <f t="shared" si="177"/>
        <v>71.860623781676424</v>
      </c>
      <c r="KM64" s="94">
        <f t="shared" si="178"/>
        <v>-1.0189715426859711</v>
      </c>
      <c r="KN64" s="392">
        <f t="shared" si="179"/>
        <v>0.12591343451377193</v>
      </c>
      <c r="KO64" s="364">
        <f t="shared" si="180"/>
        <v>7.6703703703703704E-2</v>
      </c>
      <c r="KP64" s="364">
        <f t="shared" si="181"/>
        <v>-0.23983703703703702</v>
      </c>
      <c r="KQ64" s="364">
        <f t="shared" si="182"/>
        <v>7.0281481481481473E-2</v>
      </c>
      <c r="KR64" s="308"/>
      <c r="KS64" s="308">
        <f t="shared" si="321"/>
        <v>-7.6703703703703704E-2</v>
      </c>
      <c r="KT64" s="395">
        <f t="shared" si="322"/>
        <v>0.16313333333333332</v>
      </c>
      <c r="KU64" s="308">
        <f t="shared" si="323"/>
        <v>9.2851851851851852E-2</v>
      </c>
      <c r="KV64" s="308">
        <f t="shared" si="324"/>
        <v>-1.3103448275862068E-3</v>
      </c>
      <c r="KW64" s="308">
        <f t="shared" si="325"/>
        <v>6.9068965517241385E-2</v>
      </c>
      <c r="KX64" s="308">
        <f t="shared" si="326"/>
        <v>6.1344827586206893E-2</v>
      </c>
      <c r="KY64" s="308">
        <f t="shared" si="327"/>
        <v>1.7461538461538462E-2</v>
      </c>
      <c r="KZ64" s="308">
        <f t="shared" si="328"/>
        <v>-4.526923076923077E-2</v>
      </c>
      <c r="LA64" s="308" t="str">
        <f t="shared" si="329"/>
        <v>i.a.</v>
      </c>
      <c r="LB64" s="308" t="str">
        <f t="shared" si="330"/>
        <v>i.a.</v>
      </c>
      <c r="LC64" s="308" t="str">
        <f t="shared" si="224"/>
        <v>i.a.</v>
      </c>
    </row>
    <row r="65" spans="1:315" s="1" customFormat="1" x14ac:dyDescent="0.3">
      <c r="A65" s="348" t="s">
        <v>749</v>
      </c>
      <c r="B65" s="171">
        <v>12276249</v>
      </c>
      <c r="C65" t="s">
        <v>75</v>
      </c>
      <c r="D65" s="4"/>
      <c r="E65">
        <v>1</v>
      </c>
      <c r="F65"/>
      <c r="G65"/>
      <c r="H65"/>
      <c r="I65" s="183">
        <v>45108</v>
      </c>
      <c r="J65" s="176"/>
      <c r="K65" s="176" t="s">
        <v>132</v>
      </c>
      <c r="L65" s="176" t="s">
        <v>132</v>
      </c>
      <c r="M65" s="176" t="s">
        <v>132</v>
      </c>
      <c r="N65" s="176" t="s">
        <v>132</v>
      </c>
      <c r="O65" s="176" t="s">
        <v>132</v>
      </c>
      <c r="P65" s="176" t="s">
        <v>132</v>
      </c>
      <c r="Q65" s="94" t="e">
        <f t="shared" si="0"/>
        <v>#DIV/0!</v>
      </c>
      <c r="R65" s="94" t="e">
        <f t="shared" si="1"/>
        <v>#DIV/0!</v>
      </c>
      <c r="S65" s="94" t="e">
        <f t="shared" si="2"/>
        <v>#DIV/0!</v>
      </c>
      <c r="T65" s="94" t="e">
        <f t="shared" si="3"/>
        <v>#DIV/0!</v>
      </c>
      <c r="U65" s="94" t="e">
        <f t="shared" si="4"/>
        <v>#DIV/0!</v>
      </c>
      <c r="V65" s="94" t="e">
        <f t="shared" si="5"/>
        <v>#DIV/0!</v>
      </c>
      <c r="W65" s="362">
        <f t="shared" si="6"/>
        <v>0</v>
      </c>
      <c r="X65" s="362">
        <f t="shared" si="7"/>
        <v>0</v>
      </c>
      <c r="Y65" s="362">
        <f t="shared" si="8"/>
        <v>0</v>
      </c>
      <c r="Z65" s="100"/>
      <c r="AA65" s="396"/>
      <c r="AB65" s="100"/>
      <c r="AC65" s="100"/>
      <c r="AD65" s="203"/>
      <c r="AE65" s="203"/>
      <c r="AF65" s="203"/>
      <c r="AG65" s="204"/>
      <c r="AH65" s="205"/>
      <c r="AI65" s="205"/>
      <c r="AJ65" s="205"/>
      <c r="AK65" s="205"/>
      <c r="AL65" s="94">
        <f t="shared" si="194"/>
        <v>-1</v>
      </c>
      <c r="AM65" s="94">
        <f t="shared" si="195"/>
        <v>0.38645386048772568</v>
      </c>
      <c r="AN65" s="94">
        <f t="shared" si="225"/>
        <v>-0.3075973746704313</v>
      </c>
      <c r="AO65" s="94">
        <f t="shared" si="226"/>
        <v>0.19388757422869141</v>
      </c>
      <c r="AP65" s="94">
        <f t="shared" si="227"/>
        <v>0.21842019366771825</v>
      </c>
      <c r="AQ65" s="94">
        <f t="shared" si="228"/>
        <v>-0.12211662448063415</v>
      </c>
      <c r="AR65" s="362">
        <f t="shared" si="196"/>
        <v>-51.338999999999999</v>
      </c>
      <c r="AS65" s="362">
        <f t="shared" si="229"/>
        <v>14.309999999999995</v>
      </c>
      <c r="AT65" s="362">
        <f t="shared" si="230"/>
        <v>-16.449999999999996</v>
      </c>
      <c r="AU65" s="266"/>
      <c r="AV65" s="266">
        <v>51.338999999999999</v>
      </c>
      <c r="AW65" s="266">
        <v>37.029000000000003</v>
      </c>
      <c r="AX65" s="266">
        <v>53.478999999999999</v>
      </c>
      <c r="AY65" s="266">
        <v>44.793999999999997</v>
      </c>
      <c r="AZ65" s="267">
        <v>36.764000000000003</v>
      </c>
      <c r="BA65" s="267">
        <v>41.878</v>
      </c>
      <c r="BB65" s="205">
        <v>38.388280999999999</v>
      </c>
      <c r="BC65" s="205">
        <v>31.732237000000001</v>
      </c>
      <c r="BD65" s="205">
        <v>26.685524999999998</v>
      </c>
      <c r="BE65" s="205">
        <v>21.413537999999999</v>
      </c>
      <c r="BF65" s="205">
        <v>23.905000000000001</v>
      </c>
      <c r="BG65" s="94">
        <f t="shared" si="197"/>
        <v>-1</v>
      </c>
      <c r="BH65" s="94">
        <f t="shared" si="231"/>
        <v>1.5804993837586161</v>
      </c>
      <c r="BI65" s="94">
        <f t="shared" si="232"/>
        <v>-30.0929614873838</v>
      </c>
      <c r="BJ65" s="94">
        <f t="shared" si="233"/>
        <v>-0.16240266963292549</v>
      </c>
      <c r="BK65" s="94">
        <f t="shared" si="234"/>
        <v>1.2007144451886582</v>
      </c>
      <c r="BL65" s="94">
        <f t="shared" si="235"/>
        <v>-5.2175141242937855</v>
      </c>
      <c r="BM65" s="362">
        <f t="shared" si="198"/>
        <v>-12.717000000000001</v>
      </c>
      <c r="BN65" s="362">
        <f t="shared" si="236"/>
        <v>34.624000000000002</v>
      </c>
      <c r="BO65" s="362">
        <f t="shared" si="237"/>
        <v>-22.66</v>
      </c>
      <c r="BP65" s="266"/>
      <c r="BQ65" s="266">
        <v>12.717000000000001</v>
      </c>
      <c r="BR65" s="266">
        <v>-21.907</v>
      </c>
      <c r="BS65" s="266">
        <v>0.753</v>
      </c>
      <c r="BT65" s="266">
        <v>0.89900000000000002</v>
      </c>
      <c r="BU65" s="266">
        <v>-4.4790000000000001</v>
      </c>
      <c r="BV65" s="266">
        <v>1.0620000000000001</v>
      </c>
      <c r="BW65" s="201">
        <v>3.9128720000000001</v>
      </c>
      <c r="BX65" s="201">
        <v>1.976259</v>
      </c>
      <c r="BY65" s="201">
        <v>1.48376</v>
      </c>
      <c r="BZ65" s="201">
        <v>1.4239310000000001</v>
      </c>
      <c r="CA65" s="201">
        <v>-0.23599999999999999</v>
      </c>
      <c r="CB65" s="94">
        <f t="shared" si="199"/>
        <v>-1</v>
      </c>
      <c r="CC65" s="94">
        <f t="shared" si="238"/>
        <v>1.5417575427117411</v>
      </c>
      <c r="CD65" s="94">
        <f t="shared" si="239"/>
        <v>-306.66666666666669</v>
      </c>
      <c r="CE65" s="94">
        <f t="shared" si="240"/>
        <v>-0.46666666666666673</v>
      </c>
      <c r="CF65" s="94">
        <f t="shared" si="241"/>
        <v>1.0241848799713364</v>
      </c>
      <c r="CG65" s="94">
        <f t="shared" si="242"/>
        <v>-7.2789651293588298</v>
      </c>
      <c r="CH65" s="362">
        <f t="shared" si="200"/>
        <v>-11.923</v>
      </c>
      <c r="CI65" s="362">
        <f t="shared" si="243"/>
        <v>33.930999999999997</v>
      </c>
      <c r="CJ65" s="362">
        <f t="shared" si="244"/>
        <v>-22.08</v>
      </c>
      <c r="CK65" s="100"/>
      <c r="CL65" s="100">
        <v>11.923</v>
      </c>
      <c r="CM65" s="100">
        <v>-22.007999999999999</v>
      </c>
      <c r="CN65" s="100">
        <v>7.1999999999999995E-2</v>
      </c>
      <c r="CO65" s="100">
        <v>0.13500000000000001</v>
      </c>
      <c r="CP65" s="100">
        <v>-5.5819999999999999</v>
      </c>
      <c r="CQ65" s="100">
        <v>0.88900000000000001</v>
      </c>
      <c r="CR65" s="208">
        <v>4.5268940000000004</v>
      </c>
      <c r="CS65" s="208">
        <v>1.497128</v>
      </c>
      <c r="CT65" s="208">
        <v>0.56495200000000001</v>
      </c>
      <c r="CU65" s="208">
        <v>1.2326360000000001</v>
      </c>
      <c r="CV65" s="208">
        <v>9.6000000000000002E-2</v>
      </c>
      <c r="CW65" s="94">
        <f t="shared" si="201"/>
        <v>-1</v>
      </c>
      <c r="CX65" s="94">
        <f t="shared" si="245"/>
        <v>1.5322530244185526</v>
      </c>
      <c r="CY65" s="94">
        <f t="shared" si="246"/>
        <v>-467.68749999999994</v>
      </c>
      <c r="CZ65" s="94">
        <f t="shared" si="247"/>
        <v>-0.54716981132075471</v>
      </c>
      <c r="DA65" s="94">
        <f t="shared" si="248"/>
        <v>1.0243063517541848</v>
      </c>
      <c r="DB65" s="94">
        <f t="shared" si="249"/>
        <v>-7.3202898550724642</v>
      </c>
      <c r="DC65" s="362">
        <f t="shared" si="202"/>
        <v>-11.923</v>
      </c>
      <c r="DD65" s="362">
        <f t="shared" si="250"/>
        <v>34.323999999999998</v>
      </c>
      <c r="DE65" s="362">
        <f t="shared" si="251"/>
        <v>-22.448999999999998</v>
      </c>
      <c r="DF65" s="266"/>
      <c r="DG65" s="266">
        <v>11.923</v>
      </c>
      <c r="DH65" s="266">
        <v>-22.401</v>
      </c>
      <c r="DI65" s="266">
        <v>4.8000000000000001E-2</v>
      </c>
      <c r="DJ65" s="266">
        <v>0.106</v>
      </c>
      <c r="DK65" s="266">
        <v>-4.3609999999999998</v>
      </c>
      <c r="DL65" s="266">
        <v>0.69</v>
      </c>
      <c r="DM65" s="201">
        <v>3.4950899999999998</v>
      </c>
      <c r="DN65" s="201">
        <v>1.1359870000000001</v>
      </c>
      <c r="DO65" s="201">
        <v>0.42757600000000001</v>
      </c>
      <c r="DP65" s="201">
        <v>0.88369799999999998</v>
      </c>
      <c r="DQ65" s="201">
        <v>0.23400000000000001</v>
      </c>
      <c r="DR65" s="94">
        <f t="shared" si="203"/>
        <v>-1</v>
      </c>
      <c r="DS65" s="94">
        <f t="shared" si="252"/>
        <v>1.0225038119774963</v>
      </c>
      <c r="DT65" s="94">
        <f t="shared" si="253"/>
        <v>-8.2260638297872344</v>
      </c>
      <c r="DU65" s="94">
        <f t="shared" si="254"/>
        <v>7.8246620237607659E-2</v>
      </c>
      <c r="DV65" s="94">
        <f t="shared" si="255"/>
        <v>0.55477707006369414</v>
      </c>
      <c r="DW65" s="94">
        <f t="shared" si="256"/>
        <v>-0.73524451939291735</v>
      </c>
      <c r="DX65" s="362">
        <f t="shared" si="204"/>
        <v>-0.42799999999999999</v>
      </c>
      <c r="DY65" s="362">
        <f t="shared" si="257"/>
        <v>19.446999999999999</v>
      </c>
      <c r="DZ65" s="362">
        <f t="shared" si="258"/>
        <v>-21.651</v>
      </c>
      <c r="EA65" s="100"/>
      <c r="EB65" s="100">
        <v>0.42799999999999999</v>
      </c>
      <c r="EC65" s="100">
        <v>-19.018999999999998</v>
      </c>
      <c r="ED65" s="100">
        <v>2.6320000000000001</v>
      </c>
      <c r="EE65" s="100">
        <v>2.4409999999999998</v>
      </c>
      <c r="EF65" s="100">
        <v>1.57</v>
      </c>
      <c r="EG65" s="100">
        <v>5.93</v>
      </c>
      <c r="EH65" s="208">
        <v>6.7407959999999996</v>
      </c>
      <c r="EI65" s="208">
        <v>3.3975059999999999</v>
      </c>
      <c r="EJ65" s="208">
        <v>2.2615189999999998</v>
      </c>
      <c r="EK65" s="208">
        <v>4.8739429999999997</v>
      </c>
      <c r="EL65" s="208">
        <v>3.9902449999999998</v>
      </c>
      <c r="EM65" s="94">
        <f t="shared" si="205"/>
        <v>-1</v>
      </c>
      <c r="EN65" s="94">
        <f t="shared" si="259"/>
        <v>-0.15540390178770125</v>
      </c>
      <c r="EO65" s="94">
        <f t="shared" si="260"/>
        <v>-0.21073739059161037</v>
      </c>
      <c r="EP65" s="94">
        <f t="shared" si="261"/>
        <v>1.8476156959353156E-3</v>
      </c>
      <c r="EQ65" s="94">
        <f t="shared" si="262"/>
        <v>-6.5398530862844056E-2</v>
      </c>
      <c r="ER65" s="94">
        <f t="shared" si="263"/>
        <v>-9.3947897782303155E-2</v>
      </c>
      <c r="ES65" s="362">
        <f t="shared" si="206"/>
        <v>-22.771999999999998</v>
      </c>
      <c r="ET65" s="362">
        <f t="shared" si="264"/>
        <v>-4.1900000000000013</v>
      </c>
      <c r="EU65" s="362">
        <f t="shared" si="265"/>
        <v>-7.1990000000000016</v>
      </c>
      <c r="EV65" s="100"/>
      <c r="EW65" s="100">
        <v>22.771999999999998</v>
      </c>
      <c r="EX65" s="100">
        <v>26.962</v>
      </c>
      <c r="EY65" s="100">
        <v>34.161000000000001</v>
      </c>
      <c r="EZ65" s="100">
        <v>34.097999999999999</v>
      </c>
      <c r="FA65" s="100">
        <v>36.484000000000002</v>
      </c>
      <c r="FB65" s="100">
        <v>40.267000000000003</v>
      </c>
      <c r="FC65" s="208">
        <v>42.141041000000001</v>
      </c>
      <c r="FD65" s="208">
        <v>33.909466000000002</v>
      </c>
      <c r="FE65" s="208">
        <v>36.11186</v>
      </c>
      <c r="FF65" s="208">
        <v>19.164000000000001</v>
      </c>
      <c r="FG65" s="208">
        <v>20.914000000000001</v>
      </c>
      <c r="FH65" s="94">
        <f t="shared" si="207"/>
        <v>-1</v>
      </c>
      <c r="FI65" s="94">
        <f t="shared" si="266"/>
        <v>-0.37804878048780488</v>
      </c>
      <c r="FJ65" s="94">
        <f t="shared" si="267"/>
        <v>7.8947368421052627E-2</v>
      </c>
      <c r="FK65" s="94">
        <f t="shared" si="268"/>
        <v>0.16923076923076924</v>
      </c>
      <c r="FL65" s="94">
        <f t="shared" si="269"/>
        <v>3.1746031746031744E-2</v>
      </c>
      <c r="FM65" s="94">
        <f t="shared" si="270"/>
        <v>3.2786885245901641E-2</v>
      </c>
      <c r="FN65" s="362">
        <f t="shared" si="208"/>
        <v>-51</v>
      </c>
      <c r="FO65" s="362">
        <f t="shared" si="271"/>
        <v>-31</v>
      </c>
      <c r="FP65" s="362">
        <f t="shared" si="272"/>
        <v>6</v>
      </c>
      <c r="FQ65" s="486"/>
      <c r="FR65" s="486">
        <v>51</v>
      </c>
      <c r="FS65" s="486">
        <v>82</v>
      </c>
      <c r="FT65" s="486">
        <v>76</v>
      </c>
      <c r="FU65" s="486">
        <v>65</v>
      </c>
      <c r="FV65" s="486">
        <v>63</v>
      </c>
      <c r="FW65" s="486">
        <v>61</v>
      </c>
      <c r="FX65" s="2">
        <v>53</v>
      </c>
      <c r="FY65" s="2">
        <v>48</v>
      </c>
      <c r="FZ65" s="2"/>
      <c r="GA65" s="2"/>
      <c r="GB65" s="2"/>
      <c r="GC65" s="2"/>
      <c r="GD65" s="2"/>
      <c r="GE65" s="1" t="s">
        <v>81</v>
      </c>
      <c r="GF65" s="336" t="s">
        <v>87</v>
      </c>
      <c r="GG65" s="1">
        <v>1437</v>
      </c>
      <c r="GH65" s="1" t="s">
        <v>152</v>
      </c>
      <c r="GI65" s="18" t="s">
        <v>97</v>
      </c>
      <c r="GJ65" s="94" t="e">
        <f t="shared" si="72"/>
        <v>#VALUE!</v>
      </c>
      <c r="GK65" s="94" t="e">
        <f t="shared" si="73"/>
        <v>#VALUE!</v>
      </c>
      <c r="GL65" s="94" t="e">
        <f t="shared" si="74"/>
        <v>#VALUE!</v>
      </c>
      <c r="GM65" s="94">
        <f t="shared" si="75"/>
        <v>-0.57831657796175839</v>
      </c>
      <c r="GN65" s="94">
        <f t="shared" si="76"/>
        <v>1.0452222886524616</v>
      </c>
      <c r="GO65" s="392">
        <f t="shared" si="77"/>
        <v>-11.607931499362577</v>
      </c>
      <c r="GP65" s="366" t="e">
        <f t="shared" si="78"/>
        <v>#VALUE!</v>
      </c>
      <c r="GQ65" s="366" t="e">
        <f t="shared" si="79"/>
        <v>#VALUE!</v>
      </c>
      <c r="GR65" s="366" t="e">
        <f t="shared" si="80"/>
        <v>#VALUE!</v>
      </c>
      <c r="GS65" s="94">
        <f t="shared" si="209"/>
        <v>0</v>
      </c>
      <c r="GT65" s="94" t="str">
        <f t="shared" si="273"/>
        <v>Negativ EK</v>
      </c>
      <c r="GU65" s="392" t="str">
        <f t="shared" si="274"/>
        <v>Negativ EK</v>
      </c>
      <c r="GV65" s="94">
        <f t="shared" si="275"/>
        <v>2.838557066824364E-2</v>
      </c>
      <c r="GW65" s="94">
        <f t="shared" si="276"/>
        <v>6.7314884068810768E-2</v>
      </c>
      <c r="GX65" s="94">
        <f t="shared" si="277"/>
        <v>-1.4885333333333333</v>
      </c>
      <c r="GY65" s="94">
        <f t="shared" si="278"/>
        <v>0.14032267586030114</v>
      </c>
      <c r="GZ65" s="94">
        <f t="shared" si="279"/>
        <v>0.89302804355206633</v>
      </c>
      <c r="HA65" s="94">
        <f t="shared" si="280"/>
        <v>0.52911164025605117</v>
      </c>
      <c r="HB65" s="94">
        <f t="shared" si="281"/>
        <v>0.15835050344322485</v>
      </c>
      <c r="HC65" s="94">
        <f t="shared" si="282"/>
        <v>0.27811594248677945</v>
      </c>
      <c r="HD65" s="94">
        <f t="shared" si="92"/>
        <v>-1</v>
      </c>
      <c r="HE65" s="94">
        <f t="shared" si="93"/>
        <v>1.7134327388401875</v>
      </c>
      <c r="HF65" s="94">
        <f t="shared" si="94"/>
        <v>-33.489512264897506</v>
      </c>
      <c r="HG65" s="94">
        <f t="shared" si="95"/>
        <v>-0.1338974381111816</v>
      </c>
      <c r="HH65" s="94">
        <f t="shared" si="96"/>
        <v>1.2182572664797642</v>
      </c>
      <c r="HI65" s="392">
        <f t="shared" si="97"/>
        <v>-5.5283719674386171</v>
      </c>
      <c r="HJ65" s="366">
        <f t="shared" si="98"/>
        <v>-0.51140065146579816</v>
      </c>
      <c r="HK65" s="366">
        <f t="shared" si="99"/>
        <v>1.2282175616305477</v>
      </c>
      <c r="HL65" s="366">
        <f t="shared" si="100"/>
        <v>-0.73887993482083902</v>
      </c>
      <c r="HM65" s="94">
        <f t="shared" si="211"/>
        <v>0</v>
      </c>
      <c r="HN65" s="94">
        <f t="shared" si="283"/>
        <v>0.51140065146579816</v>
      </c>
      <c r="HO65" s="392">
        <f t="shared" si="284"/>
        <v>-0.71681691016474969</v>
      </c>
      <c r="HP65" s="94">
        <f t="shared" si="285"/>
        <v>2.2063024656089308E-2</v>
      </c>
      <c r="HQ65" s="94">
        <f t="shared" si="286"/>
        <v>2.5473916862656203E-2</v>
      </c>
      <c r="HR65" s="94">
        <f t="shared" si="287"/>
        <v>-0.11671509166004351</v>
      </c>
      <c r="HS65" s="94">
        <f t="shared" si="288"/>
        <v>2.577418385664574E-2</v>
      </c>
      <c r="HT65" s="94">
        <f t="shared" si="289"/>
        <v>0.10290193068666852</v>
      </c>
      <c r="HU65" s="94">
        <f t="shared" si="290"/>
        <v>5.6447345770058679E-2</v>
      </c>
      <c r="HV65" s="94">
        <f t="shared" si="291"/>
        <v>5.3685641435519953E-2</v>
      </c>
      <c r="HW65" s="94">
        <f t="shared" si="292"/>
        <v>7.1057986925495281E-2</v>
      </c>
      <c r="HX65" s="94" t="e">
        <f t="shared" si="112"/>
        <v>#VALUE!</v>
      </c>
      <c r="HY65" s="94">
        <f t="shared" si="113"/>
        <v>1.026644465946656</v>
      </c>
      <c r="HZ65" s="94">
        <f t="shared" si="114"/>
        <v>-10.15546200168243</v>
      </c>
      <c r="IA65" s="94">
        <f t="shared" si="115"/>
        <v>7.6258108862794952E-2</v>
      </c>
      <c r="IB65" s="94">
        <f t="shared" si="116"/>
        <v>0.66357225128171216</v>
      </c>
      <c r="IC65" s="392">
        <f t="shared" si="117"/>
        <v>-0.70779221199415088</v>
      </c>
      <c r="ID65" s="366" t="e">
        <f t="shared" si="118"/>
        <v>#VALUE!</v>
      </c>
      <c r="IE65" s="366">
        <f t="shared" si="119"/>
        <v>0.72419520428156103</v>
      </c>
      <c r="IF65" s="366">
        <f t="shared" si="120"/>
        <v>-0.78244711771986053</v>
      </c>
      <c r="IG65" s="94" t="str">
        <f t="shared" si="213"/>
        <v>i.a.</v>
      </c>
      <c r="IH65" s="94">
        <f t="shared" si="293"/>
        <v>1.8795011417530302E-2</v>
      </c>
      <c r="II65" s="392">
        <f t="shared" si="294"/>
        <v>-0.70540019286403077</v>
      </c>
      <c r="IJ65" s="94">
        <f t="shared" si="295"/>
        <v>7.7046924855829743E-2</v>
      </c>
      <c r="IK65" s="94">
        <f t="shared" si="296"/>
        <v>7.1587776409173562E-2</v>
      </c>
      <c r="IL65" s="94">
        <f t="shared" si="297"/>
        <v>4.303256221905493E-2</v>
      </c>
      <c r="IM65" s="94">
        <f t="shared" si="298"/>
        <v>0.14726699282290709</v>
      </c>
      <c r="IN65" s="94">
        <f t="shared" si="299"/>
        <v>0.15995798490122726</v>
      </c>
      <c r="IO65" s="94">
        <f t="shared" si="300"/>
        <v>0.10019343861091766</v>
      </c>
      <c r="IP65" s="94">
        <f t="shared" si="301"/>
        <v>6.2625381245939693E-2</v>
      </c>
      <c r="IQ65" s="94">
        <f t="shared" si="302"/>
        <v>0.254328063034857</v>
      </c>
      <c r="IR65" s="94">
        <f t="shared" si="215"/>
        <v>0.19079300946734243</v>
      </c>
      <c r="IS65" s="94" t="e">
        <f t="shared" si="133"/>
        <v>#VALUE!</v>
      </c>
      <c r="IT65" s="94" t="e">
        <f t="shared" si="134"/>
        <v>#VALUE!</v>
      </c>
      <c r="IU65" s="94" t="e">
        <f t="shared" si="135"/>
        <v>#VALUE!</v>
      </c>
      <c r="IV65" s="94" t="e">
        <f t="shared" si="136"/>
        <v>#VALUE!</v>
      </c>
      <c r="IW65" s="94" t="e">
        <f t="shared" si="137"/>
        <v>#VALUE!</v>
      </c>
      <c r="IX65" s="392" t="e">
        <f t="shared" si="138"/>
        <v>#VALUE!</v>
      </c>
      <c r="IY65" s="366" t="e">
        <f t="shared" si="139"/>
        <v>#VALUE!</v>
      </c>
      <c r="IZ65" s="366" t="e">
        <f t="shared" si="140"/>
        <v>#VALUE!</v>
      </c>
      <c r="JA65" s="366" t="e">
        <f t="shared" si="141"/>
        <v>#VALUE!</v>
      </c>
      <c r="JB65" s="392"/>
      <c r="JC65" s="94" t="str">
        <f t="shared" si="303"/>
        <v>i.a.</v>
      </c>
      <c r="JD65" s="392" t="str">
        <f t="shared" si="304"/>
        <v>i.a.</v>
      </c>
      <c r="JE65" s="94" t="str">
        <f t="shared" si="305"/>
        <v>i.a.</v>
      </c>
      <c r="JF65" s="94" t="str">
        <f t="shared" si="306"/>
        <v>i.a.</v>
      </c>
      <c r="JG65" s="94" t="str">
        <f t="shared" si="307"/>
        <v>i.a.</v>
      </c>
      <c r="JH65" s="94" t="str">
        <f t="shared" si="308"/>
        <v>i.a.</v>
      </c>
      <c r="JI65" s="94" t="str">
        <f t="shared" si="309"/>
        <v>i.a.</v>
      </c>
      <c r="JJ65" s="94" t="str">
        <f t="shared" si="310"/>
        <v>i.a.</v>
      </c>
      <c r="JK65" s="94" t="str">
        <f t="shared" si="311"/>
        <v>i.a.</v>
      </c>
      <c r="JL65" s="94" t="str">
        <f t="shared" si="312"/>
        <v>i.a.</v>
      </c>
      <c r="JM65" s="94" t="str">
        <f t="shared" si="217"/>
        <v>i.a.</v>
      </c>
      <c r="JN65" s="94" t="e">
        <f t="shared" si="153"/>
        <v>#VALUE!</v>
      </c>
      <c r="JO65" s="94" t="e">
        <f t="shared" si="154"/>
        <v>#DIV/0!</v>
      </c>
      <c r="JP65" s="94" t="e">
        <f t="shared" si="155"/>
        <v>#DIV/0!</v>
      </c>
      <c r="JQ65" s="94" t="e">
        <f t="shared" si="156"/>
        <v>#DIV/0!</v>
      </c>
      <c r="JR65" s="94" t="e">
        <f t="shared" si="157"/>
        <v>#DIV/0!</v>
      </c>
      <c r="JS65" s="392" t="e">
        <f t="shared" si="158"/>
        <v>#DIV/0!</v>
      </c>
      <c r="JT65" s="364" t="e">
        <f t="shared" si="159"/>
        <v>#VALUE!</v>
      </c>
      <c r="JU65" s="364">
        <f t="shared" si="160"/>
        <v>0</v>
      </c>
      <c r="JV65" s="364">
        <f t="shared" si="161"/>
        <v>0</v>
      </c>
      <c r="JW65" s="99" t="str">
        <f t="shared" si="218"/>
        <v>i.a.</v>
      </c>
      <c r="JX65" s="99">
        <f t="shared" si="313"/>
        <v>0</v>
      </c>
      <c r="JY65" s="393">
        <f t="shared" si="314"/>
        <v>0</v>
      </c>
      <c r="JZ65" s="99">
        <f t="shared" si="315"/>
        <v>0</v>
      </c>
      <c r="KA65" s="99">
        <f t="shared" si="316"/>
        <v>0</v>
      </c>
      <c r="KB65" s="99">
        <f t="shared" si="317"/>
        <v>0</v>
      </c>
      <c r="KC65" s="99">
        <f t="shared" si="318"/>
        <v>0</v>
      </c>
      <c r="KD65" s="99">
        <f t="shared" si="319"/>
        <v>0</v>
      </c>
      <c r="KE65" s="99">
        <f t="shared" si="320"/>
        <v>0</v>
      </c>
      <c r="KF65" s="99" t="str">
        <f t="shared" si="220"/>
        <v>i.a.</v>
      </c>
      <c r="KG65" s="99" t="str">
        <f t="shared" si="221"/>
        <v>i.a.</v>
      </c>
      <c r="KH65" s="99" t="str">
        <f t="shared" si="222"/>
        <v>i.a.</v>
      </c>
      <c r="KI65" s="94">
        <f t="shared" si="174"/>
        <v>-1</v>
      </c>
      <c r="KJ65" s="94">
        <f t="shared" si="175"/>
        <v>1.8710611471051526</v>
      </c>
      <c r="KK65" s="94">
        <f t="shared" si="176"/>
        <v>-284.30081300813015</v>
      </c>
      <c r="KL65" s="94">
        <f t="shared" si="177"/>
        <v>-0.54385964912280693</v>
      </c>
      <c r="KM65" s="94">
        <f t="shared" si="178"/>
        <v>1.0234407298183723</v>
      </c>
      <c r="KN65" s="392">
        <f t="shared" si="179"/>
        <v>-7.0796329030299781</v>
      </c>
      <c r="KO65" s="364">
        <f t="shared" si="180"/>
        <v>-0.23378431372549019</v>
      </c>
      <c r="KP65" s="364">
        <f t="shared" si="181"/>
        <v>0.50217455762792929</v>
      </c>
      <c r="KQ65" s="364">
        <f t="shared" si="182"/>
        <v>-0.26933761232349168</v>
      </c>
      <c r="KR65" s="308"/>
      <c r="KS65" s="308">
        <f t="shared" si="321"/>
        <v>0.23378431372549019</v>
      </c>
      <c r="KT65" s="395">
        <f t="shared" si="322"/>
        <v>-0.26839024390243904</v>
      </c>
      <c r="KU65" s="308">
        <f t="shared" si="323"/>
        <v>9.4736842105263154E-4</v>
      </c>
      <c r="KV65" s="308">
        <f t="shared" si="324"/>
        <v>2.0769230769230769E-3</v>
      </c>
      <c r="KW65" s="308">
        <f t="shared" si="325"/>
        <v>-8.86031746031746E-2</v>
      </c>
      <c r="KX65" s="308">
        <f t="shared" si="326"/>
        <v>1.4573770491803278E-2</v>
      </c>
      <c r="KY65" s="308">
        <f t="shared" si="327"/>
        <v>8.5413094339622644E-2</v>
      </c>
      <c r="KZ65" s="308">
        <f t="shared" si="328"/>
        <v>3.1190166666666668E-2</v>
      </c>
      <c r="LA65" s="308" t="str">
        <f t="shared" si="329"/>
        <v>i.a.</v>
      </c>
      <c r="LB65" s="308" t="str">
        <f t="shared" si="330"/>
        <v>i.a.</v>
      </c>
      <c r="LC65" s="308" t="str">
        <f t="shared" si="224"/>
        <v>i.a.</v>
      </c>
    </row>
    <row r="66" spans="1:315" s="1" customFormat="1" x14ac:dyDescent="0.3">
      <c r="A66" s="348" t="s">
        <v>232</v>
      </c>
      <c r="B66" s="171">
        <v>88547217</v>
      </c>
      <c r="C66" t="s">
        <v>75</v>
      </c>
      <c r="D66" s="336"/>
      <c r="E66">
        <v>1</v>
      </c>
      <c r="F66"/>
      <c r="G66"/>
      <c r="H66"/>
      <c r="I66" s="183">
        <v>45042</v>
      </c>
      <c r="J66" s="176"/>
      <c r="K66" s="176" t="s">
        <v>204</v>
      </c>
      <c r="L66" s="176" t="s">
        <v>204</v>
      </c>
      <c r="M66" s="176" t="s">
        <v>204</v>
      </c>
      <c r="N66" s="176" t="s">
        <v>204</v>
      </c>
      <c r="O66" s="182" t="s">
        <v>204</v>
      </c>
      <c r="P66" s="176" t="s">
        <v>204</v>
      </c>
      <c r="Q66" s="94" t="e">
        <f t="shared" ref="Q66:Q129" si="331">Z66/AA66-1</f>
        <v>#DIV/0!</v>
      </c>
      <c r="R66" s="94" t="e">
        <f t="shared" ref="R66:R129" si="332">AA66/AB66-1</f>
        <v>#DIV/0!</v>
      </c>
      <c r="S66" s="94" t="e">
        <f t="shared" ref="S66:S129" si="333">AB66/AC66-1</f>
        <v>#DIV/0!</v>
      </c>
      <c r="T66" s="94">
        <f t="shared" ref="T66:T129" si="334">AC66/AD66-1</f>
        <v>-1</v>
      </c>
      <c r="U66" s="94">
        <f t="shared" ref="U66:U129" si="335">AD66/AE66-1</f>
        <v>-8.4855983221932219E-2</v>
      </c>
      <c r="V66" s="94">
        <f t="shared" ref="V66:V129" si="336">AE66/AF66-1</f>
        <v>6.1382999167253871E-2</v>
      </c>
      <c r="W66" s="362">
        <f t="shared" ref="W66:W129" si="337">Z66-AA66</f>
        <v>0</v>
      </c>
      <c r="X66" s="362">
        <f t="shared" ref="X66:X129" si="338">AA66-AB66</f>
        <v>0</v>
      </c>
      <c r="Y66" s="362">
        <f t="shared" ref="Y66:Y129" si="339">AB66-AC66</f>
        <v>0</v>
      </c>
      <c r="Z66" s="100"/>
      <c r="AA66" s="396"/>
      <c r="AB66" s="100"/>
      <c r="AC66" s="100"/>
      <c r="AD66" s="100">
        <v>60.652999999999999</v>
      </c>
      <c r="AE66" s="100">
        <v>66.277000000000001</v>
      </c>
      <c r="AF66" s="100">
        <v>62.444000000000003</v>
      </c>
      <c r="AG66" s="202">
        <v>64.483407999999997</v>
      </c>
      <c r="AH66" s="201">
        <v>49.436587000000003</v>
      </c>
      <c r="AI66" s="201">
        <v>41.812610999999997</v>
      </c>
      <c r="AJ66" s="201"/>
      <c r="AK66" s="201"/>
      <c r="AL66" s="94">
        <f t="shared" si="194"/>
        <v>-1</v>
      </c>
      <c r="AM66" s="94">
        <f t="shared" si="195"/>
        <v>-0.93430813429955839</v>
      </c>
      <c r="AN66" s="94">
        <f t="shared" si="225"/>
        <v>-0.12616157074340517</v>
      </c>
      <c r="AO66" s="94">
        <f t="shared" si="226"/>
        <v>-0.3197043079276064</v>
      </c>
      <c r="AP66" s="94">
        <f t="shared" si="227"/>
        <v>-7.4916876930695403E-2</v>
      </c>
      <c r="AQ66" s="94">
        <f t="shared" si="228"/>
        <v>0.25197803495512505</v>
      </c>
      <c r="AR66" s="362">
        <f t="shared" si="196"/>
        <v>-1.532</v>
      </c>
      <c r="AS66" s="362">
        <f t="shared" si="229"/>
        <v>-21.789000000000001</v>
      </c>
      <c r="AT66" s="362">
        <f t="shared" si="230"/>
        <v>-3.3669999999999973</v>
      </c>
      <c r="AU66" s="266"/>
      <c r="AV66" s="266">
        <v>1.532</v>
      </c>
      <c r="AW66" s="266">
        <v>23.321000000000002</v>
      </c>
      <c r="AX66" s="266">
        <v>26.687999999999999</v>
      </c>
      <c r="AY66" s="266">
        <v>39.229999999999997</v>
      </c>
      <c r="AZ66" s="266">
        <v>42.406999999999996</v>
      </c>
      <c r="BA66" s="267">
        <v>33.872</v>
      </c>
      <c r="BB66" s="205">
        <v>36.440364000000002</v>
      </c>
      <c r="BC66" s="205">
        <v>30.742263999999999</v>
      </c>
      <c r="BD66" s="205">
        <v>28.26436</v>
      </c>
      <c r="BE66" s="205">
        <v>25.271000000000001</v>
      </c>
      <c r="BF66" s="205">
        <v>22.414000000000001</v>
      </c>
      <c r="BG66" s="94">
        <f t="shared" si="197"/>
        <v>1</v>
      </c>
      <c r="BH66" s="94">
        <f t="shared" si="231"/>
        <v>-6.6533127889060086</v>
      </c>
      <c r="BI66" s="94">
        <f t="shared" si="232"/>
        <v>0.12267657992565055</v>
      </c>
      <c r="BJ66" s="94">
        <f t="shared" si="233"/>
        <v>-5.9647651006711415</v>
      </c>
      <c r="BK66" s="94">
        <f t="shared" si="234"/>
        <v>-0.48308759757155251</v>
      </c>
      <c r="BL66" s="94">
        <f t="shared" si="235"/>
        <v>1.3298998569384834</v>
      </c>
      <c r="BM66" s="362">
        <f t="shared" si="198"/>
        <v>19.867999999999999</v>
      </c>
      <c r="BN66" s="362">
        <f t="shared" si="236"/>
        <v>-17.271999999999998</v>
      </c>
      <c r="BO66" s="362">
        <f t="shared" si="237"/>
        <v>0.36299999999999999</v>
      </c>
      <c r="BP66" s="266"/>
      <c r="BQ66" s="266">
        <v>-19.867999999999999</v>
      </c>
      <c r="BR66" s="266">
        <v>-2.5960000000000001</v>
      </c>
      <c r="BS66" s="266">
        <v>-2.9590000000000001</v>
      </c>
      <c r="BT66" s="266">
        <v>0.59599999999999997</v>
      </c>
      <c r="BU66" s="266">
        <v>1.153</v>
      </c>
      <c r="BV66" s="266">
        <v>-3.4950000000000001</v>
      </c>
      <c r="BW66" s="201">
        <v>2.5531730000000001</v>
      </c>
      <c r="BX66" s="201">
        <v>3.0453899999999998</v>
      </c>
      <c r="BY66" s="201">
        <v>2.35806</v>
      </c>
      <c r="BZ66" s="201">
        <v>1.694</v>
      </c>
      <c r="CA66" s="201">
        <v>1.5038670000000001</v>
      </c>
      <c r="CB66" s="94">
        <f t="shared" si="199"/>
        <v>1</v>
      </c>
      <c r="CC66" s="94">
        <f t="shared" si="238"/>
        <v>-4.9262460386055889</v>
      </c>
      <c r="CD66" s="94">
        <f t="shared" si="239"/>
        <v>-205.17647058823528</v>
      </c>
      <c r="CE66" s="94">
        <f t="shared" si="240"/>
        <v>-0.83</v>
      </c>
      <c r="CF66" s="94">
        <f t="shared" si="241"/>
        <v>-0.85673352435530092</v>
      </c>
      <c r="CG66" s="94">
        <f t="shared" si="242"/>
        <v>1.1869809804446825</v>
      </c>
      <c r="CH66" s="362">
        <f t="shared" si="200"/>
        <v>20.57</v>
      </c>
      <c r="CI66" s="362">
        <f t="shared" si="243"/>
        <v>-17.099</v>
      </c>
      <c r="CJ66" s="362">
        <f t="shared" si="244"/>
        <v>-3.488</v>
      </c>
      <c r="CK66" s="100"/>
      <c r="CL66" s="100">
        <v>-20.57</v>
      </c>
      <c r="CM66" s="100">
        <v>-3.4710000000000001</v>
      </c>
      <c r="CN66" s="100">
        <v>1.7000000000000001E-2</v>
      </c>
      <c r="CO66" s="100">
        <v>0.1</v>
      </c>
      <c r="CP66" s="100">
        <v>0.69799999999999995</v>
      </c>
      <c r="CQ66" s="100">
        <v>-3.7330000000000001</v>
      </c>
      <c r="CR66" s="208">
        <v>2.2864409999999999</v>
      </c>
      <c r="CS66" s="208">
        <v>2.9211369999999999</v>
      </c>
      <c r="CT66" s="208">
        <v>2.0637470000000002</v>
      </c>
      <c r="CU66" s="208">
        <v>1.40005</v>
      </c>
      <c r="CV66" s="208">
        <v>0.97499999999999998</v>
      </c>
      <c r="CW66" s="94">
        <f t="shared" si="201"/>
        <v>1</v>
      </c>
      <c r="CX66" s="94">
        <f t="shared" si="245"/>
        <v>-5.0861244019138754</v>
      </c>
      <c r="CY66" s="94">
        <f t="shared" si="246"/>
        <v>-906.66666666666674</v>
      </c>
      <c r="CZ66" s="94">
        <f t="shared" si="247"/>
        <v>-0.94680851063829785</v>
      </c>
      <c r="DA66" s="94">
        <f t="shared" si="248"/>
        <v>-0.8885375494071146</v>
      </c>
      <c r="DB66" s="94">
        <f t="shared" si="249"/>
        <v>1.1715254237288135</v>
      </c>
      <c r="DC66" s="362">
        <f t="shared" si="202"/>
        <v>16.536000000000001</v>
      </c>
      <c r="DD66" s="362">
        <f t="shared" si="250"/>
        <v>-13.819000000000001</v>
      </c>
      <c r="DE66" s="362">
        <f t="shared" si="251"/>
        <v>-2.72</v>
      </c>
      <c r="DF66" s="266"/>
      <c r="DG66" s="266">
        <v>-16.536000000000001</v>
      </c>
      <c r="DH66" s="266">
        <v>-2.7170000000000001</v>
      </c>
      <c r="DI66" s="266">
        <v>3.0000000000000001E-3</v>
      </c>
      <c r="DJ66" s="266">
        <v>5.6399999999999999E-2</v>
      </c>
      <c r="DK66" s="266">
        <v>0.50600000000000001</v>
      </c>
      <c r="DL66" s="266">
        <v>-2.95</v>
      </c>
      <c r="DM66" s="201">
        <v>1.7549859999999999</v>
      </c>
      <c r="DN66" s="201">
        <v>2.1942219999999999</v>
      </c>
      <c r="DO66" s="201">
        <v>1.958091</v>
      </c>
      <c r="DP66" s="201">
        <v>1.101043</v>
      </c>
      <c r="DQ66" s="201">
        <v>0.70290399999999997</v>
      </c>
      <c r="DR66" s="94">
        <f t="shared" si="203"/>
        <v>1</v>
      </c>
      <c r="DS66" s="94">
        <f t="shared" si="252"/>
        <v>-8.2345617529880482</v>
      </c>
      <c r="DT66" s="94">
        <f t="shared" si="253"/>
        <v>-0.57511637748624633</v>
      </c>
      <c r="DU66" s="94">
        <f t="shared" si="254"/>
        <v>6.351894982003205E-4</v>
      </c>
      <c r="DV66" s="94">
        <f t="shared" si="255"/>
        <v>1.2216030861551541E-2</v>
      </c>
      <c r="DW66" s="94">
        <f t="shared" si="256"/>
        <v>0.12163461538461544</v>
      </c>
      <c r="DX66" s="362">
        <f t="shared" si="204"/>
        <v>14.526999999999999</v>
      </c>
      <c r="DY66" s="362">
        <f t="shared" si="257"/>
        <v>-16.535</v>
      </c>
      <c r="DZ66" s="362">
        <f t="shared" si="258"/>
        <v>-2.718</v>
      </c>
      <c r="EA66" s="100"/>
      <c r="EB66" s="100">
        <v>-14.526999999999999</v>
      </c>
      <c r="EC66" s="100">
        <v>2.008</v>
      </c>
      <c r="ED66" s="100">
        <v>4.726</v>
      </c>
      <c r="EE66" s="100">
        <v>4.7229999999999999</v>
      </c>
      <c r="EF66" s="100">
        <v>4.6660000000000004</v>
      </c>
      <c r="EG66" s="100">
        <v>4.16</v>
      </c>
      <c r="EH66" s="208">
        <v>8.1098929999999996</v>
      </c>
      <c r="EI66" s="208">
        <v>7.3549069999999999</v>
      </c>
      <c r="EJ66" s="208">
        <v>5.7606849999999996</v>
      </c>
      <c r="EK66" s="208">
        <v>4.302594</v>
      </c>
      <c r="EL66" s="208">
        <v>3.2015509999999998</v>
      </c>
      <c r="EM66" s="94">
        <f t="shared" si="205"/>
        <v>-1</v>
      </c>
      <c r="EN66" s="94">
        <f t="shared" si="259"/>
        <v>-0.61332318233726679</v>
      </c>
      <c r="EO66" s="94">
        <f t="shared" si="260"/>
        <v>4.3012175754367388E-2</v>
      </c>
      <c r="EP66" s="94">
        <f t="shared" si="261"/>
        <v>-8.2118561710398344E-2</v>
      </c>
      <c r="EQ66" s="94">
        <f t="shared" si="262"/>
        <v>0.25140615973974639</v>
      </c>
      <c r="ER66" s="94">
        <f t="shared" si="263"/>
        <v>0.18062385584550761</v>
      </c>
      <c r="ES66" s="362">
        <f t="shared" si="206"/>
        <v>-15.237</v>
      </c>
      <c r="ET66" s="362">
        <f t="shared" si="264"/>
        <v>-24.167999999999999</v>
      </c>
      <c r="EU66" s="362">
        <f t="shared" si="265"/>
        <v>1.625</v>
      </c>
      <c r="EV66" s="100"/>
      <c r="EW66" s="100">
        <v>15.237</v>
      </c>
      <c r="EX66" s="100">
        <v>39.405000000000001</v>
      </c>
      <c r="EY66" s="100">
        <v>37.78</v>
      </c>
      <c r="EZ66" s="100">
        <v>41.16</v>
      </c>
      <c r="FA66" s="100">
        <v>32.890999999999998</v>
      </c>
      <c r="FB66" s="100">
        <v>27.859000000000002</v>
      </c>
      <c r="FC66" s="208">
        <v>34.430936000000003</v>
      </c>
      <c r="FD66" s="208">
        <v>28.191306999999998</v>
      </c>
      <c r="FE66" s="208">
        <v>19.947778</v>
      </c>
      <c r="FF66" s="208">
        <v>19.879314999999998</v>
      </c>
      <c r="FG66" s="208">
        <v>17.371112</v>
      </c>
      <c r="FH66" s="94">
        <f t="shared" si="207"/>
        <v>-1</v>
      </c>
      <c r="FI66" s="94">
        <f t="shared" si="266"/>
        <v>-0.1951219512195122</v>
      </c>
      <c r="FJ66" s="94">
        <f t="shared" si="267"/>
        <v>-0.14583333333333334</v>
      </c>
      <c r="FK66" s="94">
        <f t="shared" si="268"/>
        <v>-0.21311475409836064</v>
      </c>
      <c r="FL66" s="94">
        <f t="shared" si="269"/>
        <v>-7.575757575757576E-2</v>
      </c>
      <c r="FM66" s="94">
        <f t="shared" si="270"/>
        <v>0.1</v>
      </c>
      <c r="FN66" s="362">
        <f t="shared" si="208"/>
        <v>-33</v>
      </c>
      <c r="FO66" s="362">
        <f t="shared" si="271"/>
        <v>-8</v>
      </c>
      <c r="FP66" s="362">
        <f t="shared" si="272"/>
        <v>-7</v>
      </c>
      <c r="FQ66" s="486"/>
      <c r="FR66" s="486">
        <v>33</v>
      </c>
      <c r="FS66" s="486">
        <v>41</v>
      </c>
      <c r="FT66" s="486">
        <v>48</v>
      </c>
      <c r="FU66" s="486">
        <v>61</v>
      </c>
      <c r="FV66" s="486">
        <v>66</v>
      </c>
      <c r="FW66" s="486">
        <v>60</v>
      </c>
      <c r="FX66" s="2">
        <v>55</v>
      </c>
      <c r="FY66" s="2"/>
      <c r="FZ66" s="2"/>
      <c r="GA66" s="2"/>
      <c r="GB66" s="2"/>
      <c r="GC66" s="2"/>
      <c r="GD66" s="2"/>
      <c r="GE66" s="1" t="s">
        <v>118</v>
      </c>
      <c r="GF66" s="336"/>
      <c r="GG66" s="1">
        <v>4300</v>
      </c>
      <c r="GH66" s="1" t="s">
        <v>233</v>
      </c>
      <c r="GI66" s="18" t="s">
        <v>131</v>
      </c>
      <c r="GJ66" s="94" t="e">
        <f t="shared" ref="GJ66:GJ129" si="340">(GS66-GT66)/ABS(GT66)</f>
        <v>#VALUE!</v>
      </c>
      <c r="GK66" s="94" t="e">
        <f t="shared" ref="GK66:GK129" si="341">(GT66-GU66)/ABS(GU66)</f>
        <v>#VALUE!</v>
      </c>
      <c r="GL66" s="94">
        <f t="shared" ref="GL66:GL129" si="342">(GU66-GV66)/ABS(GV66)</f>
        <v>-287.49591187826479</v>
      </c>
      <c r="GM66" s="94">
        <f t="shared" ref="GM66:GM129" si="343">(GV66-GW66)/ABS(GW66)</f>
        <v>-0.83107947930997994</v>
      </c>
      <c r="GN66" s="94">
        <f t="shared" ref="GN66:GN129" si="344">(GW66-GX66)/ABS(GX66)</f>
        <v>-0.86532432484395416</v>
      </c>
      <c r="GO66" s="387">
        <f t="shared" ref="GO66:GO129" si="345">(GX66-GY66)/ABS(GY66)</f>
        <v>1.2599407005541976</v>
      </c>
      <c r="GP66" s="366" t="e">
        <f t="shared" ref="GP66:GP129" si="346">GS66-GT66</f>
        <v>#VALUE!</v>
      </c>
      <c r="GQ66" s="366" t="e">
        <f t="shared" ref="GQ66:GQ129" si="347">GT66-GU66</f>
        <v>#VALUE!</v>
      </c>
      <c r="GR66" s="366">
        <f t="shared" ref="GR66:GR129" si="348">GU66-GV66</f>
        <v>-1.0344862952546305</v>
      </c>
      <c r="GS66" s="94" t="str">
        <f t="shared" si="209"/>
        <v>Negativ EK</v>
      </c>
      <c r="GT66" s="94" t="str">
        <f t="shared" si="273"/>
        <v>Negativ EK</v>
      </c>
      <c r="GU66" s="388">
        <f t="shared" si="274"/>
        <v>-1.0308880308880308</v>
      </c>
      <c r="GV66" s="94">
        <f t="shared" si="275"/>
        <v>3.5982643665996403E-3</v>
      </c>
      <c r="GW66" s="94">
        <f t="shared" si="276"/>
        <v>2.1301523058898715E-2</v>
      </c>
      <c r="GX66" s="94">
        <f t="shared" si="277"/>
        <v>0.1581690460004532</v>
      </c>
      <c r="GY66" s="94">
        <f t="shared" si="278"/>
        <v>-0.60848126385454215</v>
      </c>
      <c r="GZ66" s="94">
        <f t="shared" si="279"/>
        <v>0.29569616160571099</v>
      </c>
      <c r="HA66" s="94">
        <f t="shared" si="280"/>
        <v>0.44544493302322913</v>
      </c>
      <c r="HB66" s="94">
        <f t="shared" si="281"/>
        <v>0.41015398658826818</v>
      </c>
      <c r="HC66" s="94">
        <f t="shared" si="282"/>
        <v>0.37314044438107208</v>
      </c>
      <c r="HD66" s="94">
        <f t="shared" ref="HD66:HD129" si="349">(HM66-HN66)/ABS(HN66)</f>
        <v>1</v>
      </c>
      <c r="HE66" s="94">
        <f t="shared" ref="HE66:HE129" si="350">(HN66-HO66)/ABS(HO66)</f>
        <v>-9.810749013793604</v>
      </c>
      <c r="HF66" s="94">
        <f t="shared" ref="HF66:HF129" si="351">(HO66-HP66)/ABS(HP66)</f>
        <v>0.10272836975229452</v>
      </c>
      <c r="HG66" s="94">
        <f t="shared" ref="HG66:HG129" si="352">(HP66-HQ66)/ABS(HQ66)</f>
        <v>-5.6572817389130821</v>
      </c>
      <c r="HH66" s="94">
        <f t="shared" ref="HH66:HH129" si="353">(HQ66-HR66)/ABS(HR66)</f>
        <v>-0.57593511974817102</v>
      </c>
      <c r="HI66" s="387">
        <f t="shared" ref="HI66:HI129" si="354">(HR66-HS66)/ABS(HS66)</f>
        <v>1.3382624028824246</v>
      </c>
      <c r="HJ66" s="366">
        <f t="shared" ref="HJ66:HJ129" si="355">HM66-HN66</f>
        <v>0.72720617839756951</v>
      </c>
      <c r="HK66" s="366">
        <f t="shared" ref="HK66:HK129" si="356">HN66-HO66</f>
        <v>-0.65993922238279978</v>
      </c>
      <c r="HL66" s="366">
        <f t="shared" ref="HL66:HL129" si="357">HO66-HP66</f>
        <v>7.7013743627321884E-3</v>
      </c>
      <c r="HM66" s="94">
        <f t="shared" si="211"/>
        <v>0</v>
      </c>
      <c r="HN66" s="94">
        <f t="shared" si="283"/>
        <v>-0.72720617839756951</v>
      </c>
      <c r="HO66" s="388">
        <f t="shared" si="284"/>
        <v>-6.7266956014769716E-2</v>
      </c>
      <c r="HP66" s="94">
        <f t="shared" si="285"/>
        <v>-7.4968330377501904E-2</v>
      </c>
      <c r="HQ66" s="94">
        <f t="shared" si="286"/>
        <v>1.6097014219929508E-2</v>
      </c>
      <c r="HR66" s="94">
        <f t="shared" si="287"/>
        <v>3.7958847736625514E-2</v>
      </c>
      <c r="HS66" s="94">
        <f t="shared" si="288"/>
        <v>-0.11221716458337667</v>
      </c>
      <c r="HT66" s="94">
        <f t="shared" si="289"/>
        <v>8.1542048885090243E-2</v>
      </c>
      <c r="HU66" s="94">
        <f t="shared" si="290"/>
        <v>0.12652463170000011</v>
      </c>
      <c r="HV66" s="94">
        <f t="shared" si="291"/>
        <v>0.1184148689938279</v>
      </c>
      <c r="HW66" s="94">
        <f t="shared" si="292"/>
        <v>9.0951977543774196E-2</v>
      </c>
      <c r="HX66" s="94" t="e">
        <f t="shared" ref="HX66:HX129" si="358">(IG66-IH66)/ABS(IH66)</f>
        <v>#VALUE!</v>
      </c>
      <c r="HY66" s="94">
        <f t="shared" ref="HY66:HY129" si="359">(IH66-II66)/ABS(II66)</f>
        <v>-19.709582324374484</v>
      </c>
      <c r="HZ66" s="94">
        <f t="shared" ref="HZ66:HZ129" si="360">(II66-IJ66)/ABS(IJ66)</f>
        <v>-0.59263790740846056</v>
      </c>
      <c r="IA66" s="94">
        <f t="shared" ref="IA66:IA129" si="361">(IJ66-IK66)/ABS(IK66)</f>
        <v>9.0157342502538956E-2</v>
      </c>
      <c r="IB66" s="94">
        <f t="shared" ref="IB66:IB129" si="362">(IK66-IL66)/ABS(IL66)</f>
        <v>-0.19113708768058077</v>
      </c>
      <c r="IC66" s="387">
        <f t="shared" ref="IC66:IC129" si="363">(IL66-IM66)/ABS(IM66)</f>
        <v>-4.9964465963333302E-2</v>
      </c>
      <c r="ID66" s="366" t="e">
        <f t="shared" ref="ID66:ID129" si="364">IG66-IH66</f>
        <v>#VALUE!</v>
      </c>
      <c r="IE66" s="366">
        <f t="shared" ref="IE66:IE129" si="365">IH66-II66</f>
        <v>-1.0043609010872723</v>
      </c>
      <c r="IF66" s="366">
        <f t="shared" ref="IF66:IF129" si="366">II66-IJ66</f>
        <v>-7.4134641355542208E-2</v>
      </c>
      <c r="IG66" s="94" t="str">
        <f t="shared" si="213"/>
        <v>i.a.</v>
      </c>
      <c r="IH66" s="94">
        <f t="shared" si="293"/>
        <v>-0.95340290083349732</v>
      </c>
      <c r="II66" s="388">
        <f t="shared" si="294"/>
        <v>5.09580002537749E-2</v>
      </c>
      <c r="IJ66" s="94">
        <f t="shared" si="295"/>
        <v>0.1250926416093171</v>
      </c>
      <c r="IK66" s="94">
        <f t="shared" si="296"/>
        <v>0.11474732750242955</v>
      </c>
      <c r="IL66" s="94">
        <f t="shared" si="297"/>
        <v>0.1418625155817701</v>
      </c>
      <c r="IM66" s="94">
        <f t="shared" si="298"/>
        <v>0.14932337844143723</v>
      </c>
      <c r="IN66" s="94">
        <f t="shared" si="299"/>
        <v>0.23554088102629561</v>
      </c>
      <c r="IO66" s="94">
        <f t="shared" si="300"/>
        <v>0.26089272838609434</v>
      </c>
      <c r="IP66" s="94">
        <f t="shared" si="301"/>
        <v>0.28878830514356035</v>
      </c>
      <c r="IQ66" s="94">
        <f t="shared" si="302"/>
        <v>0.21643572728738392</v>
      </c>
      <c r="IR66" s="94">
        <f t="shared" si="215"/>
        <v>0.18430316953802381</v>
      </c>
      <c r="IS66" s="94" t="e">
        <f t="shared" ref="IS66:IS129" si="367">(JB66-JC66)/ABS(JC66)</f>
        <v>#VALUE!</v>
      </c>
      <c r="IT66" s="94" t="e">
        <f t="shared" ref="IT66:IT129" si="368">(JC66-JD66)/ABS(JD66)</f>
        <v>#VALUE!</v>
      </c>
      <c r="IU66" s="94" t="e">
        <f t="shared" ref="IU66:IU129" si="369">(JD66-JE66)/ABS(JE66)</f>
        <v>#VALUE!</v>
      </c>
      <c r="IV66" s="94" t="e">
        <f t="shared" ref="IV66:IV129" si="370">(JE66-JF66)/ABS(JF66)</f>
        <v>#VALUE!</v>
      </c>
      <c r="IW66" s="94">
        <f t="shared" ref="IW66:IW129" si="371">(JF66-JG66)/ABS(JG66)</f>
        <v>-0.4351573162786635</v>
      </c>
      <c r="IX66" s="387">
        <f t="shared" ref="IX66:IX129" si="372">(JG66-JH66)/ABS(JH66)</f>
        <v>1.3108207472677802</v>
      </c>
      <c r="IY66" s="366" t="e">
        <f t="shared" ref="IY66:IY129" si="373">JB66-JC66</f>
        <v>#VALUE!</v>
      </c>
      <c r="IZ66" s="366" t="e">
        <f t="shared" ref="IZ66:IZ129" si="374">JC66-JD66</f>
        <v>#VALUE!</v>
      </c>
      <c r="JA66" s="366" t="e">
        <f t="shared" ref="JA66:JA129" si="375">JD66-JE66</f>
        <v>#VALUE!</v>
      </c>
      <c r="JB66" s="392"/>
      <c r="JC66" s="94" t="str">
        <f t="shared" si="303"/>
        <v>i.a.</v>
      </c>
      <c r="JD66" s="388" t="str">
        <f t="shared" si="304"/>
        <v>i.a.</v>
      </c>
      <c r="JE66" s="94" t="str">
        <f t="shared" si="305"/>
        <v>i.a.</v>
      </c>
      <c r="JF66" s="94">
        <f t="shared" si="306"/>
        <v>9.8263894613621755E-3</v>
      </c>
      <c r="JG66" s="94">
        <f t="shared" si="307"/>
        <v>1.7396683615733963E-2</v>
      </c>
      <c r="JH66" s="94">
        <f t="shared" si="308"/>
        <v>-5.5970149253731345E-2</v>
      </c>
      <c r="JI66" s="94">
        <f t="shared" si="309"/>
        <v>3.959426275980947E-2</v>
      </c>
      <c r="JJ66" s="94">
        <f t="shared" si="310"/>
        <v>6.1601946752513473E-2</v>
      </c>
      <c r="JK66" s="94">
        <f t="shared" si="311"/>
        <v>5.6395904096972087E-2</v>
      </c>
      <c r="JL66" s="94" t="str">
        <f t="shared" si="312"/>
        <v>i.a.</v>
      </c>
      <c r="JM66" s="94" t="str">
        <f t="shared" si="217"/>
        <v>i.a.</v>
      </c>
      <c r="JN66" s="94" t="e">
        <f t="shared" ref="JN66:JN129" si="376">(JW66-JX66)/ABS(JX66)</f>
        <v>#VALUE!</v>
      </c>
      <c r="JO66" s="94" t="e">
        <f t="shared" ref="JO66:JO129" si="377">(JX66-JY66)/ABS(JY66)</f>
        <v>#DIV/0!</v>
      </c>
      <c r="JP66" s="94" t="e">
        <f t="shared" ref="JP66:JP129" si="378">(JY66-JZ66)/ABS(JZ66)</f>
        <v>#DIV/0!</v>
      </c>
      <c r="JQ66" s="94">
        <f t="shared" ref="JQ66:JQ129" si="379">(JZ66-KA66)/ABS(KA66)</f>
        <v>-1</v>
      </c>
      <c r="JR66" s="94">
        <f t="shared" ref="JR66:JR129" si="380">(KA66-KB66)/ABS(KB66)</f>
        <v>-9.8441785679922785E-3</v>
      </c>
      <c r="JS66" s="387">
        <f t="shared" ref="JS66:JS129" si="381">(KB66-KC66)/ABS(KC66)</f>
        <v>-3.5106364393405538E-2</v>
      </c>
      <c r="JT66" s="364" t="e">
        <f t="shared" ref="JT66:JT129" si="382">JW66-JX66</f>
        <v>#VALUE!</v>
      </c>
      <c r="JU66" s="364">
        <f t="shared" ref="JU66:JU129" si="383">JX66-JY66</f>
        <v>0</v>
      </c>
      <c r="JV66" s="364">
        <f t="shared" ref="JV66:JV129" si="384">JY66-JZ66</f>
        <v>0</v>
      </c>
      <c r="JW66" s="99" t="str">
        <f t="shared" si="218"/>
        <v>i.a.</v>
      </c>
      <c r="JX66" s="99">
        <f t="shared" si="313"/>
        <v>0</v>
      </c>
      <c r="JY66" s="389">
        <f t="shared" si="314"/>
        <v>0</v>
      </c>
      <c r="JZ66" s="99">
        <f t="shared" si="315"/>
        <v>0</v>
      </c>
      <c r="KA66" s="99">
        <f t="shared" si="316"/>
        <v>0.994311475409836</v>
      </c>
      <c r="KB66" s="99">
        <f t="shared" si="317"/>
        <v>1.0041969696969697</v>
      </c>
      <c r="KC66" s="99">
        <f t="shared" si="318"/>
        <v>1.0407333333333333</v>
      </c>
      <c r="KD66" s="99">
        <f t="shared" si="319"/>
        <v>1.1724256</v>
      </c>
      <c r="KE66" s="99" t="str">
        <f t="shared" si="320"/>
        <v>i.a.</v>
      </c>
      <c r="KF66" s="99" t="str">
        <f t="shared" si="220"/>
        <v>i.a.</v>
      </c>
      <c r="KG66" s="99" t="str">
        <f t="shared" si="221"/>
        <v>i.a.</v>
      </c>
      <c r="KH66" s="99" t="str">
        <f t="shared" si="222"/>
        <v>i.a.</v>
      </c>
      <c r="KI66" s="94">
        <f t="shared" ref="KI66:KI129" si="385">(KR66-KS66)/ABS(KS66)</f>
        <v>1</v>
      </c>
      <c r="KJ66" s="94">
        <f t="shared" ref="KJ66:KJ129" si="386">(KS66-KT66)/ABS(KT66)</f>
        <v>-6.3629117449342161</v>
      </c>
      <c r="KK66" s="94">
        <f t="shared" ref="KK66:KK129" si="387">(KT66-KU66)/ABS(KU66)</f>
        <v>-240.03586800573888</v>
      </c>
      <c r="KL66" s="94">
        <f t="shared" ref="KL66:KL129" si="388">(KU66-KV66)/ABS(KV66)</f>
        <v>-0.78395833333333331</v>
      </c>
      <c r="KM66" s="94">
        <f t="shared" ref="KM66:KM129" si="389">(KV66-KW66)/ABS(KW66)</f>
        <v>-0.84499037061393201</v>
      </c>
      <c r="KN66" s="387">
        <f t="shared" ref="KN66:KN129" si="390">(KW66-KX66)/ABS(KX66)</f>
        <v>1.1699827094951658</v>
      </c>
      <c r="KO66" s="364">
        <f t="shared" ref="KO66:KO129" si="391">KR66-KS66</f>
        <v>0.62333333333333329</v>
      </c>
      <c r="KP66" s="364">
        <f t="shared" ref="KP66:KP129" si="392">KS66-KT66</f>
        <v>-0.53867479674796748</v>
      </c>
      <c r="KQ66" s="364">
        <f t="shared" ref="KQ66:KQ129" si="393">KT66-KU66</f>
        <v>-8.5012703252032529E-2</v>
      </c>
      <c r="KR66" s="308"/>
      <c r="KS66" s="308">
        <f t="shared" si="321"/>
        <v>-0.62333333333333329</v>
      </c>
      <c r="KT66" s="390">
        <f t="shared" si="322"/>
        <v>-8.4658536585365859E-2</v>
      </c>
      <c r="KU66" s="308">
        <f t="shared" si="323"/>
        <v>3.5416666666666669E-4</v>
      </c>
      <c r="KV66" s="308">
        <f t="shared" si="324"/>
        <v>1.639344262295082E-3</v>
      </c>
      <c r="KW66" s="308">
        <f t="shared" si="325"/>
        <v>1.0575757575757575E-2</v>
      </c>
      <c r="KX66" s="308">
        <f t="shared" si="326"/>
        <v>-6.221666666666667E-2</v>
      </c>
      <c r="KY66" s="308">
        <f t="shared" si="327"/>
        <v>4.1571654545454542E-2</v>
      </c>
      <c r="KZ66" s="308" t="str">
        <f t="shared" si="328"/>
        <v>i.a.</v>
      </c>
      <c r="LA66" s="308" t="str">
        <f t="shared" si="329"/>
        <v>i.a.</v>
      </c>
      <c r="LB66" s="308" t="str">
        <f t="shared" si="330"/>
        <v>i.a.</v>
      </c>
      <c r="LC66" s="308" t="str">
        <f t="shared" si="224"/>
        <v>i.a.</v>
      </c>
    </row>
    <row r="67" spans="1:315" s="1" customFormat="1" x14ac:dyDescent="0.3">
      <c r="A67" s="348" t="s">
        <v>462</v>
      </c>
      <c r="B67" s="171">
        <v>26989027</v>
      </c>
      <c r="C67" t="s">
        <v>75</v>
      </c>
      <c r="D67" s="336"/>
      <c r="E67"/>
      <c r="F67"/>
      <c r="G67"/>
      <c r="H67"/>
      <c r="I67" s="183">
        <v>45121</v>
      </c>
      <c r="J67" s="176"/>
      <c r="K67" s="176" t="s">
        <v>132</v>
      </c>
      <c r="L67" s="176" t="s">
        <v>132</v>
      </c>
      <c r="M67" s="176" t="s">
        <v>132</v>
      </c>
      <c r="N67" s="176" t="s">
        <v>132</v>
      </c>
      <c r="O67" s="182" t="s">
        <v>132</v>
      </c>
      <c r="P67" s="176" t="s">
        <v>132</v>
      </c>
      <c r="Q67" s="94" t="e">
        <f t="shared" si="331"/>
        <v>#DIV/0!</v>
      </c>
      <c r="R67" s="94" t="e">
        <f t="shared" si="332"/>
        <v>#DIV/0!</v>
      </c>
      <c r="S67" s="94" t="e">
        <f t="shared" si="333"/>
        <v>#DIV/0!</v>
      </c>
      <c r="T67" s="94" t="e">
        <f t="shared" si="334"/>
        <v>#DIV/0!</v>
      </c>
      <c r="U67" s="94" t="e">
        <f t="shared" si="335"/>
        <v>#DIV/0!</v>
      </c>
      <c r="V67" s="94" t="e">
        <f t="shared" si="336"/>
        <v>#DIV/0!</v>
      </c>
      <c r="W67" s="362">
        <f t="shared" si="337"/>
        <v>0</v>
      </c>
      <c r="X67" s="362">
        <f t="shared" si="338"/>
        <v>0</v>
      </c>
      <c r="Y67" s="362">
        <f t="shared" si="339"/>
        <v>0</v>
      </c>
      <c r="Z67" s="100"/>
      <c r="AA67" s="396"/>
      <c r="AB67" s="100"/>
      <c r="AC67" s="100"/>
      <c r="AD67" s="100"/>
      <c r="AE67" s="203"/>
      <c r="AF67" s="203"/>
      <c r="AG67" s="205"/>
      <c r="AH67" s="205"/>
      <c r="AI67" s="205"/>
      <c r="AJ67" s="205"/>
      <c r="AK67" s="204"/>
      <c r="AL67" s="94">
        <f t="shared" si="194"/>
        <v>-1</v>
      </c>
      <c r="AM67" s="94">
        <f t="shared" si="195"/>
        <v>-0.64623734198160032</v>
      </c>
      <c r="AN67" s="94">
        <f t="shared" si="225"/>
        <v>1.0511811023622049</v>
      </c>
      <c r="AO67" s="94">
        <f t="shared" si="226"/>
        <v>-0.6056322946782311</v>
      </c>
      <c r="AP67" s="94">
        <f t="shared" si="227"/>
        <v>1.1640597844977407</v>
      </c>
      <c r="AQ67" s="94">
        <f t="shared" si="228"/>
        <v>-0.36829393251848058</v>
      </c>
      <c r="AR67" s="362">
        <f t="shared" si="196"/>
        <v>-5.3449999999999998</v>
      </c>
      <c r="AS67" s="362">
        <f t="shared" si="229"/>
        <v>-9.7639999999999993</v>
      </c>
      <c r="AT67" s="362">
        <f t="shared" si="230"/>
        <v>7.7430000000000003</v>
      </c>
      <c r="AU67" s="266"/>
      <c r="AV67" s="266">
        <v>5.3449999999999998</v>
      </c>
      <c r="AW67" s="266">
        <v>15.109</v>
      </c>
      <c r="AX67" s="266">
        <v>7.3659999999999997</v>
      </c>
      <c r="AY67" s="266">
        <v>18.678000000000001</v>
      </c>
      <c r="AZ67" s="266">
        <v>8.6310000000000002</v>
      </c>
      <c r="BA67" s="267">
        <v>13.663</v>
      </c>
      <c r="BB67" s="204">
        <v>10.193</v>
      </c>
      <c r="BC67" s="204">
        <v>6.5919999999999996</v>
      </c>
      <c r="BD67" s="204">
        <v>7.4660000000000002</v>
      </c>
      <c r="BE67" s="204">
        <v>3.76</v>
      </c>
      <c r="BF67" s="204">
        <v>2.12</v>
      </c>
      <c r="BG67" s="94">
        <f t="shared" si="197"/>
        <v>1</v>
      </c>
      <c r="BH67" s="94">
        <f t="shared" si="231"/>
        <v>-1.1735815862776717</v>
      </c>
      <c r="BI67" s="94">
        <f t="shared" si="232"/>
        <v>4.2113935969868175</v>
      </c>
      <c r="BJ67" s="94">
        <f t="shared" si="233"/>
        <v>-1.1937072503419974</v>
      </c>
      <c r="BK67" s="94">
        <f t="shared" si="234"/>
        <v>5.461402474955805</v>
      </c>
      <c r="BL67" s="94">
        <f t="shared" si="235"/>
        <v>-0.76456714761376243</v>
      </c>
      <c r="BM67" s="362">
        <f t="shared" si="198"/>
        <v>1.1839999999999999</v>
      </c>
      <c r="BN67" s="362">
        <f t="shared" si="236"/>
        <v>-8.004999999999999</v>
      </c>
      <c r="BO67" s="362">
        <f t="shared" si="237"/>
        <v>8.9450000000000003</v>
      </c>
      <c r="BP67" s="266"/>
      <c r="BQ67" s="266">
        <v>-1.1839999999999999</v>
      </c>
      <c r="BR67" s="266">
        <v>6.8209999999999997</v>
      </c>
      <c r="BS67" s="266">
        <v>-2.1240000000000001</v>
      </c>
      <c r="BT67" s="266">
        <v>10.965</v>
      </c>
      <c r="BU67" s="266">
        <v>1.6970000000000001</v>
      </c>
      <c r="BV67" s="266">
        <v>7.2080000000000002</v>
      </c>
      <c r="BW67" s="202">
        <v>4.4640000000000004</v>
      </c>
      <c r="BX67" s="205">
        <v>1.343</v>
      </c>
      <c r="BY67" s="205">
        <v>1.907</v>
      </c>
      <c r="BZ67" s="205">
        <v>1.33</v>
      </c>
      <c r="CA67" s="205">
        <v>-0.84</v>
      </c>
      <c r="CB67" s="94">
        <f t="shared" si="199"/>
        <v>1</v>
      </c>
      <c r="CC67" s="94">
        <f t="shared" si="238"/>
        <v>-1.3276500280426247</v>
      </c>
      <c r="CD67" s="94">
        <f t="shared" si="239"/>
        <v>11.911872705018359</v>
      </c>
      <c r="CE67" s="94">
        <f t="shared" si="240"/>
        <v>-1.074171584203359</v>
      </c>
      <c r="CF67" s="94">
        <f t="shared" si="241"/>
        <v>5.5177514792899416</v>
      </c>
      <c r="CG67" s="94">
        <f t="shared" si="242"/>
        <v>-0.75936209597038307</v>
      </c>
      <c r="CH67" s="362">
        <f t="shared" si="200"/>
        <v>2.9209999999999998</v>
      </c>
      <c r="CI67" s="362">
        <f t="shared" si="243"/>
        <v>-11.835999999999999</v>
      </c>
      <c r="CJ67" s="362">
        <f t="shared" si="244"/>
        <v>9.7319999999999993</v>
      </c>
      <c r="CK67" s="100"/>
      <c r="CL67" s="100">
        <v>-2.9209999999999998</v>
      </c>
      <c r="CM67" s="100">
        <v>8.9149999999999991</v>
      </c>
      <c r="CN67" s="100">
        <v>-0.81699999999999995</v>
      </c>
      <c r="CO67" s="100">
        <v>11.015000000000001</v>
      </c>
      <c r="CP67" s="100">
        <v>1.69</v>
      </c>
      <c r="CQ67" s="100">
        <v>7.0229999999999997</v>
      </c>
      <c r="CR67" s="208">
        <v>4.4480000000000004</v>
      </c>
      <c r="CS67" s="228">
        <v>1.1120000000000001</v>
      </c>
      <c r="CT67" s="228">
        <v>1.7509999999999999</v>
      </c>
      <c r="CU67" s="228">
        <v>1.3009999999999999</v>
      </c>
      <c r="CV67" s="228">
        <v>-0.83</v>
      </c>
      <c r="CW67" s="94">
        <f t="shared" si="201"/>
        <v>1</v>
      </c>
      <c r="CX67" s="94">
        <f t="shared" si="245"/>
        <v>-1.3327978971962615</v>
      </c>
      <c r="CY67" s="94">
        <f t="shared" si="246"/>
        <v>11.360060514372163</v>
      </c>
      <c r="CZ67" s="94">
        <f t="shared" si="247"/>
        <v>-1.0772557269752221</v>
      </c>
      <c r="DA67" s="94">
        <f t="shared" si="248"/>
        <v>5.8284118116520345</v>
      </c>
      <c r="DB67" s="94">
        <f t="shared" si="249"/>
        <v>-0.76566298859173365</v>
      </c>
      <c r="DC67" s="362">
        <f t="shared" si="202"/>
        <v>2.2789999999999999</v>
      </c>
      <c r="DD67" s="362">
        <f t="shared" si="250"/>
        <v>-9.1269999999999989</v>
      </c>
      <c r="DE67" s="362">
        <f t="shared" si="251"/>
        <v>7.5090000000000003</v>
      </c>
      <c r="DF67" s="266"/>
      <c r="DG67" s="266">
        <v>-2.2789999999999999</v>
      </c>
      <c r="DH67" s="266">
        <v>6.8479999999999999</v>
      </c>
      <c r="DI67" s="266">
        <v>-0.66100000000000003</v>
      </c>
      <c r="DJ67" s="266">
        <v>8.5559999999999992</v>
      </c>
      <c r="DK67" s="266">
        <v>1.2529999999999999</v>
      </c>
      <c r="DL67" s="266">
        <v>5.3470000000000004</v>
      </c>
      <c r="DM67" s="201">
        <v>3.431</v>
      </c>
      <c r="DN67" s="205">
        <v>0.77300000000000002</v>
      </c>
      <c r="DO67" s="205">
        <v>1.3859999999999999</v>
      </c>
      <c r="DP67" s="205">
        <v>0.97</v>
      </c>
      <c r="DQ67" s="205">
        <v>-0.63300000000000001</v>
      </c>
      <c r="DR67" s="94">
        <f t="shared" si="203"/>
        <v>-1</v>
      </c>
      <c r="DS67" s="94">
        <f t="shared" si="252"/>
        <v>-0.94336695112490299</v>
      </c>
      <c r="DT67" s="94">
        <f t="shared" si="253"/>
        <v>16.952970297029701</v>
      </c>
      <c r="DU67" s="94">
        <f t="shared" si="254"/>
        <v>-1.0461345209546649</v>
      </c>
      <c r="DV67" s="94">
        <f t="shared" si="255"/>
        <v>5.2505353319057813</v>
      </c>
      <c r="DW67" s="94">
        <f t="shared" si="256"/>
        <v>-0.75194759206798867</v>
      </c>
      <c r="DX67" s="362">
        <f t="shared" si="204"/>
        <v>-0.36499999999999999</v>
      </c>
      <c r="DY67" s="362">
        <f t="shared" si="257"/>
        <v>-6.08</v>
      </c>
      <c r="DZ67" s="362">
        <f t="shared" si="258"/>
        <v>6.8490000000000002</v>
      </c>
      <c r="EA67" s="100"/>
      <c r="EB67" s="100">
        <v>0.36499999999999999</v>
      </c>
      <c r="EC67" s="100">
        <v>6.4450000000000003</v>
      </c>
      <c r="ED67" s="100">
        <v>-0.40400000000000003</v>
      </c>
      <c r="EE67" s="100">
        <v>8.7569999999999997</v>
      </c>
      <c r="EF67" s="100">
        <v>1.401</v>
      </c>
      <c r="EG67" s="100">
        <v>5.6479999999999997</v>
      </c>
      <c r="EH67" s="208">
        <v>3.601</v>
      </c>
      <c r="EI67" s="228">
        <v>0.97</v>
      </c>
      <c r="EJ67" s="228">
        <v>0.19800000000000001</v>
      </c>
      <c r="EK67" s="228">
        <v>0.21199999999999999</v>
      </c>
      <c r="EL67" s="228">
        <v>-5.8000000000000003E-2</v>
      </c>
      <c r="EM67" s="94">
        <f t="shared" si="205"/>
        <v>-1</v>
      </c>
      <c r="EN67" s="94">
        <f t="shared" si="259"/>
        <v>-0.25425273390036451</v>
      </c>
      <c r="EO67" s="94">
        <f t="shared" si="260"/>
        <v>9.1656718397665579E-2</v>
      </c>
      <c r="EP67" s="94">
        <f t="shared" si="261"/>
        <v>-0.27453810623556579</v>
      </c>
      <c r="EQ67" s="94">
        <f t="shared" si="262"/>
        <v>-0.61304736371760504</v>
      </c>
      <c r="ER67" s="94">
        <f t="shared" si="263"/>
        <v>0.13705067953766045</v>
      </c>
      <c r="ES67" s="362">
        <f t="shared" si="206"/>
        <v>-12.275</v>
      </c>
      <c r="ET67" s="362">
        <f t="shared" si="264"/>
        <v>-4.1850000000000005</v>
      </c>
      <c r="EU67" s="362">
        <f t="shared" si="265"/>
        <v>1.3820000000000014</v>
      </c>
      <c r="EV67" s="100"/>
      <c r="EW67" s="100">
        <v>12.275</v>
      </c>
      <c r="EX67" s="100">
        <v>16.46</v>
      </c>
      <c r="EY67" s="100">
        <v>15.077999999999999</v>
      </c>
      <c r="EZ67" s="100">
        <v>20.783999999999999</v>
      </c>
      <c r="FA67" s="100">
        <v>53.712000000000003</v>
      </c>
      <c r="FB67" s="100">
        <v>47.238</v>
      </c>
      <c r="FC67" s="208">
        <v>31.550999999999998</v>
      </c>
      <c r="FD67" s="228">
        <v>23.175999999999998</v>
      </c>
      <c r="FE67" s="228">
        <v>20.952999999999999</v>
      </c>
      <c r="FF67" s="228">
        <v>9.39</v>
      </c>
      <c r="FG67" s="228">
        <v>7.9740000000000002</v>
      </c>
      <c r="FH67" s="94">
        <f t="shared" si="207"/>
        <v>-1</v>
      </c>
      <c r="FI67" s="94">
        <f t="shared" si="266"/>
        <v>-0.23076923076923078</v>
      </c>
      <c r="FJ67" s="94">
        <f t="shared" si="267"/>
        <v>0</v>
      </c>
      <c r="FK67" s="94">
        <f t="shared" si="268"/>
        <v>8.3333333333333329E-2</v>
      </c>
      <c r="FL67" s="94">
        <f t="shared" si="269"/>
        <v>9.0909090909090912E-2</v>
      </c>
      <c r="FM67" s="94">
        <f t="shared" si="270"/>
        <v>0</v>
      </c>
      <c r="FN67" s="362">
        <f t="shared" si="208"/>
        <v>-10</v>
      </c>
      <c r="FO67" s="362">
        <f t="shared" si="271"/>
        <v>-3</v>
      </c>
      <c r="FP67" s="362">
        <f t="shared" si="272"/>
        <v>0</v>
      </c>
      <c r="FQ67" s="486"/>
      <c r="FR67" s="486">
        <v>10</v>
      </c>
      <c r="FS67" s="486">
        <v>13</v>
      </c>
      <c r="FT67" s="486">
        <v>13</v>
      </c>
      <c r="FU67" s="486">
        <v>12</v>
      </c>
      <c r="FV67" s="486">
        <v>11</v>
      </c>
      <c r="FW67" s="486">
        <v>11</v>
      </c>
      <c r="FX67" s="2">
        <v>8</v>
      </c>
      <c r="FY67" s="488">
        <v>8</v>
      </c>
      <c r="FZ67" s="488"/>
      <c r="GA67" s="488"/>
      <c r="GB67" s="488"/>
      <c r="GC67" s="2"/>
      <c r="GD67" s="24"/>
      <c r="GE67" s="1" t="s">
        <v>77</v>
      </c>
      <c r="GF67" s="336"/>
      <c r="GG67" s="1">
        <v>1101</v>
      </c>
      <c r="GH67" s="1" t="s">
        <v>152</v>
      </c>
      <c r="GI67" s="18" t="s">
        <v>97</v>
      </c>
      <c r="GJ67" s="94">
        <f t="shared" si="340"/>
        <v>1</v>
      </c>
      <c r="GK67" s="94">
        <f t="shared" si="341"/>
        <v>-1.2906510748025692</v>
      </c>
      <c r="GL67" s="94">
        <f t="shared" si="342"/>
        <v>16.088043818079516</v>
      </c>
      <c r="GM67" s="94">
        <f t="shared" si="343"/>
        <v>-1.0901993238761789</v>
      </c>
      <c r="GN67" s="94">
        <f t="shared" si="344"/>
        <v>3.5229011791213627</v>
      </c>
      <c r="GO67" s="392">
        <f t="shared" si="345"/>
        <v>-0.68425876374380379</v>
      </c>
      <c r="GP67" s="366">
        <f t="shared" si="346"/>
        <v>0.85785609397944185</v>
      </c>
      <c r="GQ67" s="366">
        <f t="shared" si="347"/>
        <v>-3.8093541903211068</v>
      </c>
      <c r="GR67" s="366">
        <f t="shared" si="348"/>
        <v>3.1471164370575755</v>
      </c>
      <c r="GS67" s="94">
        <f t="shared" si="209"/>
        <v>0</v>
      </c>
      <c r="GT67" s="94">
        <f t="shared" si="273"/>
        <v>-0.85785609397944185</v>
      </c>
      <c r="GU67" s="392">
        <f t="shared" si="274"/>
        <v>2.9514980963416648</v>
      </c>
      <c r="GV67" s="94">
        <f t="shared" si="275"/>
        <v>-0.19561834071591044</v>
      </c>
      <c r="GW67" s="94">
        <f t="shared" si="276"/>
        <v>2.1687340027564486</v>
      </c>
      <c r="GX67" s="94">
        <f t="shared" si="277"/>
        <v>0.47950063838842388</v>
      </c>
      <c r="GY67" s="94">
        <f t="shared" si="278"/>
        <v>1.5186506649367502</v>
      </c>
      <c r="GZ67" s="94">
        <f t="shared" si="279"/>
        <v>1.9461824546051196</v>
      </c>
      <c r="HA67" s="94">
        <f t="shared" si="280"/>
        <v>1.9041095890410962</v>
      </c>
      <c r="HB67" s="94">
        <f t="shared" si="281"/>
        <v>8.5414634146341459</v>
      </c>
      <c r="HC67" s="94">
        <f t="shared" si="282"/>
        <v>16.896103896103895</v>
      </c>
      <c r="HD67" s="94">
        <f t="shared" si="349"/>
        <v>1</v>
      </c>
      <c r="HE67" s="94">
        <f t="shared" si="350"/>
        <v>-1.1905138704724281</v>
      </c>
      <c r="HF67" s="94">
        <f t="shared" si="351"/>
        <v>4.6516899351620653</v>
      </c>
      <c r="HG67" s="94">
        <f t="shared" si="352"/>
        <v>-1.4023873549014956</v>
      </c>
      <c r="HH67" s="94">
        <f t="shared" si="353"/>
        <v>7.7558872939055572</v>
      </c>
      <c r="HI67" s="392">
        <f t="shared" si="354"/>
        <v>-0.81625043084042326</v>
      </c>
      <c r="HJ67" s="366">
        <f t="shared" si="355"/>
        <v>8.2408212980685569E-2</v>
      </c>
      <c r="HK67" s="366">
        <f t="shared" si="356"/>
        <v>-0.51496576260336302</v>
      </c>
      <c r="HL67" s="366">
        <f t="shared" si="357"/>
        <v>0.55101162357281963</v>
      </c>
      <c r="HM67" s="94">
        <f t="shared" si="211"/>
        <v>0</v>
      </c>
      <c r="HN67" s="94">
        <f t="shared" si="283"/>
        <v>-8.2408212980685569E-2</v>
      </c>
      <c r="HO67" s="392">
        <f t="shared" si="284"/>
        <v>0.4325575496226774</v>
      </c>
      <c r="HP67" s="94">
        <f t="shared" si="285"/>
        <v>-0.11845407395014224</v>
      </c>
      <c r="HQ67" s="94">
        <f t="shared" si="286"/>
        <v>0.29437822164948452</v>
      </c>
      <c r="HR67" s="94">
        <f t="shared" si="287"/>
        <v>3.362060425953442E-2</v>
      </c>
      <c r="HS67" s="94">
        <f t="shared" si="288"/>
        <v>0.18296970389267536</v>
      </c>
      <c r="HT67" s="94">
        <f t="shared" si="289"/>
        <v>0.16313702559979537</v>
      </c>
      <c r="HU67" s="94">
        <f t="shared" si="290"/>
        <v>6.086700355775114E-2</v>
      </c>
      <c r="HV67" s="94">
        <f t="shared" si="291"/>
        <v>0.12569620670335827</v>
      </c>
      <c r="HW67" s="94">
        <f t="shared" si="292"/>
        <v>0.15319050909928589</v>
      </c>
      <c r="HX67" s="94" t="e">
        <f t="shared" si="358"/>
        <v>#VALUE!</v>
      </c>
      <c r="HY67" s="94">
        <f t="shared" si="359"/>
        <v>-0.92405865706850543</v>
      </c>
      <c r="HZ67" s="94">
        <f t="shared" si="360"/>
        <v>15.613541077680063</v>
      </c>
      <c r="IA67" s="94">
        <f t="shared" si="361"/>
        <v>-1.0635933070381851</v>
      </c>
      <c r="IB67" s="94">
        <f t="shared" si="362"/>
        <v>15.153231030952819</v>
      </c>
      <c r="IC67" s="392">
        <f t="shared" si="363"/>
        <v>-0.78184577662547761</v>
      </c>
      <c r="ID67" s="366" t="e">
        <f t="shared" si="364"/>
        <v>#VALUE!</v>
      </c>
      <c r="IE67" s="366">
        <f t="shared" si="365"/>
        <v>-0.36182005132481881</v>
      </c>
      <c r="IF67" s="366">
        <f t="shared" si="366"/>
        <v>0.41834929005058669</v>
      </c>
      <c r="IG67" s="94" t="str">
        <f t="shared" si="213"/>
        <v>i.a.</v>
      </c>
      <c r="IH67" s="94">
        <f t="shared" si="293"/>
        <v>2.9735234215885944E-2</v>
      </c>
      <c r="II67" s="392">
        <f t="shared" si="294"/>
        <v>0.39155528554070473</v>
      </c>
      <c r="IJ67" s="94">
        <f t="shared" si="295"/>
        <v>-2.6794004509881949E-2</v>
      </c>
      <c r="IK67" s="94">
        <f t="shared" si="296"/>
        <v>0.4213337182448037</v>
      </c>
      <c r="IL67" s="94">
        <f t="shared" si="297"/>
        <v>2.6083556747095619E-2</v>
      </c>
      <c r="IM67" s="94">
        <f t="shared" si="298"/>
        <v>0.11956475718701046</v>
      </c>
      <c r="IN67" s="94">
        <f t="shared" si="299"/>
        <v>0.11413267408323033</v>
      </c>
      <c r="IO67" s="94">
        <f t="shared" si="300"/>
        <v>4.1853641698308595E-2</v>
      </c>
      <c r="IP67" s="94">
        <f t="shared" si="301"/>
        <v>9.4497208037035273E-3</v>
      </c>
      <c r="IQ67" s="94">
        <f t="shared" si="302"/>
        <v>2.257720979765708E-2</v>
      </c>
      <c r="IR67" s="94">
        <f t="shared" si="215"/>
        <v>-7.2736393278154E-3</v>
      </c>
      <c r="IS67" s="94" t="e">
        <f t="shared" si="367"/>
        <v>#VALUE!</v>
      </c>
      <c r="IT67" s="94" t="e">
        <f t="shared" si="368"/>
        <v>#VALUE!</v>
      </c>
      <c r="IU67" s="94" t="e">
        <f t="shared" si="369"/>
        <v>#VALUE!</v>
      </c>
      <c r="IV67" s="94" t="e">
        <f t="shared" si="370"/>
        <v>#VALUE!</v>
      </c>
      <c r="IW67" s="94" t="e">
        <f t="shared" si="371"/>
        <v>#VALUE!</v>
      </c>
      <c r="IX67" s="392" t="e">
        <f t="shared" si="372"/>
        <v>#VALUE!</v>
      </c>
      <c r="IY67" s="366" t="e">
        <f t="shared" si="373"/>
        <v>#VALUE!</v>
      </c>
      <c r="IZ67" s="366" t="e">
        <f t="shared" si="374"/>
        <v>#VALUE!</v>
      </c>
      <c r="JA67" s="366" t="e">
        <f t="shared" si="375"/>
        <v>#VALUE!</v>
      </c>
      <c r="JB67" s="392"/>
      <c r="JC67" s="94" t="str">
        <f t="shared" si="303"/>
        <v>i.a.</v>
      </c>
      <c r="JD67" s="392" t="str">
        <f t="shared" si="304"/>
        <v>i.a.</v>
      </c>
      <c r="JE67" s="94" t="str">
        <f t="shared" si="305"/>
        <v>i.a.</v>
      </c>
      <c r="JF67" s="94" t="str">
        <f t="shared" si="306"/>
        <v>i.a.</v>
      </c>
      <c r="JG67" s="94" t="str">
        <f t="shared" si="307"/>
        <v>i.a.</v>
      </c>
      <c r="JH67" s="94" t="str">
        <f t="shared" si="308"/>
        <v>i.a.</v>
      </c>
      <c r="JI67" s="94" t="str">
        <f t="shared" si="309"/>
        <v>i.a.</v>
      </c>
      <c r="JJ67" s="94" t="str">
        <f t="shared" si="310"/>
        <v>i.a.</v>
      </c>
      <c r="JK67" s="94" t="str">
        <f t="shared" si="311"/>
        <v>i.a.</v>
      </c>
      <c r="JL67" s="94" t="str">
        <f t="shared" si="312"/>
        <v>i.a.</v>
      </c>
      <c r="JM67" s="94" t="str">
        <f t="shared" si="217"/>
        <v>i.a.</v>
      </c>
      <c r="JN67" s="94" t="e">
        <f t="shared" si="376"/>
        <v>#VALUE!</v>
      </c>
      <c r="JO67" s="94" t="e">
        <f t="shared" si="377"/>
        <v>#DIV/0!</v>
      </c>
      <c r="JP67" s="94" t="e">
        <f t="shared" si="378"/>
        <v>#DIV/0!</v>
      </c>
      <c r="JQ67" s="94" t="e">
        <f t="shared" si="379"/>
        <v>#DIV/0!</v>
      </c>
      <c r="JR67" s="94" t="e">
        <f t="shared" si="380"/>
        <v>#DIV/0!</v>
      </c>
      <c r="JS67" s="392" t="e">
        <f t="shared" si="381"/>
        <v>#DIV/0!</v>
      </c>
      <c r="JT67" s="364" t="e">
        <f t="shared" si="382"/>
        <v>#VALUE!</v>
      </c>
      <c r="JU67" s="364">
        <f t="shared" si="383"/>
        <v>0</v>
      </c>
      <c r="JV67" s="364">
        <f t="shared" si="384"/>
        <v>0</v>
      </c>
      <c r="JW67" s="99" t="str">
        <f t="shared" si="218"/>
        <v>i.a.</v>
      </c>
      <c r="JX67" s="99">
        <f t="shared" si="313"/>
        <v>0</v>
      </c>
      <c r="JY67" s="393">
        <f t="shared" si="314"/>
        <v>0</v>
      </c>
      <c r="JZ67" s="99">
        <f t="shared" si="315"/>
        <v>0</v>
      </c>
      <c r="KA67" s="99">
        <f t="shared" si="316"/>
        <v>0</v>
      </c>
      <c r="KB67" s="99">
        <f t="shared" si="317"/>
        <v>0</v>
      </c>
      <c r="KC67" s="99">
        <f t="shared" si="318"/>
        <v>0</v>
      </c>
      <c r="KD67" s="99">
        <f t="shared" si="319"/>
        <v>0</v>
      </c>
      <c r="KE67" s="99">
        <f t="shared" si="320"/>
        <v>0</v>
      </c>
      <c r="KF67" s="99" t="str">
        <f t="shared" si="220"/>
        <v>i.a.</v>
      </c>
      <c r="KG67" s="99" t="str">
        <f t="shared" si="221"/>
        <v>i.a.</v>
      </c>
      <c r="KH67" s="99" t="str">
        <f t="shared" si="222"/>
        <v>i.a.</v>
      </c>
      <c r="KI67" s="94">
        <f t="shared" si="385"/>
        <v>1</v>
      </c>
      <c r="KJ67" s="94">
        <f t="shared" si="386"/>
        <v>-1.4259450364554123</v>
      </c>
      <c r="KK67" s="94">
        <f t="shared" si="387"/>
        <v>11.911872705018359</v>
      </c>
      <c r="KL67" s="94">
        <f t="shared" si="388"/>
        <v>-1.0684660777261776</v>
      </c>
      <c r="KM67" s="94">
        <f t="shared" si="389"/>
        <v>4.974605522682447</v>
      </c>
      <c r="KN67" s="392">
        <f t="shared" si="390"/>
        <v>-0.75936209597038307</v>
      </c>
      <c r="KO67" s="364">
        <f t="shared" si="391"/>
        <v>0.29209999999999997</v>
      </c>
      <c r="KP67" s="364">
        <f t="shared" si="392"/>
        <v>-0.97786923076923071</v>
      </c>
      <c r="KQ67" s="364">
        <f t="shared" si="393"/>
        <v>0.74861538461538457</v>
      </c>
      <c r="KR67" s="308"/>
      <c r="KS67" s="308">
        <f t="shared" si="321"/>
        <v>-0.29209999999999997</v>
      </c>
      <c r="KT67" s="395">
        <f t="shared" si="322"/>
        <v>0.68576923076923069</v>
      </c>
      <c r="KU67" s="308">
        <f t="shared" si="323"/>
        <v>-6.2846153846153843E-2</v>
      </c>
      <c r="KV67" s="308">
        <f t="shared" si="324"/>
        <v>0.91791666666666671</v>
      </c>
      <c r="KW67" s="308">
        <f t="shared" si="325"/>
        <v>0.15363636363636363</v>
      </c>
      <c r="KX67" s="308">
        <f t="shared" si="326"/>
        <v>0.63845454545454539</v>
      </c>
      <c r="KY67" s="308">
        <f t="shared" si="327"/>
        <v>0.55600000000000005</v>
      </c>
      <c r="KZ67" s="308">
        <f t="shared" si="328"/>
        <v>0.13900000000000001</v>
      </c>
      <c r="LA67" s="308" t="str">
        <f t="shared" si="329"/>
        <v>i.a.</v>
      </c>
      <c r="LB67" s="308" t="str">
        <f t="shared" si="330"/>
        <v>i.a.</v>
      </c>
      <c r="LC67" s="308" t="str">
        <f t="shared" si="224"/>
        <v>i.a.</v>
      </c>
    </row>
    <row r="68" spans="1:315" s="1" customFormat="1" x14ac:dyDescent="0.3">
      <c r="A68" s="348" t="s">
        <v>986</v>
      </c>
      <c r="B68" s="171">
        <v>33637748</v>
      </c>
      <c r="C68" t="s">
        <v>75</v>
      </c>
      <c r="D68" s="336"/>
      <c r="E68"/>
      <c r="F68"/>
      <c r="G68">
        <v>711100</v>
      </c>
      <c r="H68"/>
      <c r="I68" s="189">
        <v>45107</v>
      </c>
      <c r="J68" s="176"/>
      <c r="K68" s="176" t="s">
        <v>132</v>
      </c>
      <c r="L68" s="176" t="s">
        <v>132</v>
      </c>
      <c r="M68" s="176" t="s">
        <v>132</v>
      </c>
      <c r="N68" s="176" t="s">
        <v>132</v>
      </c>
      <c r="O68" s="178" t="s">
        <v>132</v>
      </c>
      <c r="P68" s="178"/>
      <c r="Q68" s="94" t="e">
        <f t="shared" si="331"/>
        <v>#DIV/0!</v>
      </c>
      <c r="R68" s="409" t="e">
        <f t="shared" si="332"/>
        <v>#DIV/0!</v>
      </c>
      <c r="S68" s="94" t="e">
        <f t="shared" si="333"/>
        <v>#DIV/0!</v>
      </c>
      <c r="T68" s="94" t="e">
        <f t="shared" si="334"/>
        <v>#DIV/0!</v>
      </c>
      <c r="U68" s="94" t="e">
        <f t="shared" si="335"/>
        <v>#DIV/0!</v>
      </c>
      <c r="V68" s="94" t="e">
        <f t="shared" si="336"/>
        <v>#DIV/0!</v>
      </c>
      <c r="W68" s="362">
        <f t="shared" si="337"/>
        <v>0</v>
      </c>
      <c r="X68" s="362">
        <f t="shared" si="338"/>
        <v>0</v>
      </c>
      <c r="Y68" s="410">
        <f t="shared" si="339"/>
        <v>0</v>
      </c>
      <c r="Z68" s="100"/>
      <c r="AA68" s="396"/>
      <c r="AB68" s="100"/>
      <c r="AC68" s="100"/>
      <c r="AD68" s="100"/>
      <c r="AE68" s="208"/>
      <c r="AF68" s="411"/>
      <c r="AG68" s="412"/>
      <c r="AH68" s="412"/>
      <c r="AI68" s="412"/>
      <c r="AJ68" s="412"/>
      <c r="AK68" s="413"/>
      <c r="AL68" s="94">
        <f t="shared" si="194"/>
        <v>-1</v>
      </c>
      <c r="AM68" s="94">
        <f t="shared" si="195"/>
        <v>0.17129682997118142</v>
      </c>
      <c r="AN68" s="94">
        <f t="shared" si="225"/>
        <v>-0.23976864429059672</v>
      </c>
      <c r="AO68" s="94">
        <f t="shared" si="226"/>
        <v>0.88315867645845358</v>
      </c>
      <c r="AP68" s="94">
        <f t="shared" si="227"/>
        <v>-0.10902808410527867</v>
      </c>
      <c r="AQ68" s="94" t="e">
        <f t="shared" si="228"/>
        <v>#DIV/0!</v>
      </c>
      <c r="AR68" s="362">
        <f t="shared" si="196"/>
        <v>-20.321999999999999</v>
      </c>
      <c r="AS68" s="362">
        <f t="shared" si="229"/>
        <v>2.9719999999999978</v>
      </c>
      <c r="AT68" s="410">
        <f t="shared" si="230"/>
        <v>-5.4719999999999978</v>
      </c>
      <c r="AU68" s="266"/>
      <c r="AV68" s="328">
        <v>20.321999999999999</v>
      </c>
      <c r="AW68" s="266">
        <v>17.350000000000001</v>
      </c>
      <c r="AX68" s="266">
        <v>22.821999999999999</v>
      </c>
      <c r="AY68" s="266">
        <v>12.119</v>
      </c>
      <c r="AZ68" s="201">
        <v>13.602</v>
      </c>
      <c r="BA68" s="434"/>
      <c r="BB68" s="413"/>
      <c r="BC68" s="412"/>
      <c r="BD68" s="412"/>
      <c r="BE68" s="412"/>
      <c r="BF68" s="413"/>
      <c r="BG68" s="94">
        <f t="shared" si="197"/>
        <v>1</v>
      </c>
      <c r="BH68" s="94">
        <f t="shared" si="231"/>
        <v>-4.205405405405406</v>
      </c>
      <c r="BI68" s="94">
        <f t="shared" si="232"/>
        <v>-1.07153905645785</v>
      </c>
      <c r="BJ68" s="94">
        <f t="shared" si="233"/>
        <v>3.2055437100213213</v>
      </c>
      <c r="BK68" s="94">
        <f t="shared" si="234"/>
        <v>-1.3396715643906714E-2</v>
      </c>
      <c r="BL68" s="94" t="e">
        <f t="shared" si="235"/>
        <v>#DIV/0!</v>
      </c>
      <c r="BM68" s="362">
        <f t="shared" si="198"/>
        <v>1.9259999999999999</v>
      </c>
      <c r="BN68" s="362">
        <f t="shared" si="236"/>
        <v>-1.556</v>
      </c>
      <c r="BO68" s="410">
        <f t="shared" si="237"/>
        <v>-5.5419999999999998</v>
      </c>
      <c r="BP68" s="266"/>
      <c r="BQ68" s="266">
        <v>-1.9259999999999999</v>
      </c>
      <c r="BR68" s="266">
        <v>-0.37</v>
      </c>
      <c r="BS68" s="266">
        <v>5.1719999999999997</v>
      </c>
      <c r="BT68" s="266">
        <v>-2.3450000000000002</v>
      </c>
      <c r="BU68" s="201">
        <v>-2.3140000000000001</v>
      </c>
      <c r="BV68" s="434"/>
      <c r="BW68" s="413"/>
      <c r="BX68" s="412"/>
      <c r="BY68" s="412"/>
      <c r="BZ68" s="412"/>
      <c r="CA68" s="412"/>
      <c r="CB68" s="94">
        <f t="shared" si="199"/>
        <v>1</v>
      </c>
      <c r="CC68" s="94">
        <f t="shared" si="238"/>
        <v>-4.0997506234413956</v>
      </c>
      <c r="CD68" s="94">
        <f t="shared" si="239"/>
        <v>-1.0786582973715182</v>
      </c>
      <c r="CE68" s="94">
        <f t="shared" si="240"/>
        <v>3.0262321144674087</v>
      </c>
      <c r="CF68" s="94">
        <f t="shared" si="241"/>
        <v>-8.2150537634408521E-2</v>
      </c>
      <c r="CG68" s="94" t="e">
        <f t="shared" si="242"/>
        <v>#DIV/0!</v>
      </c>
      <c r="CH68" s="362">
        <f t="shared" si="200"/>
        <v>2.0449999999999999</v>
      </c>
      <c r="CI68" s="362">
        <f t="shared" si="243"/>
        <v>-1.6439999999999999</v>
      </c>
      <c r="CJ68" s="410">
        <f t="shared" si="244"/>
        <v>-5.4989999999999997</v>
      </c>
      <c r="CK68" s="100"/>
      <c r="CL68" s="100">
        <v>-2.0449999999999999</v>
      </c>
      <c r="CM68" s="100">
        <v>-0.40100000000000002</v>
      </c>
      <c r="CN68" s="100">
        <v>5.0979999999999999</v>
      </c>
      <c r="CO68" s="100">
        <v>-2.516</v>
      </c>
      <c r="CP68" s="208">
        <v>-2.3250000000000002</v>
      </c>
      <c r="CQ68" s="411"/>
      <c r="CR68" s="418"/>
      <c r="CS68" s="418"/>
      <c r="CT68" s="418"/>
      <c r="CU68" s="418"/>
      <c r="CV68" s="418"/>
      <c r="CW68" s="94">
        <f t="shared" si="201"/>
        <v>1</v>
      </c>
      <c r="CX68" s="94">
        <f t="shared" si="245"/>
        <v>-4.0471698113207548</v>
      </c>
      <c r="CY68" s="94">
        <f t="shared" si="246"/>
        <v>-1.0673158340389499</v>
      </c>
      <c r="CZ68" s="94">
        <f t="shared" si="247"/>
        <v>2.8843238930993218</v>
      </c>
      <c r="DA68" s="94">
        <f t="shared" si="248"/>
        <v>-0.22113979542133472</v>
      </c>
      <c r="DB68" s="94" t="e">
        <f t="shared" si="249"/>
        <v>#DIV/0!</v>
      </c>
      <c r="DC68" s="362">
        <f t="shared" si="202"/>
        <v>1.605</v>
      </c>
      <c r="DD68" s="362">
        <f t="shared" si="250"/>
        <v>-1.2869999999999999</v>
      </c>
      <c r="DE68" s="410">
        <f t="shared" si="251"/>
        <v>-5.0419999999999998</v>
      </c>
      <c r="DF68" s="266"/>
      <c r="DG68" s="266">
        <v>-1.605</v>
      </c>
      <c r="DH68" s="266">
        <v>-0.318</v>
      </c>
      <c r="DI68" s="266">
        <v>4.7240000000000002</v>
      </c>
      <c r="DJ68" s="266">
        <v>-2.5070000000000001</v>
      </c>
      <c r="DK68" s="266">
        <v>-2.0529999999999999</v>
      </c>
      <c r="DL68" s="434"/>
      <c r="DM68" s="412"/>
      <c r="DN68" s="412"/>
      <c r="DO68" s="412"/>
      <c r="DP68" s="412"/>
      <c r="DQ68" s="412"/>
      <c r="DR68" s="94">
        <f t="shared" si="203"/>
        <v>1</v>
      </c>
      <c r="DS68" s="94">
        <f t="shared" si="252"/>
        <v>-1.1908230152949746</v>
      </c>
      <c r="DT68" s="94">
        <f t="shared" si="253"/>
        <v>-0.18805440567711415</v>
      </c>
      <c r="DU68" s="94">
        <f t="shared" si="254"/>
        <v>1.5577176781002637</v>
      </c>
      <c r="DV68" s="94">
        <f t="shared" si="255"/>
        <v>-4.7752380952380955</v>
      </c>
      <c r="DW68" s="94" t="e">
        <f t="shared" si="256"/>
        <v>#DIV/0!</v>
      </c>
      <c r="DX68" s="362">
        <f t="shared" si="204"/>
        <v>0.26200000000000001</v>
      </c>
      <c r="DY68" s="362">
        <f t="shared" si="257"/>
        <v>-1.635</v>
      </c>
      <c r="DZ68" s="410">
        <f t="shared" si="258"/>
        <v>-0.31800000000000006</v>
      </c>
      <c r="EA68" s="100"/>
      <c r="EB68" s="266">
        <v>-0.26200000000000001</v>
      </c>
      <c r="EC68" s="100">
        <v>1.373</v>
      </c>
      <c r="ED68" s="100">
        <v>1.6910000000000001</v>
      </c>
      <c r="EE68" s="100">
        <v>-3.032</v>
      </c>
      <c r="EF68" s="208">
        <v>-0.52500000000000002</v>
      </c>
      <c r="EG68" s="411"/>
      <c r="EH68" s="418"/>
      <c r="EI68" s="418"/>
      <c r="EJ68" s="418"/>
      <c r="EK68" s="418"/>
      <c r="EL68" s="418"/>
      <c r="EM68" s="94">
        <f t="shared" si="205"/>
        <v>-1</v>
      </c>
      <c r="EN68" s="94">
        <f t="shared" si="259"/>
        <v>-0.16408508880627826</v>
      </c>
      <c r="EO68" s="94">
        <f t="shared" si="260"/>
        <v>-7.6659038901601861E-2</v>
      </c>
      <c r="EP68" s="94">
        <f t="shared" si="261"/>
        <v>3.1563845050214703E-3</v>
      </c>
      <c r="EQ68" s="94">
        <f t="shared" si="262"/>
        <v>6.2392033329946223E-2</v>
      </c>
      <c r="ER68" s="94" t="e">
        <f t="shared" si="263"/>
        <v>#DIV/0!</v>
      </c>
      <c r="ES68" s="362">
        <f t="shared" si="206"/>
        <v>-8.0950000000000006</v>
      </c>
      <c r="ET68" s="362">
        <f t="shared" si="264"/>
        <v>-1.5889999999999986</v>
      </c>
      <c r="EU68" s="410">
        <f t="shared" si="265"/>
        <v>-0.80400000000000027</v>
      </c>
      <c r="EV68" s="100"/>
      <c r="EW68" s="328">
        <v>8.0950000000000006</v>
      </c>
      <c r="EX68" s="100">
        <v>9.6839999999999993</v>
      </c>
      <c r="EY68" s="100">
        <v>10.488</v>
      </c>
      <c r="EZ68" s="100">
        <v>10.455</v>
      </c>
      <c r="FA68" s="208">
        <v>9.8409999999999993</v>
      </c>
      <c r="FB68" s="411"/>
      <c r="FC68" s="418"/>
      <c r="FD68" s="418"/>
      <c r="FE68" s="418"/>
      <c r="FF68" s="418"/>
      <c r="FG68" s="418"/>
      <c r="FH68" s="94">
        <f t="shared" si="207"/>
        <v>-1</v>
      </c>
      <c r="FI68" s="94">
        <f t="shared" si="266"/>
        <v>2.7027027027027029E-2</v>
      </c>
      <c r="FJ68" s="94">
        <f t="shared" si="267"/>
        <v>0.23333333333333334</v>
      </c>
      <c r="FK68" s="94">
        <f t="shared" si="268"/>
        <v>0.30434782608695654</v>
      </c>
      <c r="FL68" s="94">
        <f t="shared" si="269"/>
        <v>-0.08</v>
      </c>
      <c r="FM68" s="94" t="e">
        <f t="shared" si="270"/>
        <v>#DIV/0!</v>
      </c>
      <c r="FN68" s="362">
        <f t="shared" si="208"/>
        <v>-38</v>
      </c>
      <c r="FO68" s="362">
        <f t="shared" si="271"/>
        <v>1</v>
      </c>
      <c r="FP68" s="410">
        <f t="shared" si="272"/>
        <v>7</v>
      </c>
      <c r="FQ68" s="486"/>
      <c r="FR68" s="486">
        <v>38</v>
      </c>
      <c r="FS68" s="486">
        <v>37</v>
      </c>
      <c r="FT68" s="486">
        <v>30</v>
      </c>
      <c r="FU68" s="486">
        <v>23</v>
      </c>
      <c r="FV68" s="2">
        <v>25</v>
      </c>
      <c r="FW68" s="495"/>
      <c r="FX68" s="496"/>
      <c r="FY68" s="496"/>
      <c r="FZ68" s="496"/>
      <c r="GA68" s="496"/>
      <c r="GB68" s="496"/>
      <c r="GC68" s="2"/>
      <c r="GD68" s="433"/>
      <c r="GE68" s="1" t="s">
        <v>133</v>
      </c>
      <c r="GF68" s="336"/>
      <c r="GG68" s="421">
        <v>2450</v>
      </c>
      <c r="GH68" s="421" t="s">
        <v>703</v>
      </c>
      <c r="GI68" s="422" t="s">
        <v>97</v>
      </c>
      <c r="GJ68" s="94" t="e">
        <f t="shared" si="340"/>
        <v>#VALUE!</v>
      </c>
      <c r="GK68" s="94">
        <f t="shared" si="341"/>
        <v>-13.064478767078702</v>
      </c>
      <c r="GL68" s="94" t="e">
        <f t="shared" si="342"/>
        <v>#VALUE!</v>
      </c>
      <c r="GM68" s="94" t="e">
        <f t="shared" si="343"/>
        <v>#VALUE!</v>
      </c>
      <c r="GN68" s="94" t="e">
        <f t="shared" si="344"/>
        <v>#VALUE!</v>
      </c>
      <c r="GO68" s="392" t="e">
        <f t="shared" si="345"/>
        <v>#VALUE!</v>
      </c>
      <c r="GP68" s="366" t="e">
        <f t="shared" si="346"/>
        <v>#VALUE!</v>
      </c>
      <c r="GQ68" s="366">
        <f t="shared" si="347"/>
        <v>-3.4196187895551957</v>
      </c>
      <c r="GR68" s="423" t="e">
        <f t="shared" si="348"/>
        <v>#VALUE!</v>
      </c>
      <c r="GS68" s="94" t="str">
        <f t="shared" si="209"/>
        <v>Negativ EK</v>
      </c>
      <c r="GT68" s="94">
        <f t="shared" si="273"/>
        <v>-3.6813681368136812</v>
      </c>
      <c r="GU68" s="392">
        <f t="shared" si="274"/>
        <v>-0.26174934725848564</v>
      </c>
      <c r="GV68" s="94" t="str">
        <f t="shared" si="275"/>
        <v>Negativ EK</v>
      </c>
      <c r="GW68" s="94" t="str">
        <f t="shared" si="276"/>
        <v>Negativ EK</v>
      </c>
      <c r="GX68" s="94" t="str">
        <f t="shared" si="277"/>
        <v>Negativ EK</v>
      </c>
      <c r="GY68" s="424" t="str">
        <f t="shared" si="278"/>
        <v>Negativ EK</v>
      </c>
      <c r="GZ68" s="424" t="str">
        <f t="shared" si="279"/>
        <v>Negativ EK</v>
      </c>
      <c r="HA68" s="424" t="str">
        <f t="shared" si="280"/>
        <v>Negativ EK</v>
      </c>
      <c r="HB68" s="424" t="str">
        <f t="shared" si="281"/>
        <v>Negativ EK</v>
      </c>
      <c r="HC68" s="424" t="str">
        <f t="shared" si="282"/>
        <v>Negativ EK</v>
      </c>
      <c r="HD68" s="94">
        <f t="shared" si="349"/>
        <v>1</v>
      </c>
      <c r="HE68" s="94">
        <f t="shared" si="350"/>
        <v>-4.9060373383113687</v>
      </c>
      <c r="HF68" s="94">
        <f t="shared" si="351"/>
        <v>-1.0742733719708879</v>
      </c>
      <c r="HG68" s="94">
        <f t="shared" si="352"/>
        <v>3.1374070161195982</v>
      </c>
      <c r="HH68" s="94">
        <f t="shared" si="353"/>
        <v>1.726083182383872E-2</v>
      </c>
      <c r="HI68" s="392" t="e">
        <f t="shared" si="354"/>
        <v>#VALUE!</v>
      </c>
      <c r="HJ68" s="366">
        <f t="shared" si="355"/>
        <v>0.21666010461780752</v>
      </c>
      <c r="HK68" s="366">
        <f t="shared" si="356"/>
        <v>-0.17997559143121222</v>
      </c>
      <c r="HL68" s="423">
        <f t="shared" si="357"/>
        <v>-0.53059656017126799</v>
      </c>
      <c r="HM68" s="94">
        <f t="shared" si="211"/>
        <v>0</v>
      </c>
      <c r="HN68" s="94">
        <f t="shared" si="283"/>
        <v>-0.21666010461780752</v>
      </c>
      <c r="HO68" s="392">
        <f t="shared" si="284"/>
        <v>-3.6684513186595283E-2</v>
      </c>
      <c r="HP68" s="94">
        <f t="shared" si="285"/>
        <v>0.49391204698467273</v>
      </c>
      <c r="HQ68" s="94">
        <f t="shared" si="286"/>
        <v>-0.23108001576665355</v>
      </c>
      <c r="HR68" s="94">
        <f t="shared" si="287"/>
        <v>-0.23513870541611628</v>
      </c>
      <c r="HS68" s="424" t="str">
        <f t="shared" si="288"/>
        <v>i.a.</v>
      </c>
      <c r="HT68" s="424" t="str">
        <f t="shared" si="289"/>
        <v>i.a.</v>
      </c>
      <c r="HU68" s="424" t="str">
        <f t="shared" si="290"/>
        <v>i.a.</v>
      </c>
      <c r="HV68" s="424" t="str">
        <f t="shared" si="291"/>
        <v>i.a.</v>
      </c>
      <c r="HW68" s="424" t="str">
        <f t="shared" si="292"/>
        <v>i.a.</v>
      </c>
      <c r="HX68" s="94" t="e">
        <f t="shared" si="358"/>
        <v>#VALUE!</v>
      </c>
      <c r="HY68" s="94">
        <f t="shared" si="359"/>
        <v>-1.2282804299093926</v>
      </c>
      <c r="HZ68" s="94">
        <f t="shared" si="360"/>
        <v>-0.12064380490929096</v>
      </c>
      <c r="IA68" s="94">
        <f t="shared" si="361"/>
        <v>1.5559628455890788</v>
      </c>
      <c r="IB68" s="94">
        <f t="shared" si="362"/>
        <v>-4.4360705973446279</v>
      </c>
      <c r="IC68" s="392" t="e">
        <f t="shared" si="363"/>
        <v>#VALUE!</v>
      </c>
      <c r="ID68" s="366" t="e">
        <f t="shared" si="364"/>
        <v>#VALUE!</v>
      </c>
      <c r="IE68" s="366">
        <f t="shared" si="365"/>
        <v>-0.17414591390598885</v>
      </c>
      <c r="IF68" s="423">
        <f t="shared" si="366"/>
        <v>-1.9451627965447277E-2</v>
      </c>
      <c r="IG68" s="94" t="str">
        <f t="shared" si="213"/>
        <v>i.a.</v>
      </c>
      <c r="IH68" s="94">
        <f t="shared" si="293"/>
        <v>-3.23656578134651E-2</v>
      </c>
      <c r="II68" s="392">
        <f t="shared" si="294"/>
        <v>0.14178025609252376</v>
      </c>
      <c r="IJ68" s="94">
        <f t="shared" si="295"/>
        <v>0.16123188405797104</v>
      </c>
      <c r="IK68" s="94">
        <f t="shared" si="296"/>
        <v>-0.29000478240076516</v>
      </c>
      <c r="IL68" s="94">
        <f t="shared" si="297"/>
        <v>-5.3348236967787829E-2</v>
      </c>
      <c r="IM68" s="424" t="str">
        <f t="shared" si="298"/>
        <v>i.a.</v>
      </c>
      <c r="IN68" s="424" t="str">
        <f t="shared" si="299"/>
        <v>i.a.</v>
      </c>
      <c r="IO68" s="424" t="str">
        <f t="shared" si="300"/>
        <v>i.a.</v>
      </c>
      <c r="IP68" s="424" t="str">
        <f t="shared" si="301"/>
        <v>i.a.</v>
      </c>
      <c r="IQ68" s="424" t="str">
        <f t="shared" si="302"/>
        <v>i.a.</v>
      </c>
      <c r="IR68" s="424" t="str">
        <f t="shared" si="215"/>
        <v>i.a.</v>
      </c>
      <c r="IS68" s="94" t="e">
        <f t="shared" si="367"/>
        <v>#VALUE!</v>
      </c>
      <c r="IT68" s="94" t="e">
        <f t="shared" si="368"/>
        <v>#VALUE!</v>
      </c>
      <c r="IU68" s="94" t="e">
        <f t="shared" si="369"/>
        <v>#VALUE!</v>
      </c>
      <c r="IV68" s="94" t="e">
        <f t="shared" si="370"/>
        <v>#VALUE!</v>
      </c>
      <c r="IW68" s="94" t="e">
        <f t="shared" si="371"/>
        <v>#VALUE!</v>
      </c>
      <c r="IX68" s="392" t="e">
        <f t="shared" si="372"/>
        <v>#VALUE!</v>
      </c>
      <c r="IY68" s="366" t="e">
        <f t="shared" si="373"/>
        <v>#VALUE!</v>
      </c>
      <c r="IZ68" s="366" t="e">
        <f t="shared" si="374"/>
        <v>#VALUE!</v>
      </c>
      <c r="JA68" s="423" t="e">
        <f t="shared" si="375"/>
        <v>#VALUE!</v>
      </c>
      <c r="JB68" s="461"/>
      <c r="JC68" s="94" t="str">
        <f t="shared" si="303"/>
        <v>i.a.</v>
      </c>
      <c r="JD68" s="392" t="str">
        <f t="shared" si="304"/>
        <v>i.a.</v>
      </c>
      <c r="JE68" s="94" t="str">
        <f t="shared" si="305"/>
        <v>i.a.</v>
      </c>
      <c r="JF68" s="94" t="str">
        <f t="shared" si="306"/>
        <v>i.a.</v>
      </c>
      <c r="JG68" s="94" t="str">
        <f t="shared" si="307"/>
        <v>i.a.</v>
      </c>
      <c r="JH68" s="424" t="str">
        <f t="shared" si="308"/>
        <v>i.a.</v>
      </c>
      <c r="JI68" s="424" t="str">
        <f t="shared" si="309"/>
        <v>i.a.</v>
      </c>
      <c r="JJ68" s="424" t="str">
        <f t="shared" si="310"/>
        <v>i.a.</v>
      </c>
      <c r="JK68" s="424" t="str">
        <f t="shared" si="311"/>
        <v>i.a.</v>
      </c>
      <c r="JL68" s="424" t="str">
        <f t="shared" si="312"/>
        <v>i.a.</v>
      </c>
      <c r="JM68" s="424" t="str">
        <f t="shared" si="217"/>
        <v>i.a.</v>
      </c>
      <c r="JN68" s="94" t="e">
        <f t="shared" si="376"/>
        <v>#VALUE!</v>
      </c>
      <c r="JO68" s="94" t="e">
        <f t="shared" si="377"/>
        <v>#DIV/0!</v>
      </c>
      <c r="JP68" s="94" t="e">
        <f t="shared" si="378"/>
        <v>#DIV/0!</v>
      </c>
      <c r="JQ68" s="94" t="e">
        <f t="shared" si="379"/>
        <v>#DIV/0!</v>
      </c>
      <c r="JR68" s="94" t="e">
        <f t="shared" si="380"/>
        <v>#DIV/0!</v>
      </c>
      <c r="JS68" s="392" t="e">
        <f t="shared" si="381"/>
        <v>#VALUE!</v>
      </c>
      <c r="JT68" s="364" t="e">
        <f t="shared" si="382"/>
        <v>#VALUE!</v>
      </c>
      <c r="JU68" s="366">
        <f t="shared" si="383"/>
        <v>0</v>
      </c>
      <c r="JV68" s="425">
        <f t="shared" si="384"/>
        <v>0</v>
      </c>
      <c r="JW68" s="99" t="str">
        <f t="shared" si="218"/>
        <v>i.a.</v>
      </c>
      <c r="JX68" s="99">
        <f t="shared" si="313"/>
        <v>0</v>
      </c>
      <c r="JY68" s="393">
        <f t="shared" si="314"/>
        <v>0</v>
      </c>
      <c r="JZ68" s="99">
        <f t="shared" si="315"/>
        <v>0</v>
      </c>
      <c r="KA68" s="99">
        <f t="shared" si="316"/>
        <v>0</v>
      </c>
      <c r="KB68" s="358">
        <f t="shared" si="317"/>
        <v>0</v>
      </c>
      <c r="KC68" s="426" t="str">
        <f t="shared" si="318"/>
        <v>i.a.</v>
      </c>
      <c r="KD68" s="426" t="str">
        <f t="shared" si="319"/>
        <v>i.a.</v>
      </c>
      <c r="KE68" s="426" t="str">
        <f t="shared" si="320"/>
        <v>i.a.</v>
      </c>
      <c r="KF68" s="426" t="str">
        <f t="shared" si="220"/>
        <v>i.a.</v>
      </c>
      <c r="KG68" s="426" t="str">
        <f t="shared" si="221"/>
        <v>i.a.</v>
      </c>
      <c r="KH68" s="426" t="str">
        <f t="shared" si="222"/>
        <v>i.a.</v>
      </c>
      <c r="KI68" s="94">
        <f t="shared" si="385"/>
        <v>1</v>
      </c>
      <c r="KJ68" s="99">
        <f t="shared" si="386"/>
        <v>-3.9655466596666225</v>
      </c>
      <c r="KK68" s="94">
        <f t="shared" si="387"/>
        <v>-1.0637769978687985</v>
      </c>
      <c r="KL68" s="94">
        <f t="shared" si="388"/>
        <v>2.5534446210916797</v>
      </c>
      <c r="KM68" s="94">
        <f t="shared" si="389"/>
        <v>-0.17625058438522653</v>
      </c>
      <c r="KN68" s="394" t="e">
        <f t="shared" si="390"/>
        <v>#VALUE!</v>
      </c>
      <c r="KO68" s="364">
        <f t="shared" si="391"/>
        <v>5.3815789473684206E-2</v>
      </c>
      <c r="KP68" s="366">
        <f t="shared" si="392"/>
        <v>-4.2977951635846369E-2</v>
      </c>
      <c r="KQ68" s="425">
        <f t="shared" si="393"/>
        <v>-0.18077117117117117</v>
      </c>
      <c r="KR68" s="308"/>
      <c r="KS68" s="99">
        <f t="shared" si="321"/>
        <v>-5.3815789473684206E-2</v>
      </c>
      <c r="KT68" s="395">
        <f t="shared" si="322"/>
        <v>-1.0837837837837839E-2</v>
      </c>
      <c r="KU68" s="308">
        <f t="shared" si="323"/>
        <v>0.16993333333333333</v>
      </c>
      <c r="KV68" s="308">
        <f t="shared" si="324"/>
        <v>-0.10939130434782608</v>
      </c>
      <c r="KW68" s="308">
        <f t="shared" si="325"/>
        <v>-9.3000000000000013E-2</v>
      </c>
      <c r="KX68" s="427" t="str">
        <f t="shared" si="326"/>
        <v>i.a.</v>
      </c>
      <c r="KY68" s="427" t="str">
        <f t="shared" si="327"/>
        <v>i.a.</v>
      </c>
      <c r="KZ68" s="427" t="str">
        <f t="shared" si="328"/>
        <v>i.a.</v>
      </c>
      <c r="LA68" s="427" t="str">
        <f t="shared" si="329"/>
        <v>i.a.</v>
      </c>
      <c r="LB68" s="427" t="str">
        <f t="shared" si="330"/>
        <v>i.a.</v>
      </c>
      <c r="LC68" s="427" t="str">
        <f t="shared" si="224"/>
        <v>i.a.</v>
      </c>
    </row>
    <row r="69" spans="1:315" s="1" customFormat="1" ht="15.75" customHeight="1" x14ac:dyDescent="0.3">
      <c r="A69" s="348" t="s">
        <v>750</v>
      </c>
      <c r="B69" s="171">
        <v>30832205</v>
      </c>
      <c r="C69" t="s">
        <v>75</v>
      </c>
      <c r="D69" s="336"/>
      <c r="E69">
        <v>1</v>
      </c>
      <c r="F69"/>
      <c r="G69"/>
      <c r="H69"/>
      <c r="I69" s="183">
        <v>45063</v>
      </c>
      <c r="J69" s="176"/>
      <c r="K69" s="176" t="s">
        <v>132</v>
      </c>
      <c r="L69" s="176" t="s">
        <v>132</v>
      </c>
      <c r="M69" s="176" t="s">
        <v>132</v>
      </c>
      <c r="N69" s="176" t="s">
        <v>132</v>
      </c>
      <c r="O69" s="176" t="s">
        <v>132</v>
      </c>
      <c r="P69" s="176" t="s">
        <v>132</v>
      </c>
      <c r="Q69" s="94" t="e">
        <f t="shared" si="331"/>
        <v>#DIV/0!</v>
      </c>
      <c r="R69" s="94" t="e">
        <f t="shared" si="332"/>
        <v>#DIV/0!</v>
      </c>
      <c r="S69" s="94" t="e">
        <f t="shared" si="333"/>
        <v>#DIV/0!</v>
      </c>
      <c r="T69" s="94" t="e">
        <f t="shared" si="334"/>
        <v>#DIV/0!</v>
      </c>
      <c r="U69" s="94" t="e">
        <f t="shared" si="335"/>
        <v>#DIV/0!</v>
      </c>
      <c r="V69" s="94" t="e">
        <f t="shared" si="336"/>
        <v>#DIV/0!</v>
      </c>
      <c r="W69" s="362">
        <f t="shared" si="337"/>
        <v>0</v>
      </c>
      <c r="X69" s="362">
        <f t="shared" si="338"/>
        <v>0</v>
      </c>
      <c r="Y69" s="362">
        <f t="shared" si="339"/>
        <v>0</v>
      </c>
      <c r="Z69" s="100"/>
      <c r="AA69" s="396"/>
      <c r="AB69" s="100"/>
      <c r="AC69" s="100"/>
      <c r="AD69" s="100"/>
      <c r="AE69" s="100"/>
      <c r="AF69" s="100"/>
      <c r="AG69" s="201"/>
      <c r="AH69" s="201"/>
      <c r="AI69" s="201"/>
      <c r="AJ69" s="201"/>
      <c r="AK69" s="201"/>
      <c r="AL69" s="94">
        <f t="shared" si="194"/>
        <v>-1</v>
      </c>
      <c r="AM69" s="94">
        <f t="shared" si="195"/>
        <v>2.2172577492320492E-2</v>
      </c>
      <c r="AN69" s="94">
        <f t="shared" si="225"/>
        <v>0.24467049772916871</v>
      </c>
      <c r="AO69" s="94">
        <f t="shared" si="226"/>
        <v>-0.20858243168897858</v>
      </c>
      <c r="AP69" s="94">
        <f t="shared" si="227"/>
        <v>0.12560635772525547</v>
      </c>
      <c r="AQ69" s="94">
        <f t="shared" si="228"/>
        <v>-0.30223681746820497</v>
      </c>
      <c r="AR69" s="362">
        <f t="shared" si="196"/>
        <v>-54.905999999999999</v>
      </c>
      <c r="AS69" s="362">
        <f t="shared" si="229"/>
        <v>1.1909999999999954</v>
      </c>
      <c r="AT69" s="362">
        <f t="shared" si="230"/>
        <v>10.559000000000005</v>
      </c>
      <c r="AU69" s="266"/>
      <c r="AV69" s="266">
        <v>54.905999999999999</v>
      </c>
      <c r="AW69" s="266">
        <v>53.715000000000003</v>
      </c>
      <c r="AX69" s="266">
        <v>43.155999999999999</v>
      </c>
      <c r="AY69" s="266">
        <v>54.53</v>
      </c>
      <c r="AZ69" s="267">
        <v>48.445</v>
      </c>
      <c r="BA69" s="267">
        <v>69.429000000000002</v>
      </c>
      <c r="BB69" s="205">
        <v>48.289045000000002</v>
      </c>
      <c r="BC69" s="205">
        <v>51.966025999999999</v>
      </c>
      <c r="BD69" s="205">
        <v>46.978906000000002</v>
      </c>
      <c r="BE69" s="205">
        <v>39.999009000000001</v>
      </c>
      <c r="BF69" s="205">
        <v>30.946774999999999</v>
      </c>
      <c r="BG69" s="94">
        <f t="shared" si="197"/>
        <v>1</v>
      </c>
      <c r="BH69" s="94">
        <f t="shared" si="231"/>
        <v>-10.866141732283463</v>
      </c>
      <c r="BI69" s="94">
        <f t="shared" si="232"/>
        <v>1.0138888888888891</v>
      </c>
      <c r="BJ69" s="94">
        <f t="shared" si="233"/>
        <v>-11.735376044568246</v>
      </c>
      <c r="BK69" s="94">
        <f t="shared" si="234"/>
        <v>0.88149859712823897</v>
      </c>
      <c r="BL69" s="94">
        <f t="shared" si="235"/>
        <v>-6.7485768500948771</v>
      </c>
      <c r="BM69" s="362">
        <f t="shared" si="198"/>
        <v>1.2529999999999999</v>
      </c>
      <c r="BN69" s="362">
        <f t="shared" si="236"/>
        <v>-1.38</v>
      </c>
      <c r="BO69" s="362">
        <f t="shared" si="237"/>
        <v>9.2710000000000008</v>
      </c>
      <c r="BP69" s="266"/>
      <c r="BQ69" s="266">
        <v>-1.2529999999999999</v>
      </c>
      <c r="BR69" s="266">
        <v>0.127</v>
      </c>
      <c r="BS69" s="266">
        <v>-9.1440000000000001</v>
      </c>
      <c r="BT69" s="266">
        <v>-0.71799999999999997</v>
      </c>
      <c r="BU69" s="266">
        <v>-6.0590000000000002</v>
      </c>
      <c r="BV69" s="266">
        <v>1.054</v>
      </c>
      <c r="BW69" s="201">
        <v>3.7593559999999999</v>
      </c>
      <c r="BX69" s="201">
        <v>7.8431110000000004</v>
      </c>
      <c r="BY69" s="201">
        <v>3.3539889999999999</v>
      </c>
      <c r="BZ69" s="201">
        <v>2.7263190000000002</v>
      </c>
      <c r="CA69" s="201">
        <v>2.6314760000000001</v>
      </c>
      <c r="CB69" s="94">
        <f t="shared" si="199"/>
        <v>1</v>
      </c>
      <c r="CC69" s="94">
        <f t="shared" si="238"/>
        <v>-11.602836879432626</v>
      </c>
      <c r="CD69" s="94">
        <f t="shared" si="239"/>
        <v>1.0152531371700562</v>
      </c>
      <c r="CE69" s="94">
        <f t="shared" si="240"/>
        <v>-4.1874298540965205</v>
      </c>
      <c r="CF69" s="94">
        <f t="shared" si="241"/>
        <v>0.69616368286445018</v>
      </c>
      <c r="CG69" s="94">
        <f t="shared" si="242"/>
        <v>-6.1402278702892197</v>
      </c>
      <c r="CH69" s="362">
        <f t="shared" si="200"/>
        <v>1.4950000000000001</v>
      </c>
      <c r="CI69" s="362">
        <f t="shared" si="243"/>
        <v>-1.6360000000000001</v>
      </c>
      <c r="CJ69" s="362">
        <f t="shared" si="244"/>
        <v>9.3849999999999998</v>
      </c>
      <c r="CK69" s="100"/>
      <c r="CL69" s="100">
        <v>-1.4950000000000001</v>
      </c>
      <c r="CM69" s="100">
        <v>0.14099999999999999</v>
      </c>
      <c r="CN69" s="100">
        <v>-9.2439999999999998</v>
      </c>
      <c r="CO69" s="100">
        <v>-1.782</v>
      </c>
      <c r="CP69" s="100">
        <v>-5.8650000000000002</v>
      </c>
      <c r="CQ69" s="100">
        <v>1.141</v>
      </c>
      <c r="CR69" s="208">
        <v>4.1257890000000002</v>
      </c>
      <c r="CS69" s="208">
        <v>8.1024999999999991</v>
      </c>
      <c r="CT69" s="208">
        <v>3.796834</v>
      </c>
      <c r="CU69" s="208">
        <v>2.9184929999999998</v>
      </c>
      <c r="CV69" s="208">
        <v>2.2541699999999998</v>
      </c>
      <c r="CW69" s="94">
        <f t="shared" si="201"/>
        <v>1</v>
      </c>
      <c r="CX69" s="94">
        <f t="shared" si="245"/>
        <v>-68.545454545454547</v>
      </c>
      <c r="CY69" s="94">
        <f t="shared" si="246"/>
        <v>1.0030382543847536</v>
      </c>
      <c r="CZ69" s="94">
        <f t="shared" si="247"/>
        <v>-4.1354609929078014</v>
      </c>
      <c r="DA69" s="94">
        <f t="shared" si="248"/>
        <v>0.692005242463958</v>
      </c>
      <c r="DB69" s="94">
        <f t="shared" si="249"/>
        <v>-6.1728813559322031</v>
      </c>
      <c r="DC69" s="362">
        <f t="shared" si="202"/>
        <v>1.486</v>
      </c>
      <c r="DD69" s="362">
        <f t="shared" si="250"/>
        <v>-1.508</v>
      </c>
      <c r="DE69" s="362">
        <f t="shared" si="251"/>
        <v>7.2629999999999999</v>
      </c>
      <c r="DF69" s="266"/>
      <c r="DG69" s="266">
        <v>-1.486</v>
      </c>
      <c r="DH69" s="266">
        <v>2.1999999999999999E-2</v>
      </c>
      <c r="DI69" s="266">
        <v>-7.2409999999999997</v>
      </c>
      <c r="DJ69" s="266">
        <v>-1.41</v>
      </c>
      <c r="DK69" s="266">
        <v>-4.5780000000000003</v>
      </c>
      <c r="DL69" s="266">
        <v>0.88500000000000001</v>
      </c>
      <c r="DM69" s="201">
        <v>3.1827890000000001</v>
      </c>
      <c r="DN69" s="201">
        <v>6.315531</v>
      </c>
      <c r="DO69" s="201">
        <v>2.824786</v>
      </c>
      <c r="DP69" s="201">
        <v>2.870066</v>
      </c>
      <c r="DQ69" s="201">
        <v>1.668838</v>
      </c>
      <c r="DR69" s="94">
        <f t="shared" si="203"/>
        <v>-1</v>
      </c>
      <c r="DS69" s="94">
        <f t="shared" si="252"/>
        <v>-0.19349381912817168</v>
      </c>
      <c r="DT69" s="94">
        <f t="shared" si="253"/>
        <v>2.8709382748270066E-3</v>
      </c>
      <c r="DU69" s="94">
        <f t="shared" si="254"/>
        <v>-0.32798386389546613</v>
      </c>
      <c r="DV69" s="94">
        <f t="shared" si="255"/>
        <v>-0.11011393788044323</v>
      </c>
      <c r="DW69" s="94">
        <f t="shared" si="256"/>
        <v>-0.26318210568684947</v>
      </c>
      <c r="DX69" s="362">
        <f t="shared" si="204"/>
        <v>-6.1980000000000004</v>
      </c>
      <c r="DY69" s="362">
        <f t="shared" si="257"/>
        <v>-1.4869999999999992</v>
      </c>
      <c r="DZ69" s="362">
        <f t="shared" si="258"/>
        <v>2.1999999999999353E-2</v>
      </c>
      <c r="EA69" s="100"/>
      <c r="EB69" s="100">
        <v>6.1980000000000004</v>
      </c>
      <c r="EC69" s="100">
        <v>7.6849999999999996</v>
      </c>
      <c r="ED69" s="100">
        <v>7.6630000000000003</v>
      </c>
      <c r="EE69" s="100">
        <v>11.403</v>
      </c>
      <c r="EF69" s="100">
        <v>12.814</v>
      </c>
      <c r="EG69" s="100">
        <v>17.390999999999998</v>
      </c>
      <c r="EH69" s="208">
        <v>16.506461000000002</v>
      </c>
      <c r="EI69" s="208">
        <v>18.323671999999998</v>
      </c>
      <c r="EJ69" s="208">
        <v>13.758144</v>
      </c>
      <c r="EK69" s="208">
        <v>12.433358</v>
      </c>
      <c r="EL69" s="208">
        <v>10.563292000000001</v>
      </c>
      <c r="EM69" s="94">
        <f t="shared" si="205"/>
        <v>-1</v>
      </c>
      <c r="EN69" s="94">
        <f t="shared" si="259"/>
        <v>-0.25039001560062402</v>
      </c>
      <c r="EO69" s="94">
        <f t="shared" si="260"/>
        <v>-4.0665355340802213E-2</v>
      </c>
      <c r="EP69" s="94">
        <f t="shared" si="261"/>
        <v>-0.33733813153495223</v>
      </c>
      <c r="EQ69" s="94">
        <f t="shared" si="262"/>
        <v>6.7822508661250391E-2</v>
      </c>
      <c r="ER69" s="94">
        <f t="shared" si="263"/>
        <v>-3.4224889183727299E-3</v>
      </c>
      <c r="ES69" s="362">
        <f t="shared" si="206"/>
        <v>-33.634999999999998</v>
      </c>
      <c r="ET69" s="362">
        <f t="shared" si="264"/>
        <v>-11.234999999999999</v>
      </c>
      <c r="EU69" s="362">
        <f t="shared" si="265"/>
        <v>-1.902000000000001</v>
      </c>
      <c r="EV69" s="100"/>
      <c r="EW69" s="100">
        <v>33.634999999999998</v>
      </c>
      <c r="EX69" s="100">
        <v>44.87</v>
      </c>
      <c r="EY69" s="100">
        <v>46.771999999999998</v>
      </c>
      <c r="EZ69" s="100">
        <v>70.581999999999994</v>
      </c>
      <c r="FA69" s="100">
        <v>66.099000000000004</v>
      </c>
      <c r="FB69" s="100">
        <v>66.325999999999993</v>
      </c>
      <c r="FC69" s="208">
        <v>61.656350000000003</v>
      </c>
      <c r="FD69" s="208">
        <v>57.581617000000001</v>
      </c>
      <c r="FE69" s="208">
        <v>46.396337000000003</v>
      </c>
      <c r="FF69" s="208">
        <v>55.826248</v>
      </c>
      <c r="FG69" s="208">
        <v>44.299928999999999</v>
      </c>
      <c r="FH69" s="94">
        <f t="shared" si="207"/>
        <v>-1</v>
      </c>
      <c r="FI69" s="94">
        <f t="shared" si="266"/>
        <v>5.128205128205128E-2</v>
      </c>
      <c r="FJ69" s="94">
        <f t="shared" si="267"/>
        <v>0</v>
      </c>
      <c r="FK69" s="94">
        <f t="shared" si="268"/>
        <v>-7.1428571428571425E-2</v>
      </c>
      <c r="FL69" s="94">
        <f t="shared" si="269"/>
        <v>0.05</v>
      </c>
      <c r="FM69" s="94">
        <f t="shared" si="270"/>
        <v>-5.8823529411764705E-2</v>
      </c>
      <c r="FN69" s="362">
        <f t="shared" si="208"/>
        <v>-82</v>
      </c>
      <c r="FO69" s="362">
        <f t="shared" si="271"/>
        <v>4</v>
      </c>
      <c r="FP69" s="362">
        <f t="shared" si="272"/>
        <v>0</v>
      </c>
      <c r="FQ69" s="486"/>
      <c r="FR69" s="486">
        <v>82</v>
      </c>
      <c r="FS69" s="486">
        <v>78</v>
      </c>
      <c r="FT69" s="486">
        <v>78</v>
      </c>
      <c r="FU69" s="486">
        <v>84</v>
      </c>
      <c r="FV69" s="486">
        <v>80</v>
      </c>
      <c r="FW69" s="486">
        <v>85</v>
      </c>
      <c r="FX69" s="2">
        <v>73</v>
      </c>
      <c r="FY69" s="2">
        <v>72</v>
      </c>
      <c r="FZ69" s="2">
        <v>76</v>
      </c>
      <c r="GA69" s="2">
        <v>64</v>
      </c>
      <c r="GB69" s="2">
        <v>49</v>
      </c>
      <c r="GC69" s="2"/>
      <c r="GD69" s="2" t="s">
        <v>866</v>
      </c>
      <c r="GE69" s="1" t="s">
        <v>81</v>
      </c>
      <c r="GF69" s="336" t="s">
        <v>87</v>
      </c>
      <c r="GG69" s="1">
        <v>8000</v>
      </c>
      <c r="GH69" s="1" t="s">
        <v>122</v>
      </c>
      <c r="GI69" s="18" t="s">
        <v>79</v>
      </c>
      <c r="GJ69" s="94">
        <f t="shared" si="340"/>
        <v>1</v>
      </c>
      <c r="GK69" s="94">
        <f t="shared" si="341"/>
        <v>-12.721698510806883</v>
      </c>
      <c r="GL69" s="94">
        <f t="shared" si="342"/>
        <v>1.0189481569770844</v>
      </c>
      <c r="GM69" s="94">
        <f t="shared" si="343"/>
        <v>-5.5889011211924586</v>
      </c>
      <c r="GN69" s="94">
        <f t="shared" si="344"/>
        <v>0.62103580298636141</v>
      </c>
      <c r="GO69" s="392">
        <f t="shared" si="345"/>
        <v>-6.7686036670829965</v>
      </c>
      <c r="GP69" s="366">
        <f t="shared" si="346"/>
        <v>0.215371317438594</v>
      </c>
      <c r="GQ69" s="366">
        <f t="shared" si="347"/>
        <v>-0.23374504691474723</v>
      </c>
      <c r="GR69" s="366">
        <f t="shared" si="348"/>
        <v>0.98805798417037316</v>
      </c>
      <c r="GS69" s="94">
        <f t="shared" si="209"/>
        <v>0</v>
      </c>
      <c r="GT69" s="94">
        <f t="shared" si="273"/>
        <v>-0.215371317438594</v>
      </c>
      <c r="GU69" s="392">
        <f t="shared" si="274"/>
        <v>1.8373729476153244E-2</v>
      </c>
      <c r="GV69" s="94">
        <f t="shared" si="275"/>
        <v>-0.96968425469421993</v>
      </c>
      <c r="GW69" s="94">
        <f t="shared" si="276"/>
        <v>-0.14716934384936203</v>
      </c>
      <c r="GX69" s="94">
        <f t="shared" si="277"/>
        <v>-0.38834630028141037</v>
      </c>
      <c r="GY69" s="94">
        <f t="shared" si="278"/>
        <v>6.7320676318500666E-2</v>
      </c>
      <c r="GZ69" s="94">
        <f t="shared" si="279"/>
        <v>0.23690917287051413</v>
      </c>
      <c r="HA69" s="94">
        <f t="shared" si="280"/>
        <v>0.50511479774087598</v>
      </c>
      <c r="HB69" s="94">
        <f t="shared" si="281"/>
        <v>0.28992869519281483</v>
      </c>
      <c r="HC69" s="94">
        <f t="shared" si="282"/>
        <v>0.25381896928465664</v>
      </c>
      <c r="HD69" s="94">
        <f t="shared" si="349"/>
        <v>1</v>
      </c>
      <c r="HE69" s="94">
        <f t="shared" si="350"/>
        <v>-12.517138534232483</v>
      </c>
      <c r="HF69" s="94">
        <f t="shared" si="351"/>
        <v>1.0177856950597615</v>
      </c>
      <c r="HG69" s="94">
        <f t="shared" si="352"/>
        <v>-13.832761841502059</v>
      </c>
      <c r="HH69" s="94">
        <f t="shared" si="353"/>
        <v>0.88518851723873138</v>
      </c>
      <c r="HI69" s="392">
        <f t="shared" si="354"/>
        <v>-6.5557211586236734</v>
      </c>
      <c r="HJ69" s="366">
        <f t="shared" si="355"/>
        <v>3.1921533660276412E-2</v>
      </c>
      <c r="HK69" s="366">
        <f t="shared" si="356"/>
        <v>-3.4693188578327087E-2</v>
      </c>
      <c r="HL69" s="366">
        <f t="shared" si="357"/>
        <v>0.15860784286221963</v>
      </c>
      <c r="HM69" s="94">
        <f t="shared" si="211"/>
        <v>0</v>
      </c>
      <c r="HN69" s="94">
        <f t="shared" si="283"/>
        <v>-3.1921533660276412E-2</v>
      </c>
      <c r="HO69" s="392">
        <f t="shared" si="284"/>
        <v>2.7716549180506755E-3</v>
      </c>
      <c r="HP69" s="94">
        <f t="shared" si="285"/>
        <v>-0.15583618794416895</v>
      </c>
      <c r="HQ69" s="94">
        <f t="shared" si="286"/>
        <v>-1.0506215201820298E-2</v>
      </c>
      <c r="HR69" s="94">
        <f t="shared" si="287"/>
        <v>-9.1508400981687749E-2</v>
      </c>
      <c r="HS69" s="94">
        <f t="shared" si="288"/>
        <v>1.6471021199407576E-2</v>
      </c>
      <c r="HT69" s="94">
        <f t="shared" si="289"/>
        <v>6.3056358550628425E-2</v>
      </c>
      <c r="HU69" s="94">
        <f t="shared" si="290"/>
        <v>0.15086103733104808</v>
      </c>
      <c r="HV69" s="94">
        <f t="shared" si="291"/>
        <v>6.5621291028787804E-2</v>
      </c>
      <c r="HW69" s="94">
        <f t="shared" si="292"/>
        <v>5.445766694957304E-2</v>
      </c>
      <c r="HX69" s="94" t="e">
        <f t="shared" si="358"/>
        <v>#VALUE!</v>
      </c>
      <c r="HY69" s="94">
        <f t="shared" si="359"/>
        <v>7.5901065429431758E-2</v>
      </c>
      <c r="HZ69" s="94">
        <f t="shared" si="360"/>
        <v>4.5381758970140601E-2</v>
      </c>
      <c r="IA69" s="94">
        <f t="shared" si="361"/>
        <v>1.4116200259347596E-2</v>
      </c>
      <c r="IB69" s="94">
        <f t="shared" si="362"/>
        <v>-0.16663485279475512</v>
      </c>
      <c r="IC69" s="392">
        <f t="shared" si="363"/>
        <v>-0.26065169430378649</v>
      </c>
      <c r="ID69" s="366" t="e">
        <f t="shared" si="364"/>
        <v>#VALUE!</v>
      </c>
      <c r="IE69" s="366">
        <f t="shared" si="365"/>
        <v>1.299977017662543E-2</v>
      </c>
      <c r="IF69" s="366">
        <f t="shared" si="366"/>
        <v>7.4352266096850139E-3</v>
      </c>
      <c r="IG69" s="94" t="str">
        <f t="shared" si="213"/>
        <v>i.a.</v>
      </c>
      <c r="IH69" s="94">
        <f t="shared" si="293"/>
        <v>0.18427233536494725</v>
      </c>
      <c r="II69" s="392">
        <f t="shared" si="294"/>
        <v>0.17127256518832182</v>
      </c>
      <c r="IJ69" s="94">
        <f t="shared" si="295"/>
        <v>0.1638373385786368</v>
      </c>
      <c r="IK69" s="94">
        <f t="shared" si="296"/>
        <v>0.16155677084809161</v>
      </c>
      <c r="IL69" s="94">
        <f t="shared" si="297"/>
        <v>0.19386072406541702</v>
      </c>
      <c r="IM69" s="94">
        <f t="shared" si="298"/>
        <v>0.26220486686970418</v>
      </c>
      <c r="IN69" s="94">
        <f t="shared" si="299"/>
        <v>0.26771712889264448</v>
      </c>
      <c r="IO69" s="94">
        <f t="shared" si="300"/>
        <v>0.31822086552380074</v>
      </c>
      <c r="IP69" s="94">
        <f t="shared" si="301"/>
        <v>0.29653513379730817</v>
      </c>
      <c r="IQ69" s="94">
        <f t="shared" si="302"/>
        <v>0.22271527185563322</v>
      </c>
      <c r="IR69" s="94">
        <f t="shared" si="215"/>
        <v>0.23844941151034352</v>
      </c>
      <c r="IS69" s="94" t="e">
        <f t="shared" si="367"/>
        <v>#VALUE!</v>
      </c>
      <c r="IT69" s="94" t="e">
        <f t="shared" si="368"/>
        <v>#VALUE!</v>
      </c>
      <c r="IU69" s="94" t="e">
        <f t="shared" si="369"/>
        <v>#VALUE!</v>
      </c>
      <c r="IV69" s="94" t="e">
        <f t="shared" si="370"/>
        <v>#VALUE!</v>
      </c>
      <c r="IW69" s="94" t="e">
        <f t="shared" si="371"/>
        <v>#VALUE!</v>
      </c>
      <c r="IX69" s="392" t="e">
        <f t="shared" si="372"/>
        <v>#VALUE!</v>
      </c>
      <c r="IY69" s="366" t="e">
        <f t="shared" si="373"/>
        <v>#VALUE!</v>
      </c>
      <c r="IZ69" s="366" t="e">
        <f t="shared" si="374"/>
        <v>#VALUE!</v>
      </c>
      <c r="JA69" s="366" t="e">
        <f t="shared" si="375"/>
        <v>#VALUE!</v>
      </c>
      <c r="JB69" s="392"/>
      <c r="JC69" s="94" t="str">
        <f t="shared" si="303"/>
        <v>i.a.</v>
      </c>
      <c r="JD69" s="392" t="str">
        <f t="shared" si="304"/>
        <v>i.a.</v>
      </c>
      <c r="JE69" s="94" t="str">
        <f t="shared" si="305"/>
        <v>i.a.</v>
      </c>
      <c r="JF69" s="94" t="str">
        <f t="shared" si="306"/>
        <v>i.a.</v>
      </c>
      <c r="JG69" s="94" t="str">
        <f t="shared" si="307"/>
        <v>i.a.</v>
      </c>
      <c r="JH69" s="94" t="str">
        <f t="shared" si="308"/>
        <v>i.a.</v>
      </c>
      <c r="JI69" s="94" t="str">
        <f t="shared" si="309"/>
        <v>i.a.</v>
      </c>
      <c r="JJ69" s="94" t="str">
        <f t="shared" si="310"/>
        <v>i.a.</v>
      </c>
      <c r="JK69" s="94" t="str">
        <f t="shared" si="311"/>
        <v>i.a.</v>
      </c>
      <c r="JL69" s="94" t="str">
        <f t="shared" si="312"/>
        <v>i.a.</v>
      </c>
      <c r="JM69" s="94" t="str">
        <f t="shared" si="217"/>
        <v>i.a.</v>
      </c>
      <c r="JN69" s="94" t="e">
        <f t="shared" si="376"/>
        <v>#VALUE!</v>
      </c>
      <c r="JO69" s="94" t="e">
        <f t="shared" si="377"/>
        <v>#DIV/0!</v>
      </c>
      <c r="JP69" s="94" t="e">
        <f t="shared" si="378"/>
        <v>#DIV/0!</v>
      </c>
      <c r="JQ69" s="94" t="e">
        <f t="shared" si="379"/>
        <v>#DIV/0!</v>
      </c>
      <c r="JR69" s="94" t="e">
        <f t="shared" si="380"/>
        <v>#DIV/0!</v>
      </c>
      <c r="JS69" s="392" t="e">
        <f t="shared" si="381"/>
        <v>#DIV/0!</v>
      </c>
      <c r="JT69" s="364" t="e">
        <f t="shared" si="382"/>
        <v>#VALUE!</v>
      </c>
      <c r="JU69" s="364">
        <f t="shared" si="383"/>
        <v>0</v>
      </c>
      <c r="JV69" s="364">
        <f t="shared" si="384"/>
        <v>0</v>
      </c>
      <c r="JW69" s="99" t="str">
        <f t="shared" si="218"/>
        <v>i.a.</v>
      </c>
      <c r="JX69" s="99">
        <f t="shared" si="313"/>
        <v>0</v>
      </c>
      <c r="JY69" s="393">
        <f t="shared" si="314"/>
        <v>0</v>
      </c>
      <c r="JZ69" s="99">
        <f t="shared" si="315"/>
        <v>0</v>
      </c>
      <c r="KA69" s="99">
        <f t="shared" si="316"/>
        <v>0</v>
      </c>
      <c r="KB69" s="99">
        <f t="shared" si="317"/>
        <v>0</v>
      </c>
      <c r="KC69" s="99">
        <f t="shared" si="318"/>
        <v>0</v>
      </c>
      <c r="KD69" s="99">
        <f t="shared" si="319"/>
        <v>0</v>
      </c>
      <c r="KE69" s="99">
        <f t="shared" si="320"/>
        <v>0</v>
      </c>
      <c r="KF69" s="99">
        <f t="shared" si="220"/>
        <v>0</v>
      </c>
      <c r="KG69" s="99">
        <f t="shared" si="221"/>
        <v>0</v>
      </c>
      <c r="KH69" s="99">
        <f t="shared" si="222"/>
        <v>0</v>
      </c>
      <c r="KI69" s="94">
        <f t="shared" si="385"/>
        <v>1</v>
      </c>
      <c r="KJ69" s="94">
        <f t="shared" si="386"/>
        <v>-11.085625324338354</v>
      </c>
      <c r="KK69" s="94">
        <f t="shared" si="387"/>
        <v>1.0152531371700562</v>
      </c>
      <c r="KL69" s="94">
        <f t="shared" si="388"/>
        <v>-4.5864629197962534</v>
      </c>
      <c r="KM69" s="94">
        <f t="shared" si="389"/>
        <v>0.71063207891852398</v>
      </c>
      <c r="KN69" s="392">
        <f t="shared" si="390"/>
        <v>-6.461492112182297</v>
      </c>
      <c r="KO69" s="364">
        <f t="shared" si="391"/>
        <v>1.8231707317073173E-2</v>
      </c>
      <c r="KP69" s="364">
        <f t="shared" si="392"/>
        <v>-2.0039399624765482E-2</v>
      </c>
      <c r="KQ69" s="364">
        <f t="shared" si="393"/>
        <v>0.12032051282051281</v>
      </c>
      <c r="KR69" s="308"/>
      <c r="KS69" s="308">
        <f t="shared" si="321"/>
        <v>-1.8231707317073173E-2</v>
      </c>
      <c r="KT69" s="395">
        <f t="shared" si="322"/>
        <v>1.8076923076923075E-3</v>
      </c>
      <c r="KU69" s="308">
        <f t="shared" si="323"/>
        <v>-0.11851282051282051</v>
      </c>
      <c r="KV69" s="308">
        <f t="shared" si="324"/>
        <v>-2.1214285714285713E-2</v>
      </c>
      <c r="KW69" s="308">
        <f t="shared" si="325"/>
        <v>-7.3312500000000003E-2</v>
      </c>
      <c r="KX69" s="308">
        <f t="shared" si="326"/>
        <v>1.3423529411764706E-2</v>
      </c>
      <c r="KY69" s="308">
        <f t="shared" si="327"/>
        <v>5.6517657534246576E-2</v>
      </c>
      <c r="KZ69" s="308">
        <f t="shared" si="328"/>
        <v>0.11253472222222222</v>
      </c>
      <c r="LA69" s="308">
        <f t="shared" si="329"/>
        <v>4.9958342105263155E-2</v>
      </c>
      <c r="LB69" s="308">
        <f t="shared" si="330"/>
        <v>4.5601453124999997E-2</v>
      </c>
      <c r="LC69" s="308">
        <f t="shared" si="224"/>
        <v>4.6003469387755097E-2</v>
      </c>
    </row>
    <row r="70" spans="1:315" s="1" customFormat="1" ht="15.75" customHeight="1" x14ac:dyDescent="0.3">
      <c r="A70" s="348" t="s">
        <v>201</v>
      </c>
      <c r="B70" s="171">
        <v>80398212</v>
      </c>
      <c r="C70" t="s">
        <v>75</v>
      </c>
      <c r="D70" s="336"/>
      <c r="E70">
        <v>1</v>
      </c>
      <c r="F70"/>
      <c r="G70"/>
      <c r="H70"/>
      <c r="I70" s="183">
        <v>44893</v>
      </c>
      <c r="J70" s="176"/>
      <c r="K70" s="176" t="s">
        <v>129</v>
      </c>
      <c r="L70" s="176" t="s">
        <v>129</v>
      </c>
      <c r="M70" s="176" t="s">
        <v>129</v>
      </c>
      <c r="N70" s="176" t="s">
        <v>129</v>
      </c>
      <c r="O70" s="176" t="s">
        <v>129</v>
      </c>
      <c r="P70" s="176" t="s">
        <v>129</v>
      </c>
      <c r="Q70" s="94" t="e">
        <f t="shared" si="331"/>
        <v>#DIV/0!</v>
      </c>
      <c r="R70" s="94" t="e">
        <f t="shared" si="332"/>
        <v>#DIV/0!</v>
      </c>
      <c r="S70" s="94" t="e">
        <f t="shared" si="333"/>
        <v>#DIV/0!</v>
      </c>
      <c r="T70" s="94" t="e">
        <f t="shared" si="334"/>
        <v>#DIV/0!</v>
      </c>
      <c r="U70" s="94" t="e">
        <f t="shared" si="335"/>
        <v>#DIV/0!</v>
      </c>
      <c r="V70" s="94" t="e">
        <f t="shared" si="336"/>
        <v>#DIV/0!</v>
      </c>
      <c r="W70" s="362">
        <f t="shared" si="337"/>
        <v>0</v>
      </c>
      <c r="X70" s="362">
        <f t="shared" si="338"/>
        <v>0</v>
      </c>
      <c r="Y70" s="362">
        <f t="shared" si="339"/>
        <v>0</v>
      </c>
      <c r="Z70" s="100"/>
      <c r="AA70" s="396"/>
      <c r="AB70" s="100"/>
      <c r="AC70" s="100"/>
      <c r="AD70" s="100"/>
      <c r="AE70" s="100"/>
      <c r="AF70" s="100"/>
      <c r="AG70" s="202"/>
      <c r="AH70" s="201"/>
      <c r="AI70" s="201"/>
      <c r="AJ70" s="201"/>
      <c r="AK70" s="201"/>
      <c r="AL70" s="94">
        <f t="shared" si="194"/>
        <v>-1</v>
      </c>
      <c r="AM70" s="94">
        <f t="shared" si="195"/>
        <v>0.16538220270633563</v>
      </c>
      <c r="AN70" s="94">
        <f t="shared" si="225"/>
        <v>-0.24230181632999481</v>
      </c>
      <c r="AO70" s="94">
        <f t="shared" si="226"/>
        <v>-0.19098562148948731</v>
      </c>
      <c r="AP70" s="94">
        <f t="shared" si="227"/>
        <v>0.21769594809277737</v>
      </c>
      <c r="AQ70" s="94">
        <f t="shared" si="228"/>
        <v>-5.2629077486098172E-2</v>
      </c>
      <c r="AR70" s="362">
        <f t="shared" si="196"/>
        <v>-52.018000000000001</v>
      </c>
      <c r="AS70" s="362">
        <f t="shared" si="229"/>
        <v>7.3819999999999979</v>
      </c>
      <c r="AT70" s="362">
        <f t="shared" si="230"/>
        <v>-14.273999999999994</v>
      </c>
      <c r="AU70" s="266"/>
      <c r="AV70" s="266">
        <v>52.018000000000001</v>
      </c>
      <c r="AW70" s="266">
        <v>44.636000000000003</v>
      </c>
      <c r="AX70" s="266">
        <v>58.91</v>
      </c>
      <c r="AY70" s="266">
        <v>72.816999999999993</v>
      </c>
      <c r="AZ70" s="266">
        <v>59.798999999999999</v>
      </c>
      <c r="BA70" s="205">
        <v>63.121000000000002</v>
      </c>
      <c r="BB70" s="205">
        <v>45.194000000000003</v>
      </c>
      <c r="BC70" s="205">
        <v>34.32694</v>
      </c>
      <c r="BD70" s="205">
        <v>31.888884000000001</v>
      </c>
      <c r="BE70" s="205">
        <v>36.615392999999997</v>
      </c>
      <c r="BF70" s="205"/>
      <c r="BG70" s="94">
        <f t="shared" si="197"/>
        <v>-1</v>
      </c>
      <c r="BH70" s="94">
        <f t="shared" si="231"/>
        <v>0.14995473064735165</v>
      </c>
      <c r="BI70" s="94">
        <f t="shared" si="232"/>
        <v>0.4549645973983204</v>
      </c>
      <c r="BJ70" s="94">
        <f t="shared" si="233"/>
        <v>-0.34565240814567394</v>
      </c>
      <c r="BK70" s="94">
        <f t="shared" si="234"/>
        <v>3.4786486787824859E-2</v>
      </c>
      <c r="BL70" s="94">
        <f t="shared" si="235"/>
        <v>-0.36949033391915642</v>
      </c>
      <c r="BM70" s="362">
        <f t="shared" si="198"/>
        <v>-10.161</v>
      </c>
      <c r="BN70" s="362">
        <f t="shared" si="236"/>
        <v>1.3249999999999993</v>
      </c>
      <c r="BO70" s="362">
        <f t="shared" si="237"/>
        <v>2.7629999999999999</v>
      </c>
      <c r="BP70" s="266"/>
      <c r="BQ70" s="266">
        <v>10.161</v>
      </c>
      <c r="BR70" s="266">
        <v>8.8360000000000003</v>
      </c>
      <c r="BS70" s="266">
        <v>6.0730000000000004</v>
      </c>
      <c r="BT70" s="266">
        <v>9.2810000000000006</v>
      </c>
      <c r="BU70" s="266">
        <v>8.9689999999999994</v>
      </c>
      <c r="BV70" s="201">
        <v>14.225</v>
      </c>
      <c r="BW70" s="201">
        <v>7.9589999999999996</v>
      </c>
      <c r="BX70" s="201">
        <v>7.2370910000000004</v>
      </c>
      <c r="BY70" s="201">
        <v>5.2160000000000002</v>
      </c>
      <c r="BZ70" s="201">
        <v>7.1744050000000001</v>
      </c>
      <c r="CA70" s="201"/>
      <c r="CB70" s="94">
        <f t="shared" si="199"/>
        <v>-1</v>
      </c>
      <c r="CC70" s="94">
        <f t="shared" si="238"/>
        <v>-0.67952982923042804</v>
      </c>
      <c r="CD70" s="94">
        <f t="shared" si="239"/>
        <v>0.67776744186046523</v>
      </c>
      <c r="CE70" s="94">
        <f t="shared" si="240"/>
        <v>-0.52175460450217992</v>
      </c>
      <c r="CF70" s="94">
        <f t="shared" si="241"/>
        <v>0.23614166300043996</v>
      </c>
      <c r="CG70" s="94">
        <f t="shared" si="242"/>
        <v>-0.39273310179000798</v>
      </c>
      <c r="CH70" s="362">
        <f t="shared" si="200"/>
        <v>-2.89</v>
      </c>
      <c r="CI70" s="362">
        <f t="shared" si="243"/>
        <v>-6.1280000000000001</v>
      </c>
      <c r="CJ70" s="362">
        <f t="shared" si="244"/>
        <v>3.6430000000000007</v>
      </c>
      <c r="CK70" s="100"/>
      <c r="CL70" s="100">
        <v>2.89</v>
      </c>
      <c r="CM70" s="100">
        <v>9.0180000000000007</v>
      </c>
      <c r="CN70" s="100">
        <v>5.375</v>
      </c>
      <c r="CO70" s="100">
        <v>11.239000000000001</v>
      </c>
      <c r="CP70" s="100">
        <v>9.0920000000000005</v>
      </c>
      <c r="CQ70" s="208">
        <v>14.972</v>
      </c>
      <c r="CR70" s="208">
        <v>8.5474510000000006</v>
      </c>
      <c r="CS70" s="208">
        <v>6.9844140000000001</v>
      </c>
      <c r="CT70" s="208">
        <v>6.1260000000000003</v>
      </c>
      <c r="CU70" s="208">
        <v>7.5901300000000003</v>
      </c>
      <c r="CV70" s="208"/>
      <c r="CW70" s="94">
        <f t="shared" si="201"/>
        <v>-1</v>
      </c>
      <c r="CX70" s="94">
        <f t="shared" si="245"/>
        <v>-0.68432293891499352</v>
      </c>
      <c r="CY70" s="94">
        <f t="shared" si="246"/>
        <v>0.70213281628696056</v>
      </c>
      <c r="CZ70" s="94">
        <f t="shared" si="247"/>
        <v>-0.52834933699131226</v>
      </c>
      <c r="DA70" s="94">
        <f t="shared" si="248"/>
        <v>0.23664122137404572</v>
      </c>
      <c r="DB70" s="94">
        <f t="shared" si="249"/>
        <v>-0.3897515527950311</v>
      </c>
      <c r="DC70" s="362">
        <f t="shared" si="202"/>
        <v>-2.2170000000000001</v>
      </c>
      <c r="DD70" s="362">
        <f t="shared" si="250"/>
        <v>-4.8059999999999992</v>
      </c>
      <c r="DE70" s="362">
        <f t="shared" si="251"/>
        <v>2.8969999999999994</v>
      </c>
      <c r="DF70" s="266"/>
      <c r="DG70" s="266">
        <v>2.2170000000000001</v>
      </c>
      <c r="DH70" s="266">
        <v>7.0229999999999997</v>
      </c>
      <c r="DI70" s="266">
        <v>4.1260000000000003</v>
      </c>
      <c r="DJ70" s="266">
        <v>8.7479999999999993</v>
      </c>
      <c r="DK70" s="266">
        <v>7.0739999999999998</v>
      </c>
      <c r="DL70" s="201">
        <v>11.592000000000001</v>
      </c>
      <c r="DM70" s="201">
        <v>6.6503969999999999</v>
      </c>
      <c r="DN70" s="201">
        <v>5.644279</v>
      </c>
      <c r="DO70" s="201">
        <v>4.9912349999999996</v>
      </c>
      <c r="DP70" s="201">
        <v>6.3620590000000004</v>
      </c>
      <c r="DQ70" s="201"/>
      <c r="DR70" s="94">
        <f t="shared" si="203"/>
        <v>-1</v>
      </c>
      <c r="DS70" s="94">
        <f t="shared" si="252"/>
        <v>-0.17784849942641456</v>
      </c>
      <c r="DT70" s="94">
        <f t="shared" si="253"/>
        <v>0.12007792423111989</v>
      </c>
      <c r="DU70" s="94">
        <f t="shared" si="254"/>
        <v>-0.10498590295296031</v>
      </c>
      <c r="DV70" s="94">
        <f t="shared" si="255"/>
        <v>6.9343065693430711E-2</v>
      </c>
      <c r="DW70" s="94">
        <f t="shared" si="256"/>
        <v>-5.3540587219343766E-2</v>
      </c>
      <c r="DX70" s="362">
        <f t="shared" si="204"/>
        <v>-22.216999999999999</v>
      </c>
      <c r="DY70" s="362">
        <f t="shared" si="257"/>
        <v>-4.8060000000000009</v>
      </c>
      <c r="DZ70" s="362">
        <f t="shared" si="258"/>
        <v>2.8969999999999985</v>
      </c>
      <c r="EA70" s="100"/>
      <c r="EB70" s="100">
        <v>22.216999999999999</v>
      </c>
      <c r="EC70" s="100">
        <v>27.023</v>
      </c>
      <c r="ED70" s="100">
        <v>24.126000000000001</v>
      </c>
      <c r="EE70" s="100">
        <v>26.956</v>
      </c>
      <c r="EF70" s="100">
        <v>25.207999999999998</v>
      </c>
      <c r="EG70" s="208">
        <v>26.634</v>
      </c>
      <c r="EH70" s="208">
        <v>19.541632</v>
      </c>
      <c r="EI70" s="208">
        <v>18.535</v>
      </c>
      <c r="EJ70" s="208">
        <v>17.891235000000002</v>
      </c>
      <c r="EK70" s="208">
        <v>18.862058999999999</v>
      </c>
      <c r="EL70" s="208"/>
      <c r="EM70" s="94">
        <f t="shared" si="205"/>
        <v>-1</v>
      </c>
      <c r="EN70" s="94">
        <f t="shared" si="259"/>
        <v>-0.14122015309036906</v>
      </c>
      <c r="EO70" s="94">
        <f t="shared" si="260"/>
        <v>-8.3752917900995538E-2</v>
      </c>
      <c r="EP70" s="94">
        <f t="shared" si="261"/>
        <v>-0.24274299665488205</v>
      </c>
      <c r="EQ70" s="94">
        <f t="shared" si="262"/>
        <v>0.13727045714749331</v>
      </c>
      <c r="ER70" s="94">
        <f t="shared" si="263"/>
        <v>0.16832903259781995</v>
      </c>
      <c r="ES70" s="362">
        <f t="shared" si="206"/>
        <v>-75.168999999999997</v>
      </c>
      <c r="ET70" s="362">
        <f t="shared" si="264"/>
        <v>-12.361000000000004</v>
      </c>
      <c r="EU70" s="362">
        <f t="shared" si="265"/>
        <v>-8.0010000000000048</v>
      </c>
      <c r="EV70" s="100"/>
      <c r="EW70" s="100">
        <v>75.168999999999997</v>
      </c>
      <c r="EX70" s="100">
        <v>87.53</v>
      </c>
      <c r="EY70" s="100">
        <v>95.531000000000006</v>
      </c>
      <c r="EZ70" s="100">
        <v>126.154</v>
      </c>
      <c r="FA70" s="100">
        <v>110.92700000000001</v>
      </c>
      <c r="FB70" s="208">
        <v>94.944999999999993</v>
      </c>
      <c r="FC70" s="208">
        <v>82.168130000000005</v>
      </c>
      <c r="FD70" s="208">
        <v>53.855604</v>
      </c>
      <c r="FE70" s="208">
        <v>55.912999999999997</v>
      </c>
      <c r="FF70" s="208">
        <v>58.971738000000002</v>
      </c>
      <c r="FG70" s="208"/>
      <c r="FH70" s="94">
        <f t="shared" si="207"/>
        <v>-1</v>
      </c>
      <c r="FI70" s="94">
        <f t="shared" si="266"/>
        <v>0.15094339622641509</v>
      </c>
      <c r="FJ70" s="94">
        <f t="shared" si="267"/>
        <v>-0.25352112676056338</v>
      </c>
      <c r="FK70" s="94">
        <f t="shared" si="268"/>
        <v>-0.12345679012345678</v>
      </c>
      <c r="FL70" s="94">
        <f t="shared" si="269"/>
        <v>0.14084507042253522</v>
      </c>
      <c r="FM70" s="94">
        <f t="shared" si="270"/>
        <v>0.12698412698412698</v>
      </c>
      <c r="FN70" s="362">
        <f t="shared" si="208"/>
        <v>-61</v>
      </c>
      <c r="FO70" s="362">
        <f t="shared" si="271"/>
        <v>8</v>
      </c>
      <c r="FP70" s="362">
        <f t="shared" si="272"/>
        <v>-18</v>
      </c>
      <c r="FQ70" s="486"/>
      <c r="FR70" s="486">
        <v>61</v>
      </c>
      <c r="FS70" s="486">
        <v>53</v>
      </c>
      <c r="FT70" s="486">
        <v>71</v>
      </c>
      <c r="FU70" s="486">
        <v>81</v>
      </c>
      <c r="FV70" s="486">
        <v>71</v>
      </c>
      <c r="FW70" s="2">
        <v>63</v>
      </c>
      <c r="FX70" s="2">
        <v>52</v>
      </c>
      <c r="FY70" s="2">
        <v>43</v>
      </c>
      <c r="FZ70" s="2">
        <v>44</v>
      </c>
      <c r="GA70" s="2">
        <v>47</v>
      </c>
      <c r="GB70" s="2"/>
      <c r="GC70" s="2"/>
      <c r="GD70" s="2"/>
      <c r="GE70" s="1" t="s">
        <v>81</v>
      </c>
      <c r="GF70" s="336" t="s">
        <v>87</v>
      </c>
      <c r="GG70" s="1">
        <v>1112</v>
      </c>
      <c r="GH70" s="1" t="s">
        <v>152</v>
      </c>
      <c r="GI70" s="18" t="s">
        <v>97</v>
      </c>
      <c r="GJ70" s="94">
        <f t="shared" si="340"/>
        <v>-1</v>
      </c>
      <c r="GK70" s="94">
        <f t="shared" si="341"/>
        <v>-0.66710542719957688</v>
      </c>
      <c r="GL70" s="94">
        <f t="shared" si="342"/>
        <v>0.67556973675177012</v>
      </c>
      <c r="GM70" s="94">
        <f t="shared" si="343"/>
        <v>-0.51162458770705366</v>
      </c>
      <c r="GN70" s="94">
        <f t="shared" si="344"/>
        <v>0.22851115890784468</v>
      </c>
      <c r="GO70" s="392">
        <f t="shared" si="345"/>
        <v>-0.45910781186053679</v>
      </c>
      <c r="GP70" s="366">
        <f t="shared" si="346"/>
        <v>-0.11738424045491472</v>
      </c>
      <c r="GQ70" s="366">
        <f t="shared" si="347"/>
        <v>-0.23523262399991338</v>
      </c>
      <c r="GR70" s="366">
        <f t="shared" si="348"/>
        <v>0.14217091480524507</v>
      </c>
      <c r="GS70" s="94">
        <f t="shared" si="209"/>
        <v>0</v>
      </c>
      <c r="GT70" s="94">
        <f t="shared" si="273"/>
        <v>0.11738424045491472</v>
      </c>
      <c r="GU70" s="392">
        <f t="shared" si="274"/>
        <v>0.35261686445482809</v>
      </c>
      <c r="GV70" s="94">
        <f t="shared" si="275"/>
        <v>0.21044594964958302</v>
      </c>
      <c r="GW70" s="94">
        <f t="shared" si="276"/>
        <v>0.43091020627252513</v>
      </c>
      <c r="GX70" s="94">
        <f t="shared" si="277"/>
        <v>0.35075807260522357</v>
      </c>
      <c r="GY70" s="94">
        <f t="shared" si="278"/>
        <v>0.64848056654644159</v>
      </c>
      <c r="GZ70" s="94">
        <f t="shared" si="279"/>
        <v>0.44896045427547265</v>
      </c>
      <c r="HA70" s="94">
        <f t="shared" si="280"/>
        <v>0.38348261905190034</v>
      </c>
      <c r="HB70" s="94">
        <f t="shared" si="281"/>
        <v>0.33335787535125427</v>
      </c>
      <c r="HC70" s="94">
        <f t="shared" si="282"/>
        <v>0.40240198591256665</v>
      </c>
      <c r="HD70" s="94">
        <f t="shared" si="349"/>
        <v>-1</v>
      </c>
      <c r="HE70" s="94">
        <f t="shared" si="350"/>
        <v>0.29387312120563019</v>
      </c>
      <c r="HF70" s="94">
        <f t="shared" si="351"/>
        <v>0.7619472567846054</v>
      </c>
      <c r="HG70" s="94">
        <f t="shared" si="352"/>
        <v>-0.3002080365184136</v>
      </c>
      <c r="HH70" s="94">
        <f t="shared" si="353"/>
        <v>-0.10143130994055589</v>
      </c>
      <c r="HI70" s="392">
        <f t="shared" si="354"/>
        <v>-0.45756809835804263</v>
      </c>
      <c r="HJ70" s="366">
        <f t="shared" si="355"/>
        <v>-0.1249055003411207</v>
      </c>
      <c r="HK70" s="366">
        <f t="shared" si="356"/>
        <v>2.836937303929235E-2</v>
      </c>
      <c r="HL70" s="366">
        <f t="shared" si="357"/>
        <v>4.1746673797982803E-2</v>
      </c>
      <c r="HM70" s="94">
        <f t="shared" si="211"/>
        <v>0</v>
      </c>
      <c r="HN70" s="94">
        <f t="shared" si="283"/>
        <v>0.1249055003411207</v>
      </c>
      <c r="HO70" s="392">
        <f t="shared" si="284"/>
        <v>9.6536127301828353E-2</v>
      </c>
      <c r="HP70" s="94">
        <f t="shared" si="285"/>
        <v>5.478945350384555E-2</v>
      </c>
      <c r="HQ70" s="94">
        <f t="shared" si="286"/>
        <v>7.8293916425188015E-2</v>
      </c>
      <c r="HR70" s="94">
        <f t="shared" si="287"/>
        <v>8.7131810056734274E-2</v>
      </c>
      <c r="HS70" s="94">
        <f t="shared" si="288"/>
        <v>0.16063179505663977</v>
      </c>
      <c r="HT70" s="94">
        <f t="shared" si="289"/>
        <v>0.11702369529129381</v>
      </c>
      <c r="HU70" s="94">
        <f t="shared" si="290"/>
        <v>0.13186085522231841</v>
      </c>
      <c r="HV70" s="94">
        <f t="shared" si="291"/>
        <v>9.0804054407992829E-2</v>
      </c>
      <c r="HW70" s="94">
        <f t="shared" si="292"/>
        <v>0.12165836116276579</v>
      </c>
      <c r="HX70" s="94" t="e">
        <f t="shared" si="358"/>
        <v>#VALUE!</v>
      </c>
      <c r="HY70" s="94">
        <f t="shared" si="359"/>
        <v>-4.2651613760912775E-2</v>
      </c>
      <c r="HZ70" s="94">
        <f t="shared" si="360"/>
        <v>0.2224627462552623</v>
      </c>
      <c r="IA70" s="94">
        <f t="shared" si="361"/>
        <v>0.18191590581980971</v>
      </c>
      <c r="IB70" s="94">
        <f t="shared" si="362"/>
        <v>-5.9728441046853924E-2</v>
      </c>
      <c r="IC70" s="392">
        <f t="shared" si="363"/>
        <v>-0.1899033693649031</v>
      </c>
      <c r="ID70" s="366" t="e">
        <f t="shared" si="364"/>
        <v>#VALUE!</v>
      </c>
      <c r="IE70" s="366">
        <f t="shared" si="365"/>
        <v>-1.3167766007781856E-2</v>
      </c>
      <c r="IF70" s="366">
        <f t="shared" si="366"/>
        <v>5.6182142091619036E-2</v>
      </c>
      <c r="IG70" s="94" t="str">
        <f t="shared" si="213"/>
        <v>i.a.</v>
      </c>
      <c r="IH70" s="94">
        <f t="shared" si="293"/>
        <v>0.29556066995703018</v>
      </c>
      <c r="II70" s="392">
        <f t="shared" si="294"/>
        <v>0.30872843596481203</v>
      </c>
      <c r="IJ70" s="94">
        <f t="shared" si="295"/>
        <v>0.252546293873193</v>
      </c>
      <c r="IK70" s="94">
        <f t="shared" si="296"/>
        <v>0.21367534917640343</v>
      </c>
      <c r="IL70" s="94">
        <f t="shared" si="297"/>
        <v>0.22724855084875636</v>
      </c>
      <c r="IM70" s="94">
        <f t="shared" si="298"/>
        <v>0.2805203012270262</v>
      </c>
      <c r="IN70" s="94">
        <f t="shared" si="299"/>
        <v>0.2378249571944743</v>
      </c>
      <c r="IO70" s="94">
        <f t="shared" si="300"/>
        <v>0.34416102732781534</v>
      </c>
      <c r="IP70" s="94">
        <f t="shared" si="301"/>
        <v>0.31998345644125703</v>
      </c>
      <c r="IQ70" s="94">
        <f t="shared" si="302"/>
        <v>0.31984912840791629</v>
      </c>
      <c r="IR70" s="94" t="str">
        <f t="shared" si="215"/>
        <v>i.a.</v>
      </c>
      <c r="IS70" s="94" t="e">
        <f t="shared" si="367"/>
        <v>#VALUE!</v>
      </c>
      <c r="IT70" s="94" t="e">
        <f t="shared" si="368"/>
        <v>#VALUE!</v>
      </c>
      <c r="IU70" s="94" t="e">
        <f t="shared" si="369"/>
        <v>#VALUE!</v>
      </c>
      <c r="IV70" s="94" t="e">
        <f t="shared" si="370"/>
        <v>#VALUE!</v>
      </c>
      <c r="IW70" s="94" t="e">
        <f t="shared" si="371"/>
        <v>#VALUE!</v>
      </c>
      <c r="IX70" s="392" t="e">
        <f t="shared" si="372"/>
        <v>#VALUE!</v>
      </c>
      <c r="IY70" s="366" t="e">
        <f t="shared" si="373"/>
        <v>#VALUE!</v>
      </c>
      <c r="IZ70" s="366" t="e">
        <f t="shared" si="374"/>
        <v>#VALUE!</v>
      </c>
      <c r="JA70" s="366" t="e">
        <f t="shared" si="375"/>
        <v>#VALUE!</v>
      </c>
      <c r="JB70" s="392"/>
      <c r="JC70" s="94" t="str">
        <f t="shared" si="303"/>
        <v>i.a.</v>
      </c>
      <c r="JD70" s="392" t="str">
        <f t="shared" si="304"/>
        <v>i.a.</v>
      </c>
      <c r="JE70" s="94" t="str">
        <f t="shared" si="305"/>
        <v>i.a.</v>
      </c>
      <c r="JF70" s="94" t="str">
        <f t="shared" si="306"/>
        <v>i.a.</v>
      </c>
      <c r="JG70" s="94" t="str">
        <f t="shared" si="307"/>
        <v>i.a.</v>
      </c>
      <c r="JH70" s="94" t="str">
        <f t="shared" si="308"/>
        <v>i.a.</v>
      </c>
      <c r="JI70" s="94" t="str">
        <f t="shared" si="309"/>
        <v>i.a.</v>
      </c>
      <c r="JJ70" s="94" t="str">
        <f t="shared" si="310"/>
        <v>i.a.</v>
      </c>
      <c r="JK70" s="94" t="str">
        <f t="shared" si="311"/>
        <v>i.a.</v>
      </c>
      <c r="JL70" s="94" t="str">
        <f t="shared" si="312"/>
        <v>i.a.</v>
      </c>
      <c r="JM70" s="94" t="str">
        <f t="shared" si="217"/>
        <v>i.a.</v>
      </c>
      <c r="JN70" s="94" t="e">
        <f t="shared" si="376"/>
        <v>#VALUE!</v>
      </c>
      <c r="JO70" s="94" t="e">
        <f t="shared" si="377"/>
        <v>#DIV/0!</v>
      </c>
      <c r="JP70" s="94" t="e">
        <f t="shared" si="378"/>
        <v>#DIV/0!</v>
      </c>
      <c r="JQ70" s="94" t="e">
        <f t="shared" si="379"/>
        <v>#DIV/0!</v>
      </c>
      <c r="JR70" s="94" t="e">
        <f t="shared" si="380"/>
        <v>#DIV/0!</v>
      </c>
      <c r="JS70" s="392" t="e">
        <f t="shared" si="381"/>
        <v>#DIV/0!</v>
      </c>
      <c r="JT70" s="364" t="e">
        <f t="shared" si="382"/>
        <v>#VALUE!</v>
      </c>
      <c r="JU70" s="364">
        <f t="shared" si="383"/>
        <v>0</v>
      </c>
      <c r="JV70" s="364">
        <f t="shared" si="384"/>
        <v>0</v>
      </c>
      <c r="JW70" s="99" t="str">
        <f t="shared" si="218"/>
        <v>i.a.</v>
      </c>
      <c r="JX70" s="99">
        <f t="shared" si="313"/>
        <v>0</v>
      </c>
      <c r="JY70" s="393">
        <f t="shared" si="314"/>
        <v>0</v>
      </c>
      <c r="JZ70" s="99">
        <f t="shared" si="315"/>
        <v>0</v>
      </c>
      <c r="KA70" s="99">
        <f t="shared" si="316"/>
        <v>0</v>
      </c>
      <c r="KB70" s="99">
        <f t="shared" si="317"/>
        <v>0</v>
      </c>
      <c r="KC70" s="99">
        <f t="shared" si="318"/>
        <v>0</v>
      </c>
      <c r="KD70" s="99">
        <f t="shared" si="319"/>
        <v>0</v>
      </c>
      <c r="KE70" s="99">
        <f t="shared" si="320"/>
        <v>0</v>
      </c>
      <c r="KF70" s="99">
        <f t="shared" si="220"/>
        <v>0</v>
      </c>
      <c r="KG70" s="99">
        <f t="shared" si="221"/>
        <v>0</v>
      </c>
      <c r="KH70" s="99" t="str">
        <f t="shared" si="222"/>
        <v>i.a.</v>
      </c>
      <c r="KI70" s="94">
        <f t="shared" si="385"/>
        <v>-1</v>
      </c>
      <c r="KJ70" s="94">
        <f t="shared" si="386"/>
        <v>-0.72155870408545386</v>
      </c>
      <c r="KK70" s="94">
        <f t="shared" si="387"/>
        <v>1.2475752523036423</v>
      </c>
      <c r="KL70" s="94">
        <f t="shared" si="388"/>
        <v>-0.4543960980940363</v>
      </c>
      <c r="KM70" s="94">
        <f t="shared" si="389"/>
        <v>8.3531581148533818E-2</v>
      </c>
      <c r="KN70" s="392">
        <f t="shared" si="390"/>
        <v>-0.46115754102493667</v>
      </c>
      <c r="KO70" s="364">
        <f t="shared" si="391"/>
        <v>-4.7377049180327868E-2</v>
      </c>
      <c r="KP70" s="364">
        <f t="shared" si="392"/>
        <v>-0.12277389421589857</v>
      </c>
      <c r="KQ70" s="364">
        <f t="shared" si="393"/>
        <v>9.4446718044113767E-2</v>
      </c>
      <c r="KR70" s="308"/>
      <c r="KS70" s="308">
        <f t="shared" si="321"/>
        <v>4.7377049180327868E-2</v>
      </c>
      <c r="KT70" s="395">
        <f t="shared" si="322"/>
        <v>0.17015094339622644</v>
      </c>
      <c r="KU70" s="308">
        <f t="shared" si="323"/>
        <v>7.5704225352112672E-2</v>
      </c>
      <c r="KV70" s="308">
        <f t="shared" si="324"/>
        <v>0.13875308641975309</v>
      </c>
      <c r="KW70" s="308">
        <f t="shared" si="325"/>
        <v>0.12805633802816901</v>
      </c>
      <c r="KX70" s="308">
        <f t="shared" si="326"/>
        <v>0.23765079365079364</v>
      </c>
      <c r="KY70" s="308">
        <f t="shared" si="327"/>
        <v>0.1643740576923077</v>
      </c>
      <c r="KZ70" s="308">
        <f t="shared" si="328"/>
        <v>0.16242823255813954</v>
      </c>
      <c r="LA70" s="308">
        <f t="shared" si="329"/>
        <v>0.13922727272727273</v>
      </c>
      <c r="LB70" s="308">
        <f t="shared" si="330"/>
        <v>0.16149212765957446</v>
      </c>
      <c r="LC70" s="308" t="str">
        <f t="shared" si="224"/>
        <v>i.a.</v>
      </c>
    </row>
    <row r="71" spans="1:315" s="1" customFormat="1" ht="15.75" customHeight="1" x14ac:dyDescent="0.3">
      <c r="A71" s="375" t="s">
        <v>380</v>
      </c>
      <c r="B71" s="171">
        <v>29423865</v>
      </c>
      <c r="C71" t="s">
        <v>75</v>
      </c>
      <c r="D71" s="336"/>
      <c r="E71"/>
      <c r="F71"/>
      <c r="G71"/>
      <c r="H71"/>
      <c r="I71" s="183">
        <v>45007</v>
      </c>
      <c r="J71" s="176"/>
      <c r="K71" s="176" t="s">
        <v>132</v>
      </c>
      <c r="L71" s="176" t="s">
        <v>132</v>
      </c>
      <c r="M71" s="176" t="s">
        <v>132</v>
      </c>
      <c r="N71" s="176" t="s">
        <v>132</v>
      </c>
      <c r="O71" s="176" t="s">
        <v>132</v>
      </c>
      <c r="P71" s="176" t="s">
        <v>132</v>
      </c>
      <c r="Q71" s="94" t="e">
        <f t="shared" si="331"/>
        <v>#DIV/0!</v>
      </c>
      <c r="R71" s="94" t="e">
        <f t="shared" si="332"/>
        <v>#DIV/0!</v>
      </c>
      <c r="S71" s="94" t="e">
        <f t="shared" si="333"/>
        <v>#DIV/0!</v>
      </c>
      <c r="T71" s="94" t="e">
        <f t="shared" si="334"/>
        <v>#DIV/0!</v>
      </c>
      <c r="U71" s="94" t="e">
        <f t="shared" si="335"/>
        <v>#DIV/0!</v>
      </c>
      <c r="V71" s="94" t="e">
        <f t="shared" si="336"/>
        <v>#DIV/0!</v>
      </c>
      <c r="W71" s="362">
        <f t="shared" si="337"/>
        <v>0</v>
      </c>
      <c r="X71" s="362">
        <f t="shared" si="338"/>
        <v>0</v>
      </c>
      <c r="Y71" s="362">
        <f t="shared" si="339"/>
        <v>0</v>
      </c>
      <c r="Z71" s="100"/>
      <c r="AA71" s="396"/>
      <c r="AB71" s="100"/>
      <c r="AC71" s="100"/>
      <c r="AD71" s="100"/>
      <c r="AE71" s="100"/>
      <c r="AF71" s="100"/>
      <c r="AG71" s="201"/>
      <c r="AH71" s="201"/>
      <c r="AI71" s="201"/>
      <c r="AJ71" s="201"/>
      <c r="AK71" s="202"/>
      <c r="AL71" s="94">
        <f t="shared" si="194"/>
        <v>-1</v>
      </c>
      <c r="AM71" s="94">
        <f t="shared" si="195"/>
        <v>-4.8212801330008291E-2</v>
      </c>
      <c r="AN71" s="94">
        <f t="shared" si="225"/>
        <v>0.12124271844660194</v>
      </c>
      <c r="AO71" s="94">
        <f t="shared" si="226"/>
        <v>0.26747391218743855</v>
      </c>
      <c r="AP71" s="94">
        <f t="shared" si="227"/>
        <v>-0.28105315308939061</v>
      </c>
      <c r="AQ71" s="94">
        <f t="shared" si="228"/>
        <v>0.59577592048791517</v>
      </c>
      <c r="AR71" s="362">
        <f t="shared" si="196"/>
        <v>-13.74</v>
      </c>
      <c r="AS71" s="362">
        <f t="shared" si="229"/>
        <v>-0.69599999999999973</v>
      </c>
      <c r="AT71" s="362">
        <f t="shared" si="230"/>
        <v>1.5609999999999999</v>
      </c>
      <c r="AU71" s="266"/>
      <c r="AV71" s="266">
        <v>13.74</v>
      </c>
      <c r="AW71" s="266">
        <v>14.436</v>
      </c>
      <c r="AX71" s="266">
        <v>12.875</v>
      </c>
      <c r="AY71" s="266">
        <v>10.157999999999999</v>
      </c>
      <c r="AZ71" s="266">
        <v>14.129</v>
      </c>
      <c r="BA71" s="266">
        <v>8.8539999999999992</v>
      </c>
      <c r="BB71" s="202">
        <v>10.885</v>
      </c>
      <c r="BC71" s="201">
        <v>11.518000000000001</v>
      </c>
      <c r="BD71" s="201">
        <v>7.6539999999999999</v>
      </c>
      <c r="BE71" s="201">
        <v>5.7539999999999996</v>
      </c>
      <c r="BF71" s="202">
        <v>3.641</v>
      </c>
      <c r="BG71" s="94">
        <f t="shared" si="197"/>
        <v>-1</v>
      </c>
      <c r="BH71" s="94">
        <f t="shared" si="231"/>
        <v>-0.38849060259639595</v>
      </c>
      <c r="BI71" s="94">
        <f t="shared" si="232"/>
        <v>0.234688995215311</v>
      </c>
      <c r="BJ71" s="94">
        <f t="shared" si="233"/>
        <v>1.1635610766045548</v>
      </c>
      <c r="BK71" s="94">
        <f t="shared" si="234"/>
        <v>-0.53746708163753887</v>
      </c>
      <c r="BL71" s="94">
        <f t="shared" si="235"/>
        <v>4.8997175141242932</v>
      </c>
      <c r="BM71" s="362">
        <f t="shared" si="198"/>
        <v>-3.1560000000000001</v>
      </c>
      <c r="BN71" s="362">
        <f t="shared" si="236"/>
        <v>-2.0049999999999994</v>
      </c>
      <c r="BO71" s="362">
        <f t="shared" si="237"/>
        <v>0.98099999999999987</v>
      </c>
      <c r="BP71" s="266"/>
      <c r="BQ71" s="266">
        <v>3.1560000000000001</v>
      </c>
      <c r="BR71" s="266">
        <v>5.1609999999999996</v>
      </c>
      <c r="BS71" s="266">
        <v>4.18</v>
      </c>
      <c r="BT71" s="266">
        <v>1.9319999999999999</v>
      </c>
      <c r="BU71" s="266">
        <v>4.1769999999999996</v>
      </c>
      <c r="BV71" s="266">
        <v>0.70799999999999996</v>
      </c>
      <c r="BW71" s="202">
        <v>2.0990000000000002</v>
      </c>
      <c r="BX71" s="201">
        <v>2.181</v>
      </c>
      <c r="BY71" s="201">
        <v>1.0589999999999999</v>
      </c>
      <c r="BZ71" s="201">
        <v>0.75600000000000001</v>
      </c>
      <c r="CA71" s="201">
        <v>0.622</v>
      </c>
      <c r="CB71" s="94">
        <f t="shared" si="199"/>
        <v>-1</v>
      </c>
      <c r="CC71" s="94">
        <f t="shared" si="238"/>
        <v>-0.38996289787150951</v>
      </c>
      <c r="CD71" s="94">
        <f t="shared" si="239"/>
        <v>0.2321944177093361</v>
      </c>
      <c r="CE71" s="94">
        <f t="shared" si="240"/>
        <v>1.1544841886988073</v>
      </c>
      <c r="CF71" s="94">
        <f t="shared" si="241"/>
        <v>-0.49581808677469941</v>
      </c>
      <c r="CG71" s="94">
        <f t="shared" si="242"/>
        <v>2.0854838709677423</v>
      </c>
      <c r="CH71" s="362">
        <f t="shared" si="200"/>
        <v>-3.1240000000000001</v>
      </c>
      <c r="CI71" s="362">
        <f t="shared" si="243"/>
        <v>-1.9970000000000003</v>
      </c>
      <c r="CJ71" s="362">
        <f t="shared" si="244"/>
        <v>0.96500000000000075</v>
      </c>
      <c r="CK71" s="100"/>
      <c r="CL71" s="100">
        <v>3.1240000000000001</v>
      </c>
      <c r="CM71" s="100">
        <v>5.1210000000000004</v>
      </c>
      <c r="CN71" s="100">
        <v>4.1559999999999997</v>
      </c>
      <c r="CO71" s="100">
        <v>1.929</v>
      </c>
      <c r="CP71" s="100">
        <v>3.8260000000000001</v>
      </c>
      <c r="CQ71" s="100">
        <v>1.24</v>
      </c>
      <c r="CR71" s="208">
        <v>1.44</v>
      </c>
      <c r="CS71" s="208">
        <v>3.0859999999999999</v>
      </c>
      <c r="CT71" s="208">
        <v>1.212</v>
      </c>
      <c r="CU71" s="208">
        <v>0.8</v>
      </c>
      <c r="CV71" s="208">
        <v>0.7</v>
      </c>
      <c r="CW71" s="94">
        <f t="shared" si="201"/>
        <v>-1</v>
      </c>
      <c r="CX71" s="94">
        <f t="shared" si="245"/>
        <v>-0.39320754716981138</v>
      </c>
      <c r="CY71" s="94">
        <f t="shared" si="246"/>
        <v>0.23065015479876164</v>
      </c>
      <c r="CZ71" s="94">
        <f t="shared" si="247"/>
        <v>1.1780175320296695</v>
      </c>
      <c r="DA71" s="94">
        <f t="shared" si="248"/>
        <v>-0.49660556687033264</v>
      </c>
      <c r="DB71" s="94">
        <f t="shared" si="249"/>
        <v>2.1273885350318475</v>
      </c>
      <c r="DC71" s="362">
        <f t="shared" si="202"/>
        <v>-2.4119999999999999</v>
      </c>
      <c r="DD71" s="362">
        <f t="shared" si="250"/>
        <v>-1.5630000000000002</v>
      </c>
      <c r="DE71" s="362">
        <f t="shared" si="251"/>
        <v>0.74500000000000011</v>
      </c>
      <c r="DF71" s="266"/>
      <c r="DG71" s="266">
        <v>2.4119999999999999</v>
      </c>
      <c r="DH71" s="266">
        <v>3.9750000000000001</v>
      </c>
      <c r="DI71" s="266">
        <v>3.23</v>
      </c>
      <c r="DJ71" s="266">
        <v>1.4830000000000001</v>
      </c>
      <c r="DK71" s="266">
        <v>2.9460000000000002</v>
      </c>
      <c r="DL71" s="266">
        <v>0.94199999999999995</v>
      </c>
      <c r="DM71" s="201">
        <v>1.1140000000000001</v>
      </c>
      <c r="DN71" s="201">
        <v>2.4420000000000002</v>
      </c>
      <c r="DO71" s="201">
        <v>0.92400000000000004</v>
      </c>
      <c r="DP71" s="201">
        <v>0.59699999999999998</v>
      </c>
      <c r="DQ71" s="201">
        <v>0.52</v>
      </c>
      <c r="DR71" s="94">
        <f t="shared" si="203"/>
        <v>-1</v>
      </c>
      <c r="DS71" s="94">
        <f t="shared" si="252"/>
        <v>-0.27337865147896373</v>
      </c>
      <c r="DT71" s="94">
        <f t="shared" si="253"/>
        <v>0.21821844225604289</v>
      </c>
      <c r="DU71" s="94">
        <f t="shared" si="254"/>
        <v>0.37986411365040146</v>
      </c>
      <c r="DV71" s="94">
        <f t="shared" si="255"/>
        <v>0.84501424501424516</v>
      </c>
      <c r="DW71" s="94">
        <f t="shared" si="256"/>
        <v>-0.37119312074525262</v>
      </c>
      <c r="DX71" s="362">
        <f t="shared" si="204"/>
        <v>-3.9550000000000001</v>
      </c>
      <c r="DY71" s="362">
        <f t="shared" si="257"/>
        <v>-1.4879999999999995</v>
      </c>
      <c r="DZ71" s="362">
        <f t="shared" si="258"/>
        <v>0.97499999999999964</v>
      </c>
      <c r="EA71" s="100"/>
      <c r="EB71" s="100">
        <v>3.9550000000000001</v>
      </c>
      <c r="EC71" s="100">
        <v>5.4429999999999996</v>
      </c>
      <c r="ED71" s="100">
        <v>4.468</v>
      </c>
      <c r="EE71" s="100">
        <v>3.238</v>
      </c>
      <c r="EF71" s="100">
        <v>1.7549999999999999</v>
      </c>
      <c r="EG71" s="100">
        <v>2.7909999999999999</v>
      </c>
      <c r="EH71" s="208">
        <v>2.8490000000000002</v>
      </c>
      <c r="EI71" s="208">
        <v>4.0350000000000001</v>
      </c>
      <c r="EJ71" s="208">
        <v>1.593</v>
      </c>
      <c r="EK71" s="208">
        <v>1.169</v>
      </c>
      <c r="EL71" s="208">
        <v>1.0720000000000001</v>
      </c>
      <c r="EM71" s="94">
        <f t="shared" si="205"/>
        <v>-1</v>
      </c>
      <c r="EN71" s="94">
        <f t="shared" si="259"/>
        <v>-0.38134969325153378</v>
      </c>
      <c r="EO71" s="94">
        <f t="shared" si="260"/>
        <v>0.23606582240084945</v>
      </c>
      <c r="EP71" s="94">
        <f t="shared" si="261"/>
        <v>0.55031742299553243</v>
      </c>
      <c r="EQ71" s="94">
        <f t="shared" si="262"/>
        <v>0.32719613044156665</v>
      </c>
      <c r="ER71" s="94">
        <f t="shared" si="263"/>
        <v>-0.3138850230168076</v>
      </c>
      <c r="ES71" s="362">
        <f t="shared" si="206"/>
        <v>-10.084</v>
      </c>
      <c r="ET71" s="362">
        <f t="shared" si="264"/>
        <v>-6.2160000000000011</v>
      </c>
      <c r="EU71" s="362">
        <f t="shared" si="265"/>
        <v>3.1130000000000013</v>
      </c>
      <c r="EV71" s="100"/>
      <c r="EW71" s="100">
        <v>10.084</v>
      </c>
      <c r="EX71" s="100">
        <v>16.3</v>
      </c>
      <c r="EY71" s="100">
        <v>13.186999999999999</v>
      </c>
      <c r="EZ71" s="100">
        <v>8.5060000000000002</v>
      </c>
      <c r="FA71" s="100">
        <v>6.4089999999999998</v>
      </c>
      <c r="FB71" s="100">
        <v>9.3409999999999993</v>
      </c>
      <c r="FC71" s="208">
        <v>10.084</v>
      </c>
      <c r="FD71" s="208">
        <v>13.167999999999999</v>
      </c>
      <c r="FE71" s="208">
        <v>7.3090000000000002</v>
      </c>
      <c r="FF71" s="208">
        <v>4.0999999999999996</v>
      </c>
      <c r="FG71" s="208">
        <v>3.7970000000000002</v>
      </c>
      <c r="FH71" s="94">
        <f t="shared" si="207"/>
        <v>-1</v>
      </c>
      <c r="FI71" s="94">
        <f t="shared" si="266"/>
        <v>5.8823529411764705E-2</v>
      </c>
      <c r="FJ71" s="94">
        <f t="shared" si="267"/>
        <v>0</v>
      </c>
      <c r="FK71" s="94">
        <f t="shared" si="268"/>
        <v>0.21428571428571427</v>
      </c>
      <c r="FL71" s="94">
        <f t="shared" si="269"/>
        <v>7.6923076923076927E-2</v>
      </c>
      <c r="FM71" s="94">
        <f t="shared" si="270"/>
        <v>0.18181818181818182</v>
      </c>
      <c r="FN71" s="362">
        <f t="shared" si="208"/>
        <v>-18</v>
      </c>
      <c r="FO71" s="362">
        <f t="shared" si="271"/>
        <v>1</v>
      </c>
      <c r="FP71" s="362">
        <f t="shared" si="272"/>
        <v>0</v>
      </c>
      <c r="FQ71" s="486"/>
      <c r="FR71" s="486">
        <v>18</v>
      </c>
      <c r="FS71" s="486">
        <v>17</v>
      </c>
      <c r="FT71" s="486">
        <v>17</v>
      </c>
      <c r="FU71" s="486">
        <v>14</v>
      </c>
      <c r="FV71" s="486">
        <v>13</v>
      </c>
      <c r="FW71" s="486">
        <v>11</v>
      </c>
      <c r="FX71" s="2">
        <v>11</v>
      </c>
      <c r="FY71" s="2">
        <v>11</v>
      </c>
      <c r="FZ71" s="2">
        <v>9</v>
      </c>
      <c r="GA71" s="2">
        <v>8</v>
      </c>
      <c r="GB71" s="2">
        <v>5</v>
      </c>
      <c r="GC71" s="2"/>
      <c r="GD71" s="31"/>
      <c r="GE71" s="1" t="s">
        <v>77</v>
      </c>
      <c r="GF71" s="336"/>
      <c r="GG71" s="1">
        <v>8000</v>
      </c>
      <c r="GH71" s="1" t="s">
        <v>122</v>
      </c>
      <c r="GI71" s="18" t="s">
        <v>79</v>
      </c>
      <c r="GJ71" s="94">
        <f t="shared" si="340"/>
        <v>-1</v>
      </c>
      <c r="GK71" s="94">
        <f t="shared" si="341"/>
        <v>-0.35666336250314229</v>
      </c>
      <c r="GL71" s="94">
        <f t="shared" si="342"/>
        <v>-4.1944285857315688E-2</v>
      </c>
      <c r="GM71" s="94">
        <f t="shared" si="343"/>
        <v>0.39596931665885643</v>
      </c>
      <c r="GN71" s="94">
        <f t="shared" si="344"/>
        <v>-0.54095514169392833</v>
      </c>
      <c r="GO71" s="392">
        <f t="shared" si="345"/>
        <v>2.8280090260136532</v>
      </c>
      <c r="GP71" s="366">
        <f t="shared" si="346"/>
        <v>-0.66482230261757824</v>
      </c>
      <c r="GQ71" s="366">
        <f t="shared" si="347"/>
        <v>-0.36857493277743758</v>
      </c>
      <c r="GR71" s="366">
        <f t="shared" si="348"/>
        <v>-4.5242785368025951E-2</v>
      </c>
      <c r="GS71" s="94">
        <f t="shared" si="209"/>
        <v>0</v>
      </c>
      <c r="GT71" s="94">
        <f t="shared" si="273"/>
        <v>0.66482230261757824</v>
      </c>
      <c r="GU71" s="392">
        <f t="shared" si="274"/>
        <v>1.0333972353950158</v>
      </c>
      <c r="GV71" s="94">
        <f t="shared" si="275"/>
        <v>1.0786400207630418</v>
      </c>
      <c r="GW71" s="94">
        <f t="shared" si="276"/>
        <v>0.77268175445623866</v>
      </c>
      <c r="GX71" s="94">
        <f t="shared" si="277"/>
        <v>1.6832380114386276</v>
      </c>
      <c r="GY71" s="94">
        <f t="shared" si="278"/>
        <v>0.43971631205673756</v>
      </c>
      <c r="GZ71" s="94">
        <f t="shared" si="279"/>
        <v>0.41836141778036023</v>
      </c>
      <c r="HA71" s="94">
        <f t="shared" si="280"/>
        <v>1.0966595593461264</v>
      </c>
      <c r="HB71" s="94">
        <f t="shared" si="281"/>
        <v>0.87762490948587979</v>
      </c>
      <c r="HC71" s="94">
        <f t="shared" si="282"/>
        <v>0.71396697902721995</v>
      </c>
      <c r="HD71" s="94">
        <f t="shared" si="349"/>
        <v>-1</v>
      </c>
      <c r="HE71" s="94">
        <f t="shared" si="350"/>
        <v>-0.31657149783050059</v>
      </c>
      <c r="HF71" s="94">
        <f t="shared" si="351"/>
        <v>-9.1663839210304937E-2</v>
      </c>
      <c r="HG71" s="94">
        <f t="shared" si="352"/>
        <v>0.48755420907928548</v>
      </c>
      <c r="HH71" s="94">
        <f t="shared" si="353"/>
        <v>-0.51157268091124619</v>
      </c>
      <c r="HI71" s="392">
        <f t="shared" si="354"/>
        <v>6.2763182674199616</v>
      </c>
      <c r="HJ71" s="366">
        <f t="shared" si="355"/>
        <v>-0.23923590054578533</v>
      </c>
      <c r="HK71" s="366">
        <f t="shared" si="356"/>
        <v>-0.11081666499157009</v>
      </c>
      <c r="HL71" s="366">
        <f t="shared" si="357"/>
        <v>-3.5325206094046435E-2</v>
      </c>
      <c r="HM71" s="94">
        <f t="shared" si="211"/>
        <v>0</v>
      </c>
      <c r="HN71" s="94">
        <f t="shared" si="283"/>
        <v>0.23923590054578533</v>
      </c>
      <c r="HO71" s="392">
        <f t="shared" si="284"/>
        <v>0.35005256553735542</v>
      </c>
      <c r="HP71" s="94">
        <f t="shared" si="285"/>
        <v>0.38537777163140186</v>
      </c>
      <c r="HQ71" s="94">
        <f t="shared" si="286"/>
        <v>0.25906805229634594</v>
      </c>
      <c r="HR71" s="94">
        <f t="shared" si="287"/>
        <v>0.53041269841269834</v>
      </c>
      <c r="HS71" s="94">
        <f t="shared" si="288"/>
        <v>7.2895752895752897E-2</v>
      </c>
      <c r="HT71" s="94">
        <f t="shared" si="289"/>
        <v>0.18054360915190093</v>
      </c>
      <c r="HU71" s="94">
        <f t="shared" si="290"/>
        <v>0.21301948527616349</v>
      </c>
      <c r="HV71" s="94">
        <f t="shared" si="291"/>
        <v>0.18564291348935053</v>
      </c>
      <c r="HW71" s="94">
        <f t="shared" si="292"/>
        <v>0.19146511333417754</v>
      </c>
      <c r="HX71" s="94" t="e">
        <f t="shared" si="358"/>
        <v>#VALUE!</v>
      </c>
      <c r="HY71" s="94">
        <f t="shared" si="359"/>
        <v>0.1745267731944557</v>
      </c>
      <c r="HZ71" s="94">
        <f t="shared" si="360"/>
        <v>-1.4438859016537599E-2</v>
      </c>
      <c r="IA71" s="94">
        <f t="shared" si="361"/>
        <v>-0.1099473609835205</v>
      </c>
      <c r="IB71" s="94">
        <f t="shared" si="362"/>
        <v>0.39015945171600014</v>
      </c>
      <c r="IC71" s="392">
        <f t="shared" si="363"/>
        <v>-8.3525501775847333E-2</v>
      </c>
      <c r="ID71" s="366" t="e">
        <f t="shared" si="364"/>
        <v>#VALUE!</v>
      </c>
      <c r="IE71" s="366">
        <f t="shared" si="365"/>
        <v>5.8279093650148606E-2</v>
      </c>
      <c r="IF71" s="366">
        <f t="shared" si="366"/>
        <v>-4.8921530360119814E-3</v>
      </c>
      <c r="IG71" s="94" t="str">
        <f t="shared" si="213"/>
        <v>i.a.</v>
      </c>
      <c r="IH71" s="94">
        <f t="shared" si="293"/>
        <v>0.39220547401824674</v>
      </c>
      <c r="II71" s="392">
        <f t="shared" si="294"/>
        <v>0.33392638036809813</v>
      </c>
      <c r="IJ71" s="94">
        <f t="shared" si="295"/>
        <v>0.33881853340411011</v>
      </c>
      <c r="IK71" s="94">
        <f t="shared" si="296"/>
        <v>0.38067246649423936</v>
      </c>
      <c r="IL71" s="94">
        <f t="shared" si="297"/>
        <v>0.2738336713995943</v>
      </c>
      <c r="IM71" s="94">
        <f t="shared" si="298"/>
        <v>0.29879027941333908</v>
      </c>
      <c r="IN71" s="94">
        <f t="shared" si="299"/>
        <v>0.28252677508925034</v>
      </c>
      <c r="IO71" s="94">
        <f t="shared" si="300"/>
        <v>0.30642466585662215</v>
      </c>
      <c r="IP71" s="94">
        <f t="shared" si="301"/>
        <v>0.21795047202079626</v>
      </c>
      <c r="IQ71" s="94">
        <f t="shared" si="302"/>
        <v>0.28512195121951223</v>
      </c>
      <c r="IR71" s="94">
        <f t="shared" si="215"/>
        <v>0.28232815380563603</v>
      </c>
      <c r="IS71" s="94" t="e">
        <f t="shared" si="367"/>
        <v>#VALUE!</v>
      </c>
      <c r="IT71" s="94" t="e">
        <f t="shared" si="368"/>
        <v>#VALUE!</v>
      </c>
      <c r="IU71" s="94" t="e">
        <f t="shared" si="369"/>
        <v>#VALUE!</v>
      </c>
      <c r="IV71" s="94" t="e">
        <f t="shared" si="370"/>
        <v>#VALUE!</v>
      </c>
      <c r="IW71" s="94" t="e">
        <f t="shared" si="371"/>
        <v>#VALUE!</v>
      </c>
      <c r="IX71" s="392" t="e">
        <f t="shared" si="372"/>
        <v>#VALUE!</v>
      </c>
      <c r="IY71" s="366" t="e">
        <f t="shared" si="373"/>
        <v>#VALUE!</v>
      </c>
      <c r="IZ71" s="366" t="e">
        <f t="shared" si="374"/>
        <v>#VALUE!</v>
      </c>
      <c r="JA71" s="366" t="e">
        <f t="shared" si="375"/>
        <v>#VALUE!</v>
      </c>
      <c r="JB71" s="392"/>
      <c r="JC71" s="94" t="str">
        <f t="shared" si="303"/>
        <v>i.a.</v>
      </c>
      <c r="JD71" s="392" t="str">
        <f t="shared" si="304"/>
        <v>i.a.</v>
      </c>
      <c r="JE71" s="94" t="str">
        <f t="shared" si="305"/>
        <v>i.a.</v>
      </c>
      <c r="JF71" s="94" t="str">
        <f t="shared" si="306"/>
        <v>i.a.</v>
      </c>
      <c r="JG71" s="94" t="str">
        <f t="shared" si="307"/>
        <v>i.a.</v>
      </c>
      <c r="JH71" s="94" t="str">
        <f t="shared" si="308"/>
        <v>i.a.</v>
      </c>
      <c r="JI71" s="94" t="str">
        <f t="shared" si="309"/>
        <v>i.a.</v>
      </c>
      <c r="JJ71" s="94" t="str">
        <f t="shared" si="310"/>
        <v>i.a.</v>
      </c>
      <c r="JK71" s="94" t="str">
        <f t="shared" si="311"/>
        <v>i.a.</v>
      </c>
      <c r="JL71" s="94" t="str">
        <f t="shared" si="312"/>
        <v>i.a.</v>
      </c>
      <c r="JM71" s="94" t="str">
        <f t="shared" si="217"/>
        <v>i.a.</v>
      </c>
      <c r="JN71" s="94" t="e">
        <f t="shared" si="376"/>
        <v>#VALUE!</v>
      </c>
      <c r="JO71" s="94" t="e">
        <f t="shared" si="377"/>
        <v>#DIV/0!</v>
      </c>
      <c r="JP71" s="94" t="e">
        <f t="shared" si="378"/>
        <v>#DIV/0!</v>
      </c>
      <c r="JQ71" s="94" t="e">
        <f t="shared" si="379"/>
        <v>#DIV/0!</v>
      </c>
      <c r="JR71" s="94" t="e">
        <f t="shared" si="380"/>
        <v>#DIV/0!</v>
      </c>
      <c r="JS71" s="392" t="e">
        <f t="shared" si="381"/>
        <v>#DIV/0!</v>
      </c>
      <c r="JT71" s="364" t="e">
        <f t="shared" si="382"/>
        <v>#VALUE!</v>
      </c>
      <c r="JU71" s="364">
        <f t="shared" si="383"/>
        <v>0</v>
      </c>
      <c r="JV71" s="364">
        <f t="shared" si="384"/>
        <v>0</v>
      </c>
      <c r="JW71" s="99" t="str">
        <f t="shared" si="218"/>
        <v>i.a.</v>
      </c>
      <c r="JX71" s="99">
        <f t="shared" si="313"/>
        <v>0</v>
      </c>
      <c r="JY71" s="393">
        <f t="shared" si="314"/>
        <v>0</v>
      </c>
      <c r="JZ71" s="99">
        <f t="shared" si="315"/>
        <v>0</v>
      </c>
      <c r="KA71" s="99">
        <f t="shared" si="316"/>
        <v>0</v>
      </c>
      <c r="KB71" s="99">
        <f t="shared" si="317"/>
        <v>0</v>
      </c>
      <c r="KC71" s="99">
        <f t="shared" si="318"/>
        <v>0</v>
      </c>
      <c r="KD71" s="99">
        <f t="shared" si="319"/>
        <v>0</v>
      </c>
      <c r="KE71" s="99">
        <f t="shared" si="320"/>
        <v>0</v>
      </c>
      <c r="KF71" s="99">
        <f t="shared" si="220"/>
        <v>0</v>
      </c>
      <c r="KG71" s="99">
        <f t="shared" si="221"/>
        <v>0</v>
      </c>
      <c r="KH71" s="99">
        <f t="shared" si="222"/>
        <v>0</v>
      </c>
      <c r="KI71" s="94">
        <f t="shared" si="385"/>
        <v>-1</v>
      </c>
      <c r="KJ71" s="94">
        <f t="shared" si="386"/>
        <v>-0.42385384798975895</v>
      </c>
      <c r="KK71" s="94">
        <f t="shared" si="387"/>
        <v>0.23219441770933613</v>
      </c>
      <c r="KL71" s="94">
        <f t="shared" si="388"/>
        <v>0.77428109657548849</v>
      </c>
      <c r="KM71" s="94">
        <f t="shared" si="389"/>
        <v>-0.53183108057650663</v>
      </c>
      <c r="KN71" s="392">
        <f t="shared" si="390"/>
        <v>1.6107940446650124</v>
      </c>
      <c r="KO71" s="364">
        <f t="shared" si="391"/>
        <v>-0.17355555555555557</v>
      </c>
      <c r="KP71" s="364">
        <f t="shared" si="392"/>
        <v>-0.12767973856209153</v>
      </c>
      <c r="KQ71" s="364">
        <f t="shared" si="393"/>
        <v>5.6764705882352995E-2</v>
      </c>
      <c r="KR71" s="308"/>
      <c r="KS71" s="308">
        <f t="shared" si="321"/>
        <v>0.17355555555555557</v>
      </c>
      <c r="KT71" s="395">
        <f t="shared" si="322"/>
        <v>0.3012352941176471</v>
      </c>
      <c r="KU71" s="308">
        <f t="shared" si="323"/>
        <v>0.24447058823529411</v>
      </c>
      <c r="KV71" s="308">
        <f t="shared" si="324"/>
        <v>0.13778571428571429</v>
      </c>
      <c r="KW71" s="308">
        <f t="shared" si="325"/>
        <v>0.29430769230769233</v>
      </c>
      <c r="KX71" s="308">
        <f t="shared" si="326"/>
        <v>0.11272727272727273</v>
      </c>
      <c r="KY71" s="308">
        <f t="shared" si="327"/>
        <v>0.13090909090909089</v>
      </c>
      <c r="KZ71" s="308">
        <f t="shared" si="328"/>
        <v>0.28054545454545454</v>
      </c>
      <c r="LA71" s="308">
        <f t="shared" si="329"/>
        <v>0.13466666666666666</v>
      </c>
      <c r="LB71" s="308">
        <f t="shared" si="330"/>
        <v>0.1</v>
      </c>
      <c r="LC71" s="308">
        <f t="shared" si="224"/>
        <v>0.13999999999999999</v>
      </c>
    </row>
    <row r="72" spans="1:315" s="1" customFormat="1" ht="15.75" customHeight="1" x14ac:dyDescent="0.3">
      <c r="A72" s="379" t="s">
        <v>308</v>
      </c>
      <c r="B72" s="171">
        <v>37362328</v>
      </c>
      <c r="C72" t="s">
        <v>75</v>
      </c>
      <c r="D72" s="336"/>
      <c r="E72">
        <v>1</v>
      </c>
      <c r="F72"/>
      <c r="G72"/>
      <c r="H72"/>
      <c r="I72" s="183">
        <v>44910</v>
      </c>
      <c r="J72" s="176"/>
      <c r="K72" s="176" t="s">
        <v>204</v>
      </c>
      <c r="L72" s="176" t="s">
        <v>132</v>
      </c>
      <c r="M72" s="176" t="s">
        <v>132</v>
      </c>
      <c r="N72" s="176" t="s">
        <v>132</v>
      </c>
      <c r="O72" s="176" t="s">
        <v>132</v>
      </c>
      <c r="P72" s="176" t="s">
        <v>132</v>
      </c>
      <c r="Q72" s="94" t="e">
        <f t="shared" si="331"/>
        <v>#DIV/0!</v>
      </c>
      <c r="R72" s="94">
        <f t="shared" si="332"/>
        <v>-1</v>
      </c>
      <c r="S72" s="94">
        <f t="shared" si="333"/>
        <v>0.43806070681303555</v>
      </c>
      <c r="T72" s="94">
        <f t="shared" si="334"/>
        <v>7.1233381436335064E-2</v>
      </c>
      <c r="U72" s="94">
        <f t="shared" si="335"/>
        <v>-0.10252276829385898</v>
      </c>
      <c r="V72" s="94">
        <f t="shared" si="336"/>
        <v>5.3090539756238897E-2</v>
      </c>
      <c r="W72" s="362">
        <f t="shared" si="337"/>
        <v>0</v>
      </c>
      <c r="X72" s="362">
        <f t="shared" si="338"/>
        <v>-100.345</v>
      </c>
      <c r="Y72" s="362">
        <f t="shared" si="339"/>
        <v>30.566999999999993</v>
      </c>
      <c r="Z72" s="100"/>
      <c r="AA72" s="396"/>
      <c r="AB72" s="100">
        <v>100.345</v>
      </c>
      <c r="AC72" s="100">
        <v>69.778000000000006</v>
      </c>
      <c r="AD72" s="100">
        <v>65.138000000000005</v>
      </c>
      <c r="AE72" s="100">
        <v>72.578999999999994</v>
      </c>
      <c r="AF72" s="100">
        <v>68.92</v>
      </c>
      <c r="AG72" s="202">
        <v>63.253999999999998</v>
      </c>
      <c r="AH72" s="201">
        <v>28.319973999999998</v>
      </c>
      <c r="AI72" s="201">
        <v>58.053209000000003</v>
      </c>
      <c r="AJ72" s="201">
        <v>54.315862000000003</v>
      </c>
      <c r="AK72" s="201">
        <v>51.336170000000003</v>
      </c>
      <c r="AL72" s="94">
        <f t="shared" si="194"/>
        <v>-1</v>
      </c>
      <c r="AM72" s="94">
        <f t="shared" si="195"/>
        <v>-0.19171384767676281</v>
      </c>
      <c r="AN72" s="94">
        <f t="shared" si="225"/>
        <v>0.45322971123820216</v>
      </c>
      <c r="AO72" s="94">
        <f t="shared" si="226"/>
        <v>7.3079819277108535E-2</v>
      </c>
      <c r="AP72" s="94">
        <f t="shared" si="227"/>
        <v>-7.5981074311160621E-2</v>
      </c>
      <c r="AQ72" s="94">
        <f t="shared" si="228"/>
        <v>2.6681430153230698E-2</v>
      </c>
      <c r="AR72" s="362">
        <f t="shared" si="196"/>
        <v>-66.956000000000003</v>
      </c>
      <c r="AS72" s="362">
        <f t="shared" si="229"/>
        <v>-15.881</v>
      </c>
      <c r="AT72" s="362">
        <f t="shared" si="230"/>
        <v>25.835000000000001</v>
      </c>
      <c r="AU72" s="266"/>
      <c r="AV72" s="266">
        <v>66.956000000000003</v>
      </c>
      <c r="AW72" s="266">
        <v>82.837000000000003</v>
      </c>
      <c r="AX72" s="266">
        <v>57.002000000000002</v>
      </c>
      <c r="AY72" s="266">
        <v>53.12</v>
      </c>
      <c r="AZ72" s="266">
        <v>57.488</v>
      </c>
      <c r="BA72" s="266">
        <v>55.994</v>
      </c>
      <c r="BB72" s="201">
        <v>52.024000000000001</v>
      </c>
      <c r="BC72" s="201">
        <v>23.214725999999999</v>
      </c>
      <c r="BD72" s="201">
        <v>46.600679999999997</v>
      </c>
      <c r="BE72" s="201">
        <v>44.336032000000003</v>
      </c>
      <c r="BF72" s="201">
        <v>41.629973</v>
      </c>
      <c r="BG72" s="94">
        <f t="shared" si="197"/>
        <v>-1</v>
      </c>
      <c r="BH72" s="94">
        <f t="shared" si="231"/>
        <v>-0.47646875486987683</v>
      </c>
      <c r="BI72" s="94">
        <f t="shared" si="232"/>
        <v>1.8602629819478491</v>
      </c>
      <c r="BJ72" s="94">
        <f t="shared" si="233"/>
        <v>1.4900110987791342</v>
      </c>
      <c r="BK72" s="94">
        <f t="shared" si="234"/>
        <v>-0.71662211039471624</v>
      </c>
      <c r="BL72" s="94">
        <f t="shared" si="235"/>
        <v>0.48262998367917942</v>
      </c>
      <c r="BM72" s="362">
        <f t="shared" si="198"/>
        <v>-6.7190000000000003</v>
      </c>
      <c r="BN72" s="362">
        <f t="shared" si="236"/>
        <v>-6.1149999999999993</v>
      </c>
      <c r="BO72" s="362">
        <f t="shared" si="237"/>
        <v>8.3469999999999995</v>
      </c>
      <c r="BP72" s="266"/>
      <c r="BQ72" s="266">
        <v>6.7190000000000003</v>
      </c>
      <c r="BR72" s="266">
        <v>12.834</v>
      </c>
      <c r="BS72" s="266">
        <v>4.4870000000000001</v>
      </c>
      <c r="BT72" s="266">
        <v>1.802</v>
      </c>
      <c r="BU72" s="266">
        <v>6.359</v>
      </c>
      <c r="BV72" s="266">
        <v>4.2889999999999997</v>
      </c>
      <c r="BW72" s="201">
        <v>2.742</v>
      </c>
      <c r="BX72" s="201">
        <v>0.15731899999999999</v>
      </c>
      <c r="BY72" s="201">
        <v>1.574595</v>
      </c>
      <c r="BZ72" s="201">
        <v>0.25287399999999999</v>
      </c>
      <c r="CA72" s="201">
        <v>1.5076750000000001</v>
      </c>
      <c r="CB72" s="94">
        <f t="shared" si="199"/>
        <v>-1</v>
      </c>
      <c r="CC72" s="94">
        <f t="shared" si="238"/>
        <v>-0.57321402159443868</v>
      </c>
      <c r="CD72" s="94">
        <f t="shared" si="239"/>
        <v>1.9186272393697388</v>
      </c>
      <c r="CE72" s="94">
        <f t="shared" si="240"/>
        <v>0.55731092436974783</v>
      </c>
      <c r="CF72" s="94">
        <f t="shared" si="241"/>
        <v>-0.46328702868482768</v>
      </c>
      <c r="CG72" s="94">
        <f t="shared" si="242"/>
        <v>0.20343030829353023</v>
      </c>
      <c r="CH72" s="362">
        <f t="shared" si="200"/>
        <v>-5.7709999999999999</v>
      </c>
      <c r="CI72" s="362">
        <f t="shared" si="243"/>
        <v>-7.7510000000000003</v>
      </c>
      <c r="CJ72" s="362">
        <f t="shared" si="244"/>
        <v>8.8889999999999993</v>
      </c>
      <c r="CK72" s="100"/>
      <c r="CL72" s="100">
        <v>5.7709999999999999</v>
      </c>
      <c r="CM72" s="100">
        <v>13.522</v>
      </c>
      <c r="CN72" s="100">
        <v>4.633</v>
      </c>
      <c r="CO72" s="100">
        <v>2.9750000000000001</v>
      </c>
      <c r="CP72" s="100">
        <v>5.5430000000000001</v>
      </c>
      <c r="CQ72" s="100">
        <v>4.6059999999999999</v>
      </c>
      <c r="CR72" s="208">
        <v>2.871</v>
      </c>
      <c r="CS72" s="208">
        <v>0.15876199999999999</v>
      </c>
      <c r="CT72" s="208">
        <v>2.4953750000000001</v>
      </c>
      <c r="CU72" s="208">
        <v>0.44331100000000001</v>
      </c>
      <c r="CV72" s="208">
        <v>1.508311</v>
      </c>
      <c r="CW72" s="94">
        <f t="shared" si="201"/>
        <v>-1</v>
      </c>
      <c r="CX72" s="94">
        <f t="shared" si="245"/>
        <v>-0.57368021268515001</v>
      </c>
      <c r="CY72" s="94">
        <f t="shared" si="246"/>
        <v>1.9231196225367748</v>
      </c>
      <c r="CZ72" s="94">
        <f t="shared" si="247"/>
        <v>0.5610918544194109</v>
      </c>
      <c r="DA72" s="94">
        <f t="shared" si="248"/>
        <v>-0.46363002556356031</v>
      </c>
      <c r="DB72" s="94">
        <f t="shared" si="249"/>
        <v>0.21040787623066096</v>
      </c>
      <c r="DC72" s="362">
        <f t="shared" si="202"/>
        <v>-4.49</v>
      </c>
      <c r="DD72" s="362">
        <f t="shared" si="250"/>
        <v>-6.0419999999999998</v>
      </c>
      <c r="DE72" s="362">
        <f t="shared" si="251"/>
        <v>6.9290000000000003</v>
      </c>
      <c r="DF72" s="266"/>
      <c r="DG72" s="266">
        <v>4.49</v>
      </c>
      <c r="DH72" s="266">
        <v>10.532</v>
      </c>
      <c r="DI72" s="266">
        <v>3.6030000000000002</v>
      </c>
      <c r="DJ72" s="266">
        <v>2.3079999999999998</v>
      </c>
      <c r="DK72" s="266">
        <v>4.3029999999999999</v>
      </c>
      <c r="DL72" s="266">
        <v>3.5550000000000002</v>
      </c>
      <c r="DM72" s="201">
        <v>2.2210000000000001</v>
      </c>
      <c r="DN72" s="201">
        <v>0.42883900000000003</v>
      </c>
      <c r="DO72" s="201">
        <v>2.0780159999999999</v>
      </c>
      <c r="DP72" s="201">
        <v>0.39503199999999999</v>
      </c>
      <c r="DQ72" s="201">
        <v>1.1171139999999999</v>
      </c>
      <c r="DR72" s="94">
        <f t="shared" si="203"/>
        <v>-1</v>
      </c>
      <c r="DS72" s="94">
        <f t="shared" si="252"/>
        <v>-0.40857534588059324</v>
      </c>
      <c r="DT72" s="94">
        <f t="shared" si="253"/>
        <v>0.44376462119848825</v>
      </c>
      <c r="DU72" s="94">
        <f t="shared" si="254"/>
        <v>0.47969644521368665</v>
      </c>
      <c r="DV72" s="94">
        <f t="shared" si="255"/>
        <v>-0.19262603461249064</v>
      </c>
      <c r="DW72" s="94">
        <f t="shared" si="256"/>
        <v>8.7434248977206447E-2</v>
      </c>
      <c r="DX72" s="362">
        <f t="shared" si="204"/>
        <v>-9.49</v>
      </c>
      <c r="DY72" s="362">
        <f t="shared" si="257"/>
        <v>-6.5559999999999992</v>
      </c>
      <c r="DZ72" s="362">
        <f t="shared" si="258"/>
        <v>4.9319999999999986</v>
      </c>
      <c r="EA72" s="100"/>
      <c r="EB72" s="100">
        <v>9.49</v>
      </c>
      <c r="EC72" s="100">
        <v>16.045999999999999</v>
      </c>
      <c r="ED72" s="100">
        <v>11.114000000000001</v>
      </c>
      <c r="EE72" s="100">
        <v>7.5110000000000001</v>
      </c>
      <c r="EF72" s="100">
        <v>9.3030000000000008</v>
      </c>
      <c r="EG72" s="100">
        <v>8.5549999999999997</v>
      </c>
      <c r="EH72" s="208">
        <v>5.65</v>
      </c>
      <c r="EI72" s="208">
        <v>3.428839</v>
      </c>
      <c r="EJ72" s="208">
        <v>9.1017530000000004</v>
      </c>
      <c r="EK72" s="208">
        <v>7.023739</v>
      </c>
      <c r="EL72" s="208">
        <v>8.1287070000000003</v>
      </c>
      <c r="EM72" s="94">
        <f t="shared" si="205"/>
        <v>-1</v>
      </c>
      <c r="EN72" s="94">
        <f t="shared" si="259"/>
        <v>-9.957380860131726E-2</v>
      </c>
      <c r="EO72" s="94">
        <f t="shared" si="260"/>
        <v>0.33598418897934201</v>
      </c>
      <c r="EP72" s="94">
        <f t="shared" si="261"/>
        <v>0.15209671735653696</v>
      </c>
      <c r="EQ72" s="94">
        <f t="shared" si="262"/>
        <v>-3.5176273668793778E-2</v>
      </c>
      <c r="ER72" s="94">
        <f t="shared" si="263"/>
        <v>9.2051523719761205E-2</v>
      </c>
      <c r="ES72" s="362">
        <f t="shared" si="206"/>
        <v>-51.128</v>
      </c>
      <c r="ET72" s="362">
        <f t="shared" si="264"/>
        <v>-5.6539999999999964</v>
      </c>
      <c r="EU72" s="362">
        <f t="shared" si="265"/>
        <v>14.279999999999994</v>
      </c>
      <c r="EV72" s="100"/>
      <c r="EW72" s="100">
        <v>51.128</v>
      </c>
      <c r="EX72" s="100">
        <v>56.781999999999996</v>
      </c>
      <c r="EY72" s="100">
        <v>42.502000000000002</v>
      </c>
      <c r="EZ72" s="100">
        <v>36.890999999999998</v>
      </c>
      <c r="FA72" s="100">
        <v>38.235999999999997</v>
      </c>
      <c r="FB72" s="100">
        <v>35.012999999999998</v>
      </c>
      <c r="FC72" s="208">
        <v>29.719000000000001</v>
      </c>
      <c r="FD72" s="208">
        <v>30.194633</v>
      </c>
      <c r="FE72" s="208">
        <v>36.842432000000002</v>
      </c>
      <c r="FF72" s="208">
        <v>31.078209000000001</v>
      </c>
      <c r="FG72" s="208">
        <v>30.533767000000001</v>
      </c>
      <c r="FH72" s="94">
        <f t="shared" si="207"/>
        <v>-1</v>
      </c>
      <c r="FI72" s="94">
        <f t="shared" si="266"/>
        <v>0.14285714285714285</v>
      </c>
      <c r="FJ72" s="94">
        <f t="shared" si="267"/>
        <v>0.26506024096385544</v>
      </c>
      <c r="FK72" s="94">
        <f t="shared" si="268"/>
        <v>1.2195121951219513E-2</v>
      </c>
      <c r="FL72" s="94">
        <f t="shared" si="269"/>
        <v>-2.3809523809523808E-2</v>
      </c>
      <c r="FM72" s="94">
        <f t="shared" si="270"/>
        <v>-3.4482758620689655E-2</v>
      </c>
      <c r="FN72" s="362">
        <f t="shared" si="208"/>
        <v>-120</v>
      </c>
      <c r="FO72" s="362">
        <f t="shared" si="271"/>
        <v>15</v>
      </c>
      <c r="FP72" s="362">
        <f t="shared" si="272"/>
        <v>22</v>
      </c>
      <c r="FQ72" s="486"/>
      <c r="FR72" s="486">
        <v>120</v>
      </c>
      <c r="FS72" s="486">
        <v>105</v>
      </c>
      <c r="FT72" s="486">
        <v>83</v>
      </c>
      <c r="FU72" s="486">
        <v>82</v>
      </c>
      <c r="FV72" s="486">
        <v>84</v>
      </c>
      <c r="FW72" s="486">
        <v>87</v>
      </c>
      <c r="FX72" s="2">
        <v>82</v>
      </c>
      <c r="FY72" s="2">
        <v>84</v>
      </c>
      <c r="FZ72" s="2">
        <v>78</v>
      </c>
      <c r="GA72" s="2">
        <v>77</v>
      </c>
      <c r="GB72" s="2">
        <v>71</v>
      </c>
      <c r="GC72" s="2"/>
      <c r="GD72" s="2"/>
      <c r="GE72" s="1" t="s">
        <v>81</v>
      </c>
      <c r="GF72" s="336" t="s">
        <v>87</v>
      </c>
      <c r="GG72" s="1">
        <v>3600</v>
      </c>
      <c r="GH72" s="1" t="s">
        <v>194</v>
      </c>
      <c r="GI72" s="18" t="s">
        <v>97</v>
      </c>
      <c r="GJ72" s="94">
        <f t="shared" si="340"/>
        <v>-1</v>
      </c>
      <c r="GK72" s="94">
        <f t="shared" si="341"/>
        <v>-0.54607193086250605</v>
      </c>
      <c r="GL72" s="94">
        <f t="shared" si="342"/>
        <v>1.001451853212864</v>
      </c>
      <c r="GM72" s="94">
        <f t="shared" si="343"/>
        <v>0.40588595341492306</v>
      </c>
      <c r="GN72" s="94">
        <f t="shared" si="344"/>
        <v>-0.42996192210382145</v>
      </c>
      <c r="GO72" s="392">
        <f t="shared" si="345"/>
        <v>-4.2741206780737076E-2</v>
      </c>
      <c r="GP72" s="366">
        <f t="shared" si="346"/>
        <v>-0.4519893483709273</v>
      </c>
      <c r="GQ72" s="366">
        <f t="shared" si="347"/>
        <v>-0.54373966488385916</v>
      </c>
      <c r="GR72" s="366">
        <f t="shared" si="348"/>
        <v>0.49822565755008846</v>
      </c>
      <c r="GS72" s="94">
        <f t="shared" si="209"/>
        <v>0</v>
      </c>
      <c r="GT72" s="94">
        <f t="shared" si="273"/>
        <v>0.4519893483709273</v>
      </c>
      <c r="GU72" s="392">
        <f t="shared" si="274"/>
        <v>0.99572901325478647</v>
      </c>
      <c r="GV72" s="94">
        <f t="shared" si="275"/>
        <v>0.497503355704698</v>
      </c>
      <c r="GW72" s="94">
        <f t="shared" si="276"/>
        <v>0.35387177352206495</v>
      </c>
      <c r="GX72" s="94">
        <f t="shared" si="277"/>
        <v>0.62078620226229142</v>
      </c>
      <c r="GY72" s="94">
        <f t="shared" si="278"/>
        <v>0.64850404787046811</v>
      </c>
      <c r="GZ72" s="94">
        <f t="shared" si="279"/>
        <v>0.63245972309895571</v>
      </c>
      <c r="HA72" s="94">
        <f t="shared" si="280"/>
        <v>2.5339904132222958E-2</v>
      </c>
      <c r="HB72" s="94">
        <f t="shared" si="281"/>
        <v>0.30949443279001965</v>
      </c>
      <c r="HC72" s="94">
        <f t="shared" si="282"/>
        <v>5.8513457167245472E-2</v>
      </c>
      <c r="HD72" s="94">
        <f t="shared" si="349"/>
        <v>-1</v>
      </c>
      <c r="HE72" s="94">
        <f t="shared" si="350"/>
        <v>-0.51831826390974767</v>
      </c>
      <c r="HF72" s="94">
        <f t="shared" si="351"/>
        <v>1.287225121125112</v>
      </c>
      <c r="HG72" s="94">
        <f t="shared" si="352"/>
        <v>1.3562160872870404</v>
      </c>
      <c r="HH72" s="94">
        <f t="shared" si="353"/>
        <v>-0.72370589753753733</v>
      </c>
      <c r="HI72" s="392">
        <f t="shared" si="354"/>
        <v>0.31023773844722313</v>
      </c>
      <c r="HJ72" s="366">
        <f t="shared" si="355"/>
        <v>-0.12452970067648968</v>
      </c>
      <c r="HK72" s="366">
        <f t="shared" si="356"/>
        <v>-0.134001381874576</v>
      </c>
      <c r="HL72" s="366">
        <f t="shared" si="357"/>
        <v>0.1454984474321005</v>
      </c>
      <c r="HM72" s="94">
        <f t="shared" si="211"/>
        <v>0</v>
      </c>
      <c r="HN72" s="94">
        <f t="shared" si="283"/>
        <v>0.12452970067648968</v>
      </c>
      <c r="HO72" s="392">
        <f t="shared" si="284"/>
        <v>0.25853108255106566</v>
      </c>
      <c r="HP72" s="94">
        <f t="shared" si="285"/>
        <v>0.11303263511896515</v>
      </c>
      <c r="HQ72" s="94">
        <f t="shared" si="286"/>
        <v>4.7972100576357375E-2</v>
      </c>
      <c r="HR72" s="94">
        <f t="shared" si="287"/>
        <v>0.17362694371254217</v>
      </c>
      <c r="HS72" s="94">
        <f t="shared" si="288"/>
        <v>0.13251560279305444</v>
      </c>
      <c r="HT72" s="94">
        <f t="shared" si="289"/>
        <v>9.1531755385289348E-2</v>
      </c>
      <c r="HU72" s="94">
        <f t="shared" si="290"/>
        <v>4.6934930698412881E-3</v>
      </c>
      <c r="HV72" s="94">
        <f t="shared" si="291"/>
        <v>4.6365728497762555E-2</v>
      </c>
      <c r="HW72" s="94">
        <f t="shared" si="292"/>
        <v>8.2085989256374444E-3</v>
      </c>
      <c r="HX72" s="94" t="e">
        <f t="shared" si="358"/>
        <v>#VALUE!</v>
      </c>
      <c r="HY72" s="94">
        <f t="shared" si="359"/>
        <v>-0.34317253344139903</v>
      </c>
      <c r="HZ72" s="94">
        <f t="shared" si="360"/>
        <v>8.0674930967175471E-2</v>
      </c>
      <c r="IA72" s="94">
        <f t="shared" si="361"/>
        <v>0.28435089079050646</v>
      </c>
      <c r="IB72" s="94">
        <f t="shared" si="362"/>
        <v>-0.16319018349850084</v>
      </c>
      <c r="IC72" s="392">
        <f t="shared" si="363"/>
        <v>-4.2280740809987633E-3</v>
      </c>
      <c r="ID72" s="366" t="e">
        <f t="shared" si="364"/>
        <v>#VALUE!</v>
      </c>
      <c r="IE72" s="366">
        <f t="shared" si="365"/>
        <v>-9.6976972836474384E-2</v>
      </c>
      <c r="IF72" s="366">
        <f t="shared" si="366"/>
        <v>2.1095976254510096E-2</v>
      </c>
      <c r="IG72" s="94" t="str">
        <f t="shared" si="213"/>
        <v>i.a.</v>
      </c>
      <c r="IH72" s="94">
        <f t="shared" si="293"/>
        <v>0.18561258019089344</v>
      </c>
      <c r="II72" s="392">
        <f t="shared" si="294"/>
        <v>0.28258955302736782</v>
      </c>
      <c r="IJ72" s="94">
        <f t="shared" si="295"/>
        <v>0.26149357677285773</v>
      </c>
      <c r="IK72" s="94">
        <f t="shared" si="296"/>
        <v>0.20359979398769348</v>
      </c>
      <c r="IL72" s="94">
        <f t="shared" si="297"/>
        <v>0.24330473898943408</v>
      </c>
      <c r="IM72" s="94">
        <f t="shared" si="298"/>
        <v>0.24433781738211521</v>
      </c>
      <c r="IN72" s="94">
        <f t="shared" si="299"/>
        <v>0.19011406844106465</v>
      </c>
      <c r="IO72" s="94">
        <f t="shared" si="300"/>
        <v>0.11355789619963257</v>
      </c>
      <c r="IP72" s="94">
        <f t="shared" si="301"/>
        <v>0.24704539048887977</v>
      </c>
      <c r="IQ72" s="94">
        <f t="shared" si="302"/>
        <v>0.22600205179133712</v>
      </c>
      <c r="IR72" s="94">
        <f t="shared" si="215"/>
        <v>0.26622024724299492</v>
      </c>
      <c r="IS72" s="94" t="e">
        <f t="shared" si="367"/>
        <v>#VALUE!</v>
      </c>
      <c r="IT72" s="94" t="e">
        <f t="shared" si="368"/>
        <v>#VALUE!</v>
      </c>
      <c r="IU72" s="94">
        <f t="shared" si="369"/>
        <v>0.98897234893972852</v>
      </c>
      <c r="IV72" s="94">
        <f t="shared" si="370"/>
        <v>1.324433817998155</v>
      </c>
      <c r="IW72" s="94">
        <f t="shared" si="371"/>
        <v>-0.68425060871285748</v>
      </c>
      <c r="IX72" s="392">
        <f t="shared" si="372"/>
        <v>0.40788462882058252</v>
      </c>
      <c r="IY72" s="366" t="e">
        <f t="shared" si="373"/>
        <v>#VALUE!</v>
      </c>
      <c r="IZ72" s="366" t="e">
        <f t="shared" si="374"/>
        <v>#VALUE!</v>
      </c>
      <c r="JA72" s="366">
        <f t="shared" si="375"/>
        <v>6.3594813977078182E-2</v>
      </c>
      <c r="JB72" s="392"/>
      <c r="JC72" s="94" t="str">
        <f t="shared" si="303"/>
        <v>i.a.</v>
      </c>
      <c r="JD72" s="392">
        <f t="shared" si="304"/>
        <v>0.12789874931486372</v>
      </c>
      <c r="JE72" s="94">
        <f t="shared" si="305"/>
        <v>6.4303935337785542E-2</v>
      </c>
      <c r="JF72" s="94">
        <f t="shared" si="306"/>
        <v>2.7664343394024991E-2</v>
      </c>
      <c r="JG72" s="94">
        <f t="shared" si="307"/>
        <v>8.7614874826051625E-2</v>
      </c>
      <c r="JH72" s="94">
        <f t="shared" si="308"/>
        <v>6.2231572838073124E-2</v>
      </c>
      <c r="JI72" s="94">
        <f t="shared" si="309"/>
        <v>4.3349037215037786E-2</v>
      </c>
      <c r="JJ72" s="94">
        <f t="shared" si="310"/>
        <v>5.5550545350076946E-3</v>
      </c>
      <c r="JK72" s="94">
        <f t="shared" si="311"/>
        <v>2.712330682701795E-2</v>
      </c>
      <c r="JL72" s="94">
        <f t="shared" si="312"/>
        <v>4.6556197524767256E-3</v>
      </c>
      <c r="JM72" s="94">
        <f t="shared" si="217"/>
        <v>2.9368669302754762E-2</v>
      </c>
      <c r="JN72" s="94" t="e">
        <f t="shared" si="376"/>
        <v>#VALUE!</v>
      </c>
      <c r="JO72" s="94">
        <f t="shared" si="377"/>
        <v>-1</v>
      </c>
      <c r="JP72" s="94">
        <f t="shared" si="378"/>
        <v>0.13675274919506611</v>
      </c>
      <c r="JQ72" s="94">
        <f t="shared" si="379"/>
        <v>5.8326955153969753E-2</v>
      </c>
      <c r="JR72" s="94">
        <f t="shared" si="380"/>
        <v>-8.0633079715660458E-2</v>
      </c>
      <c r="JS72" s="392">
        <f t="shared" si="381"/>
        <v>9.0700916176104693E-2</v>
      </c>
      <c r="JT72" s="364" t="e">
        <f t="shared" si="382"/>
        <v>#VALUE!</v>
      </c>
      <c r="JU72" s="364">
        <f t="shared" si="383"/>
        <v>-0.95566666666666666</v>
      </c>
      <c r="JV72" s="364">
        <f t="shared" si="384"/>
        <v>0.11496787148594367</v>
      </c>
      <c r="JW72" s="99" t="str">
        <f t="shared" si="218"/>
        <v>i.a.</v>
      </c>
      <c r="JX72" s="99">
        <f t="shared" si="313"/>
        <v>0</v>
      </c>
      <c r="JY72" s="393">
        <f t="shared" si="314"/>
        <v>0.95566666666666666</v>
      </c>
      <c r="JZ72" s="99">
        <f t="shared" si="315"/>
        <v>0.84069879518072299</v>
      </c>
      <c r="KA72" s="99">
        <f t="shared" si="316"/>
        <v>0.79436585365853662</v>
      </c>
      <c r="KB72" s="99">
        <f t="shared" si="317"/>
        <v>0.86403571428571424</v>
      </c>
      <c r="KC72" s="99">
        <f t="shared" si="318"/>
        <v>0.79218390804597705</v>
      </c>
      <c r="KD72" s="99">
        <f t="shared" si="319"/>
        <v>0.77139024390243904</v>
      </c>
      <c r="KE72" s="99">
        <f t="shared" si="320"/>
        <v>0.33714254761904761</v>
      </c>
      <c r="KF72" s="99">
        <f t="shared" si="220"/>
        <v>0.74427191025641026</v>
      </c>
      <c r="KG72" s="99">
        <f t="shared" si="221"/>
        <v>0.70540080519480519</v>
      </c>
      <c r="KH72" s="99">
        <f t="shared" si="222"/>
        <v>0.72304464788732403</v>
      </c>
      <c r="KI72" s="94">
        <f t="shared" si="385"/>
        <v>-1</v>
      </c>
      <c r="KJ72" s="94">
        <f t="shared" si="386"/>
        <v>-0.62656226889513378</v>
      </c>
      <c r="KK72" s="94">
        <f t="shared" si="387"/>
        <v>1.3071053415970317</v>
      </c>
      <c r="KL72" s="94">
        <f t="shared" si="388"/>
        <v>0.53854814214842539</v>
      </c>
      <c r="KM72" s="94">
        <f t="shared" si="389"/>
        <v>-0.45019646840884781</v>
      </c>
      <c r="KN72" s="392">
        <f t="shared" si="390"/>
        <v>0.24640996216115621</v>
      </c>
      <c r="KO72" s="364">
        <f t="shared" si="391"/>
        <v>-4.8091666666666665E-2</v>
      </c>
      <c r="KP72" s="364">
        <f t="shared" si="392"/>
        <v>-8.0689285714285713E-2</v>
      </c>
      <c r="KQ72" s="364">
        <f t="shared" si="393"/>
        <v>7.296167527251865E-2</v>
      </c>
      <c r="KR72" s="308"/>
      <c r="KS72" s="308">
        <f t="shared" si="321"/>
        <v>4.8091666666666665E-2</v>
      </c>
      <c r="KT72" s="395">
        <f t="shared" si="322"/>
        <v>0.12878095238095238</v>
      </c>
      <c r="KU72" s="308">
        <f t="shared" si="323"/>
        <v>5.5819277108433735E-2</v>
      </c>
      <c r="KV72" s="308">
        <f t="shared" si="324"/>
        <v>3.6280487804878053E-2</v>
      </c>
      <c r="KW72" s="308">
        <f t="shared" si="325"/>
        <v>6.5988095238095235E-2</v>
      </c>
      <c r="KX72" s="308">
        <f t="shared" si="326"/>
        <v>5.2942528735632183E-2</v>
      </c>
      <c r="KY72" s="308">
        <f t="shared" si="327"/>
        <v>3.5012195121951223E-2</v>
      </c>
      <c r="KZ72" s="308">
        <f t="shared" si="328"/>
        <v>1.8900238095238093E-3</v>
      </c>
      <c r="LA72" s="308">
        <f t="shared" si="329"/>
        <v>3.1991987179487182E-2</v>
      </c>
      <c r="LB72" s="308">
        <f t="shared" si="330"/>
        <v>5.7572857142857148E-3</v>
      </c>
      <c r="LC72" s="308">
        <f t="shared" si="224"/>
        <v>2.124381690140845E-2</v>
      </c>
    </row>
    <row r="73" spans="1:315" s="1" customFormat="1" x14ac:dyDescent="0.3">
      <c r="A73" s="348" t="s">
        <v>999</v>
      </c>
      <c r="B73" s="171">
        <v>26131499</v>
      </c>
      <c r="C73" t="s">
        <v>75</v>
      </c>
      <c r="D73" s="336"/>
      <c r="E73">
        <v>1</v>
      </c>
      <c r="F73"/>
      <c r="G73">
        <v>711100</v>
      </c>
      <c r="H73"/>
      <c r="I73" s="183">
        <v>45040</v>
      </c>
      <c r="J73" s="176"/>
      <c r="K73" s="176" t="s">
        <v>132</v>
      </c>
      <c r="L73" s="176" t="s">
        <v>132</v>
      </c>
      <c r="M73" s="176" t="s">
        <v>132</v>
      </c>
      <c r="N73" s="176" t="s">
        <v>132</v>
      </c>
      <c r="O73" s="176" t="s">
        <v>132</v>
      </c>
      <c r="P73" s="176" t="s">
        <v>132</v>
      </c>
      <c r="Q73" s="94">
        <f t="shared" si="331"/>
        <v>-1</v>
      </c>
      <c r="R73" s="94">
        <f t="shared" si="332"/>
        <v>-0.15101030235632296</v>
      </c>
      <c r="S73" s="94">
        <f t="shared" si="333"/>
        <v>0.22604959868285657</v>
      </c>
      <c r="T73" s="94">
        <f t="shared" si="334"/>
        <v>-6.9106469949542504E-3</v>
      </c>
      <c r="U73" s="94">
        <f t="shared" si="335"/>
        <v>0.16239531983132394</v>
      </c>
      <c r="V73" s="94">
        <f t="shared" si="336"/>
        <v>0.15839625724556661</v>
      </c>
      <c r="W73" s="362">
        <f t="shared" si="337"/>
        <v>-80.924000000000007</v>
      </c>
      <c r="X73" s="362">
        <f t="shared" si="338"/>
        <v>-14.393999999999991</v>
      </c>
      <c r="Y73" s="362">
        <f t="shared" si="339"/>
        <v>17.573999999999998</v>
      </c>
      <c r="Z73" s="100"/>
      <c r="AA73" s="396">
        <v>80.924000000000007</v>
      </c>
      <c r="AB73" s="100">
        <v>95.317999999999998</v>
      </c>
      <c r="AC73" s="100">
        <v>77.744</v>
      </c>
      <c r="AD73" s="100">
        <v>78.284999999999997</v>
      </c>
      <c r="AE73" s="100">
        <v>67.347999999999999</v>
      </c>
      <c r="AF73" s="100">
        <v>58.139000000000003</v>
      </c>
      <c r="AG73" s="202">
        <v>60.911253000000002</v>
      </c>
      <c r="AH73" s="201">
        <v>54.108134</v>
      </c>
      <c r="AI73" s="201">
        <v>64.114135000000005</v>
      </c>
      <c r="AJ73" s="201">
        <v>68.527316999999996</v>
      </c>
      <c r="AK73" s="201" t="s">
        <v>365</v>
      </c>
      <c r="AL73" s="94">
        <f t="shared" si="194"/>
        <v>-1</v>
      </c>
      <c r="AM73" s="94">
        <f t="shared" si="195"/>
        <v>-0.13547060916314185</v>
      </c>
      <c r="AN73" s="94">
        <f t="shared" si="225"/>
        <v>3.9546011784717693E-4</v>
      </c>
      <c r="AO73" s="94">
        <f t="shared" si="226"/>
        <v>-3.8997872843299537E-3</v>
      </c>
      <c r="AP73" s="94">
        <f t="shared" si="227"/>
        <v>0.22451342160480423</v>
      </c>
      <c r="AQ73" s="94">
        <f t="shared" si="228"/>
        <v>0.12034910427193388</v>
      </c>
      <c r="AR73" s="362">
        <f t="shared" si="196"/>
        <v>-43.74</v>
      </c>
      <c r="AS73" s="362">
        <f t="shared" si="229"/>
        <v>-6.8539999999999992</v>
      </c>
      <c r="AT73" s="362">
        <f t="shared" si="230"/>
        <v>2.0000000000003126E-2</v>
      </c>
      <c r="AU73" s="266"/>
      <c r="AV73" s="266">
        <v>43.74</v>
      </c>
      <c r="AW73" s="266">
        <v>50.594000000000001</v>
      </c>
      <c r="AX73" s="266">
        <v>50.573999999999998</v>
      </c>
      <c r="AY73" s="266">
        <v>50.771999999999998</v>
      </c>
      <c r="AZ73" s="267">
        <v>41.463000000000001</v>
      </c>
      <c r="BA73" s="267">
        <v>37.009</v>
      </c>
      <c r="BB73" s="205">
        <v>36.529375999999999</v>
      </c>
      <c r="BC73" s="205">
        <v>33.060105999999998</v>
      </c>
      <c r="BD73" s="205">
        <v>35.83887</v>
      </c>
      <c r="BE73" s="205">
        <v>39.606850999999999</v>
      </c>
      <c r="BF73" s="205">
        <v>24.143550999999999</v>
      </c>
      <c r="BG73" s="94">
        <f t="shared" si="197"/>
        <v>1</v>
      </c>
      <c r="BH73" s="94">
        <f t="shared" si="231"/>
        <v>-3.2455179282868527</v>
      </c>
      <c r="BI73" s="94">
        <f t="shared" si="232"/>
        <v>-1.3380471380471379</v>
      </c>
      <c r="BJ73" s="94">
        <f t="shared" si="233"/>
        <v>-0.30051813471502592</v>
      </c>
      <c r="BK73" s="94">
        <f t="shared" si="234"/>
        <v>1.3907657657657662</v>
      </c>
      <c r="BL73" s="94">
        <f t="shared" si="235"/>
        <v>0.56475770925110136</v>
      </c>
      <c r="BM73" s="362">
        <f t="shared" si="198"/>
        <v>8.5250000000000004</v>
      </c>
      <c r="BN73" s="362">
        <f t="shared" si="236"/>
        <v>-6.5170000000000003</v>
      </c>
      <c r="BO73" s="362">
        <f t="shared" si="237"/>
        <v>-7.9480000000000004</v>
      </c>
      <c r="BP73" s="266"/>
      <c r="BQ73" s="266">
        <v>-8.5250000000000004</v>
      </c>
      <c r="BR73" s="266">
        <v>-2.008</v>
      </c>
      <c r="BS73" s="266">
        <v>5.94</v>
      </c>
      <c r="BT73" s="266">
        <v>8.4920000000000009</v>
      </c>
      <c r="BU73" s="266">
        <v>3.552</v>
      </c>
      <c r="BV73" s="266">
        <v>2.27</v>
      </c>
      <c r="BW73" s="201">
        <v>2.3858199999999998</v>
      </c>
      <c r="BX73" s="201">
        <v>2.0772249999999999</v>
      </c>
      <c r="BY73" s="201">
        <v>3.2812359999999998</v>
      </c>
      <c r="BZ73" s="201">
        <v>9.2317309999999999</v>
      </c>
      <c r="CA73" s="201">
        <v>3.887972</v>
      </c>
      <c r="CB73" s="94">
        <f t="shared" si="199"/>
        <v>1</v>
      </c>
      <c r="CC73" s="94">
        <f t="shared" si="238"/>
        <v>-3.2227095516569197</v>
      </c>
      <c r="CD73" s="94">
        <f t="shared" si="239"/>
        <v>-1.348150661689854</v>
      </c>
      <c r="CE73" s="94">
        <f t="shared" si="240"/>
        <v>-0.30396787907416151</v>
      </c>
      <c r="CF73" s="94">
        <f t="shared" si="241"/>
        <v>1.4009072866458745</v>
      </c>
      <c r="CG73" s="94">
        <f t="shared" si="242"/>
        <v>0.5668591737005777</v>
      </c>
      <c r="CH73" s="362">
        <f t="shared" si="200"/>
        <v>8.6649999999999991</v>
      </c>
      <c r="CI73" s="362">
        <f t="shared" si="243"/>
        <v>-6.6129999999999995</v>
      </c>
      <c r="CJ73" s="362">
        <f t="shared" si="244"/>
        <v>-7.9459999999999997</v>
      </c>
      <c r="CK73" s="100"/>
      <c r="CL73" s="100">
        <v>-8.6649999999999991</v>
      </c>
      <c r="CM73" s="100">
        <v>-2.052</v>
      </c>
      <c r="CN73" s="100">
        <v>5.8940000000000001</v>
      </c>
      <c r="CO73" s="100">
        <v>8.468</v>
      </c>
      <c r="CP73" s="100">
        <v>3.5270000000000001</v>
      </c>
      <c r="CQ73" s="100">
        <v>2.2509999999999999</v>
      </c>
      <c r="CR73" s="208">
        <v>2.3772220000000002</v>
      </c>
      <c r="CS73" s="208">
        <v>2.0346890000000002</v>
      </c>
      <c r="CT73" s="208">
        <v>3.2323940000000002</v>
      </c>
      <c r="CU73" s="208">
        <v>9.1758089999999992</v>
      </c>
      <c r="CV73" s="208">
        <v>3.806969</v>
      </c>
      <c r="CW73" s="94">
        <f t="shared" si="201"/>
        <v>1</v>
      </c>
      <c r="CX73" s="94">
        <f t="shared" si="245"/>
        <v>-2.9172453703703707</v>
      </c>
      <c r="CY73" s="94">
        <f t="shared" si="246"/>
        <v>-1.3767168083714847</v>
      </c>
      <c r="CZ73" s="94">
        <f t="shared" si="247"/>
        <v>-0.30299346603859606</v>
      </c>
      <c r="DA73" s="94">
        <f t="shared" si="248"/>
        <v>1.417707567964732</v>
      </c>
      <c r="DB73" s="94">
        <f t="shared" si="249"/>
        <v>0.56077981651376141</v>
      </c>
      <c r="DC73" s="362">
        <f t="shared" si="202"/>
        <v>6.7690000000000001</v>
      </c>
      <c r="DD73" s="362">
        <f t="shared" si="250"/>
        <v>-5.0410000000000004</v>
      </c>
      <c r="DE73" s="362">
        <f t="shared" si="251"/>
        <v>-6.3149999999999995</v>
      </c>
      <c r="DF73" s="266"/>
      <c r="DG73" s="266">
        <v>-6.7690000000000001</v>
      </c>
      <c r="DH73" s="266">
        <v>-1.728</v>
      </c>
      <c r="DI73" s="266">
        <v>4.5869999999999997</v>
      </c>
      <c r="DJ73" s="266">
        <v>6.5810000000000004</v>
      </c>
      <c r="DK73" s="266">
        <v>2.722</v>
      </c>
      <c r="DL73" s="266">
        <v>1.744</v>
      </c>
      <c r="DM73" s="201">
        <v>1.8399559999999999</v>
      </c>
      <c r="DN73" s="201">
        <v>1.9586330000000001</v>
      </c>
      <c r="DO73" s="201">
        <v>2.6008170000000002</v>
      </c>
      <c r="DP73" s="201">
        <v>6.9824539999999997</v>
      </c>
      <c r="DQ73" s="201">
        <v>2.843645</v>
      </c>
      <c r="DR73" s="94">
        <f t="shared" si="203"/>
        <v>1</v>
      </c>
      <c r="DS73" s="94">
        <f t="shared" si="252"/>
        <v>-1.5089166295140437</v>
      </c>
      <c r="DT73" s="94">
        <f t="shared" si="253"/>
        <v>-0.61707212974818615</v>
      </c>
      <c r="DU73" s="94">
        <f t="shared" si="254"/>
        <v>5.2749820273184735E-2</v>
      </c>
      <c r="DV73" s="94">
        <f t="shared" si="255"/>
        <v>0.6997097907438522</v>
      </c>
      <c r="DW73" s="94">
        <f t="shared" si="256"/>
        <v>0.1237555784414693</v>
      </c>
      <c r="DX73" s="362">
        <f t="shared" si="204"/>
        <v>2.2829999999999999</v>
      </c>
      <c r="DY73" s="362">
        <f t="shared" si="257"/>
        <v>-6.7690000000000001</v>
      </c>
      <c r="DZ73" s="362">
        <f t="shared" si="258"/>
        <v>-7.2290000000000001</v>
      </c>
      <c r="EA73" s="100"/>
      <c r="EB73" s="100">
        <v>-2.2829999999999999</v>
      </c>
      <c r="EC73" s="100">
        <v>4.4859999999999998</v>
      </c>
      <c r="ED73" s="100">
        <v>11.715</v>
      </c>
      <c r="EE73" s="100">
        <v>11.128</v>
      </c>
      <c r="EF73" s="100">
        <v>6.5469999999999997</v>
      </c>
      <c r="EG73" s="100">
        <v>5.8259999999999996</v>
      </c>
      <c r="EH73" s="208">
        <v>7.0818620000000001</v>
      </c>
      <c r="EI73" s="208">
        <v>5.2419060000000002</v>
      </c>
      <c r="EJ73" s="208">
        <v>5.6832729999999998</v>
      </c>
      <c r="EK73" s="208">
        <v>8.0824540000000002</v>
      </c>
      <c r="EL73" s="208">
        <v>3.9436450000000001</v>
      </c>
      <c r="EM73" s="94">
        <f t="shared" si="205"/>
        <v>-1</v>
      </c>
      <c r="EN73" s="94">
        <f t="shared" si="259"/>
        <v>-6.8272546588071387E-2</v>
      </c>
      <c r="EO73" s="94">
        <f t="shared" si="260"/>
        <v>0.11332387706855787</v>
      </c>
      <c r="EP73" s="94">
        <f t="shared" si="261"/>
        <v>0.26036899313501149</v>
      </c>
      <c r="EQ73" s="94">
        <f t="shared" si="262"/>
        <v>0.13230769230769235</v>
      </c>
      <c r="ER73" s="94">
        <f t="shared" si="263"/>
        <v>0.30237626546681651</v>
      </c>
      <c r="ES73" s="362">
        <f t="shared" si="206"/>
        <v>-54.847999999999999</v>
      </c>
      <c r="ET73" s="362">
        <f t="shared" si="264"/>
        <v>-4.0189999999999984</v>
      </c>
      <c r="EU73" s="362">
        <f t="shared" si="265"/>
        <v>5.9919999999999973</v>
      </c>
      <c r="EV73" s="100"/>
      <c r="EW73" s="100">
        <v>54.847999999999999</v>
      </c>
      <c r="EX73" s="100">
        <v>58.866999999999997</v>
      </c>
      <c r="EY73" s="100">
        <v>52.875</v>
      </c>
      <c r="EZ73" s="100">
        <v>41.951999999999998</v>
      </c>
      <c r="FA73" s="100">
        <v>37.049999999999997</v>
      </c>
      <c r="FB73" s="100">
        <v>28.448</v>
      </c>
      <c r="FC73" s="208">
        <v>28.310974999999999</v>
      </c>
      <c r="FD73" s="208">
        <v>25.602872000000001</v>
      </c>
      <c r="FE73" s="208">
        <v>22.967517999999998</v>
      </c>
      <c r="FF73" s="208">
        <v>30.211580000000001</v>
      </c>
      <c r="FG73" s="208">
        <v>16.010111999999999</v>
      </c>
      <c r="FH73" s="94">
        <f t="shared" si="207"/>
        <v>-1</v>
      </c>
      <c r="FI73" s="94">
        <f t="shared" si="266"/>
        <v>-1.1764705882352941E-2</v>
      </c>
      <c r="FJ73" s="94">
        <f t="shared" si="267"/>
        <v>0.13333333333333333</v>
      </c>
      <c r="FK73" s="94">
        <f t="shared" si="268"/>
        <v>4.1666666666666664E-2</v>
      </c>
      <c r="FL73" s="94">
        <f t="shared" si="269"/>
        <v>0.125</v>
      </c>
      <c r="FM73" s="94">
        <f t="shared" si="270"/>
        <v>3.2258064516129031E-2</v>
      </c>
      <c r="FN73" s="362">
        <f t="shared" si="208"/>
        <v>-84</v>
      </c>
      <c r="FO73" s="362">
        <f t="shared" si="271"/>
        <v>-1</v>
      </c>
      <c r="FP73" s="362">
        <f t="shared" si="272"/>
        <v>10</v>
      </c>
      <c r="FQ73" s="486"/>
      <c r="FR73" s="486">
        <v>84</v>
      </c>
      <c r="FS73" s="486">
        <v>85</v>
      </c>
      <c r="FT73" s="486">
        <v>75</v>
      </c>
      <c r="FU73" s="486">
        <v>72</v>
      </c>
      <c r="FV73" s="486">
        <v>64</v>
      </c>
      <c r="FW73" s="486">
        <v>62</v>
      </c>
      <c r="FX73" s="2">
        <v>61</v>
      </c>
      <c r="FY73" s="2">
        <v>53</v>
      </c>
      <c r="FZ73" s="2">
        <v>55</v>
      </c>
      <c r="GA73" s="2">
        <v>52</v>
      </c>
      <c r="GB73" s="2"/>
      <c r="GC73" s="2"/>
      <c r="GD73" s="2"/>
      <c r="GE73" s="1" t="s">
        <v>77</v>
      </c>
      <c r="GF73" s="336" t="s">
        <v>87</v>
      </c>
      <c r="GG73" s="1">
        <v>1260</v>
      </c>
      <c r="GH73" s="1" t="s">
        <v>152</v>
      </c>
      <c r="GI73" s="18" t="s">
        <v>97</v>
      </c>
      <c r="GJ73" s="94" t="e">
        <f t="shared" si="340"/>
        <v>#VALUE!</v>
      </c>
      <c r="GK73" s="94">
        <f t="shared" si="341"/>
        <v>-30.054070561231846</v>
      </c>
      <c r="GL73" s="94">
        <f t="shared" si="342"/>
        <v>-1.490883622306113</v>
      </c>
      <c r="GM73" s="94">
        <f t="shared" si="343"/>
        <v>-0.46143817636194034</v>
      </c>
      <c r="GN73" s="94">
        <f t="shared" si="344"/>
        <v>0.68070301882146544</v>
      </c>
      <c r="GO73" s="392">
        <f t="shared" si="345"/>
        <v>0.63459160976004914</v>
      </c>
      <c r="GP73" s="366" t="e">
        <f t="shared" si="346"/>
        <v>#VALUE!</v>
      </c>
      <c r="GQ73" s="366">
        <f t="shared" si="347"/>
        <v>-7.6132279231711308</v>
      </c>
      <c r="GR73" s="366">
        <f t="shared" si="348"/>
        <v>-0.76936199885060896</v>
      </c>
      <c r="GS73" s="94" t="str">
        <f t="shared" si="209"/>
        <v>Negativ EK</v>
      </c>
      <c r="GT73" s="94">
        <f t="shared" si="273"/>
        <v>-7.8665456196096226</v>
      </c>
      <c r="GU73" s="392">
        <f t="shared" si="274"/>
        <v>-0.25331769643849145</v>
      </c>
      <c r="GV73" s="94">
        <f t="shared" si="275"/>
        <v>0.51604430241211752</v>
      </c>
      <c r="GW73" s="94">
        <f t="shared" si="276"/>
        <v>0.9581895332390381</v>
      </c>
      <c r="GX73" s="94">
        <f t="shared" si="277"/>
        <v>0.5701123413885073</v>
      </c>
      <c r="GY73" s="94">
        <f t="shared" si="278"/>
        <v>0.34877968171646084</v>
      </c>
      <c r="GZ73" s="94">
        <f t="shared" si="279"/>
        <v>0.38579466929270334</v>
      </c>
      <c r="HA73" s="94">
        <f t="shared" si="280"/>
        <v>0.37247700930117489</v>
      </c>
      <c r="HB73" s="94">
        <f t="shared" si="281"/>
        <v>0.46962924660644517</v>
      </c>
      <c r="HC73" s="94">
        <f t="shared" si="282"/>
        <v>1.5259826149776414</v>
      </c>
      <c r="HD73" s="94">
        <f t="shared" si="349"/>
        <v>1</v>
      </c>
      <c r="HE73" s="94">
        <f t="shared" si="350"/>
        <v>-3.1718565215022601</v>
      </c>
      <c r="HF73" s="94">
        <f t="shared" si="351"/>
        <v>-1.2868750868929852</v>
      </c>
      <c r="HG73" s="94">
        <f t="shared" si="352"/>
        <v>-0.41724966179206852</v>
      </c>
      <c r="HH73" s="94">
        <f t="shared" si="353"/>
        <v>0.98210647991349742</v>
      </c>
      <c r="HI73" s="392">
        <f t="shared" si="354"/>
        <v>0.35598100248008396</v>
      </c>
      <c r="HJ73" s="366">
        <f t="shared" si="355"/>
        <v>0.14993624411906961</v>
      </c>
      <c r="HK73" s="366">
        <f t="shared" si="356"/>
        <v>-0.11399631105898478</v>
      </c>
      <c r="HL73" s="366">
        <f t="shared" si="357"/>
        <v>-0.16122070752305426</v>
      </c>
      <c r="HM73" s="94">
        <f t="shared" si="211"/>
        <v>0</v>
      </c>
      <c r="HN73" s="94">
        <f t="shared" si="283"/>
        <v>-0.14993624411906961</v>
      </c>
      <c r="HO73" s="392">
        <f t="shared" si="284"/>
        <v>-3.593993306008484E-2</v>
      </c>
      <c r="HP73" s="94">
        <f t="shared" si="285"/>
        <v>0.12528077446296942</v>
      </c>
      <c r="HQ73" s="94">
        <f t="shared" si="286"/>
        <v>0.21498189919242555</v>
      </c>
      <c r="HR73" s="94">
        <f t="shared" si="287"/>
        <v>0.10846132706342181</v>
      </c>
      <c r="HS73" s="94">
        <f t="shared" si="288"/>
        <v>7.9987350018212985E-2</v>
      </c>
      <c r="HT73" s="94">
        <f t="shared" si="289"/>
        <v>8.8504906726466756E-2</v>
      </c>
      <c r="HU73" s="94">
        <f t="shared" si="290"/>
        <v>8.5534623049145775E-2</v>
      </c>
      <c r="HV73" s="94">
        <f t="shared" si="291"/>
        <v>0.12340322131827057</v>
      </c>
      <c r="HW73" s="94">
        <f t="shared" si="292"/>
        <v>0.39945448124227034</v>
      </c>
      <c r="HX73" s="94" t="e">
        <f t="shared" si="358"/>
        <v>#VALUE!</v>
      </c>
      <c r="HY73" s="94">
        <f t="shared" si="359"/>
        <v>-1.5462076143086934</v>
      </c>
      <c r="HZ73" s="94">
        <f t="shared" si="360"/>
        <v>-0.65604988975886902</v>
      </c>
      <c r="IA73" s="94">
        <f t="shared" si="361"/>
        <v>-0.16472888018722184</v>
      </c>
      <c r="IB73" s="94">
        <f t="shared" si="362"/>
        <v>0.50110239671671719</v>
      </c>
      <c r="IC73" s="392">
        <f t="shared" si="363"/>
        <v>-0.13714983277994811</v>
      </c>
      <c r="ID73" s="366" t="e">
        <f t="shared" si="364"/>
        <v>#VALUE!</v>
      </c>
      <c r="IE73" s="366">
        <f t="shared" si="365"/>
        <v>-0.1178298088536667</v>
      </c>
      <c r="IF73" s="366">
        <f t="shared" si="366"/>
        <v>-0.14535459968841891</v>
      </c>
      <c r="IG73" s="94" t="str">
        <f t="shared" si="213"/>
        <v>i.a.</v>
      </c>
      <c r="IH73" s="94">
        <f t="shared" si="293"/>
        <v>-4.1624124854142359E-2</v>
      </c>
      <c r="II73" s="392">
        <f t="shared" si="294"/>
        <v>7.6205683999524348E-2</v>
      </c>
      <c r="IJ73" s="94">
        <f t="shared" si="295"/>
        <v>0.22156028368794325</v>
      </c>
      <c r="IK73" s="94">
        <f t="shared" si="296"/>
        <v>0.26525553012967201</v>
      </c>
      <c r="IL73" s="94">
        <f t="shared" si="297"/>
        <v>0.17670715249662619</v>
      </c>
      <c r="IM73" s="94">
        <f t="shared" si="298"/>
        <v>0.20479471316085487</v>
      </c>
      <c r="IN73" s="94">
        <f t="shared" si="299"/>
        <v>0.25014546478883193</v>
      </c>
      <c r="IO73" s="94">
        <f t="shared" si="300"/>
        <v>0.20473898397023582</v>
      </c>
      <c r="IP73" s="94">
        <f t="shared" si="301"/>
        <v>0.24744828762080431</v>
      </c>
      <c r="IQ73" s="94">
        <f t="shared" si="302"/>
        <v>0.26752834509151791</v>
      </c>
      <c r="IR73" s="94">
        <f t="shared" si="215"/>
        <v>0.24632213690947322</v>
      </c>
      <c r="IS73" s="94">
        <f t="shared" si="367"/>
        <v>1</v>
      </c>
      <c r="IT73" s="94">
        <f t="shared" si="368"/>
        <v>-4.0006707267120536</v>
      </c>
      <c r="IU73" s="94">
        <f t="shared" si="369"/>
        <v>-1.2757206057652983</v>
      </c>
      <c r="IV73" s="94">
        <f t="shared" si="370"/>
        <v>-0.29565062482205451</v>
      </c>
      <c r="IW73" s="94">
        <f t="shared" si="371"/>
        <v>1.0567579075530793</v>
      </c>
      <c r="IX73" s="392">
        <f t="shared" si="372"/>
        <v>0.35079658576572109</v>
      </c>
      <c r="IY73" s="366">
        <f t="shared" si="373"/>
        <v>0.10534575651228313</v>
      </c>
      <c r="IZ73" s="366">
        <f t="shared" si="374"/>
        <v>-8.427943115925432E-2</v>
      </c>
      <c r="JA73" s="366">
        <f t="shared" si="375"/>
        <v>-9.7470935355086857E-2</v>
      </c>
      <c r="JB73" s="392"/>
      <c r="JC73" s="94">
        <f t="shared" si="303"/>
        <v>-0.10534575651228313</v>
      </c>
      <c r="JD73" s="392">
        <f t="shared" si="304"/>
        <v>-2.1066325353028808E-2</v>
      </c>
      <c r="JE73" s="94">
        <f t="shared" si="305"/>
        <v>7.6404610002058046E-2</v>
      </c>
      <c r="JF73" s="94">
        <f t="shared" si="306"/>
        <v>0.10847544229418153</v>
      </c>
      <c r="JG73" s="94">
        <f t="shared" si="307"/>
        <v>5.2740987111718242E-2</v>
      </c>
      <c r="JH73" s="94">
        <f t="shared" si="308"/>
        <v>3.9044359208104715E-2</v>
      </c>
      <c r="JI73" s="94">
        <f t="shared" si="309"/>
        <v>3.9168788729399474E-2</v>
      </c>
      <c r="JJ73" s="94">
        <f t="shared" si="310"/>
        <v>3.839025385721119E-2</v>
      </c>
      <c r="JK73" s="94">
        <f t="shared" si="311"/>
        <v>5.1178043656051816E-2</v>
      </c>
      <c r="JL73" s="94">
        <f t="shared" si="312"/>
        <v>0.13471607242408162</v>
      </c>
      <c r="JM73" s="94" t="str">
        <f t="shared" si="217"/>
        <v>i.a.</v>
      </c>
      <c r="JN73" s="94" t="e">
        <f t="shared" si="376"/>
        <v>#VALUE!</v>
      </c>
      <c r="JO73" s="94">
        <f t="shared" si="377"/>
        <v>-0.14090328214627915</v>
      </c>
      <c r="JP73" s="94">
        <f t="shared" si="378"/>
        <v>8.1808469426049732E-2</v>
      </c>
      <c r="JQ73" s="94">
        <f t="shared" si="379"/>
        <v>-4.6634221115155965E-2</v>
      </c>
      <c r="JR73" s="94">
        <f t="shared" si="380"/>
        <v>3.3240284294510009E-2</v>
      </c>
      <c r="JS73" s="392">
        <f t="shared" si="381"/>
        <v>0.12219637420664262</v>
      </c>
      <c r="JT73" s="364" t="e">
        <f t="shared" si="382"/>
        <v>#VALUE!</v>
      </c>
      <c r="JU73" s="364">
        <f t="shared" si="383"/>
        <v>-0.15800728291316513</v>
      </c>
      <c r="JV73" s="364">
        <f t="shared" si="384"/>
        <v>8.4801568627450807E-2</v>
      </c>
      <c r="JW73" s="99" t="str">
        <f t="shared" si="218"/>
        <v>i.a.</v>
      </c>
      <c r="JX73" s="99">
        <f t="shared" si="313"/>
        <v>0.96338095238095245</v>
      </c>
      <c r="JY73" s="393">
        <f t="shared" si="314"/>
        <v>1.1213882352941176</v>
      </c>
      <c r="JZ73" s="99">
        <f t="shared" si="315"/>
        <v>1.0365866666666668</v>
      </c>
      <c r="KA73" s="99">
        <f t="shared" si="316"/>
        <v>1.0872916666666665</v>
      </c>
      <c r="KB73" s="99">
        <f t="shared" si="317"/>
        <v>1.0523125</v>
      </c>
      <c r="KC73" s="99">
        <f t="shared" si="318"/>
        <v>0.93772580645161296</v>
      </c>
      <c r="KD73" s="99">
        <f t="shared" si="319"/>
        <v>0.99854513114754107</v>
      </c>
      <c r="KE73" s="99">
        <f t="shared" si="320"/>
        <v>1.0209081886792453</v>
      </c>
      <c r="KF73" s="99">
        <f t="shared" si="220"/>
        <v>1.1657115454545455</v>
      </c>
      <c r="KG73" s="99">
        <f t="shared" si="221"/>
        <v>1.3178330192307692</v>
      </c>
      <c r="KH73" s="99" t="str">
        <f t="shared" si="222"/>
        <v>i.a.</v>
      </c>
      <c r="KI73" s="94">
        <f t="shared" si="385"/>
        <v>1</v>
      </c>
      <c r="KJ73" s="94">
        <f t="shared" si="386"/>
        <v>-3.272979903462359</v>
      </c>
      <c r="KK73" s="94">
        <f t="shared" si="387"/>
        <v>-1.3071917603145771</v>
      </c>
      <c r="KL73" s="94">
        <f t="shared" si="388"/>
        <v>-0.33180916391119508</v>
      </c>
      <c r="KM73" s="94">
        <f t="shared" si="389"/>
        <v>1.1341398103518885</v>
      </c>
      <c r="KN73" s="392">
        <f t="shared" si="390"/>
        <v>0.51789482452243463</v>
      </c>
      <c r="KO73" s="364">
        <f t="shared" si="391"/>
        <v>0.10315476190476189</v>
      </c>
      <c r="KP73" s="364">
        <f t="shared" si="392"/>
        <v>-7.9013585434173653E-2</v>
      </c>
      <c r="KQ73" s="364">
        <f t="shared" si="393"/>
        <v>-0.1027278431372549</v>
      </c>
      <c r="KR73" s="308"/>
      <c r="KS73" s="308">
        <f t="shared" si="321"/>
        <v>-0.10315476190476189</v>
      </c>
      <c r="KT73" s="395">
        <f t="shared" si="322"/>
        <v>-2.4141176470588235E-2</v>
      </c>
      <c r="KU73" s="308">
        <f t="shared" si="323"/>
        <v>7.8586666666666666E-2</v>
      </c>
      <c r="KV73" s="308">
        <f t="shared" si="324"/>
        <v>0.11761111111111111</v>
      </c>
      <c r="KW73" s="308">
        <f t="shared" si="325"/>
        <v>5.5109375000000002E-2</v>
      </c>
      <c r="KX73" s="308">
        <f t="shared" si="326"/>
        <v>3.6306451612903225E-2</v>
      </c>
      <c r="KY73" s="308">
        <f t="shared" si="327"/>
        <v>3.8970852459016395E-2</v>
      </c>
      <c r="KZ73" s="308">
        <f t="shared" si="328"/>
        <v>3.8390358490566039E-2</v>
      </c>
      <c r="LA73" s="308">
        <f t="shared" si="329"/>
        <v>5.8770800000000005E-2</v>
      </c>
      <c r="LB73" s="308">
        <f t="shared" si="330"/>
        <v>0.17645786538461536</v>
      </c>
      <c r="LC73" s="308" t="str">
        <f t="shared" si="224"/>
        <v>i.a.</v>
      </c>
    </row>
    <row r="74" spans="1:315" s="1" customFormat="1" ht="15.75" customHeight="1" x14ac:dyDescent="0.3">
      <c r="A74" s="348" t="s">
        <v>192</v>
      </c>
      <c r="B74" s="171">
        <v>18515946</v>
      </c>
      <c r="C74" t="s">
        <v>75</v>
      </c>
      <c r="D74" s="336"/>
      <c r="E74"/>
      <c r="F74"/>
      <c r="G74"/>
      <c r="H74"/>
      <c r="I74" s="183">
        <v>45208</v>
      </c>
      <c r="J74" s="176" t="s">
        <v>129</v>
      </c>
      <c r="K74" s="176" t="s">
        <v>129</v>
      </c>
      <c r="L74" s="176" t="s">
        <v>129</v>
      </c>
      <c r="M74" s="176" t="s">
        <v>129</v>
      </c>
      <c r="N74" s="176" t="s">
        <v>129</v>
      </c>
      <c r="O74" s="176" t="s">
        <v>129</v>
      </c>
      <c r="P74" s="178" t="s">
        <v>129</v>
      </c>
      <c r="Q74" s="94" t="e">
        <f t="shared" si="331"/>
        <v>#DIV/0!</v>
      </c>
      <c r="R74" s="94" t="e">
        <f t="shared" si="332"/>
        <v>#DIV/0!</v>
      </c>
      <c r="S74" s="94" t="e">
        <f t="shared" si="333"/>
        <v>#DIV/0!</v>
      </c>
      <c r="T74" s="94" t="e">
        <f t="shared" si="334"/>
        <v>#DIV/0!</v>
      </c>
      <c r="U74" s="94" t="e">
        <f t="shared" si="335"/>
        <v>#DIV/0!</v>
      </c>
      <c r="V74" s="94" t="e">
        <f t="shared" si="336"/>
        <v>#DIV/0!</v>
      </c>
      <c r="W74" s="362">
        <f t="shared" si="337"/>
        <v>0</v>
      </c>
      <c r="X74" s="362">
        <f t="shared" si="338"/>
        <v>0</v>
      </c>
      <c r="Y74" s="362">
        <f t="shared" si="339"/>
        <v>0</v>
      </c>
      <c r="Z74" s="100"/>
      <c r="AA74" s="396"/>
      <c r="AB74" s="100"/>
      <c r="AC74" s="100"/>
      <c r="AD74" s="203"/>
      <c r="AE74" s="203"/>
      <c r="AF74" s="203"/>
      <c r="AG74" s="204"/>
      <c r="AH74" s="205"/>
      <c r="AI74" s="205"/>
      <c r="AJ74" s="205"/>
      <c r="AK74" s="205"/>
      <c r="AL74" s="94">
        <f t="shared" si="194"/>
        <v>0.29047749725576277</v>
      </c>
      <c r="AM74" s="94">
        <f t="shared" si="195"/>
        <v>0.10049075122687817</v>
      </c>
      <c r="AN74" s="94">
        <f t="shared" si="225"/>
        <v>-7.0330595914929503E-2</v>
      </c>
      <c r="AO74" s="94">
        <f t="shared" si="226"/>
        <v>0.39799823373564897</v>
      </c>
      <c r="AP74" s="94">
        <f t="shared" si="227"/>
        <v>-0.28227339953517849</v>
      </c>
      <c r="AQ74" s="94">
        <f t="shared" si="228"/>
        <v>-6.4376180813099518E-3</v>
      </c>
      <c r="AR74" s="362">
        <f t="shared" si="196"/>
        <v>4.2339999999999982</v>
      </c>
      <c r="AS74" s="362">
        <f t="shared" si="229"/>
        <v>1.3310000000000013</v>
      </c>
      <c r="AT74" s="362">
        <f t="shared" si="230"/>
        <v>-1.0020000000000007</v>
      </c>
      <c r="AU74" s="266">
        <v>18.809999999999999</v>
      </c>
      <c r="AV74" s="266">
        <v>14.576000000000001</v>
      </c>
      <c r="AW74" s="266">
        <v>13.244999999999999</v>
      </c>
      <c r="AX74" s="266">
        <v>14.247</v>
      </c>
      <c r="AY74" s="266">
        <v>10.191000000000001</v>
      </c>
      <c r="AZ74" s="267">
        <v>14.199</v>
      </c>
      <c r="BA74" s="279">
        <v>14.291</v>
      </c>
      <c r="BB74" s="244">
        <v>13.691599</v>
      </c>
      <c r="BC74" s="243">
        <v>13.177</v>
      </c>
      <c r="BD74" s="243">
        <v>15.673</v>
      </c>
      <c r="BE74" s="243">
        <v>14.83132</v>
      </c>
      <c r="BF74" s="237"/>
      <c r="BG74" s="94">
        <f t="shared" si="197"/>
        <v>2.2450292397660823</v>
      </c>
      <c r="BH74" s="94">
        <f t="shared" si="231"/>
        <v>6.808244846970643E-2</v>
      </c>
      <c r="BI74" s="94">
        <f t="shared" si="232"/>
        <v>-0.50479430869161768</v>
      </c>
      <c r="BJ74" s="94">
        <f t="shared" si="233"/>
        <v>8.056022408963587</v>
      </c>
      <c r="BK74" s="94">
        <f t="shared" si="234"/>
        <v>-0.70593080724876445</v>
      </c>
      <c r="BL74" s="94">
        <f t="shared" si="235"/>
        <v>5.7491289198606327E-2</v>
      </c>
      <c r="BM74" s="362">
        <f t="shared" si="198"/>
        <v>3.8390000000000004</v>
      </c>
      <c r="BN74" s="362">
        <f t="shared" si="236"/>
        <v>0.10899999999999999</v>
      </c>
      <c r="BO74" s="362">
        <f t="shared" si="237"/>
        <v>-1.6320000000000001</v>
      </c>
      <c r="BP74" s="266">
        <v>5.5490000000000004</v>
      </c>
      <c r="BQ74" s="266">
        <v>1.71</v>
      </c>
      <c r="BR74" s="266">
        <v>1.601</v>
      </c>
      <c r="BS74" s="266">
        <v>3.2330000000000001</v>
      </c>
      <c r="BT74" s="266">
        <v>0.35699999999999998</v>
      </c>
      <c r="BU74" s="267">
        <v>1.214</v>
      </c>
      <c r="BV74" s="279">
        <v>1.1479999999999999</v>
      </c>
      <c r="BW74" s="244">
        <v>0.908161</v>
      </c>
      <c r="BX74" s="243">
        <v>0.61099999999999999</v>
      </c>
      <c r="BY74" s="243">
        <v>9.3325000000000005E-2</v>
      </c>
      <c r="BZ74" s="243">
        <v>0.95148600000000005</v>
      </c>
      <c r="CA74" s="239"/>
      <c r="CB74" s="94">
        <f t="shared" si="199"/>
        <v>2.6741573033707868</v>
      </c>
      <c r="CC74" s="94">
        <f t="shared" si="238"/>
        <v>2.5197984161267041E-2</v>
      </c>
      <c r="CD74" s="94">
        <f t="shared" si="239"/>
        <v>-0.54369250985545337</v>
      </c>
      <c r="CE74" s="94">
        <f t="shared" si="240"/>
        <v>25.701754385964914</v>
      </c>
      <c r="CF74" s="94">
        <f t="shared" si="241"/>
        <v>-0.89636363636363636</v>
      </c>
      <c r="CG74" s="94">
        <f t="shared" si="242"/>
        <v>4.4634377967711449E-2</v>
      </c>
      <c r="CH74" s="362">
        <f t="shared" si="200"/>
        <v>3.8080000000000003</v>
      </c>
      <c r="CI74" s="362">
        <f t="shared" si="243"/>
        <v>3.499999999999992E-2</v>
      </c>
      <c r="CJ74" s="362">
        <f t="shared" si="244"/>
        <v>-1.655</v>
      </c>
      <c r="CK74" s="100">
        <v>5.2320000000000002</v>
      </c>
      <c r="CL74" s="100">
        <v>1.4239999999999999</v>
      </c>
      <c r="CM74" s="100">
        <v>1.389</v>
      </c>
      <c r="CN74" s="100">
        <v>3.044</v>
      </c>
      <c r="CO74" s="100">
        <v>0.114</v>
      </c>
      <c r="CP74" s="203">
        <v>1.1000000000000001</v>
      </c>
      <c r="CQ74" s="242">
        <v>1.0529999999999999</v>
      </c>
      <c r="CR74" s="299">
        <v>0.83239600000000002</v>
      </c>
      <c r="CS74" s="299">
        <v>0.53685000000000005</v>
      </c>
      <c r="CT74" s="299">
        <v>2.9093999999999998E-2</v>
      </c>
      <c r="CU74" s="299">
        <v>0.94499999999999995</v>
      </c>
      <c r="CV74" s="289"/>
      <c r="CW74" s="94">
        <f t="shared" si="201"/>
        <v>2.6923774954627944</v>
      </c>
      <c r="CX74" s="94">
        <f t="shared" si="245"/>
        <v>2.7027027027027157E-2</v>
      </c>
      <c r="CY74" s="94">
        <f t="shared" si="246"/>
        <v>-0.54668356569497256</v>
      </c>
      <c r="CZ74" s="94">
        <f t="shared" si="247"/>
        <v>29.346153846153847</v>
      </c>
      <c r="DA74" s="94">
        <f t="shared" si="248"/>
        <v>-0.90877192982456145</v>
      </c>
      <c r="DB74" s="94">
        <f t="shared" si="249"/>
        <v>4.3956043956044001E-2</v>
      </c>
      <c r="DC74" s="362">
        <f t="shared" si="202"/>
        <v>2.9669999999999996</v>
      </c>
      <c r="DD74" s="362">
        <f t="shared" si="250"/>
        <v>2.9000000000000137E-2</v>
      </c>
      <c r="DE74" s="362">
        <f t="shared" si="251"/>
        <v>-1.294</v>
      </c>
      <c r="DF74" s="266">
        <v>4.069</v>
      </c>
      <c r="DG74" s="266">
        <v>1.1020000000000001</v>
      </c>
      <c r="DH74" s="266">
        <v>1.073</v>
      </c>
      <c r="DI74" s="266">
        <v>2.367</v>
      </c>
      <c r="DJ74" s="266">
        <v>7.8E-2</v>
      </c>
      <c r="DK74" s="267">
        <v>0.85499999999999998</v>
      </c>
      <c r="DL74" s="279">
        <v>0.81899999999999995</v>
      </c>
      <c r="DM74" s="243">
        <v>0.64789600000000003</v>
      </c>
      <c r="DN74" s="243">
        <v>0.41715000000000002</v>
      </c>
      <c r="DO74" s="243">
        <v>1.9094E-2</v>
      </c>
      <c r="DP74" s="243">
        <v>1.1183099999999999</v>
      </c>
      <c r="DQ74" s="239"/>
      <c r="DR74" s="94">
        <f t="shared" si="203"/>
        <v>0.76217228464419484</v>
      </c>
      <c r="DS74" s="94">
        <f t="shared" si="252"/>
        <v>0.18719430858159172</v>
      </c>
      <c r="DT74" s="94">
        <f t="shared" si="253"/>
        <v>1.6497175141243027E-2</v>
      </c>
      <c r="DU74" s="94">
        <f t="shared" si="254"/>
        <v>1.1501457725947524</v>
      </c>
      <c r="DV74" s="94">
        <f t="shared" si="255"/>
        <v>3.9393939393939315E-2</v>
      </c>
      <c r="DW74" s="94">
        <f t="shared" si="256"/>
        <v>2.9106029106029132E-2</v>
      </c>
      <c r="DX74" s="362">
        <f t="shared" si="204"/>
        <v>4.07</v>
      </c>
      <c r="DY74" s="362">
        <f t="shared" si="257"/>
        <v>0.84199999999999964</v>
      </c>
      <c r="DZ74" s="362">
        <f t="shared" si="258"/>
        <v>7.3000000000000398E-2</v>
      </c>
      <c r="EA74" s="100">
        <v>9.41</v>
      </c>
      <c r="EB74" s="100">
        <v>5.34</v>
      </c>
      <c r="EC74" s="100">
        <v>4.4980000000000002</v>
      </c>
      <c r="ED74" s="100">
        <v>4.4249999999999998</v>
      </c>
      <c r="EE74" s="100">
        <v>2.0579999999999998</v>
      </c>
      <c r="EF74" s="203">
        <v>1.98</v>
      </c>
      <c r="EG74" s="242">
        <v>1.9239999999999999</v>
      </c>
      <c r="EH74" s="299">
        <v>1.755493</v>
      </c>
      <c r="EI74" s="299">
        <v>1.207597</v>
      </c>
      <c r="EJ74" s="299">
        <v>0.79044599999999998</v>
      </c>
      <c r="EK74" s="299">
        <v>1.871353</v>
      </c>
      <c r="EL74" s="289"/>
      <c r="EM74" s="94">
        <f t="shared" si="205"/>
        <v>0.16429734606751464</v>
      </c>
      <c r="EN74" s="94">
        <f t="shared" si="259"/>
        <v>0.13062300955414013</v>
      </c>
      <c r="EO74" s="94">
        <f t="shared" si="260"/>
        <v>2.3478482302011636E-2</v>
      </c>
      <c r="EP74" s="94">
        <f t="shared" si="261"/>
        <v>0.14777576430700898</v>
      </c>
      <c r="EQ74" s="94">
        <f t="shared" si="262"/>
        <v>-0.18417664170918985</v>
      </c>
      <c r="ER74" s="94">
        <f t="shared" si="263"/>
        <v>0.19067628186928626</v>
      </c>
      <c r="ES74" s="362">
        <f t="shared" si="206"/>
        <v>3.7330000000000005</v>
      </c>
      <c r="ET74" s="362">
        <f t="shared" si="264"/>
        <v>2.625</v>
      </c>
      <c r="EU74" s="362">
        <f t="shared" si="265"/>
        <v>0.46099999999999852</v>
      </c>
      <c r="EV74" s="100">
        <v>26.454000000000001</v>
      </c>
      <c r="EW74" s="100">
        <v>22.721</v>
      </c>
      <c r="EX74" s="100">
        <v>20.096</v>
      </c>
      <c r="EY74" s="100">
        <v>19.635000000000002</v>
      </c>
      <c r="EZ74" s="100">
        <v>17.106999999999999</v>
      </c>
      <c r="FA74" s="203">
        <v>20.969000000000001</v>
      </c>
      <c r="FB74" s="242">
        <v>17.611000000000001</v>
      </c>
      <c r="FC74" s="299">
        <v>13.11562</v>
      </c>
      <c r="FD74" s="299">
        <v>14.458456</v>
      </c>
      <c r="FE74" s="299">
        <v>13.358000000000001</v>
      </c>
      <c r="FF74" s="299">
        <v>11.510999999999999</v>
      </c>
      <c r="FG74" s="289"/>
      <c r="FH74" s="94">
        <f t="shared" si="207"/>
        <v>0</v>
      </c>
      <c r="FI74" s="94">
        <f t="shared" si="266"/>
        <v>0.05</v>
      </c>
      <c r="FJ74" s="94">
        <f t="shared" si="267"/>
        <v>0</v>
      </c>
      <c r="FK74" s="94">
        <f t="shared" si="268"/>
        <v>-4.7619047619047616E-2</v>
      </c>
      <c r="FL74" s="94">
        <f t="shared" si="269"/>
        <v>-8.6956521739130432E-2</v>
      </c>
      <c r="FM74" s="94">
        <f t="shared" si="270"/>
        <v>-4.1666666666666664E-2</v>
      </c>
      <c r="FN74" s="362">
        <f t="shared" si="208"/>
        <v>0</v>
      </c>
      <c r="FO74" s="362">
        <f t="shared" si="271"/>
        <v>1</v>
      </c>
      <c r="FP74" s="362">
        <f t="shared" si="272"/>
        <v>0</v>
      </c>
      <c r="FQ74" s="486">
        <v>21</v>
      </c>
      <c r="FR74" s="486">
        <v>21</v>
      </c>
      <c r="FS74" s="486">
        <v>20</v>
      </c>
      <c r="FT74" s="486">
        <v>20</v>
      </c>
      <c r="FU74" s="486">
        <v>21</v>
      </c>
      <c r="FV74" s="487">
        <v>23</v>
      </c>
      <c r="FW74" s="517">
        <v>24</v>
      </c>
      <c r="FX74" s="500">
        <v>24</v>
      </c>
      <c r="FY74" s="499"/>
      <c r="FZ74" s="488"/>
      <c r="GA74" s="488"/>
      <c r="GB74" s="488"/>
      <c r="GC74" s="2"/>
      <c r="GD74" s="2"/>
      <c r="GE74" s="1" t="s">
        <v>81</v>
      </c>
      <c r="GF74" s="336"/>
      <c r="GG74" s="1">
        <v>2100</v>
      </c>
      <c r="GH74" s="1" t="s">
        <v>193</v>
      </c>
      <c r="GI74" s="18" t="s">
        <v>97</v>
      </c>
      <c r="GJ74" s="94">
        <f t="shared" si="340"/>
        <v>1.4506006474957152</v>
      </c>
      <c r="GK74" s="94">
        <f t="shared" si="341"/>
        <v>-7.0152306091585126E-2</v>
      </c>
      <c r="GL74" s="94">
        <f t="shared" si="342"/>
        <v>-0.66847008196715274</v>
      </c>
      <c r="GM74" s="94">
        <f t="shared" si="343"/>
        <v>15.631449052988788</v>
      </c>
      <c r="GN74" s="94">
        <f t="shared" si="344"/>
        <v>-0.89980278265568014</v>
      </c>
      <c r="GO74" s="392">
        <f t="shared" si="345"/>
        <v>-1.5439323439664757E-2</v>
      </c>
      <c r="GP74" s="366">
        <f t="shared" si="346"/>
        <v>0.41993399512785085</v>
      </c>
      <c r="GQ74" s="366">
        <f t="shared" si="347"/>
        <v>-2.1840536402826793E-2</v>
      </c>
      <c r="GR74" s="366">
        <f t="shared" si="348"/>
        <v>-0.62774114746506648</v>
      </c>
      <c r="GS74" s="94">
        <f t="shared" si="209"/>
        <v>0.70942372881355931</v>
      </c>
      <c r="GT74" s="94">
        <f t="shared" si="273"/>
        <v>0.28948973368570846</v>
      </c>
      <c r="GU74" s="392">
        <f t="shared" si="274"/>
        <v>0.31133027008853525</v>
      </c>
      <c r="GV74" s="94">
        <f t="shared" si="275"/>
        <v>0.93907141755360179</v>
      </c>
      <c r="GW74" s="94">
        <f t="shared" si="276"/>
        <v>5.6463595839524518E-2</v>
      </c>
      <c r="GX74" s="94">
        <f t="shared" si="277"/>
        <v>0.56352459016393452</v>
      </c>
      <c r="GY74" s="94">
        <f t="shared" si="278"/>
        <v>0.57236146392994902</v>
      </c>
      <c r="GZ74" s="94">
        <f t="shared" si="279"/>
        <v>0.56184321097232959</v>
      </c>
      <c r="HA74" s="94">
        <f t="shared" si="280"/>
        <v>0.53737582224206393</v>
      </c>
      <c r="HB74" s="94">
        <f t="shared" si="281"/>
        <v>2.1860403433918187E-2</v>
      </c>
      <c r="HC74" s="94">
        <f t="shared" si="282"/>
        <v>0.50498222409133919</v>
      </c>
      <c r="HD74" s="94">
        <f t="shared" si="349"/>
        <v>1.8254685705961229</v>
      </c>
      <c r="HE74" s="94">
        <f t="shared" si="350"/>
        <v>-8.898714058670442E-3</v>
      </c>
      <c r="HF74" s="94">
        <f t="shared" si="351"/>
        <v>-0.54204909239504206</v>
      </c>
      <c r="HG74" s="94">
        <f t="shared" si="352"/>
        <v>8.3848214371481529</v>
      </c>
      <c r="HH74" s="94">
        <f t="shared" si="353"/>
        <v>-0.70203830611559326</v>
      </c>
      <c r="HI74" s="392">
        <f t="shared" si="354"/>
        <v>-0.15777260247496935</v>
      </c>
      <c r="HJ74" s="366">
        <f t="shared" si="355"/>
        <v>0.14580896633203494</v>
      </c>
      <c r="HK74" s="366">
        <f t="shared" si="356"/>
        <v>-7.1716499498786224E-4</v>
      </c>
      <c r="HL74" s="366">
        <f t="shared" si="357"/>
        <v>-9.5391906576298022E-2</v>
      </c>
      <c r="HM74" s="94">
        <f t="shared" si="211"/>
        <v>0.22568378240976109</v>
      </c>
      <c r="HN74" s="94">
        <f t="shared" si="283"/>
        <v>7.9874816077726132E-2</v>
      </c>
      <c r="HO74" s="392">
        <f t="shared" si="284"/>
        <v>8.0591981072713995E-2</v>
      </c>
      <c r="HP74" s="94">
        <f t="shared" si="285"/>
        <v>0.17598388764901202</v>
      </c>
      <c r="HQ74" s="94">
        <f t="shared" si="286"/>
        <v>1.8751969744721084E-2</v>
      </c>
      <c r="HR74" s="94">
        <f t="shared" si="287"/>
        <v>6.2934162778641778E-2</v>
      </c>
      <c r="HS74" s="94">
        <f t="shared" si="288"/>
        <v>7.4723480812403043E-2</v>
      </c>
      <c r="HT74" s="94">
        <f t="shared" si="289"/>
        <v>6.5870638784052096E-2</v>
      </c>
      <c r="HU74" s="94">
        <f t="shared" si="290"/>
        <v>4.3930830009401622E-2</v>
      </c>
      <c r="HV74" s="94">
        <f t="shared" si="291"/>
        <v>7.5053279182918497E-3</v>
      </c>
      <c r="HW74" s="94">
        <f t="shared" si="292"/>
        <v>8.2658848058378948E-2</v>
      </c>
      <c r="HX74" s="94">
        <f t="shared" si="358"/>
        <v>0.51350708699632386</v>
      </c>
      <c r="HY74" s="94">
        <f t="shared" si="359"/>
        <v>5.0035510112040202E-2</v>
      </c>
      <c r="HZ74" s="94">
        <f t="shared" si="360"/>
        <v>-6.8211567526716812E-3</v>
      </c>
      <c r="IA74" s="94">
        <f t="shared" si="361"/>
        <v>0.87331518878423342</v>
      </c>
      <c r="IB74" s="94">
        <f t="shared" si="362"/>
        <v>0.27404287807046912</v>
      </c>
      <c r="IC74" s="392">
        <f t="shared" si="363"/>
        <v>-0.13569620494128093</v>
      </c>
      <c r="ID74" s="366">
        <f t="shared" si="364"/>
        <v>0.12068693475464853</v>
      </c>
      <c r="IE74" s="366">
        <f t="shared" si="365"/>
        <v>1.1199229920579062E-2</v>
      </c>
      <c r="IF74" s="366">
        <f t="shared" si="366"/>
        <v>-1.5372354790207376E-3</v>
      </c>
      <c r="IG74" s="94">
        <f t="shared" si="213"/>
        <v>0.35571180161790278</v>
      </c>
      <c r="IH74" s="94">
        <f t="shared" si="293"/>
        <v>0.23502486686325424</v>
      </c>
      <c r="II74" s="392">
        <f t="shared" si="294"/>
        <v>0.22382563694267518</v>
      </c>
      <c r="IJ74" s="94">
        <f t="shared" si="295"/>
        <v>0.22536287242169592</v>
      </c>
      <c r="IK74" s="94">
        <f t="shared" si="296"/>
        <v>0.12030163091132284</v>
      </c>
      <c r="IL74" s="94">
        <f t="shared" si="297"/>
        <v>9.4425103724545753E-2</v>
      </c>
      <c r="IM74" s="94">
        <f t="shared" si="298"/>
        <v>0.10924990063028787</v>
      </c>
      <c r="IN74" s="94">
        <f t="shared" si="299"/>
        <v>0.13384750396855047</v>
      </c>
      <c r="IO74" s="94">
        <f t="shared" si="300"/>
        <v>8.3521850465914205E-2</v>
      </c>
      <c r="IP74" s="94">
        <f t="shared" si="301"/>
        <v>5.9173978140440182E-2</v>
      </c>
      <c r="IQ74" s="94">
        <f t="shared" si="302"/>
        <v>0.16257084527842935</v>
      </c>
      <c r="IR74" s="94" t="str">
        <f t="shared" si="215"/>
        <v>i.a.</v>
      </c>
      <c r="IS74" s="94" t="e">
        <f t="shared" si="367"/>
        <v>#VALUE!</v>
      </c>
      <c r="IT74" s="94" t="e">
        <f t="shared" si="368"/>
        <v>#VALUE!</v>
      </c>
      <c r="IU74" s="94" t="e">
        <f t="shared" si="369"/>
        <v>#VALUE!</v>
      </c>
      <c r="IV74" s="94" t="e">
        <f t="shared" si="370"/>
        <v>#VALUE!</v>
      </c>
      <c r="IW74" s="94" t="e">
        <f t="shared" si="371"/>
        <v>#VALUE!</v>
      </c>
      <c r="IX74" s="392" t="e">
        <f t="shared" si="372"/>
        <v>#VALUE!</v>
      </c>
      <c r="IY74" s="366" t="e">
        <f t="shared" si="373"/>
        <v>#VALUE!</v>
      </c>
      <c r="IZ74" s="366" t="e">
        <f t="shared" si="374"/>
        <v>#VALUE!</v>
      </c>
      <c r="JA74" s="366" t="e">
        <f t="shared" si="375"/>
        <v>#VALUE!</v>
      </c>
      <c r="JB74" s="392"/>
      <c r="JC74" s="94" t="str">
        <f t="shared" si="303"/>
        <v>i.a.</v>
      </c>
      <c r="JD74" s="392" t="str">
        <f t="shared" si="304"/>
        <v>i.a.</v>
      </c>
      <c r="JE74" s="94" t="str">
        <f t="shared" si="305"/>
        <v>i.a.</v>
      </c>
      <c r="JF74" s="94" t="str">
        <f t="shared" si="306"/>
        <v>i.a.</v>
      </c>
      <c r="JG74" s="94" t="str">
        <f t="shared" si="307"/>
        <v>i.a.</v>
      </c>
      <c r="JH74" s="94" t="str">
        <f t="shared" si="308"/>
        <v>i.a.</v>
      </c>
      <c r="JI74" s="94" t="str">
        <f t="shared" si="309"/>
        <v>i.a.</v>
      </c>
      <c r="JJ74" s="94" t="str">
        <f t="shared" si="310"/>
        <v>i.a.</v>
      </c>
      <c r="JK74" s="94" t="str">
        <f t="shared" si="311"/>
        <v>i.a.</v>
      </c>
      <c r="JL74" s="94" t="str">
        <f t="shared" si="312"/>
        <v>i.a.</v>
      </c>
      <c r="JM74" s="94" t="str">
        <f t="shared" si="217"/>
        <v>i.a.</v>
      </c>
      <c r="JN74" s="94" t="e">
        <f t="shared" si="376"/>
        <v>#DIV/0!</v>
      </c>
      <c r="JO74" s="94" t="e">
        <f t="shared" si="377"/>
        <v>#DIV/0!</v>
      </c>
      <c r="JP74" s="94" t="e">
        <f t="shared" si="378"/>
        <v>#DIV/0!</v>
      </c>
      <c r="JQ74" s="94" t="e">
        <f t="shared" si="379"/>
        <v>#DIV/0!</v>
      </c>
      <c r="JR74" s="94" t="e">
        <f t="shared" si="380"/>
        <v>#DIV/0!</v>
      </c>
      <c r="JS74" s="392" t="e">
        <f t="shared" si="381"/>
        <v>#DIV/0!</v>
      </c>
      <c r="JT74" s="364">
        <f t="shared" si="382"/>
        <v>0</v>
      </c>
      <c r="JU74" s="364">
        <f t="shared" si="383"/>
        <v>0</v>
      </c>
      <c r="JV74" s="364">
        <f t="shared" si="384"/>
        <v>0</v>
      </c>
      <c r="JW74" s="99">
        <f t="shared" si="218"/>
        <v>0</v>
      </c>
      <c r="JX74" s="99">
        <f t="shared" si="313"/>
        <v>0</v>
      </c>
      <c r="JY74" s="393">
        <f t="shared" si="314"/>
        <v>0</v>
      </c>
      <c r="JZ74" s="99">
        <f t="shared" si="315"/>
        <v>0</v>
      </c>
      <c r="KA74" s="99">
        <f t="shared" si="316"/>
        <v>0</v>
      </c>
      <c r="KB74" s="99">
        <f t="shared" si="317"/>
        <v>0</v>
      </c>
      <c r="KC74" s="99">
        <f t="shared" si="318"/>
        <v>0</v>
      </c>
      <c r="KD74" s="99">
        <f t="shared" si="319"/>
        <v>0</v>
      </c>
      <c r="KE74" s="99" t="str">
        <f t="shared" si="320"/>
        <v>i.a.</v>
      </c>
      <c r="KF74" s="99" t="str">
        <f t="shared" si="220"/>
        <v>i.a.</v>
      </c>
      <c r="KG74" s="99" t="str">
        <f t="shared" si="221"/>
        <v>i.a.</v>
      </c>
      <c r="KH74" s="99" t="str">
        <f t="shared" si="222"/>
        <v>i.a.</v>
      </c>
      <c r="KI74" s="94">
        <f t="shared" si="385"/>
        <v>-1</v>
      </c>
      <c r="KJ74" s="94">
        <f t="shared" si="386"/>
        <v>-2.3620967465459931E-2</v>
      </c>
      <c r="KK74" s="94">
        <f t="shared" si="387"/>
        <v>-0.54369250985545337</v>
      </c>
      <c r="KL74" s="94">
        <f t="shared" si="388"/>
        <v>27.036842105263162</v>
      </c>
      <c r="KM74" s="94">
        <f t="shared" si="389"/>
        <v>-0.88649350649350644</v>
      </c>
      <c r="KN74" s="392">
        <f t="shared" si="390"/>
        <v>9.0053263966307542E-2</v>
      </c>
      <c r="KO74" s="364">
        <f t="shared" si="391"/>
        <v>-6.7809523809523806E-2</v>
      </c>
      <c r="KP74" s="364">
        <f t="shared" si="392"/>
        <v>-1.6404761904761922E-3</v>
      </c>
      <c r="KQ74" s="364">
        <f t="shared" si="393"/>
        <v>-8.2750000000000004E-2</v>
      </c>
      <c r="KR74" s="308"/>
      <c r="KS74" s="308">
        <f t="shared" si="321"/>
        <v>6.7809523809523806E-2</v>
      </c>
      <c r="KT74" s="395">
        <f t="shared" si="322"/>
        <v>6.9449999999999998E-2</v>
      </c>
      <c r="KU74" s="308">
        <f t="shared" si="323"/>
        <v>0.1522</v>
      </c>
      <c r="KV74" s="308">
        <f t="shared" si="324"/>
        <v>5.4285714285714284E-3</v>
      </c>
      <c r="KW74" s="308">
        <f t="shared" si="325"/>
        <v>4.7826086956521741E-2</v>
      </c>
      <c r="KX74" s="308">
        <f t="shared" si="326"/>
        <v>4.3874999999999997E-2</v>
      </c>
      <c r="KY74" s="308">
        <f t="shared" si="327"/>
        <v>3.4683166666666668E-2</v>
      </c>
      <c r="KZ74" s="308" t="str">
        <f t="shared" si="328"/>
        <v>i.a.</v>
      </c>
      <c r="LA74" s="308" t="str">
        <f t="shared" si="329"/>
        <v>i.a.</v>
      </c>
      <c r="LB74" s="308" t="str">
        <f t="shared" si="330"/>
        <v>i.a.</v>
      </c>
      <c r="LC74" s="308" t="str">
        <f t="shared" si="224"/>
        <v>i.a.</v>
      </c>
    </row>
    <row r="75" spans="1:315" s="1" customFormat="1" x14ac:dyDescent="0.3">
      <c r="A75" s="348" t="s">
        <v>987</v>
      </c>
      <c r="B75" s="171">
        <v>17641875</v>
      </c>
      <c r="C75" t="s">
        <v>75</v>
      </c>
      <c r="D75" s="336"/>
      <c r="E75"/>
      <c r="F75"/>
      <c r="G75">
        <v>711100</v>
      </c>
      <c r="H75"/>
      <c r="I75" s="189">
        <v>44890</v>
      </c>
      <c r="J75" s="176"/>
      <c r="K75" s="176" t="s">
        <v>129</v>
      </c>
      <c r="L75" s="176" t="s">
        <v>129</v>
      </c>
      <c r="M75" s="176" t="s">
        <v>129</v>
      </c>
      <c r="N75" s="176" t="s">
        <v>129</v>
      </c>
      <c r="O75" s="178" t="s">
        <v>129</v>
      </c>
      <c r="P75" s="178" t="s">
        <v>129</v>
      </c>
      <c r="Q75" s="94" t="e">
        <f t="shared" si="331"/>
        <v>#DIV/0!</v>
      </c>
      <c r="R75" s="409" t="e">
        <f t="shared" si="332"/>
        <v>#DIV/0!</v>
      </c>
      <c r="S75" s="94" t="e">
        <f t="shared" si="333"/>
        <v>#DIV/0!</v>
      </c>
      <c r="T75" s="94" t="e">
        <f t="shared" si="334"/>
        <v>#DIV/0!</v>
      </c>
      <c r="U75" s="94" t="e">
        <f t="shared" si="335"/>
        <v>#DIV/0!</v>
      </c>
      <c r="V75" s="94" t="e">
        <f t="shared" si="336"/>
        <v>#DIV/0!</v>
      </c>
      <c r="W75" s="362">
        <f t="shared" si="337"/>
        <v>0</v>
      </c>
      <c r="X75" s="362">
        <f t="shared" si="338"/>
        <v>0</v>
      </c>
      <c r="Y75" s="410">
        <f t="shared" si="339"/>
        <v>0</v>
      </c>
      <c r="Z75" s="100"/>
      <c r="AA75" s="396"/>
      <c r="AB75" s="100"/>
      <c r="AC75" s="100"/>
      <c r="AD75" s="100"/>
      <c r="AE75" s="208"/>
      <c r="AF75" s="411"/>
      <c r="AG75" s="412"/>
      <c r="AH75" s="412"/>
      <c r="AI75" s="412"/>
      <c r="AJ75" s="412"/>
      <c r="AK75" s="413"/>
      <c r="AL75" s="94">
        <f t="shared" si="194"/>
        <v>-1</v>
      </c>
      <c r="AM75" s="94">
        <f t="shared" si="195"/>
        <v>-0.26600802508682603</v>
      </c>
      <c r="AN75" s="94">
        <f t="shared" si="225"/>
        <v>0.4984337105901373</v>
      </c>
      <c r="AO75" s="94">
        <f t="shared" si="226"/>
        <v>3.1263026260942135E-2</v>
      </c>
      <c r="AP75" s="94">
        <f t="shared" si="227"/>
        <v>-0.25976780961931573</v>
      </c>
      <c r="AQ75" s="94">
        <f t="shared" si="228"/>
        <v>0.3861740804106073</v>
      </c>
      <c r="AR75" s="362">
        <f t="shared" si="196"/>
        <v>-21.768000000000001</v>
      </c>
      <c r="AS75" s="362">
        <f t="shared" si="229"/>
        <v>-7.8889999999999993</v>
      </c>
      <c r="AT75" s="410">
        <f t="shared" si="230"/>
        <v>9.8649999999999984</v>
      </c>
      <c r="AU75" s="266"/>
      <c r="AV75" s="328">
        <v>21.768000000000001</v>
      </c>
      <c r="AW75" s="266">
        <v>29.657</v>
      </c>
      <c r="AX75" s="266">
        <v>19.792000000000002</v>
      </c>
      <c r="AY75" s="266">
        <v>19.192</v>
      </c>
      <c r="AZ75" s="201">
        <v>25.927</v>
      </c>
      <c r="BA75" s="431">
        <v>18.704000000000001</v>
      </c>
      <c r="BB75" s="430"/>
      <c r="BC75" s="429"/>
      <c r="BD75" s="429"/>
      <c r="BE75" s="429"/>
      <c r="BF75" s="430"/>
      <c r="BG75" s="94">
        <f t="shared" si="197"/>
        <v>-1</v>
      </c>
      <c r="BH75" s="94">
        <f t="shared" si="231"/>
        <v>-0.64301740812379105</v>
      </c>
      <c r="BI75" s="94">
        <f t="shared" si="232"/>
        <v>1.0577933450087569</v>
      </c>
      <c r="BJ75" s="94">
        <f t="shared" si="233"/>
        <v>0.63397502601456812</v>
      </c>
      <c r="BK75" s="94">
        <f t="shared" si="234"/>
        <v>-0.51094147582697202</v>
      </c>
      <c r="BL75" s="94">
        <f t="shared" si="235"/>
        <v>1.1300813008130082</v>
      </c>
      <c r="BM75" s="362">
        <f t="shared" si="198"/>
        <v>-4.6139999999999999</v>
      </c>
      <c r="BN75" s="362">
        <f t="shared" si="236"/>
        <v>-8.3109999999999999</v>
      </c>
      <c r="BO75" s="410">
        <f t="shared" si="237"/>
        <v>6.644000000000001</v>
      </c>
      <c r="BP75" s="266"/>
      <c r="BQ75" s="328">
        <v>4.6139999999999999</v>
      </c>
      <c r="BR75" s="266">
        <v>12.925000000000001</v>
      </c>
      <c r="BS75" s="266">
        <v>6.2809999999999997</v>
      </c>
      <c r="BT75" s="266">
        <v>3.8439999999999999</v>
      </c>
      <c r="BU75" s="201">
        <v>7.86</v>
      </c>
      <c r="BV75" s="434">
        <v>3.69</v>
      </c>
      <c r="BW75" s="413"/>
      <c r="BX75" s="412"/>
      <c r="BY75" s="412"/>
      <c r="BZ75" s="412"/>
      <c r="CA75" s="412"/>
      <c r="CB75" s="94">
        <f t="shared" si="199"/>
        <v>-1</v>
      </c>
      <c r="CC75" s="94">
        <f t="shared" si="238"/>
        <v>-0.76297733730681272</v>
      </c>
      <c r="CD75" s="94">
        <f t="shared" si="239"/>
        <v>1.2584128971670057</v>
      </c>
      <c r="CE75" s="94">
        <f t="shared" si="240"/>
        <v>0.60729559748427675</v>
      </c>
      <c r="CF75" s="94">
        <f t="shared" si="241"/>
        <v>-0.49861251261352169</v>
      </c>
      <c r="CG75" s="94">
        <f t="shared" si="242"/>
        <v>0.64789025150696322</v>
      </c>
      <c r="CH75" s="362">
        <f t="shared" si="200"/>
        <v>-3.42</v>
      </c>
      <c r="CI75" s="362">
        <f t="shared" si="243"/>
        <v>-11.009</v>
      </c>
      <c r="CJ75" s="410">
        <f t="shared" si="244"/>
        <v>8.0399999999999991</v>
      </c>
      <c r="CK75" s="100"/>
      <c r="CL75" s="328">
        <v>3.42</v>
      </c>
      <c r="CM75" s="100">
        <v>14.429</v>
      </c>
      <c r="CN75" s="100">
        <v>6.3890000000000002</v>
      </c>
      <c r="CO75" s="100">
        <v>3.9750000000000001</v>
      </c>
      <c r="CP75" s="208">
        <v>7.9279999999999999</v>
      </c>
      <c r="CQ75" s="411">
        <v>4.8109999999999999</v>
      </c>
      <c r="CR75" s="418"/>
      <c r="CS75" s="418"/>
      <c r="CT75" s="418"/>
      <c r="CU75" s="418"/>
      <c r="CV75" s="418"/>
      <c r="CW75" s="94">
        <f t="shared" si="201"/>
        <v>-1</v>
      </c>
      <c r="CX75" s="94">
        <f t="shared" si="245"/>
        <v>-0.76321634828964902</v>
      </c>
      <c r="CY75" s="94">
        <f t="shared" si="246"/>
        <v>0.76162153701674762</v>
      </c>
      <c r="CZ75" s="94">
        <f t="shared" si="247"/>
        <v>1.0622982569399615</v>
      </c>
      <c r="DA75" s="94">
        <f t="shared" si="248"/>
        <v>-0.49846203658734012</v>
      </c>
      <c r="DB75" s="94">
        <f t="shared" si="249"/>
        <v>0.64632196162046907</v>
      </c>
      <c r="DC75" s="362">
        <f t="shared" si="202"/>
        <v>-2.665</v>
      </c>
      <c r="DD75" s="362">
        <f t="shared" si="250"/>
        <v>-8.59</v>
      </c>
      <c r="DE75" s="410">
        <f t="shared" si="251"/>
        <v>4.8660000000000005</v>
      </c>
      <c r="DF75" s="266"/>
      <c r="DG75" s="328">
        <v>2.665</v>
      </c>
      <c r="DH75" s="266">
        <v>11.255000000000001</v>
      </c>
      <c r="DI75" s="266">
        <v>6.3890000000000002</v>
      </c>
      <c r="DJ75" s="266">
        <v>3.0979999999999999</v>
      </c>
      <c r="DK75" s="201">
        <v>6.1769999999999996</v>
      </c>
      <c r="DL75" s="434">
        <v>3.7519999999999998</v>
      </c>
      <c r="DM75" s="412"/>
      <c r="DN75" s="412"/>
      <c r="DO75" s="412"/>
      <c r="DP75" s="412"/>
      <c r="DQ75" s="412"/>
      <c r="DR75" s="94">
        <f t="shared" si="203"/>
        <v>-1</v>
      </c>
      <c r="DS75" s="94">
        <f t="shared" si="252"/>
        <v>-0.64805733685401734</v>
      </c>
      <c r="DT75" s="94">
        <f t="shared" si="253"/>
        <v>0.898181297436632</v>
      </c>
      <c r="DU75" s="94">
        <f t="shared" si="254"/>
        <v>0.36975284425264804</v>
      </c>
      <c r="DV75" s="94">
        <f t="shared" si="255"/>
        <v>-0.37654396477925889</v>
      </c>
      <c r="DW75" s="94">
        <f t="shared" si="256"/>
        <v>0.4215924895688456</v>
      </c>
      <c r="DX75" s="362">
        <f t="shared" si="204"/>
        <v>-4.665</v>
      </c>
      <c r="DY75" s="362">
        <f t="shared" si="257"/>
        <v>-8.59</v>
      </c>
      <c r="DZ75" s="410">
        <f t="shared" si="258"/>
        <v>6.2720000000000011</v>
      </c>
      <c r="EA75" s="100"/>
      <c r="EB75" s="328">
        <v>4.665</v>
      </c>
      <c r="EC75" s="100">
        <v>13.255000000000001</v>
      </c>
      <c r="ED75" s="100">
        <v>6.9829999999999997</v>
      </c>
      <c r="EE75" s="100">
        <v>5.0979999999999999</v>
      </c>
      <c r="EF75" s="208">
        <v>8.1769999999999996</v>
      </c>
      <c r="EG75" s="411">
        <v>5.7519999999999998</v>
      </c>
      <c r="EH75" s="418"/>
      <c r="EI75" s="418"/>
      <c r="EJ75" s="418"/>
      <c r="EK75" s="418"/>
      <c r="EL75" s="418"/>
      <c r="EM75" s="94">
        <f t="shared" si="205"/>
        <v>-1</v>
      </c>
      <c r="EN75" s="94">
        <f t="shared" si="259"/>
        <v>-0.24227604855877108</v>
      </c>
      <c r="EO75" s="94">
        <f t="shared" si="260"/>
        <v>0.32537745920390415</v>
      </c>
      <c r="EP75" s="94">
        <f t="shared" si="261"/>
        <v>0.28041398164421005</v>
      </c>
      <c r="EQ75" s="94">
        <f t="shared" si="262"/>
        <v>-0.22282505596236285</v>
      </c>
      <c r="ER75" s="94">
        <f t="shared" si="263"/>
        <v>4.8534033496439463E-2</v>
      </c>
      <c r="ES75" s="362">
        <f t="shared" si="206"/>
        <v>-26.34</v>
      </c>
      <c r="ET75" s="362">
        <f t="shared" si="264"/>
        <v>-8.4220000000000006</v>
      </c>
      <c r="EU75" s="410">
        <f t="shared" si="265"/>
        <v>8.5339999999999989</v>
      </c>
      <c r="EV75" s="100"/>
      <c r="EW75" s="328">
        <v>26.34</v>
      </c>
      <c r="EX75" s="100">
        <v>34.762</v>
      </c>
      <c r="EY75" s="100">
        <v>26.228000000000002</v>
      </c>
      <c r="EZ75" s="100">
        <v>20.484000000000002</v>
      </c>
      <c r="FA75" s="208">
        <v>26.356999999999999</v>
      </c>
      <c r="FB75" s="411">
        <v>25.137</v>
      </c>
      <c r="FC75" s="418"/>
      <c r="FD75" s="418"/>
      <c r="FE75" s="418"/>
      <c r="FF75" s="418"/>
      <c r="FG75" s="418"/>
      <c r="FH75" s="94">
        <f t="shared" si="207"/>
        <v>-1</v>
      </c>
      <c r="FI75" s="94">
        <f t="shared" si="266"/>
        <v>-3.8461538461538464E-2</v>
      </c>
      <c r="FJ75" s="94">
        <f t="shared" si="267"/>
        <v>0.13043478260869565</v>
      </c>
      <c r="FK75" s="94">
        <f t="shared" si="268"/>
        <v>-0.23333333333333334</v>
      </c>
      <c r="FL75" s="94">
        <f t="shared" si="269"/>
        <v>3.4482758620689655E-2</v>
      </c>
      <c r="FM75" s="94">
        <f t="shared" si="270"/>
        <v>0.52631578947368418</v>
      </c>
      <c r="FN75" s="362">
        <f t="shared" si="208"/>
        <v>-25</v>
      </c>
      <c r="FO75" s="362">
        <f t="shared" si="271"/>
        <v>-1</v>
      </c>
      <c r="FP75" s="410">
        <f t="shared" si="272"/>
        <v>3</v>
      </c>
      <c r="FQ75" s="486"/>
      <c r="FR75" s="486">
        <v>25</v>
      </c>
      <c r="FS75" s="486">
        <v>26</v>
      </c>
      <c r="FT75" s="486">
        <v>23</v>
      </c>
      <c r="FU75" s="486">
        <v>30</v>
      </c>
      <c r="FV75" s="2">
        <v>29</v>
      </c>
      <c r="FW75" s="495">
        <v>19</v>
      </c>
      <c r="FX75" s="496"/>
      <c r="FY75" s="496"/>
      <c r="FZ75" s="496"/>
      <c r="GA75" s="496"/>
      <c r="GB75" s="496"/>
      <c r="GC75" s="96"/>
      <c r="GD75" s="433"/>
      <c r="GE75" s="1" t="s">
        <v>77</v>
      </c>
      <c r="GF75" s="336"/>
      <c r="GG75" s="421">
        <v>2200</v>
      </c>
      <c r="GH75" s="421" t="s">
        <v>329</v>
      </c>
      <c r="GI75" s="422" t="s">
        <v>97</v>
      </c>
      <c r="GJ75" s="94">
        <f t="shared" si="340"/>
        <v>-1</v>
      </c>
      <c r="GK75" s="94">
        <f t="shared" si="341"/>
        <v>-0.73231782100531662</v>
      </c>
      <c r="GL75" s="94">
        <f t="shared" si="342"/>
        <v>0.34815130994537979</v>
      </c>
      <c r="GM75" s="94">
        <f t="shared" si="343"/>
        <v>0.76614924729772138</v>
      </c>
      <c r="GN75" s="94">
        <f t="shared" si="344"/>
        <v>-0.47391138894114831</v>
      </c>
      <c r="GO75" s="392">
        <f t="shared" si="345"/>
        <v>0.36099716083969458</v>
      </c>
      <c r="GP75" s="366">
        <f t="shared" si="346"/>
        <v>-0.38169642857142855</v>
      </c>
      <c r="GQ75" s="366">
        <f t="shared" si="347"/>
        <v>-1.0442349875764121</v>
      </c>
      <c r="GR75" s="423">
        <f t="shared" si="348"/>
        <v>0.36823751663621085</v>
      </c>
      <c r="GS75" s="94">
        <f t="shared" si="209"/>
        <v>0</v>
      </c>
      <c r="GT75" s="94">
        <f t="shared" si="273"/>
        <v>0.38169642857142855</v>
      </c>
      <c r="GU75" s="392">
        <f t="shared" si="274"/>
        <v>1.4259314161478407</v>
      </c>
      <c r="GV75" s="94">
        <f t="shared" si="275"/>
        <v>1.0576938995116298</v>
      </c>
      <c r="GW75" s="94">
        <f t="shared" si="276"/>
        <v>0.59887005649717517</v>
      </c>
      <c r="GX75" s="94">
        <f t="shared" si="277"/>
        <v>1.1383444611960658</v>
      </c>
      <c r="GY75" s="424">
        <f t="shared" si="278"/>
        <v>0.83640472878998606</v>
      </c>
      <c r="GZ75" s="424" t="str">
        <f t="shared" si="279"/>
        <v>Negativ EK</v>
      </c>
      <c r="HA75" s="424" t="str">
        <f t="shared" si="280"/>
        <v>Negativ EK</v>
      </c>
      <c r="HB75" s="424" t="str">
        <f t="shared" si="281"/>
        <v>Negativ EK</v>
      </c>
      <c r="HC75" s="424" t="str">
        <f t="shared" si="282"/>
        <v>Negativ EK</v>
      </c>
      <c r="HD75" s="94">
        <f t="shared" si="349"/>
        <v>-1</v>
      </c>
      <c r="HE75" s="94">
        <f t="shared" si="350"/>
        <v>-0.64367175741334193</v>
      </c>
      <c r="HF75" s="94">
        <f t="shared" si="351"/>
        <v>0.57605579163877774</v>
      </c>
      <c r="HG75" s="94">
        <f t="shared" si="352"/>
        <v>0.63848741637156148</v>
      </c>
      <c r="HH75" s="94">
        <f t="shared" si="353"/>
        <v>-0.46236033296116863</v>
      </c>
      <c r="HI75" s="392">
        <f t="shared" si="354"/>
        <v>1.0796152428840871</v>
      </c>
      <c r="HJ75" s="366">
        <f t="shared" si="355"/>
        <v>-0.15102615299008215</v>
      </c>
      <c r="HK75" s="366">
        <f t="shared" si="356"/>
        <v>-0.27281382077610905</v>
      </c>
      <c r="HL75" s="423">
        <f t="shared" si="357"/>
        <v>0.15491550039746371</v>
      </c>
      <c r="HM75" s="94">
        <f t="shared" si="211"/>
        <v>0</v>
      </c>
      <c r="HN75" s="94">
        <f t="shared" si="283"/>
        <v>0.15102615299008215</v>
      </c>
      <c r="HO75" s="392">
        <f t="shared" si="284"/>
        <v>0.4238399737661912</v>
      </c>
      <c r="HP75" s="94">
        <f t="shared" si="285"/>
        <v>0.26892447336872749</v>
      </c>
      <c r="HQ75" s="94">
        <f t="shared" si="286"/>
        <v>0.16412971542025148</v>
      </c>
      <c r="HR75" s="94">
        <f t="shared" si="287"/>
        <v>0.30527828484872027</v>
      </c>
      <c r="HS75" s="424">
        <f t="shared" si="288"/>
        <v>0.14679556032939492</v>
      </c>
      <c r="HT75" s="424" t="str">
        <f t="shared" si="289"/>
        <v>i.a.</v>
      </c>
      <c r="HU75" s="424" t="str">
        <f t="shared" si="290"/>
        <v>i.a.</v>
      </c>
      <c r="HV75" s="424" t="str">
        <f t="shared" si="291"/>
        <v>i.a.</v>
      </c>
      <c r="HW75" s="424" t="str">
        <f t="shared" si="292"/>
        <v>i.a.</v>
      </c>
      <c r="HX75" s="94" t="e">
        <f t="shared" si="358"/>
        <v>#VALUE!</v>
      </c>
      <c r="HY75" s="94">
        <f t="shared" si="359"/>
        <v>-0.53552654304173697</v>
      </c>
      <c r="HZ75" s="94">
        <f t="shared" si="360"/>
        <v>0.43218166587561091</v>
      </c>
      <c r="IA75" s="94">
        <f t="shared" si="361"/>
        <v>6.9773420072870407E-2</v>
      </c>
      <c r="IB75" s="94">
        <f t="shared" si="362"/>
        <v>-0.19779190000424371</v>
      </c>
      <c r="IC75" s="392">
        <f t="shared" si="363"/>
        <v>0.35579050765610926</v>
      </c>
      <c r="ID75" s="366" t="e">
        <f t="shared" si="364"/>
        <v>#VALUE!</v>
      </c>
      <c r="IE75" s="366">
        <f t="shared" si="365"/>
        <v>-0.20420011299747495</v>
      </c>
      <c r="IF75" s="423">
        <f t="shared" si="366"/>
        <v>0.11506499057531611</v>
      </c>
      <c r="IG75" s="94" t="str">
        <f t="shared" si="213"/>
        <v>i.a.</v>
      </c>
      <c r="IH75" s="94">
        <f t="shared" si="293"/>
        <v>0.17710706150341685</v>
      </c>
      <c r="II75" s="392">
        <f t="shared" si="294"/>
        <v>0.3813071745008918</v>
      </c>
      <c r="IJ75" s="94">
        <f t="shared" si="295"/>
        <v>0.26624218392557569</v>
      </c>
      <c r="IK75" s="94">
        <f t="shared" si="296"/>
        <v>0.24887717242726026</v>
      </c>
      <c r="IL75" s="94">
        <f t="shared" si="297"/>
        <v>0.31024016390332737</v>
      </c>
      <c r="IM75" s="424">
        <f t="shared" si="298"/>
        <v>0.22882603333731152</v>
      </c>
      <c r="IN75" s="424" t="str">
        <f t="shared" si="299"/>
        <v>i.a.</v>
      </c>
      <c r="IO75" s="424" t="str">
        <f t="shared" si="300"/>
        <v>i.a.</v>
      </c>
      <c r="IP75" s="424" t="str">
        <f t="shared" si="301"/>
        <v>i.a.</v>
      </c>
      <c r="IQ75" s="424" t="str">
        <f t="shared" si="302"/>
        <v>i.a.</v>
      </c>
      <c r="IR75" s="424" t="str">
        <f t="shared" si="215"/>
        <v>i.a.</v>
      </c>
      <c r="IS75" s="94" t="e">
        <f t="shared" si="367"/>
        <v>#VALUE!</v>
      </c>
      <c r="IT75" s="94" t="e">
        <f t="shared" si="368"/>
        <v>#VALUE!</v>
      </c>
      <c r="IU75" s="94" t="e">
        <f t="shared" si="369"/>
        <v>#VALUE!</v>
      </c>
      <c r="IV75" s="94" t="e">
        <f t="shared" si="370"/>
        <v>#VALUE!</v>
      </c>
      <c r="IW75" s="94" t="e">
        <f t="shared" si="371"/>
        <v>#VALUE!</v>
      </c>
      <c r="IX75" s="392" t="e">
        <f t="shared" si="372"/>
        <v>#VALUE!</v>
      </c>
      <c r="IY75" s="366" t="e">
        <f t="shared" si="373"/>
        <v>#VALUE!</v>
      </c>
      <c r="IZ75" s="366" t="e">
        <f t="shared" si="374"/>
        <v>#VALUE!</v>
      </c>
      <c r="JA75" s="423" t="e">
        <f t="shared" si="375"/>
        <v>#VALUE!</v>
      </c>
      <c r="JB75" s="461"/>
      <c r="JC75" s="94" t="str">
        <f t="shared" si="303"/>
        <v>i.a.</v>
      </c>
      <c r="JD75" s="392" t="str">
        <f t="shared" si="304"/>
        <v>i.a.</v>
      </c>
      <c r="JE75" s="94" t="str">
        <f t="shared" si="305"/>
        <v>i.a.</v>
      </c>
      <c r="JF75" s="94" t="str">
        <f t="shared" si="306"/>
        <v>i.a.</v>
      </c>
      <c r="JG75" s="94" t="str">
        <f t="shared" si="307"/>
        <v>i.a.</v>
      </c>
      <c r="JH75" s="424" t="str">
        <f t="shared" si="308"/>
        <v>i.a.</v>
      </c>
      <c r="JI75" s="424" t="str">
        <f t="shared" si="309"/>
        <v>i.a.</v>
      </c>
      <c r="JJ75" s="424" t="str">
        <f t="shared" si="310"/>
        <v>i.a.</v>
      </c>
      <c r="JK75" s="424" t="str">
        <f t="shared" si="311"/>
        <v>i.a.</v>
      </c>
      <c r="JL75" s="424" t="str">
        <f t="shared" si="312"/>
        <v>i.a.</v>
      </c>
      <c r="JM75" s="424" t="str">
        <f t="shared" si="217"/>
        <v>i.a.</v>
      </c>
      <c r="JN75" s="94" t="e">
        <f t="shared" si="376"/>
        <v>#VALUE!</v>
      </c>
      <c r="JO75" s="94" t="e">
        <f t="shared" si="377"/>
        <v>#DIV/0!</v>
      </c>
      <c r="JP75" s="94" t="e">
        <f t="shared" si="378"/>
        <v>#DIV/0!</v>
      </c>
      <c r="JQ75" s="94" t="e">
        <f t="shared" si="379"/>
        <v>#DIV/0!</v>
      </c>
      <c r="JR75" s="94" t="e">
        <f t="shared" si="380"/>
        <v>#DIV/0!</v>
      </c>
      <c r="JS75" s="392" t="e">
        <f t="shared" si="381"/>
        <v>#DIV/0!</v>
      </c>
      <c r="JT75" s="364" t="e">
        <f t="shared" si="382"/>
        <v>#VALUE!</v>
      </c>
      <c r="JU75" s="366">
        <f t="shared" si="383"/>
        <v>0</v>
      </c>
      <c r="JV75" s="425">
        <f t="shared" si="384"/>
        <v>0</v>
      </c>
      <c r="JW75" s="99" t="str">
        <f t="shared" si="218"/>
        <v>i.a.</v>
      </c>
      <c r="JX75" s="99">
        <f t="shared" si="313"/>
        <v>0</v>
      </c>
      <c r="JY75" s="393">
        <f t="shared" si="314"/>
        <v>0</v>
      </c>
      <c r="JZ75" s="99">
        <f t="shared" si="315"/>
        <v>0</v>
      </c>
      <c r="KA75" s="99">
        <f t="shared" si="316"/>
        <v>0</v>
      </c>
      <c r="KB75" s="358">
        <f t="shared" si="317"/>
        <v>0</v>
      </c>
      <c r="KC75" s="426">
        <f t="shared" si="318"/>
        <v>0</v>
      </c>
      <c r="KD75" s="426" t="str">
        <f t="shared" si="319"/>
        <v>i.a.</v>
      </c>
      <c r="KE75" s="426" t="str">
        <f t="shared" si="320"/>
        <v>i.a.</v>
      </c>
      <c r="KF75" s="426" t="str">
        <f t="shared" si="220"/>
        <v>i.a.</v>
      </c>
      <c r="KG75" s="426" t="str">
        <f t="shared" si="221"/>
        <v>i.a.</v>
      </c>
      <c r="KH75" s="426" t="str">
        <f t="shared" si="222"/>
        <v>i.a.</v>
      </c>
      <c r="KI75" s="94">
        <f t="shared" si="385"/>
        <v>-1</v>
      </c>
      <c r="KJ75" s="99">
        <f t="shared" si="386"/>
        <v>-0.75349643079908513</v>
      </c>
      <c r="KK75" s="94">
        <f t="shared" si="387"/>
        <v>0.99782679364773597</v>
      </c>
      <c r="KL75" s="94">
        <f t="shared" si="388"/>
        <v>1.0964725184577522</v>
      </c>
      <c r="KM75" s="94">
        <f t="shared" si="389"/>
        <v>-0.51532542885973764</v>
      </c>
      <c r="KN75" s="394">
        <f t="shared" si="390"/>
        <v>7.9652233745941353E-2</v>
      </c>
      <c r="KO75" s="364">
        <f t="shared" si="391"/>
        <v>-0.1368</v>
      </c>
      <c r="KP75" s="366">
        <f t="shared" si="392"/>
        <v>-0.41816153846153847</v>
      </c>
      <c r="KQ75" s="425">
        <f t="shared" si="393"/>
        <v>0.27717892976588632</v>
      </c>
      <c r="KR75" s="308"/>
      <c r="KS75" s="99">
        <f t="shared" si="321"/>
        <v>0.1368</v>
      </c>
      <c r="KT75" s="395">
        <f t="shared" si="322"/>
        <v>0.55496153846153851</v>
      </c>
      <c r="KU75" s="308">
        <f t="shared" si="323"/>
        <v>0.27778260869565219</v>
      </c>
      <c r="KV75" s="308">
        <f t="shared" si="324"/>
        <v>0.13250000000000001</v>
      </c>
      <c r="KW75" s="308">
        <f t="shared" si="325"/>
        <v>0.2733793103448276</v>
      </c>
      <c r="KX75" s="427">
        <f t="shared" si="326"/>
        <v>0.2532105263157895</v>
      </c>
      <c r="KY75" s="427" t="str">
        <f t="shared" si="327"/>
        <v>i.a.</v>
      </c>
      <c r="KZ75" s="427" t="str">
        <f t="shared" si="328"/>
        <v>i.a.</v>
      </c>
      <c r="LA75" s="427" t="str">
        <f t="shared" si="329"/>
        <v>i.a.</v>
      </c>
      <c r="LB75" s="427" t="str">
        <f t="shared" si="330"/>
        <v>i.a.</v>
      </c>
      <c r="LC75" s="427" t="str">
        <f t="shared" si="224"/>
        <v>i.a.</v>
      </c>
    </row>
    <row r="76" spans="1:315" s="1" customFormat="1" x14ac:dyDescent="0.3">
      <c r="A76" s="348" t="s">
        <v>972</v>
      </c>
      <c r="B76" s="171">
        <v>34697094</v>
      </c>
      <c r="C76" t="s">
        <v>75</v>
      </c>
      <c r="D76" s="4"/>
      <c r="E76"/>
      <c r="F76"/>
      <c r="G76"/>
      <c r="H76"/>
      <c r="I76" s="188">
        <v>44995</v>
      </c>
      <c r="J76" s="176"/>
      <c r="K76" s="176" t="s">
        <v>132</v>
      </c>
      <c r="L76" s="176" t="s">
        <v>132</v>
      </c>
      <c r="M76" s="176" t="s">
        <v>132</v>
      </c>
      <c r="N76" s="176" t="s">
        <v>132</v>
      </c>
      <c r="O76" s="178" t="s">
        <v>132</v>
      </c>
      <c r="P76" s="178"/>
      <c r="Q76" s="94" t="e">
        <f t="shared" si="331"/>
        <v>#DIV/0!</v>
      </c>
      <c r="R76" s="409" t="e">
        <f t="shared" si="332"/>
        <v>#DIV/0!</v>
      </c>
      <c r="S76" s="94" t="e">
        <f t="shared" si="333"/>
        <v>#DIV/0!</v>
      </c>
      <c r="T76" s="94" t="e">
        <f t="shared" si="334"/>
        <v>#DIV/0!</v>
      </c>
      <c r="U76" s="94" t="e">
        <f t="shared" si="335"/>
        <v>#DIV/0!</v>
      </c>
      <c r="V76" s="94" t="e">
        <f t="shared" si="336"/>
        <v>#DIV/0!</v>
      </c>
      <c r="W76" s="362">
        <f t="shared" si="337"/>
        <v>0</v>
      </c>
      <c r="X76" s="362">
        <f t="shared" si="338"/>
        <v>0</v>
      </c>
      <c r="Y76" s="410">
        <f t="shared" si="339"/>
        <v>0</v>
      </c>
      <c r="Z76" s="100"/>
      <c r="AA76" s="396"/>
      <c r="AB76" s="100"/>
      <c r="AC76" s="100"/>
      <c r="AD76" s="100"/>
      <c r="AE76" s="208"/>
      <c r="AF76" s="411"/>
      <c r="AG76" s="412"/>
      <c r="AH76" s="412"/>
      <c r="AI76" s="412"/>
      <c r="AJ76" s="412"/>
      <c r="AK76" s="413"/>
      <c r="AL76" s="94">
        <f t="shared" si="194"/>
        <v>-1</v>
      </c>
      <c r="AM76" s="94">
        <f t="shared" si="195"/>
        <v>0.46156492369276958</v>
      </c>
      <c r="AN76" s="94">
        <f t="shared" si="225"/>
        <v>0.52827032452325196</v>
      </c>
      <c r="AO76" s="94">
        <f t="shared" si="226"/>
        <v>0.3382155420530859</v>
      </c>
      <c r="AP76" s="94">
        <f t="shared" si="227"/>
        <v>0.12030667813126973</v>
      </c>
      <c r="AQ76" s="94" t="e">
        <f t="shared" si="228"/>
        <v>#DIV/0!</v>
      </c>
      <c r="AR76" s="362">
        <f t="shared" si="196"/>
        <v>-46.734999999999999</v>
      </c>
      <c r="AS76" s="362">
        <f t="shared" si="229"/>
        <v>14.759</v>
      </c>
      <c r="AT76" s="410">
        <f t="shared" si="230"/>
        <v>11.053000000000001</v>
      </c>
      <c r="AU76" s="266"/>
      <c r="AV76" s="328">
        <v>46.734999999999999</v>
      </c>
      <c r="AW76" s="266">
        <v>31.975999999999999</v>
      </c>
      <c r="AX76" s="266">
        <v>20.922999999999998</v>
      </c>
      <c r="AY76" s="266">
        <v>15.635</v>
      </c>
      <c r="AZ76" s="201">
        <v>13.956</v>
      </c>
      <c r="BA76" s="434"/>
      <c r="BB76" s="413"/>
      <c r="BC76" s="412"/>
      <c r="BD76" s="412"/>
      <c r="BE76" s="412"/>
      <c r="BF76" s="413"/>
      <c r="BG76" s="94">
        <f t="shared" si="197"/>
        <v>-1</v>
      </c>
      <c r="BH76" s="94">
        <f t="shared" si="231"/>
        <v>0.10664957995158772</v>
      </c>
      <c r="BI76" s="94">
        <f t="shared" si="232"/>
        <v>0.53945637878123609</v>
      </c>
      <c r="BJ76" s="94">
        <f t="shared" si="233"/>
        <v>0.20560253699788597</v>
      </c>
      <c r="BK76" s="94">
        <f t="shared" si="234"/>
        <v>8.5484796328169702E-2</v>
      </c>
      <c r="BL76" s="94" t="e">
        <f t="shared" si="235"/>
        <v>#DIV/0!</v>
      </c>
      <c r="BM76" s="362">
        <f t="shared" si="198"/>
        <v>-7.7720000000000002</v>
      </c>
      <c r="BN76" s="362">
        <f t="shared" si="236"/>
        <v>0.74900000000000055</v>
      </c>
      <c r="BO76" s="410">
        <f t="shared" si="237"/>
        <v>2.4609999999999994</v>
      </c>
      <c r="BP76" s="266"/>
      <c r="BQ76" s="328">
        <v>7.7720000000000002</v>
      </c>
      <c r="BR76" s="266">
        <v>7.0229999999999997</v>
      </c>
      <c r="BS76" s="266">
        <v>4.5620000000000003</v>
      </c>
      <c r="BT76" s="266">
        <v>3.7839999999999998</v>
      </c>
      <c r="BU76" s="201">
        <v>3.4860000000000002</v>
      </c>
      <c r="BV76" s="434"/>
      <c r="BW76" s="413"/>
      <c r="BX76" s="412"/>
      <c r="BY76" s="412"/>
      <c r="BZ76" s="412"/>
      <c r="CA76" s="412"/>
      <c r="CB76" s="94">
        <f t="shared" si="199"/>
        <v>-1</v>
      </c>
      <c r="CC76" s="94">
        <f t="shared" si="238"/>
        <v>0.10446696160981879</v>
      </c>
      <c r="CD76" s="94">
        <f t="shared" si="239"/>
        <v>0.56023157425963044</v>
      </c>
      <c r="CE76" s="94">
        <f t="shared" si="240"/>
        <v>0.19282868525896402</v>
      </c>
      <c r="CF76" s="94">
        <f t="shared" si="241"/>
        <v>8.658008658008666E-2</v>
      </c>
      <c r="CG76" s="94" t="e">
        <f t="shared" si="242"/>
        <v>#DIV/0!</v>
      </c>
      <c r="CH76" s="362">
        <f t="shared" si="200"/>
        <v>-7.7389999999999999</v>
      </c>
      <c r="CI76" s="362">
        <f t="shared" si="243"/>
        <v>0.73200000000000021</v>
      </c>
      <c r="CJ76" s="410">
        <f t="shared" si="244"/>
        <v>2.516</v>
      </c>
      <c r="CK76" s="100"/>
      <c r="CL76" s="328">
        <v>7.7389999999999999</v>
      </c>
      <c r="CM76" s="100">
        <v>7.0069999999999997</v>
      </c>
      <c r="CN76" s="100">
        <v>4.4909999999999997</v>
      </c>
      <c r="CO76" s="100">
        <v>3.7650000000000001</v>
      </c>
      <c r="CP76" s="208">
        <v>3.4649999999999999</v>
      </c>
      <c r="CQ76" s="411"/>
      <c r="CR76" s="418"/>
      <c r="CS76" s="418"/>
      <c r="CT76" s="418"/>
      <c r="CU76" s="418"/>
      <c r="CV76" s="418"/>
      <c r="CW76" s="94">
        <f t="shared" si="201"/>
        <v>-1</v>
      </c>
      <c r="CX76" s="94">
        <f t="shared" si="245"/>
        <v>0.13948213948213939</v>
      </c>
      <c r="CY76" s="94">
        <f t="shared" si="246"/>
        <v>0.57846062052505987</v>
      </c>
      <c r="CZ76" s="94">
        <f t="shared" si="247"/>
        <v>0.14991423670668949</v>
      </c>
      <c r="DA76" s="94">
        <f t="shared" si="248"/>
        <v>8.3643122676579959E-2</v>
      </c>
      <c r="DB76" s="94" t="e">
        <f t="shared" si="249"/>
        <v>#DIV/0!</v>
      </c>
      <c r="DC76" s="362">
        <f t="shared" si="202"/>
        <v>-6.0289999999999999</v>
      </c>
      <c r="DD76" s="362">
        <f t="shared" si="250"/>
        <v>0.73799999999999955</v>
      </c>
      <c r="DE76" s="410">
        <f t="shared" si="251"/>
        <v>1.9390000000000005</v>
      </c>
      <c r="DF76" s="266"/>
      <c r="DG76" s="328">
        <v>6.0289999999999999</v>
      </c>
      <c r="DH76" s="266">
        <v>5.2910000000000004</v>
      </c>
      <c r="DI76" s="266">
        <v>3.3519999999999999</v>
      </c>
      <c r="DJ76" s="266">
        <v>2.915</v>
      </c>
      <c r="DK76" s="201">
        <v>2.69</v>
      </c>
      <c r="DL76" s="434"/>
      <c r="DM76" s="412"/>
      <c r="DN76" s="412"/>
      <c r="DO76" s="412"/>
      <c r="DP76" s="412"/>
      <c r="DQ76" s="412"/>
      <c r="DR76" s="94">
        <f t="shared" si="203"/>
        <v>-1</v>
      </c>
      <c r="DS76" s="94">
        <f t="shared" si="252"/>
        <v>-0.50510128641135588</v>
      </c>
      <c r="DT76" s="94">
        <f t="shared" si="253"/>
        <v>0.94786866359447008</v>
      </c>
      <c r="DU76" s="94">
        <f t="shared" si="254"/>
        <v>-0.21001137656427751</v>
      </c>
      <c r="DV76" s="94">
        <f t="shared" si="255"/>
        <v>-1.8754186202277409E-2</v>
      </c>
      <c r="DW76" s="94" t="e">
        <f t="shared" si="256"/>
        <v>#DIV/0!</v>
      </c>
      <c r="DX76" s="362">
        <f t="shared" si="204"/>
        <v>-3.347</v>
      </c>
      <c r="DY76" s="362">
        <f t="shared" si="257"/>
        <v>-3.4159999999999999</v>
      </c>
      <c r="DZ76" s="410">
        <f t="shared" si="258"/>
        <v>3.2909999999999999</v>
      </c>
      <c r="EA76" s="100"/>
      <c r="EB76" s="328">
        <v>3.347</v>
      </c>
      <c r="EC76" s="100">
        <v>6.7629999999999999</v>
      </c>
      <c r="ED76" s="100">
        <v>3.472</v>
      </c>
      <c r="EE76" s="100">
        <v>4.3949999999999996</v>
      </c>
      <c r="EF76" s="208">
        <v>4.4790000000000001</v>
      </c>
      <c r="EG76" s="411"/>
      <c r="EH76" s="418"/>
      <c r="EI76" s="418"/>
      <c r="EJ76" s="418"/>
      <c r="EK76" s="418"/>
      <c r="EL76" s="418"/>
      <c r="EM76" s="94">
        <f t="shared" si="205"/>
        <v>-1</v>
      </c>
      <c r="EN76" s="94">
        <f t="shared" si="259"/>
        <v>0.82498357424441526</v>
      </c>
      <c r="EO76" s="94">
        <f t="shared" si="260"/>
        <v>0.10550208825131659</v>
      </c>
      <c r="EP76" s="94">
        <f t="shared" si="261"/>
        <v>1.9154251873785413E-2</v>
      </c>
      <c r="EQ76" s="94">
        <f t="shared" si="262"/>
        <v>0.30582406959884012</v>
      </c>
      <c r="ER76" s="94" t="e">
        <f t="shared" si="263"/>
        <v>#DIV/0!</v>
      </c>
      <c r="ES76" s="362">
        <f t="shared" si="206"/>
        <v>-22.221</v>
      </c>
      <c r="ET76" s="362">
        <f t="shared" si="264"/>
        <v>10.045</v>
      </c>
      <c r="EU76" s="410">
        <f t="shared" si="265"/>
        <v>1.1620000000000008</v>
      </c>
      <c r="EV76" s="100"/>
      <c r="EW76" s="328">
        <v>22.221</v>
      </c>
      <c r="EX76" s="100">
        <v>12.176</v>
      </c>
      <c r="EY76" s="100">
        <v>11.013999999999999</v>
      </c>
      <c r="EZ76" s="100">
        <v>10.807</v>
      </c>
      <c r="FA76" s="208">
        <v>8.2759999999999998</v>
      </c>
      <c r="FB76" s="411"/>
      <c r="FC76" s="418"/>
      <c r="FD76" s="418"/>
      <c r="FE76" s="418"/>
      <c r="FF76" s="418"/>
      <c r="FG76" s="418"/>
      <c r="FH76" s="94">
        <f t="shared" si="207"/>
        <v>-1</v>
      </c>
      <c r="FI76" s="94">
        <f t="shared" si="266"/>
        <v>0.33333333333333331</v>
      </c>
      <c r="FJ76" s="94">
        <f t="shared" si="267"/>
        <v>0.37142857142857144</v>
      </c>
      <c r="FK76" s="94">
        <f t="shared" si="268"/>
        <v>0.52173913043478259</v>
      </c>
      <c r="FL76" s="94">
        <f t="shared" si="269"/>
        <v>0.27777777777777779</v>
      </c>
      <c r="FM76" s="94" t="e">
        <f t="shared" si="270"/>
        <v>#DIV/0!</v>
      </c>
      <c r="FN76" s="362">
        <f t="shared" si="208"/>
        <v>-64</v>
      </c>
      <c r="FO76" s="362">
        <f t="shared" si="271"/>
        <v>16</v>
      </c>
      <c r="FP76" s="410">
        <f t="shared" si="272"/>
        <v>13</v>
      </c>
      <c r="FQ76" s="486"/>
      <c r="FR76" s="85">
        <v>64</v>
      </c>
      <c r="FS76" s="486">
        <v>48</v>
      </c>
      <c r="FT76" s="486">
        <v>35</v>
      </c>
      <c r="FU76" s="486">
        <v>23</v>
      </c>
      <c r="FV76" s="2">
        <v>18</v>
      </c>
      <c r="FW76" s="495"/>
      <c r="FX76" s="496"/>
      <c r="FY76" s="496"/>
      <c r="FZ76" s="496"/>
      <c r="GA76" s="496"/>
      <c r="GB76" s="496"/>
      <c r="GC76" s="2"/>
      <c r="GD76" s="420"/>
      <c r="GE76" s="1" t="s">
        <v>81</v>
      </c>
      <c r="GF76" s="336"/>
      <c r="GG76" s="421">
        <v>2300</v>
      </c>
      <c r="GH76" s="421" t="s">
        <v>220</v>
      </c>
      <c r="GI76" s="422" t="s">
        <v>97</v>
      </c>
      <c r="GJ76" s="94">
        <f t="shared" si="340"/>
        <v>-1</v>
      </c>
      <c r="GK76" s="94">
        <f t="shared" si="341"/>
        <v>0.11812258675336253</v>
      </c>
      <c r="GL76" s="94">
        <f t="shared" si="342"/>
        <v>0.1992517630386432</v>
      </c>
      <c r="GM76" s="94">
        <f t="shared" si="343"/>
        <v>0.34551439595627892</v>
      </c>
      <c r="GN76" s="94">
        <f t="shared" si="344"/>
        <v>9.6865496459817221E-2</v>
      </c>
      <c r="GO76" s="392" t="e">
        <f t="shared" si="345"/>
        <v>#VALUE!</v>
      </c>
      <c r="GP76" s="366">
        <f t="shared" si="346"/>
        <v>-1.5309594460929774</v>
      </c>
      <c r="GQ76" s="366">
        <f t="shared" si="347"/>
        <v>0.16173619255120886</v>
      </c>
      <c r="GR76" s="423">
        <f t="shared" si="348"/>
        <v>0.2274919709689962</v>
      </c>
      <c r="GS76" s="94">
        <f t="shared" si="209"/>
        <v>0</v>
      </c>
      <c r="GT76" s="94">
        <f t="shared" si="273"/>
        <v>1.5309594460929774</v>
      </c>
      <c r="GU76" s="392">
        <f t="shared" si="274"/>
        <v>1.3692232535417685</v>
      </c>
      <c r="GV76" s="94">
        <f t="shared" si="275"/>
        <v>1.1417312825727723</v>
      </c>
      <c r="GW76" s="94">
        <f t="shared" si="276"/>
        <v>0.84854631507775535</v>
      </c>
      <c r="GX76" s="94">
        <f t="shared" si="277"/>
        <v>0.77361018084393829</v>
      </c>
      <c r="GY76" s="424" t="str">
        <f t="shared" si="278"/>
        <v>Negativ EK</v>
      </c>
      <c r="GZ76" s="424" t="str">
        <f t="shared" si="279"/>
        <v>Negativ EK</v>
      </c>
      <c r="HA76" s="424" t="str">
        <f t="shared" si="280"/>
        <v>Negativ EK</v>
      </c>
      <c r="HB76" s="424" t="str">
        <f t="shared" si="281"/>
        <v>Negativ EK</v>
      </c>
      <c r="HC76" s="424" t="str">
        <f t="shared" si="282"/>
        <v>Negativ EK</v>
      </c>
      <c r="HD76" s="94">
        <f t="shared" si="349"/>
        <v>-1</v>
      </c>
      <c r="HE76" s="94">
        <f t="shared" si="350"/>
        <v>-0.25391156905900752</v>
      </c>
      <c r="HF76" s="94">
        <f t="shared" si="351"/>
        <v>0.44857600868414621</v>
      </c>
      <c r="HG76" s="94">
        <f t="shared" si="352"/>
        <v>5.4329004790369832E-2</v>
      </c>
      <c r="HH76" s="94">
        <f t="shared" si="353"/>
        <v>-5.8484287123415336E-2</v>
      </c>
      <c r="HI76" s="392" t="e">
        <f t="shared" si="354"/>
        <v>#VALUE!</v>
      </c>
      <c r="HJ76" s="366">
        <f t="shared" si="355"/>
        <v>-0.45189987498909789</v>
      </c>
      <c r="HK76" s="366">
        <f t="shared" si="356"/>
        <v>-0.1537922336784312</v>
      </c>
      <c r="HL76" s="423">
        <f t="shared" si="357"/>
        <v>0.18756278370533663</v>
      </c>
      <c r="HM76" s="94">
        <f t="shared" si="211"/>
        <v>0</v>
      </c>
      <c r="HN76" s="94">
        <f t="shared" si="283"/>
        <v>0.45189987498909789</v>
      </c>
      <c r="HO76" s="392">
        <f t="shared" si="284"/>
        <v>0.60569210866752909</v>
      </c>
      <c r="HP76" s="94">
        <f t="shared" si="285"/>
        <v>0.41812932496219246</v>
      </c>
      <c r="HQ76" s="94">
        <f t="shared" si="286"/>
        <v>0.39658334643399884</v>
      </c>
      <c r="HR76" s="94">
        <f t="shared" si="287"/>
        <v>0.42121797970033836</v>
      </c>
      <c r="HS76" s="424" t="str">
        <f t="shared" si="288"/>
        <v>i.a.</v>
      </c>
      <c r="HT76" s="424" t="str">
        <f t="shared" si="289"/>
        <v>i.a.</v>
      </c>
      <c r="HU76" s="424" t="str">
        <f t="shared" si="290"/>
        <v>i.a.</v>
      </c>
      <c r="HV76" s="424" t="str">
        <f t="shared" si="291"/>
        <v>i.a.</v>
      </c>
      <c r="HW76" s="424" t="str">
        <f t="shared" si="292"/>
        <v>i.a.</v>
      </c>
      <c r="HX76" s="94" t="e">
        <f t="shared" si="358"/>
        <v>#VALUE!</v>
      </c>
      <c r="HY76" s="94">
        <f t="shared" si="359"/>
        <v>-0.7288201819605179</v>
      </c>
      <c r="HZ76" s="94">
        <f t="shared" si="360"/>
        <v>0.76197646688809861</v>
      </c>
      <c r="IA76" s="94">
        <f t="shared" si="361"/>
        <v>-0.22485862961050904</v>
      </c>
      <c r="IB76" s="94">
        <f t="shared" si="362"/>
        <v>-0.24856201027205038</v>
      </c>
      <c r="IC76" s="392" t="e">
        <f t="shared" si="363"/>
        <v>#VALUE!</v>
      </c>
      <c r="ID76" s="366" t="e">
        <f t="shared" si="364"/>
        <v>#VALUE!</v>
      </c>
      <c r="IE76" s="366">
        <f t="shared" si="365"/>
        <v>-0.40481364081791904</v>
      </c>
      <c r="IF76" s="423">
        <f t="shared" si="366"/>
        <v>0.24020176984160874</v>
      </c>
      <c r="IG76" s="94" t="str">
        <f t="shared" si="213"/>
        <v>i.a.</v>
      </c>
      <c r="IH76" s="94">
        <f t="shared" si="293"/>
        <v>0.15062328428063543</v>
      </c>
      <c r="II76" s="392">
        <f t="shared" si="294"/>
        <v>0.55543692509855447</v>
      </c>
      <c r="IJ76" s="94">
        <f t="shared" si="295"/>
        <v>0.31523515525694573</v>
      </c>
      <c r="IK76" s="94">
        <f t="shared" si="296"/>
        <v>0.40668085500138795</v>
      </c>
      <c r="IL76" s="94">
        <f t="shared" si="297"/>
        <v>0.54120347994200102</v>
      </c>
      <c r="IM76" s="424" t="str">
        <f t="shared" si="298"/>
        <v>i.a.</v>
      </c>
      <c r="IN76" s="424" t="str">
        <f t="shared" si="299"/>
        <v>i.a.</v>
      </c>
      <c r="IO76" s="424" t="str">
        <f t="shared" si="300"/>
        <v>i.a.</v>
      </c>
      <c r="IP76" s="424" t="str">
        <f t="shared" si="301"/>
        <v>i.a.</v>
      </c>
      <c r="IQ76" s="424" t="str">
        <f t="shared" si="302"/>
        <v>i.a.</v>
      </c>
      <c r="IR76" s="424" t="str">
        <f t="shared" si="215"/>
        <v>i.a.</v>
      </c>
      <c r="IS76" s="94" t="e">
        <f t="shared" si="367"/>
        <v>#VALUE!</v>
      </c>
      <c r="IT76" s="94" t="e">
        <f t="shared" si="368"/>
        <v>#VALUE!</v>
      </c>
      <c r="IU76" s="94" t="e">
        <f t="shared" si="369"/>
        <v>#VALUE!</v>
      </c>
      <c r="IV76" s="94" t="e">
        <f t="shared" si="370"/>
        <v>#VALUE!</v>
      </c>
      <c r="IW76" s="94" t="e">
        <f t="shared" si="371"/>
        <v>#VALUE!</v>
      </c>
      <c r="IX76" s="392" t="e">
        <f t="shared" si="372"/>
        <v>#VALUE!</v>
      </c>
      <c r="IY76" s="366" t="e">
        <f t="shared" si="373"/>
        <v>#VALUE!</v>
      </c>
      <c r="IZ76" s="366" t="e">
        <f t="shared" si="374"/>
        <v>#VALUE!</v>
      </c>
      <c r="JA76" s="423" t="e">
        <f t="shared" si="375"/>
        <v>#VALUE!</v>
      </c>
      <c r="JB76" s="461"/>
      <c r="JC76" s="94" t="str">
        <f t="shared" si="303"/>
        <v>i.a.</v>
      </c>
      <c r="JD76" s="392" t="str">
        <f t="shared" si="304"/>
        <v>i.a.</v>
      </c>
      <c r="JE76" s="94" t="str">
        <f t="shared" si="305"/>
        <v>i.a.</v>
      </c>
      <c r="JF76" s="94" t="str">
        <f t="shared" si="306"/>
        <v>i.a.</v>
      </c>
      <c r="JG76" s="94" t="str">
        <f t="shared" si="307"/>
        <v>i.a.</v>
      </c>
      <c r="JH76" s="424" t="str">
        <f t="shared" si="308"/>
        <v>i.a.</v>
      </c>
      <c r="JI76" s="424" t="str">
        <f t="shared" si="309"/>
        <v>i.a.</v>
      </c>
      <c r="JJ76" s="424" t="str">
        <f t="shared" si="310"/>
        <v>i.a.</v>
      </c>
      <c r="JK76" s="424" t="str">
        <f t="shared" si="311"/>
        <v>i.a.</v>
      </c>
      <c r="JL76" s="424" t="str">
        <f t="shared" si="312"/>
        <v>i.a.</v>
      </c>
      <c r="JM76" s="424" t="str">
        <f t="shared" si="217"/>
        <v>i.a.</v>
      </c>
      <c r="JN76" s="94" t="e">
        <f t="shared" si="376"/>
        <v>#VALUE!</v>
      </c>
      <c r="JO76" s="94" t="e">
        <f t="shared" si="377"/>
        <v>#DIV/0!</v>
      </c>
      <c r="JP76" s="94" t="e">
        <f t="shared" si="378"/>
        <v>#DIV/0!</v>
      </c>
      <c r="JQ76" s="94" t="e">
        <f t="shared" si="379"/>
        <v>#DIV/0!</v>
      </c>
      <c r="JR76" s="94" t="e">
        <f t="shared" si="380"/>
        <v>#DIV/0!</v>
      </c>
      <c r="JS76" s="392" t="e">
        <f t="shared" si="381"/>
        <v>#VALUE!</v>
      </c>
      <c r="JT76" s="364" t="e">
        <f t="shared" si="382"/>
        <v>#VALUE!</v>
      </c>
      <c r="JU76" s="366">
        <f t="shared" si="383"/>
        <v>0</v>
      </c>
      <c r="JV76" s="425">
        <f t="shared" si="384"/>
        <v>0</v>
      </c>
      <c r="JW76" s="99" t="str">
        <f t="shared" si="218"/>
        <v>i.a.</v>
      </c>
      <c r="JX76" s="99">
        <f t="shared" si="313"/>
        <v>0</v>
      </c>
      <c r="JY76" s="393">
        <f t="shared" si="314"/>
        <v>0</v>
      </c>
      <c r="JZ76" s="99">
        <f t="shared" si="315"/>
        <v>0</v>
      </c>
      <c r="KA76" s="99">
        <f t="shared" si="316"/>
        <v>0</v>
      </c>
      <c r="KB76" s="358">
        <f t="shared" si="317"/>
        <v>0</v>
      </c>
      <c r="KC76" s="426" t="str">
        <f t="shared" si="318"/>
        <v>i.a.</v>
      </c>
      <c r="KD76" s="426" t="str">
        <f t="shared" si="319"/>
        <v>i.a.</v>
      </c>
      <c r="KE76" s="426" t="str">
        <f t="shared" si="320"/>
        <v>i.a.</v>
      </c>
      <c r="KF76" s="426" t="str">
        <f t="shared" si="220"/>
        <v>i.a.</v>
      </c>
      <c r="KG76" s="426" t="str">
        <f t="shared" si="221"/>
        <v>i.a.</v>
      </c>
      <c r="KH76" s="426" t="str">
        <f t="shared" si="222"/>
        <v>i.a.</v>
      </c>
      <c r="KI76" s="94">
        <f t="shared" si="385"/>
        <v>-1</v>
      </c>
      <c r="KJ76" s="99">
        <f t="shared" si="386"/>
        <v>-0.1716497787926359</v>
      </c>
      <c r="KK76" s="94">
        <f t="shared" si="387"/>
        <v>0.13766885623098044</v>
      </c>
      <c r="KL76" s="94">
        <f t="shared" si="388"/>
        <v>-0.21614114968696643</v>
      </c>
      <c r="KM76" s="94">
        <f t="shared" si="389"/>
        <v>-0.14963297571993223</v>
      </c>
      <c r="KN76" s="394" t="e">
        <f t="shared" si="390"/>
        <v>#VALUE!</v>
      </c>
      <c r="KO76" s="364">
        <f t="shared" si="391"/>
        <v>-0.120921875</v>
      </c>
      <c r="KP76" s="366">
        <f t="shared" si="392"/>
        <v>-2.5057291666666662E-2</v>
      </c>
      <c r="KQ76" s="425">
        <f t="shared" si="393"/>
        <v>1.7664880952380946E-2</v>
      </c>
      <c r="KR76" s="308"/>
      <c r="KS76" s="99">
        <f t="shared" si="321"/>
        <v>0.120921875</v>
      </c>
      <c r="KT76" s="395">
        <f t="shared" si="322"/>
        <v>0.14597916666666666</v>
      </c>
      <c r="KU76" s="308">
        <f t="shared" si="323"/>
        <v>0.12831428571428571</v>
      </c>
      <c r="KV76" s="308">
        <f t="shared" si="324"/>
        <v>0.16369565217391305</v>
      </c>
      <c r="KW76" s="308">
        <f t="shared" si="325"/>
        <v>0.1925</v>
      </c>
      <c r="KX76" s="427" t="str">
        <f t="shared" si="326"/>
        <v>i.a.</v>
      </c>
      <c r="KY76" s="427" t="str">
        <f t="shared" si="327"/>
        <v>i.a.</v>
      </c>
      <c r="KZ76" s="427" t="str">
        <f t="shared" si="328"/>
        <v>i.a.</v>
      </c>
      <c r="LA76" s="427" t="str">
        <f t="shared" si="329"/>
        <v>i.a.</v>
      </c>
      <c r="LB76" s="427" t="str">
        <f t="shared" si="330"/>
        <v>i.a.</v>
      </c>
      <c r="LC76" s="427" t="str">
        <f t="shared" si="224"/>
        <v>i.a.</v>
      </c>
    </row>
    <row r="77" spans="1:315" s="1" customFormat="1" x14ac:dyDescent="0.3">
      <c r="A77" s="348" t="s">
        <v>280</v>
      </c>
      <c r="B77" s="171">
        <v>26994829</v>
      </c>
      <c r="C77" t="s">
        <v>75</v>
      </c>
      <c r="D77" s="336"/>
      <c r="E77"/>
      <c r="F77"/>
      <c r="G77">
        <v>711100</v>
      </c>
      <c r="H77"/>
      <c r="I77" s="183">
        <v>44999</v>
      </c>
      <c r="J77" s="176"/>
      <c r="K77" s="176" t="s">
        <v>132</v>
      </c>
      <c r="L77" s="176" t="s">
        <v>132</v>
      </c>
      <c r="M77" s="176" t="s">
        <v>132</v>
      </c>
      <c r="N77" s="176" t="s">
        <v>132</v>
      </c>
      <c r="O77" s="176" t="s">
        <v>132</v>
      </c>
      <c r="P77" s="176" t="s">
        <v>132</v>
      </c>
      <c r="Q77" s="94" t="e">
        <f t="shared" si="331"/>
        <v>#DIV/0!</v>
      </c>
      <c r="R77" s="94" t="e">
        <f t="shared" si="332"/>
        <v>#DIV/0!</v>
      </c>
      <c r="S77" s="94" t="e">
        <f t="shared" si="333"/>
        <v>#DIV/0!</v>
      </c>
      <c r="T77" s="94" t="e">
        <f t="shared" si="334"/>
        <v>#DIV/0!</v>
      </c>
      <c r="U77" s="94" t="e">
        <f t="shared" si="335"/>
        <v>#DIV/0!</v>
      </c>
      <c r="V77" s="94" t="e">
        <f t="shared" si="336"/>
        <v>#DIV/0!</v>
      </c>
      <c r="W77" s="362">
        <f t="shared" si="337"/>
        <v>0</v>
      </c>
      <c r="X77" s="362">
        <f t="shared" si="338"/>
        <v>0</v>
      </c>
      <c r="Y77" s="362">
        <f t="shared" si="339"/>
        <v>0</v>
      </c>
      <c r="Z77" s="100"/>
      <c r="AA77" s="396"/>
      <c r="AB77" s="100"/>
      <c r="AC77" s="100"/>
      <c r="AD77" s="203"/>
      <c r="AE77" s="203"/>
      <c r="AF77" s="203"/>
      <c r="AG77" s="205"/>
      <c r="AH77" s="205"/>
      <c r="AI77" s="205"/>
      <c r="AJ77" s="205"/>
      <c r="AK77" s="204">
        <v>17.056999999999999</v>
      </c>
      <c r="AL77" s="94">
        <f t="shared" si="194"/>
        <v>-1</v>
      </c>
      <c r="AM77" s="94">
        <f t="shared" si="195"/>
        <v>0.15122128613855393</v>
      </c>
      <c r="AN77" s="94">
        <f t="shared" si="225"/>
        <v>5.8035141721174771E-2</v>
      </c>
      <c r="AO77" s="94">
        <f t="shared" si="226"/>
        <v>-0.12136578769438819</v>
      </c>
      <c r="AP77" s="94">
        <f t="shared" si="227"/>
        <v>0.64913584835532434</v>
      </c>
      <c r="AQ77" s="94">
        <f t="shared" si="228"/>
        <v>-0.31695861893881694</v>
      </c>
      <c r="AR77" s="362">
        <f t="shared" si="196"/>
        <v>-18.994</v>
      </c>
      <c r="AS77" s="362">
        <f t="shared" si="229"/>
        <v>2.495000000000001</v>
      </c>
      <c r="AT77" s="362">
        <f t="shared" si="230"/>
        <v>0.90499999999999936</v>
      </c>
      <c r="AU77" s="266"/>
      <c r="AV77" s="266">
        <v>18.994</v>
      </c>
      <c r="AW77" s="266">
        <v>16.498999999999999</v>
      </c>
      <c r="AX77" s="266">
        <v>15.593999999999999</v>
      </c>
      <c r="AY77" s="266">
        <v>17.748000000000001</v>
      </c>
      <c r="AZ77" s="267">
        <v>10.762</v>
      </c>
      <c r="BA77" s="267">
        <v>15.756</v>
      </c>
      <c r="BB77" s="204">
        <v>12.988</v>
      </c>
      <c r="BC77" s="205">
        <v>13.680999999999999</v>
      </c>
      <c r="BD77" s="205">
        <v>13.824</v>
      </c>
      <c r="BE77" s="205">
        <v>11.856999999999999</v>
      </c>
      <c r="BF77" s="204">
        <v>12.728999999999999</v>
      </c>
      <c r="BG77" s="94">
        <f t="shared" si="197"/>
        <v>-1</v>
      </c>
      <c r="BH77" s="94">
        <f t="shared" si="231"/>
        <v>0.43195266272189348</v>
      </c>
      <c r="BI77" s="94">
        <f t="shared" si="232"/>
        <v>-0.59971577451444813</v>
      </c>
      <c r="BJ77" s="94">
        <f t="shared" si="233"/>
        <v>-0.42164383561643831</v>
      </c>
      <c r="BK77" s="94">
        <f t="shared" si="234"/>
        <v>13.126245847176081</v>
      </c>
      <c r="BL77" s="94">
        <f t="shared" si="235"/>
        <v>-1.1147978642257819</v>
      </c>
      <c r="BM77" s="362">
        <f t="shared" si="198"/>
        <v>-1.21</v>
      </c>
      <c r="BN77" s="362">
        <f t="shared" si="236"/>
        <v>0.36499999999999999</v>
      </c>
      <c r="BO77" s="362">
        <f t="shared" si="237"/>
        <v>-1.2660000000000002</v>
      </c>
      <c r="BP77" s="266"/>
      <c r="BQ77" s="266">
        <v>1.21</v>
      </c>
      <c r="BR77" s="266">
        <v>0.84499999999999997</v>
      </c>
      <c r="BS77" s="266">
        <v>2.1110000000000002</v>
      </c>
      <c r="BT77" s="266">
        <v>3.65</v>
      </c>
      <c r="BU77" s="266">
        <v>-0.30099999999999999</v>
      </c>
      <c r="BV77" s="266">
        <v>2.6219999999999999</v>
      </c>
      <c r="BW77" s="202">
        <v>1.456</v>
      </c>
      <c r="BX77" s="201">
        <v>2.8010000000000002</v>
      </c>
      <c r="BY77" s="201">
        <v>2.484</v>
      </c>
      <c r="BZ77" s="201">
        <v>0.44500000000000001</v>
      </c>
      <c r="CA77" s="201">
        <v>1.196</v>
      </c>
      <c r="CB77" s="94">
        <f t="shared" si="199"/>
        <v>-1</v>
      </c>
      <c r="CC77" s="94">
        <f t="shared" si="238"/>
        <v>0.42718446601941745</v>
      </c>
      <c r="CD77" s="94">
        <f t="shared" si="239"/>
        <v>-0.60384615384615392</v>
      </c>
      <c r="CE77" s="94">
        <f t="shared" si="240"/>
        <v>-0.42857142857142855</v>
      </c>
      <c r="CF77" s="94">
        <f t="shared" si="241"/>
        <v>12.856677524429967</v>
      </c>
      <c r="CG77" s="94">
        <f t="shared" si="242"/>
        <v>-1.1174445294567712</v>
      </c>
      <c r="CH77" s="362">
        <f t="shared" si="200"/>
        <v>-1.1759999999999999</v>
      </c>
      <c r="CI77" s="362">
        <f t="shared" si="243"/>
        <v>0.35199999999999998</v>
      </c>
      <c r="CJ77" s="362">
        <f t="shared" si="244"/>
        <v>-1.2560000000000002</v>
      </c>
      <c r="CK77" s="100"/>
      <c r="CL77" s="100">
        <v>1.1759999999999999</v>
      </c>
      <c r="CM77" s="100">
        <v>0.82399999999999995</v>
      </c>
      <c r="CN77" s="100">
        <v>2.08</v>
      </c>
      <c r="CO77" s="100">
        <v>3.64</v>
      </c>
      <c r="CP77" s="100">
        <v>-0.307</v>
      </c>
      <c r="CQ77" s="100">
        <v>2.6139999999999999</v>
      </c>
      <c r="CR77" s="208">
        <v>1.405</v>
      </c>
      <c r="CS77" s="208">
        <v>2.8010000000000002</v>
      </c>
      <c r="CT77" s="208">
        <v>2.5049999999999999</v>
      </c>
      <c r="CU77" s="208">
        <v>0.45600000000000002</v>
      </c>
      <c r="CV77" s="208">
        <v>1.1910000000000001</v>
      </c>
      <c r="CW77" s="94">
        <f t="shared" si="201"/>
        <v>-1</v>
      </c>
      <c r="CX77" s="94">
        <f t="shared" si="245"/>
        <v>0.42163009404388718</v>
      </c>
      <c r="CY77" s="94">
        <f t="shared" si="246"/>
        <v>-0.60568603213844252</v>
      </c>
      <c r="CZ77" s="94">
        <f t="shared" si="247"/>
        <v>-0.42867231638418074</v>
      </c>
      <c r="DA77" s="94">
        <f t="shared" si="248"/>
        <v>12.654320987654319</v>
      </c>
      <c r="DB77" s="94">
        <f t="shared" si="249"/>
        <v>-1.1194103194103193</v>
      </c>
      <c r="DC77" s="362">
        <f t="shared" si="202"/>
        <v>-0.90700000000000003</v>
      </c>
      <c r="DD77" s="362">
        <f t="shared" si="250"/>
        <v>0.26900000000000002</v>
      </c>
      <c r="DE77" s="362">
        <f t="shared" si="251"/>
        <v>-0.98000000000000009</v>
      </c>
      <c r="DF77" s="266"/>
      <c r="DG77" s="266">
        <v>0.90700000000000003</v>
      </c>
      <c r="DH77" s="266">
        <v>0.63800000000000001</v>
      </c>
      <c r="DI77" s="266">
        <v>1.6180000000000001</v>
      </c>
      <c r="DJ77" s="266">
        <v>2.8319999999999999</v>
      </c>
      <c r="DK77" s="266">
        <v>-0.24299999999999999</v>
      </c>
      <c r="DL77" s="266">
        <v>2.0350000000000001</v>
      </c>
      <c r="DM77" s="201">
        <v>1.03</v>
      </c>
      <c r="DN77" s="201">
        <v>2.113</v>
      </c>
      <c r="DO77" s="201">
        <v>1.9610000000000001</v>
      </c>
      <c r="DP77" s="201">
        <v>0.51600000000000001</v>
      </c>
      <c r="DQ77" s="201">
        <v>0.89700000000000002</v>
      </c>
      <c r="DR77" s="94">
        <f t="shared" si="203"/>
        <v>-1</v>
      </c>
      <c r="DS77" s="94">
        <f t="shared" si="252"/>
        <v>0.17310140008485358</v>
      </c>
      <c r="DT77" s="94">
        <f t="shared" si="253"/>
        <v>-0.21953642384105954</v>
      </c>
      <c r="DU77" s="94">
        <f t="shared" si="254"/>
        <v>-0.16157690172126593</v>
      </c>
      <c r="DV77" s="94">
        <f t="shared" si="255"/>
        <v>3.6840052015604678</v>
      </c>
      <c r="DW77" s="94">
        <f t="shared" si="256"/>
        <v>-0.53166869671132766</v>
      </c>
      <c r="DX77" s="362">
        <f t="shared" si="204"/>
        <v>-2.7650000000000001</v>
      </c>
      <c r="DY77" s="362">
        <f t="shared" si="257"/>
        <v>0.40799999999999992</v>
      </c>
      <c r="DZ77" s="362">
        <f t="shared" si="258"/>
        <v>-0.66299999999999981</v>
      </c>
      <c r="EA77" s="100"/>
      <c r="EB77" s="100">
        <v>2.7650000000000001</v>
      </c>
      <c r="EC77" s="100">
        <v>2.3570000000000002</v>
      </c>
      <c r="ED77" s="100">
        <v>3.02</v>
      </c>
      <c r="EE77" s="100">
        <v>3.6019999999999999</v>
      </c>
      <c r="EF77" s="100">
        <v>0.76900000000000002</v>
      </c>
      <c r="EG77" s="100">
        <v>1.6419999999999999</v>
      </c>
      <c r="EH77" s="208">
        <v>2.0369999999999999</v>
      </c>
      <c r="EI77" s="208">
        <v>3.117</v>
      </c>
      <c r="EJ77" s="208">
        <v>1.504</v>
      </c>
      <c r="EK77" s="208">
        <v>1.5529999999999999</v>
      </c>
      <c r="EL77" s="208">
        <v>2.1309999999999998</v>
      </c>
      <c r="EM77" s="94">
        <f t="shared" si="205"/>
        <v>-1</v>
      </c>
      <c r="EN77" s="94">
        <f t="shared" si="259"/>
        <v>-8.5677658286446912E-2</v>
      </c>
      <c r="EO77" s="94">
        <f t="shared" si="260"/>
        <v>-0.1188025605623195</v>
      </c>
      <c r="EP77" s="94">
        <f t="shared" si="261"/>
        <v>0.11465547394193769</v>
      </c>
      <c r="EQ77" s="94">
        <f t="shared" si="262"/>
        <v>0.87598425196850394</v>
      </c>
      <c r="ER77" s="94">
        <f t="shared" si="263"/>
        <v>-0.19873817034700311</v>
      </c>
      <c r="ES77" s="362">
        <f t="shared" si="206"/>
        <v>-12.837999999999999</v>
      </c>
      <c r="ET77" s="362">
        <f t="shared" si="264"/>
        <v>-1.2030000000000012</v>
      </c>
      <c r="EU77" s="362">
        <f t="shared" si="265"/>
        <v>-1.8929999999999989</v>
      </c>
      <c r="EV77" s="100"/>
      <c r="EW77" s="100">
        <v>12.837999999999999</v>
      </c>
      <c r="EX77" s="100">
        <v>14.041</v>
      </c>
      <c r="EY77" s="100">
        <v>15.933999999999999</v>
      </c>
      <c r="EZ77" s="100">
        <v>14.295</v>
      </c>
      <c r="FA77" s="100">
        <v>7.62</v>
      </c>
      <c r="FB77" s="100">
        <v>9.51</v>
      </c>
      <c r="FC77" s="208">
        <v>8.3520000000000003</v>
      </c>
      <c r="FD77" s="208">
        <v>9.9209999999999994</v>
      </c>
      <c r="FE77" s="208">
        <v>9.8219999999999992</v>
      </c>
      <c r="FF77" s="208">
        <v>9.4659999999999993</v>
      </c>
      <c r="FG77" s="208">
        <v>7.4349999999999996</v>
      </c>
      <c r="FH77" s="94">
        <f t="shared" si="207"/>
        <v>-1</v>
      </c>
      <c r="FI77" s="94">
        <f t="shared" si="266"/>
        <v>0.10344827586206896</v>
      </c>
      <c r="FJ77" s="94">
        <f t="shared" si="267"/>
        <v>0.11538461538461539</v>
      </c>
      <c r="FK77" s="94">
        <f t="shared" si="268"/>
        <v>-7.1428571428571425E-2</v>
      </c>
      <c r="FL77" s="94">
        <f t="shared" si="269"/>
        <v>0.33333333333333331</v>
      </c>
      <c r="FM77" s="94">
        <f t="shared" si="270"/>
        <v>-0.16</v>
      </c>
      <c r="FN77" s="362">
        <f t="shared" si="208"/>
        <v>-32</v>
      </c>
      <c r="FO77" s="362">
        <f t="shared" si="271"/>
        <v>3</v>
      </c>
      <c r="FP77" s="362">
        <f t="shared" si="272"/>
        <v>3</v>
      </c>
      <c r="FQ77" s="486"/>
      <c r="FR77" s="486">
        <v>32</v>
      </c>
      <c r="FS77" s="486">
        <v>29</v>
      </c>
      <c r="FT77" s="486">
        <v>26</v>
      </c>
      <c r="FU77" s="486">
        <v>28</v>
      </c>
      <c r="FV77" s="486">
        <v>21</v>
      </c>
      <c r="FW77" s="486">
        <v>25</v>
      </c>
      <c r="FX77" s="2">
        <v>23</v>
      </c>
      <c r="FY77" s="2">
        <v>19</v>
      </c>
      <c r="FZ77" s="2">
        <v>21</v>
      </c>
      <c r="GA77" s="2">
        <v>20</v>
      </c>
      <c r="GB77" s="2">
        <v>20</v>
      </c>
      <c r="GC77" s="2"/>
      <c r="GD77" s="2"/>
      <c r="GE77" s="1" t="s">
        <v>106</v>
      </c>
      <c r="GF77" s="336"/>
      <c r="GG77" s="1">
        <v>8000</v>
      </c>
      <c r="GH77" s="1" t="s">
        <v>122</v>
      </c>
      <c r="GI77" s="18" t="s">
        <v>79</v>
      </c>
      <c r="GJ77" s="94">
        <f t="shared" si="340"/>
        <v>-1</v>
      </c>
      <c r="GK77" s="94">
        <f t="shared" si="341"/>
        <v>0.49823718738508571</v>
      </c>
      <c r="GL77" s="94">
        <f t="shared" si="342"/>
        <v>-0.51211999828328647</v>
      </c>
      <c r="GM77" s="94">
        <f t="shared" si="343"/>
        <v>-0.62281572248349659</v>
      </c>
      <c r="GN77" s="94">
        <f t="shared" si="344"/>
        <v>7.540025054083884</v>
      </c>
      <c r="GO77" s="392">
        <f t="shared" si="345"/>
        <v>-1.1792112915269437</v>
      </c>
      <c r="GP77" s="366">
        <f t="shared" si="346"/>
        <v>-0.45919562670831704</v>
      </c>
      <c r="GQ77" s="366">
        <f t="shared" si="347"/>
        <v>0.1527050185625109</v>
      </c>
      <c r="GR77" s="366">
        <f t="shared" si="348"/>
        <v>-0.32171839215621739</v>
      </c>
      <c r="GS77" s="94">
        <f t="shared" si="209"/>
        <v>0</v>
      </c>
      <c r="GT77" s="94">
        <f t="shared" si="273"/>
        <v>0.45919562670831704</v>
      </c>
      <c r="GU77" s="392">
        <f t="shared" si="274"/>
        <v>0.30649060814580614</v>
      </c>
      <c r="GV77" s="94">
        <f t="shared" si="275"/>
        <v>0.62820900030202353</v>
      </c>
      <c r="GW77" s="94">
        <f t="shared" si="276"/>
        <v>1.665522763669641</v>
      </c>
      <c r="GX77" s="94">
        <f t="shared" si="277"/>
        <v>-0.25466611364579012</v>
      </c>
      <c r="GY77" s="94">
        <f t="shared" si="278"/>
        <v>1.4210383256319652</v>
      </c>
      <c r="GZ77" s="94">
        <f t="shared" si="279"/>
        <v>0.54520760574311211</v>
      </c>
      <c r="HA77" s="94">
        <f t="shared" si="280"/>
        <v>1.2122917117507033</v>
      </c>
      <c r="HB77" s="94">
        <f t="shared" si="281"/>
        <v>1.6388616290480864</v>
      </c>
      <c r="HC77" s="94">
        <f t="shared" si="282"/>
        <v>0.24755700325732902</v>
      </c>
      <c r="HD77" s="94">
        <f t="shared" si="349"/>
        <v>-1</v>
      </c>
      <c r="HE77" s="94">
        <f t="shared" si="350"/>
        <v>0.59688906079425419</v>
      </c>
      <c r="HF77" s="94">
        <f t="shared" si="351"/>
        <v>-0.59632387482226046</v>
      </c>
      <c r="HG77" s="94">
        <f t="shared" si="352"/>
        <v>-0.58071139162837826</v>
      </c>
      <c r="HH77" s="94">
        <f t="shared" si="353"/>
        <v>10.478557671098619</v>
      </c>
      <c r="HI77" s="392">
        <f t="shared" si="354"/>
        <v>-1.1197034121891951</v>
      </c>
      <c r="HJ77" s="366">
        <f t="shared" si="355"/>
        <v>-9.0033111350868708E-2</v>
      </c>
      <c r="HK77" s="366">
        <f t="shared" si="356"/>
        <v>3.3652794420093064E-2</v>
      </c>
      <c r="HL77" s="366">
        <f t="shared" si="357"/>
        <v>-8.328689005589282E-2</v>
      </c>
      <c r="HM77" s="94">
        <f t="shared" si="211"/>
        <v>0</v>
      </c>
      <c r="HN77" s="94">
        <f t="shared" si="283"/>
        <v>9.0033111350868708E-2</v>
      </c>
      <c r="HO77" s="392">
        <f t="shared" si="284"/>
        <v>5.6380316930775644E-2</v>
      </c>
      <c r="HP77" s="94">
        <f t="shared" si="285"/>
        <v>0.13966720698666846</v>
      </c>
      <c r="HQ77" s="94">
        <f t="shared" si="286"/>
        <v>0.33310517910107235</v>
      </c>
      <c r="HR77" s="94">
        <f t="shared" si="287"/>
        <v>-3.5143023934617629E-2</v>
      </c>
      <c r="HS77" s="94">
        <f t="shared" si="288"/>
        <v>0.29358414511252934</v>
      </c>
      <c r="HT77" s="94">
        <f t="shared" si="289"/>
        <v>0.159360805560116</v>
      </c>
      <c r="HU77" s="94">
        <f t="shared" si="290"/>
        <v>0.28374613787165076</v>
      </c>
      <c r="HV77" s="94">
        <f t="shared" si="291"/>
        <v>0.25756947324761514</v>
      </c>
      <c r="HW77" s="94">
        <f t="shared" si="292"/>
        <v>5.2659605940476896E-2</v>
      </c>
      <c r="HX77" s="94" t="e">
        <f t="shared" si="358"/>
        <v>#VALUE!</v>
      </c>
      <c r="HY77" s="94">
        <f t="shared" si="359"/>
        <v>0.28302825662809095</v>
      </c>
      <c r="HZ77" s="94">
        <f t="shared" si="360"/>
        <v>-0.11431474805807595</v>
      </c>
      <c r="IA77" s="94">
        <f t="shared" si="361"/>
        <v>-0.24781861491813076</v>
      </c>
      <c r="IB77" s="94">
        <f t="shared" si="362"/>
        <v>1.4968254379776682</v>
      </c>
      <c r="IC77" s="392">
        <f t="shared" si="363"/>
        <v>-0.41550778290350726</v>
      </c>
      <c r="ID77" s="366" t="e">
        <f t="shared" si="364"/>
        <v>#VALUE!</v>
      </c>
      <c r="IE77" s="366">
        <f t="shared" si="365"/>
        <v>4.7510690183919263E-2</v>
      </c>
      <c r="IF77" s="366">
        <f t="shared" si="366"/>
        <v>-2.1666282109664203E-2</v>
      </c>
      <c r="IG77" s="94" t="str">
        <f t="shared" si="213"/>
        <v>i.a.</v>
      </c>
      <c r="IH77" s="94">
        <f t="shared" si="293"/>
        <v>0.21537622682660854</v>
      </c>
      <c r="II77" s="392">
        <f t="shared" si="294"/>
        <v>0.16786553664268927</v>
      </c>
      <c r="IJ77" s="94">
        <f t="shared" si="295"/>
        <v>0.18953181875235348</v>
      </c>
      <c r="IK77" s="94">
        <f t="shared" si="296"/>
        <v>0.25197621545995103</v>
      </c>
      <c r="IL77" s="94">
        <f t="shared" si="297"/>
        <v>0.10091863517060368</v>
      </c>
      <c r="IM77" s="94">
        <f t="shared" si="298"/>
        <v>0.17266035751840167</v>
      </c>
      <c r="IN77" s="94">
        <f t="shared" si="299"/>
        <v>0.24389367816091953</v>
      </c>
      <c r="IO77" s="94">
        <f t="shared" si="300"/>
        <v>0.31418203810099793</v>
      </c>
      <c r="IP77" s="94">
        <f t="shared" si="301"/>
        <v>0.15312563632661375</v>
      </c>
      <c r="IQ77" s="94">
        <f t="shared" si="302"/>
        <v>0.16406084935558843</v>
      </c>
      <c r="IR77" s="94">
        <f t="shared" si="215"/>
        <v>0.28661735036987224</v>
      </c>
      <c r="IS77" s="94" t="e">
        <f t="shared" si="367"/>
        <v>#VALUE!</v>
      </c>
      <c r="IT77" s="94" t="e">
        <f t="shared" si="368"/>
        <v>#VALUE!</v>
      </c>
      <c r="IU77" s="94" t="e">
        <f t="shared" si="369"/>
        <v>#VALUE!</v>
      </c>
      <c r="IV77" s="94" t="e">
        <f t="shared" si="370"/>
        <v>#VALUE!</v>
      </c>
      <c r="IW77" s="94" t="e">
        <f t="shared" si="371"/>
        <v>#VALUE!</v>
      </c>
      <c r="IX77" s="392" t="e">
        <f t="shared" si="372"/>
        <v>#VALUE!</v>
      </c>
      <c r="IY77" s="366" t="e">
        <f t="shared" si="373"/>
        <v>#VALUE!</v>
      </c>
      <c r="IZ77" s="366" t="e">
        <f t="shared" si="374"/>
        <v>#VALUE!</v>
      </c>
      <c r="JA77" s="366" t="e">
        <f t="shared" si="375"/>
        <v>#VALUE!</v>
      </c>
      <c r="JB77" s="392"/>
      <c r="JC77" s="94" t="str">
        <f t="shared" si="303"/>
        <v>i.a.</v>
      </c>
      <c r="JD77" s="392" t="str">
        <f t="shared" si="304"/>
        <v>i.a.</v>
      </c>
      <c r="JE77" s="94" t="str">
        <f t="shared" si="305"/>
        <v>i.a.</v>
      </c>
      <c r="JF77" s="94" t="str">
        <f t="shared" si="306"/>
        <v>i.a.</v>
      </c>
      <c r="JG77" s="94" t="str">
        <f t="shared" si="307"/>
        <v>i.a.</v>
      </c>
      <c r="JH77" s="94" t="str">
        <f t="shared" si="308"/>
        <v>i.a.</v>
      </c>
      <c r="JI77" s="94" t="str">
        <f t="shared" si="309"/>
        <v>i.a.</v>
      </c>
      <c r="JJ77" s="94" t="str">
        <f t="shared" si="310"/>
        <v>i.a.</v>
      </c>
      <c r="JK77" s="94" t="str">
        <f t="shared" si="311"/>
        <v>i.a.</v>
      </c>
      <c r="JL77" s="94" t="str">
        <f t="shared" si="312"/>
        <v>i.a.</v>
      </c>
      <c r="JM77" s="94">
        <f t="shared" si="217"/>
        <v>7.0117840182916114E-2</v>
      </c>
      <c r="JN77" s="94" t="e">
        <f t="shared" si="376"/>
        <v>#VALUE!</v>
      </c>
      <c r="JO77" s="94" t="e">
        <f t="shared" si="377"/>
        <v>#DIV/0!</v>
      </c>
      <c r="JP77" s="94" t="e">
        <f t="shared" si="378"/>
        <v>#DIV/0!</v>
      </c>
      <c r="JQ77" s="94" t="e">
        <f t="shared" si="379"/>
        <v>#DIV/0!</v>
      </c>
      <c r="JR77" s="94" t="e">
        <f t="shared" si="380"/>
        <v>#DIV/0!</v>
      </c>
      <c r="JS77" s="392" t="e">
        <f t="shared" si="381"/>
        <v>#DIV/0!</v>
      </c>
      <c r="JT77" s="364" t="e">
        <f t="shared" si="382"/>
        <v>#VALUE!</v>
      </c>
      <c r="JU77" s="364">
        <f t="shared" si="383"/>
        <v>0</v>
      </c>
      <c r="JV77" s="364">
        <f t="shared" si="384"/>
        <v>0</v>
      </c>
      <c r="JW77" s="99" t="str">
        <f t="shared" si="218"/>
        <v>i.a.</v>
      </c>
      <c r="JX77" s="99">
        <f t="shared" si="313"/>
        <v>0</v>
      </c>
      <c r="JY77" s="393">
        <f t="shared" si="314"/>
        <v>0</v>
      </c>
      <c r="JZ77" s="99">
        <f t="shared" si="315"/>
        <v>0</v>
      </c>
      <c r="KA77" s="99">
        <f t="shared" si="316"/>
        <v>0</v>
      </c>
      <c r="KB77" s="99">
        <f t="shared" si="317"/>
        <v>0</v>
      </c>
      <c r="KC77" s="99">
        <f t="shared" si="318"/>
        <v>0</v>
      </c>
      <c r="KD77" s="99">
        <f t="shared" si="319"/>
        <v>0</v>
      </c>
      <c r="KE77" s="99">
        <f t="shared" si="320"/>
        <v>0</v>
      </c>
      <c r="KF77" s="99">
        <f t="shared" si="220"/>
        <v>0</v>
      </c>
      <c r="KG77" s="99">
        <f t="shared" si="221"/>
        <v>0</v>
      </c>
      <c r="KH77" s="99">
        <f t="shared" si="222"/>
        <v>0.85284999999999989</v>
      </c>
      <c r="KI77" s="94">
        <f t="shared" si="385"/>
        <v>-1</v>
      </c>
      <c r="KJ77" s="94">
        <f t="shared" si="386"/>
        <v>0.29338592233009708</v>
      </c>
      <c r="KK77" s="94">
        <f t="shared" si="387"/>
        <v>-0.64482758620689662</v>
      </c>
      <c r="KL77" s="94">
        <f t="shared" si="388"/>
        <v>-0.38461538461538464</v>
      </c>
      <c r="KM77" s="94">
        <f t="shared" si="389"/>
        <v>9.8925081433224769</v>
      </c>
      <c r="KN77" s="392">
        <f t="shared" si="390"/>
        <v>-1.1398149160199658</v>
      </c>
      <c r="KO77" s="364">
        <f t="shared" si="391"/>
        <v>-3.6749999999999998E-2</v>
      </c>
      <c r="KP77" s="364">
        <f t="shared" si="392"/>
        <v>8.336206896551724E-3</v>
      </c>
      <c r="KQ77" s="364">
        <f t="shared" si="393"/>
        <v>-5.1586206896551731E-2</v>
      </c>
      <c r="KR77" s="308"/>
      <c r="KS77" s="308">
        <f t="shared" si="321"/>
        <v>3.6749999999999998E-2</v>
      </c>
      <c r="KT77" s="395">
        <f t="shared" si="322"/>
        <v>2.8413793103448274E-2</v>
      </c>
      <c r="KU77" s="308">
        <f t="shared" si="323"/>
        <v>0.08</v>
      </c>
      <c r="KV77" s="308">
        <f t="shared" si="324"/>
        <v>0.13</v>
      </c>
      <c r="KW77" s="308">
        <f t="shared" si="325"/>
        <v>-1.4619047619047618E-2</v>
      </c>
      <c r="KX77" s="308">
        <f t="shared" si="326"/>
        <v>0.10456</v>
      </c>
      <c r="KY77" s="308">
        <f t="shared" si="327"/>
        <v>6.1086956521739129E-2</v>
      </c>
      <c r="KZ77" s="308">
        <f t="shared" si="328"/>
        <v>0.14742105263157895</v>
      </c>
      <c r="LA77" s="308">
        <f t="shared" si="329"/>
        <v>0.11928571428571429</v>
      </c>
      <c r="LB77" s="308">
        <f t="shared" si="330"/>
        <v>2.2800000000000001E-2</v>
      </c>
      <c r="LC77" s="308">
        <f t="shared" si="224"/>
        <v>5.9550000000000006E-2</v>
      </c>
    </row>
    <row r="78" spans="1:315" s="1" customFormat="1" x14ac:dyDescent="0.3">
      <c r="A78" s="348" t="s">
        <v>282</v>
      </c>
      <c r="B78" s="171">
        <v>27919502</v>
      </c>
      <c r="C78" t="s">
        <v>75</v>
      </c>
      <c r="D78" s="336"/>
      <c r="E78">
        <v>1</v>
      </c>
      <c r="F78"/>
      <c r="G78"/>
      <c r="H78"/>
      <c r="I78" s="183">
        <v>44960</v>
      </c>
      <c r="J78" s="176"/>
      <c r="K78" s="176" t="s">
        <v>132</v>
      </c>
      <c r="L78" s="176" t="s">
        <v>132</v>
      </c>
      <c r="M78" s="176" t="s">
        <v>132</v>
      </c>
      <c r="N78" s="176" t="s">
        <v>132</v>
      </c>
      <c r="O78" s="176" t="s">
        <v>132</v>
      </c>
      <c r="P78" s="176" t="s">
        <v>132</v>
      </c>
      <c r="Q78" s="94">
        <f t="shared" si="331"/>
        <v>-1</v>
      </c>
      <c r="R78" s="94">
        <f t="shared" si="332"/>
        <v>0.19935543718381532</v>
      </c>
      <c r="S78" s="94">
        <f t="shared" si="333"/>
        <v>0.14232185188826607</v>
      </c>
      <c r="T78" s="94">
        <f t="shared" si="334"/>
        <v>-7.5793065848191787E-2</v>
      </c>
      <c r="U78" s="94">
        <f t="shared" si="335"/>
        <v>8.7378001251550819E-2</v>
      </c>
      <c r="V78" s="94">
        <f t="shared" si="336"/>
        <v>7.7404397762085519E-2</v>
      </c>
      <c r="W78" s="362">
        <f t="shared" si="337"/>
        <v>-125.413</v>
      </c>
      <c r="X78" s="362">
        <f t="shared" si="338"/>
        <v>20.846000000000004</v>
      </c>
      <c r="Y78" s="362">
        <f t="shared" si="339"/>
        <v>13.027999999999992</v>
      </c>
      <c r="Z78" s="100"/>
      <c r="AA78" s="396">
        <v>125.413</v>
      </c>
      <c r="AB78" s="100">
        <v>104.56699999999999</v>
      </c>
      <c r="AC78" s="100">
        <v>91.539000000000001</v>
      </c>
      <c r="AD78" s="203">
        <v>99.046000000000006</v>
      </c>
      <c r="AE78" s="203">
        <v>91.087000000000003</v>
      </c>
      <c r="AF78" s="203">
        <v>84.543000000000006</v>
      </c>
      <c r="AG78" s="204">
        <v>110.196</v>
      </c>
      <c r="AH78" s="205">
        <v>78.292686000000003</v>
      </c>
      <c r="AI78" s="205">
        <v>54.031796999999997</v>
      </c>
      <c r="AJ78" s="205">
        <v>66.624679999999998</v>
      </c>
      <c r="AK78" s="205">
        <v>60.310619000000003</v>
      </c>
      <c r="AL78" s="94">
        <f t="shared" si="194"/>
        <v>-1</v>
      </c>
      <c r="AM78" s="94">
        <f t="shared" si="195"/>
        <v>0.16277749747729567</v>
      </c>
      <c r="AN78" s="94">
        <f t="shared" si="225"/>
        <v>0.24199081979540368</v>
      </c>
      <c r="AO78" s="94">
        <f t="shared" si="226"/>
        <v>-9.78840903449988E-3</v>
      </c>
      <c r="AP78" s="94">
        <f t="shared" si="227"/>
        <v>7.7696312160957974E-3</v>
      </c>
      <c r="AQ78" s="94">
        <f t="shared" si="228"/>
        <v>0.10062113938643127</v>
      </c>
      <c r="AR78" s="362">
        <f t="shared" si="196"/>
        <v>-92.185000000000002</v>
      </c>
      <c r="AS78" s="362">
        <f t="shared" si="229"/>
        <v>12.905000000000001</v>
      </c>
      <c r="AT78" s="362">
        <f t="shared" si="230"/>
        <v>15.447000000000003</v>
      </c>
      <c r="AU78" s="266"/>
      <c r="AV78" s="266">
        <v>92.185000000000002</v>
      </c>
      <c r="AW78" s="266">
        <v>79.28</v>
      </c>
      <c r="AX78" s="266">
        <v>63.832999999999998</v>
      </c>
      <c r="AY78" s="266">
        <v>64.463999999999999</v>
      </c>
      <c r="AZ78" s="267">
        <v>63.966999999999999</v>
      </c>
      <c r="BA78" s="267">
        <v>58.119</v>
      </c>
      <c r="BB78" s="205">
        <v>77.417000000000002</v>
      </c>
      <c r="BC78" s="205">
        <v>45.600574000000002</v>
      </c>
      <c r="BD78" s="205">
        <v>31.043665000000001</v>
      </c>
      <c r="BE78" s="205">
        <v>27.230899000000001</v>
      </c>
      <c r="BF78" s="205">
        <v>35.616661999999998</v>
      </c>
      <c r="BG78" s="94">
        <f t="shared" si="197"/>
        <v>-1</v>
      </c>
      <c r="BH78" s="94">
        <f t="shared" si="231"/>
        <v>-0.1025377449405718</v>
      </c>
      <c r="BI78" s="94">
        <f t="shared" si="232"/>
        <v>0.18581441413987507</v>
      </c>
      <c r="BJ78" s="94">
        <f t="shared" si="233"/>
        <v>4.7064454371410332E-2</v>
      </c>
      <c r="BK78" s="94">
        <f t="shared" si="234"/>
        <v>0.31267015706806267</v>
      </c>
      <c r="BL78" s="94">
        <f t="shared" si="235"/>
        <v>0.7357324609233008</v>
      </c>
      <c r="BM78" s="362">
        <f t="shared" si="198"/>
        <v>-13.968999999999999</v>
      </c>
      <c r="BN78" s="362">
        <f t="shared" si="236"/>
        <v>-1.5960000000000001</v>
      </c>
      <c r="BO78" s="362">
        <f t="shared" si="237"/>
        <v>2.4390000000000001</v>
      </c>
      <c r="BP78" s="266"/>
      <c r="BQ78" s="266">
        <v>13.968999999999999</v>
      </c>
      <c r="BR78" s="266">
        <v>15.565</v>
      </c>
      <c r="BS78" s="266">
        <v>13.125999999999999</v>
      </c>
      <c r="BT78" s="266">
        <v>12.536</v>
      </c>
      <c r="BU78" s="266">
        <v>9.5500000000000007</v>
      </c>
      <c r="BV78" s="266">
        <v>5.5019999999999998</v>
      </c>
      <c r="BW78" s="201">
        <v>24.067</v>
      </c>
      <c r="BX78" s="201">
        <v>9.158944</v>
      </c>
      <c r="BY78" s="201">
        <v>1.7580169999999999</v>
      </c>
      <c r="BZ78" s="201">
        <v>-6.499282</v>
      </c>
      <c r="CA78" s="201">
        <v>4.002205</v>
      </c>
      <c r="CB78" s="94">
        <f t="shared" si="199"/>
        <v>-1</v>
      </c>
      <c r="CC78" s="94">
        <f t="shared" si="238"/>
        <v>-0.1122402744514208</v>
      </c>
      <c r="CD78" s="94">
        <f t="shared" si="239"/>
        <v>0.1904908684595823</v>
      </c>
      <c r="CE78" s="94">
        <f t="shared" si="240"/>
        <v>4.3251065198167078E-2</v>
      </c>
      <c r="CF78" s="94">
        <f t="shared" si="241"/>
        <v>0.32386121753937835</v>
      </c>
      <c r="CG78" s="94">
        <f t="shared" si="242"/>
        <v>0.83300819352321498</v>
      </c>
      <c r="CH78" s="362">
        <f t="shared" si="200"/>
        <v>-13.715</v>
      </c>
      <c r="CI78" s="362">
        <f t="shared" si="243"/>
        <v>-1.734</v>
      </c>
      <c r="CJ78" s="362">
        <f t="shared" si="244"/>
        <v>2.4719999999999995</v>
      </c>
      <c r="CK78" s="100"/>
      <c r="CL78" s="100">
        <v>13.715</v>
      </c>
      <c r="CM78" s="100">
        <v>15.449</v>
      </c>
      <c r="CN78" s="100">
        <v>12.977</v>
      </c>
      <c r="CO78" s="100">
        <v>12.439</v>
      </c>
      <c r="CP78" s="100">
        <v>9.3960000000000008</v>
      </c>
      <c r="CQ78" s="100">
        <v>5.1260000000000003</v>
      </c>
      <c r="CR78" s="208">
        <v>24.143999999999998</v>
      </c>
      <c r="CS78" s="208">
        <v>9.0363600000000002</v>
      </c>
      <c r="CT78" s="208">
        <v>1.7582800000000001</v>
      </c>
      <c r="CU78" s="208">
        <v>-6.6651540000000002</v>
      </c>
      <c r="CV78" s="208">
        <v>4.061178</v>
      </c>
      <c r="CW78" s="94">
        <f t="shared" si="201"/>
        <v>-1</v>
      </c>
      <c r="CX78" s="94">
        <f t="shared" si="245"/>
        <v>-0.1111018433564101</v>
      </c>
      <c r="CY78" s="94">
        <f t="shared" si="246"/>
        <v>0.18914897837730607</v>
      </c>
      <c r="CZ78" s="94">
        <f t="shared" si="247"/>
        <v>4.2821679768307974E-2</v>
      </c>
      <c r="DA78" s="94">
        <f t="shared" si="248"/>
        <v>0.32747494164492635</v>
      </c>
      <c r="DB78" s="94">
        <f t="shared" si="249"/>
        <v>0.84007074279939364</v>
      </c>
      <c r="DC78" s="362">
        <f t="shared" si="202"/>
        <v>-10.657</v>
      </c>
      <c r="DD78" s="362">
        <f t="shared" si="250"/>
        <v>-1.3320000000000007</v>
      </c>
      <c r="DE78" s="362">
        <f t="shared" si="251"/>
        <v>1.907</v>
      </c>
      <c r="DF78" s="266"/>
      <c r="DG78" s="266">
        <v>10.657</v>
      </c>
      <c r="DH78" s="266">
        <v>11.989000000000001</v>
      </c>
      <c r="DI78" s="266">
        <v>10.082000000000001</v>
      </c>
      <c r="DJ78" s="266">
        <v>9.6679999999999993</v>
      </c>
      <c r="DK78" s="266">
        <v>7.2830000000000004</v>
      </c>
      <c r="DL78" s="266">
        <v>3.9580000000000002</v>
      </c>
      <c r="DM78" s="201">
        <v>18.818999999999999</v>
      </c>
      <c r="DN78" s="201">
        <v>7.2625169999999999</v>
      </c>
      <c r="DO78" s="201">
        <v>1.5246230000000001</v>
      </c>
      <c r="DP78" s="201">
        <v>-5.0475969999999997</v>
      </c>
      <c r="DQ78" s="201">
        <v>3.0383969999999998</v>
      </c>
      <c r="DR78" s="94">
        <f t="shared" si="203"/>
        <v>-1</v>
      </c>
      <c r="DS78" s="94">
        <f t="shared" si="252"/>
        <v>-7.2037762162742047E-2</v>
      </c>
      <c r="DT78" s="94">
        <f t="shared" si="253"/>
        <v>0.15407948495728616</v>
      </c>
      <c r="DU78" s="94">
        <f t="shared" si="254"/>
        <v>5.7752750130958597E-2</v>
      </c>
      <c r="DV78" s="94">
        <f t="shared" si="255"/>
        <v>0.19275226491721337</v>
      </c>
      <c r="DW78" s="94">
        <f t="shared" si="256"/>
        <v>0.37367235275185073</v>
      </c>
      <c r="DX78" s="362">
        <f t="shared" si="204"/>
        <v>-17.3</v>
      </c>
      <c r="DY78" s="362">
        <f t="shared" si="257"/>
        <v>-1.343</v>
      </c>
      <c r="DZ78" s="362">
        <f t="shared" si="258"/>
        <v>2.4890000000000008</v>
      </c>
      <c r="EA78" s="100"/>
      <c r="EB78" s="100">
        <v>17.3</v>
      </c>
      <c r="EC78" s="100">
        <v>18.643000000000001</v>
      </c>
      <c r="ED78" s="100">
        <v>16.154</v>
      </c>
      <c r="EE78" s="100">
        <v>15.272</v>
      </c>
      <c r="EF78" s="100">
        <v>12.804</v>
      </c>
      <c r="EG78" s="100">
        <v>9.3209999999999997</v>
      </c>
      <c r="EH78" s="208">
        <v>26.303000000000001</v>
      </c>
      <c r="EI78" s="208">
        <v>11.114361000000001</v>
      </c>
      <c r="EJ78" s="208">
        <v>7.6467939999999999</v>
      </c>
      <c r="EK78" s="208">
        <v>7.4051710000000002</v>
      </c>
      <c r="EL78" s="208">
        <v>13.122671</v>
      </c>
      <c r="EM78" s="94">
        <f t="shared" si="205"/>
        <v>-1</v>
      </c>
      <c r="EN78" s="94">
        <f t="shared" si="259"/>
        <v>3.7083660076767597E-2</v>
      </c>
      <c r="EO78" s="94">
        <f t="shared" si="260"/>
        <v>0.20897160820318342</v>
      </c>
      <c r="EP78" s="94">
        <f t="shared" si="261"/>
        <v>-0.10501283912024106</v>
      </c>
      <c r="EQ78" s="94">
        <f t="shared" si="262"/>
        <v>0.11411015473406627</v>
      </c>
      <c r="ER78" s="94">
        <f t="shared" si="263"/>
        <v>7.2661774516344202E-2</v>
      </c>
      <c r="ES78" s="362">
        <f t="shared" si="206"/>
        <v>-50.255000000000003</v>
      </c>
      <c r="ET78" s="362">
        <f t="shared" si="264"/>
        <v>1.7970000000000041</v>
      </c>
      <c r="EU78" s="362">
        <f t="shared" si="265"/>
        <v>8.3759999999999977</v>
      </c>
      <c r="EV78" s="100"/>
      <c r="EW78" s="100">
        <v>50.255000000000003</v>
      </c>
      <c r="EX78" s="100">
        <v>48.457999999999998</v>
      </c>
      <c r="EY78" s="100">
        <v>40.082000000000001</v>
      </c>
      <c r="EZ78" s="100">
        <v>44.784999999999997</v>
      </c>
      <c r="FA78" s="100">
        <v>40.198</v>
      </c>
      <c r="FB78" s="100">
        <v>37.475000000000001</v>
      </c>
      <c r="FC78" s="208">
        <v>56.622</v>
      </c>
      <c r="FD78" s="208">
        <v>33.771697000000003</v>
      </c>
      <c r="FE78" s="208">
        <v>24.953378000000001</v>
      </c>
      <c r="FF78" s="208">
        <v>24.141742000000001</v>
      </c>
      <c r="FG78" s="208">
        <v>35.847583999999998</v>
      </c>
      <c r="FH78" s="94">
        <f t="shared" si="207"/>
        <v>-1</v>
      </c>
      <c r="FI78" s="94">
        <f t="shared" si="266"/>
        <v>0.26315789473684209</v>
      </c>
      <c r="FJ78" s="94">
        <f t="shared" si="267"/>
        <v>0.1728395061728395</v>
      </c>
      <c r="FK78" s="94">
        <f t="shared" si="268"/>
        <v>-3.5714285714285712E-2</v>
      </c>
      <c r="FL78" s="94">
        <f t="shared" si="269"/>
        <v>-4.5454545454545456E-2</v>
      </c>
      <c r="FM78" s="94">
        <f t="shared" si="270"/>
        <v>8.6419753086419748E-2</v>
      </c>
      <c r="FN78" s="362">
        <f t="shared" si="208"/>
        <v>-120</v>
      </c>
      <c r="FO78" s="362">
        <f t="shared" si="271"/>
        <v>25</v>
      </c>
      <c r="FP78" s="362">
        <f t="shared" si="272"/>
        <v>14</v>
      </c>
      <c r="FQ78" s="486"/>
      <c r="FR78" s="486">
        <v>120</v>
      </c>
      <c r="FS78" s="486">
        <v>95</v>
      </c>
      <c r="FT78" s="486">
        <v>81</v>
      </c>
      <c r="FU78" s="486">
        <v>84</v>
      </c>
      <c r="FV78" s="486">
        <v>88</v>
      </c>
      <c r="FW78" s="486">
        <v>81</v>
      </c>
      <c r="FX78" s="2">
        <v>93</v>
      </c>
      <c r="FY78" s="2">
        <v>63</v>
      </c>
      <c r="FZ78" s="2">
        <v>51</v>
      </c>
      <c r="GA78" s="2">
        <v>57</v>
      </c>
      <c r="GB78" s="2">
        <v>54</v>
      </c>
      <c r="GC78" s="2"/>
      <c r="GD78" s="2"/>
      <c r="GE78" s="1" t="s">
        <v>109</v>
      </c>
      <c r="GF78" s="336" t="s">
        <v>87</v>
      </c>
      <c r="GG78" s="1">
        <v>2100</v>
      </c>
      <c r="GH78" s="1" t="s">
        <v>193</v>
      </c>
      <c r="GI78" s="18" t="s">
        <v>97</v>
      </c>
      <c r="GJ78" s="94">
        <f t="shared" si="340"/>
        <v>-1</v>
      </c>
      <c r="GK78" s="94">
        <f t="shared" si="341"/>
        <v>-0.14054544223036727</v>
      </c>
      <c r="GL78" s="94">
        <f t="shared" si="342"/>
        <v>7.5160675696492082E-2</v>
      </c>
      <c r="GM78" s="94">
        <f t="shared" si="343"/>
        <v>-6.7959113265966403E-2</v>
      </c>
      <c r="GN78" s="94">
        <f t="shared" si="344"/>
        <v>4.3255073303132392E-2</v>
      </c>
      <c r="GO78" s="392">
        <f t="shared" si="345"/>
        <v>1.9513710230992549</v>
      </c>
      <c r="GP78" s="366">
        <f t="shared" si="346"/>
        <v>-0.76315276966307766</v>
      </c>
      <c r="GQ78" s="366">
        <f t="shared" si="347"/>
        <v>-0.12479734097864437</v>
      </c>
      <c r="GR78" s="366">
        <f t="shared" si="348"/>
        <v>6.2073448005688148E-2</v>
      </c>
      <c r="GS78" s="94">
        <f t="shared" si="209"/>
        <v>0</v>
      </c>
      <c r="GT78" s="94">
        <f t="shared" si="273"/>
        <v>0.76315276966307766</v>
      </c>
      <c r="GU78" s="392">
        <f t="shared" si="274"/>
        <v>0.88795011064172202</v>
      </c>
      <c r="GV78" s="94">
        <f t="shared" si="275"/>
        <v>0.82587666263603388</v>
      </c>
      <c r="GW78" s="94">
        <f t="shared" si="276"/>
        <v>0.88609488531129788</v>
      </c>
      <c r="GX78" s="94">
        <f t="shared" si="277"/>
        <v>0.8493559322033899</v>
      </c>
      <c r="GY78" s="94">
        <f t="shared" si="278"/>
        <v>0.28778351673029418</v>
      </c>
      <c r="GZ78" s="94">
        <f t="shared" si="279"/>
        <v>1.2905239362017005</v>
      </c>
      <c r="HA78" s="94">
        <f t="shared" si="280"/>
        <v>0.96330529756829997</v>
      </c>
      <c r="HB78" s="94">
        <f t="shared" si="281"/>
        <v>0.23362796817558373</v>
      </c>
      <c r="HC78" s="94">
        <f t="shared" si="282"/>
        <v>-0.64937697786255377</v>
      </c>
      <c r="HD78" s="94">
        <f t="shared" si="349"/>
        <v>-1</v>
      </c>
      <c r="HE78" s="94">
        <f t="shared" si="350"/>
        <v>-0.19502691577642481</v>
      </c>
      <c r="HF78" s="94">
        <f t="shared" si="351"/>
        <v>0.13662200005431197</v>
      </c>
      <c r="HG78" s="94">
        <f t="shared" si="352"/>
        <v>4.8495628758475927E-2</v>
      </c>
      <c r="HH78" s="94">
        <f t="shared" si="353"/>
        <v>0.19975794111701906</v>
      </c>
      <c r="HI78" s="392">
        <f t="shared" si="354"/>
        <v>1.1027540763907644</v>
      </c>
      <c r="HJ78" s="366">
        <f t="shared" si="355"/>
        <v>-0.28302249956945896</v>
      </c>
      <c r="HK78" s="366">
        <f t="shared" si="356"/>
        <v>-6.8570000995257563E-2</v>
      </c>
      <c r="HL78" s="366">
        <f t="shared" si="357"/>
        <v>4.2261429594846023E-2</v>
      </c>
      <c r="HM78" s="94">
        <f t="shared" si="211"/>
        <v>0</v>
      </c>
      <c r="HN78" s="94">
        <f t="shared" si="283"/>
        <v>0.28302249956945896</v>
      </c>
      <c r="HO78" s="392">
        <f t="shared" si="284"/>
        <v>0.35159250056471653</v>
      </c>
      <c r="HP78" s="94">
        <f t="shared" si="285"/>
        <v>0.3093310709698705</v>
      </c>
      <c r="HQ78" s="94">
        <f t="shared" si="286"/>
        <v>0.2950237106244778</v>
      </c>
      <c r="HR78" s="94">
        <f t="shared" si="287"/>
        <v>0.24590269463005163</v>
      </c>
      <c r="HS78" s="94">
        <f t="shared" si="288"/>
        <v>0.11694315440449747</v>
      </c>
      <c r="HT78" s="94">
        <f t="shared" si="289"/>
        <v>0.53249287945375212</v>
      </c>
      <c r="HU78" s="94">
        <f t="shared" si="290"/>
        <v>0.31192617463664368</v>
      </c>
      <c r="HV78" s="94">
        <f t="shared" si="291"/>
        <v>7.1616771687287861E-2</v>
      </c>
      <c r="HW78" s="94">
        <f t="shared" si="292"/>
        <v>-0.21668128093321135</v>
      </c>
      <c r="HX78" s="94" t="e">
        <f t="shared" si="358"/>
        <v>#VALUE!</v>
      </c>
      <c r="HY78" s="94">
        <f t="shared" si="359"/>
        <v>-0.10521949813714374</v>
      </c>
      <c r="HZ78" s="94">
        <f t="shared" si="360"/>
        <v>-4.5403980435470982E-2</v>
      </c>
      <c r="IA78" s="94">
        <f t="shared" si="361"/>
        <v>0.18186360248028974</v>
      </c>
      <c r="IB78" s="94">
        <f t="shared" si="362"/>
        <v>7.0587374012328952E-2</v>
      </c>
      <c r="IC78" s="392">
        <f t="shared" si="363"/>
        <v>0.2806202154180707</v>
      </c>
      <c r="ID78" s="366" t="e">
        <f t="shared" si="364"/>
        <v>#VALUE!</v>
      </c>
      <c r="IE78" s="366">
        <f t="shared" si="365"/>
        <v>-4.0480562626826755E-2</v>
      </c>
      <c r="IF78" s="366">
        <f t="shared" si="366"/>
        <v>-1.8298884785055591E-2</v>
      </c>
      <c r="IG78" s="94" t="str">
        <f t="shared" si="213"/>
        <v>i.a.</v>
      </c>
      <c r="IH78" s="94">
        <f t="shared" si="293"/>
        <v>0.34424435379564222</v>
      </c>
      <c r="II78" s="392">
        <f t="shared" si="294"/>
        <v>0.38472491642246898</v>
      </c>
      <c r="IJ78" s="94">
        <f t="shared" si="295"/>
        <v>0.40302380120752457</v>
      </c>
      <c r="IK78" s="94">
        <f t="shared" si="296"/>
        <v>0.34100703360500173</v>
      </c>
      <c r="IL78" s="94">
        <f t="shared" si="297"/>
        <v>0.31852330961739389</v>
      </c>
      <c r="IM78" s="94">
        <f t="shared" si="298"/>
        <v>0.2487258172114743</v>
      </c>
      <c r="IN78" s="94">
        <f t="shared" si="299"/>
        <v>0.46453675249902865</v>
      </c>
      <c r="IO78" s="94">
        <f t="shared" si="300"/>
        <v>0.32910282832396603</v>
      </c>
      <c r="IP78" s="94">
        <f t="shared" si="301"/>
        <v>0.30644323986916722</v>
      </c>
      <c r="IQ78" s="94">
        <f t="shared" si="302"/>
        <v>0.30673722716446888</v>
      </c>
      <c r="IR78" s="94">
        <f t="shared" si="215"/>
        <v>0.36606849153348803</v>
      </c>
      <c r="IS78" s="94">
        <f t="shared" si="367"/>
        <v>-1</v>
      </c>
      <c r="IT78" s="94">
        <f t="shared" si="368"/>
        <v>-0.25171285572628649</v>
      </c>
      <c r="IU78" s="94">
        <f t="shared" si="369"/>
        <v>3.8073824972984151E-2</v>
      </c>
      <c r="IV78" s="94">
        <f t="shared" si="370"/>
        <v>0.13293291326834131</v>
      </c>
      <c r="IW78" s="94">
        <f t="shared" si="371"/>
        <v>0.20718844372169118</v>
      </c>
      <c r="IX78" s="392">
        <f t="shared" si="372"/>
        <v>0.61103153516790143</v>
      </c>
      <c r="IY78" s="366">
        <f t="shared" si="373"/>
        <v>-0.11138398730594117</v>
      </c>
      <c r="IZ78" s="366">
        <f t="shared" si="374"/>
        <v>-3.7467944948020401E-2</v>
      </c>
      <c r="JA78" s="366">
        <f t="shared" si="375"/>
        <v>5.4594984279420777E-3</v>
      </c>
      <c r="JB78" s="392"/>
      <c r="JC78" s="94">
        <f t="shared" si="303"/>
        <v>0.11138398730594117</v>
      </c>
      <c r="JD78" s="392">
        <f t="shared" si="304"/>
        <v>0.14885193225396157</v>
      </c>
      <c r="JE78" s="94">
        <f t="shared" si="305"/>
        <v>0.14339243382601949</v>
      </c>
      <c r="JF78" s="94">
        <f t="shared" si="306"/>
        <v>0.12656745350645154</v>
      </c>
      <c r="JG78" s="94">
        <f t="shared" si="307"/>
        <v>0.10484481868982402</v>
      </c>
      <c r="JH78" s="94">
        <f t="shared" si="308"/>
        <v>6.5079308754125112E-2</v>
      </c>
      <c r="JI78" s="94">
        <f t="shared" si="309"/>
        <v>0.21840175686957786</v>
      </c>
      <c r="JJ78" s="94">
        <f t="shared" si="310"/>
        <v>0.11698339229286372</v>
      </c>
      <c r="JK78" s="94">
        <f t="shared" si="311"/>
        <v>3.2536711669982031E-2</v>
      </c>
      <c r="JL78" s="94">
        <f t="shared" si="312"/>
        <v>-9.7550667410335037E-2</v>
      </c>
      <c r="JM78" s="94">
        <f t="shared" si="217"/>
        <v>6.6359872711636403E-2</v>
      </c>
      <c r="JN78" s="94" t="e">
        <f t="shared" si="376"/>
        <v>#VALUE!</v>
      </c>
      <c r="JO78" s="94">
        <f t="shared" si="377"/>
        <v>-5.0510278896146267E-2</v>
      </c>
      <c r="JP78" s="94">
        <f t="shared" si="378"/>
        <v>-2.6020315758425713E-2</v>
      </c>
      <c r="JQ78" s="94">
        <f t="shared" si="379"/>
        <v>-4.1563179398124817E-2</v>
      </c>
      <c r="JR78" s="94">
        <f t="shared" si="380"/>
        <v>0.1391579060730532</v>
      </c>
      <c r="JS78" s="392">
        <f t="shared" si="381"/>
        <v>-8.298224787171413E-3</v>
      </c>
      <c r="JT78" s="364" t="e">
        <f t="shared" si="382"/>
        <v>#VALUE!</v>
      </c>
      <c r="JU78" s="364">
        <f t="shared" si="383"/>
        <v>-5.5596929824561325E-2</v>
      </c>
      <c r="JV78" s="364">
        <f t="shared" si="384"/>
        <v>-2.9405847953216435E-2</v>
      </c>
      <c r="JW78" s="99" t="str">
        <f t="shared" si="218"/>
        <v>i.a.</v>
      </c>
      <c r="JX78" s="99">
        <f t="shared" si="313"/>
        <v>1.0451083333333333</v>
      </c>
      <c r="JY78" s="393">
        <f t="shared" si="314"/>
        <v>1.1007052631578946</v>
      </c>
      <c r="JZ78" s="99">
        <f t="shared" si="315"/>
        <v>1.1301111111111111</v>
      </c>
      <c r="KA78" s="99">
        <f t="shared" si="316"/>
        <v>1.1791190476190476</v>
      </c>
      <c r="KB78" s="99">
        <f t="shared" si="317"/>
        <v>1.0350795454545454</v>
      </c>
      <c r="KC78" s="99">
        <f t="shared" si="318"/>
        <v>1.0437407407407409</v>
      </c>
      <c r="KD78" s="99">
        <f t="shared" si="319"/>
        <v>1.1849032258064516</v>
      </c>
      <c r="KE78" s="99">
        <f t="shared" si="320"/>
        <v>1.2427410476190477</v>
      </c>
      <c r="KF78" s="99">
        <f t="shared" si="220"/>
        <v>1.059447</v>
      </c>
      <c r="KG78" s="99">
        <f t="shared" si="221"/>
        <v>1.1688540350877192</v>
      </c>
      <c r="KH78" s="99">
        <f t="shared" si="222"/>
        <v>1.1168633148148148</v>
      </c>
      <c r="KI78" s="94">
        <f t="shared" si="385"/>
        <v>-1</v>
      </c>
      <c r="KJ78" s="94">
        <f t="shared" si="386"/>
        <v>-0.29719021727404143</v>
      </c>
      <c r="KK78" s="94">
        <f t="shared" si="387"/>
        <v>1.5050108897117611E-2</v>
      </c>
      <c r="KL78" s="94">
        <f t="shared" si="388"/>
        <v>8.1889993538839759E-2</v>
      </c>
      <c r="KM78" s="94">
        <f t="shared" si="389"/>
        <v>0.38690222789839646</v>
      </c>
      <c r="KN78" s="392">
        <f t="shared" si="390"/>
        <v>0.68720072358386852</v>
      </c>
      <c r="KO78" s="364">
        <f t="shared" si="391"/>
        <v>-0.11429166666666667</v>
      </c>
      <c r="KP78" s="364">
        <f t="shared" si="392"/>
        <v>-4.8329385964912278E-2</v>
      </c>
      <c r="KQ78" s="364">
        <f t="shared" si="393"/>
        <v>2.4111760883690769E-3</v>
      </c>
      <c r="KR78" s="308"/>
      <c r="KS78" s="308">
        <f t="shared" si="321"/>
        <v>0.11429166666666667</v>
      </c>
      <c r="KT78" s="395">
        <f t="shared" si="322"/>
        <v>0.16262105263157894</v>
      </c>
      <c r="KU78" s="308">
        <f t="shared" si="323"/>
        <v>0.16020987654320987</v>
      </c>
      <c r="KV78" s="308">
        <f t="shared" si="324"/>
        <v>0.14808333333333334</v>
      </c>
      <c r="KW78" s="308">
        <f t="shared" si="325"/>
        <v>0.10677272727272728</v>
      </c>
      <c r="KX78" s="308">
        <f t="shared" si="326"/>
        <v>6.3283950617283952E-2</v>
      </c>
      <c r="KY78" s="308">
        <f t="shared" si="327"/>
        <v>0.25961290322580644</v>
      </c>
      <c r="KZ78" s="308">
        <f t="shared" si="328"/>
        <v>0.14343428571428571</v>
      </c>
      <c r="LA78" s="308">
        <f t="shared" si="329"/>
        <v>3.4476078431372549E-2</v>
      </c>
      <c r="LB78" s="308">
        <f t="shared" si="330"/>
        <v>-0.11693252631578947</v>
      </c>
      <c r="LC78" s="308">
        <f t="shared" si="224"/>
        <v>7.5206999999999996E-2</v>
      </c>
    </row>
    <row r="79" spans="1:315" s="1" customFormat="1" x14ac:dyDescent="0.3">
      <c r="A79" s="348" t="s">
        <v>967</v>
      </c>
      <c r="B79" s="171">
        <v>11524974</v>
      </c>
      <c r="C79" t="s">
        <v>75</v>
      </c>
      <c r="D79" s="336"/>
      <c r="E79">
        <v>1</v>
      </c>
      <c r="F79"/>
      <c r="G79"/>
      <c r="H79"/>
      <c r="I79" s="183">
        <v>44910</v>
      </c>
      <c r="J79" s="176"/>
      <c r="K79" s="176" t="s">
        <v>204</v>
      </c>
      <c r="L79" s="176" t="s">
        <v>204</v>
      </c>
      <c r="M79" s="176" t="s">
        <v>204</v>
      </c>
      <c r="N79" s="176" t="s">
        <v>204</v>
      </c>
      <c r="O79" s="176" t="s">
        <v>204</v>
      </c>
      <c r="P79" s="176" t="s">
        <v>204</v>
      </c>
      <c r="Q79" s="94" t="e">
        <f t="shared" si="331"/>
        <v>#DIV/0!</v>
      </c>
      <c r="R79" s="94" t="e">
        <f t="shared" si="332"/>
        <v>#DIV/0!</v>
      </c>
      <c r="S79" s="94" t="e">
        <f t="shared" si="333"/>
        <v>#DIV/0!</v>
      </c>
      <c r="T79" s="94" t="e">
        <f t="shared" si="334"/>
        <v>#DIV/0!</v>
      </c>
      <c r="U79" s="94" t="e">
        <f t="shared" si="335"/>
        <v>#DIV/0!</v>
      </c>
      <c r="V79" s="94" t="e">
        <f t="shared" si="336"/>
        <v>#DIV/0!</v>
      </c>
      <c r="W79" s="362">
        <f t="shared" si="337"/>
        <v>0</v>
      </c>
      <c r="X79" s="362">
        <f t="shared" si="338"/>
        <v>0</v>
      </c>
      <c r="Y79" s="362">
        <f t="shared" si="339"/>
        <v>0</v>
      </c>
      <c r="Z79" s="100"/>
      <c r="AA79" s="396"/>
      <c r="AB79" s="100"/>
      <c r="AC79" s="100"/>
      <c r="AD79" s="100"/>
      <c r="AE79" s="100"/>
      <c r="AF79" s="100"/>
      <c r="AG79" s="201"/>
      <c r="AH79" s="206"/>
      <c r="AI79" s="206"/>
      <c r="AJ79" s="206"/>
      <c r="AK79" s="202"/>
      <c r="AL79" s="94">
        <f t="shared" si="194"/>
        <v>-1</v>
      </c>
      <c r="AM79" s="94">
        <f t="shared" si="195"/>
        <v>7.3300252459301871E-2</v>
      </c>
      <c r="AN79" s="94">
        <f t="shared" si="225"/>
        <v>2.8195488721804465E-2</v>
      </c>
      <c r="AO79" s="94">
        <f t="shared" si="226"/>
        <v>9.9011361959569222E-2</v>
      </c>
      <c r="AP79" s="94">
        <f t="shared" si="227"/>
        <v>8.9491452762445634E-2</v>
      </c>
      <c r="AQ79" s="94">
        <f t="shared" si="228"/>
        <v>0.19003890058032027</v>
      </c>
      <c r="AR79" s="362">
        <f t="shared" si="196"/>
        <v>-24.658000000000001</v>
      </c>
      <c r="AS79" s="362">
        <f t="shared" si="229"/>
        <v>1.6840000000000011</v>
      </c>
      <c r="AT79" s="362">
        <f t="shared" si="230"/>
        <v>0.62999999999999901</v>
      </c>
      <c r="AU79" s="266"/>
      <c r="AV79" s="266">
        <v>24.658000000000001</v>
      </c>
      <c r="AW79" s="266">
        <v>22.974</v>
      </c>
      <c r="AX79" s="266">
        <v>22.344000000000001</v>
      </c>
      <c r="AY79" s="266">
        <v>20.331</v>
      </c>
      <c r="AZ79" s="266">
        <v>18.661000000000001</v>
      </c>
      <c r="BA79" s="267">
        <v>15.680999999999999</v>
      </c>
      <c r="BB79" s="204">
        <v>16.992000000000001</v>
      </c>
      <c r="BC79" s="205">
        <v>13.366</v>
      </c>
      <c r="BD79" s="205">
        <v>12.632999999999999</v>
      </c>
      <c r="BE79" s="205">
        <v>11.455</v>
      </c>
      <c r="BF79" s="204">
        <v>9.4689999999999994</v>
      </c>
      <c r="BG79" s="94">
        <f t="shared" si="197"/>
        <v>-1</v>
      </c>
      <c r="BH79" s="94">
        <f t="shared" si="231"/>
        <v>0.35626666666666673</v>
      </c>
      <c r="BI79" s="94">
        <f t="shared" si="232"/>
        <v>-0.34691745036572624</v>
      </c>
      <c r="BJ79" s="94">
        <f t="shared" si="233"/>
        <v>-0.14400715563506264</v>
      </c>
      <c r="BK79" s="94">
        <f t="shared" si="234"/>
        <v>0.31839622641509435</v>
      </c>
      <c r="BL79" s="94">
        <f t="shared" si="235"/>
        <v>4.4243070362473356</v>
      </c>
      <c r="BM79" s="362">
        <f t="shared" si="198"/>
        <v>-2.5430000000000001</v>
      </c>
      <c r="BN79" s="362">
        <f t="shared" si="236"/>
        <v>0.66800000000000015</v>
      </c>
      <c r="BO79" s="362">
        <f t="shared" si="237"/>
        <v>-0.996</v>
      </c>
      <c r="BP79" s="266"/>
      <c r="BQ79" s="266">
        <v>2.5430000000000001</v>
      </c>
      <c r="BR79" s="266">
        <v>1.875</v>
      </c>
      <c r="BS79" s="266">
        <v>2.871</v>
      </c>
      <c r="BT79" s="266">
        <v>3.3540000000000001</v>
      </c>
      <c r="BU79" s="266">
        <v>2.544</v>
      </c>
      <c r="BV79" s="266">
        <v>0.46899999999999997</v>
      </c>
      <c r="BW79" s="202">
        <v>3.1469999999999998</v>
      </c>
      <c r="BX79" s="201">
        <v>1.05</v>
      </c>
      <c r="BY79" s="201">
        <v>1.22</v>
      </c>
      <c r="BZ79" s="201">
        <v>0.95699999999999996</v>
      </c>
      <c r="CA79" s="201">
        <v>0.65800000000000003</v>
      </c>
      <c r="CB79" s="94">
        <f t="shared" si="199"/>
        <v>-1</v>
      </c>
      <c r="CC79" s="94">
        <f t="shared" si="238"/>
        <v>0.35956284153005458</v>
      </c>
      <c r="CD79" s="94">
        <f t="shared" si="239"/>
        <v>-0.35540683339203943</v>
      </c>
      <c r="CE79" s="94">
        <f t="shared" si="240"/>
        <v>-0.15304295942720761</v>
      </c>
      <c r="CF79" s="94">
        <f t="shared" si="241"/>
        <v>0.30988667448221946</v>
      </c>
      <c r="CG79" s="94">
        <f t="shared" si="242"/>
        <v>4.1801619433198391</v>
      </c>
      <c r="CH79" s="362">
        <f t="shared" si="200"/>
        <v>-2.488</v>
      </c>
      <c r="CI79" s="362">
        <f t="shared" si="243"/>
        <v>0.65799999999999992</v>
      </c>
      <c r="CJ79" s="362">
        <f t="shared" si="244"/>
        <v>-1.0089999999999999</v>
      </c>
      <c r="CK79" s="100"/>
      <c r="CL79" s="100">
        <v>2.488</v>
      </c>
      <c r="CM79" s="100">
        <v>1.83</v>
      </c>
      <c r="CN79" s="100">
        <v>2.839</v>
      </c>
      <c r="CO79" s="100">
        <v>3.3519999999999999</v>
      </c>
      <c r="CP79" s="100">
        <v>2.5590000000000002</v>
      </c>
      <c r="CQ79" s="100">
        <v>0.49399999999999999</v>
      </c>
      <c r="CR79" s="208">
        <v>3.15</v>
      </c>
      <c r="CS79" s="208">
        <v>1.0580000000000001</v>
      </c>
      <c r="CT79" s="208">
        <v>1.2390000000000001</v>
      </c>
      <c r="CU79" s="208">
        <v>0.98299999999999998</v>
      </c>
      <c r="CV79" s="208">
        <v>0.65900000000000003</v>
      </c>
      <c r="CW79" s="94">
        <f t="shared" si="201"/>
        <v>-1</v>
      </c>
      <c r="CX79" s="94">
        <f t="shared" si="245"/>
        <v>0.35543018335684062</v>
      </c>
      <c r="CY79" s="94">
        <f t="shared" si="246"/>
        <v>-0.3563322741715842</v>
      </c>
      <c r="CZ79" s="94">
        <f t="shared" si="247"/>
        <v>-0.15040493636714236</v>
      </c>
      <c r="DA79" s="94">
        <f t="shared" si="248"/>
        <v>0.30432595573440641</v>
      </c>
      <c r="DB79" s="94">
        <f t="shared" si="249"/>
        <v>4.2592592592592586</v>
      </c>
      <c r="DC79" s="362">
        <f t="shared" si="202"/>
        <v>-1.9219999999999999</v>
      </c>
      <c r="DD79" s="362">
        <f t="shared" si="250"/>
        <v>0.504</v>
      </c>
      <c r="DE79" s="362">
        <f t="shared" si="251"/>
        <v>-0.78499999999999992</v>
      </c>
      <c r="DF79" s="266"/>
      <c r="DG79" s="266">
        <v>1.9219999999999999</v>
      </c>
      <c r="DH79" s="266">
        <v>1.4179999999999999</v>
      </c>
      <c r="DI79" s="266">
        <v>2.2029999999999998</v>
      </c>
      <c r="DJ79" s="266">
        <v>2.593</v>
      </c>
      <c r="DK79" s="266">
        <v>1.988</v>
      </c>
      <c r="DL79" s="266">
        <v>0.378</v>
      </c>
      <c r="DM79" s="201">
        <v>2.4540000000000002</v>
      </c>
      <c r="DN79" s="201">
        <v>0.82299999999999995</v>
      </c>
      <c r="DO79" s="201">
        <v>1.1160000000000001</v>
      </c>
      <c r="DP79" s="201">
        <v>0.73199999999999998</v>
      </c>
      <c r="DQ79" s="201">
        <v>0.48599999999999999</v>
      </c>
      <c r="DR79" s="94">
        <f t="shared" si="203"/>
        <v>-1</v>
      </c>
      <c r="DS79" s="94">
        <f t="shared" si="252"/>
        <v>4.1146801168038295E-2</v>
      </c>
      <c r="DT79" s="94">
        <f t="shared" si="253"/>
        <v>-0.10373542707589825</v>
      </c>
      <c r="DU79" s="94">
        <f t="shared" si="254"/>
        <v>-0.19110854503464195</v>
      </c>
      <c r="DV79" s="94">
        <f t="shared" si="255"/>
        <v>0.23625981441827251</v>
      </c>
      <c r="DW79" s="94">
        <f t="shared" si="256"/>
        <v>0.58305084745762736</v>
      </c>
      <c r="DX79" s="362">
        <f t="shared" si="204"/>
        <v>-3.9220000000000002</v>
      </c>
      <c r="DY79" s="362">
        <f t="shared" si="257"/>
        <v>0.15500000000000025</v>
      </c>
      <c r="DZ79" s="362">
        <f t="shared" si="258"/>
        <v>-0.43600000000000039</v>
      </c>
      <c r="EA79" s="100"/>
      <c r="EB79" s="100">
        <v>3.9220000000000002</v>
      </c>
      <c r="EC79" s="100">
        <v>3.7669999999999999</v>
      </c>
      <c r="ED79" s="100">
        <v>4.2030000000000003</v>
      </c>
      <c r="EE79" s="100">
        <v>5.1959999999999997</v>
      </c>
      <c r="EF79" s="100">
        <v>4.2030000000000003</v>
      </c>
      <c r="EG79" s="100">
        <v>2.6549999999999998</v>
      </c>
      <c r="EH79" s="208">
        <v>4.2770000000000001</v>
      </c>
      <c r="EI79" s="208">
        <v>2.2229999999999999</v>
      </c>
      <c r="EJ79" s="208">
        <v>3.6760000000000002</v>
      </c>
      <c r="EK79" s="208">
        <v>3.31</v>
      </c>
      <c r="EL79" s="208">
        <v>2.8780000000000001</v>
      </c>
      <c r="EM79" s="94">
        <f t="shared" si="205"/>
        <v>-1</v>
      </c>
      <c r="EN79" s="94">
        <f t="shared" si="259"/>
        <v>9.9849849849849751E-2</v>
      </c>
      <c r="EO79" s="94">
        <f t="shared" si="260"/>
        <v>-0.12665282482788764</v>
      </c>
      <c r="EP79" s="94">
        <f t="shared" si="261"/>
        <v>0.13332094866555197</v>
      </c>
      <c r="EQ79" s="94">
        <f t="shared" si="262"/>
        <v>0.19870843230403812</v>
      </c>
      <c r="ER79" s="94">
        <f t="shared" si="263"/>
        <v>5.0448343079922048E-2</v>
      </c>
      <c r="ES79" s="362">
        <f t="shared" si="206"/>
        <v>-17.579999999999998</v>
      </c>
      <c r="ET79" s="362">
        <f t="shared" si="264"/>
        <v>1.5959999999999983</v>
      </c>
      <c r="EU79" s="362">
        <f t="shared" si="265"/>
        <v>-2.3179999999999996</v>
      </c>
      <c r="EV79" s="100"/>
      <c r="EW79" s="100">
        <v>17.579999999999998</v>
      </c>
      <c r="EX79" s="100">
        <v>15.984</v>
      </c>
      <c r="EY79" s="100">
        <v>18.302</v>
      </c>
      <c r="EZ79" s="100">
        <v>16.149000000000001</v>
      </c>
      <c r="FA79" s="100">
        <v>13.472</v>
      </c>
      <c r="FB79" s="100">
        <v>12.824999999999999</v>
      </c>
      <c r="FC79" s="208">
        <v>12.709</v>
      </c>
      <c r="FD79" s="208">
        <v>12.391</v>
      </c>
      <c r="FE79" s="208">
        <v>9.5459999999999994</v>
      </c>
      <c r="FF79" s="208">
        <v>8.2949999999999999</v>
      </c>
      <c r="FG79" s="208">
        <v>6.5869999999999997</v>
      </c>
      <c r="FH79" s="94">
        <f t="shared" si="207"/>
        <v>-1</v>
      </c>
      <c r="FI79" s="94">
        <f t="shared" si="266"/>
        <v>5.128205128205128E-2</v>
      </c>
      <c r="FJ79" s="94">
        <f t="shared" si="267"/>
        <v>8.3333333333333329E-2</v>
      </c>
      <c r="FK79" s="94">
        <f t="shared" si="268"/>
        <v>9.0909090909090912E-2</v>
      </c>
      <c r="FL79" s="94">
        <f t="shared" si="269"/>
        <v>0.13793103448275862</v>
      </c>
      <c r="FM79" s="94">
        <f t="shared" si="270"/>
        <v>0</v>
      </c>
      <c r="FN79" s="362">
        <f t="shared" si="208"/>
        <v>-41</v>
      </c>
      <c r="FO79" s="362">
        <f t="shared" si="271"/>
        <v>2</v>
      </c>
      <c r="FP79" s="362">
        <f t="shared" si="272"/>
        <v>3</v>
      </c>
      <c r="FQ79" s="486"/>
      <c r="FR79" s="486">
        <v>41</v>
      </c>
      <c r="FS79" s="486">
        <v>39</v>
      </c>
      <c r="FT79" s="486">
        <v>36</v>
      </c>
      <c r="FU79" s="486">
        <v>33</v>
      </c>
      <c r="FV79" s="486">
        <v>29</v>
      </c>
      <c r="FW79" s="486">
        <v>29</v>
      </c>
      <c r="FX79" s="2">
        <v>27</v>
      </c>
      <c r="FY79" s="2"/>
      <c r="FZ79" s="2"/>
      <c r="GA79" s="2"/>
      <c r="GB79" s="2"/>
      <c r="GC79" s="2"/>
      <c r="GD79" s="2"/>
      <c r="GE79" s="1" t="s">
        <v>81</v>
      </c>
      <c r="GF79" s="336"/>
      <c r="GG79" s="1">
        <v>8000</v>
      </c>
      <c r="GH79" s="1" t="s">
        <v>122</v>
      </c>
      <c r="GI79" s="18" t="s">
        <v>79</v>
      </c>
      <c r="GJ79" s="94">
        <f t="shared" si="340"/>
        <v>-1</v>
      </c>
      <c r="GK79" s="94">
        <f t="shared" si="341"/>
        <v>0.40924903719528366</v>
      </c>
      <c r="GL79" s="94">
        <f t="shared" si="342"/>
        <v>-0.23983297704539255</v>
      </c>
      <c r="GM79" s="94">
        <f t="shared" si="343"/>
        <v>-0.15304295942720758</v>
      </c>
      <c r="GN79" s="94">
        <f t="shared" si="344"/>
        <v>-4.4238449452169218E-2</v>
      </c>
      <c r="GO79" s="392">
        <f t="shared" si="345"/>
        <v>4.2360575373422451</v>
      </c>
      <c r="GP79" s="366">
        <f t="shared" si="346"/>
        <v>-0.64715827805956561</v>
      </c>
      <c r="GQ79" s="366">
        <f t="shared" si="347"/>
        <v>0.18793619524902611</v>
      </c>
      <c r="GR79" s="366">
        <f t="shared" si="348"/>
        <v>-0.14488473706391519</v>
      </c>
      <c r="GS79" s="94">
        <f t="shared" si="209"/>
        <v>0</v>
      </c>
      <c r="GT79" s="94">
        <f t="shared" si="273"/>
        <v>0.64715827805956561</v>
      </c>
      <c r="GU79" s="392">
        <f t="shared" si="274"/>
        <v>0.4592220828105395</v>
      </c>
      <c r="GV79" s="94">
        <f t="shared" si="275"/>
        <v>0.60410681987445469</v>
      </c>
      <c r="GW79" s="94">
        <f t="shared" si="276"/>
        <v>0.71326736886902853</v>
      </c>
      <c r="GX79" s="94">
        <f t="shared" si="277"/>
        <v>0.74628171478565175</v>
      </c>
      <c r="GY79" s="94">
        <f t="shared" si="278"/>
        <v>0.1425274091171379</v>
      </c>
      <c r="GZ79" s="94">
        <f t="shared" si="279"/>
        <v>0.96923076923076923</v>
      </c>
      <c r="HA79" s="94">
        <f t="shared" si="280"/>
        <v>0.35870486523139516</v>
      </c>
      <c r="HB79" s="94">
        <f t="shared" si="281"/>
        <v>0.35470941883767537</v>
      </c>
      <c r="HC79" s="94">
        <f t="shared" si="282"/>
        <v>0.31771170006464122</v>
      </c>
      <c r="HD79" s="94">
        <f t="shared" si="349"/>
        <v>-1</v>
      </c>
      <c r="HE79" s="94">
        <f t="shared" si="350"/>
        <v>0.38544151273189525</v>
      </c>
      <c r="HF79" s="94">
        <f t="shared" si="351"/>
        <v>-0.34377451678672444</v>
      </c>
      <c r="HG79" s="94">
        <f t="shared" si="352"/>
        <v>-0.26401660204540328</v>
      </c>
      <c r="HH79" s="94">
        <f t="shared" si="353"/>
        <v>0.17044885608310767</v>
      </c>
      <c r="HI79" s="392">
        <f t="shared" si="354"/>
        <v>4.266922305340513</v>
      </c>
      <c r="HJ79" s="366">
        <f t="shared" si="355"/>
        <v>-0.15153140269336193</v>
      </c>
      <c r="HK79" s="366">
        <f t="shared" si="356"/>
        <v>4.2157314144099844E-2</v>
      </c>
      <c r="HL79" s="366">
        <f t="shared" si="357"/>
        <v>-5.729741590634152E-2</v>
      </c>
      <c r="HM79" s="94">
        <f t="shared" si="211"/>
        <v>0</v>
      </c>
      <c r="HN79" s="94">
        <f t="shared" si="283"/>
        <v>0.15153140269336193</v>
      </c>
      <c r="HO79" s="392">
        <f t="shared" si="284"/>
        <v>0.10937408854926209</v>
      </c>
      <c r="HP79" s="94">
        <f t="shared" si="285"/>
        <v>0.16667150445560361</v>
      </c>
      <c r="HQ79" s="94">
        <f t="shared" si="286"/>
        <v>0.22646095675365449</v>
      </c>
      <c r="HR79" s="94">
        <f t="shared" si="287"/>
        <v>0.19348214625242424</v>
      </c>
      <c r="HS79" s="94">
        <f t="shared" si="288"/>
        <v>3.6735333281115376E-2</v>
      </c>
      <c r="HT79" s="94">
        <f t="shared" si="289"/>
        <v>0.25075697211155373</v>
      </c>
      <c r="HU79" s="94">
        <f t="shared" si="290"/>
        <v>9.5728677576696924E-2</v>
      </c>
      <c r="HV79" s="94">
        <f t="shared" si="291"/>
        <v>0.13676363432543018</v>
      </c>
      <c r="HW79" s="94">
        <f t="shared" si="292"/>
        <v>0.12861174573310039</v>
      </c>
      <c r="HX79" s="94" t="e">
        <f t="shared" si="358"/>
        <v>#VALUE!</v>
      </c>
      <c r="HY79" s="94">
        <f t="shared" si="359"/>
        <v>-5.3373693408991722E-2</v>
      </c>
      <c r="HZ79" s="94">
        <f t="shared" si="360"/>
        <v>2.6240879232789647E-2</v>
      </c>
      <c r="IA79" s="94">
        <f t="shared" si="361"/>
        <v>-0.28626444616787416</v>
      </c>
      <c r="IB79" s="94">
        <f t="shared" si="362"/>
        <v>3.1326535379464178E-2</v>
      </c>
      <c r="IC79" s="392">
        <f t="shared" si="363"/>
        <v>0.50702398445992203</v>
      </c>
      <c r="ID79" s="366" t="e">
        <f t="shared" si="364"/>
        <v>#VALUE!</v>
      </c>
      <c r="IE79" s="366">
        <f t="shared" si="365"/>
        <v>-1.2578747689669156E-2</v>
      </c>
      <c r="IF79" s="366">
        <f t="shared" si="366"/>
        <v>6.0261400620377492E-3</v>
      </c>
      <c r="IG79" s="94" t="str">
        <f t="shared" si="213"/>
        <v>i.a.</v>
      </c>
      <c r="IH79" s="94">
        <f t="shared" si="293"/>
        <v>0.223094425483504</v>
      </c>
      <c r="II79" s="392">
        <f t="shared" si="294"/>
        <v>0.23567317317317316</v>
      </c>
      <c r="IJ79" s="94">
        <f t="shared" si="295"/>
        <v>0.22964703311113541</v>
      </c>
      <c r="IK79" s="94">
        <f t="shared" si="296"/>
        <v>0.3217536689578302</v>
      </c>
      <c r="IL79" s="94">
        <f t="shared" si="297"/>
        <v>0.31198040380047509</v>
      </c>
      <c r="IM79" s="94">
        <f t="shared" si="298"/>
        <v>0.20701754385964913</v>
      </c>
      <c r="IN79" s="94">
        <f t="shared" si="299"/>
        <v>0.33653316547328666</v>
      </c>
      <c r="IO79" s="94">
        <f t="shared" si="300"/>
        <v>0.17940440642401742</v>
      </c>
      <c r="IP79" s="94">
        <f t="shared" si="301"/>
        <v>0.3850827571757805</v>
      </c>
      <c r="IQ79" s="94">
        <f t="shared" si="302"/>
        <v>0.39903556359252562</v>
      </c>
      <c r="IR79" s="94">
        <f t="shared" si="215"/>
        <v>0.4369212084408684</v>
      </c>
      <c r="IS79" s="94" t="e">
        <f t="shared" si="367"/>
        <v>#VALUE!</v>
      </c>
      <c r="IT79" s="94" t="e">
        <f t="shared" si="368"/>
        <v>#VALUE!</v>
      </c>
      <c r="IU79" s="94" t="e">
        <f t="shared" si="369"/>
        <v>#VALUE!</v>
      </c>
      <c r="IV79" s="94" t="e">
        <f t="shared" si="370"/>
        <v>#VALUE!</v>
      </c>
      <c r="IW79" s="94" t="e">
        <f t="shared" si="371"/>
        <v>#VALUE!</v>
      </c>
      <c r="IX79" s="392" t="e">
        <f t="shared" si="372"/>
        <v>#VALUE!</v>
      </c>
      <c r="IY79" s="366" t="e">
        <f t="shared" si="373"/>
        <v>#VALUE!</v>
      </c>
      <c r="IZ79" s="366" t="e">
        <f t="shared" si="374"/>
        <v>#VALUE!</v>
      </c>
      <c r="JA79" s="366" t="e">
        <f t="shared" si="375"/>
        <v>#VALUE!</v>
      </c>
      <c r="JB79" s="392"/>
      <c r="JC79" s="94" t="str">
        <f t="shared" si="303"/>
        <v>i.a.</v>
      </c>
      <c r="JD79" s="392" t="str">
        <f t="shared" si="304"/>
        <v>i.a.</v>
      </c>
      <c r="JE79" s="94" t="str">
        <f t="shared" si="305"/>
        <v>i.a.</v>
      </c>
      <c r="JF79" s="94" t="str">
        <f t="shared" si="306"/>
        <v>i.a.</v>
      </c>
      <c r="JG79" s="94" t="str">
        <f t="shared" si="307"/>
        <v>i.a.</v>
      </c>
      <c r="JH79" s="94" t="str">
        <f t="shared" si="308"/>
        <v>i.a.</v>
      </c>
      <c r="JI79" s="94" t="str">
        <f t="shared" si="309"/>
        <v>i.a.</v>
      </c>
      <c r="JJ79" s="94" t="str">
        <f t="shared" si="310"/>
        <v>i.a.</v>
      </c>
      <c r="JK79" s="94" t="str">
        <f t="shared" si="311"/>
        <v>i.a.</v>
      </c>
      <c r="JL79" s="94" t="str">
        <f t="shared" si="312"/>
        <v>i.a.</v>
      </c>
      <c r="JM79" s="94" t="str">
        <f t="shared" si="217"/>
        <v>i.a.</v>
      </c>
      <c r="JN79" s="94" t="e">
        <f t="shared" si="376"/>
        <v>#VALUE!</v>
      </c>
      <c r="JO79" s="94" t="e">
        <f t="shared" si="377"/>
        <v>#DIV/0!</v>
      </c>
      <c r="JP79" s="94" t="e">
        <f t="shared" si="378"/>
        <v>#DIV/0!</v>
      </c>
      <c r="JQ79" s="94" t="e">
        <f t="shared" si="379"/>
        <v>#DIV/0!</v>
      </c>
      <c r="JR79" s="94" t="e">
        <f t="shared" si="380"/>
        <v>#DIV/0!</v>
      </c>
      <c r="JS79" s="392" t="e">
        <f t="shared" si="381"/>
        <v>#DIV/0!</v>
      </c>
      <c r="JT79" s="364" t="e">
        <f t="shared" si="382"/>
        <v>#VALUE!</v>
      </c>
      <c r="JU79" s="364">
        <f t="shared" si="383"/>
        <v>0</v>
      </c>
      <c r="JV79" s="364">
        <f t="shared" si="384"/>
        <v>0</v>
      </c>
      <c r="JW79" s="99" t="str">
        <f t="shared" si="218"/>
        <v>i.a.</v>
      </c>
      <c r="JX79" s="99">
        <f t="shared" si="313"/>
        <v>0</v>
      </c>
      <c r="JY79" s="393">
        <f t="shared" si="314"/>
        <v>0</v>
      </c>
      <c r="JZ79" s="99">
        <f t="shared" si="315"/>
        <v>0</v>
      </c>
      <c r="KA79" s="99">
        <f t="shared" si="316"/>
        <v>0</v>
      </c>
      <c r="KB79" s="99">
        <f t="shared" si="317"/>
        <v>0</v>
      </c>
      <c r="KC79" s="99">
        <f t="shared" si="318"/>
        <v>0</v>
      </c>
      <c r="KD79" s="99">
        <f t="shared" si="319"/>
        <v>0</v>
      </c>
      <c r="KE79" s="99" t="str">
        <f t="shared" si="320"/>
        <v>i.a.</v>
      </c>
      <c r="KF79" s="99" t="str">
        <f t="shared" si="220"/>
        <v>i.a.</v>
      </c>
      <c r="KG79" s="99" t="str">
        <f t="shared" si="221"/>
        <v>i.a.</v>
      </c>
      <c r="KH79" s="99" t="str">
        <f t="shared" si="222"/>
        <v>i.a.</v>
      </c>
      <c r="KI79" s="94">
        <f t="shared" si="385"/>
        <v>-1</v>
      </c>
      <c r="KJ79" s="94">
        <f t="shared" si="386"/>
        <v>0.29324270291883248</v>
      </c>
      <c r="KK79" s="94">
        <f t="shared" si="387"/>
        <v>-0.40499092313111329</v>
      </c>
      <c r="KL79" s="94">
        <f t="shared" si="388"/>
        <v>-0.2236227128082737</v>
      </c>
      <c r="KM79" s="94">
        <f t="shared" si="389"/>
        <v>0.15111253212073839</v>
      </c>
      <c r="KN79" s="392">
        <f t="shared" si="390"/>
        <v>4.1801619433198374</v>
      </c>
      <c r="KO79" s="364">
        <f t="shared" si="391"/>
        <v>-6.0682926829268291E-2</v>
      </c>
      <c r="KP79" s="364">
        <f t="shared" si="392"/>
        <v>1.375984990619137E-2</v>
      </c>
      <c r="KQ79" s="364">
        <f t="shared" si="393"/>
        <v>-3.1938034188034183E-2</v>
      </c>
      <c r="KR79" s="308"/>
      <c r="KS79" s="308">
        <f t="shared" si="321"/>
        <v>6.0682926829268291E-2</v>
      </c>
      <c r="KT79" s="395">
        <f t="shared" si="322"/>
        <v>4.6923076923076922E-2</v>
      </c>
      <c r="KU79" s="308">
        <f t="shared" si="323"/>
        <v>7.8861111111111104E-2</v>
      </c>
      <c r="KV79" s="308">
        <f t="shared" si="324"/>
        <v>0.10157575757575757</v>
      </c>
      <c r="KW79" s="308">
        <f t="shared" si="325"/>
        <v>8.8241379310344828E-2</v>
      </c>
      <c r="KX79" s="308">
        <f t="shared" si="326"/>
        <v>1.7034482758620691E-2</v>
      </c>
      <c r="KY79" s="308">
        <f t="shared" si="327"/>
        <v>0.11666666666666667</v>
      </c>
      <c r="KZ79" s="308" t="str">
        <f t="shared" si="328"/>
        <v>i.a.</v>
      </c>
      <c r="LA79" s="308" t="str">
        <f t="shared" si="329"/>
        <v>i.a.</v>
      </c>
      <c r="LB79" s="308" t="str">
        <f t="shared" si="330"/>
        <v>i.a.</v>
      </c>
      <c r="LC79" s="308" t="str">
        <f t="shared" si="224"/>
        <v>i.a.</v>
      </c>
    </row>
    <row r="80" spans="1:315" s="1" customFormat="1" x14ac:dyDescent="0.3">
      <c r="A80" s="348" t="s">
        <v>456</v>
      </c>
      <c r="B80" s="171">
        <v>29424799</v>
      </c>
      <c r="C80" t="s">
        <v>75</v>
      </c>
      <c r="D80" s="336"/>
      <c r="E80"/>
      <c r="F80"/>
      <c r="G80"/>
      <c r="H80"/>
      <c r="I80" s="183">
        <v>45012</v>
      </c>
      <c r="J80" s="176"/>
      <c r="K80" s="176" t="s">
        <v>132</v>
      </c>
      <c r="L80" s="176" t="s">
        <v>132</v>
      </c>
      <c r="M80" s="176" t="s">
        <v>132</v>
      </c>
      <c r="N80" s="176" t="s">
        <v>132</v>
      </c>
      <c r="O80" s="176" t="s">
        <v>132</v>
      </c>
      <c r="P80" s="176" t="s">
        <v>132</v>
      </c>
      <c r="Q80" s="94" t="e">
        <f t="shared" si="331"/>
        <v>#DIV/0!</v>
      </c>
      <c r="R80" s="94" t="e">
        <f t="shared" si="332"/>
        <v>#DIV/0!</v>
      </c>
      <c r="S80" s="94" t="e">
        <f t="shared" si="333"/>
        <v>#DIV/0!</v>
      </c>
      <c r="T80" s="94" t="e">
        <f t="shared" si="334"/>
        <v>#DIV/0!</v>
      </c>
      <c r="U80" s="94" t="e">
        <f t="shared" si="335"/>
        <v>#DIV/0!</v>
      </c>
      <c r="V80" s="94" t="e">
        <f t="shared" si="336"/>
        <v>#DIV/0!</v>
      </c>
      <c r="W80" s="362">
        <f t="shared" si="337"/>
        <v>0</v>
      </c>
      <c r="X80" s="362">
        <f t="shared" si="338"/>
        <v>0</v>
      </c>
      <c r="Y80" s="362">
        <f t="shared" si="339"/>
        <v>0</v>
      </c>
      <c r="Z80" s="100"/>
      <c r="AA80" s="396"/>
      <c r="AB80" s="100"/>
      <c r="AC80" s="100"/>
      <c r="AD80" s="325"/>
      <c r="AE80" s="325"/>
      <c r="AF80" s="325"/>
      <c r="AG80" s="323"/>
      <c r="AH80" s="323"/>
      <c r="AI80" s="323"/>
      <c r="AJ80" s="323"/>
      <c r="AK80" s="551"/>
      <c r="AL80" s="94">
        <f t="shared" si="194"/>
        <v>-1</v>
      </c>
      <c r="AM80" s="94">
        <f t="shared" si="195"/>
        <v>0.21464866434378635</v>
      </c>
      <c r="AN80" s="94">
        <f t="shared" si="225"/>
        <v>2.3248904404664684E-2</v>
      </c>
      <c r="AO80" s="94">
        <f t="shared" si="226"/>
        <v>5.3772698810269207E-2</v>
      </c>
      <c r="AP80" s="94">
        <f t="shared" si="227"/>
        <v>-8.7167762217776557E-2</v>
      </c>
      <c r="AQ80" s="94">
        <f t="shared" si="228"/>
        <v>5.7259404743919093E-2</v>
      </c>
      <c r="AR80" s="362">
        <f t="shared" si="196"/>
        <v>-16.733000000000001</v>
      </c>
      <c r="AS80" s="362">
        <f t="shared" si="229"/>
        <v>2.9570000000000007</v>
      </c>
      <c r="AT80" s="362">
        <f t="shared" si="230"/>
        <v>0.31300000000000061</v>
      </c>
      <c r="AU80" s="266"/>
      <c r="AV80" s="266">
        <v>16.733000000000001</v>
      </c>
      <c r="AW80" s="266">
        <v>13.776</v>
      </c>
      <c r="AX80" s="266">
        <v>13.462999999999999</v>
      </c>
      <c r="AY80" s="266">
        <v>12.776</v>
      </c>
      <c r="AZ80" s="327">
        <v>13.996</v>
      </c>
      <c r="BA80" s="327">
        <v>13.238</v>
      </c>
      <c r="BB80" s="551">
        <v>12.484999999999999</v>
      </c>
      <c r="BC80" s="323">
        <v>12.345000000000001</v>
      </c>
      <c r="BD80" s="323">
        <v>10.493</v>
      </c>
      <c r="BE80" s="323">
        <v>7.0789999999999997</v>
      </c>
      <c r="BF80" s="551">
        <v>4.5019999999999998</v>
      </c>
      <c r="BG80" s="94">
        <f t="shared" si="197"/>
        <v>-1</v>
      </c>
      <c r="BH80" s="94">
        <f t="shared" si="231"/>
        <v>0.35467217346411978</v>
      </c>
      <c r="BI80" s="94">
        <f t="shared" si="232"/>
        <v>0.20911360799001244</v>
      </c>
      <c r="BJ80" s="94">
        <f t="shared" si="233"/>
        <v>8.8161209068010147E-3</v>
      </c>
      <c r="BK80" s="94">
        <f t="shared" si="234"/>
        <v>0.2177914110429448</v>
      </c>
      <c r="BL80" s="94">
        <f t="shared" si="235"/>
        <v>3.0749999999999997</v>
      </c>
      <c r="BM80" s="362">
        <f t="shared" si="198"/>
        <v>-2.6240000000000001</v>
      </c>
      <c r="BN80" s="362">
        <f t="shared" si="236"/>
        <v>0.68700000000000006</v>
      </c>
      <c r="BO80" s="362">
        <f t="shared" si="237"/>
        <v>0.33499999999999996</v>
      </c>
      <c r="BP80" s="266"/>
      <c r="BQ80" s="266">
        <v>2.6240000000000001</v>
      </c>
      <c r="BR80" s="266">
        <v>1.9370000000000001</v>
      </c>
      <c r="BS80" s="266">
        <v>1.6020000000000001</v>
      </c>
      <c r="BT80" s="266">
        <v>1.5880000000000001</v>
      </c>
      <c r="BU80" s="266">
        <v>1.304</v>
      </c>
      <c r="BV80" s="266">
        <v>0.32</v>
      </c>
      <c r="BW80" s="202">
        <v>0.60699999999999998</v>
      </c>
      <c r="BX80" s="201">
        <v>1.645</v>
      </c>
      <c r="BY80" s="201">
        <v>1.0029999999999999</v>
      </c>
      <c r="BZ80" s="201">
        <v>0.998</v>
      </c>
      <c r="CA80" s="201">
        <v>0.151</v>
      </c>
      <c r="CB80" s="94">
        <f t="shared" si="199"/>
        <v>-1</v>
      </c>
      <c r="CC80" s="94">
        <f t="shared" si="238"/>
        <v>-2.5283347863992951E-2</v>
      </c>
      <c r="CD80" s="94">
        <f t="shared" si="239"/>
        <v>0.21891604675876736</v>
      </c>
      <c r="CE80" s="94">
        <f t="shared" si="240"/>
        <v>0.17919799498746855</v>
      </c>
      <c r="CF80" s="94">
        <f t="shared" si="241"/>
        <v>0.23913043478260873</v>
      </c>
      <c r="CG80" s="94">
        <f t="shared" si="242"/>
        <v>3.3076923076923084</v>
      </c>
      <c r="CH80" s="362">
        <f t="shared" si="200"/>
        <v>-2.2360000000000002</v>
      </c>
      <c r="CI80" s="362">
        <f t="shared" si="243"/>
        <v>-5.7999999999999829E-2</v>
      </c>
      <c r="CJ80" s="362">
        <f t="shared" si="244"/>
        <v>0.41200000000000014</v>
      </c>
      <c r="CK80" s="100"/>
      <c r="CL80" s="100">
        <v>2.2360000000000002</v>
      </c>
      <c r="CM80" s="100">
        <v>2.294</v>
      </c>
      <c r="CN80" s="100">
        <v>1.8819999999999999</v>
      </c>
      <c r="CO80" s="100">
        <v>1.5960000000000001</v>
      </c>
      <c r="CP80" s="100">
        <v>1.288</v>
      </c>
      <c r="CQ80" s="100">
        <v>0.29899999999999999</v>
      </c>
      <c r="CR80" s="208">
        <v>0.56599999999999995</v>
      </c>
      <c r="CS80" s="208">
        <v>1.62</v>
      </c>
      <c r="CT80" s="208">
        <v>0.97199999999999998</v>
      </c>
      <c r="CU80" s="208">
        <v>0.96899999999999997</v>
      </c>
      <c r="CV80" s="208">
        <v>9.9000000000000005E-2</v>
      </c>
      <c r="CW80" s="94">
        <f t="shared" si="201"/>
        <v>-1</v>
      </c>
      <c r="CX80" s="94">
        <f t="shared" si="245"/>
        <v>-2.3033707865168496E-2</v>
      </c>
      <c r="CY80" s="94">
        <f t="shared" si="246"/>
        <v>0.2216884008236101</v>
      </c>
      <c r="CZ80" s="94">
        <f t="shared" si="247"/>
        <v>0.17500000000000007</v>
      </c>
      <c r="DA80" s="94">
        <f t="shared" si="248"/>
        <v>0.24248496993987975</v>
      </c>
      <c r="DB80" s="94">
        <f t="shared" si="249"/>
        <v>3.3580786026200871</v>
      </c>
      <c r="DC80" s="362">
        <f t="shared" si="202"/>
        <v>-1.7390000000000001</v>
      </c>
      <c r="DD80" s="362">
        <f t="shared" si="250"/>
        <v>-4.0999999999999925E-2</v>
      </c>
      <c r="DE80" s="362">
        <f t="shared" si="251"/>
        <v>0.32299999999999995</v>
      </c>
      <c r="DF80" s="266"/>
      <c r="DG80" s="266">
        <v>1.7390000000000001</v>
      </c>
      <c r="DH80" s="266">
        <v>1.78</v>
      </c>
      <c r="DI80" s="266">
        <v>1.4570000000000001</v>
      </c>
      <c r="DJ80" s="266">
        <v>1.24</v>
      </c>
      <c r="DK80" s="266">
        <v>0.998</v>
      </c>
      <c r="DL80" s="266">
        <v>0.22900000000000001</v>
      </c>
      <c r="DM80" s="201">
        <v>0.433</v>
      </c>
      <c r="DN80" s="201">
        <v>1.242</v>
      </c>
      <c r="DO80" s="201">
        <v>0.72099999999999997</v>
      </c>
      <c r="DP80" s="201">
        <v>0.71899999999999997</v>
      </c>
      <c r="DQ80" s="201">
        <v>7.0000000000000007E-2</v>
      </c>
      <c r="DR80" s="94">
        <f t="shared" si="203"/>
        <v>-1</v>
      </c>
      <c r="DS80" s="94">
        <f t="shared" si="252"/>
        <v>-1.036448436690268E-2</v>
      </c>
      <c r="DT80" s="94">
        <f t="shared" si="253"/>
        <v>-6.0074687449261262E-2</v>
      </c>
      <c r="DU80" s="94">
        <f t="shared" si="254"/>
        <v>0.27965925618117604</v>
      </c>
      <c r="DV80" s="94">
        <f t="shared" si="255"/>
        <v>0.34704729918835708</v>
      </c>
      <c r="DW80" s="94">
        <f t="shared" si="256"/>
        <v>0.38703416149068315</v>
      </c>
      <c r="DX80" s="362">
        <f t="shared" si="204"/>
        <v>-5.7290000000000001</v>
      </c>
      <c r="DY80" s="362">
        <f t="shared" si="257"/>
        <v>-5.9999999999999609E-2</v>
      </c>
      <c r="DZ80" s="362">
        <f t="shared" si="258"/>
        <v>-0.37000000000000011</v>
      </c>
      <c r="EA80" s="100"/>
      <c r="EB80" s="100">
        <v>5.7290000000000001</v>
      </c>
      <c r="EC80" s="100">
        <v>5.7889999999999997</v>
      </c>
      <c r="ED80" s="100">
        <v>6.1589999999999998</v>
      </c>
      <c r="EE80" s="100">
        <v>4.8129999999999997</v>
      </c>
      <c r="EF80" s="100">
        <v>3.573</v>
      </c>
      <c r="EG80" s="100">
        <v>2.5760000000000001</v>
      </c>
      <c r="EH80" s="208">
        <v>2.3460000000000001</v>
      </c>
      <c r="EI80" s="208">
        <v>2.476</v>
      </c>
      <c r="EJ80" s="208">
        <v>1.2350000000000001</v>
      </c>
      <c r="EK80" s="208">
        <v>1.163</v>
      </c>
      <c r="EL80" s="208">
        <v>0.44500000000000001</v>
      </c>
      <c r="EM80" s="94">
        <f t="shared" si="205"/>
        <v>-1</v>
      </c>
      <c r="EN80" s="94">
        <f t="shared" si="259"/>
        <v>5.0359200512127479E-2</v>
      </c>
      <c r="EO80" s="94">
        <f t="shared" si="260"/>
        <v>0</v>
      </c>
      <c r="EP80" s="94">
        <f t="shared" si="261"/>
        <v>0.38772085677623125</v>
      </c>
      <c r="EQ80" s="94">
        <f t="shared" si="262"/>
        <v>0.14062148164827748</v>
      </c>
      <c r="ER80" s="94">
        <f t="shared" si="263"/>
        <v>-4.2371967654986596E-2</v>
      </c>
      <c r="ES80" s="362">
        <f t="shared" si="206"/>
        <v>-14.766999999999999</v>
      </c>
      <c r="ET80" s="362">
        <f t="shared" si="264"/>
        <v>0.70800000000000018</v>
      </c>
      <c r="EU80" s="362">
        <f t="shared" si="265"/>
        <v>0</v>
      </c>
      <c r="EV80" s="100"/>
      <c r="EW80" s="100">
        <v>14.766999999999999</v>
      </c>
      <c r="EX80" s="100">
        <v>14.058999999999999</v>
      </c>
      <c r="EY80" s="100">
        <v>14.058999999999999</v>
      </c>
      <c r="EZ80" s="100">
        <v>10.131</v>
      </c>
      <c r="FA80" s="100">
        <v>8.8819999999999997</v>
      </c>
      <c r="FB80" s="100">
        <v>9.2750000000000004</v>
      </c>
      <c r="FC80" s="208">
        <v>6.6779999999999999</v>
      </c>
      <c r="FD80" s="208">
        <v>7.1349999999999998</v>
      </c>
      <c r="FE80" s="208">
        <v>4.7140000000000004</v>
      </c>
      <c r="FF80" s="208">
        <v>3.9670000000000001</v>
      </c>
      <c r="FG80" s="208">
        <v>1.7849999999999999</v>
      </c>
      <c r="FH80" s="94">
        <f t="shared" si="207"/>
        <v>-1</v>
      </c>
      <c r="FI80" s="94">
        <f t="shared" si="266"/>
        <v>0.10526315789473684</v>
      </c>
      <c r="FJ80" s="94">
        <f t="shared" si="267"/>
        <v>-0.05</v>
      </c>
      <c r="FK80" s="94">
        <f t="shared" si="268"/>
        <v>0</v>
      </c>
      <c r="FL80" s="94">
        <f t="shared" si="269"/>
        <v>-9.0909090909090912E-2</v>
      </c>
      <c r="FM80" s="94">
        <f t="shared" si="270"/>
        <v>0</v>
      </c>
      <c r="FN80" s="362">
        <f t="shared" si="208"/>
        <v>-21</v>
      </c>
      <c r="FO80" s="362">
        <f t="shared" si="271"/>
        <v>2</v>
      </c>
      <c r="FP80" s="362">
        <f t="shared" si="272"/>
        <v>-1</v>
      </c>
      <c r="FQ80" s="486"/>
      <c r="FR80" s="486">
        <v>21</v>
      </c>
      <c r="FS80" s="486">
        <v>19</v>
      </c>
      <c r="FT80" s="486">
        <v>20</v>
      </c>
      <c r="FU80" s="486">
        <v>20</v>
      </c>
      <c r="FV80" s="486">
        <v>22</v>
      </c>
      <c r="FW80" s="486">
        <v>22</v>
      </c>
      <c r="FX80" s="2">
        <v>19</v>
      </c>
      <c r="FY80" s="2">
        <v>18</v>
      </c>
      <c r="FZ80" s="2"/>
      <c r="GA80" s="2"/>
      <c r="GB80" s="2"/>
      <c r="GC80" s="2"/>
      <c r="GD80" s="2"/>
      <c r="GE80" s="1" t="s">
        <v>77</v>
      </c>
      <c r="GF80" s="336"/>
      <c r="GG80" s="1">
        <v>5700</v>
      </c>
      <c r="GH80" s="1" t="s">
        <v>136</v>
      </c>
      <c r="GI80" s="18" t="s">
        <v>82</v>
      </c>
      <c r="GJ80" s="94">
        <f t="shared" si="340"/>
        <v>-1</v>
      </c>
      <c r="GK80" s="94">
        <f t="shared" si="341"/>
        <v>1.110562247968503E-2</v>
      </c>
      <c r="GL80" s="94">
        <f t="shared" si="342"/>
        <v>0.11934607173059882</v>
      </c>
      <c r="GM80" s="94">
        <f t="shared" si="343"/>
        <v>-9.872818210308873E-2</v>
      </c>
      <c r="GN80" s="94">
        <f t="shared" si="344"/>
        <v>-9.1412706477669817E-2</v>
      </c>
      <c r="GO80" s="392">
        <f t="shared" si="345"/>
        <v>2.4481153908703113</v>
      </c>
      <c r="GP80" s="366">
        <f t="shared" si="346"/>
        <v>-0.38826185101580135</v>
      </c>
      <c r="GQ80" s="366">
        <f t="shared" si="347"/>
        <v>4.2645292883156105E-3</v>
      </c>
      <c r="GR80" s="366">
        <f t="shared" si="348"/>
        <v>4.0942272511299116E-2</v>
      </c>
      <c r="GS80" s="94">
        <f t="shared" si="209"/>
        <v>0</v>
      </c>
      <c r="GT80" s="94">
        <f t="shared" si="273"/>
        <v>0.38826185101580135</v>
      </c>
      <c r="GU80" s="392">
        <f t="shared" si="274"/>
        <v>0.38399732172748574</v>
      </c>
      <c r="GV80" s="94">
        <f t="shared" si="275"/>
        <v>0.34305504921618662</v>
      </c>
      <c r="GW80" s="94">
        <f t="shared" si="276"/>
        <v>0.38063439065108517</v>
      </c>
      <c r="GX80" s="94">
        <f t="shared" si="277"/>
        <v>0.41892990730200036</v>
      </c>
      <c r="GY80" s="94">
        <f t="shared" si="278"/>
        <v>0.12149532710280372</v>
      </c>
      <c r="GZ80" s="94">
        <f t="shared" si="279"/>
        <v>0.23475736209041889</v>
      </c>
      <c r="HA80" s="94">
        <f t="shared" si="280"/>
        <v>0.8730800323362975</v>
      </c>
      <c r="HB80" s="94">
        <f t="shared" si="281"/>
        <v>0.81067556296914089</v>
      </c>
      <c r="HC80" s="94">
        <f t="shared" si="282"/>
        <v>1.2052238805970148</v>
      </c>
      <c r="HD80" s="94">
        <f t="shared" si="349"/>
        <v>-1</v>
      </c>
      <c r="HE80" s="94">
        <f t="shared" si="350"/>
        <v>0.32139985337764931</v>
      </c>
      <c r="HF80" s="94">
        <f t="shared" si="351"/>
        <v>4.0204074872978224E-2</v>
      </c>
      <c r="HG80" s="94">
        <f t="shared" si="352"/>
        <v>-0.20708470827610559</v>
      </c>
      <c r="HH80" s="94">
        <f t="shared" si="353"/>
        <v>0.16296421660478366</v>
      </c>
      <c r="HI80" s="392">
        <f t="shared" si="354"/>
        <v>2.5803533072644158</v>
      </c>
      <c r="HJ80" s="366">
        <f t="shared" si="355"/>
        <v>-0.182057864427947</v>
      </c>
      <c r="HK80" s="366">
        <f t="shared" si="356"/>
        <v>4.4281351162423127E-2</v>
      </c>
      <c r="HL80" s="366">
        <f t="shared" si="357"/>
        <v>5.3250870563465169E-3</v>
      </c>
      <c r="HM80" s="94">
        <f t="shared" si="211"/>
        <v>0</v>
      </c>
      <c r="HN80" s="94">
        <f t="shared" si="283"/>
        <v>0.182057864427947</v>
      </c>
      <c r="HO80" s="392">
        <f t="shared" si="284"/>
        <v>0.13777651326552387</v>
      </c>
      <c r="HP80" s="94">
        <f t="shared" si="285"/>
        <v>0.13245142620917735</v>
      </c>
      <c r="HQ80" s="94">
        <f t="shared" si="286"/>
        <v>0.16704360174617369</v>
      </c>
      <c r="HR80" s="94">
        <f t="shared" si="287"/>
        <v>0.1436360632263039</v>
      </c>
      <c r="HS80" s="94">
        <f t="shared" si="288"/>
        <v>4.0117846173133583E-2</v>
      </c>
      <c r="HT80" s="94">
        <f t="shared" si="289"/>
        <v>8.788822124086007E-2</v>
      </c>
      <c r="HU80" s="94">
        <f t="shared" si="290"/>
        <v>0.27766056207274875</v>
      </c>
      <c r="HV80" s="94">
        <f t="shared" si="291"/>
        <v>0.23107936873632065</v>
      </c>
      <c r="HW80" s="94">
        <f t="shared" si="292"/>
        <v>0.347009735744089</v>
      </c>
      <c r="HX80" s="94" t="e">
        <f t="shared" si="358"/>
        <v>#VALUE!</v>
      </c>
      <c r="HY80" s="94">
        <f t="shared" si="359"/>
        <v>-5.781230349524509E-2</v>
      </c>
      <c r="HZ80" s="94">
        <f t="shared" si="360"/>
        <v>-6.0074687449261283E-2</v>
      </c>
      <c r="IA80" s="94">
        <f t="shared" si="361"/>
        <v>-7.7869839649228612E-2</v>
      </c>
      <c r="IB80" s="94">
        <f t="shared" si="362"/>
        <v>0.18097661745049706</v>
      </c>
      <c r="IC80" s="392">
        <f t="shared" si="363"/>
        <v>0.44840597250912956</v>
      </c>
      <c r="ID80" s="366" t="e">
        <f t="shared" si="364"/>
        <v>#VALUE!</v>
      </c>
      <c r="IE80" s="366">
        <f t="shared" si="365"/>
        <v>-2.3805066145100917E-2</v>
      </c>
      <c r="IF80" s="366">
        <f t="shared" si="366"/>
        <v>-2.6317661284586402E-2</v>
      </c>
      <c r="IG80" s="94" t="str">
        <f t="shared" si="213"/>
        <v>i.a.</v>
      </c>
      <c r="IH80" s="94">
        <f t="shared" si="293"/>
        <v>0.387959639737252</v>
      </c>
      <c r="II80" s="392">
        <f t="shared" si="294"/>
        <v>0.41176470588235292</v>
      </c>
      <c r="IJ80" s="94">
        <f t="shared" si="295"/>
        <v>0.43808236716693932</v>
      </c>
      <c r="IK80" s="94">
        <f t="shared" si="296"/>
        <v>0.47507649787780076</v>
      </c>
      <c r="IL80" s="94">
        <f t="shared" si="297"/>
        <v>0.40227426255347898</v>
      </c>
      <c r="IM80" s="94">
        <f t="shared" si="298"/>
        <v>0.27773584905660376</v>
      </c>
      <c r="IN80" s="94">
        <f t="shared" si="299"/>
        <v>0.35130278526504943</v>
      </c>
      <c r="IO80" s="94">
        <f t="shared" si="300"/>
        <v>0.34702172389628594</v>
      </c>
      <c r="IP80" s="94">
        <f t="shared" si="301"/>
        <v>0.26198557488332624</v>
      </c>
      <c r="IQ80" s="94">
        <f t="shared" si="302"/>
        <v>0.29316864129064785</v>
      </c>
      <c r="IR80" s="94">
        <f t="shared" si="215"/>
        <v>0.24929971988795518</v>
      </c>
      <c r="IS80" s="94" t="e">
        <f t="shared" si="367"/>
        <v>#VALUE!</v>
      </c>
      <c r="IT80" s="94" t="e">
        <f t="shared" si="368"/>
        <v>#VALUE!</v>
      </c>
      <c r="IU80" s="94" t="e">
        <f t="shared" si="369"/>
        <v>#VALUE!</v>
      </c>
      <c r="IV80" s="94" t="e">
        <f t="shared" si="370"/>
        <v>#VALUE!</v>
      </c>
      <c r="IW80" s="94" t="e">
        <f t="shared" si="371"/>
        <v>#VALUE!</v>
      </c>
      <c r="IX80" s="392" t="e">
        <f t="shared" si="372"/>
        <v>#VALUE!</v>
      </c>
      <c r="IY80" s="366" t="e">
        <f t="shared" si="373"/>
        <v>#VALUE!</v>
      </c>
      <c r="IZ80" s="366" t="e">
        <f t="shared" si="374"/>
        <v>#VALUE!</v>
      </c>
      <c r="JA80" s="366" t="e">
        <f t="shared" si="375"/>
        <v>#VALUE!</v>
      </c>
      <c r="JB80" s="392"/>
      <c r="JC80" s="94" t="str">
        <f t="shared" si="303"/>
        <v>i.a.</v>
      </c>
      <c r="JD80" s="392" t="str">
        <f t="shared" si="304"/>
        <v>i.a.</v>
      </c>
      <c r="JE80" s="94" t="str">
        <f t="shared" si="305"/>
        <v>i.a.</v>
      </c>
      <c r="JF80" s="94" t="str">
        <f t="shared" si="306"/>
        <v>i.a.</v>
      </c>
      <c r="JG80" s="94" t="str">
        <f t="shared" si="307"/>
        <v>i.a.</v>
      </c>
      <c r="JH80" s="94" t="str">
        <f t="shared" si="308"/>
        <v>i.a.</v>
      </c>
      <c r="JI80" s="94" t="str">
        <f t="shared" si="309"/>
        <v>i.a.</v>
      </c>
      <c r="JJ80" s="94" t="str">
        <f t="shared" si="310"/>
        <v>i.a.</v>
      </c>
      <c r="JK80" s="94" t="str">
        <f t="shared" si="311"/>
        <v>i.a.</v>
      </c>
      <c r="JL80" s="94" t="str">
        <f t="shared" si="312"/>
        <v>i.a.</v>
      </c>
      <c r="JM80" s="94" t="str">
        <f t="shared" si="217"/>
        <v>i.a.</v>
      </c>
      <c r="JN80" s="94" t="e">
        <f t="shared" si="376"/>
        <v>#VALUE!</v>
      </c>
      <c r="JO80" s="94" t="e">
        <f t="shared" si="377"/>
        <v>#DIV/0!</v>
      </c>
      <c r="JP80" s="94" t="e">
        <f t="shared" si="378"/>
        <v>#DIV/0!</v>
      </c>
      <c r="JQ80" s="94" t="e">
        <f t="shared" si="379"/>
        <v>#DIV/0!</v>
      </c>
      <c r="JR80" s="94" t="e">
        <f t="shared" si="380"/>
        <v>#DIV/0!</v>
      </c>
      <c r="JS80" s="392" t="e">
        <f t="shared" si="381"/>
        <v>#DIV/0!</v>
      </c>
      <c r="JT80" s="364" t="e">
        <f t="shared" si="382"/>
        <v>#VALUE!</v>
      </c>
      <c r="JU80" s="364">
        <f t="shared" si="383"/>
        <v>0</v>
      </c>
      <c r="JV80" s="364">
        <f t="shared" si="384"/>
        <v>0</v>
      </c>
      <c r="JW80" s="99" t="str">
        <f t="shared" si="218"/>
        <v>i.a.</v>
      </c>
      <c r="JX80" s="99">
        <f t="shared" si="313"/>
        <v>0</v>
      </c>
      <c r="JY80" s="393">
        <f t="shared" si="314"/>
        <v>0</v>
      </c>
      <c r="JZ80" s="99">
        <f t="shared" si="315"/>
        <v>0</v>
      </c>
      <c r="KA80" s="99">
        <f t="shared" si="316"/>
        <v>0</v>
      </c>
      <c r="KB80" s="99">
        <f t="shared" si="317"/>
        <v>0</v>
      </c>
      <c r="KC80" s="99">
        <f t="shared" si="318"/>
        <v>0</v>
      </c>
      <c r="KD80" s="99">
        <f t="shared" si="319"/>
        <v>0</v>
      </c>
      <c r="KE80" s="99">
        <f t="shared" si="320"/>
        <v>0</v>
      </c>
      <c r="KF80" s="99" t="str">
        <f t="shared" si="220"/>
        <v>i.a.</v>
      </c>
      <c r="KG80" s="99" t="str">
        <f t="shared" si="221"/>
        <v>i.a.</v>
      </c>
      <c r="KH80" s="99" t="str">
        <f t="shared" si="222"/>
        <v>i.a.</v>
      </c>
      <c r="KI80" s="94">
        <f t="shared" si="385"/>
        <v>-1</v>
      </c>
      <c r="KJ80" s="94">
        <f t="shared" si="386"/>
        <v>-0.11811350521027929</v>
      </c>
      <c r="KK80" s="94">
        <f t="shared" si="387"/>
        <v>0.2830695229039657</v>
      </c>
      <c r="KL80" s="94">
        <f t="shared" si="388"/>
        <v>0.17919799498746838</v>
      </c>
      <c r="KM80" s="94">
        <f t="shared" si="389"/>
        <v>0.36304347826086969</v>
      </c>
      <c r="KN80" s="392">
        <f t="shared" si="390"/>
        <v>3.3076923076923079</v>
      </c>
      <c r="KO80" s="364">
        <f t="shared" si="391"/>
        <v>-0.10647619047619049</v>
      </c>
      <c r="KP80" s="364">
        <f t="shared" si="392"/>
        <v>-1.4260651629072668E-2</v>
      </c>
      <c r="KQ80" s="364">
        <f t="shared" si="393"/>
        <v>2.6636842105263167E-2</v>
      </c>
      <c r="KR80" s="308"/>
      <c r="KS80" s="308">
        <f t="shared" si="321"/>
        <v>0.10647619047619049</v>
      </c>
      <c r="KT80" s="395">
        <f t="shared" si="322"/>
        <v>0.12073684210526316</v>
      </c>
      <c r="KU80" s="308">
        <f t="shared" si="323"/>
        <v>9.4099999999999989E-2</v>
      </c>
      <c r="KV80" s="308">
        <f t="shared" si="324"/>
        <v>7.980000000000001E-2</v>
      </c>
      <c r="KW80" s="308">
        <f t="shared" si="325"/>
        <v>5.8545454545454546E-2</v>
      </c>
      <c r="KX80" s="308">
        <f t="shared" si="326"/>
        <v>1.3590909090909091E-2</v>
      </c>
      <c r="KY80" s="308">
        <f t="shared" si="327"/>
        <v>2.9789473684210522E-2</v>
      </c>
      <c r="KZ80" s="308">
        <f t="shared" si="328"/>
        <v>9.0000000000000011E-2</v>
      </c>
      <c r="LA80" s="308" t="str">
        <f t="shared" si="329"/>
        <v>i.a.</v>
      </c>
      <c r="LB80" s="308" t="str">
        <f t="shared" si="330"/>
        <v>i.a.</v>
      </c>
      <c r="LC80" s="308" t="str">
        <f t="shared" si="224"/>
        <v>i.a.</v>
      </c>
    </row>
    <row r="81" spans="1:315" s="1" customFormat="1" x14ac:dyDescent="0.3">
      <c r="A81" s="376" t="s">
        <v>139</v>
      </c>
      <c r="B81" s="171">
        <v>19170675</v>
      </c>
      <c r="C81" t="s">
        <v>75</v>
      </c>
      <c r="D81" s="336"/>
      <c r="E81">
        <v>1</v>
      </c>
      <c r="F81"/>
      <c r="G81"/>
      <c r="H81"/>
      <c r="I81" s="184">
        <v>45198</v>
      </c>
      <c r="J81" s="176" t="s">
        <v>129</v>
      </c>
      <c r="K81" s="176" t="s">
        <v>129</v>
      </c>
      <c r="L81" s="176" t="s">
        <v>129</v>
      </c>
      <c r="M81" s="176" t="s">
        <v>129</v>
      </c>
      <c r="N81" s="176" t="s">
        <v>129</v>
      </c>
      <c r="O81" s="178" t="s">
        <v>129</v>
      </c>
      <c r="P81" s="178" t="s">
        <v>129</v>
      </c>
      <c r="Q81" s="94" t="e">
        <f t="shared" si="331"/>
        <v>#DIV/0!</v>
      </c>
      <c r="R81" s="94" t="e">
        <f t="shared" si="332"/>
        <v>#DIV/0!</v>
      </c>
      <c r="S81" s="94" t="e">
        <f t="shared" si="333"/>
        <v>#DIV/0!</v>
      </c>
      <c r="T81" s="94" t="e">
        <f t="shared" si="334"/>
        <v>#DIV/0!</v>
      </c>
      <c r="U81" s="94" t="e">
        <f t="shared" si="335"/>
        <v>#DIV/0!</v>
      </c>
      <c r="V81" s="94" t="e">
        <f t="shared" si="336"/>
        <v>#DIV/0!</v>
      </c>
      <c r="W81" s="362">
        <f t="shared" si="337"/>
        <v>0</v>
      </c>
      <c r="X81" s="362">
        <f t="shared" si="338"/>
        <v>0</v>
      </c>
      <c r="Y81" s="362">
        <f t="shared" si="339"/>
        <v>0</v>
      </c>
      <c r="Z81" s="100"/>
      <c r="AA81" s="396"/>
      <c r="AB81" s="100"/>
      <c r="AC81" s="100"/>
      <c r="AD81" s="100"/>
      <c r="AE81" s="100"/>
      <c r="AF81" s="100"/>
      <c r="AG81" s="201"/>
      <c r="AH81" s="201"/>
      <c r="AI81" s="201"/>
      <c r="AJ81" s="201"/>
      <c r="AK81" s="201"/>
      <c r="AL81" s="94">
        <f t="shared" si="194"/>
        <v>-5.5945287504769903E-2</v>
      </c>
      <c r="AM81" s="94">
        <f t="shared" si="195"/>
        <v>0.19059933601258097</v>
      </c>
      <c r="AN81" s="94">
        <f t="shared" si="225"/>
        <v>0.1790276060980634</v>
      </c>
      <c r="AO81" s="94">
        <f t="shared" si="226"/>
        <v>-0.14143200792415456</v>
      </c>
      <c r="AP81" s="94">
        <f t="shared" si="227"/>
        <v>0.10815790505311852</v>
      </c>
      <c r="AQ81" s="94">
        <f t="shared" si="228"/>
        <v>0.13678532404754409</v>
      </c>
      <c r="AR81" s="362">
        <f t="shared" si="196"/>
        <v>-1.9060000000000059</v>
      </c>
      <c r="AS81" s="362">
        <f t="shared" si="229"/>
        <v>5.4540000000000042</v>
      </c>
      <c r="AT81" s="362">
        <f t="shared" si="230"/>
        <v>4.3449999999999989</v>
      </c>
      <c r="AU81" s="266">
        <v>32.162999999999997</v>
      </c>
      <c r="AV81" s="266">
        <v>34.069000000000003</v>
      </c>
      <c r="AW81" s="266">
        <v>28.614999999999998</v>
      </c>
      <c r="AX81" s="266">
        <v>24.27</v>
      </c>
      <c r="AY81" s="266">
        <v>28.268000000000001</v>
      </c>
      <c r="AZ81" s="201">
        <v>25.509</v>
      </c>
      <c r="BA81" s="307">
        <v>22.439592999999999</v>
      </c>
      <c r="BB81" s="244">
        <v>19.923881000000002</v>
      </c>
      <c r="BC81" s="243">
        <v>18.373234</v>
      </c>
      <c r="BD81" s="243">
        <v>15.969317999999999</v>
      </c>
      <c r="BE81" s="243">
        <v>15.511478</v>
      </c>
      <c r="BF81" s="237"/>
      <c r="BG81" s="94">
        <f t="shared" si="197"/>
        <v>-7.6472355769230685E-2</v>
      </c>
      <c r="BH81" s="94">
        <f t="shared" si="231"/>
        <v>9.7987462883536686E-2</v>
      </c>
      <c r="BI81" s="94">
        <f t="shared" si="232"/>
        <v>0.99802241265655922</v>
      </c>
      <c r="BJ81" s="94">
        <f t="shared" si="233"/>
        <v>-0.41144519883608155</v>
      </c>
      <c r="BK81" s="94">
        <f t="shared" si="234"/>
        <v>-3.9321654863958146E-2</v>
      </c>
      <c r="BL81" s="94">
        <f t="shared" si="235"/>
        <v>0.19680400249085098</v>
      </c>
      <c r="BM81" s="362">
        <f t="shared" si="198"/>
        <v>-0.50899999999999945</v>
      </c>
      <c r="BN81" s="362">
        <f t="shared" si="236"/>
        <v>0.59399999999999942</v>
      </c>
      <c r="BO81" s="362">
        <f t="shared" si="237"/>
        <v>3.0280000000000005</v>
      </c>
      <c r="BP81" s="266">
        <v>6.1470000000000002</v>
      </c>
      <c r="BQ81" s="266">
        <v>6.6559999999999997</v>
      </c>
      <c r="BR81" s="266">
        <v>6.0620000000000003</v>
      </c>
      <c r="BS81" s="266">
        <v>3.0339999999999998</v>
      </c>
      <c r="BT81" s="266">
        <v>5.1550000000000002</v>
      </c>
      <c r="BU81" s="201">
        <v>5.3659999999999997</v>
      </c>
      <c r="BV81" s="238">
        <v>4.4836080000000003</v>
      </c>
      <c r="BW81" s="217">
        <v>3.1277789999999999</v>
      </c>
      <c r="BX81" s="216">
        <v>3.1691220000000002</v>
      </c>
      <c r="BY81" s="216">
        <v>3.8951190000000002</v>
      </c>
      <c r="BZ81" s="216">
        <v>2.3300369999999999</v>
      </c>
      <c r="CA81" s="239"/>
      <c r="CB81" s="94">
        <f t="shared" si="199"/>
        <v>-7.3522710010633444E-2</v>
      </c>
      <c r="CC81" s="94">
        <f t="shared" si="238"/>
        <v>8.5408079142621565E-2</v>
      </c>
      <c r="CD81" s="94">
        <f t="shared" si="239"/>
        <v>0.98462041884816764</v>
      </c>
      <c r="CE81" s="94">
        <f t="shared" si="240"/>
        <v>-0.40567872423181645</v>
      </c>
      <c r="CF81" s="94">
        <f t="shared" si="241"/>
        <v>-3.9417149262095913E-2</v>
      </c>
      <c r="CG81" s="94">
        <f t="shared" si="242"/>
        <v>0.20362862213123836</v>
      </c>
      <c r="CH81" s="362">
        <f t="shared" si="200"/>
        <v>-0.48399999999999999</v>
      </c>
      <c r="CI81" s="362">
        <f t="shared" si="243"/>
        <v>0.51799999999999979</v>
      </c>
      <c r="CJ81" s="362">
        <f t="shared" si="244"/>
        <v>3.0090000000000003</v>
      </c>
      <c r="CK81" s="100">
        <v>6.0990000000000002</v>
      </c>
      <c r="CL81" s="100">
        <v>6.5830000000000002</v>
      </c>
      <c r="CM81" s="100">
        <v>6.0650000000000004</v>
      </c>
      <c r="CN81" s="100">
        <v>3.056</v>
      </c>
      <c r="CO81" s="100">
        <v>5.1420000000000003</v>
      </c>
      <c r="CP81" s="208">
        <v>5.3529999999999998</v>
      </c>
      <c r="CQ81" s="296">
        <v>4.4473851</v>
      </c>
      <c r="CR81" s="288">
        <v>3.1244130000000001</v>
      </c>
      <c r="CS81" s="288">
        <v>3.2066569999999999</v>
      </c>
      <c r="CT81" s="288">
        <v>3.9901620000000002</v>
      </c>
      <c r="CU81" s="288">
        <v>2.3379249999999998</v>
      </c>
      <c r="CV81" s="289"/>
      <c r="CW81" s="94">
        <f t="shared" si="201"/>
        <v>-7.333723425004865E-2</v>
      </c>
      <c r="CX81" s="94">
        <f t="shared" si="245"/>
        <v>8.6458995549904522E-2</v>
      </c>
      <c r="CY81" s="94">
        <f t="shared" si="246"/>
        <v>0.98778433024431345</v>
      </c>
      <c r="CZ81" s="94">
        <f t="shared" si="247"/>
        <v>-0.40381717729784028</v>
      </c>
      <c r="DA81" s="94">
        <f t="shared" si="248"/>
        <v>-4.0944123314065495E-2</v>
      </c>
      <c r="DB81" s="94">
        <f t="shared" si="249"/>
        <v>0.19188416447542167</v>
      </c>
      <c r="DC81" s="362">
        <f t="shared" si="202"/>
        <v>-0.37599999999999945</v>
      </c>
      <c r="DD81" s="362">
        <f t="shared" si="250"/>
        <v>0.40799999999999947</v>
      </c>
      <c r="DE81" s="362">
        <f t="shared" si="251"/>
        <v>2.3450000000000002</v>
      </c>
      <c r="DF81" s="266">
        <v>4.7510000000000003</v>
      </c>
      <c r="DG81" s="266">
        <v>5.1269999999999998</v>
      </c>
      <c r="DH81" s="266">
        <v>4.7190000000000003</v>
      </c>
      <c r="DI81" s="266">
        <v>2.3740000000000001</v>
      </c>
      <c r="DJ81" s="266">
        <v>3.9820000000000002</v>
      </c>
      <c r="DK81" s="201">
        <v>4.1520000000000001</v>
      </c>
      <c r="DL81" s="238">
        <v>3.4835600000000002</v>
      </c>
      <c r="DM81" s="216">
        <v>2.426965</v>
      </c>
      <c r="DN81" s="216">
        <v>2.479803</v>
      </c>
      <c r="DO81" s="216">
        <v>3.034659</v>
      </c>
      <c r="DP81" s="216">
        <v>1.744281</v>
      </c>
      <c r="DQ81" s="239"/>
      <c r="DR81" s="94">
        <f t="shared" si="203"/>
        <v>-5.2050708426547382E-2</v>
      </c>
      <c r="DS81" s="94">
        <f t="shared" si="252"/>
        <v>6.8015291494106483E-2</v>
      </c>
      <c r="DT81" s="94">
        <f t="shared" si="253"/>
        <v>0.62684633324695505</v>
      </c>
      <c r="DU81" s="94">
        <f t="shared" si="254"/>
        <v>-0.29644484958979039</v>
      </c>
      <c r="DV81" s="94">
        <f t="shared" si="255"/>
        <v>-3.2709431219334535E-3</v>
      </c>
      <c r="DW81" s="94">
        <f t="shared" si="256"/>
        <v>0.13440527726242016</v>
      </c>
      <c r="DX81" s="362">
        <f t="shared" si="204"/>
        <v>-0.3490000000000002</v>
      </c>
      <c r="DY81" s="362">
        <f t="shared" si="257"/>
        <v>0.42700000000000049</v>
      </c>
      <c r="DZ81" s="362">
        <f t="shared" si="258"/>
        <v>2.4189999999999996</v>
      </c>
      <c r="EA81" s="100">
        <v>6.3559999999999999</v>
      </c>
      <c r="EB81" s="100">
        <v>6.7050000000000001</v>
      </c>
      <c r="EC81" s="100">
        <v>6.2779999999999996</v>
      </c>
      <c r="ED81" s="100">
        <v>3.859</v>
      </c>
      <c r="EE81" s="100">
        <v>5.4850000000000003</v>
      </c>
      <c r="EF81" s="208">
        <v>5.5030000000000001</v>
      </c>
      <c r="EG81" s="296">
        <v>4.851</v>
      </c>
      <c r="EH81" s="288">
        <v>3.8672200000000001</v>
      </c>
      <c r="EI81" s="288">
        <v>3.9402550000000001</v>
      </c>
      <c r="EJ81" s="288">
        <v>5.4604520000000001</v>
      </c>
      <c r="EK81" s="288">
        <v>2.4257930000000001</v>
      </c>
      <c r="EL81" s="289"/>
      <c r="EM81" s="94">
        <f t="shared" si="205"/>
        <v>-6.7863734235619838E-2</v>
      </c>
      <c r="EN81" s="94">
        <f t="shared" si="259"/>
        <v>0.41048863821248438</v>
      </c>
      <c r="EO81" s="94">
        <f t="shared" si="260"/>
        <v>0.42089851275333279</v>
      </c>
      <c r="EP81" s="94">
        <f t="shared" si="261"/>
        <v>-0.27869490300705907</v>
      </c>
      <c r="EQ81" s="94">
        <f t="shared" si="262"/>
        <v>0.11055555555555559</v>
      </c>
      <c r="ER81" s="94">
        <f t="shared" si="263"/>
        <v>0.25583877820840645</v>
      </c>
      <c r="ES81" s="362">
        <f t="shared" si="206"/>
        <v>-1.7650000000000006</v>
      </c>
      <c r="ET81" s="362">
        <f t="shared" si="264"/>
        <v>7.5689999999999991</v>
      </c>
      <c r="EU81" s="362">
        <f t="shared" si="265"/>
        <v>5.4619999999999997</v>
      </c>
      <c r="EV81" s="100">
        <v>24.242999999999999</v>
      </c>
      <c r="EW81" s="100">
        <v>26.007999999999999</v>
      </c>
      <c r="EX81" s="100">
        <v>18.439</v>
      </c>
      <c r="EY81" s="100">
        <v>12.977</v>
      </c>
      <c r="EZ81" s="100">
        <v>17.991</v>
      </c>
      <c r="FA81" s="208">
        <v>16.2</v>
      </c>
      <c r="FB81" s="296">
        <v>12.899744999999999</v>
      </c>
      <c r="FC81" s="288">
        <v>12.600688999999999</v>
      </c>
      <c r="FD81" s="288">
        <v>11.464214</v>
      </c>
      <c r="FE81" s="288">
        <v>12.328104</v>
      </c>
      <c r="FF81" s="288">
        <v>10.889586</v>
      </c>
      <c r="FG81" s="289"/>
      <c r="FH81" s="94">
        <f t="shared" si="207"/>
        <v>-5.8823529411764705E-2</v>
      </c>
      <c r="FI81" s="94">
        <f t="shared" si="266"/>
        <v>0.13333333333333333</v>
      </c>
      <c r="FJ81" s="94">
        <f t="shared" si="267"/>
        <v>-6.25E-2</v>
      </c>
      <c r="FK81" s="94">
        <f t="shared" si="268"/>
        <v>-0.13513513513513514</v>
      </c>
      <c r="FL81" s="94">
        <f t="shared" si="269"/>
        <v>5.7142857142857141E-2</v>
      </c>
      <c r="FM81" s="94">
        <f t="shared" si="270"/>
        <v>6.0606060606060608E-2</v>
      </c>
      <c r="FN81" s="362">
        <f t="shared" si="208"/>
        <v>-2</v>
      </c>
      <c r="FO81" s="362">
        <f t="shared" si="271"/>
        <v>4</v>
      </c>
      <c r="FP81" s="362">
        <f t="shared" si="272"/>
        <v>-2</v>
      </c>
      <c r="FQ81" s="486">
        <v>32</v>
      </c>
      <c r="FR81" s="486">
        <v>34</v>
      </c>
      <c r="FS81" s="486">
        <v>30</v>
      </c>
      <c r="FT81" s="486">
        <v>32</v>
      </c>
      <c r="FU81" s="486">
        <v>37</v>
      </c>
      <c r="FV81" s="2">
        <v>35</v>
      </c>
      <c r="FW81" s="2">
        <v>33</v>
      </c>
      <c r="FX81" s="96">
        <v>30</v>
      </c>
      <c r="FY81" s="499"/>
      <c r="FZ81" s="2"/>
      <c r="GA81" s="2"/>
      <c r="GB81" s="2"/>
      <c r="GC81" s="2"/>
      <c r="GD81" s="3"/>
      <c r="GE81" s="1" t="s">
        <v>109</v>
      </c>
      <c r="GF81" s="336"/>
      <c r="GG81" s="1">
        <v>7100</v>
      </c>
      <c r="GH81" s="1" t="s">
        <v>140</v>
      </c>
      <c r="GI81" s="18" t="s">
        <v>82</v>
      </c>
      <c r="GJ81" s="94">
        <f t="shared" si="340"/>
        <v>-7.9055611673535947E-2</v>
      </c>
      <c r="GK81" s="94">
        <f t="shared" si="341"/>
        <v>-0.15252393913049714</v>
      </c>
      <c r="GL81" s="94">
        <f t="shared" si="342"/>
        <v>0.82936699158698612</v>
      </c>
      <c r="GM81" s="94">
        <f t="shared" si="343"/>
        <v>-0.30111278059280827</v>
      </c>
      <c r="GN81" s="94">
        <f t="shared" si="344"/>
        <v>-9.4842115349448516E-2</v>
      </c>
      <c r="GO81" s="94">
        <f t="shared" si="345"/>
        <v>1.3472969483968162E-2</v>
      </c>
      <c r="GP81" s="366">
        <f t="shared" si="346"/>
        <v>-8.016992862156469E-2</v>
      </c>
      <c r="GQ81" s="366">
        <f t="shared" si="347"/>
        <v>-0.18251113560747068</v>
      </c>
      <c r="GR81" s="366">
        <f t="shared" si="348"/>
        <v>0.54249690203121348</v>
      </c>
      <c r="GS81" s="94">
        <f t="shared" si="209"/>
        <v>0.93392542684327395</v>
      </c>
      <c r="GT81" s="94">
        <f t="shared" si="273"/>
        <v>1.0140953554648386</v>
      </c>
      <c r="GU81" s="94">
        <f t="shared" si="274"/>
        <v>1.1966064910723093</v>
      </c>
      <c r="GV81" s="94">
        <f t="shared" si="275"/>
        <v>0.65410958904109584</v>
      </c>
      <c r="GW81" s="94">
        <f t="shared" si="276"/>
        <v>0.93593010556971257</v>
      </c>
      <c r="GX81" s="94">
        <f t="shared" si="277"/>
        <v>1.0339965230828665</v>
      </c>
      <c r="GY81" s="94">
        <f t="shared" si="278"/>
        <v>1.0202507163159451</v>
      </c>
      <c r="GZ81" s="94">
        <f t="shared" si="279"/>
        <v>0.80036452246084677</v>
      </c>
      <c r="HA81" s="94">
        <f t="shared" si="280"/>
        <v>0.68221613544598292</v>
      </c>
      <c r="HB81" s="94">
        <f t="shared" si="281"/>
        <v>1.0119295051066761</v>
      </c>
      <c r="HC81" s="94">
        <f t="shared" si="282"/>
        <v>0.96377761828812258</v>
      </c>
      <c r="HD81" s="94">
        <f t="shared" si="349"/>
        <v>-0.18313997327167611</v>
      </c>
      <c r="HE81" s="94">
        <f t="shared" si="350"/>
        <v>-0.2239212065167685</v>
      </c>
      <c r="HF81" s="94">
        <f t="shared" si="351"/>
        <v>0.96953011443685777</v>
      </c>
      <c r="HG81" s="94">
        <f t="shared" si="352"/>
        <v>-0.35019125527655842</v>
      </c>
      <c r="HH81" s="94">
        <f t="shared" si="353"/>
        <v>-0.18237270420634666</v>
      </c>
      <c r="HI81" s="94">
        <f t="shared" si="354"/>
        <v>4.8772814897648772E-2</v>
      </c>
      <c r="HJ81" s="366">
        <f t="shared" si="355"/>
        <v>-5.485093086580764E-2</v>
      </c>
      <c r="HK81" s="366">
        <f t="shared" si="356"/>
        <v>-8.6415224974831339E-2</v>
      </c>
      <c r="HL81" s="366">
        <f t="shared" si="357"/>
        <v>0.18997380310006629</v>
      </c>
      <c r="HM81" s="94">
        <f t="shared" si="211"/>
        <v>0.24465184772442342</v>
      </c>
      <c r="HN81" s="94">
        <f t="shared" si="283"/>
        <v>0.29950277859023106</v>
      </c>
      <c r="HO81" s="94">
        <f t="shared" si="284"/>
        <v>0.3859180035650624</v>
      </c>
      <c r="HP81" s="94">
        <f t="shared" si="285"/>
        <v>0.19594420046499611</v>
      </c>
      <c r="HQ81" s="94">
        <f t="shared" si="286"/>
        <v>0.30154134128864318</v>
      </c>
      <c r="HR81" s="94">
        <f t="shared" si="287"/>
        <v>0.36880048261591297</v>
      </c>
      <c r="HS81" s="94">
        <f t="shared" si="288"/>
        <v>0.3516495444744196</v>
      </c>
      <c r="HT81" s="94">
        <f t="shared" si="289"/>
        <v>0.25994528213972024</v>
      </c>
      <c r="HU81" s="94">
        <f t="shared" si="290"/>
        <v>0.26639875946513492</v>
      </c>
      <c r="HV81" s="94">
        <f t="shared" si="291"/>
        <v>0.33553027885203057</v>
      </c>
      <c r="HW81" s="94">
        <f t="shared" si="292"/>
        <v>0.21396929139454887</v>
      </c>
      <c r="HX81" s="94">
        <f t="shared" si="358"/>
        <v>1.6964285576964784E-2</v>
      </c>
      <c r="HY81" s="94">
        <f t="shared" si="359"/>
        <v>-0.2428047539272597</v>
      </c>
      <c r="HZ81" s="94">
        <f t="shared" si="360"/>
        <v>0.14494196358510431</v>
      </c>
      <c r="IA81" s="94">
        <f t="shared" si="361"/>
        <v>-2.4608098094314423E-2</v>
      </c>
      <c r="IB81" s="94">
        <f t="shared" si="362"/>
        <v>-0.10249509635791912</v>
      </c>
      <c r="IC81" s="94">
        <f t="shared" si="363"/>
        <v>-9.6695135596326073E-2</v>
      </c>
      <c r="ID81" s="366">
        <f t="shared" si="364"/>
        <v>4.3734825743443895E-3</v>
      </c>
      <c r="IE81" s="366">
        <f t="shared" si="365"/>
        <v>-8.2668704656181813E-2</v>
      </c>
      <c r="IF81" s="366">
        <f t="shared" si="366"/>
        <v>4.3101721312700736E-2</v>
      </c>
      <c r="IG81" s="94">
        <f t="shared" si="213"/>
        <v>0.26217877325413524</v>
      </c>
      <c r="IH81" s="94">
        <f t="shared" si="293"/>
        <v>0.25780529067979086</v>
      </c>
      <c r="II81" s="94">
        <f t="shared" si="294"/>
        <v>0.34047399533597267</v>
      </c>
      <c r="IJ81" s="94">
        <f t="shared" si="295"/>
        <v>0.29737227402327193</v>
      </c>
      <c r="IK81" s="94">
        <f t="shared" si="296"/>
        <v>0.30487465955199822</v>
      </c>
      <c r="IL81" s="94">
        <f t="shared" si="297"/>
        <v>0.33969135802469136</v>
      </c>
      <c r="IM81" s="94">
        <f t="shared" si="298"/>
        <v>0.37605394525240615</v>
      </c>
      <c r="IN81" s="94">
        <f t="shared" si="299"/>
        <v>0.30690543985332869</v>
      </c>
      <c r="IO81" s="94">
        <f t="shared" si="300"/>
        <v>0.34370040545300357</v>
      </c>
      <c r="IP81" s="94">
        <f t="shared" si="301"/>
        <v>0.44292715246399611</v>
      </c>
      <c r="IQ81" s="94">
        <f t="shared" si="302"/>
        <v>0.22276264680769317</v>
      </c>
      <c r="IR81" s="94" t="str">
        <f t="shared" si="215"/>
        <v>i.a.</v>
      </c>
      <c r="IS81" s="94" t="e">
        <f t="shared" si="367"/>
        <v>#VALUE!</v>
      </c>
      <c r="IT81" s="94" t="e">
        <f t="shared" si="368"/>
        <v>#VALUE!</v>
      </c>
      <c r="IU81" s="94" t="e">
        <f t="shared" si="369"/>
        <v>#VALUE!</v>
      </c>
      <c r="IV81" s="94" t="e">
        <f t="shared" si="370"/>
        <v>#VALUE!</v>
      </c>
      <c r="IW81" s="94" t="e">
        <f t="shared" si="371"/>
        <v>#VALUE!</v>
      </c>
      <c r="IX81" s="94" t="e">
        <f t="shared" si="372"/>
        <v>#VALUE!</v>
      </c>
      <c r="IY81" s="366" t="e">
        <f t="shared" si="373"/>
        <v>#VALUE!</v>
      </c>
      <c r="IZ81" s="366" t="e">
        <f t="shared" si="374"/>
        <v>#VALUE!</v>
      </c>
      <c r="JA81" s="366" t="e">
        <f t="shared" si="375"/>
        <v>#VALUE!</v>
      </c>
      <c r="JB81" s="392"/>
      <c r="JC81" s="94" t="str">
        <f t="shared" si="303"/>
        <v>i.a.</v>
      </c>
      <c r="JD81" s="94" t="str">
        <f t="shared" si="304"/>
        <v>i.a.</v>
      </c>
      <c r="JE81" s="94" t="str">
        <f t="shared" si="305"/>
        <v>i.a.</v>
      </c>
      <c r="JF81" s="94" t="str">
        <f t="shared" si="306"/>
        <v>i.a.</v>
      </c>
      <c r="JG81" s="94" t="str">
        <f t="shared" si="307"/>
        <v>i.a.</v>
      </c>
      <c r="JH81" s="94" t="str">
        <f t="shared" si="308"/>
        <v>i.a.</v>
      </c>
      <c r="JI81" s="94" t="str">
        <f t="shared" si="309"/>
        <v>i.a.</v>
      </c>
      <c r="JJ81" s="94" t="str">
        <f t="shared" si="310"/>
        <v>i.a.</v>
      </c>
      <c r="JK81" s="94" t="str">
        <f t="shared" si="311"/>
        <v>i.a.</v>
      </c>
      <c r="JL81" s="94" t="str">
        <f t="shared" si="312"/>
        <v>i.a.</v>
      </c>
      <c r="JM81" s="94" t="str">
        <f t="shared" si="217"/>
        <v>i.a.</v>
      </c>
      <c r="JN81" s="94" t="e">
        <f t="shared" si="376"/>
        <v>#DIV/0!</v>
      </c>
      <c r="JO81" s="94" t="e">
        <f t="shared" si="377"/>
        <v>#DIV/0!</v>
      </c>
      <c r="JP81" s="94" t="e">
        <f t="shared" si="378"/>
        <v>#DIV/0!</v>
      </c>
      <c r="JQ81" s="94" t="e">
        <f t="shared" si="379"/>
        <v>#DIV/0!</v>
      </c>
      <c r="JR81" s="94" t="e">
        <f t="shared" si="380"/>
        <v>#DIV/0!</v>
      </c>
      <c r="JS81" s="94" t="e">
        <f t="shared" si="381"/>
        <v>#DIV/0!</v>
      </c>
      <c r="JT81" s="364">
        <f t="shared" si="382"/>
        <v>0</v>
      </c>
      <c r="JU81" s="364">
        <f t="shared" si="383"/>
        <v>0</v>
      </c>
      <c r="JV81" s="364">
        <f t="shared" si="384"/>
        <v>0</v>
      </c>
      <c r="JW81" s="99">
        <f t="shared" si="218"/>
        <v>0</v>
      </c>
      <c r="JX81" s="99">
        <f t="shared" si="313"/>
        <v>0</v>
      </c>
      <c r="JY81" s="99">
        <f t="shared" si="314"/>
        <v>0</v>
      </c>
      <c r="JZ81" s="99">
        <f t="shared" si="315"/>
        <v>0</v>
      </c>
      <c r="KA81" s="99">
        <f t="shared" si="316"/>
        <v>0</v>
      </c>
      <c r="KB81" s="99">
        <f t="shared" si="317"/>
        <v>0</v>
      </c>
      <c r="KC81" s="99">
        <f t="shared" si="318"/>
        <v>0</v>
      </c>
      <c r="KD81" s="99">
        <f t="shared" si="319"/>
        <v>0</v>
      </c>
      <c r="KE81" s="99" t="str">
        <f t="shared" si="320"/>
        <v>i.a.</v>
      </c>
      <c r="KF81" s="99" t="str">
        <f t="shared" si="220"/>
        <v>i.a.</v>
      </c>
      <c r="KG81" s="99" t="str">
        <f t="shared" si="221"/>
        <v>i.a.</v>
      </c>
      <c r="KH81" s="99" t="str">
        <f t="shared" si="222"/>
        <v>i.a.</v>
      </c>
      <c r="KI81" s="94">
        <f t="shared" si="385"/>
        <v>-1</v>
      </c>
      <c r="KJ81" s="94">
        <f t="shared" si="386"/>
        <v>-4.228698899180456E-2</v>
      </c>
      <c r="KK81" s="94">
        <f t="shared" si="387"/>
        <v>1.1169284467713789</v>
      </c>
      <c r="KL81" s="94">
        <f t="shared" si="388"/>
        <v>-0.31281602489303773</v>
      </c>
      <c r="KM81" s="94">
        <f t="shared" si="389"/>
        <v>-9.1340546599279898E-2</v>
      </c>
      <c r="KN81" s="94">
        <f t="shared" si="390"/>
        <v>0.1348498437237389</v>
      </c>
      <c r="KO81" s="364">
        <f t="shared" si="391"/>
        <v>-0.19361764705882353</v>
      </c>
      <c r="KP81" s="364">
        <f t="shared" si="392"/>
        <v>-8.5490196078431557E-3</v>
      </c>
      <c r="KQ81" s="364">
        <f t="shared" si="393"/>
        <v>0.10666666666666669</v>
      </c>
      <c r="KR81" s="308"/>
      <c r="KS81" s="308">
        <f t="shared" si="321"/>
        <v>0.19361764705882353</v>
      </c>
      <c r="KT81" s="308">
        <f t="shared" si="322"/>
        <v>0.20216666666666669</v>
      </c>
      <c r="KU81" s="308">
        <f t="shared" si="323"/>
        <v>9.5500000000000002E-2</v>
      </c>
      <c r="KV81" s="308">
        <f t="shared" si="324"/>
        <v>0.13897297297297298</v>
      </c>
      <c r="KW81" s="308">
        <f t="shared" si="325"/>
        <v>0.15294285714285713</v>
      </c>
      <c r="KX81" s="308">
        <f t="shared" si="326"/>
        <v>0.13476924545454547</v>
      </c>
      <c r="KY81" s="308">
        <f t="shared" si="327"/>
        <v>0.10414710000000001</v>
      </c>
      <c r="KZ81" s="308" t="str">
        <f t="shared" si="328"/>
        <v>i.a.</v>
      </c>
      <c r="LA81" s="308" t="str">
        <f t="shared" si="329"/>
        <v>i.a.</v>
      </c>
      <c r="LB81" s="308" t="str">
        <f t="shared" si="330"/>
        <v>i.a.</v>
      </c>
      <c r="LC81" s="308" t="str">
        <f t="shared" si="224"/>
        <v>i.a.</v>
      </c>
    </row>
    <row r="82" spans="1:315" s="1" customFormat="1" x14ac:dyDescent="0.3">
      <c r="A82" s="376" t="s">
        <v>346</v>
      </c>
      <c r="B82" s="171">
        <v>26196485</v>
      </c>
      <c r="C82" t="s">
        <v>75</v>
      </c>
      <c r="D82" s="336"/>
      <c r="E82"/>
      <c r="F82"/>
      <c r="G82"/>
      <c r="H82"/>
      <c r="I82" s="184">
        <v>45009</v>
      </c>
      <c r="J82" s="176"/>
      <c r="K82" s="176" t="s">
        <v>132</v>
      </c>
      <c r="L82" s="176" t="s">
        <v>132</v>
      </c>
      <c r="M82" s="176" t="s">
        <v>132</v>
      </c>
      <c r="N82" s="176" t="s">
        <v>132</v>
      </c>
      <c r="O82" s="176" t="s">
        <v>132</v>
      </c>
      <c r="P82" s="176" t="s">
        <v>132</v>
      </c>
      <c r="Q82" s="94" t="e">
        <f t="shared" si="331"/>
        <v>#DIV/0!</v>
      </c>
      <c r="R82" s="94" t="e">
        <f t="shared" si="332"/>
        <v>#DIV/0!</v>
      </c>
      <c r="S82" s="94" t="e">
        <f t="shared" si="333"/>
        <v>#DIV/0!</v>
      </c>
      <c r="T82" s="94" t="e">
        <f t="shared" si="334"/>
        <v>#DIV/0!</v>
      </c>
      <c r="U82" s="94" t="e">
        <f t="shared" si="335"/>
        <v>#DIV/0!</v>
      </c>
      <c r="V82" s="94" t="e">
        <f t="shared" si="336"/>
        <v>#DIV/0!</v>
      </c>
      <c r="W82" s="362">
        <f t="shared" si="337"/>
        <v>0</v>
      </c>
      <c r="X82" s="362">
        <f t="shared" si="338"/>
        <v>0</v>
      </c>
      <c r="Y82" s="362">
        <f t="shared" si="339"/>
        <v>0</v>
      </c>
      <c r="Z82" s="100"/>
      <c r="AA82" s="396"/>
      <c r="AB82" s="100"/>
      <c r="AC82" s="100"/>
      <c r="AD82" s="100"/>
      <c r="AE82" s="100"/>
      <c r="AF82" s="100"/>
      <c r="AG82" s="201"/>
      <c r="AH82" s="201"/>
      <c r="AI82" s="201"/>
      <c r="AJ82" s="201"/>
      <c r="AK82" s="201"/>
      <c r="AL82" s="94">
        <f t="shared" si="194"/>
        <v>-1</v>
      </c>
      <c r="AM82" s="94">
        <f t="shared" si="195"/>
        <v>0.54854368932038844</v>
      </c>
      <c r="AN82" s="94">
        <f t="shared" si="225"/>
        <v>0.24264434322294723</v>
      </c>
      <c r="AO82" s="94">
        <f t="shared" si="226"/>
        <v>0.3784150687256066</v>
      </c>
      <c r="AP82" s="94">
        <f t="shared" si="227"/>
        <v>-0.27648864333947204</v>
      </c>
      <c r="AQ82" s="94">
        <f t="shared" si="228"/>
        <v>2.6594403831610713E-2</v>
      </c>
      <c r="AR82" s="362">
        <f t="shared" si="196"/>
        <v>-15.631</v>
      </c>
      <c r="AS82" s="362">
        <f t="shared" si="229"/>
        <v>5.5370000000000008</v>
      </c>
      <c r="AT82" s="362">
        <f t="shared" si="230"/>
        <v>1.9710000000000001</v>
      </c>
      <c r="AU82" s="266"/>
      <c r="AV82" s="266">
        <v>15.631</v>
      </c>
      <c r="AW82" s="266">
        <v>10.093999999999999</v>
      </c>
      <c r="AX82" s="266">
        <v>8.1229999999999993</v>
      </c>
      <c r="AY82" s="266">
        <v>5.8929999999999998</v>
      </c>
      <c r="AZ82" s="266">
        <v>8.1449999999999996</v>
      </c>
      <c r="BA82" s="266">
        <v>7.9340000000000002</v>
      </c>
      <c r="BB82" s="201">
        <v>12.337999999999999</v>
      </c>
      <c r="BC82" s="201">
        <v>17.312000000000001</v>
      </c>
      <c r="BD82" s="201">
        <v>20.011865</v>
      </c>
      <c r="BE82" s="201">
        <v>14.354865</v>
      </c>
      <c r="BF82" s="201">
        <v>17.966483</v>
      </c>
      <c r="BG82" s="94">
        <f t="shared" si="197"/>
        <v>-1</v>
      </c>
      <c r="BH82" s="94">
        <f t="shared" si="231"/>
        <v>0.84583714547118038</v>
      </c>
      <c r="BI82" s="94">
        <f t="shared" si="232"/>
        <v>1.1431372549019607</v>
      </c>
      <c r="BJ82" s="94">
        <f t="shared" si="233"/>
        <v>0.96531791907514453</v>
      </c>
      <c r="BK82" s="94">
        <f t="shared" si="234"/>
        <v>1.1898734177215191</v>
      </c>
      <c r="BL82" s="94">
        <f t="shared" si="235"/>
        <v>1.2587336244541485</v>
      </c>
      <c r="BM82" s="362">
        <f t="shared" si="198"/>
        <v>-4.0350000000000001</v>
      </c>
      <c r="BN82" s="362">
        <f t="shared" si="236"/>
        <v>1.8490000000000002</v>
      </c>
      <c r="BO82" s="362">
        <f t="shared" si="237"/>
        <v>1.1659999999999999</v>
      </c>
      <c r="BP82" s="266"/>
      <c r="BQ82" s="266">
        <v>4.0350000000000001</v>
      </c>
      <c r="BR82" s="266">
        <v>2.1859999999999999</v>
      </c>
      <c r="BS82" s="266">
        <v>1.02</v>
      </c>
      <c r="BT82" s="266">
        <v>0.51900000000000002</v>
      </c>
      <c r="BU82" s="266">
        <v>0.23699999999999999</v>
      </c>
      <c r="BV82" s="266">
        <v>-0.91600000000000004</v>
      </c>
      <c r="BW82" s="201">
        <v>-1.9127130000000001</v>
      </c>
      <c r="BX82" s="201">
        <v>2.1999999999999999E-2</v>
      </c>
      <c r="BY82" s="201">
        <v>2.439174</v>
      </c>
      <c r="BZ82" s="201">
        <v>1.2252700000000001</v>
      </c>
      <c r="CA82" s="201">
        <v>-2.5342959999999999</v>
      </c>
      <c r="CB82" s="94">
        <f t="shared" si="199"/>
        <v>-1</v>
      </c>
      <c r="CC82" s="94">
        <f t="shared" si="238"/>
        <v>0.85011494252873576</v>
      </c>
      <c r="CD82" s="94">
        <f t="shared" si="239"/>
        <v>1.1492094861660076</v>
      </c>
      <c r="CE82" s="94">
        <f t="shared" si="240"/>
        <v>0.99605522682445757</v>
      </c>
      <c r="CF82" s="94">
        <f t="shared" si="241"/>
        <v>1.5477386934673365</v>
      </c>
      <c r="CG82" s="94">
        <f t="shared" si="242"/>
        <v>1.1962524654832347</v>
      </c>
      <c r="CH82" s="362">
        <f t="shared" si="200"/>
        <v>-4.024</v>
      </c>
      <c r="CI82" s="362">
        <f t="shared" si="243"/>
        <v>1.8490000000000002</v>
      </c>
      <c r="CJ82" s="362">
        <f t="shared" si="244"/>
        <v>1.1629999999999998</v>
      </c>
      <c r="CK82" s="100"/>
      <c r="CL82" s="100">
        <v>4.024</v>
      </c>
      <c r="CM82" s="100">
        <v>2.1749999999999998</v>
      </c>
      <c r="CN82" s="100">
        <v>1.012</v>
      </c>
      <c r="CO82" s="100">
        <v>0.50700000000000001</v>
      </c>
      <c r="CP82" s="100">
        <v>0.19900000000000001</v>
      </c>
      <c r="CQ82" s="100">
        <v>-1.014</v>
      </c>
      <c r="CR82" s="208">
        <v>-1.9143110000000001</v>
      </c>
      <c r="CS82" s="208">
        <v>0.113</v>
      </c>
      <c r="CT82" s="208">
        <v>2.4768669999999999</v>
      </c>
      <c r="CU82" s="208">
        <v>1.1894549999999999</v>
      </c>
      <c r="CV82" s="208">
        <v>-2.5973549999999999</v>
      </c>
      <c r="CW82" s="94">
        <f t="shared" si="201"/>
        <v>-1</v>
      </c>
      <c r="CX82" s="94">
        <f t="shared" si="245"/>
        <v>0.82510410469958362</v>
      </c>
      <c r="CY82" s="94">
        <f t="shared" si="246"/>
        <v>1.1523687580025608</v>
      </c>
      <c r="CZ82" s="94">
        <f t="shared" si="247"/>
        <v>1.0180878552971577</v>
      </c>
      <c r="DA82" s="94">
        <f t="shared" si="248"/>
        <v>1.7841726618705034</v>
      </c>
      <c r="DB82" s="94">
        <f t="shared" si="249"/>
        <v>1.1728855721393034</v>
      </c>
      <c r="DC82" s="362">
        <f t="shared" si="202"/>
        <v>-3.0680000000000001</v>
      </c>
      <c r="DD82" s="362">
        <f t="shared" si="250"/>
        <v>1.387</v>
      </c>
      <c r="DE82" s="362">
        <f t="shared" si="251"/>
        <v>0.9</v>
      </c>
      <c r="DF82" s="266"/>
      <c r="DG82" s="266">
        <v>3.0680000000000001</v>
      </c>
      <c r="DH82" s="266">
        <v>1.681</v>
      </c>
      <c r="DI82" s="266">
        <v>0.78100000000000003</v>
      </c>
      <c r="DJ82" s="266">
        <v>0.38700000000000001</v>
      </c>
      <c r="DK82" s="266">
        <v>0.13900000000000001</v>
      </c>
      <c r="DL82" s="266">
        <v>-0.80400000000000005</v>
      </c>
      <c r="DM82" s="201">
        <v>-1.5144120000000001</v>
      </c>
      <c r="DN82" s="201">
        <v>0.121</v>
      </c>
      <c r="DO82" s="201">
        <v>1.9013910000000001</v>
      </c>
      <c r="DP82" s="201">
        <v>0.86626400000000003</v>
      </c>
      <c r="DQ82" s="201">
        <v>-1.973536</v>
      </c>
      <c r="DR82" s="94">
        <f t="shared" si="203"/>
        <v>-1</v>
      </c>
      <c r="DS82" s="94">
        <f t="shared" si="252"/>
        <v>0.78957467220978594</v>
      </c>
      <c r="DT82" s="94">
        <f t="shared" si="253"/>
        <v>0.89975698663426484</v>
      </c>
      <c r="DU82" s="94">
        <f t="shared" si="254"/>
        <v>0.30015797788309628</v>
      </c>
      <c r="DV82" s="94">
        <f t="shared" si="255"/>
        <v>0.44191343963553531</v>
      </c>
      <c r="DW82" s="94">
        <f t="shared" si="256"/>
        <v>0.1864864864864865</v>
      </c>
      <c r="DX82" s="362">
        <f t="shared" si="204"/>
        <v>-5.5960000000000001</v>
      </c>
      <c r="DY82" s="362">
        <f t="shared" si="257"/>
        <v>2.4690000000000003</v>
      </c>
      <c r="DZ82" s="362">
        <f t="shared" si="258"/>
        <v>1.4809999999999999</v>
      </c>
      <c r="EA82" s="100"/>
      <c r="EB82" s="100">
        <v>5.5960000000000001</v>
      </c>
      <c r="EC82" s="100">
        <v>3.1269999999999998</v>
      </c>
      <c r="ED82" s="100">
        <v>1.6459999999999999</v>
      </c>
      <c r="EE82" s="100">
        <v>1.266</v>
      </c>
      <c r="EF82" s="100">
        <v>0.878</v>
      </c>
      <c r="EG82" s="100">
        <v>0.74</v>
      </c>
      <c r="EH82" s="208">
        <v>1.5433220000000001</v>
      </c>
      <c r="EI82" s="208">
        <v>3.0579999999999998</v>
      </c>
      <c r="EJ82" s="208">
        <v>3.83643</v>
      </c>
      <c r="EK82" s="208">
        <v>2.060044</v>
      </c>
      <c r="EL82" s="208">
        <v>1.1937800000000001</v>
      </c>
      <c r="EM82" s="94">
        <f t="shared" si="205"/>
        <v>-1</v>
      </c>
      <c r="EN82" s="94">
        <f t="shared" si="259"/>
        <v>0.24942016057091876</v>
      </c>
      <c r="EO82" s="94">
        <f t="shared" si="260"/>
        <v>0.42984693877551033</v>
      </c>
      <c r="EP82" s="94">
        <f t="shared" si="261"/>
        <v>0.92298258523424082</v>
      </c>
      <c r="EQ82" s="94">
        <f t="shared" si="262"/>
        <v>-0.21791674659505086</v>
      </c>
      <c r="ER82" s="94">
        <f t="shared" si="263"/>
        <v>-0.21062992125984251</v>
      </c>
      <c r="ES82" s="362">
        <f t="shared" si="206"/>
        <v>-14.006</v>
      </c>
      <c r="ET82" s="362">
        <f t="shared" si="264"/>
        <v>2.7959999999999994</v>
      </c>
      <c r="EU82" s="362">
        <f t="shared" si="265"/>
        <v>3.370000000000001</v>
      </c>
      <c r="EV82" s="100"/>
      <c r="EW82" s="100">
        <v>14.006</v>
      </c>
      <c r="EX82" s="100">
        <v>11.21</v>
      </c>
      <c r="EY82" s="100">
        <v>7.84</v>
      </c>
      <c r="EZ82" s="100">
        <v>4.077</v>
      </c>
      <c r="FA82" s="100">
        <v>5.2130000000000001</v>
      </c>
      <c r="FB82" s="100">
        <v>6.6040000000000001</v>
      </c>
      <c r="FC82" s="208">
        <v>7.3471780000000004</v>
      </c>
      <c r="FD82" s="208">
        <v>10.837</v>
      </c>
      <c r="FE82" s="208">
        <v>9.6918039999999994</v>
      </c>
      <c r="FF82" s="208">
        <v>6.3781249999999998</v>
      </c>
      <c r="FG82" s="208">
        <v>5.9566280000000003</v>
      </c>
      <c r="FH82" s="94">
        <f t="shared" si="207"/>
        <v>-1</v>
      </c>
      <c r="FI82" s="94">
        <f t="shared" si="266"/>
        <v>0.33333333333333331</v>
      </c>
      <c r="FJ82" s="94">
        <f t="shared" si="267"/>
        <v>0.2</v>
      </c>
      <c r="FK82" s="94">
        <f t="shared" si="268"/>
        <v>0</v>
      </c>
      <c r="FL82" s="94">
        <f t="shared" si="269"/>
        <v>-0.23076923076923078</v>
      </c>
      <c r="FM82" s="94">
        <f t="shared" si="270"/>
        <v>-0.13333333333333333</v>
      </c>
      <c r="FN82" s="362">
        <f t="shared" si="208"/>
        <v>-16</v>
      </c>
      <c r="FO82" s="362">
        <f t="shared" si="271"/>
        <v>4</v>
      </c>
      <c r="FP82" s="362">
        <f t="shared" si="272"/>
        <v>2</v>
      </c>
      <c r="FQ82" s="486"/>
      <c r="FR82" s="486">
        <v>16</v>
      </c>
      <c r="FS82" s="486">
        <v>12</v>
      </c>
      <c r="FT82" s="486">
        <v>10</v>
      </c>
      <c r="FU82" s="486">
        <v>10</v>
      </c>
      <c r="FV82" s="486">
        <v>13</v>
      </c>
      <c r="FW82" s="486">
        <v>15</v>
      </c>
      <c r="FX82" s="2">
        <v>22</v>
      </c>
      <c r="FY82" s="2"/>
      <c r="FZ82" s="2"/>
      <c r="GA82" s="2"/>
      <c r="GB82" s="2"/>
      <c r="GC82" s="2"/>
      <c r="GD82" s="3"/>
      <c r="GE82" s="1" t="s">
        <v>81</v>
      </c>
      <c r="GF82" s="336"/>
      <c r="GG82" s="1">
        <v>1620</v>
      </c>
      <c r="GH82" s="1" t="s">
        <v>164</v>
      </c>
      <c r="GI82" s="18" t="s">
        <v>97</v>
      </c>
      <c r="GJ82" s="94">
        <f t="shared" si="340"/>
        <v>-1</v>
      </c>
      <c r="GK82" s="94">
        <f t="shared" si="341"/>
        <v>1.2335047654437194E-2</v>
      </c>
      <c r="GL82" s="94">
        <f t="shared" si="342"/>
        <v>0.31122942043063384</v>
      </c>
      <c r="GM82" s="94">
        <f t="shared" si="343"/>
        <v>0.46962307909053475</v>
      </c>
      <c r="GN82" s="94">
        <f t="shared" si="344"/>
        <v>0.92268712967824151</v>
      </c>
      <c r="GO82" s="94">
        <f t="shared" si="345"/>
        <v>1.2769515278072376</v>
      </c>
      <c r="GP82" s="366">
        <f t="shared" si="346"/>
        <v>-0.92261836524131613</v>
      </c>
      <c r="GQ82" s="366">
        <f t="shared" si="347"/>
        <v>1.1241872469474501E-2</v>
      </c>
      <c r="GR82" s="366">
        <f t="shared" si="348"/>
        <v>0.2163215477168966</v>
      </c>
      <c r="GS82" s="94">
        <f t="shared" si="209"/>
        <v>0</v>
      </c>
      <c r="GT82" s="94">
        <f t="shared" si="273"/>
        <v>0.92261836524131613</v>
      </c>
      <c r="GU82" s="94">
        <f t="shared" si="274"/>
        <v>0.91137649277184163</v>
      </c>
      <c r="GV82" s="94">
        <f t="shared" si="275"/>
        <v>0.69505494505494503</v>
      </c>
      <c r="GW82" s="94">
        <f t="shared" si="276"/>
        <v>0.47294776119402981</v>
      </c>
      <c r="GX82" s="94">
        <f t="shared" si="277"/>
        <v>0.24598269468479608</v>
      </c>
      <c r="GY82" s="94">
        <f t="shared" si="278"/>
        <v>-0.88817959096439314</v>
      </c>
      <c r="GZ82" s="94">
        <f t="shared" si="279"/>
        <v>-0.83207000075195792</v>
      </c>
      <c r="HA82" s="94">
        <f t="shared" si="280"/>
        <v>3.2780084793086597E-2</v>
      </c>
      <c r="HB82" s="94">
        <f t="shared" si="281"/>
        <v>0.84011800950873361</v>
      </c>
      <c r="HC82" s="94">
        <f t="shared" si="282"/>
        <v>0.7311120699828878</v>
      </c>
      <c r="HD82" s="94">
        <f t="shared" si="349"/>
        <v>-1</v>
      </c>
      <c r="HE82" s="94">
        <f t="shared" si="350"/>
        <v>0.39447960109557373</v>
      </c>
      <c r="HF82" s="94">
        <f t="shared" si="351"/>
        <v>0.34067016622922131</v>
      </c>
      <c r="HG82" s="94">
        <f t="shared" si="352"/>
        <v>0.53208051256256517</v>
      </c>
      <c r="HH82" s="94">
        <f t="shared" si="353"/>
        <v>1.7855472741889342</v>
      </c>
      <c r="HI82" s="94">
        <f t="shared" si="354"/>
        <v>1.3054615257125308</v>
      </c>
      <c r="HJ82" s="366">
        <f t="shared" si="355"/>
        <v>-0.32003489847715738</v>
      </c>
      <c r="HK82" s="366">
        <f t="shared" si="356"/>
        <v>9.0533586141199385E-2</v>
      </c>
      <c r="HL82" s="366">
        <f t="shared" si="357"/>
        <v>5.8317289511421622E-2</v>
      </c>
      <c r="HM82" s="94">
        <f t="shared" si="211"/>
        <v>0</v>
      </c>
      <c r="HN82" s="94">
        <f t="shared" si="283"/>
        <v>0.32003489847715738</v>
      </c>
      <c r="HO82" s="94">
        <f t="shared" si="284"/>
        <v>0.229501312335958</v>
      </c>
      <c r="HP82" s="94">
        <f t="shared" si="285"/>
        <v>0.17118402282453637</v>
      </c>
      <c r="HQ82" s="94">
        <f t="shared" si="286"/>
        <v>0.11173304628632941</v>
      </c>
      <c r="HR82" s="94">
        <f t="shared" si="287"/>
        <v>4.0111703478040106E-2</v>
      </c>
      <c r="HS82" s="94">
        <f t="shared" si="288"/>
        <v>-0.13131507604590809</v>
      </c>
      <c r="HT82" s="94">
        <f t="shared" si="289"/>
        <v>-0.21037112593156537</v>
      </c>
      <c r="HU82" s="94">
        <f t="shared" si="290"/>
        <v>2.1433299280367232E-3</v>
      </c>
      <c r="HV82" s="94">
        <f t="shared" si="291"/>
        <v>0.30356997843612132</v>
      </c>
      <c r="HW82" s="94">
        <f t="shared" si="292"/>
        <v>0.19866956395478697</v>
      </c>
      <c r="HX82" s="94" t="e">
        <f t="shared" si="358"/>
        <v>#VALUE!</v>
      </c>
      <c r="HY82" s="94">
        <f t="shared" si="359"/>
        <v>0.43232415218275727</v>
      </c>
      <c r="HZ82" s="94">
        <f t="shared" si="360"/>
        <v>0.32864360171388368</v>
      </c>
      <c r="IA82" s="94">
        <f t="shared" si="361"/>
        <v>-0.32388468420543576</v>
      </c>
      <c r="IB82" s="94">
        <f t="shared" si="362"/>
        <v>0.84368279637479637</v>
      </c>
      <c r="IC82" s="94">
        <f t="shared" si="363"/>
        <v>0.50308013749410274</v>
      </c>
      <c r="ID82" s="366" t="e">
        <f t="shared" si="364"/>
        <v>#VALUE!</v>
      </c>
      <c r="IE82" s="366">
        <f t="shared" si="365"/>
        <v>0.12059568455624281</v>
      </c>
      <c r="IF82" s="366">
        <f t="shared" si="366"/>
        <v>6.8998388829215884E-2</v>
      </c>
      <c r="IG82" s="94" t="str">
        <f t="shared" si="213"/>
        <v>i.a.</v>
      </c>
      <c r="IH82" s="94">
        <f t="shared" si="293"/>
        <v>0.39954305297729542</v>
      </c>
      <c r="II82" s="94">
        <f t="shared" si="294"/>
        <v>0.27894736842105261</v>
      </c>
      <c r="IJ82" s="94">
        <f t="shared" si="295"/>
        <v>0.20994897959183673</v>
      </c>
      <c r="IK82" s="94">
        <f t="shared" si="296"/>
        <v>0.31052244297277409</v>
      </c>
      <c r="IL82" s="94">
        <f t="shared" si="297"/>
        <v>0.16842509111835796</v>
      </c>
      <c r="IM82" s="94">
        <f t="shared" si="298"/>
        <v>0.11205330102967898</v>
      </c>
      <c r="IN82" s="94">
        <f t="shared" si="299"/>
        <v>0.21005643255138232</v>
      </c>
      <c r="IO82" s="94">
        <f t="shared" si="300"/>
        <v>0.28218141552090059</v>
      </c>
      <c r="IP82" s="94">
        <f t="shared" si="301"/>
        <v>0.39584271411184135</v>
      </c>
      <c r="IQ82" s="94">
        <f t="shared" si="302"/>
        <v>0.32298583047525725</v>
      </c>
      <c r="IR82" s="94">
        <f t="shared" si="215"/>
        <v>0.20041204520409869</v>
      </c>
      <c r="IS82" s="94" t="e">
        <f t="shared" si="367"/>
        <v>#VALUE!</v>
      </c>
      <c r="IT82" s="94" t="e">
        <f t="shared" si="368"/>
        <v>#VALUE!</v>
      </c>
      <c r="IU82" s="94" t="e">
        <f t="shared" si="369"/>
        <v>#VALUE!</v>
      </c>
      <c r="IV82" s="94" t="e">
        <f t="shared" si="370"/>
        <v>#VALUE!</v>
      </c>
      <c r="IW82" s="94" t="e">
        <f t="shared" si="371"/>
        <v>#VALUE!</v>
      </c>
      <c r="IX82" s="94" t="e">
        <f t="shared" si="372"/>
        <v>#VALUE!</v>
      </c>
      <c r="IY82" s="366" t="e">
        <f t="shared" si="373"/>
        <v>#VALUE!</v>
      </c>
      <c r="IZ82" s="366" t="e">
        <f t="shared" si="374"/>
        <v>#VALUE!</v>
      </c>
      <c r="JA82" s="366" t="e">
        <f t="shared" si="375"/>
        <v>#VALUE!</v>
      </c>
      <c r="JB82" s="392"/>
      <c r="JC82" s="94" t="str">
        <f t="shared" si="303"/>
        <v>i.a.</v>
      </c>
      <c r="JD82" s="94" t="str">
        <f t="shared" si="304"/>
        <v>i.a.</v>
      </c>
      <c r="JE82" s="94" t="str">
        <f t="shared" si="305"/>
        <v>i.a.</v>
      </c>
      <c r="JF82" s="94" t="str">
        <f t="shared" si="306"/>
        <v>i.a.</v>
      </c>
      <c r="JG82" s="94" t="str">
        <f t="shared" si="307"/>
        <v>i.a.</v>
      </c>
      <c r="JH82" s="94" t="str">
        <f t="shared" si="308"/>
        <v>i.a.</v>
      </c>
      <c r="JI82" s="94" t="str">
        <f t="shared" si="309"/>
        <v>i.a.</v>
      </c>
      <c r="JJ82" s="94" t="str">
        <f t="shared" si="310"/>
        <v>i.a.</v>
      </c>
      <c r="JK82" s="94" t="str">
        <f t="shared" si="311"/>
        <v>i.a.</v>
      </c>
      <c r="JL82" s="94" t="str">
        <f t="shared" si="312"/>
        <v>i.a.</v>
      </c>
      <c r="JM82" s="94" t="str">
        <f t="shared" si="217"/>
        <v>i.a.</v>
      </c>
      <c r="JN82" s="94" t="e">
        <f t="shared" si="376"/>
        <v>#VALUE!</v>
      </c>
      <c r="JO82" s="94" t="e">
        <f t="shared" si="377"/>
        <v>#DIV/0!</v>
      </c>
      <c r="JP82" s="94" t="e">
        <f t="shared" si="378"/>
        <v>#DIV/0!</v>
      </c>
      <c r="JQ82" s="94" t="e">
        <f t="shared" si="379"/>
        <v>#DIV/0!</v>
      </c>
      <c r="JR82" s="94" t="e">
        <f t="shared" si="380"/>
        <v>#DIV/0!</v>
      </c>
      <c r="JS82" s="94" t="e">
        <f t="shared" si="381"/>
        <v>#DIV/0!</v>
      </c>
      <c r="JT82" s="364" t="e">
        <f t="shared" si="382"/>
        <v>#VALUE!</v>
      </c>
      <c r="JU82" s="364">
        <f t="shared" si="383"/>
        <v>0</v>
      </c>
      <c r="JV82" s="364">
        <f t="shared" si="384"/>
        <v>0</v>
      </c>
      <c r="JW82" s="99" t="str">
        <f t="shared" si="218"/>
        <v>i.a.</v>
      </c>
      <c r="JX82" s="99">
        <f t="shared" si="313"/>
        <v>0</v>
      </c>
      <c r="JY82" s="99">
        <f t="shared" si="314"/>
        <v>0</v>
      </c>
      <c r="JZ82" s="99">
        <f t="shared" si="315"/>
        <v>0</v>
      </c>
      <c r="KA82" s="99">
        <f t="shared" si="316"/>
        <v>0</v>
      </c>
      <c r="KB82" s="99">
        <f t="shared" si="317"/>
        <v>0</v>
      </c>
      <c r="KC82" s="99">
        <f t="shared" si="318"/>
        <v>0</v>
      </c>
      <c r="KD82" s="99">
        <f t="shared" si="319"/>
        <v>0</v>
      </c>
      <c r="KE82" s="99" t="str">
        <f t="shared" si="320"/>
        <v>i.a.</v>
      </c>
      <c r="KF82" s="99" t="str">
        <f t="shared" si="220"/>
        <v>i.a.</v>
      </c>
      <c r="KG82" s="99" t="str">
        <f t="shared" si="221"/>
        <v>i.a.</v>
      </c>
      <c r="KH82" s="99" t="str">
        <f t="shared" si="222"/>
        <v>i.a.</v>
      </c>
      <c r="KI82" s="94">
        <f t="shared" si="385"/>
        <v>-1</v>
      </c>
      <c r="KJ82" s="94">
        <f t="shared" si="386"/>
        <v>0.38758620689655177</v>
      </c>
      <c r="KK82" s="94">
        <f t="shared" si="387"/>
        <v>0.79100790513833985</v>
      </c>
      <c r="KL82" s="94">
        <f t="shared" si="388"/>
        <v>0.99605522682445746</v>
      </c>
      <c r="KM82" s="94">
        <f t="shared" si="389"/>
        <v>2.3120603015075378</v>
      </c>
      <c r="KN82" s="94">
        <f t="shared" si="390"/>
        <v>1.2264451524806554</v>
      </c>
      <c r="KO82" s="364">
        <f t="shared" si="391"/>
        <v>-0.2515</v>
      </c>
      <c r="KP82" s="364">
        <f t="shared" si="392"/>
        <v>7.0250000000000007E-2</v>
      </c>
      <c r="KQ82" s="364">
        <f t="shared" si="393"/>
        <v>8.0049999999999996E-2</v>
      </c>
      <c r="KR82" s="308"/>
      <c r="KS82" s="308">
        <f t="shared" si="321"/>
        <v>0.2515</v>
      </c>
      <c r="KT82" s="308">
        <f t="shared" si="322"/>
        <v>0.18124999999999999</v>
      </c>
      <c r="KU82" s="308">
        <f t="shared" si="323"/>
        <v>0.1012</v>
      </c>
      <c r="KV82" s="308">
        <f t="shared" si="324"/>
        <v>5.0700000000000002E-2</v>
      </c>
      <c r="KW82" s="308">
        <f t="shared" si="325"/>
        <v>1.5307692307692309E-2</v>
      </c>
      <c r="KX82" s="308">
        <f t="shared" si="326"/>
        <v>-6.7600000000000007E-2</v>
      </c>
      <c r="KY82" s="308">
        <f t="shared" si="327"/>
        <v>-8.7014136363636363E-2</v>
      </c>
      <c r="KZ82" s="308" t="str">
        <f t="shared" si="328"/>
        <v>i.a.</v>
      </c>
      <c r="LA82" s="308" t="str">
        <f t="shared" si="329"/>
        <v>i.a.</v>
      </c>
      <c r="LB82" s="308" t="str">
        <f t="shared" si="330"/>
        <v>i.a.</v>
      </c>
      <c r="LC82" s="308" t="str">
        <f t="shared" si="224"/>
        <v>i.a.</v>
      </c>
    </row>
    <row r="83" spans="1:315" s="1" customFormat="1" x14ac:dyDescent="0.3">
      <c r="A83" s="348" t="s">
        <v>74</v>
      </c>
      <c r="B83" s="171">
        <v>21780049</v>
      </c>
      <c r="C83" t="s">
        <v>75</v>
      </c>
      <c r="D83" s="336"/>
      <c r="E83">
        <v>1</v>
      </c>
      <c r="F83"/>
      <c r="G83">
        <v>711100</v>
      </c>
      <c r="H83"/>
      <c r="I83" s="183">
        <v>45034</v>
      </c>
      <c r="J83" s="176"/>
      <c r="K83" s="176" t="s">
        <v>132</v>
      </c>
      <c r="L83" s="176" t="s">
        <v>132</v>
      </c>
      <c r="M83" s="176" t="s">
        <v>132</v>
      </c>
      <c r="N83" s="176" t="s">
        <v>132</v>
      </c>
      <c r="O83" s="176" t="s">
        <v>76</v>
      </c>
      <c r="P83" s="176" t="s">
        <v>76</v>
      </c>
      <c r="Q83" s="94" t="e">
        <f t="shared" si="331"/>
        <v>#DIV/0!</v>
      </c>
      <c r="R83" s="94" t="e">
        <f t="shared" si="332"/>
        <v>#DIV/0!</v>
      </c>
      <c r="S83" s="94" t="e">
        <f t="shared" si="333"/>
        <v>#DIV/0!</v>
      </c>
      <c r="T83" s="94" t="e">
        <f t="shared" si="334"/>
        <v>#DIV/0!</v>
      </c>
      <c r="U83" s="94" t="e">
        <f t="shared" si="335"/>
        <v>#DIV/0!</v>
      </c>
      <c r="V83" s="94" t="e">
        <f t="shared" si="336"/>
        <v>#DIV/0!</v>
      </c>
      <c r="W83" s="362">
        <f t="shared" si="337"/>
        <v>0</v>
      </c>
      <c r="X83" s="362">
        <f t="shared" si="338"/>
        <v>0</v>
      </c>
      <c r="Y83" s="362">
        <f t="shared" si="339"/>
        <v>0</v>
      </c>
      <c r="Z83" s="100"/>
      <c r="AA83" s="396"/>
      <c r="AB83" s="100"/>
      <c r="AC83" s="100"/>
      <c r="AD83" s="100"/>
      <c r="AE83" s="100"/>
      <c r="AF83" s="100"/>
      <c r="AG83" s="201"/>
      <c r="AH83" s="206"/>
      <c r="AI83" s="206"/>
      <c r="AJ83" s="206"/>
      <c r="AK83" s="202"/>
      <c r="AL83" s="94">
        <f t="shared" si="194"/>
        <v>-1</v>
      </c>
      <c r="AM83" s="94">
        <f t="shared" si="195"/>
        <v>0.11983391887575852</v>
      </c>
      <c r="AN83" s="94">
        <f t="shared" si="225"/>
        <v>0.14975029377203289</v>
      </c>
      <c r="AO83" s="94">
        <f t="shared" si="226"/>
        <v>0.72605691829878938</v>
      </c>
      <c r="AP83" s="94">
        <f t="shared" si="227"/>
        <v>-0.41211759883742599</v>
      </c>
      <c r="AQ83" s="94">
        <f t="shared" si="228"/>
        <v>0.13918838611087528</v>
      </c>
      <c r="AR83" s="362">
        <f t="shared" si="196"/>
        <v>-35.061999999999998</v>
      </c>
      <c r="AS83" s="362">
        <f t="shared" si="229"/>
        <v>3.7519999999999989</v>
      </c>
      <c r="AT83" s="362">
        <f t="shared" si="230"/>
        <v>4.0779999999999994</v>
      </c>
      <c r="AU83" s="266"/>
      <c r="AV83" s="266">
        <v>35.061999999999998</v>
      </c>
      <c r="AW83" s="266">
        <v>31.31</v>
      </c>
      <c r="AX83" s="266">
        <v>27.231999999999999</v>
      </c>
      <c r="AY83" s="266">
        <v>15.776999999999999</v>
      </c>
      <c r="AZ83" s="266">
        <v>26.837</v>
      </c>
      <c r="BA83" s="266">
        <v>23.558</v>
      </c>
      <c r="BB83" s="202">
        <v>22.364000000000001</v>
      </c>
      <c r="BC83" s="201">
        <v>16.393000000000001</v>
      </c>
      <c r="BD83" s="201">
        <v>13.84</v>
      </c>
      <c r="BE83" s="201">
        <v>13.032999999999999</v>
      </c>
      <c r="BF83" s="202">
        <v>14.851000000000001</v>
      </c>
      <c r="BG83" s="94">
        <f t="shared" si="197"/>
        <v>-1</v>
      </c>
      <c r="BH83" s="94">
        <f t="shared" si="231"/>
        <v>-0.12179487179487172</v>
      </c>
      <c r="BI83" s="94">
        <f t="shared" si="232"/>
        <v>-9.6470588235294183E-2</v>
      </c>
      <c r="BJ83" s="94">
        <f t="shared" si="233"/>
        <v>3.4341894060995184</v>
      </c>
      <c r="BK83" s="94">
        <f t="shared" si="234"/>
        <v>-0.73943956503554997</v>
      </c>
      <c r="BL83" s="94">
        <f t="shared" si="235"/>
        <v>0.3169925640319472</v>
      </c>
      <c r="BM83" s="362">
        <f t="shared" si="198"/>
        <v>-4.3840000000000003</v>
      </c>
      <c r="BN83" s="362">
        <f t="shared" si="236"/>
        <v>-0.60799999999999965</v>
      </c>
      <c r="BO83" s="362">
        <f t="shared" si="237"/>
        <v>-0.53300000000000036</v>
      </c>
      <c r="BP83" s="266"/>
      <c r="BQ83" s="266">
        <v>4.3840000000000003</v>
      </c>
      <c r="BR83" s="266">
        <v>4.992</v>
      </c>
      <c r="BS83" s="266">
        <v>5.5250000000000004</v>
      </c>
      <c r="BT83" s="266">
        <v>1.246</v>
      </c>
      <c r="BU83" s="266">
        <v>4.782</v>
      </c>
      <c r="BV83" s="266">
        <v>3.6309999999999998</v>
      </c>
      <c r="BW83" s="202">
        <v>4.7850000000000001</v>
      </c>
      <c r="BX83" s="201">
        <v>1.603</v>
      </c>
      <c r="BY83" s="201">
        <v>1.264</v>
      </c>
      <c r="BZ83" s="201">
        <v>-0.42299999999999999</v>
      </c>
      <c r="CA83" s="201">
        <v>0.49199999999999999</v>
      </c>
      <c r="CB83" s="94">
        <f t="shared" si="199"/>
        <v>-1</v>
      </c>
      <c r="CC83" s="94">
        <f t="shared" si="238"/>
        <v>1.1432571161922627E-2</v>
      </c>
      <c r="CD83" s="94">
        <f t="shared" si="239"/>
        <v>-0.2147306705753024</v>
      </c>
      <c r="CE83" s="94">
        <f t="shared" si="240"/>
        <v>3.529460580912863</v>
      </c>
      <c r="CF83" s="94">
        <f t="shared" si="241"/>
        <v>-0.74426994906621391</v>
      </c>
      <c r="CG83" s="94">
        <f t="shared" si="242"/>
        <v>0.30454042081949045</v>
      </c>
      <c r="CH83" s="362">
        <f t="shared" si="200"/>
        <v>-4.335</v>
      </c>
      <c r="CI83" s="362">
        <f t="shared" si="243"/>
        <v>4.9000000000000377E-2</v>
      </c>
      <c r="CJ83" s="362">
        <f t="shared" si="244"/>
        <v>-1.1720000000000006</v>
      </c>
      <c r="CK83" s="100"/>
      <c r="CL83" s="100">
        <v>4.335</v>
      </c>
      <c r="CM83" s="100">
        <v>4.2859999999999996</v>
      </c>
      <c r="CN83" s="100">
        <v>5.4580000000000002</v>
      </c>
      <c r="CO83" s="100">
        <v>1.2050000000000001</v>
      </c>
      <c r="CP83" s="100">
        <v>4.7119999999999997</v>
      </c>
      <c r="CQ83" s="100">
        <v>3.6120000000000001</v>
      </c>
      <c r="CR83" s="208">
        <v>4.7759999999999998</v>
      </c>
      <c r="CS83" s="208">
        <v>1.6020000000000001</v>
      </c>
      <c r="CT83" s="208">
        <v>1.2689999999999999</v>
      </c>
      <c r="CU83" s="208">
        <v>-0.41299999999999998</v>
      </c>
      <c r="CV83" s="208">
        <v>0.503</v>
      </c>
      <c r="CW83" s="94">
        <f t="shared" si="201"/>
        <v>-1</v>
      </c>
      <c r="CX83" s="94">
        <f t="shared" si="245"/>
        <v>5.3742802303263004E-2</v>
      </c>
      <c r="CY83" s="94">
        <f t="shared" si="246"/>
        <v>-0.26447058823529412</v>
      </c>
      <c r="CZ83" s="94">
        <f t="shared" si="247"/>
        <v>3.5068928950159068</v>
      </c>
      <c r="DA83" s="94">
        <f t="shared" si="248"/>
        <v>-0.7422793112872369</v>
      </c>
      <c r="DB83" s="94">
        <f t="shared" si="249"/>
        <v>0.30771979985704068</v>
      </c>
      <c r="DC83" s="362">
        <f t="shared" si="202"/>
        <v>-3.294</v>
      </c>
      <c r="DD83" s="362">
        <f t="shared" si="250"/>
        <v>0.16800000000000015</v>
      </c>
      <c r="DE83" s="362">
        <f t="shared" si="251"/>
        <v>-1.1240000000000001</v>
      </c>
      <c r="DF83" s="266"/>
      <c r="DG83" s="266">
        <v>3.294</v>
      </c>
      <c r="DH83" s="266">
        <v>3.1259999999999999</v>
      </c>
      <c r="DI83" s="266">
        <v>4.25</v>
      </c>
      <c r="DJ83" s="266">
        <v>0.94299999999999995</v>
      </c>
      <c r="DK83" s="266">
        <v>3.6589999999999998</v>
      </c>
      <c r="DL83" s="266">
        <v>2.798</v>
      </c>
      <c r="DM83" s="201">
        <v>3.7130000000000001</v>
      </c>
      <c r="DN83" s="201">
        <v>1.2430000000000001</v>
      </c>
      <c r="DO83" s="201">
        <v>1.198</v>
      </c>
      <c r="DP83" s="201">
        <v>-0.27700000000000002</v>
      </c>
      <c r="DQ83" s="201">
        <v>0.36499999999999999</v>
      </c>
      <c r="DR83" s="94">
        <f t="shared" si="203"/>
        <v>-1</v>
      </c>
      <c r="DS83" s="94">
        <f t="shared" si="252"/>
        <v>-4.0322580645161289E-2</v>
      </c>
      <c r="DT83" s="94">
        <f t="shared" si="253"/>
        <v>-0.12872400224845407</v>
      </c>
      <c r="DU83" s="94">
        <f t="shared" si="254"/>
        <v>0.40005246589716681</v>
      </c>
      <c r="DV83" s="94">
        <f t="shared" si="255"/>
        <v>-0.13166287015945327</v>
      </c>
      <c r="DW83" s="94">
        <f t="shared" si="256"/>
        <v>8.1147641916020058E-2</v>
      </c>
      <c r="DX83" s="362">
        <f t="shared" si="204"/>
        <v>-8.9250000000000007</v>
      </c>
      <c r="DY83" s="362">
        <f t="shared" si="257"/>
        <v>-0.375</v>
      </c>
      <c r="DZ83" s="362">
        <f t="shared" si="258"/>
        <v>-1.3739999999999988</v>
      </c>
      <c r="EA83" s="100"/>
      <c r="EB83" s="100">
        <v>8.9250000000000007</v>
      </c>
      <c r="EC83" s="100">
        <v>9.3000000000000007</v>
      </c>
      <c r="ED83" s="100">
        <v>10.673999999999999</v>
      </c>
      <c r="EE83" s="100">
        <v>7.6239999999999997</v>
      </c>
      <c r="EF83" s="100">
        <v>8.7799999999999994</v>
      </c>
      <c r="EG83" s="100">
        <v>8.1210000000000004</v>
      </c>
      <c r="EH83" s="208">
        <v>7.7430000000000003</v>
      </c>
      <c r="EI83" s="208">
        <v>4.468</v>
      </c>
      <c r="EJ83" s="208">
        <v>3.9750000000000001</v>
      </c>
      <c r="EK83" s="208">
        <v>2.7770000000000001</v>
      </c>
      <c r="EL83" s="208">
        <v>4</v>
      </c>
      <c r="EM83" s="94">
        <f t="shared" si="205"/>
        <v>-1</v>
      </c>
      <c r="EN83" s="94">
        <f t="shared" si="259"/>
        <v>-0.19636023125152677</v>
      </c>
      <c r="EO83" s="94">
        <f t="shared" si="260"/>
        <v>-8.5929068512522702E-2</v>
      </c>
      <c r="EP83" s="94">
        <f t="shared" si="261"/>
        <v>0.48507792638443664</v>
      </c>
      <c r="EQ83" s="94">
        <f t="shared" si="262"/>
        <v>-0.12791594370541737</v>
      </c>
      <c r="ER83" s="94">
        <f t="shared" si="263"/>
        <v>-4.2547300415320746E-2</v>
      </c>
      <c r="ES83" s="362">
        <f t="shared" si="206"/>
        <v>-19.739000000000001</v>
      </c>
      <c r="ET83" s="362">
        <f t="shared" si="264"/>
        <v>-4.8230000000000004</v>
      </c>
      <c r="EU83" s="362">
        <f t="shared" si="265"/>
        <v>-2.3089999999999975</v>
      </c>
      <c r="EV83" s="100"/>
      <c r="EW83" s="100">
        <v>19.739000000000001</v>
      </c>
      <c r="EX83" s="100">
        <v>24.562000000000001</v>
      </c>
      <c r="EY83" s="100">
        <v>26.870999999999999</v>
      </c>
      <c r="EZ83" s="100">
        <v>18.094000000000001</v>
      </c>
      <c r="FA83" s="100">
        <v>20.748000000000001</v>
      </c>
      <c r="FB83" s="100">
        <v>21.67</v>
      </c>
      <c r="FC83" s="208">
        <v>17.158999999999999</v>
      </c>
      <c r="FD83" s="208">
        <v>13.433</v>
      </c>
      <c r="FE83" s="208">
        <v>10.574999999999999</v>
      </c>
      <c r="FF83" s="208">
        <v>10.3</v>
      </c>
      <c r="FG83" s="208">
        <v>11.465999999999999</v>
      </c>
      <c r="FH83" s="94">
        <f t="shared" si="207"/>
        <v>-1</v>
      </c>
      <c r="FI83" s="94">
        <f t="shared" si="266"/>
        <v>0.16326530612244897</v>
      </c>
      <c r="FJ83" s="94">
        <f t="shared" si="267"/>
        <v>0.32432432432432434</v>
      </c>
      <c r="FK83" s="94">
        <f t="shared" si="268"/>
        <v>-5.128205128205128E-2</v>
      </c>
      <c r="FL83" s="94">
        <f t="shared" si="269"/>
        <v>-9.3023255813953487E-2</v>
      </c>
      <c r="FM83" s="94">
        <f t="shared" si="270"/>
        <v>0.13157894736842105</v>
      </c>
      <c r="FN83" s="362">
        <f t="shared" si="208"/>
        <v>-57</v>
      </c>
      <c r="FO83" s="362">
        <f t="shared" si="271"/>
        <v>8</v>
      </c>
      <c r="FP83" s="362">
        <f t="shared" si="272"/>
        <v>12</v>
      </c>
      <c r="FQ83" s="486"/>
      <c r="FR83" s="486">
        <v>57</v>
      </c>
      <c r="FS83" s="486">
        <v>49</v>
      </c>
      <c r="FT83" s="486">
        <v>37</v>
      </c>
      <c r="FU83" s="486">
        <v>39</v>
      </c>
      <c r="FV83" s="486">
        <v>43</v>
      </c>
      <c r="FW83" s="486">
        <v>38</v>
      </c>
      <c r="FX83" s="2">
        <v>32</v>
      </c>
      <c r="FY83" s="2">
        <v>29</v>
      </c>
      <c r="FZ83" s="2"/>
      <c r="GA83" s="2"/>
      <c r="GB83" s="2"/>
      <c r="GC83" s="2"/>
      <c r="GD83" s="2"/>
      <c r="GE83" s="1" t="s">
        <v>81</v>
      </c>
      <c r="GF83" s="336"/>
      <c r="GG83" s="1">
        <v>8700</v>
      </c>
      <c r="GH83" s="1" t="s">
        <v>78</v>
      </c>
      <c r="GI83" s="18" t="s">
        <v>79</v>
      </c>
      <c r="GJ83" s="94">
        <f t="shared" si="340"/>
        <v>-1</v>
      </c>
      <c r="GK83" s="94">
        <f t="shared" si="341"/>
        <v>0.10849679980182397</v>
      </c>
      <c r="GL83" s="94">
        <f t="shared" si="342"/>
        <v>-0.28062189897801565</v>
      </c>
      <c r="GM83" s="94">
        <f t="shared" si="343"/>
        <v>3.0606225472343755</v>
      </c>
      <c r="GN83" s="94">
        <f t="shared" si="344"/>
        <v>-0.73652197081005122</v>
      </c>
      <c r="GO83" s="392">
        <f t="shared" si="345"/>
        <v>0.22449732180820064</v>
      </c>
      <c r="GP83" s="366">
        <f t="shared" si="346"/>
        <v>-0.47572016460905348</v>
      </c>
      <c r="GQ83" s="366">
        <f t="shared" si="347"/>
        <v>4.6562259332193601E-2</v>
      </c>
      <c r="GR83" s="366">
        <f t="shared" si="348"/>
        <v>-0.16741002564455237</v>
      </c>
      <c r="GS83" s="94">
        <f t="shared" si="209"/>
        <v>0</v>
      </c>
      <c r="GT83" s="94">
        <f t="shared" si="273"/>
        <v>0.47572016460905348</v>
      </c>
      <c r="GU83" s="392">
        <f t="shared" si="274"/>
        <v>0.42915790527685987</v>
      </c>
      <c r="GV83" s="94">
        <f t="shared" si="275"/>
        <v>0.59656793092141225</v>
      </c>
      <c r="GW83" s="94">
        <f t="shared" si="276"/>
        <v>0.14691538649109975</v>
      </c>
      <c r="GX83" s="94">
        <f t="shared" si="277"/>
        <v>0.55760014200343178</v>
      </c>
      <c r="GY83" s="94">
        <f t="shared" si="278"/>
        <v>0.45537065052950076</v>
      </c>
      <c r="GZ83" s="94">
        <f t="shared" si="279"/>
        <v>0.78224551633772821</v>
      </c>
      <c r="HA83" s="94">
        <f t="shared" si="280"/>
        <v>0.37948596470448898</v>
      </c>
      <c r="HB83" s="94">
        <f t="shared" si="281"/>
        <v>0.37588862559241698</v>
      </c>
      <c r="HC83" s="94">
        <f t="shared" si="282"/>
        <v>-0.12188283901431311</v>
      </c>
      <c r="HD83" s="94">
        <f t="shared" si="349"/>
        <v>-1</v>
      </c>
      <c r="HE83" s="94">
        <f t="shared" si="350"/>
        <v>1.9587015168379188E-2</v>
      </c>
      <c r="HF83" s="94">
        <f t="shared" si="351"/>
        <v>-0.21009468629090275</v>
      </c>
      <c r="HG83" s="94">
        <f t="shared" si="352"/>
        <v>2.830374400349549</v>
      </c>
      <c r="HH83" s="94">
        <f t="shared" si="353"/>
        <v>-0.71545099298897996</v>
      </c>
      <c r="HI83" s="392">
        <f t="shared" si="354"/>
        <v>0.20556141894470428</v>
      </c>
      <c r="HJ83" s="366">
        <f t="shared" si="355"/>
        <v>-0.19791878287171849</v>
      </c>
      <c r="HK83" s="366">
        <f t="shared" si="356"/>
        <v>3.802165136023522E-3</v>
      </c>
      <c r="HL83" s="366">
        <f t="shared" si="357"/>
        <v>-5.1630074135760595E-2</v>
      </c>
      <c r="HM83" s="94">
        <f t="shared" si="211"/>
        <v>0</v>
      </c>
      <c r="HN83" s="94">
        <f t="shared" si="283"/>
        <v>0.19791878287171849</v>
      </c>
      <c r="HO83" s="392">
        <f t="shared" si="284"/>
        <v>0.19411661773569497</v>
      </c>
      <c r="HP83" s="94">
        <f t="shared" si="285"/>
        <v>0.24574669187145556</v>
      </c>
      <c r="HQ83" s="94">
        <f t="shared" si="286"/>
        <v>6.4157355439987643E-2</v>
      </c>
      <c r="HR83" s="94">
        <f t="shared" si="287"/>
        <v>0.22547031920411142</v>
      </c>
      <c r="HS83" s="94">
        <f t="shared" si="288"/>
        <v>0.18702516160601612</v>
      </c>
      <c r="HT83" s="94">
        <f t="shared" si="289"/>
        <v>0.31282688284518828</v>
      </c>
      <c r="HU83" s="94">
        <f t="shared" si="290"/>
        <v>0.13353882039320228</v>
      </c>
      <c r="HV83" s="94">
        <f t="shared" si="291"/>
        <v>0.12110179640718563</v>
      </c>
      <c r="HW83" s="94">
        <f t="shared" si="292"/>
        <v>-3.8867959202425806E-2</v>
      </c>
      <c r="HX83" s="94" t="e">
        <f t="shared" si="358"/>
        <v>#VALUE!</v>
      </c>
      <c r="HY83" s="94">
        <f t="shared" si="359"/>
        <v>0.1941636746640433</v>
      </c>
      <c r="HZ83" s="94">
        <f t="shared" si="360"/>
        <v>-4.68179571866384E-2</v>
      </c>
      <c r="IA83" s="94">
        <f t="shared" si="361"/>
        <v>-5.725319794784945E-2</v>
      </c>
      <c r="IB83" s="94">
        <f t="shared" si="362"/>
        <v>-4.2965198446078892E-3</v>
      </c>
      <c r="IC83" s="392">
        <f t="shared" si="363"/>
        <v>0.12919170042028891</v>
      </c>
      <c r="ID83" s="366" t="e">
        <f t="shared" si="364"/>
        <v>#VALUE!</v>
      </c>
      <c r="IE83" s="366">
        <f t="shared" si="365"/>
        <v>7.3516903117645249E-2</v>
      </c>
      <c r="IF83" s="366">
        <f t="shared" si="366"/>
        <v>-1.8597554054935739E-2</v>
      </c>
      <c r="IG83" s="94" t="str">
        <f t="shared" si="213"/>
        <v>i.a.</v>
      </c>
      <c r="IH83" s="94">
        <f t="shared" si="293"/>
        <v>0.45215056487157407</v>
      </c>
      <c r="II83" s="392">
        <f t="shared" si="294"/>
        <v>0.37863366175392882</v>
      </c>
      <c r="IJ83" s="94">
        <f t="shared" si="295"/>
        <v>0.39723121580886456</v>
      </c>
      <c r="IK83" s="94">
        <f t="shared" si="296"/>
        <v>0.42135514535205038</v>
      </c>
      <c r="IL83" s="94">
        <f t="shared" si="297"/>
        <v>0.42317331791015994</v>
      </c>
      <c r="IM83" s="94">
        <f t="shared" si="298"/>
        <v>0.37475772958006459</v>
      </c>
      <c r="IN83" s="94">
        <f t="shared" si="299"/>
        <v>0.45125007284806812</v>
      </c>
      <c r="IO83" s="94">
        <f t="shared" si="300"/>
        <v>0.33261371249906946</v>
      </c>
      <c r="IP83" s="94">
        <f t="shared" si="301"/>
        <v>0.37588652482269508</v>
      </c>
      <c r="IQ83" s="94">
        <f t="shared" si="302"/>
        <v>0.26961165048543689</v>
      </c>
      <c r="IR83" s="94">
        <f t="shared" si="215"/>
        <v>0.34885749171463459</v>
      </c>
      <c r="IS83" s="94" t="e">
        <f t="shared" si="367"/>
        <v>#VALUE!</v>
      </c>
      <c r="IT83" s="94" t="e">
        <f t="shared" si="368"/>
        <v>#VALUE!</v>
      </c>
      <c r="IU83" s="94" t="e">
        <f t="shared" si="369"/>
        <v>#VALUE!</v>
      </c>
      <c r="IV83" s="94" t="e">
        <f t="shared" si="370"/>
        <v>#VALUE!</v>
      </c>
      <c r="IW83" s="94" t="e">
        <f t="shared" si="371"/>
        <v>#VALUE!</v>
      </c>
      <c r="IX83" s="392" t="e">
        <f t="shared" si="372"/>
        <v>#VALUE!</v>
      </c>
      <c r="IY83" s="366" t="e">
        <f t="shared" si="373"/>
        <v>#VALUE!</v>
      </c>
      <c r="IZ83" s="366" t="e">
        <f t="shared" si="374"/>
        <v>#VALUE!</v>
      </c>
      <c r="JA83" s="366" t="e">
        <f t="shared" si="375"/>
        <v>#VALUE!</v>
      </c>
      <c r="JB83" s="392"/>
      <c r="JC83" s="94" t="str">
        <f t="shared" si="303"/>
        <v>i.a.</v>
      </c>
      <c r="JD83" s="392" t="str">
        <f t="shared" si="304"/>
        <v>i.a.</v>
      </c>
      <c r="JE83" s="94" t="str">
        <f t="shared" si="305"/>
        <v>i.a.</v>
      </c>
      <c r="JF83" s="94" t="str">
        <f t="shared" si="306"/>
        <v>i.a.</v>
      </c>
      <c r="JG83" s="94" t="str">
        <f t="shared" si="307"/>
        <v>i.a.</v>
      </c>
      <c r="JH83" s="94" t="str">
        <f t="shared" si="308"/>
        <v>i.a.</v>
      </c>
      <c r="JI83" s="94" t="str">
        <f t="shared" si="309"/>
        <v>i.a.</v>
      </c>
      <c r="JJ83" s="94" t="str">
        <f t="shared" si="310"/>
        <v>i.a.</v>
      </c>
      <c r="JK83" s="94" t="str">
        <f t="shared" si="311"/>
        <v>i.a.</v>
      </c>
      <c r="JL83" s="94" t="str">
        <f t="shared" si="312"/>
        <v>i.a.</v>
      </c>
      <c r="JM83" s="94" t="str">
        <f t="shared" si="217"/>
        <v>i.a.</v>
      </c>
      <c r="JN83" s="94" t="e">
        <f t="shared" si="376"/>
        <v>#VALUE!</v>
      </c>
      <c r="JO83" s="94" t="e">
        <f t="shared" si="377"/>
        <v>#DIV/0!</v>
      </c>
      <c r="JP83" s="94" t="e">
        <f t="shared" si="378"/>
        <v>#DIV/0!</v>
      </c>
      <c r="JQ83" s="94" t="e">
        <f t="shared" si="379"/>
        <v>#DIV/0!</v>
      </c>
      <c r="JR83" s="94" t="e">
        <f t="shared" si="380"/>
        <v>#DIV/0!</v>
      </c>
      <c r="JS83" s="392" t="e">
        <f t="shared" si="381"/>
        <v>#DIV/0!</v>
      </c>
      <c r="JT83" s="364" t="e">
        <f t="shared" si="382"/>
        <v>#VALUE!</v>
      </c>
      <c r="JU83" s="364">
        <f t="shared" si="383"/>
        <v>0</v>
      </c>
      <c r="JV83" s="364">
        <f t="shared" si="384"/>
        <v>0</v>
      </c>
      <c r="JW83" s="99" t="str">
        <f t="shared" si="218"/>
        <v>i.a.</v>
      </c>
      <c r="JX83" s="99">
        <f t="shared" si="313"/>
        <v>0</v>
      </c>
      <c r="JY83" s="393">
        <f t="shared" si="314"/>
        <v>0</v>
      </c>
      <c r="JZ83" s="99">
        <f t="shared" si="315"/>
        <v>0</v>
      </c>
      <c r="KA83" s="99">
        <f t="shared" si="316"/>
        <v>0</v>
      </c>
      <c r="KB83" s="99">
        <f t="shared" si="317"/>
        <v>0</v>
      </c>
      <c r="KC83" s="99">
        <f t="shared" si="318"/>
        <v>0</v>
      </c>
      <c r="KD83" s="99">
        <f t="shared" si="319"/>
        <v>0</v>
      </c>
      <c r="KE83" s="99">
        <f t="shared" si="320"/>
        <v>0</v>
      </c>
      <c r="KF83" s="99" t="str">
        <f t="shared" si="220"/>
        <v>i.a.</v>
      </c>
      <c r="KG83" s="99" t="str">
        <f t="shared" si="221"/>
        <v>i.a.</v>
      </c>
      <c r="KH83" s="99" t="str">
        <f t="shared" si="222"/>
        <v>i.a.</v>
      </c>
      <c r="KI83" s="94">
        <f t="shared" si="385"/>
        <v>-1</v>
      </c>
      <c r="KJ83" s="94">
        <f t="shared" si="386"/>
        <v>-0.13052287742220681</v>
      </c>
      <c r="KK83" s="94">
        <f t="shared" si="387"/>
        <v>-0.40704152676094263</v>
      </c>
      <c r="KL83" s="94">
        <f t="shared" si="388"/>
        <v>3.7742962879892339</v>
      </c>
      <c r="KM83" s="94">
        <f t="shared" si="389"/>
        <v>-0.71804122589351782</v>
      </c>
      <c r="KN83" s="392">
        <f t="shared" si="390"/>
        <v>0.15284967421257298</v>
      </c>
      <c r="KO83" s="364">
        <f t="shared" si="391"/>
        <v>-7.6052631578947372E-2</v>
      </c>
      <c r="KP83" s="364">
        <f t="shared" si="392"/>
        <v>-1.141675617615466E-2</v>
      </c>
      <c r="KQ83" s="364">
        <f t="shared" si="393"/>
        <v>-6.004412575841149E-2</v>
      </c>
      <c r="KR83" s="308"/>
      <c r="KS83" s="308">
        <f t="shared" si="321"/>
        <v>7.6052631578947372E-2</v>
      </c>
      <c r="KT83" s="395">
        <f t="shared" si="322"/>
        <v>8.7469387755102032E-2</v>
      </c>
      <c r="KU83" s="308">
        <f t="shared" si="323"/>
        <v>0.14751351351351352</v>
      </c>
      <c r="KV83" s="308">
        <f t="shared" si="324"/>
        <v>3.0897435897435901E-2</v>
      </c>
      <c r="KW83" s="308">
        <f t="shared" si="325"/>
        <v>0.10958139534883721</v>
      </c>
      <c r="KX83" s="308">
        <f t="shared" si="326"/>
        <v>9.5052631578947375E-2</v>
      </c>
      <c r="KY83" s="308">
        <f t="shared" si="327"/>
        <v>0.14924999999999999</v>
      </c>
      <c r="KZ83" s="308">
        <f t="shared" si="328"/>
        <v>5.5241379310344833E-2</v>
      </c>
      <c r="LA83" s="308" t="str">
        <f t="shared" si="329"/>
        <v>i.a.</v>
      </c>
      <c r="LB83" s="308" t="str">
        <f t="shared" si="330"/>
        <v>i.a.</v>
      </c>
      <c r="LC83" s="308" t="str">
        <f t="shared" si="224"/>
        <v>i.a.</v>
      </c>
    </row>
    <row r="84" spans="1:315" s="1" customFormat="1" ht="15.75" customHeight="1" x14ac:dyDescent="0.3">
      <c r="A84" s="348" t="s">
        <v>175</v>
      </c>
      <c r="B84" s="171">
        <v>73175216</v>
      </c>
      <c r="C84" t="s">
        <v>75</v>
      </c>
      <c r="D84" s="336"/>
      <c r="E84">
        <v>1</v>
      </c>
      <c r="F84"/>
      <c r="G84">
        <v>711100</v>
      </c>
      <c r="H84"/>
      <c r="I84" s="190">
        <v>44874</v>
      </c>
      <c r="J84" s="176"/>
      <c r="K84" s="176" t="s">
        <v>129</v>
      </c>
      <c r="L84" s="176" t="s">
        <v>129</v>
      </c>
      <c r="M84" s="176" t="s">
        <v>129</v>
      </c>
      <c r="N84" s="176" t="s">
        <v>129</v>
      </c>
      <c r="O84" s="176" t="s">
        <v>129</v>
      </c>
      <c r="P84" s="178" t="s">
        <v>129</v>
      </c>
      <c r="Q84" s="94">
        <f t="shared" si="331"/>
        <v>-1</v>
      </c>
      <c r="R84" s="94">
        <f t="shared" si="332"/>
        <v>-0.23784682412290759</v>
      </c>
      <c r="S84" s="94">
        <f t="shared" si="333"/>
        <v>0.58943052391799533</v>
      </c>
      <c r="T84" s="94">
        <f t="shared" si="334"/>
        <v>-0.13337018319646243</v>
      </c>
      <c r="U84" s="94">
        <f t="shared" si="335"/>
        <v>-0.11630584582104919</v>
      </c>
      <c r="V84" s="94">
        <f t="shared" si="336"/>
        <v>0.23655542852212186</v>
      </c>
      <c r="W84" s="362">
        <f t="shared" si="337"/>
        <v>-53.18</v>
      </c>
      <c r="X84" s="362">
        <f t="shared" si="338"/>
        <v>-16.595999999999997</v>
      </c>
      <c r="Y84" s="362">
        <f t="shared" si="339"/>
        <v>25.875999999999998</v>
      </c>
      <c r="Z84" s="100"/>
      <c r="AA84" s="100">
        <v>53.18</v>
      </c>
      <c r="AB84" s="100">
        <v>69.775999999999996</v>
      </c>
      <c r="AC84" s="100">
        <v>43.9</v>
      </c>
      <c r="AD84" s="100">
        <v>50.655999999999999</v>
      </c>
      <c r="AE84" s="203">
        <v>57.323</v>
      </c>
      <c r="AF84" s="307">
        <v>46.356999999999999</v>
      </c>
      <c r="AG84" s="243">
        <v>48.135185</v>
      </c>
      <c r="AH84" s="243">
        <v>54.017676999999999</v>
      </c>
      <c r="AI84" s="243">
        <v>57.778708999999999</v>
      </c>
      <c r="AJ84" s="243">
        <v>40.568494000000001</v>
      </c>
      <c r="AK84" s="237"/>
      <c r="AL84" s="94">
        <f t="shared" si="194"/>
        <v>-1</v>
      </c>
      <c r="AM84" s="94">
        <f t="shared" si="195"/>
        <v>-0.17848720412263078</v>
      </c>
      <c r="AN84" s="94">
        <f t="shared" si="225"/>
        <v>0.46149672889739901</v>
      </c>
      <c r="AO84" s="94">
        <f t="shared" si="226"/>
        <v>-6.9128394034816659E-2</v>
      </c>
      <c r="AP84" s="94">
        <f t="shared" si="227"/>
        <v>-3.9326484018264843E-2</v>
      </c>
      <c r="AQ84" s="94">
        <f t="shared" si="228"/>
        <v>0.32596685082872934</v>
      </c>
      <c r="AR84" s="362">
        <f t="shared" si="196"/>
        <v>-37.622</v>
      </c>
      <c r="AS84" s="362">
        <f t="shared" si="229"/>
        <v>-8.1739999999999995</v>
      </c>
      <c r="AT84" s="362">
        <f t="shared" si="230"/>
        <v>14.460999999999999</v>
      </c>
      <c r="AU84" s="266"/>
      <c r="AV84" s="266">
        <v>37.622</v>
      </c>
      <c r="AW84" s="266">
        <v>45.795999999999999</v>
      </c>
      <c r="AX84" s="266">
        <v>31.335000000000001</v>
      </c>
      <c r="AY84" s="266">
        <v>33.661999999999999</v>
      </c>
      <c r="AZ84" s="267">
        <v>35.04</v>
      </c>
      <c r="BA84" s="307">
        <v>26.425999999999998</v>
      </c>
      <c r="BB84" s="244">
        <v>28.433802</v>
      </c>
      <c r="BC84" s="243">
        <v>32.782511</v>
      </c>
      <c r="BD84" s="243">
        <v>38.509034</v>
      </c>
      <c r="BE84" s="243">
        <v>25.283016</v>
      </c>
      <c r="BF84" s="237"/>
      <c r="BG84" s="94">
        <f t="shared" si="197"/>
        <v>-1</v>
      </c>
      <c r="BH84" s="94">
        <f t="shared" si="231"/>
        <v>-0.40419926552770236</v>
      </c>
      <c r="BI84" s="94">
        <f t="shared" si="232"/>
        <v>1.2912017559904885</v>
      </c>
      <c r="BJ84" s="94">
        <f t="shared" si="233"/>
        <v>0.24874371859296471</v>
      </c>
      <c r="BK84" s="94">
        <f t="shared" si="234"/>
        <v>-0.37724039829302985</v>
      </c>
      <c r="BL84" s="94">
        <f t="shared" si="235"/>
        <v>1.0259365994236311</v>
      </c>
      <c r="BM84" s="362">
        <f t="shared" si="198"/>
        <v>-7.4630000000000001</v>
      </c>
      <c r="BN84" s="362">
        <f t="shared" si="236"/>
        <v>-5.0629999999999997</v>
      </c>
      <c r="BO84" s="362">
        <f t="shared" si="237"/>
        <v>7.0590000000000002</v>
      </c>
      <c r="BP84" s="266"/>
      <c r="BQ84" s="266">
        <v>7.4630000000000001</v>
      </c>
      <c r="BR84" s="266">
        <v>12.526</v>
      </c>
      <c r="BS84" s="266">
        <v>5.4669999999999996</v>
      </c>
      <c r="BT84" s="266">
        <v>4.3780000000000001</v>
      </c>
      <c r="BU84" s="267">
        <v>7.03</v>
      </c>
      <c r="BV84" s="307">
        <v>3.47</v>
      </c>
      <c r="BW84" s="244">
        <v>2.1612140000000002</v>
      </c>
      <c r="BX84" s="243">
        <v>4.0642810000000003</v>
      </c>
      <c r="BY84" s="243">
        <v>6.9787039999999996</v>
      </c>
      <c r="BZ84" s="243">
        <v>4.2901059999999998</v>
      </c>
      <c r="CA84" s="239"/>
      <c r="CB84" s="94">
        <f t="shared" si="199"/>
        <v>-1</v>
      </c>
      <c r="CC84" s="94">
        <f t="shared" si="238"/>
        <v>-0.40963177359704134</v>
      </c>
      <c r="CD84" s="94">
        <f t="shared" si="239"/>
        <v>1.2990757855822552</v>
      </c>
      <c r="CE84" s="94">
        <f t="shared" si="240"/>
        <v>0.25405656003708854</v>
      </c>
      <c r="CF84" s="94">
        <f t="shared" si="241"/>
        <v>-0.38300915331807778</v>
      </c>
      <c r="CG84" s="94">
        <f t="shared" si="242"/>
        <v>1.0307871042695322</v>
      </c>
      <c r="CH84" s="362">
        <f t="shared" si="200"/>
        <v>-7.343</v>
      </c>
      <c r="CI84" s="362">
        <f t="shared" si="243"/>
        <v>-5.0950000000000006</v>
      </c>
      <c r="CJ84" s="362">
        <f t="shared" si="244"/>
        <v>7.0280000000000005</v>
      </c>
      <c r="CK84" s="100"/>
      <c r="CL84" s="100">
        <v>7.343</v>
      </c>
      <c r="CM84" s="100">
        <v>12.438000000000001</v>
      </c>
      <c r="CN84" s="100">
        <v>5.41</v>
      </c>
      <c r="CO84" s="100">
        <v>4.3140000000000001</v>
      </c>
      <c r="CP84" s="203">
        <v>6.992</v>
      </c>
      <c r="CQ84" s="306">
        <v>3.4430000000000001</v>
      </c>
      <c r="CR84" s="299">
        <v>2.1331359999999999</v>
      </c>
      <c r="CS84" s="299">
        <v>4.0669399999999998</v>
      </c>
      <c r="CT84" s="299">
        <v>6.9554520000000002</v>
      </c>
      <c r="CU84" s="299">
        <v>4.2259080000000004</v>
      </c>
      <c r="CV84" s="289"/>
      <c r="CW84" s="94">
        <f t="shared" si="201"/>
        <v>-1</v>
      </c>
      <c r="CX84" s="94">
        <f t="shared" si="245"/>
        <v>-0.41</v>
      </c>
      <c r="CY84" s="94">
        <f t="shared" si="246"/>
        <v>1.2996680891417731</v>
      </c>
      <c r="CZ84" s="94">
        <f t="shared" si="247"/>
        <v>0.25498363582267175</v>
      </c>
      <c r="DA84" s="94">
        <f t="shared" si="248"/>
        <v>-0.38364203190904089</v>
      </c>
      <c r="DB84" s="94">
        <f t="shared" si="249"/>
        <v>1.0324263883712266</v>
      </c>
      <c r="DC84" s="362">
        <f t="shared" si="202"/>
        <v>-5.7229999999999999</v>
      </c>
      <c r="DD84" s="362">
        <f t="shared" si="250"/>
        <v>-3.9769999999999994</v>
      </c>
      <c r="DE84" s="362">
        <f t="shared" si="251"/>
        <v>5.4819999999999993</v>
      </c>
      <c r="DF84" s="266"/>
      <c r="DG84" s="266">
        <v>5.7229999999999999</v>
      </c>
      <c r="DH84" s="266">
        <v>9.6999999999999993</v>
      </c>
      <c r="DI84" s="266">
        <v>4.218</v>
      </c>
      <c r="DJ84" s="266">
        <v>3.3610000000000002</v>
      </c>
      <c r="DK84" s="267">
        <v>5.4530000000000003</v>
      </c>
      <c r="DL84" s="307">
        <v>2.6829999999999998</v>
      </c>
      <c r="DM84" s="243">
        <v>1.658884</v>
      </c>
      <c r="DN84" s="243">
        <v>3.3910960000000001</v>
      </c>
      <c r="DO84" s="243">
        <v>5.4489549999999998</v>
      </c>
      <c r="DP84" s="243">
        <v>3.1786780000000001</v>
      </c>
      <c r="DQ84" s="239"/>
      <c r="DR84" s="94">
        <f t="shared" si="203"/>
        <v>-1</v>
      </c>
      <c r="DS84" s="94">
        <f t="shared" si="252"/>
        <v>-0.3671502934987263</v>
      </c>
      <c r="DT84" s="94">
        <f t="shared" si="253"/>
        <v>0.43796782927217709</v>
      </c>
      <c r="DU84" s="94">
        <f t="shared" si="254"/>
        <v>1.4354066985646477E-3</v>
      </c>
      <c r="DV84" s="94">
        <f t="shared" si="255"/>
        <v>-0.10294012447242293</v>
      </c>
      <c r="DW84" s="94">
        <f t="shared" si="256"/>
        <v>0.27942522423576782</v>
      </c>
      <c r="DX84" s="362">
        <f t="shared" si="204"/>
        <v>-11.428000000000001</v>
      </c>
      <c r="DY84" s="362">
        <f t="shared" si="257"/>
        <v>-6.629999999999999</v>
      </c>
      <c r="DZ84" s="362">
        <f t="shared" si="258"/>
        <v>5.5</v>
      </c>
      <c r="EA84" s="100"/>
      <c r="EB84" s="100">
        <v>11.428000000000001</v>
      </c>
      <c r="EC84" s="100">
        <v>18.058</v>
      </c>
      <c r="ED84" s="100">
        <v>12.558</v>
      </c>
      <c r="EE84" s="100">
        <v>12.54</v>
      </c>
      <c r="EF84" s="203">
        <v>13.978999999999999</v>
      </c>
      <c r="EG84" s="306">
        <v>10.926</v>
      </c>
      <c r="EH84" s="299">
        <v>9.4429999999999996</v>
      </c>
      <c r="EI84" s="299">
        <v>8.9841160000000002</v>
      </c>
      <c r="EJ84" s="299">
        <v>7.3930199999999999</v>
      </c>
      <c r="EK84" s="299">
        <v>4.9440650000000002</v>
      </c>
      <c r="EL84" s="289"/>
      <c r="EM84" s="94">
        <f t="shared" si="205"/>
        <v>-1</v>
      </c>
      <c r="EN84" s="94">
        <f t="shared" si="259"/>
        <v>-0.10562809545249888</v>
      </c>
      <c r="EO84" s="94">
        <f t="shared" si="260"/>
        <v>0.18887669619677228</v>
      </c>
      <c r="EP84" s="94">
        <f t="shared" si="261"/>
        <v>0.1720990055525928</v>
      </c>
      <c r="EQ84" s="94">
        <f t="shared" si="262"/>
        <v>-0.2677677217806772</v>
      </c>
      <c r="ER84" s="94">
        <f t="shared" si="263"/>
        <v>0.32426841881121848</v>
      </c>
      <c r="ES84" s="362">
        <f t="shared" si="206"/>
        <v>-39.728000000000002</v>
      </c>
      <c r="ET84" s="362">
        <f t="shared" si="264"/>
        <v>-4.6920000000000002</v>
      </c>
      <c r="EU84" s="362">
        <f t="shared" si="265"/>
        <v>7.0570000000000022</v>
      </c>
      <c r="EV84" s="100"/>
      <c r="EW84" s="100">
        <v>39.728000000000002</v>
      </c>
      <c r="EX84" s="100">
        <v>44.42</v>
      </c>
      <c r="EY84" s="100">
        <v>37.363</v>
      </c>
      <c r="EZ84" s="100">
        <v>31.876999999999999</v>
      </c>
      <c r="FA84" s="203">
        <v>43.533999999999999</v>
      </c>
      <c r="FB84" s="306">
        <v>32.874000000000002</v>
      </c>
      <c r="FC84" s="299">
        <v>30.307158000000001</v>
      </c>
      <c r="FD84" s="299">
        <v>49.623271000000003</v>
      </c>
      <c r="FE84" s="299">
        <v>33.744365999999999</v>
      </c>
      <c r="FF84" s="299">
        <v>24.423383999999999</v>
      </c>
      <c r="FG84" s="289"/>
      <c r="FH84" s="94">
        <f t="shared" si="207"/>
        <v>-1</v>
      </c>
      <c r="FI84" s="94">
        <f t="shared" si="266"/>
        <v>-0.1111111111111111</v>
      </c>
      <c r="FJ84" s="94">
        <f t="shared" si="267"/>
        <v>0.2558139534883721</v>
      </c>
      <c r="FK84" s="94">
        <f t="shared" si="268"/>
        <v>-0.12244897959183673</v>
      </c>
      <c r="FL84" s="94">
        <f t="shared" si="269"/>
        <v>4.2553191489361701E-2</v>
      </c>
      <c r="FM84" s="94">
        <f t="shared" si="270"/>
        <v>0.27027027027027029</v>
      </c>
      <c r="FN84" s="362">
        <f t="shared" si="208"/>
        <v>-48</v>
      </c>
      <c r="FO84" s="362">
        <f t="shared" si="271"/>
        <v>-6</v>
      </c>
      <c r="FP84" s="362">
        <f t="shared" si="272"/>
        <v>11</v>
      </c>
      <c r="FQ84" s="486"/>
      <c r="FR84" s="486">
        <v>48</v>
      </c>
      <c r="FS84" s="486">
        <v>54</v>
      </c>
      <c r="FT84" s="486">
        <v>43</v>
      </c>
      <c r="FU84" s="486">
        <v>49</v>
      </c>
      <c r="FV84" s="487">
        <v>47</v>
      </c>
      <c r="FW84" s="510">
        <v>37</v>
      </c>
      <c r="FX84" s="500">
        <v>45</v>
      </c>
      <c r="FY84" s="500">
        <v>48</v>
      </c>
      <c r="FZ84" s="500">
        <v>51</v>
      </c>
      <c r="GA84" s="500">
        <v>33</v>
      </c>
      <c r="GB84" s="499"/>
      <c r="GC84" s="2"/>
      <c r="GD84" s="2" t="s">
        <v>811</v>
      </c>
      <c r="GE84" s="1" t="s">
        <v>77</v>
      </c>
      <c r="GF84" s="336"/>
      <c r="GG84" s="1">
        <v>2400</v>
      </c>
      <c r="GH84" s="1" t="s">
        <v>96</v>
      </c>
      <c r="GI84" s="18" t="s">
        <v>97</v>
      </c>
      <c r="GJ84" s="94">
        <f t="shared" si="340"/>
        <v>-1</v>
      </c>
      <c r="GK84" s="94">
        <f t="shared" si="341"/>
        <v>-0.38700693144024345</v>
      </c>
      <c r="GL84" s="94">
        <f t="shared" si="342"/>
        <v>0.88470747539010453</v>
      </c>
      <c r="GM84" s="94">
        <f t="shared" si="343"/>
        <v>0.32505880610501031</v>
      </c>
      <c r="GN84" s="94">
        <f t="shared" si="344"/>
        <v>-0.42056046470027997</v>
      </c>
      <c r="GO84" s="392">
        <f t="shared" si="345"/>
        <v>0.66091558027970676</v>
      </c>
      <c r="GP84" s="366">
        <f t="shared" si="346"/>
        <v>-0.49806687919690701</v>
      </c>
      <c r="GQ84" s="366">
        <f t="shared" si="347"/>
        <v>-0.31444945213311654</v>
      </c>
      <c r="GR84" s="366">
        <f t="shared" si="348"/>
        <v>0.38140628272057259</v>
      </c>
      <c r="GS84" s="94">
        <f t="shared" si="209"/>
        <v>0</v>
      </c>
      <c r="GT84" s="94">
        <f t="shared" si="273"/>
        <v>0.49806687919690701</v>
      </c>
      <c r="GU84" s="392">
        <f t="shared" si="274"/>
        <v>0.81251633133002354</v>
      </c>
      <c r="GV84" s="94">
        <f t="shared" si="275"/>
        <v>0.43111004860945096</v>
      </c>
      <c r="GW84" s="94">
        <f t="shared" si="276"/>
        <v>0.32535163467702405</v>
      </c>
      <c r="GX84" s="94">
        <f t="shared" si="277"/>
        <v>0.56149367596868094</v>
      </c>
      <c r="GY84" s="94">
        <f t="shared" si="278"/>
        <v>0.33806274240267076</v>
      </c>
      <c r="GZ84" s="94">
        <f t="shared" si="279"/>
        <v>0.23152141659063744</v>
      </c>
      <c r="HA84" s="94">
        <f t="shared" si="280"/>
        <v>0.49666071039527299</v>
      </c>
      <c r="HB84" s="94">
        <f t="shared" si="281"/>
        <v>1.1275681410965395</v>
      </c>
      <c r="HC84" s="94">
        <f t="shared" si="282"/>
        <v>0.85474361684160716</v>
      </c>
      <c r="HD84" s="94">
        <f t="shared" si="349"/>
        <v>-1</v>
      </c>
      <c r="HE84" s="94">
        <f t="shared" si="350"/>
        <v>-0.42094439003484435</v>
      </c>
      <c r="HF84" s="94">
        <f t="shared" si="351"/>
        <v>0.93980178747149679</v>
      </c>
      <c r="HG84" s="94">
        <f t="shared" si="352"/>
        <v>0.36003773198749373</v>
      </c>
      <c r="HH84" s="94">
        <f t="shared" si="353"/>
        <v>-0.36900696652708259</v>
      </c>
      <c r="HI84" s="392">
        <f t="shared" si="354"/>
        <v>0.67523060917923705</v>
      </c>
      <c r="HJ84" s="366">
        <f t="shared" si="355"/>
        <v>-0.17737795313019919</v>
      </c>
      <c r="HK84" s="366">
        <f t="shared" si="356"/>
        <v>-0.12894487679778097</v>
      </c>
      <c r="HL84" s="366">
        <f t="shared" si="357"/>
        <v>0.14840832963912978</v>
      </c>
      <c r="HM84" s="94">
        <f t="shared" si="211"/>
        <v>0</v>
      </c>
      <c r="HN84" s="94">
        <f t="shared" si="283"/>
        <v>0.17737795313019919</v>
      </c>
      <c r="HO84" s="392">
        <f t="shared" si="284"/>
        <v>0.30632282992798016</v>
      </c>
      <c r="HP84" s="94">
        <f t="shared" si="285"/>
        <v>0.15791450028885037</v>
      </c>
      <c r="HQ84" s="94">
        <f t="shared" si="286"/>
        <v>0.11611038177454218</v>
      </c>
      <c r="HR84" s="94">
        <f t="shared" si="287"/>
        <v>0.18401214532509685</v>
      </c>
      <c r="HS84" s="94">
        <f t="shared" si="288"/>
        <v>0.10984287435820661</v>
      </c>
      <c r="HT84" s="94">
        <f t="shared" si="289"/>
        <v>5.4077377715563119E-2</v>
      </c>
      <c r="HU84" s="94">
        <f t="shared" si="290"/>
        <v>9.7502607636582056E-2</v>
      </c>
      <c r="HV84" s="94">
        <f t="shared" si="291"/>
        <v>0.23995096939455282</v>
      </c>
      <c r="HW84" s="94">
        <f t="shared" si="292"/>
        <v>0.17565567490565598</v>
      </c>
      <c r="HX84" s="94" t="e">
        <f t="shared" si="358"/>
        <v>#VALUE!</v>
      </c>
      <c r="HY84" s="94">
        <f t="shared" si="359"/>
        <v>-0.29240878063867859</v>
      </c>
      <c r="HZ84" s="94">
        <f t="shared" si="360"/>
        <v>0.20951805504494259</v>
      </c>
      <c r="IA84" s="94">
        <f t="shared" si="361"/>
        <v>-0.14560510506837926</v>
      </c>
      <c r="IB84" s="94">
        <f t="shared" si="362"/>
        <v>0.22510288362197001</v>
      </c>
      <c r="IC84" s="392">
        <f t="shared" si="363"/>
        <v>-3.386261722959908E-2</v>
      </c>
      <c r="ID84" s="366" t="e">
        <f t="shared" si="364"/>
        <v>#VALUE!</v>
      </c>
      <c r="IE84" s="366">
        <f t="shared" si="365"/>
        <v>-0.11887252950862803</v>
      </c>
      <c r="IF84" s="366">
        <f t="shared" si="366"/>
        <v>7.0420676478184008E-2</v>
      </c>
      <c r="IG84" s="94" t="str">
        <f t="shared" si="213"/>
        <v>i.a.</v>
      </c>
      <c r="IH84" s="94">
        <f t="shared" si="293"/>
        <v>0.28765606121627063</v>
      </c>
      <c r="II84" s="392">
        <f t="shared" si="294"/>
        <v>0.40652859072489866</v>
      </c>
      <c r="IJ84" s="94">
        <f t="shared" si="295"/>
        <v>0.33610791424671466</v>
      </c>
      <c r="IK84" s="94">
        <f t="shared" si="296"/>
        <v>0.39338708159488028</v>
      </c>
      <c r="IL84" s="94">
        <f t="shared" si="297"/>
        <v>0.32110534295033766</v>
      </c>
      <c r="IM84" s="94">
        <f t="shared" si="298"/>
        <v>0.33235991969337469</v>
      </c>
      <c r="IN84" s="94">
        <f t="shared" si="299"/>
        <v>0.31157655891060454</v>
      </c>
      <c r="IO84" s="94">
        <f t="shared" si="300"/>
        <v>0.18104642880151936</v>
      </c>
      <c r="IP84" s="94">
        <f t="shared" si="301"/>
        <v>0.21908901770446657</v>
      </c>
      <c r="IQ84" s="94">
        <f t="shared" si="302"/>
        <v>0.20243161226142947</v>
      </c>
      <c r="IR84" s="94" t="str">
        <f t="shared" si="215"/>
        <v>i.a.</v>
      </c>
      <c r="IS84" s="94">
        <f t="shared" si="367"/>
        <v>-1</v>
      </c>
      <c r="IT84" s="94">
        <f t="shared" si="368"/>
        <v>-0.21826641503311323</v>
      </c>
      <c r="IU84" s="94">
        <f t="shared" si="369"/>
        <v>0.44152369135494224</v>
      </c>
      <c r="IV84" s="94">
        <f t="shared" si="370"/>
        <v>0.44091940339510749</v>
      </c>
      <c r="IW84" s="94">
        <f t="shared" si="371"/>
        <v>-0.29527699288043563</v>
      </c>
      <c r="IX84" s="392">
        <f t="shared" si="372"/>
        <v>0.63837103674757523</v>
      </c>
      <c r="IY84" s="366">
        <f t="shared" si="373"/>
        <v>-0.14033471229785635</v>
      </c>
      <c r="IZ84" s="366">
        <f t="shared" si="374"/>
        <v>-3.9182600245138394E-2</v>
      </c>
      <c r="JA84" s="366">
        <f t="shared" si="375"/>
        <v>5.4984282930238479E-2</v>
      </c>
      <c r="JB84" s="392"/>
      <c r="JC84" s="94">
        <f t="shared" si="303"/>
        <v>0.14033471229785635</v>
      </c>
      <c r="JD84" s="392">
        <f t="shared" si="304"/>
        <v>0.17951731254299474</v>
      </c>
      <c r="JE84" s="94">
        <f t="shared" si="305"/>
        <v>0.12453302961275627</v>
      </c>
      <c r="JF84" s="94">
        <f t="shared" si="306"/>
        <v>8.6426089703095399E-2</v>
      </c>
      <c r="JG84" s="94">
        <f t="shared" si="307"/>
        <v>0.12263838249917136</v>
      </c>
      <c r="JH84" s="94">
        <f t="shared" si="308"/>
        <v>7.485385162974309E-2</v>
      </c>
      <c r="JI84" s="94">
        <f t="shared" si="309"/>
        <v>4.4898840629780487E-2</v>
      </c>
      <c r="JJ84" s="94">
        <f t="shared" si="310"/>
        <v>7.5239833064276354E-2</v>
      </c>
      <c r="JK84" s="94">
        <f t="shared" si="311"/>
        <v>0.12078331483661221</v>
      </c>
      <c r="JL84" s="94">
        <f t="shared" si="312"/>
        <v>0.10574969827571119</v>
      </c>
      <c r="JM84" s="94" t="str">
        <f t="shared" si="217"/>
        <v>i.a.</v>
      </c>
      <c r="JN84" s="94" t="e">
        <f t="shared" si="376"/>
        <v>#VALUE!</v>
      </c>
      <c r="JO84" s="94">
        <f t="shared" si="377"/>
        <v>-0.14257767713827096</v>
      </c>
      <c r="JP84" s="94">
        <f t="shared" si="378"/>
        <v>0.26565763941618148</v>
      </c>
      <c r="JQ84" s="94">
        <f t="shared" si="379"/>
        <v>-1.2445092479689654E-2</v>
      </c>
      <c r="JR84" s="94">
        <f t="shared" si="380"/>
        <v>-0.1523749949712104</v>
      </c>
      <c r="JS84" s="392">
        <f t="shared" si="381"/>
        <v>-2.6541471163436081E-2</v>
      </c>
      <c r="JT84" s="364" t="e">
        <f t="shared" si="382"/>
        <v>#VALUE!</v>
      </c>
      <c r="JU84" s="364">
        <f t="shared" si="383"/>
        <v>-0.18423148148148139</v>
      </c>
      <c r="JV84" s="364">
        <f t="shared" si="384"/>
        <v>0.27121791559000852</v>
      </c>
      <c r="JW84" s="99" t="str">
        <f t="shared" si="218"/>
        <v>i.a.</v>
      </c>
      <c r="JX84" s="99">
        <f t="shared" si="313"/>
        <v>1.1079166666666667</v>
      </c>
      <c r="JY84" s="393">
        <f t="shared" si="314"/>
        <v>1.292148148148148</v>
      </c>
      <c r="JZ84" s="99">
        <f t="shared" si="315"/>
        <v>1.0209302325581395</v>
      </c>
      <c r="KA84" s="99">
        <f t="shared" si="316"/>
        <v>1.0337959183673469</v>
      </c>
      <c r="KB84" s="99">
        <f t="shared" si="317"/>
        <v>1.2196382978723403</v>
      </c>
      <c r="KC84" s="99">
        <f t="shared" si="318"/>
        <v>1.2528918918918919</v>
      </c>
      <c r="KD84" s="99">
        <f t="shared" si="319"/>
        <v>1.0696707777777779</v>
      </c>
      <c r="KE84" s="99">
        <f t="shared" si="320"/>
        <v>1.1253682708333332</v>
      </c>
      <c r="KF84" s="99">
        <f t="shared" si="220"/>
        <v>1.1329158627450979</v>
      </c>
      <c r="KG84" s="99">
        <f t="shared" si="221"/>
        <v>1.229348303030303</v>
      </c>
      <c r="KH84" s="99" t="str">
        <f t="shared" si="222"/>
        <v>i.a.</v>
      </c>
      <c r="KI84" s="94">
        <f t="shared" si="385"/>
        <v>-1</v>
      </c>
      <c r="KJ84" s="94">
        <f t="shared" si="386"/>
        <v>-0.33583574529667148</v>
      </c>
      <c r="KK84" s="94">
        <f t="shared" si="387"/>
        <v>0.8307455329636475</v>
      </c>
      <c r="KL84" s="94">
        <f t="shared" si="388"/>
        <v>0.42904119632133347</v>
      </c>
      <c r="KM84" s="94">
        <f t="shared" si="389"/>
        <v>-0.40819245318264602</v>
      </c>
      <c r="KN84" s="392">
        <f t="shared" si="390"/>
        <v>0.59870474165899368</v>
      </c>
      <c r="KO84" s="364">
        <f t="shared" si="391"/>
        <v>-0.15297916666666667</v>
      </c>
      <c r="KP84" s="364">
        <f t="shared" si="392"/>
        <v>-7.7354166666666668E-2</v>
      </c>
      <c r="KQ84" s="364">
        <f t="shared" si="393"/>
        <v>0.10451937984496124</v>
      </c>
      <c r="KR84" s="308"/>
      <c r="KS84" s="308">
        <f t="shared" si="321"/>
        <v>0.15297916666666667</v>
      </c>
      <c r="KT84" s="395">
        <f t="shared" si="322"/>
        <v>0.23033333333333333</v>
      </c>
      <c r="KU84" s="308">
        <f t="shared" si="323"/>
        <v>0.1258139534883721</v>
      </c>
      <c r="KV84" s="308">
        <f t="shared" si="324"/>
        <v>8.8040816326530616E-2</v>
      </c>
      <c r="KW84" s="308">
        <f t="shared" si="325"/>
        <v>0.14876595744680851</v>
      </c>
      <c r="KX84" s="308">
        <f t="shared" si="326"/>
        <v>9.305405405405405E-2</v>
      </c>
      <c r="KY84" s="308">
        <f t="shared" si="327"/>
        <v>4.7403022222222223E-2</v>
      </c>
      <c r="KZ84" s="308">
        <f t="shared" si="328"/>
        <v>8.4727916666666667E-2</v>
      </c>
      <c r="LA84" s="308">
        <f t="shared" si="329"/>
        <v>0.13638141176470589</v>
      </c>
      <c r="LB84" s="308">
        <f t="shared" si="330"/>
        <v>0.12805781818181819</v>
      </c>
      <c r="LC84" s="308" t="str">
        <f t="shared" si="224"/>
        <v>i.a.</v>
      </c>
    </row>
    <row r="85" spans="1:315" s="1" customFormat="1" x14ac:dyDescent="0.3">
      <c r="A85" s="376" t="s">
        <v>292</v>
      </c>
      <c r="B85" s="171">
        <v>32361080</v>
      </c>
      <c r="C85" t="s">
        <v>75</v>
      </c>
      <c r="D85" s="336"/>
      <c r="E85"/>
      <c r="F85"/>
      <c r="G85">
        <v>711100</v>
      </c>
      <c r="H85"/>
      <c r="I85" s="184">
        <v>45107</v>
      </c>
      <c r="J85" s="176"/>
      <c r="K85" s="176" t="s">
        <v>132</v>
      </c>
      <c r="L85" s="176" t="s">
        <v>132</v>
      </c>
      <c r="M85" s="176" t="s">
        <v>132</v>
      </c>
      <c r="N85" s="176" t="s">
        <v>132</v>
      </c>
      <c r="O85" s="176" t="s">
        <v>132</v>
      </c>
      <c r="P85" s="176" t="s">
        <v>132</v>
      </c>
      <c r="Q85" s="94">
        <f t="shared" si="331"/>
        <v>-1</v>
      </c>
      <c r="R85" s="94">
        <f t="shared" si="332"/>
        <v>-3.8814515450029452E-2</v>
      </c>
      <c r="S85" s="94">
        <f t="shared" si="333"/>
        <v>9.3394706559263518E-2</v>
      </c>
      <c r="T85" s="94">
        <f t="shared" si="334"/>
        <v>-4.0075998586072803E-2</v>
      </c>
      <c r="U85" s="94">
        <f t="shared" si="335"/>
        <v>2.8820801891080938E-2</v>
      </c>
      <c r="V85" s="94">
        <f t="shared" si="336"/>
        <v>0.1253900854351051</v>
      </c>
      <c r="W85" s="362">
        <f t="shared" si="337"/>
        <v>-22.832000000000001</v>
      </c>
      <c r="X85" s="362">
        <f t="shared" si="338"/>
        <v>-0.9220000000000006</v>
      </c>
      <c r="Y85" s="362">
        <f t="shared" si="339"/>
        <v>2.0289999999999999</v>
      </c>
      <c r="Z85" s="100"/>
      <c r="AA85" s="396">
        <v>22.832000000000001</v>
      </c>
      <c r="AB85" s="100">
        <v>23.754000000000001</v>
      </c>
      <c r="AC85" s="100">
        <v>21.725000000000001</v>
      </c>
      <c r="AD85" s="100">
        <v>22.632000000000001</v>
      </c>
      <c r="AE85" s="100">
        <v>21.998000000000001</v>
      </c>
      <c r="AF85" s="100">
        <v>19.547000000000001</v>
      </c>
      <c r="AG85" s="201">
        <v>25.067252</v>
      </c>
      <c r="AH85" s="205">
        <v>24.802</v>
      </c>
      <c r="AI85" s="205">
        <v>29.646000000000001</v>
      </c>
      <c r="AJ85" s="205">
        <v>28.713999999999999</v>
      </c>
      <c r="AK85" s="205">
        <v>30.629000000000001</v>
      </c>
      <c r="AL85" s="94">
        <f t="shared" si="194"/>
        <v>-1</v>
      </c>
      <c r="AM85" s="94">
        <f t="shared" si="195"/>
        <v>-7.4403578528827022E-2</v>
      </c>
      <c r="AN85" s="94">
        <f t="shared" si="225"/>
        <v>0.11815049460931429</v>
      </c>
      <c r="AO85" s="94">
        <f t="shared" si="226"/>
        <v>-4.4498725573491979E-2</v>
      </c>
      <c r="AP85" s="94">
        <f t="shared" si="227"/>
        <v>3.2965827436783446E-2</v>
      </c>
      <c r="AQ85" s="94">
        <f t="shared" si="228"/>
        <v>0.13936628960689959</v>
      </c>
      <c r="AR85" s="362">
        <f t="shared" si="196"/>
        <v>-18.623000000000001</v>
      </c>
      <c r="AS85" s="362">
        <f t="shared" si="229"/>
        <v>-1.4969999999999999</v>
      </c>
      <c r="AT85" s="362">
        <f t="shared" si="230"/>
        <v>2.1260000000000012</v>
      </c>
      <c r="AU85" s="266"/>
      <c r="AV85" s="266">
        <v>18.623000000000001</v>
      </c>
      <c r="AW85" s="266">
        <v>20.12</v>
      </c>
      <c r="AX85" s="266">
        <v>17.994</v>
      </c>
      <c r="AY85" s="266">
        <v>18.832000000000001</v>
      </c>
      <c r="AZ85" s="266">
        <v>18.231000000000002</v>
      </c>
      <c r="BA85" s="266">
        <v>16.001000000000001</v>
      </c>
      <c r="BB85" s="201">
        <v>19.339699</v>
      </c>
      <c r="BC85" s="205">
        <v>19.827999999999999</v>
      </c>
      <c r="BD85" s="205">
        <v>24.161000000000001</v>
      </c>
      <c r="BE85" s="205">
        <v>23.39</v>
      </c>
      <c r="BF85" s="205">
        <v>24.878</v>
      </c>
      <c r="BG85" s="94">
        <f t="shared" si="197"/>
        <v>-1</v>
      </c>
      <c r="BH85" s="94">
        <f t="shared" si="231"/>
        <v>-0.70832418185811541</v>
      </c>
      <c r="BI85" s="94">
        <f t="shared" si="232"/>
        <v>0.32047563805104406</v>
      </c>
      <c r="BJ85" s="94">
        <f t="shared" si="233"/>
        <v>0.10725754656390497</v>
      </c>
      <c r="BK85" s="94">
        <f t="shared" si="234"/>
        <v>7.9002079002078909E-2</v>
      </c>
      <c r="BL85" s="94">
        <f t="shared" si="235"/>
        <v>4.8897959183673469</v>
      </c>
      <c r="BM85" s="362">
        <f t="shared" si="198"/>
        <v>-1.3280000000000001</v>
      </c>
      <c r="BN85" s="362">
        <f t="shared" si="236"/>
        <v>-3.2249999999999996</v>
      </c>
      <c r="BO85" s="362">
        <f t="shared" si="237"/>
        <v>1.105</v>
      </c>
      <c r="BP85" s="266"/>
      <c r="BQ85" s="266">
        <v>1.3280000000000001</v>
      </c>
      <c r="BR85" s="266">
        <v>4.5529999999999999</v>
      </c>
      <c r="BS85" s="266">
        <v>3.448</v>
      </c>
      <c r="BT85" s="266">
        <v>3.1139999999999999</v>
      </c>
      <c r="BU85" s="266">
        <v>2.8860000000000001</v>
      </c>
      <c r="BV85" s="266">
        <v>0.49</v>
      </c>
      <c r="BW85" s="201">
        <v>2.2334269999999998</v>
      </c>
      <c r="BX85" s="205">
        <v>1.9670000000000001</v>
      </c>
      <c r="BY85" s="205">
        <v>2.7240000000000002</v>
      </c>
      <c r="BZ85" s="205">
        <v>2.5409999999999999</v>
      </c>
      <c r="CA85" s="205">
        <v>2.8580000000000001</v>
      </c>
      <c r="CB85" s="94">
        <f t="shared" si="199"/>
        <v>-1</v>
      </c>
      <c r="CC85" s="94">
        <f t="shared" si="238"/>
        <v>-0.97239206966833425</v>
      </c>
      <c r="CD85" s="94">
        <f t="shared" si="239"/>
        <v>0.45746691871455591</v>
      </c>
      <c r="CE85" s="94">
        <f t="shared" si="240"/>
        <v>-4.6601441812564377E-2</v>
      </c>
      <c r="CF85" s="94">
        <f t="shared" si="241"/>
        <v>0.50484308407593959</v>
      </c>
      <c r="CG85" s="94">
        <f t="shared" si="242"/>
        <v>2.4050131926121372</v>
      </c>
      <c r="CH85" s="362">
        <f t="shared" si="200"/>
        <v>-0.14899999999999999</v>
      </c>
      <c r="CI85" s="362">
        <f t="shared" si="243"/>
        <v>-5.2480000000000002</v>
      </c>
      <c r="CJ85" s="362">
        <f t="shared" si="244"/>
        <v>1.6940000000000004</v>
      </c>
      <c r="CK85" s="100"/>
      <c r="CL85" s="100">
        <v>0.14899999999999999</v>
      </c>
      <c r="CM85" s="100">
        <v>5.3970000000000002</v>
      </c>
      <c r="CN85" s="100">
        <v>3.7029999999999998</v>
      </c>
      <c r="CO85" s="100">
        <v>3.8839999999999999</v>
      </c>
      <c r="CP85" s="100">
        <v>2.581</v>
      </c>
      <c r="CQ85" s="100">
        <v>0.75800000000000001</v>
      </c>
      <c r="CR85" s="208">
        <v>2.4791949999999998</v>
      </c>
      <c r="CS85" s="228">
        <v>2.2989999999999999</v>
      </c>
      <c r="CT85" s="228">
        <v>3.2050000000000001</v>
      </c>
      <c r="CU85" s="228">
        <v>2.5659999999999998</v>
      </c>
      <c r="CV85" s="228">
        <v>2.8940000000000001</v>
      </c>
      <c r="CW85" s="94">
        <f t="shared" si="201"/>
        <v>-1</v>
      </c>
      <c r="CX85" s="94">
        <f t="shared" si="245"/>
        <v>-0.97454199381394235</v>
      </c>
      <c r="CY85" s="94">
        <f t="shared" si="246"/>
        <v>0.46191304347826095</v>
      </c>
      <c r="CZ85" s="94">
        <f t="shared" si="247"/>
        <v>-4.8643282594308342E-2</v>
      </c>
      <c r="DA85" s="94">
        <f t="shared" si="248"/>
        <v>0.50798403193612762</v>
      </c>
      <c r="DB85" s="94">
        <f t="shared" si="249"/>
        <v>2.4432989690721651</v>
      </c>
      <c r="DC85" s="362">
        <f t="shared" si="202"/>
        <v>-0.107</v>
      </c>
      <c r="DD85" s="362">
        <f t="shared" si="250"/>
        <v>-4.0960000000000001</v>
      </c>
      <c r="DE85" s="362">
        <f t="shared" si="251"/>
        <v>1.3280000000000003</v>
      </c>
      <c r="DF85" s="266"/>
      <c r="DG85" s="266">
        <v>0.107</v>
      </c>
      <c r="DH85" s="266">
        <v>4.2030000000000003</v>
      </c>
      <c r="DI85" s="266">
        <v>2.875</v>
      </c>
      <c r="DJ85" s="266">
        <v>3.0219999999999998</v>
      </c>
      <c r="DK85" s="266">
        <v>2.004</v>
      </c>
      <c r="DL85" s="266">
        <v>0.58199999999999996</v>
      </c>
      <c r="DM85" s="201">
        <v>1.9270860000000001</v>
      </c>
      <c r="DN85" s="205">
        <v>1.7470000000000001</v>
      </c>
      <c r="DO85" s="205">
        <v>2.4220000000000002</v>
      </c>
      <c r="DP85" s="205">
        <v>2.3109999999999999</v>
      </c>
      <c r="DQ85" s="205">
        <v>2.1560000000000001</v>
      </c>
      <c r="DR85" s="94">
        <f t="shared" si="203"/>
        <v>-1</v>
      </c>
      <c r="DS85" s="94">
        <f t="shared" si="252"/>
        <v>-0.51844453322679451</v>
      </c>
      <c r="DT85" s="94">
        <f t="shared" si="253"/>
        <v>0.21978557504873306</v>
      </c>
      <c r="DU85" s="94">
        <f t="shared" si="254"/>
        <v>-1.9901289603566311E-2</v>
      </c>
      <c r="DV85" s="94">
        <f t="shared" si="255"/>
        <v>0.19433352348355187</v>
      </c>
      <c r="DW85" s="94">
        <f t="shared" si="256"/>
        <v>0.36420233463035029</v>
      </c>
      <c r="DX85" s="362">
        <f t="shared" si="204"/>
        <v>-3.6160000000000001</v>
      </c>
      <c r="DY85" s="362">
        <f t="shared" si="257"/>
        <v>-3.8930000000000002</v>
      </c>
      <c r="DZ85" s="362">
        <f t="shared" si="258"/>
        <v>1.3530000000000006</v>
      </c>
      <c r="EA85" s="100"/>
      <c r="EB85" s="100">
        <v>3.6160000000000001</v>
      </c>
      <c r="EC85" s="100">
        <v>7.5090000000000003</v>
      </c>
      <c r="ED85" s="100">
        <v>6.1559999999999997</v>
      </c>
      <c r="EE85" s="100">
        <v>6.2809999999999997</v>
      </c>
      <c r="EF85" s="100">
        <v>5.2590000000000003</v>
      </c>
      <c r="EG85" s="100">
        <v>3.855</v>
      </c>
      <c r="EH85" s="208">
        <v>5.2726709999999999</v>
      </c>
      <c r="EI85" s="228">
        <v>4.8460000000000001</v>
      </c>
      <c r="EJ85" s="228">
        <v>8.0990000000000002</v>
      </c>
      <c r="EK85" s="228">
        <v>9.6760000000000002</v>
      </c>
      <c r="EL85" s="228">
        <v>8.3650000000000002</v>
      </c>
      <c r="EM85" s="94">
        <f t="shared" si="205"/>
        <v>-1</v>
      </c>
      <c r="EN85" s="94">
        <f t="shared" si="259"/>
        <v>-0.15421047153117506</v>
      </c>
      <c r="EO85" s="94">
        <f t="shared" si="260"/>
        <v>5.8914301460457376E-2</v>
      </c>
      <c r="EP85" s="94">
        <f t="shared" si="261"/>
        <v>-5.5341524364847926E-2</v>
      </c>
      <c r="EQ85" s="94">
        <f t="shared" si="262"/>
        <v>9.6096781556722063E-2</v>
      </c>
      <c r="ER85" s="94">
        <f t="shared" si="263"/>
        <v>0.16779954684792753</v>
      </c>
      <c r="ES85" s="362">
        <f t="shared" si="206"/>
        <v>-16.251000000000001</v>
      </c>
      <c r="ET85" s="362">
        <f t="shared" si="264"/>
        <v>-2.9629999999999974</v>
      </c>
      <c r="EU85" s="362">
        <f t="shared" si="265"/>
        <v>1.0689999999999991</v>
      </c>
      <c r="EV85" s="100"/>
      <c r="EW85" s="100">
        <v>16.251000000000001</v>
      </c>
      <c r="EX85" s="100">
        <v>19.213999999999999</v>
      </c>
      <c r="EY85" s="100">
        <v>18.145</v>
      </c>
      <c r="EZ85" s="100">
        <v>19.207999999999998</v>
      </c>
      <c r="FA85" s="100">
        <v>17.524000000000001</v>
      </c>
      <c r="FB85" s="100">
        <v>15.006</v>
      </c>
      <c r="FC85" s="208">
        <v>16.131</v>
      </c>
      <c r="FD85" s="228">
        <v>14.007</v>
      </c>
      <c r="FE85" s="228">
        <v>19.878</v>
      </c>
      <c r="FF85" s="228">
        <v>22.358000000000001</v>
      </c>
      <c r="FG85" s="228">
        <v>20.646000000000001</v>
      </c>
      <c r="FH85" s="94">
        <f t="shared" si="207"/>
        <v>-1</v>
      </c>
      <c r="FI85" s="94">
        <f t="shared" si="266"/>
        <v>0</v>
      </c>
      <c r="FJ85" s="94">
        <f t="shared" si="267"/>
        <v>0.05</v>
      </c>
      <c r="FK85" s="94">
        <f t="shared" si="268"/>
        <v>0</v>
      </c>
      <c r="FL85" s="94">
        <f t="shared" si="269"/>
        <v>5.2631578947368418E-2</v>
      </c>
      <c r="FM85" s="94">
        <f t="shared" si="270"/>
        <v>-0.05</v>
      </c>
      <c r="FN85" s="362">
        <f t="shared" si="208"/>
        <v>-21</v>
      </c>
      <c r="FO85" s="362">
        <f t="shared" si="271"/>
        <v>0</v>
      </c>
      <c r="FP85" s="362">
        <f t="shared" si="272"/>
        <v>1</v>
      </c>
      <c r="FQ85" s="486"/>
      <c r="FR85" s="486">
        <v>21</v>
      </c>
      <c r="FS85" s="486">
        <v>21</v>
      </c>
      <c r="FT85" s="486">
        <v>20</v>
      </c>
      <c r="FU85" s="486">
        <v>20</v>
      </c>
      <c r="FV85" s="486">
        <v>19</v>
      </c>
      <c r="FW85" s="486">
        <v>20</v>
      </c>
      <c r="FX85" s="2">
        <v>23</v>
      </c>
      <c r="FY85" s="488">
        <v>25</v>
      </c>
      <c r="FZ85" s="488">
        <v>31</v>
      </c>
      <c r="GA85" s="488">
        <v>31</v>
      </c>
      <c r="GB85" s="488">
        <v>32</v>
      </c>
      <c r="GC85" s="2"/>
      <c r="GD85" s="3"/>
      <c r="GE85" s="1" t="s">
        <v>81</v>
      </c>
      <c r="GF85" s="336"/>
      <c r="GG85" s="1">
        <v>2300</v>
      </c>
      <c r="GH85" s="1" t="s">
        <v>220</v>
      </c>
      <c r="GI85" s="18" t="s">
        <v>97</v>
      </c>
      <c r="GJ85" s="94">
        <f t="shared" si="340"/>
        <v>-1</v>
      </c>
      <c r="GK85" s="94">
        <f t="shared" si="341"/>
        <v>-0.96608877591171116</v>
      </c>
      <c r="GL85" s="94">
        <f t="shared" si="342"/>
        <v>0.32649221134672018</v>
      </c>
      <c r="GM85" s="94">
        <f t="shared" si="343"/>
        <v>-0.11536388506207232</v>
      </c>
      <c r="GN85" s="94">
        <f t="shared" si="344"/>
        <v>0.18848699031786106</v>
      </c>
      <c r="GO85" s="392">
        <f t="shared" si="345"/>
        <v>2.4101207124010546</v>
      </c>
      <c r="GP85" s="366">
        <f t="shared" si="346"/>
        <v>-2.6786516853932584E-2</v>
      </c>
      <c r="GQ85" s="366">
        <f t="shared" si="347"/>
        <v>-0.76311469061039239</v>
      </c>
      <c r="GR85" s="366">
        <f t="shared" si="348"/>
        <v>0.19441998208843048</v>
      </c>
      <c r="GS85" s="94">
        <f t="shared" si="209"/>
        <v>0</v>
      </c>
      <c r="GT85" s="94">
        <f t="shared" si="273"/>
        <v>2.6786516853932584E-2</v>
      </c>
      <c r="GU85" s="392">
        <f t="shared" si="274"/>
        <v>0.78990120746432502</v>
      </c>
      <c r="GV85" s="94">
        <f t="shared" si="275"/>
        <v>0.59548122537589454</v>
      </c>
      <c r="GW85" s="94">
        <f t="shared" si="276"/>
        <v>0.67313691507798967</v>
      </c>
      <c r="GX85" s="94">
        <f t="shared" si="277"/>
        <v>0.56638139126618381</v>
      </c>
      <c r="GY85" s="94">
        <f t="shared" si="278"/>
        <v>0.16608837018775108</v>
      </c>
      <c r="GZ85" s="94">
        <f t="shared" si="279"/>
        <v>0.49002383811075584</v>
      </c>
      <c r="HA85" s="94">
        <f t="shared" si="280"/>
        <v>0.35519505600617995</v>
      </c>
      <c r="HB85" s="94">
        <f t="shared" si="281"/>
        <v>0.3606188466947961</v>
      </c>
      <c r="HC85" s="94">
        <f t="shared" si="282"/>
        <v>0.28446316723019788</v>
      </c>
      <c r="HD85" s="94">
        <f t="shared" si="349"/>
        <v>-1</v>
      </c>
      <c r="HE85" s="94">
        <f t="shared" si="350"/>
        <v>-0.69274730325778489</v>
      </c>
      <c r="HF85" s="94">
        <f t="shared" si="351"/>
        <v>0.32026356455260169</v>
      </c>
      <c r="HG85" s="94">
        <f t="shared" si="352"/>
        <v>8.8849200877716999E-2</v>
      </c>
      <c r="HH85" s="94">
        <f t="shared" si="353"/>
        <v>-4.4431622837372613E-2</v>
      </c>
      <c r="HI85" s="392">
        <f t="shared" si="354"/>
        <v>4.6375830159915186</v>
      </c>
      <c r="HJ85" s="366">
        <f t="shared" si="355"/>
        <v>-7.4890737346679823E-2</v>
      </c>
      <c r="HK85" s="366">
        <f t="shared" si="356"/>
        <v>-0.168852403529682</v>
      </c>
      <c r="HL85" s="366">
        <f t="shared" si="357"/>
        <v>5.9126108777199732E-2</v>
      </c>
      <c r="HM85" s="94">
        <f t="shared" si="211"/>
        <v>0</v>
      </c>
      <c r="HN85" s="94">
        <f t="shared" si="283"/>
        <v>7.4890737346679823E-2</v>
      </c>
      <c r="HO85" s="392">
        <f t="shared" si="284"/>
        <v>0.24374314087636181</v>
      </c>
      <c r="HP85" s="94">
        <f t="shared" si="285"/>
        <v>0.18461703209916208</v>
      </c>
      <c r="HQ85" s="94">
        <f t="shared" si="286"/>
        <v>0.16955243384514865</v>
      </c>
      <c r="HR85" s="94">
        <f t="shared" si="287"/>
        <v>0.17743621272671381</v>
      </c>
      <c r="HS85" s="94">
        <f t="shared" si="288"/>
        <v>3.1473809294408579E-2</v>
      </c>
      <c r="HT85" s="94">
        <f t="shared" si="289"/>
        <v>0.1482133519145265</v>
      </c>
      <c r="HU85" s="94">
        <f t="shared" si="290"/>
        <v>0.11609856868821014</v>
      </c>
      <c r="HV85" s="94">
        <f t="shared" si="291"/>
        <v>0.12898948764087509</v>
      </c>
      <c r="HW85" s="94">
        <f t="shared" si="292"/>
        <v>0.11817505348339688</v>
      </c>
      <c r="HX85" s="94" t="e">
        <f t="shared" si="358"/>
        <v>#VALUE!</v>
      </c>
      <c r="HY85" s="94">
        <f t="shared" si="359"/>
        <v>-0.43064385338869182</v>
      </c>
      <c r="HZ85" s="94">
        <f t="shared" si="360"/>
        <v>0.15192095655559809</v>
      </c>
      <c r="IA85" s="94">
        <f t="shared" si="361"/>
        <v>3.7516452427373878E-2</v>
      </c>
      <c r="IB85" s="94">
        <f t="shared" si="362"/>
        <v>8.9624149600466718E-2</v>
      </c>
      <c r="IC85" s="392">
        <f t="shared" si="363"/>
        <v>0.16818193525810529</v>
      </c>
      <c r="ID85" s="366" t="e">
        <f t="shared" si="364"/>
        <v>#VALUE!</v>
      </c>
      <c r="IE85" s="366">
        <f t="shared" si="365"/>
        <v>-0.16829940122284207</v>
      </c>
      <c r="IF85" s="366">
        <f t="shared" si="366"/>
        <v>5.154176955394113E-2</v>
      </c>
      <c r="IG85" s="94" t="str">
        <f t="shared" si="213"/>
        <v>i.a.</v>
      </c>
      <c r="IH85" s="94">
        <f t="shared" si="293"/>
        <v>0.22250938403790535</v>
      </c>
      <c r="II85" s="392">
        <f t="shared" si="294"/>
        <v>0.39080878526074742</v>
      </c>
      <c r="IJ85" s="94">
        <f t="shared" si="295"/>
        <v>0.33926701570680629</v>
      </c>
      <c r="IK85" s="94">
        <f t="shared" si="296"/>
        <v>0.32699916701374426</v>
      </c>
      <c r="IL85" s="94">
        <f t="shared" si="297"/>
        <v>0.3001027162748231</v>
      </c>
      <c r="IM85" s="94">
        <f t="shared" si="298"/>
        <v>0.25689724110355855</v>
      </c>
      <c r="IN85" s="94">
        <f t="shared" si="299"/>
        <v>0.32686572438162542</v>
      </c>
      <c r="IO85" s="94">
        <f t="shared" si="300"/>
        <v>0.34596987220675379</v>
      </c>
      <c r="IP85" s="94">
        <f t="shared" si="301"/>
        <v>0.4074353556695845</v>
      </c>
      <c r="IQ85" s="94">
        <f t="shared" si="302"/>
        <v>0.43277574022721171</v>
      </c>
      <c r="IR85" s="94">
        <f t="shared" si="215"/>
        <v>0.40516322774387292</v>
      </c>
      <c r="IS85" s="94">
        <f t="shared" si="367"/>
        <v>-1</v>
      </c>
      <c r="IT85" s="94">
        <f t="shared" si="368"/>
        <v>-0.69654575227127158</v>
      </c>
      <c r="IU85" s="94">
        <f t="shared" si="369"/>
        <v>0.20768431576403684</v>
      </c>
      <c r="IV85" s="94">
        <f t="shared" si="370"/>
        <v>0.15348459350215424</v>
      </c>
      <c r="IW85" s="94">
        <f t="shared" si="371"/>
        <v>4.8775527301508054E-2</v>
      </c>
      <c r="IX85" s="392">
        <f t="shared" si="372"/>
        <v>4.2335594516013515</v>
      </c>
      <c r="IY85" s="366">
        <f t="shared" si="373"/>
        <v>-5.8163980378416261E-2</v>
      </c>
      <c r="IZ85" s="366">
        <f t="shared" si="374"/>
        <v>-0.13350900101419128</v>
      </c>
      <c r="JA85" s="366">
        <f t="shared" si="375"/>
        <v>3.2961819137141496E-2</v>
      </c>
      <c r="JB85" s="392"/>
      <c r="JC85" s="94">
        <f t="shared" si="303"/>
        <v>5.8163980378416261E-2</v>
      </c>
      <c r="JD85" s="392">
        <f t="shared" si="304"/>
        <v>0.19167298139260755</v>
      </c>
      <c r="JE85" s="94">
        <f t="shared" si="305"/>
        <v>0.15871116225546605</v>
      </c>
      <c r="JF85" s="94">
        <f t="shared" si="306"/>
        <v>0.13759278897136795</v>
      </c>
      <c r="JG85" s="94">
        <f t="shared" si="307"/>
        <v>0.13119374488589872</v>
      </c>
      <c r="JH85" s="94">
        <f t="shared" si="308"/>
        <v>2.5067785337903513E-2</v>
      </c>
      <c r="JI85" s="94">
        <f t="shared" si="309"/>
        <v>8.9097400863884083E-2</v>
      </c>
      <c r="JJ85" s="94">
        <f t="shared" si="310"/>
        <v>7.9308120312877997E-2</v>
      </c>
      <c r="JK85" s="94">
        <f t="shared" si="311"/>
        <v>9.1884233960736694E-2</v>
      </c>
      <c r="JL85" s="94">
        <f t="shared" si="312"/>
        <v>8.8493417844953681E-2</v>
      </c>
      <c r="JM85" s="94">
        <f t="shared" si="217"/>
        <v>9.3310261516863099E-2</v>
      </c>
      <c r="JN85" s="94" t="e">
        <f t="shared" si="376"/>
        <v>#VALUE!</v>
      </c>
      <c r="JO85" s="94">
        <f t="shared" si="377"/>
        <v>-3.8814515450029452E-2</v>
      </c>
      <c r="JP85" s="94">
        <f t="shared" si="378"/>
        <v>4.132829196120328E-2</v>
      </c>
      <c r="JQ85" s="94">
        <f t="shared" si="379"/>
        <v>-4.007599858607281E-2</v>
      </c>
      <c r="JR85" s="94">
        <f t="shared" si="380"/>
        <v>-2.2620238203472864E-2</v>
      </c>
      <c r="JS85" s="392">
        <f t="shared" si="381"/>
        <v>0.18462114256326845</v>
      </c>
      <c r="JT85" s="364" t="e">
        <f t="shared" si="382"/>
        <v>#VALUE!</v>
      </c>
      <c r="JU85" s="364">
        <f t="shared" si="383"/>
        <v>-4.3904761904761891E-2</v>
      </c>
      <c r="JV85" s="364">
        <f t="shared" si="384"/>
        <v>4.4892857142857068E-2</v>
      </c>
      <c r="JW85" s="99" t="str">
        <f t="shared" si="218"/>
        <v>i.a.</v>
      </c>
      <c r="JX85" s="99">
        <f t="shared" si="313"/>
        <v>1.0872380952380953</v>
      </c>
      <c r="JY85" s="393">
        <f t="shared" si="314"/>
        <v>1.1311428571428572</v>
      </c>
      <c r="JZ85" s="99">
        <f t="shared" si="315"/>
        <v>1.0862500000000002</v>
      </c>
      <c r="KA85" s="99">
        <f t="shared" si="316"/>
        <v>1.1316000000000002</v>
      </c>
      <c r="KB85" s="99">
        <f t="shared" si="317"/>
        <v>1.1577894736842105</v>
      </c>
      <c r="KC85" s="99">
        <f t="shared" si="318"/>
        <v>0.97735000000000005</v>
      </c>
      <c r="KD85" s="99">
        <f t="shared" si="319"/>
        <v>1.0898805217391305</v>
      </c>
      <c r="KE85" s="99">
        <f t="shared" si="320"/>
        <v>0.99207999999999996</v>
      </c>
      <c r="KF85" s="99">
        <f t="shared" si="220"/>
        <v>0.95632258064516129</v>
      </c>
      <c r="KG85" s="99">
        <f t="shared" si="221"/>
        <v>0.92625806451612902</v>
      </c>
      <c r="KH85" s="99">
        <f t="shared" si="222"/>
        <v>0.95715625000000004</v>
      </c>
      <c r="KI85" s="94">
        <f t="shared" si="385"/>
        <v>-1</v>
      </c>
      <c r="KJ85" s="94">
        <f t="shared" si="386"/>
        <v>-0.97239206966833425</v>
      </c>
      <c r="KK85" s="94">
        <f t="shared" si="387"/>
        <v>0.38806373210910089</v>
      </c>
      <c r="KL85" s="94">
        <f t="shared" si="388"/>
        <v>-4.6601441812564384E-2</v>
      </c>
      <c r="KM85" s="94">
        <f t="shared" si="389"/>
        <v>0.42960092987214238</v>
      </c>
      <c r="KN85" s="392">
        <f t="shared" si="390"/>
        <v>2.5842244132759338</v>
      </c>
      <c r="KO85" s="364">
        <f t="shared" si="391"/>
        <v>-7.0952380952380946E-3</v>
      </c>
      <c r="KP85" s="364">
        <f t="shared" si="392"/>
        <v>-0.24990476190476191</v>
      </c>
      <c r="KQ85" s="364">
        <f t="shared" si="393"/>
        <v>7.1850000000000025E-2</v>
      </c>
      <c r="KR85" s="308"/>
      <c r="KS85" s="308">
        <f t="shared" si="321"/>
        <v>7.0952380952380946E-3</v>
      </c>
      <c r="KT85" s="395">
        <f t="shared" si="322"/>
        <v>0.25700000000000001</v>
      </c>
      <c r="KU85" s="308">
        <f t="shared" si="323"/>
        <v>0.18514999999999998</v>
      </c>
      <c r="KV85" s="308">
        <f t="shared" si="324"/>
        <v>0.19419999999999998</v>
      </c>
      <c r="KW85" s="308">
        <f t="shared" si="325"/>
        <v>0.1358421052631579</v>
      </c>
      <c r="KX85" s="308">
        <f t="shared" si="326"/>
        <v>3.7900000000000003E-2</v>
      </c>
      <c r="KY85" s="308">
        <f t="shared" si="327"/>
        <v>0.10779108695652173</v>
      </c>
      <c r="KZ85" s="308">
        <f t="shared" si="328"/>
        <v>9.196E-2</v>
      </c>
      <c r="LA85" s="308">
        <f t="shared" si="329"/>
        <v>0.10338709677419355</v>
      </c>
      <c r="LB85" s="308">
        <f t="shared" si="330"/>
        <v>8.2774193548387096E-2</v>
      </c>
      <c r="LC85" s="308">
        <f t="shared" si="224"/>
        <v>9.0437500000000004E-2</v>
      </c>
    </row>
    <row r="86" spans="1:315" s="1" customFormat="1" ht="15.75" customHeight="1" x14ac:dyDescent="0.3">
      <c r="A86" s="348" t="s">
        <v>747</v>
      </c>
      <c r="B86" s="171">
        <v>20728132</v>
      </c>
      <c r="C86" t="s">
        <v>75</v>
      </c>
      <c r="D86" s="336"/>
      <c r="E86">
        <v>1</v>
      </c>
      <c r="F86"/>
      <c r="G86">
        <v>711100</v>
      </c>
      <c r="H86"/>
      <c r="I86" s="183">
        <v>45095</v>
      </c>
      <c r="J86" s="176"/>
      <c r="K86" s="176" t="s">
        <v>132</v>
      </c>
      <c r="L86" s="176" t="s">
        <v>132</v>
      </c>
      <c r="M86" s="176" t="s">
        <v>132</v>
      </c>
      <c r="N86" s="176" t="s">
        <v>132</v>
      </c>
      <c r="O86" s="176" t="s">
        <v>132</v>
      </c>
      <c r="P86" s="176" t="s">
        <v>132</v>
      </c>
      <c r="Q86" s="94">
        <f t="shared" si="331"/>
        <v>-1</v>
      </c>
      <c r="R86" s="94">
        <f t="shared" si="332"/>
        <v>-2.4129453638131459E-2</v>
      </c>
      <c r="S86" s="94">
        <f t="shared" si="333"/>
        <v>0.16833287605459901</v>
      </c>
      <c r="T86" s="94">
        <f t="shared" si="334"/>
        <v>-0.15940295065189658</v>
      </c>
      <c r="U86" s="94">
        <f t="shared" si="335"/>
        <v>-0.21708930042545516</v>
      </c>
      <c r="V86" s="94">
        <f t="shared" si="336"/>
        <v>0.27957198864990151</v>
      </c>
      <c r="W86" s="362">
        <f t="shared" si="337"/>
        <v>-132.977</v>
      </c>
      <c r="X86" s="362">
        <f t="shared" si="338"/>
        <v>-3.2879999999999825</v>
      </c>
      <c r="Y86" s="362">
        <f t="shared" si="339"/>
        <v>19.632999999999981</v>
      </c>
      <c r="Z86" s="100"/>
      <c r="AA86" s="396">
        <v>132.977</v>
      </c>
      <c r="AB86" s="100">
        <v>136.26499999999999</v>
      </c>
      <c r="AC86" s="100">
        <v>116.63200000000001</v>
      </c>
      <c r="AD86" s="100">
        <v>138.749</v>
      </c>
      <c r="AE86" s="100">
        <v>177.22200000000001</v>
      </c>
      <c r="AF86" s="100">
        <v>138.501</v>
      </c>
      <c r="AG86" s="201">
        <v>144.328</v>
      </c>
      <c r="AH86" s="201">
        <v>143.71799999999999</v>
      </c>
      <c r="AI86" s="201">
        <v>139.267</v>
      </c>
      <c r="AJ86" s="201">
        <v>136.62200000000001</v>
      </c>
      <c r="AK86" s="201"/>
      <c r="AL86" s="94">
        <f t="shared" si="194"/>
        <v>-1</v>
      </c>
      <c r="AM86" s="94">
        <f t="shared" si="195"/>
        <v>1.6943228200371054</v>
      </c>
      <c r="AN86" s="94">
        <f t="shared" si="225"/>
        <v>2.8194706994328924</v>
      </c>
      <c r="AO86" s="94">
        <f t="shared" si="226"/>
        <v>-2.2525252525252522</v>
      </c>
      <c r="AP86" s="94">
        <f t="shared" si="227"/>
        <v>-1.062608265280871</v>
      </c>
      <c r="AQ86" s="94">
        <f t="shared" si="228"/>
        <v>-1.2918984936897792E-2</v>
      </c>
      <c r="AR86" s="362">
        <f t="shared" si="196"/>
        <v>-36.305999999999997</v>
      </c>
      <c r="AS86" s="362">
        <f t="shared" si="229"/>
        <v>22.830999999999996</v>
      </c>
      <c r="AT86" s="362">
        <f t="shared" si="230"/>
        <v>20.881</v>
      </c>
      <c r="AU86" s="266"/>
      <c r="AV86" s="266">
        <v>36.305999999999997</v>
      </c>
      <c r="AW86" s="266">
        <v>13.475</v>
      </c>
      <c r="AX86" s="266">
        <v>-7.4059999999999997</v>
      </c>
      <c r="AY86" s="266">
        <v>-2.2770000000000001</v>
      </c>
      <c r="AZ86" s="266">
        <v>36.369</v>
      </c>
      <c r="BA86" s="266">
        <v>36.844999999999999</v>
      </c>
      <c r="BB86" s="201">
        <v>35.944000000000003</v>
      </c>
      <c r="BC86" s="201">
        <v>34.802999999999997</v>
      </c>
      <c r="BD86" s="201">
        <v>42.003</v>
      </c>
      <c r="BE86" s="201">
        <v>38.31</v>
      </c>
      <c r="BF86" s="201"/>
      <c r="BG86" s="94">
        <f t="shared" si="197"/>
        <v>-1</v>
      </c>
      <c r="BH86" s="94">
        <f t="shared" si="231"/>
        <v>9.8424068767908306</v>
      </c>
      <c r="BI86" s="94">
        <f t="shared" si="232"/>
        <v>0.98710035113657368</v>
      </c>
      <c r="BJ86" s="94">
        <f t="shared" si="233"/>
        <v>0.15424052017881149</v>
      </c>
      <c r="BK86" s="94">
        <f t="shared" si="234"/>
        <v>-3.9570160843039384</v>
      </c>
      <c r="BL86" s="94">
        <f t="shared" si="235"/>
        <v>0.37058152793614596</v>
      </c>
      <c r="BM86" s="362">
        <f t="shared" si="198"/>
        <v>-3.0859999999999999</v>
      </c>
      <c r="BN86" s="362">
        <f t="shared" si="236"/>
        <v>3.4349999999999996</v>
      </c>
      <c r="BO86" s="362">
        <f t="shared" si="237"/>
        <v>26.706</v>
      </c>
      <c r="BP86" s="266"/>
      <c r="BQ86" s="266">
        <v>3.0859999999999999</v>
      </c>
      <c r="BR86" s="266">
        <v>-0.34899999999999998</v>
      </c>
      <c r="BS86" s="266">
        <v>-27.055</v>
      </c>
      <c r="BT86" s="266">
        <v>-31.989000000000001</v>
      </c>
      <c r="BU86" s="266">
        <v>10.818</v>
      </c>
      <c r="BV86" s="266">
        <v>7.8929999999999998</v>
      </c>
      <c r="BW86" s="201">
        <v>5.3019999999999996</v>
      </c>
      <c r="BX86" s="201">
        <v>5.4169999999999998</v>
      </c>
      <c r="BY86" s="201">
        <v>7.7229999999999999</v>
      </c>
      <c r="BZ86" s="201">
        <v>5.2670000000000003</v>
      </c>
      <c r="CA86" s="201"/>
      <c r="CB86" s="94">
        <f t="shared" si="199"/>
        <v>-1</v>
      </c>
      <c r="CC86" s="94">
        <f t="shared" si="238"/>
        <v>1.3486556808326107</v>
      </c>
      <c r="CD86" s="94">
        <f t="shared" si="239"/>
        <v>1.0396410644296226</v>
      </c>
      <c r="CE86" s="94">
        <f t="shared" si="240"/>
        <v>6.7547206103933666E-2</v>
      </c>
      <c r="CF86" s="94">
        <f t="shared" si="241"/>
        <v>-3.6885881744526805</v>
      </c>
      <c r="CG86" s="94">
        <f t="shared" si="242"/>
        <v>0.93431143714571518</v>
      </c>
      <c r="CH86" s="362">
        <f t="shared" si="200"/>
        <v>-2.7080000000000002</v>
      </c>
      <c r="CI86" s="362">
        <f t="shared" si="243"/>
        <v>1.5550000000000002</v>
      </c>
      <c r="CJ86" s="362">
        <f t="shared" si="244"/>
        <v>30.238999999999997</v>
      </c>
      <c r="CK86" s="100"/>
      <c r="CL86" s="100">
        <v>2.7080000000000002</v>
      </c>
      <c r="CM86" s="100">
        <v>1.153</v>
      </c>
      <c r="CN86" s="100">
        <v>-29.085999999999999</v>
      </c>
      <c r="CO86" s="100">
        <v>-31.193000000000001</v>
      </c>
      <c r="CP86" s="100">
        <v>11.602</v>
      </c>
      <c r="CQ86" s="100">
        <v>5.9980000000000002</v>
      </c>
      <c r="CR86" s="208">
        <v>4.6840000000000002</v>
      </c>
      <c r="CS86" s="208">
        <v>3.1080000000000001</v>
      </c>
      <c r="CT86" s="208">
        <v>4.1900000000000004</v>
      </c>
      <c r="CU86" s="208">
        <v>5.5949999999999998</v>
      </c>
      <c r="CV86" s="208"/>
      <c r="CW86" s="94">
        <f t="shared" si="201"/>
        <v>-1</v>
      </c>
      <c r="CX86" s="94">
        <f t="shared" si="245"/>
        <v>1.3486556808326107</v>
      </c>
      <c r="CY86" s="94">
        <f t="shared" si="246"/>
        <v>1.0396410644296226</v>
      </c>
      <c r="CZ86" s="94">
        <f t="shared" si="247"/>
        <v>6.7547206103933666E-2</v>
      </c>
      <c r="DA86" s="94">
        <f t="shared" si="248"/>
        <v>-3.6885881744526805</v>
      </c>
      <c r="DB86" s="94">
        <f t="shared" si="249"/>
        <v>0.93431143714571518</v>
      </c>
      <c r="DC86" s="362">
        <f t="shared" si="202"/>
        <v>-2.7080000000000002</v>
      </c>
      <c r="DD86" s="362">
        <f t="shared" si="250"/>
        <v>1.5550000000000002</v>
      </c>
      <c r="DE86" s="362">
        <f t="shared" si="251"/>
        <v>30.238999999999997</v>
      </c>
      <c r="DF86" s="266"/>
      <c r="DG86" s="266">
        <v>2.7080000000000002</v>
      </c>
      <c r="DH86" s="266">
        <v>1.153</v>
      </c>
      <c r="DI86" s="266">
        <v>-29.085999999999999</v>
      </c>
      <c r="DJ86" s="266">
        <v>-31.193000000000001</v>
      </c>
      <c r="DK86" s="266">
        <v>11.602</v>
      </c>
      <c r="DL86" s="266">
        <v>5.9980000000000002</v>
      </c>
      <c r="DM86" s="201">
        <v>4.6840000000000002</v>
      </c>
      <c r="DN86" s="201">
        <v>3.1080000000000001</v>
      </c>
      <c r="DO86" s="201">
        <v>4.1900000000000004</v>
      </c>
      <c r="DP86" s="201">
        <v>5.5949999999999998</v>
      </c>
      <c r="DQ86" s="201"/>
      <c r="DR86" s="94">
        <f t="shared" si="203"/>
        <v>-1</v>
      </c>
      <c r="DS86" s="94">
        <f t="shared" si="252"/>
        <v>0.11944102654245034</v>
      </c>
      <c r="DT86" s="94">
        <f t="shared" si="253"/>
        <v>5.2933555432167406E-2</v>
      </c>
      <c r="DU86" s="94">
        <f t="shared" si="254"/>
        <v>1.0200018693335824</v>
      </c>
      <c r="DV86" s="94">
        <f t="shared" si="255"/>
        <v>-0.74460517521245118</v>
      </c>
      <c r="DW86" s="94">
        <f t="shared" si="256"/>
        <v>0.11777576178024445</v>
      </c>
      <c r="DX86" s="362">
        <f t="shared" si="204"/>
        <v>-25.474</v>
      </c>
      <c r="DY86" s="362">
        <f t="shared" si="257"/>
        <v>2.718</v>
      </c>
      <c r="DZ86" s="362">
        <f t="shared" si="258"/>
        <v>1.1440000000000019</v>
      </c>
      <c r="EA86" s="100"/>
      <c r="EB86" s="100">
        <v>25.474</v>
      </c>
      <c r="EC86" s="100">
        <v>22.756</v>
      </c>
      <c r="ED86" s="100">
        <v>21.611999999999998</v>
      </c>
      <c r="EE86" s="100">
        <v>10.699</v>
      </c>
      <c r="EF86" s="100">
        <v>41.892000000000003</v>
      </c>
      <c r="EG86" s="100">
        <v>37.478000000000002</v>
      </c>
      <c r="EH86" s="208">
        <v>30.81</v>
      </c>
      <c r="EI86" s="208">
        <v>26.146000000000001</v>
      </c>
      <c r="EJ86" s="208">
        <v>25.574999999999999</v>
      </c>
      <c r="EK86" s="208">
        <v>20.956</v>
      </c>
      <c r="EL86" s="208"/>
      <c r="EM86" s="94">
        <f t="shared" si="205"/>
        <v>-1</v>
      </c>
      <c r="EN86" s="94">
        <f t="shared" si="259"/>
        <v>0.19998504924405228</v>
      </c>
      <c r="EO86" s="94">
        <f t="shared" si="260"/>
        <v>2.8633493209277282E-2</v>
      </c>
      <c r="EP86" s="94">
        <f t="shared" si="261"/>
        <v>3.0170706590621009E-2</v>
      </c>
      <c r="EQ86" s="94">
        <f t="shared" si="262"/>
        <v>-9.1798561151079122E-2</v>
      </c>
      <c r="ER86" s="94">
        <f t="shared" si="263"/>
        <v>0.22491242757374819</v>
      </c>
      <c r="ES86" s="362">
        <f t="shared" si="206"/>
        <v>-128.41999999999999</v>
      </c>
      <c r="ET86" s="362">
        <f t="shared" si="264"/>
        <v>21.401999999999987</v>
      </c>
      <c r="EU86" s="362">
        <f t="shared" si="265"/>
        <v>2.9789999999999992</v>
      </c>
      <c r="EV86" s="100"/>
      <c r="EW86" s="100">
        <v>128.41999999999999</v>
      </c>
      <c r="EX86" s="100">
        <v>107.018</v>
      </c>
      <c r="EY86" s="100">
        <v>104.039</v>
      </c>
      <c r="EZ86" s="100">
        <v>100.992</v>
      </c>
      <c r="FA86" s="100">
        <v>111.2</v>
      </c>
      <c r="FB86" s="100">
        <v>90.781999999999996</v>
      </c>
      <c r="FC86" s="208">
        <v>92.221000000000004</v>
      </c>
      <c r="FD86" s="208">
        <v>88.981999999999999</v>
      </c>
      <c r="FE86" s="208">
        <v>94.644000000000005</v>
      </c>
      <c r="FF86" s="208">
        <v>87.238</v>
      </c>
      <c r="FG86" s="208"/>
      <c r="FH86" s="94">
        <f t="shared" si="207"/>
        <v>-1</v>
      </c>
      <c r="FI86" s="94">
        <f t="shared" si="266"/>
        <v>0.27027027027027029</v>
      </c>
      <c r="FJ86" s="94">
        <f t="shared" si="267"/>
        <v>-0.12941176470588237</v>
      </c>
      <c r="FK86" s="94">
        <f t="shared" si="268"/>
        <v>-0.37956204379562042</v>
      </c>
      <c r="FL86" s="94">
        <f t="shared" si="269"/>
        <v>-0.11038961038961038</v>
      </c>
      <c r="FM86" s="94">
        <f t="shared" si="270"/>
        <v>0.28333333333333333</v>
      </c>
      <c r="FN86" s="362">
        <f t="shared" si="208"/>
        <v>-94</v>
      </c>
      <c r="FO86" s="362">
        <f t="shared" si="271"/>
        <v>20</v>
      </c>
      <c r="FP86" s="362">
        <f t="shared" si="272"/>
        <v>-11</v>
      </c>
      <c r="FQ86" s="486"/>
      <c r="FR86" s="486">
        <v>94</v>
      </c>
      <c r="FS86" s="486">
        <v>74</v>
      </c>
      <c r="FT86" s="486">
        <v>85</v>
      </c>
      <c r="FU86" s="486">
        <v>137</v>
      </c>
      <c r="FV86" s="486">
        <v>154</v>
      </c>
      <c r="FW86" s="486">
        <v>120</v>
      </c>
      <c r="FX86" s="2">
        <v>112</v>
      </c>
      <c r="FY86" s="2">
        <v>120</v>
      </c>
      <c r="FZ86" s="2">
        <v>124</v>
      </c>
      <c r="GA86" s="2">
        <v>109</v>
      </c>
      <c r="GB86" s="2"/>
      <c r="GC86" s="2"/>
      <c r="GD86" s="2"/>
      <c r="GE86" s="1" t="s">
        <v>77</v>
      </c>
      <c r="GF86" s="336" t="s">
        <v>87</v>
      </c>
      <c r="GG86" s="1">
        <v>8000</v>
      </c>
      <c r="GH86" s="1" t="s">
        <v>122</v>
      </c>
      <c r="GI86" s="18" t="s">
        <v>79</v>
      </c>
      <c r="GJ86" s="94">
        <f t="shared" si="340"/>
        <v>-1</v>
      </c>
      <c r="GK86" s="94">
        <f t="shared" si="341"/>
        <v>1.1605879172129638</v>
      </c>
      <c r="GL86" s="94">
        <f t="shared" si="342"/>
        <v>1.0288686087447154</v>
      </c>
      <c r="GM86" s="94">
        <f t="shared" si="343"/>
        <v>-0.51770681451481015</v>
      </c>
      <c r="GN86" s="94">
        <f t="shared" si="344"/>
        <v>-5.0576000343463576</v>
      </c>
      <c r="GO86" s="392">
        <f t="shared" si="345"/>
        <v>0.66423408617621993</v>
      </c>
      <c r="GP86" s="366">
        <f t="shared" si="346"/>
        <v>-0.11229525191789343</v>
      </c>
      <c r="GQ86" s="366">
        <f t="shared" si="347"/>
        <v>6.0320855956840405E-2</v>
      </c>
      <c r="GR86" s="366">
        <f t="shared" si="348"/>
        <v>1.8523519763516321</v>
      </c>
      <c r="GS86" s="94">
        <f t="shared" si="209"/>
        <v>0</v>
      </c>
      <c r="GT86" s="94">
        <f t="shared" si="273"/>
        <v>0.11229525191789343</v>
      </c>
      <c r="GU86" s="392">
        <f t="shared" si="274"/>
        <v>5.1974395961053022E-2</v>
      </c>
      <c r="GV86" s="94">
        <f t="shared" si="275"/>
        <v>-1.800377580390579</v>
      </c>
      <c r="GW86" s="94">
        <f t="shared" si="276"/>
        <v>-1.1862485976688026</v>
      </c>
      <c r="GX86" s="94">
        <f t="shared" si="277"/>
        <v>0.29235227415900211</v>
      </c>
      <c r="GY86" s="94">
        <f t="shared" si="278"/>
        <v>0.17566776007497659</v>
      </c>
      <c r="GZ86" s="94">
        <f t="shared" si="279"/>
        <v>0.16447784254512254</v>
      </c>
      <c r="HA86" s="94">
        <f t="shared" si="280"/>
        <v>0.12018329111966125</v>
      </c>
      <c r="HB86" s="94">
        <f t="shared" si="281"/>
        <v>0.18009499043648322</v>
      </c>
      <c r="HC86" s="94">
        <f t="shared" si="282"/>
        <v>0.26698797480435199</v>
      </c>
      <c r="HD86" s="94">
        <f t="shared" si="349"/>
        <v>-1</v>
      </c>
      <c r="HE86" s="94">
        <f t="shared" si="350"/>
        <v>8.9267232485615864</v>
      </c>
      <c r="HF86" s="94">
        <f t="shared" si="351"/>
        <v>0.98746865583175547</v>
      </c>
      <c r="HG86" s="94">
        <f t="shared" si="352"/>
        <v>0.1247011644960145</v>
      </c>
      <c r="HH86" s="94">
        <f t="shared" si="353"/>
        <v>-3.8147339331354528</v>
      </c>
      <c r="HI86" s="392">
        <f t="shared" si="354"/>
        <v>0.24179645392608498</v>
      </c>
      <c r="HJ86" s="366">
        <f t="shared" si="355"/>
        <v>-2.6214969546122548E-2</v>
      </c>
      <c r="HK86" s="366">
        <f t="shared" si="356"/>
        <v>2.9522133013811371E-2</v>
      </c>
      <c r="HL86" s="366">
        <f t="shared" si="357"/>
        <v>0.26060414750479827</v>
      </c>
      <c r="HM86" s="94">
        <f t="shared" si="211"/>
        <v>0</v>
      </c>
      <c r="HN86" s="94">
        <f t="shared" si="283"/>
        <v>2.6214969546122548E-2</v>
      </c>
      <c r="HO86" s="392">
        <f t="shared" si="284"/>
        <v>-3.3071634676888231E-3</v>
      </c>
      <c r="HP86" s="94">
        <f t="shared" si="285"/>
        <v>-0.2639113109724871</v>
      </c>
      <c r="HQ86" s="94">
        <f t="shared" si="286"/>
        <v>-0.30150995324988689</v>
      </c>
      <c r="HR86" s="94">
        <f t="shared" si="287"/>
        <v>0.10711845610004851</v>
      </c>
      <c r="HS86" s="94">
        <f t="shared" si="288"/>
        <v>8.6260880969164441E-2</v>
      </c>
      <c r="HT86" s="94">
        <f t="shared" si="289"/>
        <v>5.852000242821586E-2</v>
      </c>
      <c r="HU86" s="94">
        <f t="shared" si="290"/>
        <v>5.9000359426225044E-2</v>
      </c>
      <c r="HV86" s="94">
        <f t="shared" si="291"/>
        <v>8.4923191959622168E-2</v>
      </c>
      <c r="HW86" s="94">
        <f t="shared" si="292"/>
        <v>6.0375065911644016E-2</v>
      </c>
      <c r="HX86" s="94" t="e">
        <f t="shared" si="358"/>
        <v>#VALUE!</v>
      </c>
      <c r="HY86" s="94">
        <f t="shared" si="359"/>
        <v>-6.7120855174272243E-2</v>
      </c>
      <c r="HZ86" s="94">
        <f t="shared" si="360"/>
        <v>2.3623635029689095E-2</v>
      </c>
      <c r="IA86" s="94">
        <f t="shared" si="361"/>
        <v>0.9608418841755223</v>
      </c>
      <c r="IB86" s="94">
        <f t="shared" si="362"/>
        <v>-0.7187905525549011</v>
      </c>
      <c r="IC86" s="392">
        <f t="shared" si="363"/>
        <v>-8.7464755342318803E-2</v>
      </c>
      <c r="ID86" s="366" t="e">
        <f t="shared" si="364"/>
        <v>#VALUE!</v>
      </c>
      <c r="IE86" s="366">
        <f t="shared" si="365"/>
        <v>-1.4272385770111001E-2</v>
      </c>
      <c r="IF86" s="366">
        <f t="shared" si="366"/>
        <v>4.9073328296277419E-3</v>
      </c>
      <c r="IG86" s="94" t="str">
        <f t="shared" si="213"/>
        <v>i.a.</v>
      </c>
      <c r="IH86" s="94">
        <f t="shared" si="293"/>
        <v>0.19836474069459586</v>
      </c>
      <c r="II86" s="392">
        <f t="shared" si="294"/>
        <v>0.21263712646470687</v>
      </c>
      <c r="IJ86" s="94">
        <f t="shared" si="295"/>
        <v>0.20772979363507912</v>
      </c>
      <c r="IK86" s="94">
        <f t="shared" si="296"/>
        <v>0.10593908428390367</v>
      </c>
      <c r="IL86" s="94">
        <f t="shared" si="297"/>
        <v>0.37672661870503599</v>
      </c>
      <c r="IM86" s="94">
        <f t="shared" si="298"/>
        <v>0.41283514353065587</v>
      </c>
      <c r="IN86" s="94">
        <f t="shared" si="299"/>
        <v>0.33408876503182572</v>
      </c>
      <c r="IO86" s="94">
        <f t="shared" si="300"/>
        <v>0.29383470814321999</v>
      </c>
      <c r="IP86" s="94">
        <f t="shared" si="301"/>
        <v>0.27022315202231517</v>
      </c>
      <c r="IQ86" s="94">
        <f t="shared" si="302"/>
        <v>0.24021641945023958</v>
      </c>
      <c r="IR86" s="94" t="str">
        <f t="shared" si="215"/>
        <v>i.a.</v>
      </c>
      <c r="IS86" s="94">
        <f t="shared" si="367"/>
        <v>-1</v>
      </c>
      <c r="IT86" s="94">
        <f t="shared" si="368"/>
        <v>10.061044940598018</v>
      </c>
      <c r="IU86" s="94">
        <f t="shared" si="369"/>
        <v>0.98895892675126307</v>
      </c>
      <c r="IV86" s="94">
        <f t="shared" si="370"/>
        <v>-6.1413854320433647E-3</v>
      </c>
      <c r="IW86" s="94">
        <f t="shared" si="371"/>
        <v>-4.7769519383383843</v>
      </c>
      <c r="IX86" s="392">
        <f t="shared" si="372"/>
        <v>7.1124985615127617E-2</v>
      </c>
      <c r="IY86" s="366">
        <f t="shared" si="373"/>
        <v>-2.3207020762989087E-2</v>
      </c>
      <c r="IZ86" s="366">
        <f t="shared" si="374"/>
        <v>2.5768206687474465E-2</v>
      </c>
      <c r="JA86" s="366">
        <f t="shared" si="375"/>
        <v>0.22940774198552216</v>
      </c>
      <c r="JB86" s="392"/>
      <c r="JC86" s="94">
        <f t="shared" si="303"/>
        <v>2.3207020762989087E-2</v>
      </c>
      <c r="JD86" s="392">
        <f t="shared" si="304"/>
        <v>-2.5611859244853777E-3</v>
      </c>
      <c r="JE86" s="94">
        <f t="shared" si="305"/>
        <v>-0.23196892791000753</v>
      </c>
      <c r="JF86" s="94">
        <f t="shared" si="306"/>
        <v>-0.23055301299468825</v>
      </c>
      <c r="JG86" s="94">
        <f t="shared" si="307"/>
        <v>6.1042082811389099E-2</v>
      </c>
      <c r="JH86" s="94">
        <f t="shared" si="308"/>
        <v>5.6988758203911881E-2</v>
      </c>
      <c r="JI86" s="94">
        <f t="shared" si="309"/>
        <v>3.6735768527243501E-2</v>
      </c>
      <c r="JJ86" s="94">
        <f t="shared" si="310"/>
        <v>3.7691868798619521E-2</v>
      </c>
      <c r="JK86" s="94">
        <f t="shared" si="311"/>
        <v>5.5454630314431992E-2</v>
      </c>
      <c r="JL86" s="94">
        <f t="shared" si="312"/>
        <v>3.8551624189369207E-2</v>
      </c>
      <c r="JM86" s="94" t="str">
        <f t="shared" si="217"/>
        <v>i.a.</v>
      </c>
      <c r="JN86" s="94" t="e">
        <f t="shared" si="376"/>
        <v>#VALUE!</v>
      </c>
      <c r="JO86" s="94">
        <f t="shared" si="377"/>
        <v>-0.23176148477895456</v>
      </c>
      <c r="JP86" s="94">
        <f t="shared" si="378"/>
        <v>0.34200397925190423</v>
      </c>
      <c r="JQ86" s="94">
        <f t="shared" si="379"/>
        <v>0.35484465600811976</v>
      </c>
      <c r="JR86" s="94">
        <f t="shared" si="380"/>
        <v>-0.11993979755854096</v>
      </c>
      <c r="JS86" s="392">
        <f t="shared" si="381"/>
        <v>-2.9309179351415769E-3</v>
      </c>
      <c r="JT86" s="364" t="e">
        <f t="shared" si="382"/>
        <v>#VALUE!</v>
      </c>
      <c r="JU86" s="364">
        <f t="shared" si="383"/>
        <v>-0.42676998274870592</v>
      </c>
      <c r="JV86" s="364">
        <f t="shared" si="384"/>
        <v>0.46927774244833054</v>
      </c>
      <c r="JW86" s="99" t="str">
        <f t="shared" si="218"/>
        <v>i.a.</v>
      </c>
      <c r="JX86" s="99">
        <f t="shared" si="313"/>
        <v>1.4146489361702128</v>
      </c>
      <c r="JY86" s="393">
        <f t="shared" si="314"/>
        <v>1.8414189189189187</v>
      </c>
      <c r="JZ86" s="99">
        <f t="shared" si="315"/>
        <v>1.3721411764705882</v>
      </c>
      <c r="KA86" s="99">
        <f t="shared" si="316"/>
        <v>1.0127664233576641</v>
      </c>
      <c r="KB86" s="99">
        <f t="shared" si="317"/>
        <v>1.1507922077922079</v>
      </c>
      <c r="KC86" s="99">
        <f t="shared" si="318"/>
        <v>1.154175</v>
      </c>
      <c r="KD86" s="99">
        <f t="shared" si="319"/>
        <v>1.2886428571428572</v>
      </c>
      <c r="KE86" s="99">
        <f t="shared" si="320"/>
        <v>1.1976499999999999</v>
      </c>
      <c r="KF86" s="99">
        <f t="shared" si="220"/>
        <v>1.1231209677419354</v>
      </c>
      <c r="KG86" s="99">
        <f t="shared" si="221"/>
        <v>1.2534128440366974</v>
      </c>
      <c r="KH86" s="99" t="str">
        <f t="shared" si="222"/>
        <v>i.a.</v>
      </c>
      <c r="KI86" s="94">
        <f t="shared" si="385"/>
        <v>-1</v>
      </c>
      <c r="KJ86" s="94">
        <f t="shared" si="386"/>
        <v>0.84894170618737452</v>
      </c>
      <c r="KK86" s="94">
        <f t="shared" si="387"/>
        <v>1.0455336550880798</v>
      </c>
      <c r="KL86" s="94">
        <f t="shared" si="388"/>
        <v>-0.50289450310307149</v>
      </c>
      <c r="KM86" s="94">
        <f t="shared" si="389"/>
        <v>-4.0222086048592178</v>
      </c>
      <c r="KN86" s="392">
        <f t="shared" si="390"/>
        <v>0.50725566530834953</v>
      </c>
      <c r="KO86" s="364">
        <f t="shared" si="391"/>
        <v>-2.8808510638297875E-2</v>
      </c>
      <c r="KP86" s="364">
        <f t="shared" si="392"/>
        <v>1.3227429557216794E-2</v>
      </c>
      <c r="KQ86" s="364">
        <f t="shared" si="393"/>
        <v>0.35776931637519871</v>
      </c>
      <c r="KR86" s="308"/>
      <c r="KS86" s="308">
        <f t="shared" si="321"/>
        <v>2.8808510638297875E-2</v>
      </c>
      <c r="KT86" s="395">
        <f t="shared" si="322"/>
        <v>1.5581081081081081E-2</v>
      </c>
      <c r="KU86" s="308">
        <f t="shared" si="323"/>
        <v>-0.34218823529411763</v>
      </c>
      <c r="KV86" s="308">
        <f t="shared" si="324"/>
        <v>-0.22768613138686133</v>
      </c>
      <c r="KW86" s="308">
        <f t="shared" si="325"/>
        <v>7.5337662337662342E-2</v>
      </c>
      <c r="KX86" s="308">
        <f t="shared" si="326"/>
        <v>4.9983333333333338E-2</v>
      </c>
      <c r="KY86" s="308">
        <f t="shared" si="327"/>
        <v>4.1821428571428572E-2</v>
      </c>
      <c r="KZ86" s="308">
        <f t="shared" si="328"/>
        <v>2.5899999999999999E-2</v>
      </c>
      <c r="LA86" s="308">
        <f t="shared" si="329"/>
        <v>3.3790322580645162E-2</v>
      </c>
      <c r="LB86" s="308">
        <f t="shared" si="330"/>
        <v>5.1330275229357798E-2</v>
      </c>
      <c r="LC86" s="308" t="str">
        <f t="shared" si="224"/>
        <v>i.a.</v>
      </c>
    </row>
    <row r="87" spans="1:315" s="1" customFormat="1" x14ac:dyDescent="0.3">
      <c r="A87" s="348" t="s">
        <v>430</v>
      </c>
      <c r="B87" s="171">
        <v>33061420</v>
      </c>
      <c r="C87" t="s">
        <v>75</v>
      </c>
      <c r="D87" s="336"/>
      <c r="E87"/>
      <c r="F87"/>
      <c r="G87">
        <v>711100</v>
      </c>
      <c r="H87"/>
      <c r="I87" s="183">
        <v>45012</v>
      </c>
      <c r="J87" s="176"/>
      <c r="K87" s="176" t="s">
        <v>132</v>
      </c>
      <c r="L87" s="176" t="s">
        <v>132</v>
      </c>
      <c r="M87" s="176" t="s">
        <v>132</v>
      </c>
      <c r="N87" s="176" t="s">
        <v>132</v>
      </c>
      <c r="O87" s="176" t="s">
        <v>132</v>
      </c>
      <c r="P87" s="176" t="s">
        <v>132</v>
      </c>
      <c r="Q87" s="94" t="e">
        <f t="shared" si="331"/>
        <v>#DIV/0!</v>
      </c>
      <c r="R87" s="94" t="e">
        <f t="shared" si="332"/>
        <v>#DIV/0!</v>
      </c>
      <c r="S87" s="94" t="e">
        <f t="shared" si="333"/>
        <v>#DIV/0!</v>
      </c>
      <c r="T87" s="94" t="e">
        <f t="shared" si="334"/>
        <v>#DIV/0!</v>
      </c>
      <c r="U87" s="94" t="e">
        <f t="shared" si="335"/>
        <v>#DIV/0!</v>
      </c>
      <c r="V87" s="94" t="e">
        <f t="shared" si="336"/>
        <v>#DIV/0!</v>
      </c>
      <c r="W87" s="362">
        <f t="shared" si="337"/>
        <v>0</v>
      </c>
      <c r="X87" s="362">
        <f t="shared" si="338"/>
        <v>0</v>
      </c>
      <c r="Y87" s="362">
        <f t="shared" si="339"/>
        <v>0</v>
      </c>
      <c r="Z87" s="100"/>
      <c r="AA87" s="396"/>
      <c r="AB87" s="100"/>
      <c r="AC87" s="100"/>
      <c r="AD87" s="203"/>
      <c r="AE87" s="203"/>
      <c r="AF87" s="203"/>
      <c r="AG87" s="205"/>
      <c r="AH87" s="205"/>
      <c r="AI87" s="205"/>
      <c r="AJ87" s="205"/>
      <c r="AK87" s="205"/>
      <c r="AL87" s="94">
        <f t="shared" si="194"/>
        <v>-1</v>
      </c>
      <c r="AM87" s="94">
        <f t="shared" si="195"/>
        <v>0.54989511537308977</v>
      </c>
      <c r="AN87" s="94">
        <f t="shared" si="225"/>
        <v>2.8879753340184871E-2</v>
      </c>
      <c r="AO87" s="94">
        <f t="shared" si="226"/>
        <v>1.4704348732923141E-2</v>
      </c>
      <c r="AP87" s="94">
        <f t="shared" si="227"/>
        <v>-0.13154915545895021</v>
      </c>
      <c r="AQ87" s="94">
        <f t="shared" si="228"/>
        <v>-0.13939984411535469</v>
      </c>
      <c r="AR87" s="362">
        <f t="shared" si="196"/>
        <v>-31.032</v>
      </c>
      <c r="AS87" s="362">
        <f t="shared" si="229"/>
        <v>11.010000000000002</v>
      </c>
      <c r="AT87" s="362">
        <f t="shared" si="230"/>
        <v>0.56199999999999761</v>
      </c>
      <c r="AU87" s="266"/>
      <c r="AV87" s="266">
        <v>31.032</v>
      </c>
      <c r="AW87" s="266">
        <v>20.021999999999998</v>
      </c>
      <c r="AX87" s="266">
        <v>19.46</v>
      </c>
      <c r="AY87" s="266">
        <v>19.178000000000001</v>
      </c>
      <c r="AZ87" s="267">
        <v>22.082999999999998</v>
      </c>
      <c r="BA87" s="267">
        <v>25.66</v>
      </c>
      <c r="BB87" s="205">
        <v>31.411418000000001</v>
      </c>
      <c r="BC87" s="205">
        <v>28.333006999999998</v>
      </c>
      <c r="BD87" s="205">
        <v>36.838911000000003</v>
      </c>
      <c r="BE87" s="205">
        <v>34.558325000000004</v>
      </c>
      <c r="BF87" s="205">
        <v>33.900089000000001</v>
      </c>
      <c r="BG87" s="94">
        <f t="shared" si="197"/>
        <v>-1</v>
      </c>
      <c r="BH87" s="94">
        <f t="shared" si="231"/>
        <v>-0.1891534391534391</v>
      </c>
      <c r="BI87" s="94">
        <f t="shared" si="232"/>
        <v>0.19809825673534062</v>
      </c>
      <c r="BJ87" s="94">
        <f t="shared" si="233"/>
        <v>2.786</v>
      </c>
      <c r="BK87" s="94">
        <f t="shared" si="234"/>
        <v>1.2377555872563004</v>
      </c>
      <c r="BL87" s="94">
        <f t="shared" si="235"/>
        <v>0.30016638935108142</v>
      </c>
      <c r="BM87" s="362">
        <f t="shared" si="198"/>
        <v>-1.839</v>
      </c>
      <c r="BN87" s="362">
        <f t="shared" si="236"/>
        <v>-0.42899999999999983</v>
      </c>
      <c r="BO87" s="362">
        <f t="shared" si="237"/>
        <v>0.37499999999999978</v>
      </c>
      <c r="BP87" s="266"/>
      <c r="BQ87" s="266">
        <v>1.839</v>
      </c>
      <c r="BR87" s="266">
        <v>2.2679999999999998</v>
      </c>
      <c r="BS87" s="266">
        <v>1.893</v>
      </c>
      <c r="BT87" s="266">
        <v>0.5</v>
      </c>
      <c r="BU87" s="266">
        <v>-2.1030000000000002</v>
      </c>
      <c r="BV87" s="266">
        <v>-3.0049999999999999</v>
      </c>
      <c r="BW87" s="201">
        <v>1.2791060000000001</v>
      </c>
      <c r="BX87" s="201">
        <v>1.9533499999999999</v>
      </c>
      <c r="BY87" s="201">
        <v>0.90309600000000001</v>
      </c>
      <c r="BZ87" s="201">
        <v>0.99077700000000002</v>
      </c>
      <c r="CA87" s="201">
        <v>0.58816900000000005</v>
      </c>
      <c r="CB87" s="94">
        <f t="shared" si="199"/>
        <v>-1</v>
      </c>
      <c r="CC87" s="94">
        <f t="shared" si="238"/>
        <v>-0.24836316019205587</v>
      </c>
      <c r="CD87" s="94">
        <f t="shared" si="239"/>
        <v>0.29435028248587564</v>
      </c>
      <c r="CE87" s="94">
        <f t="shared" si="240"/>
        <v>2.0890052356020945</v>
      </c>
      <c r="CF87" s="94">
        <f t="shared" si="241"/>
        <v>1.2707939508506616</v>
      </c>
      <c r="CG87" s="94">
        <f t="shared" si="242"/>
        <v>0.33016777461221897</v>
      </c>
      <c r="CH87" s="362">
        <f t="shared" si="200"/>
        <v>-1.722</v>
      </c>
      <c r="CI87" s="362">
        <f t="shared" si="243"/>
        <v>-0.56899999999999995</v>
      </c>
      <c r="CJ87" s="362">
        <f t="shared" si="244"/>
        <v>0.52099999999999991</v>
      </c>
      <c r="CK87" s="100"/>
      <c r="CL87" s="100">
        <v>1.722</v>
      </c>
      <c r="CM87" s="100">
        <v>2.2909999999999999</v>
      </c>
      <c r="CN87" s="100">
        <v>1.77</v>
      </c>
      <c r="CO87" s="100">
        <v>0.57299999999999995</v>
      </c>
      <c r="CP87" s="100">
        <v>-2.1160000000000001</v>
      </c>
      <c r="CQ87" s="100">
        <v>-3.1589999999999998</v>
      </c>
      <c r="CR87" s="208">
        <v>1.3307439999999999</v>
      </c>
      <c r="CS87" s="208">
        <v>1.757312</v>
      </c>
      <c r="CT87" s="208">
        <v>0.829924</v>
      </c>
      <c r="CU87" s="208">
        <v>0.91385300000000003</v>
      </c>
      <c r="CV87" s="208">
        <v>0.51867600000000003</v>
      </c>
      <c r="CW87" s="94">
        <f t="shared" si="201"/>
        <v>-1</v>
      </c>
      <c r="CX87" s="94">
        <f t="shared" si="245"/>
        <v>-0.24606741573033705</v>
      </c>
      <c r="CY87" s="94">
        <f t="shared" si="246"/>
        <v>0.29927007299270064</v>
      </c>
      <c r="CZ87" s="94">
        <f t="shared" si="247"/>
        <v>2.071748878923767</v>
      </c>
      <c r="DA87" s="94">
        <f t="shared" si="248"/>
        <v>1.2701393095093882</v>
      </c>
      <c r="DB87" s="94">
        <f t="shared" si="249"/>
        <v>0.33049472830494731</v>
      </c>
      <c r="DC87" s="362">
        <f t="shared" si="202"/>
        <v>-1.3420000000000001</v>
      </c>
      <c r="DD87" s="362">
        <f t="shared" si="250"/>
        <v>-0.43799999999999994</v>
      </c>
      <c r="DE87" s="362">
        <f t="shared" si="251"/>
        <v>0.40999999999999992</v>
      </c>
      <c r="DF87" s="266"/>
      <c r="DG87" s="266">
        <v>1.3420000000000001</v>
      </c>
      <c r="DH87" s="266">
        <v>1.78</v>
      </c>
      <c r="DI87" s="266">
        <v>1.37</v>
      </c>
      <c r="DJ87" s="266">
        <v>0.44600000000000001</v>
      </c>
      <c r="DK87" s="266">
        <v>-1.651</v>
      </c>
      <c r="DL87" s="266">
        <v>-2.4660000000000002</v>
      </c>
      <c r="DM87" s="201">
        <v>1.03644</v>
      </c>
      <c r="DN87" s="201">
        <v>1.642485</v>
      </c>
      <c r="DO87" s="201">
        <v>0.90088000000000001</v>
      </c>
      <c r="DP87" s="201">
        <v>0.67611100000000002</v>
      </c>
      <c r="DQ87" s="201">
        <v>0.38399100000000003</v>
      </c>
      <c r="DR87" s="94">
        <f t="shared" si="203"/>
        <v>-1</v>
      </c>
      <c r="DS87" s="94">
        <f t="shared" si="252"/>
        <v>-0.14664586583463338</v>
      </c>
      <c r="DT87" s="94">
        <f t="shared" si="253"/>
        <v>0.59113475177304975</v>
      </c>
      <c r="DU87" s="94">
        <f t="shared" si="254"/>
        <v>0.94482758620689655</v>
      </c>
      <c r="DV87" s="94">
        <f t="shared" si="255"/>
        <v>0.44422310756972105</v>
      </c>
      <c r="DW87" s="94">
        <f t="shared" si="256"/>
        <v>-0.62184557438794719</v>
      </c>
      <c r="DX87" s="362">
        <f t="shared" si="204"/>
        <v>-3.8290000000000002</v>
      </c>
      <c r="DY87" s="362">
        <f t="shared" si="257"/>
        <v>-0.65799999999999992</v>
      </c>
      <c r="DZ87" s="362">
        <f t="shared" si="258"/>
        <v>1.6670000000000003</v>
      </c>
      <c r="EA87" s="100"/>
      <c r="EB87" s="100">
        <v>3.8290000000000002</v>
      </c>
      <c r="EC87" s="100">
        <v>4.4870000000000001</v>
      </c>
      <c r="ED87" s="100">
        <v>2.82</v>
      </c>
      <c r="EE87" s="100">
        <v>1.45</v>
      </c>
      <c r="EF87" s="100">
        <v>1.004</v>
      </c>
      <c r="EG87" s="100">
        <v>2.6549999999999998</v>
      </c>
      <c r="EH87" s="208">
        <v>5.7210859999999997</v>
      </c>
      <c r="EI87" s="208">
        <v>5.4846450000000004</v>
      </c>
      <c r="EJ87" s="208">
        <v>4.0021579999999997</v>
      </c>
      <c r="EK87" s="208">
        <v>3.7712780000000001</v>
      </c>
      <c r="EL87" s="208">
        <v>3.4751669999999999</v>
      </c>
      <c r="EM87" s="94">
        <f t="shared" si="205"/>
        <v>-1</v>
      </c>
      <c r="EN87" s="94">
        <f t="shared" si="259"/>
        <v>-8.3142879659547614E-2</v>
      </c>
      <c r="EO87" s="94">
        <f t="shared" si="260"/>
        <v>8.1035989512989841E-3</v>
      </c>
      <c r="EP87" s="94">
        <f t="shared" si="261"/>
        <v>0.12293692568471765</v>
      </c>
      <c r="EQ87" s="94">
        <f t="shared" si="262"/>
        <v>-0.24867618473088013</v>
      </c>
      <c r="ER87" s="94">
        <f t="shared" si="263"/>
        <v>-5.713202300448713E-2</v>
      </c>
      <c r="ES87" s="362">
        <f t="shared" si="206"/>
        <v>-11.634</v>
      </c>
      <c r="ET87" s="362">
        <f t="shared" si="264"/>
        <v>-1.0549999999999997</v>
      </c>
      <c r="EU87" s="362">
        <f t="shared" si="265"/>
        <v>0.10200000000000031</v>
      </c>
      <c r="EV87" s="100"/>
      <c r="EW87" s="100">
        <v>11.634</v>
      </c>
      <c r="EX87" s="100">
        <v>12.689</v>
      </c>
      <c r="EY87" s="100">
        <v>12.587</v>
      </c>
      <c r="EZ87" s="100">
        <v>11.209</v>
      </c>
      <c r="FA87" s="100">
        <v>14.919</v>
      </c>
      <c r="FB87" s="100">
        <v>15.823</v>
      </c>
      <c r="FC87" s="208">
        <v>19.871852000000001</v>
      </c>
      <c r="FD87" s="208">
        <v>21.999030999999999</v>
      </c>
      <c r="FE87" s="208">
        <v>18.857742999999999</v>
      </c>
      <c r="FF87" s="208">
        <v>17.803781000000001</v>
      </c>
      <c r="FG87" s="208">
        <v>16.082059999999998</v>
      </c>
      <c r="FH87" s="94">
        <f t="shared" si="207"/>
        <v>-1</v>
      </c>
      <c r="FI87" s="94">
        <f t="shared" si="266"/>
        <v>3.5714285714285712E-2</v>
      </c>
      <c r="FJ87" s="94">
        <f t="shared" si="267"/>
        <v>0</v>
      </c>
      <c r="FK87" s="94">
        <f t="shared" si="268"/>
        <v>-9.6774193548387094E-2</v>
      </c>
      <c r="FL87" s="94">
        <f t="shared" si="269"/>
        <v>-0.24390243902439024</v>
      </c>
      <c r="FM87" s="94">
        <f t="shared" si="270"/>
        <v>-0.18</v>
      </c>
      <c r="FN87" s="362">
        <f t="shared" si="208"/>
        <v>-29</v>
      </c>
      <c r="FO87" s="362">
        <f t="shared" si="271"/>
        <v>1</v>
      </c>
      <c r="FP87" s="362">
        <f t="shared" si="272"/>
        <v>0</v>
      </c>
      <c r="FQ87" s="486"/>
      <c r="FR87" s="486">
        <v>29</v>
      </c>
      <c r="FS87" s="486">
        <v>28</v>
      </c>
      <c r="FT87" s="486">
        <v>28</v>
      </c>
      <c r="FU87" s="486">
        <v>31</v>
      </c>
      <c r="FV87" s="486">
        <v>41</v>
      </c>
      <c r="FW87" s="486">
        <v>50</v>
      </c>
      <c r="FX87" s="2">
        <v>53</v>
      </c>
      <c r="FY87" s="2">
        <v>48</v>
      </c>
      <c r="FZ87" s="2">
        <v>42</v>
      </c>
      <c r="GA87" s="2">
        <v>42</v>
      </c>
      <c r="GB87" s="2">
        <v>43</v>
      </c>
      <c r="GC87" s="2"/>
      <c r="GD87" s="2"/>
      <c r="GE87" s="1" t="s">
        <v>81</v>
      </c>
      <c r="GF87" s="336"/>
      <c r="GG87" s="1">
        <v>8000</v>
      </c>
      <c r="GH87" s="1" t="s">
        <v>122</v>
      </c>
      <c r="GI87" s="18" t="s">
        <v>79</v>
      </c>
      <c r="GJ87" s="94">
        <f t="shared" si="340"/>
        <v>-1</v>
      </c>
      <c r="GK87" s="94">
        <f t="shared" si="341"/>
        <v>-0.33956104034672352</v>
      </c>
      <c r="GL87" s="94">
        <f t="shared" si="342"/>
        <v>-0.24361903568979226</v>
      </c>
      <c r="GM87" s="94">
        <f t="shared" si="343"/>
        <v>0.77527373493385032</v>
      </c>
      <c r="GN87" s="94">
        <f t="shared" si="344"/>
        <v>1.4037632706448944</v>
      </c>
      <c r="GO87" s="392">
        <f t="shared" si="345"/>
        <v>-0.53336220973474624</v>
      </c>
      <c r="GP87" s="366">
        <f t="shared" si="346"/>
        <v>-0.41414141414141409</v>
      </c>
      <c r="GQ87" s="366">
        <f t="shared" si="347"/>
        <v>-0.21292851879960134</v>
      </c>
      <c r="GR87" s="366">
        <f t="shared" si="348"/>
        <v>-0.20196987970535474</v>
      </c>
      <c r="GS87" s="94">
        <f t="shared" si="209"/>
        <v>0</v>
      </c>
      <c r="GT87" s="94">
        <f t="shared" si="273"/>
        <v>0.41414141414141409</v>
      </c>
      <c r="GU87" s="392">
        <f t="shared" si="274"/>
        <v>0.62706993294101543</v>
      </c>
      <c r="GV87" s="94">
        <f t="shared" si="275"/>
        <v>0.82903981264637017</v>
      </c>
      <c r="GW87" s="94">
        <f t="shared" si="276"/>
        <v>0.4669926650366748</v>
      </c>
      <c r="GX87" s="94">
        <f t="shared" si="277"/>
        <v>-1.1566001639792294</v>
      </c>
      <c r="GY87" s="94">
        <f t="shared" si="278"/>
        <v>-0.75429024964643399</v>
      </c>
      <c r="GZ87" s="94">
        <f t="shared" si="279"/>
        <v>0.23751132344690407</v>
      </c>
      <c r="HA87" s="94">
        <f t="shared" si="280"/>
        <v>0.37047506942011971</v>
      </c>
      <c r="HB87" s="94">
        <f t="shared" si="281"/>
        <v>0.21352822612805972</v>
      </c>
      <c r="HC87" s="94">
        <f t="shared" si="282"/>
        <v>0.25222105459987626</v>
      </c>
      <c r="HD87" s="94">
        <f t="shared" si="349"/>
        <v>-1</v>
      </c>
      <c r="HE87" s="94">
        <f t="shared" si="350"/>
        <v>-0.15738364215114606</v>
      </c>
      <c r="HF87" s="94">
        <f t="shared" si="351"/>
        <v>0.1279453282669</v>
      </c>
      <c r="HG87" s="94">
        <f t="shared" si="352"/>
        <v>3.157026727181039</v>
      </c>
      <c r="HH87" s="94">
        <f t="shared" si="353"/>
        <v>1.2797413603579757</v>
      </c>
      <c r="HI87" s="392">
        <f t="shared" si="354"/>
        <v>0.18741600557092017</v>
      </c>
      <c r="HJ87" s="366">
        <f t="shared" si="355"/>
        <v>-0.15121489947786046</v>
      </c>
      <c r="HK87" s="366">
        <f t="shared" si="356"/>
        <v>-2.8243875644785504E-2</v>
      </c>
      <c r="HL87" s="366">
        <f t="shared" si="357"/>
        <v>2.0356404976402898E-2</v>
      </c>
      <c r="HM87" s="94">
        <f t="shared" si="211"/>
        <v>0</v>
      </c>
      <c r="HN87" s="94">
        <f t="shared" si="283"/>
        <v>0.15121489947786046</v>
      </c>
      <c r="HO87" s="392">
        <f t="shared" si="284"/>
        <v>0.17945877512264596</v>
      </c>
      <c r="HP87" s="94">
        <f t="shared" si="285"/>
        <v>0.15910237014624307</v>
      </c>
      <c r="HQ87" s="94">
        <f t="shared" si="286"/>
        <v>3.8273116962645438E-2</v>
      </c>
      <c r="HR87" s="94">
        <f t="shared" si="287"/>
        <v>-0.13681608223277603</v>
      </c>
      <c r="HS87" s="94">
        <f t="shared" si="288"/>
        <v>-0.16837161840592588</v>
      </c>
      <c r="HT87" s="94">
        <f t="shared" si="289"/>
        <v>6.1097636751534477E-2</v>
      </c>
      <c r="HU87" s="94">
        <f t="shared" si="290"/>
        <v>9.5619394717752298E-2</v>
      </c>
      <c r="HV87" s="94">
        <f t="shared" si="291"/>
        <v>4.9266691695631637E-2</v>
      </c>
      <c r="HW87" s="94">
        <f t="shared" si="292"/>
        <v>5.8477344564061437E-2</v>
      </c>
      <c r="HX87" s="94" t="e">
        <f t="shared" si="358"/>
        <v>#VALUE!</v>
      </c>
      <c r="HY87" s="94">
        <f t="shared" si="359"/>
        <v>-6.9261594599936721E-2</v>
      </c>
      <c r="HZ87" s="94">
        <f t="shared" si="360"/>
        <v>0.57834448109128989</v>
      </c>
      <c r="IA87" s="94">
        <f t="shared" si="361"/>
        <v>0.73191168775666182</v>
      </c>
      <c r="IB87" s="94">
        <f t="shared" si="362"/>
        <v>0.92223789292824232</v>
      </c>
      <c r="IC87" s="392">
        <f t="shared" si="363"/>
        <v>-0.59893173292717261</v>
      </c>
      <c r="ID87" s="366" t="e">
        <f t="shared" si="364"/>
        <v>#VALUE!</v>
      </c>
      <c r="IE87" s="366">
        <f t="shared" si="365"/>
        <v>-2.449182559460289E-2</v>
      </c>
      <c r="IF87" s="366">
        <f t="shared" si="366"/>
        <v>0.12957268901862537</v>
      </c>
      <c r="IG87" s="94" t="str">
        <f t="shared" si="213"/>
        <v>i.a.</v>
      </c>
      <c r="IH87" s="94">
        <f t="shared" si="293"/>
        <v>0.32912154031287605</v>
      </c>
      <c r="II87" s="392">
        <f t="shared" si="294"/>
        <v>0.35361336590747894</v>
      </c>
      <c r="IJ87" s="94">
        <f t="shared" si="295"/>
        <v>0.22404067688885357</v>
      </c>
      <c r="IK87" s="94">
        <f t="shared" si="296"/>
        <v>0.12936033544473191</v>
      </c>
      <c r="IL87" s="94">
        <f t="shared" si="297"/>
        <v>6.7296735706146527E-2</v>
      </c>
      <c r="IM87" s="94">
        <f t="shared" si="298"/>
        <v>0.16779371800543511</v>
      </c>
      <c r="IN87" s="94">
        <f t="shared" si="299"/>
        <v>0.28789898394975966</v>
      </c>
      <c r="IO87" s="94">
        <f t="shared" si="300"/>
        <v>0.24931302656012444</v>
      </c>
      <c r="IP87" s="94">
        <f t="shared" si="301"/>
        <v>0.2122288971697196</v>
      </c>
      <c r="IQ87" s="94">
        <f t="shared" si="302"/>
        <v>0.21182455569409667</v>
      </c>
      <c r="IR87" s="94">
        <f t="shared" si="215"/>
        <v>0.21608966761720827</v>
      </c>
      <c r="IS87" s="94" t="e">
        <f t="shared" si="367"/>
        <v>#VALUE!</v>
      </c>
      <c r="IT87" s="94" t="e">
        <f t="shared" si="368"/>
        <v>#VALUE!</v>
      </c>
      <c r="IU87" s="94" t="e">
        <f t="shared" si="369"/>
        <v>#VALUE!</v>
      </c>
      <c r="IV87" s="94" t="e">
        <f t="shared" si="370"/>
        <v>#VALUE!</v>
      </c>
      <c r="IW87" s="94" t="e">
        <f t="shared" si="371"/>
        <v>#VALUE!</v>
      </c>
      <c r="IX87" s="392" t="e">
        <f t="shared" si="372"/>
        <v>#VALUE!</v>
      </c>
      <c r="IY87" s="366" t="e">
        <f t="shared" si="373"/>
        <v>#VALUE!</v>
      </c>
      <c r="IZ87" s="366" t="e">
        <f t="shared" si="374"/>
        <v>#VALUE!</v>
      </c>
      <c r="JA87" s="366" t="e">
        <f t="shared" si="375"/>
        <v>#VALUE!</v>
      </c>
      <c r="JB87" s="392"/>
      <c r="JC87" s="94" t="str">
        <f t="shared" si="303"/>
        <v>i.a.</v>
      </c>
      <c r="JD87" s="392" t="str">
        <f t="shared" si="304"/>
        <v>i.a.</v>
      </c>
      <c r="JE87" s="94" t="str">
        <f t="shared" si="305"/>
        <v>i.a.</v>
      </c>
      <c r="JF87" s="94" t="str">
        <f t="shared" si="306"/>
        <v>i.a.</v>
      </c>
      <c r="JG87" s="94" t="str">
        <f t="shared" si="307"/>
        <v>i.a.</v>
      </c>
      <c r="JH87" s="94" t="str">
        <f t="shared" si="308"/>
        <v>i.a.</v>
      </c>
      <c r="JI87" s="94" t="str">
        <f t="shared" si="309"/>
        <v>i.a.</v>
      </c>
      <c r="JJ87" s="94" t="str">
        <f t="shared" si="310"/>
        <v>i.a.</v>
      </c>
      <c r="JK87" s="94" t="str">
        <f t="shared" si="311"/>
        <v>i.a.</v>
      </c>
      <c r="JL87" s="94" t="str">
        <f t="shared" si="312"/>
        <v>i.a.</v>
      </c>
      <c r="JM87" s="94" t="str">
        <f t="shared" si="217"/>
        <v>i.a.</v>
      </c>
      <c r="JN87" s="94" t="e">
        <f t="shared" si="376"/>
        <v>#VALUE!</v>
      </c>
      <c r="JO87" s="94" t="e">
        <f t="shared" si="377"/>
        <v>#DIV/0!</v>
      </c>
      <c r="JP87" s="94" t="e">
        <f t="shared" si="378"/>
        <v>#DIV/0!</v>
      </c>
      <c r="JQ87" s="94" t="e">
        <f t="shared" si="379"/>
        <v>#DIV/0!</v>
      </c>
      <c r="JR87" s="94" t="e">
        <f t="shared" si="380"/>
        <v>#DIV/0!</v>
      </c>
      <c r="JS87" s="392" t="e">
        <f t="shared" si="381"/>
        <v>#DIV/0!</v>
      </c>
      <c r="JT87" s="364" t="e">
        <f t="shared" si="382"/>
        <v>#VALUE!</v>
      </c>
      <c r="JU87" s="364">
        <f t="shared" si="383"/>
        <v>0</v>
      </c>
      <c r="JV87" s="364">
        <f t="shared" si="384"/>
        <v>0</v>
      </c>
      <c r="JW87" s="99" t="str">
        <f t="shared" si="218"/>
        <v>i.a.</v>
      </c>
      <c r="JX87" s="99">
        <f t="shared" si="313"/>
        <v>0</v>
      </c>
      <c r="JY87" s="393">
        <f t="shared" si="314"/>
        <v>0</v>
      </c>
      <c r="JZ87" s="99">
        <f t="shared" si="315"/>
        <v>0</v>
      </c>
      <c r="KA87" s="99">
        <f t="shared" si="316"/>
        <v>0</v>
      </c>
      <c r="KB87" s="99">
        <f t="shared" si="317"/>
        <v>0</v>
      </c>
      <c r="KC87" s="99">
        <f t="shared" si="318"/>
        <v>0</v>
      </c>
      <c r="KD87" s="99">
        <f t="shared" si="319"/>
        <v>0</v>
      </c>
      <c r="KE87" s="99">
        <f t="shared" si="320"/>
        <v>0</v>
      </c>
      <c r="KF87" s="99">
        <f t="shared" si="220"/>
        <v>0</v>
      </c>
      <c r="KG87" s="99">
        <f t="shared" si="221"/>
        <v>0</v>
      </c>
      <c r="KH87" s="99">
        <f t="shared" si="222"/>
        <v>0</v>
      </c>
      <c r="KI87" s="94">
        <f t="shared" si="385"/>
        <v>-1</v>
      </c>
      <c r="KJ87" s="94">
        <f t="shared" si="386"/>
        <v>-0.2742816719095712</v>
      </c>
      <c r="KK87" s="94">
        <f t="shared" si="387"/>
        <v>0.29435028248587586</v>
      </c>
      <c r="KL87" s="94">
        <f t="shared" si="388"/>
        <v>2.4199700822737471</v>
      </c>
      <c r="KM87" s="94">
        <f t="shared" si="389"/>
        <v>1.3581468382218429</v>
      </c>
      <c r="KN87" s="392">
        <f t="shared" si="390"/>
        <v>0.1831314324539256</v>
      </c>
      <c r="KO87" s="364">
        <f t="shared" si="391"/>
        <v>-5.9379310344827588E-2</v>
      </c>
      <c r="KP87" s="364">
        <f t="shared" si="392"/>
        <v>-2.2442118226600985E-2</v>
      </c>
      <c r="KQ87" s="364">
        <f t="shared" si="393"/>
        <v>1.8607142857142864E-2</v>
      </c>
      <c r="KR87" s="308"/>
      <c r="KS87" s="308">
        <f t="shared" si="321"/>
        <v>5.9379310344827588E-2</v>
      </c>
      <c r="KT87" s="395">
        <f t="shared" si="322"/>
        <v>8.1821428571428573E-2</v>
      </c>
      <c r="KU87" s="308">
        <f t="shared" si="323"/>
        <v>6.3214285714285709E-2</v>
      </c>
      <c r="KV87" s="308">
        <f t="shared" si="324"/>
        <v>1.8483870967741935E-2</v>
      </c>
      <c r="KW87" s="308">
        <f t="shared" si="325"/>
        <v>-5.160975609756098E-2</v>
      </c>
      <c r="KX87" s="308">
        <f t="shared" si="326"/>
        <v>-6.318E-2</v>
      </c>
      <c r="KY87" s="308">
        <f t="shared" si="327"/>
        <v>2.5108377358490565E-2</v>
      </c>
      <c r="KZ87" s="308">
        <f t="shared" si="328"/>
        <v>3.6610666666666666E-2</v>
      </c>
      <c r="LA87" s="308">
        <f t="shared" si="329"/>
        <v>1.9760095238095236E-2</v>
      </c>
      <c r="LB87" s="308">
        <f t="shared" si="330"/>
        <v>2.1758404761904764E-2</v>
      </c>
      <c r="LC87" s="308">
        <f t="shared" si="224"/>
        <v>1.2062232558139535E-2</v>
      </c>
    </row>
    <row r="88" spans="1:315" s="1" customFormat="1" x14ac:dyDescent="0.3">
      <c r="A88" s="549" t="s">
        <v>418</v>
      </c>
      <c r="B88" s="171">
        <v>25319362</v>
      </c>
      <c r="C88" t="s">
        <v>75</v>
      </c>
      <c r="D88" s="336"/>
      <c r="E88"/>
      <c r="F88"/>
      <c r="G88">
        <v>711100</v>
      </c>
      <c r="H88"/>
      <c r="I88" s="183">
        <v>45098</v>
      </c>
      <c r="J88" s="176"/>
      <c r="K88" s="176" t="s">
        <v>132</v>
      </c>
      <c r="L88" s="176" t="s">
        <v>132</v>
      </c>
      <c r="M88" s="176" t="s">
        <v>132</v>
      </c>
      <c r="N88" s="176" t="s">
        <v>132</v>
      </c>
      <c r="O88" s="176" t="s">
        <v>132</v>
      </c>
      <c r="P88" s="176" t="s">
        <v>132</v>
      </c>
      <c r="Q88" s="94" t="e">
        <f t="shared" si="331"/>
        <v>#DIV/0!</v>
      </c>
      <c r="R88" s="94" t="e">
        <f t="shared" si="332"/>
        <v>#DIV/0!</v>
      </c>
      <c r="S88" s="94" t="e">
        <f t="shared" si="333"/>
        <v>#DIV/0!</v>
      </c>
      <c r="T88" s="94" t="e">
        <f t="shared" si="334"/>
        <v>#DIV/0!</v>
      </c>
      <c r="U88" s="94" t="e">
        <f t="shared" si="335"/>
        <v>#DIV/0!</v>
      </c>
      <c r="V88" s="94" t="e">
        <f t="shared" si="336"/>
        <v>#DIV/0!</v>
      </c>
      <c r="W88" s="362">
        <f t="shared" si="337"/>
        <v>0</v>
      </c>
      <c r="X88" s="362">
        <f t="shared" si="338"/>
        <v>0</v>
      </c>
      <c r="Y88" s="362">
        <f t="shared" si="339"/>
        <v>0</v>
      </c>
      <c r="Z88" s="100"/>
      <c r="AA88" s="396"/>
      <c r="AB88" s="100"/>
      <c r="AC88" s="100"/>
      <c r="AD88" s="100"/>
      <c r="AE88" s="100"/>
      <c r="AF88" s="100"/>
      <c r="AG88" s="201"/>
      <c r="AH88" s="206"/>
      <c r="AI88" s="206"/>
      <c r="AJ88" s="206"/>
      <c r="AK88" s="202"/>
      <c r="AL88" s="94">
        <f t="shared" si="194"/>
        <v>-1</v>
      </c>
      <c r="AM88" s="94">
        <f t="shared" si="195"/>
        <v>0.62638842140693374</v>
      </c>
      <c r="AN88" s="94">
        <f t="shared" si="225"/>
        <v>0.11775771256583899</v>
      </c>
      <c r="AO88" s="94">
        <f t="shared" si="226"/>
        <v>-0.60575496885197266</v>
      </c>
      <c r="AP88" s="94">
        <f t="shared" si="227"/>
        <v>2.9673590504452165E-4</v>
      </c>
      <c r="AQ88" s="94">
        <f t="shared" si="228"/>
        <v>-0.11502100840336135</v>
      </c>
      <c r="AR88" s="362">
        <f t="shared" si="196"/>
        <v>-14.496</v>
      </c>
      <c r="AS88" s="362">
        <f t="shared" si="229"/>
        <v>5.5830000000000002</v>
      </c>
      <c r="AT88" s="362">
        <f t="shared" si="230"/>
        <v>0.93900000000000006</v>
      </c>
      <c r="AU88" s="266"/>
      <c r="AV88" s="266">
        <v>14.496</v>
      </c>
      <c r="AW88" s="266">
        <v>8.9130000000000003</v>
      </c>
      <c r="AX88" s="266">
        <v>7.9740000000000002</v>
      </c>
      <c r="AY88" s="266">
        <v>20.225999999999999</v>
      </c>
      <c r="AZ88" s="266">
        <v>20.22</v>
      </c>
      <c r="BA88" s="267">
        <v>22.847999999999999</v>
      </c>
      <c r="BB88" s="204">
        <v>14.419</v>
      </c>
      <c r="BC88" s="205">
        <v>19.376999999999999</v>
      </c>
      <c r="BD88" s="205">
        <v>18.001999999999999</v>
      </c>
      <c r="BE88" s="205">
        <v>17.888000000000002</v>
      </c>
      <c r="BF88" s="204">
        <v>12.766999999999999</v>
      </c>
      <c r="BG88" s="94">
        <f t="shared" si="197"/>
        <v>1</v>
      </c>
      <c r="BH88" s="94">
        <f t="shared" si="231"/>
        <v>0.49245757385292266</v>
      </c>
      <c r="BI88" s="94">
        <f t="shared" si="232"/>
        <v>0.55577272092698593</v>
      </c>
      <c r="BJ88" s="94">
        <f t="shared" si="233"/>
        <v>-3.3730158730158735</v>
      </c>
      <c r="BK88" s="94">
        <f t="shared" si="234"/>
        <v>-2.7862595419847325</v>
      </c>
      <c r="BL88" s="94">
        <f t="shared" si="235"/>
        <v>-0.56724870221802737</v>
      </c>
      <c r="BM88" s="362">
        <f t="shared" si="198"/>
        <v>1.615</v>
      </c>
      <c r="BN88" s="362">
        <f t="shared" si="236"/>
        <v>1.5669999999999999</v>
      </c>
      <c r="BO88" s="362">
        <f t="shared" si="237"/>
        <v>3.9810000000000003</v>
      </c>
      <c r="BP88" s="266"/>
      <c r="BQ88" s="266">
        <v>-1.615</v>
      </c>
      <c r="BR88" s="266">
        <v>-3.1819999999999999</v>
      </c>
      <c r="BS88" s="266">
        <v>-7.1630000000000003</v>
      </c>
      <c r="BT88" s="266">
        <v>-1.6379999999999999</v>
      </c>
      <c r="BU88" s="266">
        <v>0.91700000000000004</v>
      </c>
      <c r="BV88" s="266">
        <v>2.1190000000000002</v>
      </c>
      <c r="BW88" s="202">
        <v>1.9550000000000001</v>
      </c>
      <c r="BX88" s="201">
        <v>4.9720000000000004</v>
      </c>
      <c r="BY88" s="201">
        <v>5.7690000000000001</v>
      </c>
      <c r="BZ88" s="201">
        <v>7.2009999999999996</v>
      </c>
      <c r="CA88" s="201">
        <v>4.6109999999999998</v>
      </c>
      <c r="CB88" s="94">
        <f t="shared" si="199"/>
        <v>1</v>
      </c>
      <c r="CC88" s="94">
        <f t="shared" si="238"/>
        <v>0.49175412293853071</v>
      </c>
      <c r="CD88" s="94">
        <f t="shared" si="239"/>
        <v>0.5441498086386003</v>
      </c>
      <c r="CE88" s="94">
        <f t="shared" si="240"/>
        <v>-2.8688524590163933</v>
      </c>
      <c r="CF88" s="94">
        <f t="shared" si="241"/>
        <v>-2.9926238145416226</v>
      </c>
      <c r="CG88" s="94">
        <f t="shared" si="242"/>
        <v>-0.68700527704485492</v>
      </c>
      <c r="CH88" s="362">
        <f t="shared" si="200"/>
        <v>1.6950000000000001</v>
      </c>
      <c r="CI88" s="362">
        <f t="shared" si="243"/>
        <v>1.64</v>
      </c>
      <c r="CJ88" s="362">
        <f t="shared" si="244"/>
        <v>3.9809999999999999</v>
      </c>
      <c r="CK88" s="100"/>
      <c r="CL88" s="100">
        <v>-1.6950000000000001</v>
      </c>
      <c r="CM88" s="100">
        <v>-3.335</v>
      </c>
      <c r="CN88" s="100">
        <v>-7.3159999999999998</v>
      </c>
      <c r="CO88" s="100">
        <v>-1.891</v>
      </c>
      <c r="CP88" s="100">
        <v>0.94899999999999995</v>
      </c>
      <c r="CQ88" s="100">
        <v>3.032</v>
      </c>
      <c r="CR88" s="208">
        <v>2.0009999999999999</v>
      </c>
      <c r="CS88" s="208">
        <v>4.04</v>
      </c>
      <c r="CT88" s="208">
        <v>5.2309999999999999</v>
      </c>
      <c r="CU88" s="208">
        <v>7.1040000000000001</v>
      </c>
      <c r="CV88" s="208">
        <v>4.4870000000000001</v>
      </c>
      <c r="CW88" s="94">
        <f t="shared" si="201"/>
        <v>1</v>
      </c>
      <c r="CX88" s="94">
        <f t="shared" si="245"/>
        <v>0.49618902439024393</v>
      </c>
      <c r="CY88" s="94">
        <f t="shared" si="246"/>
        <v>0.54476058292852181</v>
      </c>
      <c r="CZ88" s="94">
        <f t="shared" si="247"/>
        <v>-3.0505973295853832</v>
      </c>
      <c r="DA88" s="94">
        <f t="shared" si="248"/>
        <v>-2.933423913043478</v>
      </c>
      <c r="DB88" s="94">
        <f t="shared" si="249"/>
        <v>-0.7104642014162077</v>
      </c>
      <c r="DC88" s="362">
        <f t="shared" si="202"/>
        <v>1.3220000000000001</v>
      </c>
      <c r="DD88" s="362">
        <f t="shared" si="250"/>
        <v>1.302</v>
      </c>
      <c r="DE88" s="362">
        <f t="shared" si="251"/>
        <v>3.14</v>
      </c>
      <c r="DF88" s="266"/>
      <c r="DG88" s="266">
        <v>-1.3220000000000001</v>
      </c>
      <c r="DH88" s="266">
        <v>-2.6240000000000001</v>
      </c>
      <c r="DI88" s="266">
        <v>-5.7640000000000002</v>
      </c>
      <c r="DJ88" s="266">
        <v>-1.423</v>
      </c>
      <c r="DK88" s="266">
        <v>0.73599999999999999</v>
      </c>
      <c r="DL88" s="266">
        <v>2.5419999999999998</v>
      </c>
      <c r="DM88" s="201">
        <v>1.548</v>
      </c>
      <c r="DN88" s="201">
        <v>2.8809999999999998</v>
      </c>
      <c r="DO88" s="201">
        <v>3.7589999999999999</v>
      </c>
      <c r="DP88" s="201">
        <v>5.3239999999999998</v>
      </c>
      <c r="DQ88" s="201">
        <v>3.363</v>
      </c>
      <c r="DR88" s="94">
        <f t="shared" si="203"/>
        <v>-1</v>
      </c>
      <c r="DS88" s="94">
        <f t="shared" si="252"/>
        <v>-0.43005855562784645</v>
      </c>
      <c r="DT88" s="94">
        <f t="shared" si="253"/>
        <v>6.1464088397790037E-2</v>
      </c>
      <c r="DU88" s="94">
        <f t="shared" si="254"/>
        <v>-0.37854077253218887</v>
      </c>
      <c r="DV88" s="94">
        <f t="shared" si="255"/>
        <v>-0.23393062633568962</v>
      </c>
      <c r="DW88" s="94">
        <f t="shared" si="256"/>
        <v>0.13764727884795208</v>
      </c>
      <c r="DX88" s="362">
        <f t="shared" si="204"/>
        <v>-1.752</v>
      </c>
      <c r="DY88" s="362">
        <f t="shared" si="257"/>
        <v>-1.3219999999999998</v>
      </c>
      <c r="DZ88" s="362">
        <f t="shared" si="258"/>
        <v>0.17799999999999994</v>
      </c>
      <c r="EA88" s="100"/>
      <c r="EB88" s="100">
        <v>1.752</v>
      </c>
      <c r="EC88" s="100">
        <v>3.0739999999999998</v>
      </c>
      <c r="ED88" s="100">
        <v>2.8959999999999999</v>
      </c>
      <c r="EE88" s="100">
        <v>4.66</v>
      </c>
      <c r="EF88" s="100">
        <v>6.0830000000000002</v>
      </c>
      <c r="EG88" s="100">
        <v>5.3470000000000004</v>
      </c>
      <c r="EH88" s="208">
        <v>2.8050000000000002</v>
      </c>
      <c r="EI88" s="208">
        <v>4.194</v>
      </c>
      <c r="EJ88" s="208">
        <v>4.6130000000000004</v>
      </c>
      <c r="EK88" s="208">
        <v>6.157</v>
      </c>
      <c r="EL88" s="208">
        <v>4.8760000000000003</v>
      </c>
      <c r="EM88" s="94">
        <f t="shared" si="205"/>
        <v>-1</v>
      </c>
      <c r="EN88" s="94">
        <f t="shared" si="259"/>
        <v>-0.13873269896193766</v>
      </c>
      <c r="EO88" s="94">
        <f t="shared" si="260"/>
        <v>-0.19498607242339835</v>
      </c>
      <c r="EP88" s="94">
        <f t="shared" si="261"/>
        <v>-0.17684150186299799</v>
      </c>
      <c r="EQ88" s="94">
        <f t="shared" si="262"/>
        <v>0.17119838872104726</v>
      </c>
      <c r="ER88" s="94">
        <f t="shared" si="263"/>
        <v>6.2695086060822372E-2</v>
      </c>
      <c r="ES88" s="362">
        <f t="shared" si="206"/>
        <v>-7.9649999999999999</v>
      </c>
      <c r="ET88" s="362">
        <f t="shared" si="264"/>
        <v>-1.2829999999999995</v>
      </c>
      <c r="EU88" s="362">
        <f t="shared" si="265"/>
        <v>-2.2400000000000002</v>
      </c>
      <c r="EV88" s="100"/>
      <c r="EW88" s="100">
        <v>7.9649999999999999</v>
      </c>
      <c r="EX88" s="100">
        <v>9.2479999999999993</v>
      </c>
      <c r="EY88" s="100">
        <v>11.488</v>
      </c>
      <c r="EZ88" s="100">
        <v>13.956</v>
      </c>
      <c r="FA88" s="100">
        <v>11.916</v>
      </c>
      <c r="FB88" s="100">
        <v>11.212999999999999</v>
      </c>
      <c r="FC88" s="208">
        <v>6.7309999999999999</v>
      </c>
      <c r="FD88" s="208">
        <v>10.888999999999999</v>
      </c>
      <c r="FE88" s="208">
        <v>12.234</v>
      </c>
      <c r="FF88" s="208">
        <v>13.568</v>
      </c>
      <c r="FG88" s="208">
        <v>11.1</v>
      </c>
      <c r="FH88" s="94">
        <f t="shared" si="207"/>
        <v>-1</v>
      </c>
      <c r="FI88" s="94">
        <f t="shared" si="266"/>
        <v>0.35294117647058826</v>
      </c>
      <c r="FJ88" s="94">
        <f t="shared" si="267"/>
        <v>-0.2608695652173913</v>
      </c>
      <c r="FK88" s="94">
        <f t="shared" si="268"/>
        <v>-0.28125</v>
      </c>
      <c r="FL88" s="94">
        <f t="shared" si="269"/>
        <v>6.6666666666666666E-2</v>
      </c>
      <c r="FM88" s="94">
        <f t="shared" si="270"/>
        <v>0.25</v>
      </c>
      <c r="FN88" s="362">
        <f t="shared" si="208"/>
        <v>-23</v>
      </c>
      <c r="FO88" s="362">
        <f t="shared" si="271"/>
        <v>6</v>
      </c>
      <c r="FP88" s="362">
        <f t="shared" si="272"/>
        <v>-6</v>
      </c>
      <c r="FQ88" s="486"/>
      <c r="FR88" s="486">
        <v>23</v>
      </c>
      <c r="FS88" s="486">
        <v>17</v>
      </c>
      <c r="FT88" s="486">
        <v>23</v>
      </c>
      <c r="FU88" s="486">
        <v>32</v>
      </c>
      <c r="FV88" s="486">
        <v>30</v>
      </c>
      <c r="FW88" s="486">
        <v>24</v>
      </c>
      <c r="FX88" s="2">
        <v>25</v>
      </c>
      <c r="FY88" s="2">
        <v>26</v>
      </c>
      <c r="FZ88" s="2"/>
      <c r="GA88" s="2"/>
      <c r="GB88" s="2"/>
      <c r="GC88" s="2"/>
      <c r="GD88" s="2"/>
      <c r="GE88" s="1" t="s">
        <v>77</v>
      </c>
      <c r="GF88" s="336"/>
      <c r="GG88" s="1">
        <v>2150</v>
      </c>
      <c r="GH88" s="1" t="s">
        <v>419</v>
      </c>
      <c r="GI88" s="18" t="s">
        <v>97</v>
      </c>
      <c r="GJ88" s="94">
        <f t="shared" si="340"/>
        <v>1</v>
      </c>
      <c r="GK88" s="94">
        <f t="shared" si="341"/>
        <v>0.37127478531766023</v>
      </c>
      <c r="GL88" s="94">
        <f t="shared" si="342"/>
        <v>0.42304789850473429</v>
      </c>
      <c r="GM88" s="94">
        <f t="shared" si="343"/>
        <v>-4.5006725737444571</v>
      </c>
      <c r="GN88" s="94">
        <f t="shared" si="344"/>
        <v>-3.1200493530867304</v>
      </c>
      <c r="GO88" s="392">
        <f t="shared" si="345"/>
        <v>-0.77676876802009254</v>
      </c>
      <c r="GP88" s="366">
        <f t="shared" si="346"/>
        <v>0.70244508910070458</v>
      </c>
      <c r="GQ88" s="366">
        <f t="shared" si="347"/>
        <v>0.41480784222257849</v>
      </c>
      <c r="GR88" s="366">
        <f t="shared" si="348"/>
        <v>0.81922139371642033</v>
      </c>
      <c r="GS88" s="94">
        <f t="shared" si="209"/>
        <v>0</v>
      </c>
      <c r="GT88" s="94">
        <f t="shared" si="273"/>
        <v>-0.70244508910070458</v>
      </c>
      <c r="GU88" s="392">
        <f t="shared" si="274"/>
        <v>-1.1172529313232831</v>
      </c>
      <c r="GV88" s="94">
        <f t="shared" si="275"/>
        <v>-1.9364743250397034</v>
      </c>
      <c r="GW88" s="94">
        <f t="shared" si="276"/>
        <v>-0.3520431909150144</v>
      </c>
      <c r="GX88" s="94">
        <f t="shared" si="277"/>
        <v>0.16605424321959755</v>
      </c>
      <c r="GY88" s="94">
        <f t="shared" si="278"/>
        <v>0.74386653581943074</v>
      </c>
      <c r="GZ88" s="94">
        <f t="shared" si="279"/>
        <v>0.57179597085297895</v>
      </c>
      <c r="HA88" s="94">
        <f t="shared" si="280"/>
        <v>0.9174520267968661</v>
      </c>
      <c r="HB88" s="94">
        <f t="shared" si="281"/>
        <v>0.97140204271123498</v>
      </c>
      <c r="HC88" s="94">
        <f t="shared" si="282"/>
        <v>1.287773044502855</v>
      </c>
      <c r="HD88" s="94">
        <f t="shared" si="349"/>
        <v>1</v>
      </c>
      <c r="HE88" s="94">
        <f t="shared" si="350"/>
        <v>0.38857841465254211</v>
      </c>
      <c r="HF88" s="94">
        <f t="shared" si="351"/>
        <v>0.45491324803560124</v>
      </c>
      <c r="HG88" s="94">
        <f t="shared" si="352"/>
        <v>-3.4465754860346909</v>
      </c>
      <c r="HH88" s="94">
        <f t="shared" si="353"/>
        <v>-2.59687681457038</v>
      </c>
      <c r="HI88" s="392">
        <f t="shared" si="354"/>
        <v>-0.66426178012885484</v>
      </c>
      <c r="HJ88" s="366">
        <f t="shared" si="355"/>
        <v>0.18764887004008596</v>
      </c>
      <c r="HK88" s="366">
        <f t="shared" si="356"/>
        <v>0.11925699415744495</v>
      </c>
      <c r="HL88" s="366">
        <f t="shared" si="357"/>
        <v>0.25613453825491367</v>
      </c>
      <c r="HM88" s="94">
        <f t="shared" si="211"/>
        <v>0</v>
      </c>
      <c r="HN88" s="94">
        <f t="shared" si="283"/>
        <v>-0.18764887004008596</v>
      </c>
      <c r="HO88" s="392">
        <f t="shared" si="284"/>
        <v>-0.30690586419753091</v>
      </c>
      <c r="HP88" s="94">
        <f t="shared" si="285"/>
        <v>-0.56304040245244458</v>
      </c>
      <c r="HQ88" s="94">
        <f t="shared" si="286"/>
        <v>-0.12662337662337661</v>
      </c>
      <c r="HR88" s="94">
        <f t="shared" si="287"/>
        <v>7.9294392321328219E-2</v>
      </c>
      <c r="HS88" s="94">
        <f t="shared" si="288"/>
        <v>0.23617922425323232</v>
      </c>
      <c r="HT88" s="94">
        <f t="shared" si="289"/>
        <v>0.22190692395005679</v>
      </c>
      <c r="HU88" s="94">
        <f t="shared" si="290"/>
        <v>0.43004800415171052</v>
      </c>
      <c r="HV88" s="94">
        <f t="shared" si="291"/>
        <v>0.44717463762499032</v>
      </c>
      <c r="HW88" s="94">
        <f t="shared" si="292"/>
        <v>0.58383330630776709</v>
      </c>
      <c r="HX88" s="94" t="e">
        <f t="shared" si="358"/>
        <v>#VALUE!</v>
      </c>
      <c r="HY88" s="94">
        <f t="shared" si="359"/>
        <v>-0.33825254519100112</v>
      </c>
      <c r="HZ88" s="94">
        <f t="shared" si="360"/>
        <v>0.31856611672943469</v>
      </c>
      <c r="IA88" s="94">
        <f t="shared" si="361"/>
        <v>-0.24503090367855387</v>
      </c>
      <c r="IB88" s="94">
        <f t="shared" si="362"/>
        <v>-0.34590981251190001</v>
      </c>
      <c r="IC88" s="392">
        <f t="shared" si="363"/>
        <v>7.0530290174730184E-2</v>
      </c>
      <c r="ID88" s="366" t="e">
        <f t="shared" si="364"/>
        <v>#VALUE!</v>
      </c>
      <c r="IE88" s="366">
        <f t="shared" si="365"/>
        <v>-0.11243385855505381</v>
      </c>
      <c r="IF88" s="366">
        <f t="shared" si="366"/>
        <v>8.0307057281375605E-2</v>
      </c>
      <c r="IG88" s="94" t="str">
        <f t="shared" si="213"/>
        <v>i.a.</v>
      </c>
      <c r="IH88" s="94">
        <f t="shared" si="293"/>
        <v>0.21996233521657252</v>
      </c>
      <c r="II88" s="392">
        <f t="shared" si="294"/>
        <v>0.33239619377162632</v>
      </c>
      <c r="IJ88" s="94">
        <f t="shared" si="295"/>
        <v>0.25208913649025072</v>
      </c>
      <c r="IK88" s="94">
        <f t="shared" si="296"/>
        <v>0.33390656348523934</v>
      </c>
      <c r="IL88" s="94">
        <f t="shared" si="297"/>
        <v>0.51049009734810336</v>
      </c>
      <c r="IM88" s="94">
        <f t="shared" si="298"/>
        <v>0.47685721929902797</v>
      </c>
      <c r="IN88" s="94">
        <f t="shared" si="299"/>
        <v>0.41672856930619523</v>
      </c>
      <c r="IO88" s="94">
        <f t="shared" si="300"/>
        <v>0.38515933510882544</v>
      </c>
      <c r="IP88" s="94">
        <f t="shared" si="301"/>
        <v>0.37706392022233126</v>
      </c>
      <c r="IQ88" s="94">
        <f t="shared" si="302"/>
        <v>0.45378832547169812</v>
      </c>
      <c r="IR88" s="94">
        <f t="shared" si="215"/>
        <v>0.43927927927927934</v>
      </c>
      <c r="IS88" s="94" t="e">
        <f t="shared" si="367"/>
        <v>#VALUE!</v>
      </c>
      <c r="IT88" s="94" t="e">
        <f t="shared" si="368"/>
        <v>#VALUE!</v>
      </c>
      <c r="IU88" s="94" t="e">
        <f t="shared" si="369"/>
        <v>#VALUE!</v>
      </c>
      <c r="IV88" s="94" t="e">
        <f t="shared" si="370"/>
        <v>#VALUE!</v>
      </c>
      <c r="IW88" s="94" t="e">
        <f t="shared" si="371"/>
        <v>#VALUE!</v>
      </c>
      <c r="IX88" s="392" t="e">
        <f t="shared" si="372"/>
        <v>#VALUE!</v>
      </c>
      <c r="IY88" s="366" t="e">
        <f t="shared" si="373"/>
        <v>#VALUE!</v>
      </c>
      <c r="IZ88" s="366" t="e">
        <f t="shared" si="374"/>
        <v>#VALUE!</v>
      </c>
      <c r="JA88" s="366" t="e">
        <f t="shared" si="375"/>
        <v>#VALUE!</v>
      </c>
      <c r="JB88" s="392"/>
      <c r="JC88" s="94" t="str">
        <f t="shared" si="303"/>
        <v>i.a.</v>
      </c>
      <c r="JD88" s="392" t="str">
        <f t="shared" si="304"/>
        <v>i.a.</v>
      </c>
      <c r="JE88" s="94" t="str">
        <f t="shared" si="305"/>
        <v>i.a.</v>
      </c>
      <c r="JF88" s="94" t="str">
        <f t="shared" si="306"/>
        <v>i.a.</v>
      </c>
      <c r="JG88" s="94" t="str">
        <f t="shared" si="307"/>
        <v>i.a.</v>
      </c>
      <c r="JH88" s="94" t="str">
        <f t="shared" si="308"/>
        <v>i.a.</v>
      </c>
      <c r="JI88" s="94" t="str">
        <f t="shared" si="309"/>
        <v>i.a.</v>
      </c>
      <c r="JJ88" s="94" t="str">
        <f t="shared" si="310"/>
        <v>i.a.</v>
      </c>
      <c r="JK88" s="94" t="str">
        <f t="shared" si="311"/>
        <v>i.a.</v>
      </c>
      <c r="JL88" s="94" t="str">
        <f t="shared" si="312"/>
        <v>i.a.</v>
      </c>
      <c r="JM88" s="94" t="str">
        <f t="shared" si="217"/>
        <v>i.a.</v>
      </c>
      <c r="JN88" s="94" t="e">
        <f t="shared" si="376"/>
        <v>#VALUE!</v>
      </c>
      <c r="JO88" s="94" t="e">
        <f t="shared" si="377"/>
        <v>#DIV/0!</v>
      </c>
      <c r="JP88" s="94" t="e">
        <f t="shared" si="378"/>
        <v>#DIV/0!</v>
      </c>
      <c r="JQ88" s="94" t="e">
        <f t="shared" si="379"/>
        <v>#DIV/0!</v>
      </c>
      <c r="JR88" s="94" t="e">
        <f t="shared" si="380"/>
        <v>#DIV/0!</v>
      </c>
      <c r="JS88" s="392" t="e">
        <f t="shared" si="381"/>
        <v>#DIV/0!</v>
      </c>
      <c r="JT88" s="364" t="e">
        <f t="shared" si="382"/>
        <v>#VALUE!</v>
      </c>
      <c r="JU88" s="364">
        <f t="shared" si="383"/>
        <v>0</v>
      </c>
      <c r="JV88" s="364">
        <f t="shared" si="384"/>
        <v>0</v>
      </c>
      <c r="JW88" s="99" t="str">
        <f t="shared" si="218"/>
        <v>i.a.</v>
      </c>
      <c r="JX88" s="99">
        <f t="shared" si="313"/>
        <v>0</v>
      </c>
      <c r="JY88" s="393">
        <f t="shared" si="314"/>
        <v>0</v>
      </c>
      <c r="JZ88" s="99">
        <f t="shared" si="315"/>
        <v>0</v>
      </c>
      <c r="KA88" s="99">
        <f t="shared" si="316"/>
        <v>0</v>
      </c>
      <c r="KB88" s="99">
        <f t="shared" si="317"/>
        <v>0</v>
      </c>
      <c r="KC88" s="99">
        <f t="shared" si="318"/>
        <v>0</v>
      </c>
      <c r="KD88" s="99">
        <f t="shared" si="319"/>
        <v>0</v>
      </c>
      <c r="KE88" s="99">
        <f t="shared" si="320"/>
        <v>0</v>
      </c>
      <c r="KF88" s="99" t="str">
        <f t="shared" si="220"/>
        <v>i.a.</v>
      </c>
      <c r="KG88" s="99" t="str">
        <f t="shared" si="221"/>
        <v>i.a.</v>
      </c>
      <c r="KH88" s="99" t="str">
        <f t="shared" si="222"/>
        <v>i.a.</v>
      </c>
      <c r="KI88" s="94">
        <f t="shared" si="385"/>
        <v>1</v>
      </c>
      <c r="KJ88" s="94">
        <f t="shared" si="386"/>
        <v>0.6243400039110879</v>
      </c>
      <c r="KK88" s="94">
        <f t="shared" si="387"/>
        <v>0.38326150580516516</v>
      </c>
      <c r="KL88" s="94">
        <f t="shared" si="388"/>
        <v>-4.3827512473271559</v>
      </c>
      <c r="KM88" s="94">
        <f t="shared" si="389"/>
        <v>-2.8680848261327716</v>
      </c>
      <c r="KN88" s="392">
        <f t="shared" si="390"/>
        <v>-0.74960422163588392</v>
      </c>
      <c r="KO88" s="364">
        <f t="shared" si="391"/>
        <v>7.3695652173913051E-2</v>
      </c>
      <c r="KP88" s="364">
        <f t="shared" si="392"/>
        <v>0.12248081841432223</v>
      </c>
      <c r="KQ88" s="364">
        <f t="shared" si="393"/>
        <v>0.12191048593350384</v>
      </c>
      <c r="KR88" s="308"/>
      <c r="KS88" s="308">
        <f t="shared" si="321"/>
        <v>-7.3695652173913051E-2</v>
      </c>
      <c r="KT88" s="395">
        <f t="shared" si="322"/>
        <v>-0.19617647058823529</v>
      </c>
      <c r="KU88" s="308">
        <f t="shared" si="323"/>
        <v>-0.31808695652173913</v>
      </c>
      <c r="KV88" s="308">
        <f t="shared" si="324"/>
        <v>-5.909375E-2</v>
      </c>
      <c r="KW88" s="308">
        <f t="shared" si="325"/>
        <v>3.1633333333333333E-2</v>
      </c>
      <c r="KX88" s="308">
        <f t="shared" si="326"/>
        <v>0.12633333333333333</v>
      </c>
      <c r="KY88" s="308">
        <f t="shared" si="327"/>
        <v>8.004E-2</v>
      </c>
      <c r="KZ88" s="308">
        <f t="shared" si="328"/>
        <v>0.1553846153846154</v>
      </c>
      <c r="LA88" s="308" t="str">
        <f t="shared" si="329"/>
        <v>i.a.</v>
      </c>
      <c r="LB88" s="308" t="str">
        <f t="shared" si="330"/>
        <v>i.a.</v>
      </c>
      <c r="LC88" s="308" t="str">
        <f t="shared" si="224"/>
        <v>i.a.</v>
      </c>
    </row>
    <row r="89" spans="1:315" s="1" customFormat="1" x14ac:dyDescent="0.3">
      <c r="A89" s="375" t="s">
        <v>299</v>
      </c>
      <c r="B89" s="171">
        <v>14842985</v>
      </c>
      <c r="C89" t="s">
        <v>75</v>
      </c>
      <c r="D89" s="336"/>
      <c r="E89">
        <v>1</v>
      </c>
      <c r="F89"/>
      <c r="G89">
        <v>711100</v>
      </c>
      <c r="H89"/>
      <c r="I89" s="185">
        <v>45100</v>
      </c>
      <c r="J89" s="176"/>
      <c r="K89" s="176" t="s">
        <v>132</v>
      </c>
      <c r="L89" s="176" t="s">
        <v>132</v>
      </c>
      <c r="M89" s="176" t="s">
        <v>132</v>
      </c>
      <c r="N89" s="176" t="s">
        <v>132</v>
      </c>
      <c r="O89" s="176" t="s">
        <v>132</v>
      </c>
      <c r="P89" s="176" t="s">
        <v>132</v>
      </c>
      <c r="Q89" s="94" t="e">
        <f t="shared" si="331"/>
        <v>#DIV/0!</v>
      </c>
      <c r="R89" s="94" t="e">
        <f t="shared" si="332"/>
        <v>#DIV/0!</v>
      </c>
      <c r="S89" s="94" t="e">
        <f t="shared" si="333"/>
        <v>#DIV/0!</v>
      </c>
      <c r="T89" s="94" t="e">
        <f t="shared" si="334"/>
        <v>#DIV/0!</v>
      </c>
      <c r="U89" s="94" t="e">
        <f t="shared" si="335"/>
        <v>#DIV/0!</v>
      </c>
      <c r="V89" s="94" t="e">
        <f t="shared" si="336"/>
        <v>#DIV/0!</v>
      </c>
      <c r="W89" s="362">
        <f t="shared" si="337"/>
        <v>0</v>
      </c>
      <c r="X89" s="362">
        <f t="shared" si="338"/>
        <v>0</v>
      </c>
      <c r="Y89" s="362">
        <f t="shared" si="339"/>
        <v>0</v>
      </c>
      <c r="Z89" s="100"/>
      <c r="AA89" s="396"/>
      <c r="AB89" s="100"/>
      <c r="AC89" s="100"/>
      <c r="AD89" s="100"/>
      <c r="AE89" s="100"/>
      <c r="AF89" s="100"/>
      <c r="AG89" s="201"/>
      <c r="AH89" s="201"/>
      <c r="AI89" s="201"/>
      <c r="AJ89" s="201"/>
      <c r="AK89" s="202"/>
      <c r="AL89" s="94">
        <f t="shared" si="194"/>
        <v>-1</v>
      </c>
      <c r="AM89" s="94">
        <f t="shared" si="195"/>
        <v>-0.33174791914387636</v>
      </c>
      <c r="AN89" s="94">
        <f t="shared" si="225"/>
        <v>0.21509842875203186</v>
      </c>
      <c r="AO89" s="94">
        <f t="shared" si="226"/>
        <v>1.8617314838662212E-2</v>
      </c>
      <c r="AP89" s="94">
        <f t="shared" si="227"/>
        <v>0.21726083840917229</v>
      </c>
      <c r="AQ89" s="94">
        <f t="shared" si="228"/>
        <v>0.37716647135015097</v>
      </c>
      <c r="AR89" s="362">
        <f t="shared" si="196"/>
        <v>-22.48</v>
      </c>
      <c r="AS89" s="362">
        <f t="shared" si="229"/>
        <v>-11.16</v>
      </c>
      <c r="AT89" s="362">
        <f t="shared" si="230"/>
        <v>5.9550000000000018</v>
      </c>
      <c r="AU89" s="266"/>
      <c r="AV89" s="266">
        <v>22.48</v>
      </c>
      <c r="AW89" s="266">
        <v>33.64</v>
      </c>
      <c r="AX89" s="266">
        <v>27.684999999999999</v>
      </c>
      <c r="AY89" s="266">
        <v>27.178999999999998</v>
      </c>
      <c r="AZ89" s="266">
        <v>22.327999999999999</v>
      </c>
      <c r="BA89" s="266">
        <v>16.213000000000001</v>
      </c>
      <c r="BB89" s="202">
        <v>11.791</v>
      </c>
      <c r="BC89" s="201">
        <v>12.568</v>
      </c>
      <c r="BD89" s="201">
        <v>9.9320000000000004</v>
      </c>
      <c r="BE89" s="201">
        <v>9.4309999999999992</v>
      </c>
      <c r="BF89" s="202">
        <v>9.3350000000000009</v>
      </c>
      <c r="BG89" s="94">
        <f t="shared" si="197"/>
        <v>1</v>
      </c>
      <c r="BH89" s="94">
        <f t="shared" si="231"/>
        <v>-19.050193050193052</v>
      </c>
      <c r="BI89" s="94">
        <f t="shared" si="232"/>
        <v>-0.78050847457627115</v>
      </c>
      <c r="BJ89" s="94">
        <f t="shared" si="233"/>
        <v>-0.72929571002523519</v>
      </c>
      <c r="BK89" s="94">
        <f t="shared" si="234"/>
        <v>-0.10492813141683781</v>
      </c>
      <c r="BL89" s="94">
        <f t="shared" si="235"/>
        <v>0.18809465723347155</v>
      </c>
      <c r="BM89" s="362">
        <f t="shared" si="198"/>
        <v>4.6749999999999998</v>
      </c>
      <c r="BN89" s="362">
        <f t="shared" si="236"/>
        <v>-4.9340000000000002</v>
      </c>
      <c r="BO89" s="362">
        <f t="shared" si="237"/>
        <v>-0.92099999999999993</v>
      </c>
      <c r="BP89" s="266"/>
      <c r="BQ89" s="266">
        <v>-4.6749999999999998</v>
      </c>
      <c r="BR89" s="266">
        <v>0.25900000000000001</v>
      </c>
      <c r="BS89" s="266">
        <v>1.18</v>
      </c>
      <c r="BT89" s="266">
        <v>4.359</v>
      </c>
      <c r="BU89" s="266">
        <v>4.87</v>
      </c>
      <c r="BV89" s="266">
        <v>4.0990000000000002</v>
      </c>
      <c r="BW89" s="202">
        <v>1.956</v>
      </c>
      <c r="BX89" s="201">
        <v>1.873</v>
      </c>
      <c r="BY89" s="201">
        <v>2.0590000000000002</v>
      </c>
      <c r="BZ89" s="201">
        <v>1.984</v>
      </c>
      <c r="CA89" s="201">
        <v>2.282</v>
      </c>
      <c r="CB89" s="94">
        <f t="shared" si="199"/>
        <v>1</v>
      </c>
      <c r="CC89" s="94">
        <f t="shared" si="238"/>
        <v>-20.428000000000001</v>
      </c>
      <c r="CD89" s="94">
        <f t="shared" si="239"/>
        <v>-0.38574938574938572</v>
      </c>
      <c r="CE89" s="94">
        <f t="shared" si="240"/>
        <v>-0.90463917525773196</v>
      </c>
      <c r="CF89" s="94">
        <f t="shared" si="241"/>
        <v>-0.11799958669146529</v>
      </c>
      <c r="CG89" s="94">
        <f t="shared" si="242"/>
        <v>0.17851924013638593</v>
      </c>
      <c r="CH89" s="362">
        <f t="shared" si="200"/>
        <v>4.8570000000000002</v>
      </c>
      <c r="CI89" s="362">
        <f t="shared" si="243"/>
        <v>-5.1070000000000002</v>
      </c>
      <c r="CJ89" s="362">
        <f t="shared" si="244"/>
        <v>-0.15699999999999997</v>
      </c>
      <c r="CK89" s="100"/>
      <c r="CL89" s="100">
        <v>-4.8570000000000002</v>
      </c>
      <c r="CM89" s="100">
        <v>0.25</v>
      </c>
      <c r="CN89" s="100">
        <v>0.40699999999999997</v>
      </c>
      <c r="CO89" s="100">
        <v>4.2679999999999998</v>
      </c>
      <c r="CP89" s="100">
        <v>4.8390000000000004</v>
      </c>
      <c r="CQ89" s="100">
        <v>4.1059999999999999</v>
      </c>
      <c r="CR89" s="208">
        <v>1.9710000000000001</v>
      </c>
      <c r="CS89" s="208">
        <v>1.911</v>
      </c>
      <c r="CT89" s="208">
        <v>2.109</v>
      </c>
      <c r="CU89" s="208">
        <v>1.996</v>
      </c>
      <c r="CV89" s="208">
        <v>2.4609999999999999</v>
      </c>
      <c r="CW89" s="94">
        <f t="shared" si="201"/>
        <v>1</v>
      </c>
      <c r="CX89" s="94">
        <f t="shared" si="245"/>
        <v>-64.131147540983605</v>
      </c>
      <c r="CY89" s="94">
        <f t="shared" si="246"/>
        <v>2.0499999999999998</v>
      </c>
      <c r="CZ89" s="94">
        <f t="shared" si="247"/>
        <v>-0.99392466585662209</v>
      </c>
      <c r="DA89" s="94">
        <f t="shared" si="248"/>
        <v>-0.12609503583753653</v>
      </c>
      <c r="DB89" s="94">
        <f t="shared" si="249"/>
        <v>0.17792370231394619</v>
      </c>
      <c r="DC89" s="362">
        <f t="shared" si="202"/>
        <v>3.851</v>
      </c>
      <c r="DD89" s="362">
        <f t="shared" si="250"/>
        <v>-3.9119999999999999</v>
      </c>
      <c r="DE89" s="362">
        <f t="shared" si="251"/>
        <v>4.0999999999999995E-2</v>
      </c>
      <c r="DF89" s="266"/>
      <c r="DG89" s="266">
        <v>-3.851</v>
      </c>
      <c r="DH89" s="266">
        <v>6.0999999999999999E-2</v>
      </c>
      <c r="DI89" s="266">
        <v>0.02</v>
      </c>
      <c r="DJ89" s="266">
        <v>3.2919999999999998</v>
      </c>
      <c r="DK89" s="266">
        <v>3.7669999999999999</v>
      </c>
      <c r="DL89" s="266">
        <v>3.198</v>
      </c>
      <c r="DM89" s="201">
        <v>1.5329999999999999</v>
      </c>
      <c r="DN89" s="201">
        <v>1.492</v>
      </c>
      <c r="DO89" s="201">
        <v>1.599</v>
      </c>
      <c r="DP89" s="201">
        <v>1.5009999999999999</v>
      </c>
      <c r="DQ89" s="201">
        <v>1.847</v>
      </c>
      <c r="DR89" s="94">
        <f t="shared" si="203"/>
        <v>-1</v>
      </c>
      <c r="DS89" s="94">
        <f t="shared" si="252"/>
        <v>-0.46634382566585952</v>
      </c>
      <c r="DT89" s="94">
        <f t="shared" si="253"/>
        <v>7.5628202000487177E-3</v>
      </c>
      <c r="DU89" s="94">
        <f t="shared" si="254"/>
        <v>-0.23225323094212402</v>
      </c>
      <c r="DV89" s="94">
        <f t="shared" si="255"/>
        <v>-6.2181626558931884E-2</v>
      </c>
      <c r="DW89" s="94">
        <f t="shared" si="256"/>
        <v>-0.29923682914820293</v>
      </c>
      <c r="DX89" s="362">
        <f t="shared" si="204"/>
        <v>-4.4080000000000004</v>
      </c>
      <c r="DY89" s="362">
        <f t="shared" si="257"/>
        <v>-3.8519999999999994</v>
      </c>
      <c r="DZ89" s="362">
        <f t="shared" si="258"/>
        <v>6.1999999999999389E-2</v>
      </c>
      <c r="EA89" s="100"/>
      <c r="EB89" s="100">
        <v>4.4080000000000004</v>
      </c>
      <c r="EC89" s="100">
        <v>8.26</v>
      </c>
      <c r="ED89" s="100">
        <v>8.1980000000000004</v>
      </c>
      <c r="EE89" s="100">
        <v>10.678000000000001</v>
      </c>
      <c r="EF89" s="100">
        <v>11.385999999999999</v>
      </c>
      <c r="EG89" s="100">
        <v>16.248000000000001</v>
      </c>
      <c r="EH89" s="208">
        <v>13.051</v>
      </c>
      <c r="EI89" s="208">
        <v>11.518000000000001</v>
      </c>
      <c r="EJ89" s="208">
        <v>10.025</v>
      </c>
      <c r="EK89" s="208">
        <v>8.4260000000000002</v>
      </c>
      <c r="EL89" s="208">
        <v>6.9249999999999998</v>
      </c>
      <c r="EM89" s="94">
        <f t="shared" si="205"/>
        <v>-1</v>
      </c>
      <c r="EN89" s="94">
        <f t="shared" si="259"/>
        <v>-0.3206534422403734</v>
      </c>
      <c r="EO89" s="94">
        <f t="shared" si="260"/>
        <v>0.28538752859124827</v>
      </c>
      <c r="EP89" s="94">
        <f t="shared" si="261"/>
        <v>0.36932635037995493</v>
      </c>
      <c r="EQ89" s="94">
        <f t="shared" si="262"/>
        <v>-3.5303146584805632E-3</v>
      </c>
      <c r="ER89" s="94">
        <f t="shared" si="263"/>
        <v>-0.14415203397994475</v>
      </c>
      <c r="ES89" s="362">
        <f t="shared" si="206"/>
        <v>-23.288</v>
      </c>
      <c r="ET89" s="362">
        <f t="shared" si="264"/>
        <v>-10.992000000000001</v>
      </c>
      <c r="EU89" s="362">
        <f t="shared" si="265"/>
        <v>7.6110000000000007</v>
      </c>
      <c r="EV89" s="100"/>
      <c r="EW89" s="100">
        <v>23.288</v>
      </c>
      <c r="EX89" s="100">
        <v>34.28</v>
      </c>
      <c r="EY89" s="100">
        <v>26.669</v>
      </c>
      <c r="EZ89" s="100">
        <v>19.475999999999999</v>
      </c>
      <c r="FA89" s="100">
        <v>19.545000000000002</v>
      </c>
      <c r="FB89" s="100">
        <v>22.837</v>
      </c>
      <c r="FC89" s="208">
        <v>17.474</v>
      </c>
      <c r="FD89" s="208">
        <v>17.145</v>
      </c>
      <c r="FE89" s="208">
        <v>15.894</v>
      </c>
      <c r="FF89" s="208">
        <v>12.8</v>
      </c>
      <c r="FG89" s="208">
        <v>11.217000000000001</v>
      </c>
      <c r="FH89" s="94">
        <f t="shared" si="207"/>
        <v>-1</v>
      </c>
      <c r="FI89" s="94">
        <f t="shared" si="266"/>
        <v>-0.22222222222222221</v>
      </c>
      <c r="FJ89" s="94">
        <f t="shared" si="267"/>
        <v>0.14893617021276595</v>
      </c>
      <c r="FK89" s="94">
        <f t="shared" si="268"/>
        <v>0.23684210526315788</v>
      </c>
      <c r="FL89" s="94">
        <f t="shared" si="269"/>
        <v>0.46153846153846156</v>
      </c>
      <c r="FM89" s="94">
        <f t="shared" si="270"/>
        <v>0.3</v>
      </c>
      <c r="FN89" s="362">
        <f t="shared" si="208"/>
        <v>-42</v>
      </c>
      <c r="FO89" s="362">
        <f t="shared" si="271"/>
        <v>-12</v>
      </c>
      <c r="FP89" s="362">
        <f t="shared" si="272"/>
        <v>7</v>
      </c>
      <c r="FQ89" s="486"/>
      <c r="FR89" s="486">
        <v>42</v>
      </c>
      <c r="FS89" s="486">
        <v>54</v>
      </c>
      <c r="FT89" s="486">
        <v>47</v>
      </c>
      <c r="FU89" s="486">
        <v>38</v>
      </c>
      <c r="FV89" s="486">
        <v>26</v>
      </c>
      <c r="FW89" s="486">
        <v>20</v>
      </c>
      <c r="FX89" s="2">
        <v>16</v>
      </c>
      <c r="FY89" s="2">
        <v>18</v>
      </c>
      <c r="FZ89" s="2"/>
      <c r="GA89" s="2"/>
      <c r="GB89" s="2"/>
      <c r="GC89" s="2"/>
      <c r="GD89" s="2"/>
      <c r="GE89" s="1" t="s">
        <v>118</v>
      </c>
      <c r="GF89" s="336"/>
      <c r="GG89" s="1">
        <v>8700</v>
      </c>
      <c r="GH89" s="1" t="s">
        <v>78</v>
      </c>
      <c r="GI89" s="18" t="s">
        <v>79</v>
      </c>
      <c r="GJ89" s="94">
        <f t="shared" si="340"/>
        <v>1</v>
      </c>
      <c r="GK89" s="94">
        <f t="shared" si="341"/>
        <v>-26.240450268392802</v>
      </c>
      <c r="GL89" s="94">
        <f t="shared" si="342"/>
        <v>-0.29550403484052762</v>
      </c>
      <c r="GM89" s="94">
        <f t="shared" si="343"/>
        <v>-0.88853352208553715</v>
      </c>
      <c r="GN89" s="94">
        <f t="shared" si="344"/>
        <v>0.1046591470888346</v>
      </c>
      <c r="GO89" s="392">
        <f t="shared" si="345"/>
        <v>0.24952722069754552</v>
      </c>
      <c r="GP89" s="366">
        <f t="shared" si="346"/>
        <v>0.76681401957688677</v>
      </c>
      <c r="GQ89" s="366">
        <f t="shared" si="347"/>
        <v>-0.79719438171080337</v>
      </c>
      <c r="GR89" s="366">
        <f t="shared" si="348"/>
        <v>-1.2743180989626481E-2</v>
      </c>
      <c r="GS89" s="94">
        <f t="shared" si="209"/>
        <v>0</v>
      </c>
      <c r="GT89" s="94">
        <f t="shared" si="273"/>
        <v>-0.76681401957688677</v>
      </c>
      <c r="GU89" s="392">
        <f t="shared" si="274"/>
        <v>3.0380362133916639E-2</v>
      </c>
      <c r="GV89" s="94">
        <f t="shared" si="275"/>
        <v>4.312354312354312E-2</v>
      </c>
      <c r="GW89" s="94">
        <f t="shared" si="276"/>
        <v>0.38687454677302391</v>
      </c>
      <c r="GX89" s="94">
        <f t="shared" si="277"/>
        <v>0.35022074256350877</v>
      </c>
      <c r="GY89" s="94">
        <f t="shared" si="278"/>
        <v>0.28028260350182599</v>
      </c>
      <c r="GZ89" s="94">
        <f t="shared" si="279"/>
        <v>0.16044609060197809</v>
      </c>
      <c r="HA89" s="94">
        <f t="shared" si="280"/>
        <v>0.1774126166272107</v>
      </c>
      <c r="HB89" s="94">
        <f t="shared" si="281"/>
        <v>0.22860549563709284</v>
      </c>
      <c r="HC89" s="94">
        <f t="shared" si="282"/>
        <v>0.26004820532864309</v>
      </c>
      <c r="HD89" s="94">
        <f t="shared" si="349"/>
        <v>1</v>
      </c>
      <c r="HE89" s="94">
        <f t="shared" si="350"/>
        <v>-20.110290720820878</v>
      </c>
      <c r="HF89" s="94">
        <f t="shared" si="351"/>
        <v>-0.83382112191048319</v>
      </c>
      <c r="HG89" s="94">
        <f t="shared" si="352"/>
        <v>-0.77108782968674183</v>
      </c>
      <c r="HH89" s="94">
        <f t="shared" si="353"/>
        <v>-2.7832809659117358E-2</v>
      </c>
      <c r="HI89" s="392">
        <f t="shared" si="354"/>
        <v>0.13003831172994348</v>
      </c>
      <c r="HJ89" s="366">
        <f t="shared" si="355"/>
        <v>0.16241662034463591</v>
      </c>
      <c r="HK89" s="366">
        <f t="shared" si="356"/>
        <v>-0.1709155292684903</v>
      </c>
      <c r="HL89" s="366">
        <f t="shared" si="357"/>
        <v>-4.264422684383444E-2</v>
      </c>
      <c r="HM89" s="94">
        <f t="shared" si="211"/>
        <v>0</v>
      </c>
      <c r="HN89" s="94">
        <f t="shared" si="283"/>
        <v>-0.16241662034463591</v>
      </c>
      <c r="HO89" s="392">
        <f t="shared" si="284"/>
        <v>8.4989089238543709E-3</v>
      </c>
      <c r="HP89" s="94">
        <f t="shared" si="285"/>
        <v>5.1143135767688808E-2</v>
      </c>
      <c r="HQ89" s="94">
        <f t="shared" si="286"/>
        <v>0.22341815945260243</v>
      </c>
      <c r="HR89" s="94">
        <f t="shared" si="287"/>
        <v>0.22981454391015052</v>
      </c>
      <c r="HS89" s="94">
        <f t="shared" si="288"/>
        <v>0.2033688075215202</v>
      </c>
      <c r="HT89" s="94">
        <f t="shared" si="289"/>
        <v>0.11300153095121176</v>
      </c>
      <c r="HU89" s="94">
        <f t="shared" si="290"/>
        <v>0.11338115560398317</v>
      </c>
      <c r="HV89" s="94">
        <f t="shared" si="291"/>
        <v>0.14351432355196209</v>
      </c>
      <c r="HW89" s="94">
        <f t="shared" si="292"/>
        <v>0.16521630511720861</v>
      </c>
      <c r="HX89" s="94" t="e">
        <f t="shared" si="358"/>
        <v>#VALUE!</v>
      </c>
      <c r="HY89" s="94">
        <f t="shared" si="359"/>
        <v>-0.2144566447881168</v>
      </c>
      <c r="HZ89" s="94">
        <f t="shared" si="360"/>
        <v>-0.21614081528835774</v>
      </c>
      <c r="IA89" s="94">
        <f t="shared" si="361"/>
        <v>-0.43932520626303223</v>
      </c>
      <c r="IB89" s="94">
        <f t="shared" si="362"/>
        <v>-5.885910305475061E-2</v>
      </c>
      <c r="IC89" s="392">
        <f t="shared" si="363"/>
        <v>-0.18120601009247952</v>
      </c>
      <c r="ID89" s="366" t="e">
        <f t="shared" si="364"/>
        <v>#VALUE!</v>
      </c>
      <c r="IE89" s="366">
        <f t="shared" si="365"/>
        <v>-5.1674792472282516E-2</v>
      </c>
      <c r="IF89" s="366">
        <f t="shared" si="366"/>
        <v>-6.6441276528327153E-2</v>
      </c>
      <c r="IG89" s="94" t="str">
        <f t="shared" si="213"/>
        <v>i.a.</v>
      </c>
      <c r="IH89" s="94">
        <f t="shared" si="293"/>
        <v>0.18928203366540708</v>
      </c>
      <c r="II89" s="392">
        <f t="shared" si="294"/>
        <v>0.24095682613768959</v>
      </c>
      <c r="IJ89" s="94">
        <f t="shared" si="295"/>
        <v>0.30739810266601675</v>
      </c>
      <c r="IK89" s="94">
        <f t="shared" si="296"/>
        <v>0.5482645307044568</v>
      </c>
      <c r="IL89" s="94">
        <f t="shared" si="297"/>
        <v>0.58255308262982852</v>
      </c>
      <c r="IM89" s="94">
        <f t="shared" si="298"/>
        <v>0.71147698909664148</v>
      </c>
      <c r="IN89" s="94">
        <f t="shared" si="299"/>
        <v>0.74688108046240131</v>
      </c>
      <c r="IO89" s="94">
        <f t="shared" si="300"/>
        <v>0.67179935841353167</v>
      </c>
      <c r="IP89" s="94">
        <f t="shared" si="301"/>
        <v>0.63074116018623383</v>
      </c>
      <c r="IQ89" s="94">
        <f t="shared" si="302"/>
        <v>0.65828124999999993</v>
      </c>
      <c r="IR89" s="94">
        <f t="shared" si="215"/>
        <v>0.61736649728091286</v>
      </c>
      <c r="IS89" s="94" t="e">
        <f t="shared" si="367"/>
        <v>#VALUE!</v>
      </c>
      <c r="IT89" s="94" t="e">
        <f t="shared" si="368"/>
        <v>#VALUE!</v>
      </c>
      <c r="IU89" s="94" t="e">
        <f t="shared" si="369"/>
        <v>#VALUE!</v>
      </c>
      <c r="IV89" s="94" t="e">
        <f t="shared" si="370"/>
        <v>#VALUE!</v>
      </c>
      <c r="IW89" s="94" t="e">
        <f t="shared" si="371"/>
        <v>#VALUE!</v>
      </c>
      <c r="IX89" s="392" t="e">
        <f t="shared" si="372"/>
        <v>#VALUE!</v>
      </c>
      <c r="IY89" s="366" t="e">
        <f t="shared" si="373"/>
        <v>#VALUE!</v>
      </c>
      <c r="IZ89" s="366" t="e">
        <f t="shared" si="374"/>
        <v>#VALUE!</v>
      </c>
      <c r="JA89" s="366" t="e">
        <f t="shared" si="375"/>
        <v>#VALUE!</v>
      </c>
      <c r="JB89" s="392"/>
      <c r="JC89" s="94" t="str">
        <f t="shared" si="303"/>
        <v>i.a.</v>
      </c>
      <c r="JD89" s="392" t="str">
        <f t="shared" si="304"/>
        <v>i.a.</v>
      </c>
      <c r="JE89" s="94" t="str">
        <f t="shared" si="305"/>
        <v>i.a.</v>
      </c>
      <c r="JF89" s="94" t="str">
        <f t="shared" si="306"/>
        <v>i.a.</v>
      </c>
      <c r="JG89" s="94" t="str">
        <f t="shared" si="307"/>
        <v>i.a.</v>
      </c>
      <c r="JH89" s="94" t="str">
        <f t="shared" si="308"/>
        <v>i.a.</v>
      </c>
      <c r="JI89" s="94" t="str">
        <f t="shared" si="309"/>
        <v>i.a.</v>
      </c>
      <c r="JJ89" s="94" t="str">
        <f t="shared" si="310"/>
        <v>i.a.</v>
      </c>
      <c r="JK89" s="94" t="str">
        <f t="shared" si="311"/>
        <v>i.a.</v>
      </c>
      <c r="JL89" s="94" t="str">
        <f t="shared" si="312"/>
        <v>i.a.</v>
      </c>
      <c r="JM89" s="94" t="str">
        <f t="shared" si="217"/>
        <v>i.a.</v>
      </c>
      <c r="JN89" s="94" t="e">
        <f t="shared" si="376"/>
        <v>#VALUE!</v>
      </c>
      <c r="JO89" s="94" t="e">
        <f t="shared" si="377"/>
        <v>#DIV/0!</v>
      </c>
      <c r="JP89" s="94" t="e">
        <f t="shared" si="378"/>
        <v>#DIV/0!</v>
      </c>
      <c r="JQ89" s="94" t="e">
        <f t="shared" si="379"/>
        <v>#DIV/0!</v>
      </c>
      <c r="JR89" s="94" t="e">
        <f t="shared" si="380"/>
        <v>#DIV/0!</v>
      </c>
      <c r="JS89" s="392" t="e">
        <f t="shared" si="381"/>
        <v>#DIV/0!</v>
      </c>
      <c r="JT89" s="364" t="e">
        <f t="shared" si="382"/>
        <v>#VALUE!</v>
      </c>
      <c r="JU89" s="364">
        <f t="shared" si="383"/>
        <v>0</v>
      </c>
      <c r="JV89" s="364">
        <f t="shared" si="384"/>
        <v>0</v>
      </c>
      <c r="JW89" s="99" t="str">
        <f t="shared" si="218"/>
        <v>i.a.</v>
      </c>
      <c r="JX89" s="99">
        <f t="shared" si="313"/>
        <v>0</v>
      </c>
      <c r="JY89" s="393">
        <f t="shared" si="314"/>
        <v>0</v>
      </c>
      <c r="JZ89" s="99">
        <f t="shared" si="315"/>
        <v>0</v>
      </c>
      <c r="KA89" s="99">
        <f t="shared" si="316"/>
        <v>0</v>
      </c>
      <c r="KB89" s="99">
        <f t="shared" si="317"/>
        <v>0</v>
      </c>
      <c r="KC89" s="99">
        <f t="shared" si="318"/>
        <v>0</v>
      </c>
      <c r="KD89" s="99">
        <f t="shared" si="319"/>
        <v>0</v>
      </c>
      <c r="KE89" s="99">
        <f t="shared" si="320"/>
        <v>0</v>
      </c>
      <c r="KF89" s="99" t="str">
        <f t="shared" si="220"/>
        <v>i.a.</v>
      </c>
      <c r="KG89" s="99" t="str">
        <f t="shared" si="221"/>
        <v>i.a.</v>
      </c>
      <c r="KH89" s="99" t="str">
        <f t="shared" si="222"/>
        <v>i.a.</v>
      </c>
      <c r="KI89" s="94">
        <f t="shared" si="385"/>
        <v>1</v>
      </c>
      <c r="KJ89" s="94">
        <f t="shared" si="386"/>
        <v>-25.978857142857144</v>
      </c>
      <c r="KK89" s="94">
        <f t="shared" si="387"/>
        <v>-0.46537446537446531</v>
      </c>
      <c r="KL89" s="94">
        <f t="shared" si="388"/>
        <v>-0.92289975871901742</v>
      </c>
      <c r="KM89" s="94">
        <f t="shared" si="389"/>
        <v>-0.39652603299942363</v>
      </c>
      <c r="KN89" s="392">
        <f t="shared" si="390"/>
        <v>-9.3446738356626188E-2</v>
      </c>
      <c r="KO89" s="364">
        <f t="shared" si="391"/>
        <v>0.11564285714285714</v>
      </c>
      <c r="KP89" s="364">
        <f t="shared" si="392"/>
        <v>-0.12027248677248678</v>
      </c>
      <c r="KQ89" s="364">
        <f t="shared" si="393"/>
        <v>-4.0299448384554758E-3</v>
      </c>
      <c r="KR89" s="308"/>
      <c r="KS89" s="308">
        <f t="shared" si="321"/>
        <v>-0.11564285714285714</v>
      </c>
      <c r="KT89" s="395">
        <f t="shared" si="322"/>
        <v>4.6296296296296294E-3</v>
      </c>
      <c r="KU89" s="308">
        <f t="shared" si="323"/>
        <v>8.6595744680851051E-3</v>
      </c>
      <c r="KV89" s="308">
        <f t="shared" si="324"/>
        <v>0.1123157894736842</v>
      </c>
      <c r="KW89" s="308">
        <f t="shared" si="325"/>
        <v>0.18611538461538463</v>
      </c>
      <c r="KX89" s="308">
        <f t="shared" si="326"/>
        <v>0.20529999999999998</v>
      </c>
      <c r="KY89" s="308">
        <f t="shared" si="327"/>
        <v>0.12318750000000001</v>
      </c>
      <c r="KZ89" s="308">
        <f t="shared" si="328"/>
        <v>0.10616666666666667</v>
      </c>
      <c r="LA89" s="308" t="str">
        <f t="shared" si="329"/>
        <v>i.a.</v>
      </c>
      <c r="LB89" s="308" t="str">
        <f t="shared" si="330"/>
        <v>i.a.</v>
      </c>
      <c r="LC89" s="308" t="str">
        <f t="shared" si="224"/>
        <v>i.a.</v>
      </c>
    </row>
    <row r="90" spans="1:315" s="1" customFormat="1" x14ac:dyDescent="0.3">
      <c r="A90" s="348" t="s">
        <v>989</v>
      </c>
      <c r="B90" s="171">
        <v>32154557</v>
      </c>
      <c r="C90" t="s">
        <v>75</v>
      </c>
      <c r="D90" s="4"/>
      <c r="E90"/>
      <c r="F90"/>
      <c r="G90">
        <v>711100</v>
      </c>
      <c r="H90"/>
      <c r="I90" s="188">
        <v>45096</v>
      </c>
      <c r="J90" s="176"/>
      <c r="K90" s="176" t="s">
        <v>132</v>
      </c>
      <c r="L90" s="176" t="s">
        <v>132</v>
      </c>
      <c r="M90" s="176" t="s">
        <v>132</v>
      </c>
      <c r="N90" s="176" t="s">
        <v>132</v>
      </c>
      <c r="O90" s="178" t="s">
        <v>132</v>
      </c>
      <c r="P90" s="178"/>
      <c r="Q90" s="94" t="e">
        <f t="shared" si="331"/>
        <v>#DIV/0!</v>
      </c>
      <c r="R90" s="409" t="e">
        <f t="shared" si="332"/>
        <v>#DIV/0!</v>
      </c>
      <c r="S90" s="94" t="e">
        <f t="shared" si="333"/>
        <v>#DIV/0!</v>
      </c>
      <c r="T90" s="94" t="e">
        <f t="shared" si="334"/>
        <v>#DIV/0!</v>
      </c>
      <c r="U90" s="94" t="e">
        <f t="shared" si="335"/>
        <v>#DIV/0!</v>
      </c>
      <c r="V90" s="94" t="e">
        <f t="shared" si="336"/>
        <v>#DIV/0!</v>
      </c>
      <c r="W90" s="362">
        <f t="shared" si="337"/>
        <v>0</v>
      </c>
      <c r="X90" s="362">
        <f t="shared" si="338"/>
        <v>0</v>
      </c>
      <c r="Y90" s="410">
        <f t="shared" si="339"/>
        <v>0</v>
      </c>
      <c r="Z90" s="100"/>
      <c r="AA90" s="396"/>
      <c r="AB90" s="100"/>
      <c r="AC90" s="100"/>
      <c r="AD90" s="203"/>
      <c r="AE90" s="228"/>
      <c r="AF90" s="428"/>
      <c r="AG90" s="429"/>
      <c r="AH90" s="550"/>
      <c r="AI90" s="550"/>
      <c r="AJ90" s="550"/>
      <c r="AK90" s="430"/>
      <c r="AL90" s="94">
        <f t="shared" si="194"/>
        <v>-1</v>
      </c>
      <c r="AM90" s="94">
        <f t="shared" si="195"/>
        <v>0.11340708611530785</v>
      </c>
      <c r="AN90" s="94">
        <f t="shared" si="225"/>
        <v>0.25345143555284039</v>
      </c>
      <c r="AO90" s="94">
        <f t="shared" si="226"/>
        <v>0.26311728395061729</v>
      </c>
      <c r="AP90" s="94">
        <f t="shared" si="227"/>
        <v>-9.3769666456891082E-2</v>
      </c>
      <c r="AQ90" s="94" t="e">
        <f t="shared" si="228"/>
        <v>#DIV/0!</v>
      </c>
      <c r="AR90" s="362">
        <f t="shared" si="196"/>
        <v>-22.846</v>
      </c>
      <c r="AS90" s="362">
        <f t="shared" si="229"/>
        <v>2.3270000000000017</v>
      </c>
      <c r="AT90" s="410">
        <f t="shared" si="230"/>
        <v>4.1489999999999974</v>
      </c>
      <c r="AU90" s="266"/>
      <c r="AV90" s="328">
        <v>22.846</v>
      </c>
      <c r="AW90" s="266">
        <v>20.518999999999998</v>
      </c>
      <c r="AX90" s="266">
        <v>16.37</v>
      </c>
      <c r="AY90" s="266">
        <v>12.96</v>
      </c>
      <c r="AZ90" s="205">
        <v>14.301</v>
      </c>
      <c r="BA90" s="431"/>
      <c r="BB90" s="430"/>
      <c r="BC90" s="429"/>
      <c r="BD90" s="429"/>
      <c r="BE90" s="429"/>
      <c r="BF90" s="430"/>
      <c r="BG90" s="94">
        <f t="shared" si="197"/>
        <v>-1</v>
      </c>
      <c r="BH90" s="94">
        <f t="shared" si="231"/>
        <v>-0.58431985704712985</v>
      </c>
      <c r="BI90" s="94">
        <f t="shared" si="232"/>
        <v>0.14647887323943676</v>
      </c>
      <c r="BJ90" s="94">
        <f t="shared" si="233"/>
        <v>89.813953488372093</v>
      </c>
      <c r="BK90" s="94">
        <f t="shared" si="234"/>
        <v>-0.88743455497382207</v>
      </c>
      <c r="BL90" s="94" t="e">
        <f t="shared" si="235"/>
        <v>#DIV/0!</v>
      </c>
      <c r="BM90" s="362">
        <f t="shared" si="198"/>
        <v>-1.861</v>
      </c>
      <c r="BN90" s="362">
        <f t="shared" si="236"/>
        <v>-2.6160000000000005</v>
      </c>
      <c r="BO90" s="410">
        <f t="shared" si="237"/>
        <v>0.57200000000000051</v>
      </c>
      <c r="BP90" s="266"/>
      <c r="BQ90" s="328">
        <v>1.861</v>
      </c>
      <c r="BR90" s="266">
        <v>4.4770000000000003</v>
      </c>
      <c r="BS90" s="266">
        <v>3.9049999999999998</v>
      </c>
      <c r="BT90" s="266">
        <v>4.2999999999999997E-2</v>
      </c>
      <c r="BU90" s="205">
        <v>0.38200000000000001</v>
      </c>
      <c r="BV90" s="431"/>
      <c r="BW90" s="430"/>
      <c r="BX90" s="429"/>
      <c r="BY90" s="429"/>
      <c r="BZ90" s="429"/>
      <c r="CA90" s="429"/>
      <c r="CB90" s="94">
        <f t="shared" si="199"/>
        <v>-1</v>
      </c>
      <c r="CC90" s="94">
        <f t="shared" si="238"/>
        <v>-0.58875338753387541</v>
      </c>
      <c r="CD90" s="94">
        <f t="shared" si="239"/>
        <v>0.14744752526561283</v>
      </c>
      <c r="CE90" s="94">
        <f t="shared" si="240"/>
        <v>202.10526315789474</v>
      </c>
      <c r="CF90" s="94">
        <f t="shared" si="241"/>
        <v>-0.9391025641025641</v>
      </c>
      <c r="CG90" s="94" t="e">
        <f t="shared" si="242"/>
        <v>#DIV/0!</v>
      </c>
      <c r="CH90" s="362">
        <f t="shared" si="200"/>
        <v>-1.821</v>
      </c>
      <c r="CI90" s="362">
        <f t="shared" si="243"/>
        <v>-2.6070000000000002</v>
      </c>
      <c r="CJ90" s="410">
        <f t="shared" si="244"/>
        <v>0.56899999999999995</v>
      </c>
      <c r="CK90" s="100"/>
      <c r="CL90" s="328">
        <v>1.821</v>
      </c>
      <c r="CM90" s="100">
        <v>4.4279999999999999</v>
      </c>
      <c r="CN90" s="100">
        <v>3.859</v>
      </c>
      <c r="CO90" s="100">
        <v>1.9E-2</v>
      </c>
      <c r="CP90" s="228">
        <v>0.312</v>
      </c>
      <c r="CQ90" s="428"/>
      <c r="CR90" s="432"/>
      <c r="CS90" s="432"/>
      <c r="CT90" s="432"/>
      <c r="CU90" s="432"/>
      <c r="CV90" s="432"/>
      <c r="CW90" s="94">
        <f t="shared" si="201"/>
        <v>-1</v>
      </c>
      <c r="CX90" s="94">
        <f t="shared" si="245"/>
        <v>-0.60366385577202675</v>
      </c>
      <c r="CY90" s="94">
        <f t="shared" si="246"/>
        <v>-0.10883648613630473</v>
      </c>
      <c r="CZ90" s="94">
        <f t="shared" si="247"/>
        <v>295.84615384615387</v>
      </c>
      <c r="DA90" s="94">
        <f t="shared" si="248"/>
        <v>-0.94537815126050417</v>
      </c>
      <c r="DB90" s="94" t="e">
        <f t="shared" si="249"/>
        <v>#DIV/0!</v>
      </c>
      <c r="DC90" s="362">
        <f t="shared" si="202"/>
        <v>-1.363</v>
      </c>
      <c r="DD90" s="362">
        <f t="shared" si="250"/>
        <v>-2.0760000000000001</v>
      </c>
      <c r="DE90" s="410">
        <f t="shared" si="251"/>
        <v>-0.41999999999999993</v>
      </c>
      <c r="DF90" s="266"/>
      <c r="DG90" s="328">
        <v>1.363</v>
      </c>
      <c r="DH90" s="266">
        <v>3.4390000000000001</v>
      </c>
      <c r="DI90" s="266">
        <v>3.859</v>
      </c>
      <c r="DJ90" s="266">
        <v>1.2999999999999999E-2</v>
      </c>
      <c r="DK90" s="205">
        <v>0.23799999999999999</v>
      </c>
      <c r="DL90" s="431"/>
      <c r="DM90" s="429"/>
      <c r="DN90" s="429"/>
      <c r="DO90" s="429"/>
      <c r="DP90" s="429"/>
      <c r="DQ90" s="429"/>
      <c r="DR90" s="94">
        <f t="shared" si="203"/>
        <v>-1</v>
      </c>
      <c r="DS90" s="94">
        <f t="shared" si="252"/>
        <v>0.11571466881201388</v>
      </c>
      <c r="DT90" s="94">
        <f t="shared" si="253"/>
        <v>0.74742268041237125</v>
      </c>
      <c r="DU90" s="94">
        <f t="shared" si="254"/>
        <v>2.3873015873015873</v>
      </c>
      <c r="DV90" s="94">
        <f t="shared" si="255"/>
        <v>1.0425020048115397E-2</v>
      </c>
      <c r="DW90" s="94" t="e">
        <f t="shared" si="256"/>
        <v>#DIV/0!</v>
      </c>
      <c r="DX90" s="362">
        <f t="shared" si="204"/>
        <v>-8.3209999999999997</v>
      </c>
      <c r="DY90" s="362">
        <f t="shared" si="257"/>
        <v>0.86299999999999955</v>
      </c>
      <c r="DZ90" s="410">
        <f t="shared" si="258"/>
        <v>3.1900000000000004</v>
      </c>
      <c r="EA90" s="100"/>
      <c r="EB90" s="328">
        <v>8.3209999999999997</v>
      </c>
      <c r="EC90" s="100">
        <v>7.4580000000000002</v>
      </c>
      <c r="ED90" s="100">
        <v>4.2679999999999998</v>
      </c>
      <c r="EE90" s="100">
        <v>1.26</v>
      </c>
      <c r="EF90" s="228">
        <v>1.2470000000000001</v>
      </c>
      <c r="EG90" s="428"/>
      <c r="EH90" s="432"/>
      <c r="EI90" s="432"/>
      <c r="EJ90" s="432"/>
      <c r="EK90" s="432"/>
      <c r="EL90" s="432"/>
      <c r="EM90" s="94">
        <f t="shared" si="205"/>
        <v>-1</v>
      </c>
      <c r="EN90" s="94">
        <f t="shared" si="259"/>
        <v>9.442207180190218E-2</v>
      </c>
      <c r="EO90" s="94">
        <f t="shared" si="260"/>
        <v>0.39839444045051514</v>
      </c>
      <c r="EP90" s="94">
        <f t="shared" si="261"/>
        <v>0.73369339426672209</v>
      </c>
      <c r="EQ90" s="94">
        <f t="shared" si="262"/>
        <v>-0.25073929961089492</v>
      </c>
      <c r="ER90" s="94" t="e">
        <f t="shared" si="263"/>
        <v>#DIV/0!</v>
      </c>
      <c r="ES90" s="362">
        <f t="shared" si="206"/>
        <v>-12.773</v>
      </c>
      <c r="ET90" s="362">
        <f t="shared" si="264"/>
        <v>1.1020000000000003</v>
      </c>
      <c r="EU90" s="410">
        <f t="shared" si="265"/>
        <v>3.3249999999999993</v>
      </c>
      <c r="EV90" s="100"/>
      <c r="EW90" s="328">
        <v>12.773</v>
      </c>
      <c r="EX90" s="100">
        <v>11.670999999999999</v>
      </c>
      <c r="EY90" s="100">
        <v>8.3460000000000001</v>
      </c>
      <c r="EZ90" s="100">
        <v>4.8140000000000001</v>
      </c>
      <c r="FA90" s="228">
        <v>6.4249999999999998</v>
      </c>
      <c r="FB90" s="428"/>
      <c r="FC90" s="432"/>
      <c r="FD90" s="432"/>
      <c r="FE90" s="432"/>
      <c r="FF90" s="432"/>
      <c r="FG90" s="432"/>
      <c r="FH90" s="94">
        <f t="shared" si="207"/>
        <v>-1</v>
      </c>
      <c r="FI90" s="94">
        <f t="shared" si="266"/>
        <v>0.2857142857142857</v>
      </c>
      <c r="FJ90" s="94">
        <f t="shared" si="267"/>
        <v>0.27272727272727271</v>
      </c>
      <c r="FK90" s="94">
        <f t="shared" si="268"/>
        <v>-0.18518518518518517</v>
      </c>
      <c r="FL90" s="94">
        <f t="shared" si="269"/>
        <v>-6.8965517241379309E-2</v>
      </c>
      <c r="FM90" s="94" t="e">
        <f t="shared" si="270"/>
        <v>#DIV/0!</v>
      </c>
      <c r="FN90" s="362">
        <f t="shared" si="208"/>
        <v>-36</v>
      </c>
      <c r="FO90" s="362">
        <f t="shared" si="271"/>
        <v>8</v>
      </c>
      <c r="FP90" s="410">
        <f t="shared" si="272"/>
        <v>6</v>
      </c>
      <c r="FQ90" s="486"/>
      <c r="FR90" s="85">
        <v>36</v>
      </c>
      <c r="FS90" s="486">
        <v>28</v>
      </c>
      <c r="FT90" s="486">
        <v>22</v>
      </c>
      <c r="FU90" s="486">
        <v>27</v>
      </c>
      <c r="FV90" s="488">
        <v>29</v>
      </c>
      <c r="FW90" s="532"/>
      <c r="FX90" s="497"/>
      <c r="FY90" s="497"/>
      <c r="FZ90" s="497"/>
      <c r="GA90" s="497"/>
      <c r="GB90" s="497"/>
      <c r="GC90" s="2"/>
      <c r="GD90" s="445"/>
      <c r="GE90" s="1" t="s">
        <v>81</v>
      </c>
      <c r="GF90" s="336"/>
      <c r="GG90" s="421">
        <v>8000</v>
      </c>
      <c r="GH90" s="421" t="s">
        <v>122</v>
      </c>
      <c r="GI90" s="422" t="s">
        <v>79</v>
      </c>
      <c r="GJ90" s="94">
        <f t="shared" si="340"/>
        <v>-1</v>
      </c>
      <c r="GK90" s="94">
        <f t="shared" si="341"/>
        <v>-0.69438635035314167</v>
      </c>
      <c r="GL90" s="94">
        <f t="shared" si="342"/>
        <v>-0.45905765651813846</v>
      </c>
      <c r="GM90" s="94">
        <f t="shared" si="343"/>
        <v>91.110147383654507</v>
      </c>
      <c r="GN90" s="94">
        <f t="shared" si="344"/>
        <v>-0.9394183465782987</v>
      </c>
      <c r="GO90" s="392" t="e">
        <f t="shared" si="345"/>
        <v>#VALUE!</v>
      </c>
      <c r="GP90" s="366">
        <f t="shared" si="346"/>
        <v>-0.23081310602699789</v>
      </c>
      <c r="GQ90" s="366">
        <f t="shared" si="347"/>
        <v>-0.52443164921775742</v>
      </c>
      <c r="GR90" s="423">
        <f t="shared" si="348"/>
        <v>-0.64092022304757468</v>
      </c>
      <c r="GS90" s="94">
        <f t="shared" si="209"/>
        <v>0</v>
      </c>
      <c r="GT90" s="94">
        <f t="shared" si="273"/>
        <v>0.23081310602699789</v>
      </c>
      <c r="GU90" s="392">
        <f t="shared" si="274"/>
        <v>0.75524475524475532</v>
      </c>
      <c r="GV90" s="94">
        <f t="shared" si="275"/>
        <v>1.39616497829233</v>
      </c>
      <c r="GW90" s="94">
        <f t="shared" si="276"/>
        <v>1.5157558835261268E-2</v>
      </c>
      <c r="GX90" s="94">
        <f t="shared" si="277"/>
        <v>0.25020048115477145</v>
      </c>
      <c r="GY90" s="424" t="str">
        <f t="shared" si="278"/>
        <v>Negativ EK</v>
      </c>
      <c r="GZ90" s="424" t="str">
        <f t="shared" si="279"/>
        <v>Negativ EK</v>
      </c>
      <c r="HA90" s="424" t="str">
        <f t="shared" si="280"/>
        <v>Negativ EK</v>
      </c>
      <c r="HB90" s="424" t="str">
        <f t="shared" si="281"/>
        <v>Negativ EK</v>
      </c>
      <c r="HC90" s="424" t="str">
        <f t="shared" si="282"/>
        <v>Negativ EK</v>
      </c>
      <c r="HD90" s="94">
        <f t="shared" si="349"/>
        <v>-1</v>
      </c>
      <c r="HE90" s="94">
        <f t="shared" si="350"/>
        <v>-0.65960278917167392</v>
      </c>
      <c r="HF90" s="94">
        <f t="shared" si="351"/>
        <v>-0.24625758246335663</v>
      </c>
      <c r="HG90" s="94">
        <f t="shared" si="352"/>
        <v>76.557600551353644</v>
      </c>
      <c r="HH90" s="94">
        <f t="shared" si="353"/>
        <v>-0.87129940665660754</v>
      </c>
      <c r="HI90" s="392" t="e">
        <f t="shared" si="354"/>
        <v>#VALUE!</v>
      </c>
      <c r="HJ90" s="366">
        <f t="shared" si="355"/>
        <v>-0.15226640484372445</v>
      </c>
      <c r="HK90" s="366">
        <f t="shared" si="356"/>
        <v>-0.29505337334481535</v>
      </c>
      <c r="HL90" s="423">
        <f t="shared" si="357"/>
        <v>-0.14614526740416528</v>
      </c>
      <c r="HM90" s="94">
        <f t="shared" si="211"/>
        <v>0</v>
      </c>
      <c r="HN90" s="94">
        <f t="shared" si="283"/>
        <v>0.15226640484372445</v>
      </c>
      <c r="HO90" s="392">
        <f t="shared" si="284"/>
        <v>0.4473197781885398</v>
      </c>
      <c r="HP90" s="94">
        <f t="shared" si="285"/>
        <v>0.59346504559270508</v>
      </c>
      <c r="HQ90" s="94">
        <f t="shared" si="286"/>
        <v>7.6519263279651202E-3</v>
      </c>
      <c r="HR90" s="94">
        <f t="shared" si="287"/>
        <v>5.9455252918287939E-2</v>
      </c>
      <c r="HS90" s="424" t="str">
        <f t="shared" si="288"/>
        <v>i.a.</v>
      </c>
      <c r="HT90" s="424" t="str">
        <f t="shared" si="289"/>
        <v>i.a.</v>
      </c>
      <c r="HU90" s="424" t="str">
        <f t="shared" si="290"/>
        <v>i.a.</v>
      </c>
      <c r="HV90" s="424" t="str">
        <f t="shared" si="291"/>
        <v>i.a.</v>
      </c>
      <c r="HW90" s="424" t="str">
        <f t="shared" si="292"/>
        <v>i.a.</v>
      </c>
      <c r="HX90" s="94" t="e">
        <f t="shared" si="358"/>
        <v>#VALUE!</v>
      </c>
      <c r="HY90" s="94">
        <f t="shared" si="359"/>
        <v>1.9455562491584956E-2</v>
      </c>
      <c r="HZ90" s="94">
        <f t="shared" si="360"/>
        <v>0.24959212498686079</v>
      </c>
      <c r="IA90" s="94">
        <f t="shared" si="361"/>
        <v>0.95380659492809006</v>
      </c>
      <c r="IB90" s="94">
        <f t="shared" si="362"/>
        <v>0.34856268255279205</v>
      </c>
      <c r="IC90" s="392" t="e">
        <f t="shared" si="363"/>
        <v>#VALUE!</v>
      </c>
      <c r="ID90" s="366" t="e">
        <f t="shared" si="364"/>
        <v>#VALUE!</v>
      </c>
      <c r="IE90" s="366">
        <f t="shared" si="365"/>
        <v>1.2432489509231481E-2</v>
      </c>
      <c r="IF90" s="423">
        <f t="shared" si="366"/>
        <v>0.12763709434985882</v>
      </c>
      <c r="IG90" s="94" t="str">
        <f t="shared" si="213"/>
        <v>i.a.</v>
      </c>
      <c r="IH90" s="94">
        <f t="shared" si="293"/>
        <v>0.65145228215767637</v>
      </c>
      <c r="II90" s="392">
        <f t="shared" si="294"/>
        <v>0.63901979264844488</v>
      </c>
      <c r="IJ90" s="94">
        <f t="shared" si="295"/>
        <v>0.51138269829858607</v>
      </c>
      <c r="IK90" s="94">
        <f t="shared" si="296"/>
        <v>0.26173660157872869</v>
      </c>
      <c r="IL90" s="94">
        <f t="shared" si="297"/>
        <v>0.19408560311284048</v>
      </c>
      <c r="IM90" s="424" t="str">
        <f t="shared" si="298"/>
        <v>i.a.</v>
      </c>
      <c r="IN90" s="424" t="str">
        <f t="shared" si="299"/>
        <v>i.a.</v>
      </c>
      <c r="IO90" s="424" t="str">
        <f t="shared" si="300"/>
        <v>i.a.</v>
      </c>
      <c r="IP90" s="424" t="str">
        <f t="shared" si="301"/>
        <v>i.a.</v>
      </c>
      <c r="IQ90" s="424" t="str">
        <f t="shared" si="302"/>
        <v>i.a.</v>
      </c>
      <c r="IR90" s="424" t="str">
        <f t="shared" si="215"/>
        <v>i.a.</v>
      </c>
      <c r="IS90" s="94" t="e">
        <f t="shared" si="367"/>
        <v>#VALUE!</v>
      </c>
      <c r="IT90" s="94" t="e">
        <f t="shared" si="368"/>
        <v>#VALUE!</v>
      </c>
      <c r="IU90" s="94" t="e">
        <f t="shared" si="369"/>
        <v>#VALUE!</v>
      </c>
      <c r="IV90" s="94" t="e">
        <f t="shared" si="370"/>
        <v>#VALUE!</v>
      </c>
      <c r="IW90" s="94" t="e">
        <f t="shared" si="371"/>
        <v>#VALUE!</v>
      </c>
      <c r="IX90" s="392" t="e">
        <f t="shared" si="372"/>
        <v>#VALUE!</v>
      </c>
      <c r="IY90" s="366" t="e">
        <f t="shared" si="373"/>
        <v>#VALUE!</v>
      </c>
      <c r="IZ90" s="366" t="e">
        <f t="shared" si="374"/>
        <v>#VALUE!</v>
      </c>
      <c r="JA90" s="423" t="e">
        <f t="shared" si="375"/>
        <v>#VALUE!</v>
      </c>
      <c r="JB90" s="461"/>
      <c r="JC90" s="94" t="str">
        <f t="shared" si="303"/>
        <v>i.a.</v>
      </c>
      <c r="JD90" s="392" t="str">
        <f t="shared" si="304"/>
        <v>i.a.</v>
      </c>
      <c r="JE90" s="94" t="str">
        <f t="shared" si="305"/>
        <v>i.a.</v>
      </c>
      <c r="JF90" s="94" t="str">
        <f t="shared" si="306"/>
        <v>i.a.</v>
      </c>
      <c r="JG90" s="94" t="str">
        <f t="shared" si="307"/>
        <v>i.a.</v>
      </c>
      <c r="JH90" s="424" t="str">
        <f t="shared" si="308"/>
        <v>i.a.</v>
      </c>
      <c r="JI90" s="424" t="str">
        <f t="shared" si="309"/>
        <v>i.a.</v>
      </c>
      <c r="JJ90" s="424" t="str">
        <f t="shared" si="310"/>
        <v>i.a.</v>
      </c>
      <c r="JK90" s="424" t="str">
        <f t="shared" si="311"/>
        <v>i.a.</v>
      </c>
      <c r="JL90" s="424" t="str">
        <f t="shared" si="312"/>
        <v>i.a.</v>
      </c>
      <c r="JM90" s="424" t="str">
        <f t="shared" si="217"/>
        <v>i.a.</v>
      </c>
      <c r="JN90" s="94" t="e">
        <f t="shared" si="376"/>
        <v>#VALUE!</v>
      </c>
      <c r="JO90" s="94" t="e">
        <f t="shared" si="377"/>
        <v>#DIV/0!</v>
      </c>
      <c r="JP90" s="94" t="e">
        <f t="shared" si="378"/>
        <v>#DIV/0!</v>
      </c>
      <c r="JQ90" s="94" t="e">
        <f t="shared" si="379"/>
        <v>#DIV/0!</v>
      </c>
      <c r="JR90" s="94" t="e">
        <f t="shared" si="380"/>
        <v>#DIV/0!</v>
      </c>
      <c r="JS90" s="392" t="e">
        <f t="shared" si="381"/>
        <v>#VALUE!</v>
      </c>
      <c r="JT90" s="364" t="e">
        <f t="shared" si="382"/>
        <v>#VALUE!</v>
      </c>
      <c r="JU90" s="366">
        <f t="shared" si="383"/>
        <v>0</v>
      </c>
      <c r="JV90" s="425">
        <f t="shared" si="384"/>
        <v>0</v>
      </c>
      <c r="JW90" s="99" t="str">
        <f t="shared" si="218"/>
        <v>i.a.</v>
      </c>
      <c r="JX90" s="99">
        <f t="shared" si="313"/>
        <v>0</v>
      </c>
      <c r="JY90" s="393">
        <f t="shared" si="314"/>
        <v>0</v>
      </c>
      <c r="JZ90" s="99">
        <f t="shared" si="315"/>
        <v>0</v>
      </c>
      <c r="KA90" s="99">
        <f t="shared" si="316"/>
        <v>0</v>
      </c>
      <c r="KB90" s="358">
        <f t="shared" si="317"/>
        <v>0</v>
      </c>
      <c r="KC90" s="426" t="str">
        <f t="shared" si="318"/>
        <v>i.a.</v>
      </c>
      <c r="KD90" s="426" t="str">
        <f t="shared" si="319"/>
        <v>i.a.</v>
      </c>
      <c r="KE90" s="426" t="str">
        <f t="shared" si="320"/>
        <v>i.a.</v>
      </c>
      <c r="KF90" s="426" t="str">
        <f t="shared" si="220"/>
        <v>i.a.</v>
      </c>
      <c r="KG90" s="426" t="str">
        <f t="shared" si="221"/>
        <v>i.a.</v>
      </c>
      <c r="KH90" s="426" t="str">
        <f t="shared" si="222"/>
        <v>i.a.</v>
      </c>
      <c r="KI90" s="94">
        <f t="shared" si="385"/>
        <v>-1</v>
      </c>
      <c r="KJ90" s="99">
        <f t="shared" si="386"/>
        <v>-0.6801415236374585</v>
      </c>
      <c r="KK90" s="94">
        <f t="shared" si="387"/>
        <v>-9.8434087291304165E-2</v>
      </c>
      <c r="KL90" s="94">
        <f t="shared" si="388"/>
        <v>248.26555023923444</v>
      </c>
      <c r="KM90" s="94">
        <f t="shared" si="389"/>
        <v>-0.93459164292497632</v>
      </c>
      <c r="KN90" s="394" t="e">
        <f t="shared" si="390"/>
        <v>#VALUE!</v>
      </c>
      <c r="KO90" s="364">
        <f t="shared" si="391"/>
        <v>-5.0583333333333334E-2</v>
      </c>
      <c r="KP90" s="366">
        <f t="shared" si="392"/>
        <v>-0.1075595238095238</v>
      </c>
      <c r="KQ90" s="425">
        <f t="shared" si="393"/>
        <v>-1.7266233766233763E-2</v>
      </c>
      <c r="KR90" s="308"/>
      <c r="KS90" s="99">
        <f t="shared" si="321"/>
        <v>5.0583333333333334E-2</v>
      </c>
      <c r="KT90" s="395">
        <f t="shared" si="322"/>
        <v>0.15814285714285714</v>
      </c>
      <c r="KU90" s="308">
        <f t="shared" si="323"/>
        <v>0.1754090909090909</v>
      </c>
      <c r="KV90" s="308">
        <f t="shared" si="324"/>
        <v>7.0370370370370367E-4</v>
      </c>
      <c r="KW90" s="308">
        <f t="shared" si="325"/>
        <v>1.0758620689655173E-2</v>
      </c>
      <c r="KX90" s="427" t="str">
        <f t="shared" si="326"/>
        <v>i.a.</v>
      </c>
      <c r="KY90" s="427" t="str">
        <f t="shared" si="327"/>
        <v>i.a.</v>
      </c>
      <c r="KZ90" s="427" t="str">
        <f t="shared" si="328"/>
        <v>i.a.</v>
      </c>
      <c r="LA90" s="427" t="str">
        <f t="shared" si="329"/>
        <v>i.a.</v>
      </c>
      <c r="LB90" s="427" t="str">
        <f t="shared" si="330"/>
        <v>i.a.</v>
      </c>
      <c r="LC90" s="427" t="str">
        <f t="shared" si="224"/>
        <v>i.a.</v>
      </c>
    </row>
    <row r="91" spans="1:315" s="1" customFormat="1" x14ac:dyDescent="0.3">
      <c r="A91" s="348" t="s">
        <v>1007</v>
      </c>
      <c r="B91" s="171"/>
      <c r="C91" t="s">
        <v>75</v>
      </c>
      <c r="D91" s="4"/>
      <c r="E91"/>
      <c r="F91"/>
      <c r="G91"/>
      <c r="H91"/>
      <c r="I91" s="188"/>
      <c r="J91" s="176"/>
      <c r="K91" s="176"/>
      <c r="L91" s="178"/>
      <c r="M91" s="178"/>
      <c r="N91" s="178"/>
      <c r="O91" s="181"/>
      <c r="P91" s="178"/>
      <c r="Q91" s="94">
        <f t="shared" si="331"/>
        <v>-1</v>
      </c>
      <c r="R91" s="94">
        <f t="shared" si="332"/>
        <v>-6.0670339870525392E-2</v>
      </c>
      <c r="S91" s="94">
        <f t="shared" si="333"/>
        <v>0.10086791340516821</v>
      </c>
      <c r="T91" s="94" t="e">
        <f t="shared" si="334"/>
        <v>#DIV/0!</v>
      </c>
      <c r="U91" s="94" t="e">
        <f t="shared" si="335"/>
        <v>#DIV/0!</v>
      </c>
      <c r="V91" s="94" t="e">
        <f t="shared" si="336"/>
        <v>#DIV/0!</v>
      </c>
      <c r="W91" s="362">
        <f t="shared" si="337"/>
        <v>-315.73500000000001</v>
      </c>
      <c r="X91" s="362">
        <f t="shared" si="338"/>
        <v>-20.392999999999972</v>
      </c>
      <c r="Y91" s="362">
        <f t="shared" si="339"/>
        <v>30.798000000000002</v>
      </c>
      <c r="Z91" s="100"/>
      <c r="AA91" s="396">
        <v>315.73500000000001</v>
      </c>
      <c r="AB91" s="208">
        <v>336.12799999999999</v>
      </c>
      <c r="AC91" s="208">
        <v>305.33</v>
      </c>
      <c r="AD91" s="208"/>
      <c r="AE91" s="208"/>
      <c r="AF91" s="208"/>
      <c r="AG91" s="103"/>
      <c r="AH91" s="219"/>
      <c r="AI91" s="219"/>
      <c r="AJ91" s="219"/>
      <c r="AK91" s="220"/>
      <c r="AL91" s="94">
        <f t="shared" si="194"/>
        <v>-1</v>
      </c>
      <c r="AM91" s="94">
        <f t="shared" si="195"/>
        <v>-7.6053954934488244E-3</v>
      </c>
      <c r="AN91" s="94">
        <f t="shared" si="225"/>
        <v>5.8079144307271395E-2</v>
      </c>
      <c r="AO91" s="94" t="e">
        <f t="shared" si="226"/>
        <v>#DIV/0!</v>
      </c>
      <c r="AP91" s="94" t="e">
        <f t="shared" si="227"/>
        <v>#DIV/0!</v>
      </c>
      <c r="AQ91" s="94" t="e">
        <f t="shared" si="228"/>
        <v>#DIV/0!</v>
      </c>
      <c r="AR91" s="362">
        <f t="shared" si="196"/>
        <v>-231.09</v>
      </c>
      <c r="AS91" s="362">
        <f t="shared" si="229"/>
        <v>-1.7709999999999866</v>
      </c>
      <c r="AT91" s="362">
        <f t="shared" si="230"/>
        <v>12.781999999999982</v>
      </c>
      <c r="AU91" s="266"/>
      <c r="AV91" s="266">
        <v>231.09</v>
      </c>
      <c r="AW91" s="201">
        <v>232.86099999999999</v>
      </c>
      <c r="AX91" s="201">
        <v>220.07900000000001</v>
      </c>
      <c r="AY91" s="201"/>
      <c r="AZ91" s="201"/>
      <c r="BA91" s="266"/>
      <c r="BB91" s="101"/>
      <c r="BC91" s="219"/>
      <c r="BD91" s="219"/>
      <c r="BE91" s="219"/>
      <c r="BF91" s="220"/>
      <c r="BG91" s="94">
        <f t="shared" si="197"/>
        <v>-1</v>
      </c>
      <c r="BH91" s="94">
        <f t="shared" si="231"/>
        <v>-0.37984343320567698</v>
      </c>
      <c r="BI91" s="94">
        <f t="shared" si="232"/>
        <v>2.9512378964457606E-2</v>
      </c>
      <c r="BJ91" s="94" t="e">
        <f t="shared" si="233"/>
        <v>#DIV/0!</v>
      </c>
      <c r="BK91" s="94" t="e">
        <f t="shared" si="234"/>
        <v>#DIV/0!</v>
      </c>
      <c r="BL91" s="94" t="e">
        <f t="shared" si="235"/>
        <v>#DIV/0!</v>
      </c>
      <c r="BM91" s="362">
        <f t="shared" si="198"/>
        <v>-22.023</v>
      </c>
      <c r="BN91" s="362">
        <f t="shared" si="236"/>
        <v>-13.489000000000001</v>
      </c>
      <c r="BO91" s="362">
        <f t="shared" si="237"/>
        <v>1.0180000000000007</v>
      </c>
      <c r="BP91" s="266"/>
      <c r="BQ91" s="266">
        <v>22.023</v>
      </c>
      <c r="BR91" s="201">
        <v>35.512</v>
      </c>
      <c r="BS91" s="201">
        <v>34.494</v>
      </c>
      <c r="BT91" s="201"/>
      <c r="BU91" s="201"/>
      <c r="BV91" s="266"/>
      <c r="BW91" s="101"/>
      <c r="BX91" s="219"/>
      <c r="BY91" s="219"/>
      <c r="BZ91" s="219"/>
      <c r="CA91" s="219"/>
      <c r="CB91" s="94">
        <f t="shared" si="199"/>
        <v>-1</v>
      </c>
      <c r="CC91" s="94">
        <f t="shared" si="238"/>
        <v>-0.37984343320567698</v>
      </c>
      <c r="CD91" s="94" t="e">
        <f t="shared" si="239"/>
        <v>#DIV/0!</v>
      </c>
      <c r="CE91" s="94" t="e">
        <f t="shared" si="240"/>
        <v>#DIV/0!</v>
      </c>
      <c r="CF91" s="94" t="e">
        <f t="shared" si="241"/>
        <v>#DIV/0!</v>
      </c>
      <c r="CG91" s="94" t="e">
        <f t="shared" si="242"/>
        <v>#DIV/0!</v>
      </c>
      <c r="CH91" s="362">
        <f t="shared" si="200"/>
        <v>-22.023</v>
      </c>
      <c r="CI91" s="362">
        <f t="shared" si="243"/>
        <v>-13.489000000000001</v>
      </c>
      <c r="CJ91" s="362">
        <f t="shared" si="244"/>
        <v>35.512</v>
      </c>
      <c r="CK91" s="100"/>
      <c r="CL91" s="100">
        <v>22.023</v>
      </c>
      <c r="CM91" s="208">
        <v>35.512</v>
      </c>
      <c r="CN91" s="208"/>
      <c r="CO91" s="208"/>
      <c r="CP91" s="208"/>
      <c r="CQ91" s="100"/>
      <c r="CR91" s="102"/>
      <c r="CS91" s="290"/>
      <c r="CT91" s="290"/>
      <c r="CU91" s="290"/>
      <c r="CV91" s="290"/>
      <c r="CW91" s="94" t="e">
        <f t="shared" si="201"/>
        <v>#DIV/0!</v>
      </c>
      <c r="CX91" s="94" t="e">
        <f t="shared" si="245"/>
        <v>#DIV/0!</v>
      </c>
      <c r="CY91" s="94" t="e">
        <f t="shared" si="246"/>
        <v>#DIV/0!</v>
      </c>
      <c r="CZ91" s="94" t="e">
        <f t="shared" si="247"/>
        <v>#DIV/0!</v>
      </c>
      <c r="DA91" s="94" t="e">
        <f t="shared" si="248"/>
        <v>#DIV/0!</v>
      </c>
      <c r="DB91" s="94" t="e">
        <f t="shared" si="249"/>
        <v>#DIV/0!</v>
      </c>
      <c r="DC91" s="362">
        <f t="shared" si="202"/>
        <v>0</v>
      </c>
      <c r="DD91" s="362">
        <f t="shared" si="250"/>
        <v>0</v>
      </c>
      <c r="DE91" s="362">
        <f t="shared" si="251"/>
        <v>0</v>
      </c>
      <c r="DF91" s="266"/>
      <c r="DG91" s="266"/>
      <c r="DH91" s="201"/>
      <c r="DI91" s="201"/>
      <c r="DJ91" s="201"/>
      <c r="DK91" s="201"/>
      <c r="DL91" s="266"/>
      <c r="DM91" s="103"/>
      <c r="DN91" s="219"/>
      <c r="DO91" s="219"/>
      <c r="DP91" s="219"/>
      <c r="DQ91" s="219"/>
      <c r="DR91" s="94" t="e">
        <f t="shared" si="203"/>
        <v>#DIV/0!</v>
      </c>
      <c r="DS91" s="94" t="e">
        <f t="shared" si="252"/>
        <v>#DIV/0!</v>
      </c>
      <c r="DT91" s="94" t="e">
        <f t="shared" si="253"/>
        <v>#DIV/0!</v>
      </c>
      <c r="DU91" s="94" t="e">
        <f t="shared" si="254"/>
        <v>#DIV/0!</v>
      </c>
      <c r="DV91" s="94" t="e">
        <f t="shared" si="255"/>
        <v>#DIV/0!</v>
      </c>
      <c r="DW91" s="94" t="e">
        <f t="shared" si="256"/>
        <v>#DIV/0!</v>
      </c>
      <c r="DX91" s="362">
        <f t="shared" si="204"/>
        <v>0</v>
      </c>
      <c r="DY91" s="362">
        <f t="shared" si="257"/>
        <v>0</v>
      </c>
      <c r="DZ91" s="362">
        <f t="shared" si="258"/>
        <v>0</v>
      </c>
      <c r="EA91" s="100"/>
      <c r="EB91" s="100"/>
      <c r="EC91" s="208"/>
      <c r="ED91" s="208"/>
      <c r="EE91" s="208"/>
      <c r="EF91" s="208"/>
      <c r="EG91" s="100"/>
      <c r="EH91" s="102"/>
      <c r="EI91" s="290"/>
      <c r="EJ91" s="290"/>
      <c r="EK91" s="290"/>
      <c r="EL91" s="290"/>
      <c r="EM91" s="94" t="e">
        <f t="shared" si="205"/>
        <v>#DIV/0!</v>
      </c>
      <c r="EN91" s="94" t="e">
        <f t="shared" si="259"/>
        <v>#DIV/0!</v>
      </c>
      <c r="EO91" s="94" t="e">
        <f t="shared" si="260"/>
        <v>#DIV/0!</v>
      </c>
      <c r="EP91" s="94" t="e">
        <f t="shared" si="261"/>
        <v>#DIV/0!</v>
      </c>
      <c r="EQ91" s="94" t="e">
        <f t="shared" si="262"/>
        <v>#DIV/0!</v>
      </c>
      <c r="ER91" s="94" t="e">
        <f t="shared" si="263"/>
        <v>#DIV/0!</v>
      </c>
      <c r="ES91" s="362">
        <f t="shared" si="206"/>
        <v>0</v>
      </c>
      <c r="ET91" s="362">
        <f t="shared" si="264"/>
        <v>0</v>
      </c>
      <c r="EU91" s="362">
        <f t="shared" si="265"/>
        <v>0</v>
      </c>
      <c r="EV91" s="100"/>
      <c r="EW91" s="100"/>
      <c r="EX91" s="208"/>
      <c r="EY91" s="208"/>
      <c r="EZ91" s="208"/>
      <c r="FA91" s="208"/>
      <c r="FB91" s="100"/>
      <c r="FC91" s="102"/>
      <c r="FD91" s="290"/>
      <c r="FE91" s="290"/>
      <c r="FF91" s="290"/>
      <c r="FG91" s="290"/>
      <c r="FH91" s="94">
        <f t="shared" si="207"/>
        <v>-1</v>
      </c>
      <c r="FI91" s="94">
        <f t="shared" si="266"/>
        <v>2.6755852842809364E-2</v>
      </c>
      <c r="FJ91" s="94">
        <f t="shared" si="267"/>
        <v>3.1034482758620689E-2</v>
      </c>
      <c r="FK91" s="94" t="e">
        <f t="shared" si="268"/>
        <v>#DIV/0!</v>
      </c>
      <c r="FL91" s="94" t="e">
        <f t="shared" si="269"/>
        <v>#DIV/0!</v>
      </c>
      <c r="FM91" s="94" t="e">
        <f t="shared" si="270"/>
        <v>#DIV/0!</v>
      </c>
      <c r="FN91" s="362">
        <f t="shared" si="208"/>
        <v>-307</v>
      </c>
      <c r="FO91" s="362">
        <f t="shared" si="271"/>
        <v>8</v>
      </c>
      <c r="FP91" s="362">
        <f t="shared" si="272"/>
        <v>9</v>
      </c>
      <c r="FQ91" s="486"/>
      <c r="FR91" s="486">
        <v>307</v>
      </c>
      <c r="FS91" s="2">
        <v>299</v>
      </c>
      <c r="FT91" s="2">
        <v>290</v>
      </c>
      <c r="FU91" s="2"/>
      <c r="FV91" s="2"/>
      <c r="FW91" s="486"/>
      <c r="FX91" s="96"/>
      <c r="FY91" s="494"/>
      <c r="FZ91" s="494"/>
      <c r="GA91" s="494"/>
      <c r="GB91" s="494"/>
      <c r="GC91" s="96"/>
      <c r="GD91" s="95"/>
      <c r="GF91" s="336"/>
      <c r="GI91" s="18"/>
      <c r="GJ91" s="94" t="e">
        <f t="shared" si="340"/>
        <v>#VALUE!</v>
      </c>
      <c r="GK91" s="94" t="e">
        <f t="shared" si="341"/>
        <v>#VALUE!</v>
      </c>
      <c r="GL91" s="94" t="e">
        <f t="shared" si="342"/>
        <v>#VALUE!</v>
      </c>
      <c r="GM91" s="94" t="e">
        <f t="shared" si="343"/>
        <v>#VALUE!</v>
      </c>
      <c r="GN91" s="94" t="e">
        <f t="shared" si="344"/>
        <v>#VALUE!</v>
      </c>
      <c r="GO91" s="94" t="e">
        <f t="shared" si="345"/>
        <v>#VALUE!</v>
      </c>
      <c r="GP91" s="366" t="e">
        <f t="shared" si="346"/>
        <v>#VALUE!</v>
      </c>
      <c r="GQ91" s="366" t="e">
        <f t="shared" si="347"/>
        <v>#VALUE!</v>
      </c>
      <c r="GR91" s="366" t="e">
        <f t="shared" si="348"/>
        <v>#VALUE!</v>
      </c>
      <c r="GS91" s="94" t="str">
        <f t="shared" si="209"/>
        <v>Negativ EK</v>
      </c>
      <c r="GT91" s="94" t="str">
        <f t="shared" si="273"/>
        <v>Negativ EK</v>
      </c>
      <c r="GU91" s="94" t="str">
        <f t="shared" si="274"/>
        <v>Negativ EK</v>
      </c>
      <c r="GV91" s="94" t="str">
        <f t="shared" si="275"/>
        <v>Negativ EK</v>
      </c>
      <c r="GW91" s="94" t="str">
        <f t="shared" si="276"/>
        <v>Negativ EK</v>
      </c>
      <c r="GX91" s="94" t="str">
        <f t="shared" si="277"/>
        <v>Negativ EK</v>
      </c>
      <c r="GY91" s="94" t="str">
        <f t="shared" si="278"/>
        <v>Negativ EK</v>
      </c>
      <c r="GZ91" s="94" t="str">
        <f t="shared" si="279"/>
        <v>Negativ EK</v>
      </c>
      <c r="HA91" s="94" t="str">
        <f t="shared" si="280"/>
        <v>Negativ EK</v>
      </c>
      <c r="HB91" s="94" t="str">
        <f t="shared" si="281"/>
        <v>Negativ EK</v>
      </c>
      <c r="HC91" s="94" t="str">
        <f t="shared" si="282"/>
        <v>Negativ EK</v>
      </c>
      <c r="HD91" s="94" t="e">
        <f t="shared" si="349"/>
        <v>#VALUE!</v>
      </c>
      <c r="HE91" s="94" t="e">
        <f t="shared" si="350"/>
        <v>#VALUE!</v>
      </c>
      <c r="HF91" s="94" t="e">
        <f t="shared" si="351"/>
        <v>#VALUE!</v>
      </c>
      <c r="HG91" s="94" t="e">
        <f t="shared" si="352"/>
        <v>#VALUE!</v>
      </c>
      <c r="HH91" s="94" t="e">
        <f t="shared" si="353"/>
        <v>#VALUE!</v>
      </c>
      <c r="HI91" s="94" t="e">
        <f t="shared" si="354"/>
        <v>#VALUE!</v>
      </c>
      <c r="HJ91" s="366" t="e">
        <f t="shared" si="355"/>
        <v>#VALUE!</v>
      </c>
      <c r="HK91" s="366" t="e">
        <f t="shared" si="356"/>
        <v>#VALUE!</v>
      </c>
      <c r="HL91" s="366" t="e">
        <f t="shared" si="357"/>
        <v>#VALUE!</v>
      </c>
      <c r="HM91" s="94" t="str">
        <f t="shared" si="211"/>
        <v>i.a.</v>
      </c>
      <c r="HN91" s="94" t="str">
        <f t="shared" si="283"/>
        <v>i.a.</v>
      </c>
      <c r="HO91" s="94" t="str">
        <f t="shared" si="284"/>
        <v>i.a.</v>
      </c>
      <c r="HP91" s="94" t="str">
        <f t="shared" si="285"/>
        <v>i.a.</v>
      </c>
      <c r="HQ91" s="94" t="str">
        <f t="shared" si="286"/>
        <v>i.a.</v>
      </c>
      <c r="HR91" s="94" t="str">
        <f t="shared" si="287"/>
        <v>i.a.</v>
      </c>
      <c r="HS91" s="94" t="str">
        <f t="shared" si="288"/>
        <v>i.a.</v>
      </c>
      <c r="HT91" s="94" t="str">
        <f t="shared" si="289"/>
        <v>i.a.</v>
      </c>
      <c r="HU91" s="94" t="str">
        <f t="shared" si="290"/>
        <v>i.a.</v>
      </c>
      <c r="HV91" s="94" t="str">
        <f t="shared" si="291"/>
        <v>i.a.</v>
      </c>
      <c r="HW91" s="94" t="str">
        <f t="shared" si="292"/>
        <v>i.a.</v>
      </c>
      <c r="HX91" s="94" t="e">
        <f t="shared" si="358"/>
        <v>#VALUE!</v>
      </c>
      <c r="HY91" s="94" t="e">
        <f t="shared" si="359"/>
        <v>#VALUE!</v>
      </c>
      <c r="HZ91" s="94" t="e">
        <f t="shared" si="360"/>
        <v>#VALUE!</v>
      </c>
      <c r="IA91" s="94" t="e">
        <f t="shared" si="361"/>
        <v>#VALUE!</v>
      </c>
      <c r="IB91" s="94" t="e">
        <f t="shared" si="362"/>
        <v>#VALUE!</v>
      </c>
      <c r="IC91" s="94" t="e">
        <f t="shared" si="363"/>
        <v>#VALUE!</v>
      </c>
      <c r="ID91" s="366" t="e">
        <f t="shared" si="364"/>
        <v>#VALUE!</v>
      </c>
      <c r="IE91" s="366" t="e">
        <f t="shared" si="365"/>
        <v>#VALUE!</v>
      </c>
      <c r="IF91" s="366" t="e">
        <f t="shared" si="366"/>
        <v>#VALUE!</v>
      </c>
      <c r="IG91" s="94" t="str">
        <f t="shared" si="213"/>
        <v>i.a.</v>
      </c>
      <c r="IH91" s="94" t="str">
        <f t="shared" si="293"/>
        <v>i.a.</v>
      </c>
      <c r="II91" s="94" t="str">
        <f t="shared" si="294"/>
        <v>i.a.</v>
      </c>
      <c r="IJ91" s="94" t="str">
        <f t="shared" si="295"/>
        <v>i.a.</v>
      </c>
      <c r="IK91" s="94" t="str">
        <f t="shared" si="296"/>
        <v>i.a.</v>
      </c>
      <c r="IL91" s="94" t="str">
        <f t="shared" si="297"/>
        <v>i.a.</v>
      </c>
      <c r="IM91" s="94" t="str">
        <f t="shared" si="298"/>
        <v>i.a.</v>
      </c>
      <c r="IN91" s="94" t="str">
        <f t="shared" si="299"/>
        <v>i.a.</v>
      </c>
      <c r="IO91" s="94" t="str">
        <f t="shared" si="300"/>
        <v>i.a.</v>
      </c>
      <c r="IP91" s="94" t="str">
        <f t="shared" si="301"/>
        <v>i.a.</v>
      </c>
      <c r="IQ91" s="94" t="str">
        <f t="shared" si="302"/>
        <v>i.a.</v>
      </c>
      <c r="IR91" s="94" t="str">
        <f t="shared" si="215"/>
        <v>i.a.</v>
      </c>
      <c r="IS91" s="94">
        <f t="shared" si="367"/>
        <v>-1</v>
      </c>
      <c r="IT91" s="94">
        <f t="shared" si="368"/>
        <v>-0.3397881562593878</v>
      </c>
      <c r="IU91" s="94">
        <f t="shared" si="369"/>
        <v>-6.4817525855573321E-2</v>
      </c>
      <c r="IV91" s="94" t="e">
        <f t="shared" si="370"/>
        <v>#VALUE!</v>
      </c>
      <c r="IW91" s="94" t="e">
        <f t="shared" si="371"/>
        <v>#VALUE!</v>
      </c>
      <c r="IX91" s="94" t="e">
        <f t="shared" si="372"/>
        <v>#VALUE!</v>
      </c>
      <c r="IY91" s="366">
        <f t="shared" si="373"/>
        <v>-6.9751532139294026E-2</v>
      </c>
      <c r="IZ91" s="366">
        <f t="shared" si="374"/>
        <v>-3.5898696345092879E-2</v>
      </c>
      <c r="JA91" s="366">
        <f t="shared" si="375"/>
        <v>-7.3226205641834935E-3</v>
      </c>
      <c r="JB91" s="392"/>
      <c r="JC91" s="94">
        <f t="shared" si="303"/>
        <v>6.9751532139294026E-2</v>
      </c>
      <c r="JD91" s="94">
        <f t="shared" si="304"/>
        <v>0.1056502284843869</v>
      </c>
      <c r="JE91" s="94">
        <f t="shared" si="305"/>
        <v>0.1129728490485704</v>
      </c>
      <c r="JF91" s="94" t="str">
        <f t="shared" si="306"/>
        <v>i.a.</v>
      </c>
      <c r="JG91" s="94" t="str">
        <f t="shared" si="307"/>
        <v>i.a.</v>
      </c>
      <c r="JH91" s="94" t="str">
        <f t="shared" si="308"/>
        <v>i.a.</v>
      </c>
      <c r="JI91" s="94" t="str">
        <f t="shared" si="309"/>
        <v>i.a.</v>
      </c>
      <c r="JJ91" s="94" t="str">
        <f t="shared" si="310"/>
        <v>i.a.</v>
      </c>
      <c r="JK91" s="94" t="str">
        <f t="shared" si="311"/>
        <v>i.a.</v>
      </c>
      <c r="JL91" s="94" t="str">
        <f t="shared" si="312"/>
        <v>i.a.</v>
      </c>
      <c r="JM91" s="94" t="str">
        <f t="shared" si="217"/>
        <v>i.a.</v>
      </c>
      <c r="JN91" s="94" t="e">
        <f t="shared" si="376"/>
        <v>#VALUE!</v>
      </c>
      <c r="JO91" s="94">
        <f t="shared" si="377"/>
        <v>-8.5147985737091661E-2</v>
      </c>
      <c r="JP91" s="94">
        <f t="shared" si="378"/>
        <v>6.7731421028423958E-2</v>
      </c>
      <c r="JQ91" s="94" t="e">
        <f t="shared" si="379"/>
        <v>#VALUE!</v>
      </c>
      <c r="JR91" s="94" t="e">
        <f t="shared" si="380"/>
        <v>#VALUE!</v>
      </c>
      <c r="JS91" s="94" t="e">
        <f t="shared" si="381"/>
        <v>#VALUE!</v>
      </c>
      <c r="JT91" s="364" t="e">
        <f t="shared" si="382"/>
        <v>#VALUE!</v>
      </c>
      <c r="JU91" s="364">
        <f t="shared" si="383"/>
        <v>-9.5721144313836604E-2</v>
      </c>
      <c r="JV91" s="364">
        <f t="shared" si="384"/>
        <v>7.1311844077960984E-2</v>
      </c>
      <c r="JW91" s="99" t="str">
        <f t="shared" si="218"/>
        <v>i.a.</v>
      </c>
      <c r="JX91" s="99">
        <f t="shared" si="313"/>
        <v>1.0284527687296416</v>
      </c>
      <c r="JY91" s="99">
        <f t="shared" si="314"/>
        <v>1.1241739130434782</v>
      </c>
      <c r="JZ91" s="99">
        <f t="shared" si="315"/>
        <v>1.0528620689655173</v>
      </c>
      <c r="KA91" s="99" t="str">
        <f t="shared" si="316"/>
        <v>i.a.</v>
      </c>
      <c r="KB91" s="99" t="str">
        <f t="shared" si="317"/>
        <v>i.a.</v>
      </c>
      <c r="KC91" s="99" t="str">
        <f t="shared" si="318"/>
        <v>i.a.</v>
      </c>
      <c r="KD91" s="99" t="str">
        <f t="shared" si="319"/>
        <v>i.a.</v>
      </c>
      <c r="KE91" s="99" t="str">
        <f t="shared" si="320"/>
        <v>i.a.</v>
      </c>
      <c r="KF91" s="99" t="str">
        <f t="shared" si="220"/>
        <v>i.a.</v>
      </c>
      <c r="KG91" s="99" t="str">
        <f t="shared" si="221"/>
        <v>i.a.</v>
      </c>
      <c r="KH91" s="99" t="str">
        <f t="shared" si="222"/>
        <v>i.a.</v>
      </c>
      <c r="KI91" s="94">
        <f t="shared" si="385"/>
        <v>-1</v>
      </c>
      <c r="KJ91" s="94">
        <f t="shared" si="386"/>
        <v>-0.39600386491367229</v>
      </c>
      <c r="KK91" s="94" t="e">
        <f t="shared" si="387"/>
        <v>#DIV/0!</v>
      </c>
      <c r="KL91" s="94" t="e">
        <f t="shared" si="388"/>
        <v>#VALUE!</v>
      </c>
      <c r="KM91" s="94" t="e">
        <f t="shared" si="389"/>
        <v>#VALUE!</v>
      </c>
      <c r="KN91" s="94" t="e">
        <f t="shared" si="390"/>
        <v>#VALUE!</v>
      </c>
      <c r="KO91" s="364">
        <f t="shared" si="391"/>
        <v>-7.1736156351791536E-2</v>
      </c>
      <c r="KP91" s="364">
        <f t="shared" si="392"/>
        <v>-4.703307441743923E-2</v>
      </c>
      <c r="KQ91" s="364">
        <f t="shared" si="393"/>
        <v>0.11876923076923077</v>
      </c>
      <c r="KR91" s="308"/>
      <c r="KS91" s="308">
        <f t="shared" si="321"/>
        <v>7.1736156351791536E-2</v>
      </c>
      <c r="KT91" s="308">
        <f t="shared" si="322"/>
        <v>0.11876923076923077</v>
      </c>
      <c r="KU91" s="308">
        <f t="shared" si="323"/>
        <v>0</v>
      </c>
      <c r="KV91" s="308" t="str">
        <f t="shared" si="324"/>
        <v>i.a.</v>
      </c>
      <c r="KW91" s="308" t="str">
        <f t="shared" si="325"/>
        <v>i.a.</v>
      </c>
      <c r="KX91" s="308" t="str">
        <f t="shared" si="326"/>
        <v>i.a.</v>
      </c>
      <c r="KY91" s="308" t="str">
        <f t="shared" si="327"/>
        <v>i.a.</v>
      </c>
      <c r="KZ91" s="308" t="str">
        <f t="shared" si="328"/>
        <v>i.a.</v>
      </c>
      <c r="LA91" s="308" t="str">
        <f t="shared" si="329"/>
        <v>i.a.</v>
      </c>
      <c r="LB91" s="308" t="str">
        <f t="shared" si="330"/>
        <v>i.a.</v>
      </c>
      <c r="LC91" s="308" t="str">
        <f t="shared" si="224"/>
        <v>i.a.</v>
      </c>
    </row>
    <row r="92" spans="1:315" s="1" customFormat="1" x14ac:dyDescent="0.3">
      <c r="A92" s="348" t="s">
        <v>425</v>
      </c>
      <c r="B92" s="171">
        <v>25507886</v>
      </c>
      <c r="C92" t="s">
        <v>75</v>
      </c>
      <c r="D92" s="336"/>
      <c r="E92">
        <v>1</v>
      </c>
      <c r="F92"/>
      <c r="G92">
        <v>711100</v>
      </c>
      <c r="H92"/>
      <c r="I92" s="183">
        <v>45085</v>
      </c>
      <c r="J92" s="176"/>
      <c r="K92" s="176" t="s">
        <v>132</v>
      </c>
      <c r="L92" s="176" t="s">
        <v>132</v>
      </c>
      <c r="M92" s="176" t="s">
        <v>132</v>
      </c>
      <c r="N92" s="176" t="s">
        <v>132</v>
      </c>
      <c r="O92" s="176" t="s">
        <v>132</v>
      </c>
      <c r="P92" s="176" t="s">
        <v>132</v>
      </c>
      <c r="Q92" s="94" t="e">
        <f t="shared" si="331"/>
        <v>#DIV/0!</v>
      </c>
      <c r="R92" s="94" t="e">
        <f t="shared" si="332"/>
        <v>#DIV/0!</v>
      </c>
      <c r="S92" s="94" t="e">
        <f t="shared" si="333"/>
        <v>#DIV/0!</v>
      </c>
      <c r="T92" s="94" t="e">
        <f t="shared" si="334"/>
        <v>#DIV/0!</v>
      </c>
      <c r="U92" s="94" t="e">
        <f t="shared" si="335"/>
        <v>#DIV/0!</v>
      </c>
      <c r="V92" s="94" t="e">
        <f t="shared" si="336"/>
        <v>#DIV/0!</v>
      </c>
      <c r="W92" s="362">
        <f t="shared" si="337"/>
        <v>0</v>
      </c>
      <c r="X92" s="362">
        <f t="shared" si="338"/>
        <v>0</v>
      </c>
      <c r="Y92" s="362">
        <f t="shared" si="339"/>
        <v>0</v>
      </c>
      <c r="Z92" s="100"/>
      <c r="AA92" s="396"/>
      <c r="AB92" s="100"/>
      <c r="AC92" s="100"/>
      <c r="AD92" s="100"/>
      <c r="AE92" s="100"/>
      <c r="AF92" s="100"/>
      <c r="AG92" s="201"/>
      <c r="AH92" s="201">
        <v>59.731999999999999</v>
      </c>
      <c r="AI92" s="201">
        <v>50.085999999999999</v>
      </c>
      <c r="AJ92" s="201">
        <v>43.773000000000003</v>
      </c>
      <c r="AK92" s="201"/>
      <c r="AL92" s="94">
        <f t="shared" si="194"/>
        <v>-1</v>
      </c>
      <c r="AM92" s="94">
        <f t="shared" si="195"/>
        <v>0.21871476888387814</v>
      </c>
      <c r="AN92" s="94">
        <f t="shared" si="225"/>
        <v>2.7000741015190902E-2</v>
      </c>
      <c r="AO92" s="94">
        <f t="shared" si="226"/>
        <v>-0.1330777106377854</v>
      </c>
      <c r="AP92" s="94">
        <f t="shared" si="227"/>
        <v>-0.17088881491344868</v>
      </c>
      <c r="AQ92" s="94">
        <f t="shared" si="228"/>
        <v>0.29992643558786608</v>
      </c>
      <c r="AR92" s="362">
        <f t="shared" si="196"/>
        <v>-54.05</v>
      </c>
      <c r="AS92" s="362">
        <f t="shared" si="229"/>
        <v>9.6999999999999957</v>
      </c>
      <c r="AT92" s="362">
        <f t="shared" si="230"/>
        <v>1.1660000000000039</v>
      </c>
      <c r="AU92" s="266"/>
      <c r="AV92" s="266">
        <v>54.05</v>
      </c>
      <c r="AW92" s="266">
        <v>44.35</v>
      </c>
      <c r="AX92" s="266">
        <v>43.183999999999997</v>
      </c>
      <c r="AY92" s="266">
        <v>49.813000000000002</v>
      </c>
      <c r="AZ92" s="266">
        <v>60.08</v>
      </c>
      <c r="BA92" s="266">
        <v>46.218000000000004</v>
      </c>
      <c r="BB92" s="201">
        <v>41.393999999999998</v>
      </c>
      <c r="BC92" s="201">
        <v>34.649160000000002</v>
      </c>
      <c r="BD92" s="201">
        <v>29.316793000000001</v>
      </c>
      <c r="BE92" s="201">
        <v>32.046990999999998</v>
      </c>
      <c r="BF92" s="201">
        <v>31.873999999999999</v>
      </c>
      <c r="BG92" s="94">
        <f t="shared" si="197"/>
        <v>-1</v>
      </c>
      <c r="BH92" s="94">
        <f t="shared" si="231"/>
        <v>2.3526280771789754</v>
      </c>
      <c r="BI92" s="94">
        <f t="shared" si="232"/>
        <v>5.5921052631578938</v>
      </c>
      <c r="BJ92" s="94">
        <f t="shared" si="233"/>
        <v>-0.87534171678512851</v>
      </c>
      <c r="BK92" s="94">
        <f t="shared" si="234"/>
        <v>-0.70857233906947104</v>
      </c>
      <c r="BL92" s="94">
        <f t="shared" si="235"/>
        <v>1.5790014382576536</v>
      </c>
      <c r="BM92" s="362">
        <f t="shared" si="198"/>
        <v>-10.077999999999999</v>
      </c>
      <c r="BN92" s="362">
        <f t="shared" si="236"/>
        <v>7.0719999999999992</v>
      </c>
      <c r="BO92" s="362">
        <f t="shared" si="237"/>
        <v>2.5499999999999998</v>
      </c>
      <c r="BP92" s="266"/>
      <c r="BQ92" s="266">
        <v>10.077999999999999</v>
      </c>
      <c r="BR92" s="266">
        <v>3.0059999999999998</v>
      </c>
      <c r="BS92" s="266">
        <v>0.45600000000000002</v>
      </c>
      <c r="BT92" s="266">
        <v>3.6579999999999999</v>
      </c>
      <c r="BU92" s="266">
        <v>12.552</v>
      </c>
      <c r="BV92" s="266">
        <v>4.867</v>
      </c>
      <c r="BW92" s="201">
        <v>4.7542439999999999</v>
      </c>
      <c r="BX92" s="201">
        <v>5.1541639999999997</v>
      </c>
      <c r="BY92" s="201">
        <v>0.625</v>
      </c>
      <c r="BZ92" s="201">
        <v>1.796465</v>
      </c>
      <c r="CA92" s="201">
        <v>2.343</v>
      </c>
      <c r="CB92" s="94">
        <f t="shared" si="199"/>
        <v>-1</v>
      </c>
      <c r="CC92" s="94">
        <f t="shared" si="238"/>
        <v>2.4725236261813084</v>
      </c>
      <c r="CD92" s="94">
        <f t="shared" si="239"/>
        <v>7.0028011204481793</v>
      </c>
      <c r="CE92" s="94">
        <f t="shared" si="240"/>
        <v>-0.90143567090005516</v>
      </c>
      <c r="CF92" s="94">
        <f t="shared" si="241"/>
        <v>-0.70872537193405716</v>
      </c>
      <c r="CG92" s="94">
        <f t="shared" si="242"/>
        <v>1.6129438957764235</v>
      </c>
      <c r="CH92" s="362">
        <f t="shared" si="200"/>
        <v>-9.9209999999999994</v>
      </c>
      <c r="CI92" s="362">
        <f t="shared" si="243"/>
        <v>7.0639999999999992</v>
      </c>
      <c r="CJ92" s="362">
        <f t="shared" si="244"/>
        <v>2.5</v>
      </c>
      <c r="CK92" s="100"/>
      <c r="CL92" s="100">
        <v>9.9209999999999994</v>
      </c>
      <c r="CM92" s="100">
        <v>2.8570000000000002</v>
      </c>
      <c r="CN92" s="100">
        <v>0.35699999999999998</v>
      </c>
      <c r="CO92" s="100">
        <v>3.6219999999999999</v>
      </c>
      <c r="CP92" s="100">
        <v>12.435</v>
      </c>
      <c r="CQ92" s="100">
        <v>4.7590000000000003</v>
      </c>
      <c r="CR92" s="208">
        <v>4.6359940000000002</v>
      </c>
      <c r="CS92" s="208">
        <v>5.146935</v>
      </c>
      <c r="CT92" s="208">
        <v>0.63700000000000001</v>
      </c>
      <c r="CU92" s="208">
        <v>1.782</v>
      </c>
      <c r="CV92" s="208">
        <v>2.403</v>
      </c>
      <c r="CW92" s="94">
        <f t="shared" si="201"/>
        <v>-1</v>
      </c>
      <c r="CX92" s="94">
        <f t="shared" si="245"/>
        <v>2.4654088050314469</v>
      </c>
      <c r="CY92" s="94">
        <f t="shared" si="246"/>
        <v>7.1538461538461524</v>
      </c>
      <c r="CZ92" s="94">
        <f t="shared" si="247"/>
        <v>-0.902080344332855</v>
      </c>
      <c r="DA92" s="94">
        <f t="shared" si="248"/>
        <v>-0.71257731958762882</v>
      </c>
      <c r="DB92" s="94">
        <f t="shared" si="249"/>
        <v>1.6131465517241377</v>
      </c>
      <c r="DC92" s="362">
        <f t="shared" si="202"/>
        <v>-7.7140000000000004</v>
      </c>
      <c r="DD92" s="362">
        <f t="shared" si="250"/>
        <v>5.4880000000000004</v>
      </c>
      <c r="DE92" s="362">
        <f t="shared" si="251"/>
        <v>1.9529999999999998</v>
      </c>
      <c r="DF92" s="266"/>
      <c r="DG92" s="266">
        <v>7.7140000000000004</v>
      </c>
      <c r="DH92" s="266">
        <v>2.226</v>
      </c>
      <c r="DI92" s="266">
        <v>0.27300000000000002</v>
      </c>
      <c r="DJ92" s="266">
        <v>2.7879999999999998</v>
      </c>
      <c r="DK92" s="266">
        <v>9.6999999999999993</v>
      </c>
      <c r="DL92" s="266">
        <v>3.7120000000000002</v>
      </c>
      <c r="DM92" s="201">
        <v>3.5985900000000002</v>
      </c>
      <c r="DN92" s="201">
        <v>4.0167590000000004</v>
      </c>
      <c r="DO92" s="201">
        <v>0.98977199999999999</v>
      </c>
      <c r="DP92" s="201">
        <v>1.4142189999999999</v>
      </c>
      <c r="DQ92" s="201">
        <v>1.806503</v>
      </c>
      <c r="DR92" s="94">
        <f t="shared" si="203"/>
        <v>-1</v>
      </c>
      <c r="DS92" s="94">
        <f t="shared" si="252"/>
        <v>0.78668805132317565</v>
      </c>
      <c r="DT92" s="94">
        <f t="shared" si="253"/>
        <v>0.42324519688035012</v>
      </c>
      <c r="DU92" s="94">
        <f t="shared" si="254"/>
        <v>-0.57371067142393772</v>
      </c>
      <c r="DV92" s="94">
        <f t="shared" si="255"/>
        <v>-0.27646092466557143</v>
      </c>
      <c r="DW92" s="94">
        <f t="shared" si="256"/>
        <v>0.73140999593661127</v>
      </c>
      <c r="DX92" s="362">
        <f t="shared" si="204"/>
        <v>-13.368</v>
      </c>
      <c r="DY92" s="362">
        <f t="shared" si="257"/>
        <v>5.8860000000000001</v>
      </c>
      <c r="DZ92" s="362">
        <f t="shared" si="258"/>
        <v>2.2250000000000005</v>
      </c>
      <c r="EA92" s="100"/>
      <c r="EB92" s="100">
        <v>13.368</v>
      </c>
      <c r="EC92" s="100">
        <v>7.4820000000000002</v>
      </c>
      <c r="ED92" s="100">
        <v>5.2569999999999997</v>
      </c>
      <c r="EE92" s="100">
        <v>12.332000000000001</v>
      </c>
      <c r="EF92" s="100">
        <v>17.044</v>
      </c>
      <c r="EG92" s="100">
        <v>9.8439999999999994</v>
      </c>
      <c r="EH92" s="208">
        <v>7.9322400000000002</v>
      </c>
      <c r="EI92" s="208">
        <v>5.3336499999999996</v>
      </c>
      <c r="EJ92" s="208">
        <v>5.8868910000000003</v>
      </c>
      <c r="EK92" s="208">
        <v>5.897119</v>
      </c>
      <c r="EL92" s="208">
        <v>5.2829009999999998</v>
      </c>
      <c r="EM92" s="94">
        <f t="shared" si="205"/>
        <v>-1</v>
      </c>
      <c r="EN92" s="94">
        <f t="shared" si="259"/>
        <v>0.18186722698620006</v>
      </c>
      <c r="EO92" s="94">
        <f t="shared" si="260"/>
        <v>-1.4081352705691136E-2</v>
      </c>
      <c r="EP92" s="94">
        <f t="shared" si="261"/>
        <v>-0.15802003535651152</v>
      </c>
      <c r="EQ92" s="94">
        <f t="shared" si="262"/>
        <v>-0.18669963959819039</v>
      </c>
      <c r="ER92" s="94">
        <f t="shared" si="263"/>
        <v>0.52236976506639432</v>
      </c>
      <c r="ES92" s="362">
        <f t="shared" si="206"/>
        <v>-41.622999999999998</v>
      </c>
      <c r="ET92" s="362">
        <f t="shared" si="264"/>
        <v>6.404999999999994</v>
      </c>
      <c r="EU92" s="362">
        <f t="shared" si="265"/>
        <v>-0.50299999999999301</v>
      </c>
      <c r="EV92" s="100"/>
      <c r="EW92" s="100">
        <v>41.622999999999998</v>
      </c>
      <c r="EX92" s="100">
        <v>35.218000000000004</v>
      </c>
      <c r="EY92" s="100">
        <v>35.720999999999997</v>
      </c>
      <c r="EZ92" s="100">
        <v>42.424999999999997</v>
      </c>
      <c r="FA92" s="100">
        <v>52.164000000000001</v>
      </c>
      <c r="FB92" s="100">
        <v>34.265000000000001</v>
      </c>
      <c r="FC92" s="208">
        <v>32.838282999999997</v>
      </c>
      <c r="FD92" s="208">
        <v>33.347144</v>
      </c>
      <c r="FE92" s="208">
        <v>24.906465000000001</v>
      </c>
      <c r="FF92" s="208">
        <v>21.565999999999999</v>
      </c>
      <c r="FG92" s="208">
        <v>22.61</v>
      </c>
      <c r="FH92" s="94">
        <f t="shared" si="207"/>
        <v>-1</v>
      </c>
      <c r="FI92" s="94">
        <f t="shared" si="266"/>
        <v>4.6153846153846156E-2</v>
      </c>
      <c r="FJ92" s="94">
        <f t="shared" si="267"/>
        <v>-9.7222222222222224E-2</v>
      </c>
      <c r="FK92" s="94">
        <f t="shared" si="268"/>
        <v>-7.6923076923076927E-2</v>
      </c>
      <c r="FL92" s="94">
        <f t="shared" si="269"/>
        <v>-1.2658227848101266E-2</v>
      </c>
      <c r="FM92" s="94">
        <f t="shared" si="270"/>
        <v>9.7222222222222224E-2</v>
      </c>
      <c r="FN92" s="362">
        <f t="shared" si="208"/>
        <v>-68</v>
      </c>
      <c r="FO92" s="362">
        <f t="shared" si="271"/>
        <v>3</v>
      </c>
      <c r="FP92" s="362">
        <f t="shared" si="272"/>
        <v>-7</v>
      </c>
      <c r="FQ92" s="486"/>
      <c r="FR92" s="486">
        <v>68</v>
      </c>
      <c r="FS92" s="486">
        <v>65</v>
      </c>
      <c r="FT92" s="486">
        <v>72</v>
      </c>
      <c r="FU92" s="486">
        <v>78</v>
      </c>
      <c r="FV92" s="486">
        <v>79</v>
      </c>
      <c r="FW92" s="486">
        <v>72</v>
      </c>
      <c r="FX92" s="2">
        <v>66</v>
      </c>
      <c r="FY92" s="2">
        <v>56</v>
      </c>
      <c r="FZ92" s="2"/>
      <c r="GA92" s="2"/>
      <c r="GB92" s="2"/>
      <c r="GC92" s="2"/>
      <c r="GD92" s="2"/>
      <c r="GE92" s="1" t="s">
        <v>81</v>
      </c>
      <c r="GF92" s="336" t="s">
        <v>87</v>
      </c>
      <c r="GG92" s="1">
        <v>1439</v>
      </c>
      <c r="GH92" s="1" t="s">
        <v>152</v>
      </c>
      <c r="GI92" s="18" t="s">
        <v>97</v>
      </c>
      <c r="GJ92" s="94">
        <f t="shared" si="340"/>
        <v>-1</v>
      </c>
      <c r="GK92" s="94">
        <f t="shared" si="341"/>
        <v>1.1216536438332705</v>
      </c>
      <c r="GL92" s="94">
        <f t="shared" si="342"/>
        <v>10.049632538469503</v>
      </c>
      <c r="GM92" s="94">
        <f t="shared" si="343"/>
        <v>-0.83538428951958732</v>
      </c>
      <c r="GN92" s="94">
        <f t="shared" si="344"/>
        <v>-0.73339487338517595</v>
      </c>
      <c r="GO92" s="387">
        <f t="shared" si="345"/>
        <v>0.72747388418092451</v>
      </c>
      <c r="GP92" s="366">
        <f t="shared" si="346"/>
        <v>-0.95165467625899269</v>
      </c>
      <c r="GQ92" s="366">
        <f t="shared" si="347"/>
        <v>0.50311083451317273</v>
      </c>
      <c r="GR92" s="366">
        <f t="shared" si="348"/>
        <v>0.40795028895714514</v>
      </c>
      <c r="GS92" s="94">
        <f t="shared" si="209"/>
        <v>0</v>
      </c>
      <c r="GT92" s="94">
        <f t="shared" si="273"/>
        <v>0.95165467625899269</v>
      </c>
      <c r="GU92" s="388">
        <f t="shared" si="274"/>
        <v>0.4485438417458199</v>
      </c>
      <c r="GV92" s="94">
        <f t="shared" si="275"/>
        <v>4.0593552788674742E-2</v>
      </c>
      <c r="GW92" s="94">
        <f t="shared" si="276"/>
        <v>0.24659586056644878</v>
      </c>
      <c r="GX92" s="94">
        <f t="shared" si="277"/>
        <v>0.92494793216304683</v>
      </c>
      <c r="GY92" s="94">
        <f t="shared" si="278"/>
        <v>0.53543381502499965</v>
      </c>
      <c r="GZ92" s="94">
        <f t="shared" si="279"/>
        <v>0.69893448536057523</v>
      </c>
      <c r="HA92" s="94">
        <f t="shared" si="280"/>
        <v>0.91741298391940274</v>
      </c>
      <c r="HB92" s="94">
        <f t="shared" si="281"/>
        <v>0.10811260343465424</v>
      </c>
      <c r="HC92" s="94">
        <f t="shared" si="282"/>
        <v>0.31878297176570347</v>
      </c>
      <c r="HD92" s="94">
        <f t="shared" si="349"/>
        <v>-1</v>
      </c>
      <c r="HE92" s="94">
        <f t="shared" si="350"/>
        <v>2.0951195737561883</v>
      </c>
      <c r="HF92" s="94">
        <f t="shared" si="351"/>
        <v>6.2618257643149295</v>
      </c>
      <c r="HG92" s="94">
        <f t="shared" si="352"/>
        <v>-0.84911188863138887</v>
      </c>
      <c r="HH92" s="94">
        <f t="shared" si="353"/>
        <v>-0.73371320865465661</v>
      </c>
      <c r="HI92" s="387">
        <f t="shared" si="354"/>
        <v>1.0023309695682046</v>
      </c>
      <c r="HJ92" s="366">
        <f t="shared" si="355"/>
        <v>-0.2623078825106388</v>
      </c>
      <c r="HK92" s="366">
        <f t="shared" si="356"/>
        <v>0.17755901376425104</v>
      </c>
      <c r="HL92" s="366">
        <f t="shared" si="357"/>
        <v>7.3078405766836649E-2</v>
      </c>
      <c r="HM92" s="94">
        <f t="shared" si="211"/>
        <v>0</v>
      </c>
      <c r="HN92" s="94">
        <f t="shared" si="283"/>
        <v>0.2623078825106388</v>
      </c>
      <c r="HO92" s="388">
        <f t="shared" si="284"/>
        <v>8.4748868746387748E-2</v>
      </c>
      <c r="HP92" s="94">
        <f t="shared" si="285"/>
        <v>1.1670462979551099E-2</v>
      </c>
      <c r="HQ92" s="94">
        <f t="shared" si="286"/>
        <v>7.7345145841482624E-2</v>
      </c>
      <c r="HR92" s="94">
        <f t="shared" si="287"/>
        <v>0.2904580638443115</v>
      </c>
      <c r="HS92" s="94">
        <f t="shared" si="288"/>
        <v>0.14505996673814006</v>
      </c>
      <c r="HT92" s="94">
        <f t="shared" si="289"/>
        <v>0.14366437493860995</v>
      </c>
      <c r="HU92" s="94">
        <f t="shared" si="290"/>
        <v>0.1769560406120074</v>
      </c>
      <c r="HV92" s="94">
        <f t="shared" si="291"/>
        <v>2.6897647886764776E-2</v>
      </c>
      <c r="HW92" s="94">
        <f t="shared" si="292"/>
        <v>8.1332171314741034E-2</v>
      </c>
      <c r="HX92" s="94" t="e">
        <f t="shared" si="358"/>
        <v>#VALUE!</v>
      </c>
      <c r="HY92" s="94">
        <f t="shared" si="359"/>
        <v>0.51175022923623015</v>
      </c>
      <c r="HZ92" s="94">
        <f t="shared" si="360"/>
        <v>0.44357265255729972</v>
      </c>
      <c r="IA92" s="94">
        <f t="shared" si="361"/>
        <v>-0.49370608983960584</v>
      </c>
      <c r="IB92" s="94">
        <f t="shared" si="362"/>
        <v>-0.11036671005904228</v>
      </c>
      <c r="IC92" s="387">
        <f t="shared" si="363"/>
        <v>0.13731238997714887</v>
      </c>
      <c r="ID92" s="366" t="e">
        <f t="shared" si="364"/>
        <v>#VALUE!</v>
      </c>
      <c r="IE92" s="366">
        <f t="shared" si="365"/>
        <v>0.10872040476873968</v>
      </c>
      <c r="IF92" s="366">
        <f t="shared" si="366"/>
        <v>6.5279847554484044E-2</v>
      </c>
      <c r="IG92" s="94" t="str">
        <f t="shared" si="213"/>
        <v>i.a.</v>
      </c>
      <c r="IH92" s="94">
        <f t="shared" si="293"/>
        <v>0.32116858467674125</v>
      </c>
      <c r="II92" s="388">
        <f t="shared" si="294"/>
        <v>0.21244817990800158</v>
      </c>
      <c r="IJ92" s="94">
        <f t="shared" si="295"/>
        <v>0.14716833235351753</v>
      </c>
      <c r="IK92" s="94">
        <f t="shared" si="296"/>
        <v>0.29067766647024162</v>
      </c>
      <c r="IL92" s="94">
        <f t="shared" si="297"/>
        <v>0.32673874702860212</v>
      </c>
      <c r="IM92" s="94">
        <f t="shared" si="298"/>
        <v>0.28729023785203556</v>
      </c>
      <c r="IN92" s="94">
        <f t="shared" si="299"/>
        <v>0.24155465131961987</v>
      </c>
      <c r="IO92" s="94">
        <f t="shared" si="300"/>
        <v>0.15994323231998517</v>
      </c>
      <c r="IP92" s="94">
        <f t="shared" si="301"/>
        <v>0.23635995714365729</v>
      </c>
      <c r="IQ92" s="94">
        <f t="shared" si="302"/>
        <v>0.27344519150514701</v>
      </c>
      <c r="IR92" s="94">
        <f t="shared" si="215"/>
        <v>0.23365329500221141</v>
      </c>
      <c r="IS92" s="94" t="e">
        <f t="shared" si="367"/>
        <v>#VALUE!</v>
      </c>
      <c r="IT92" s="94" t="e">
        <f t="shared" si="368"/>
        <v>#VALUE!</v>
      </c>
      <c r="IU92" s="94" t="e">
        <f t="shared" si="369"/>
        <v>#VALUE!</v>
      </c>
      <c r="IV92" s="94" t="e">
        <f t="shared" si="370"/>
        <v>#VALUE!</v>
      </c>
      <c r="IW92" s="94" t="e">
        <f t="shared" si="371"/>
        <v>#VALUE!</v>
      </c>
      <c r="IX92" s="387" t="e">
        <f t="shared" si="372"/>
        <v>#VALUE!</v>
      </c>
      <c r="IY92" s="366" t="e">
        <f t="shared" si="373"/>
        <v>#VALUE!</v>
      </c>
      <c r="IZ92" s="366" t="e">
        <f t="shared" si="374"/>
        <v>#VALUE!</v>
      </c>
      <c r="JA92" s="366" t="e">
        <f t="shared" si="375"/>
        <v>#VALUE!</v>
      </c>
      <c r="JB92" s="392"/>
      <c r="JC92" s="94" t="str">
        <f t="shared" si="303"/>
        <v>i.a.</v>
      </c>
      <c r="JD92" s="388" t="str">
        <f t="shared" si="304"/>
        <v>i.a.</v>
      </c>
      <c r="JE92" s="94" t="str">
        <f t="shared" si="305"/>
        <v>i.a.</v>
      </c>
      <c r="JF92" s="94" t="str">
        <f t="shared" si="306"/>
        <v>i.a.</v>
      </c>
      <c r="JG92" s="94" t="str">
        <f t="shared" si="307"/>
        <v>i.a.</v>
      </c>
      <c r="JH92" s="94" t="str">
        <f t="shared" si="308"/>
        <v>i.a.</v>
      </c>
      <c r="JI92" s="94" t="str">
        <f t="shared" si="309"/>
        <v>i.a.</v>
      </c>
      <c r="JJ92" s="94">
        <f t="shared" si="310"/>
        <v>8.628815375343199E-2</v>
      </c>
      <c r="JK92" s="94">
        <f t="shared" si="311"/>
        <v>1.2478536916503614E-2</v>
      </c>
      <c r="JL92" s="94">
        <f t="shared" si="312"/>
        <v>4.1040481575400356E-2</v>
      </c>
      <c r="JM92" s="94" t="str">
        <f t="shared" si="217"/>
        <v>i.a.</v>
      </c>
      <c r="JN92" s="94" t="e">
        <f t="shared" si="376"/>
        <v>#VALUE!</v>
      </c>
      <c r="JO92" s="94" t="e">
        <f t="shared" si="377"/>
        <v>#DIV/0!</v>
      </c>
      <c r="JP92" s="94" t="e">
        <f t="shared" si="378"/>
        <v>#DIV/0!</v>
      </c>
      <c r="JQ92" s="94" t="e">
        <f t="shared" si="379"/>
        <v>#DIV/0!</v>
      </c>
      <c r="JR92" s="94" t="e">
        <f t="shared" si="380"/>
        <v>#DIV/0!</v>
      </c>
      <c r="JS92" s="387" t="e">
        <f t="shared" si="381"/>
        <v>#DIV/0!</v>
      </c>
      <c r="JT92" s="364" t="e">
        <f t="shared" si="382"/>
        <v>#VALUE!</v>
      </c>
      <c r="JU92" s="364">
        <f t="shared" si="383"/>
        <v>0</v>
      </c>
      <c r="JV92" s="364">
        <f t="shared" si="384"/>
        <v>0</v>
      </c>
      <c r="JW92" s="99" t="str">
        <f t="shared" si="218"/>
        <v>i.a.</v>
      </c>
      <c r="JX92" s="99">
        <f t="shared" si="313"/>
        <v>0</v>
      </c>
      <c r="JY92" s="389">
        <f t="shared" si="314"/>
        <v>0</v>
      </c>
      <c r="JZ92" s="99">
        <f t="shared" si="315"/>
        <v>0</v>
      </c>
      <c r="KA92" s="99">
        <f t="shared" si="316"/>
        <v>0</v>
      </c>
      <c r="KB92" s="99">
        <f t="shared" si="317"/>
        <v>0</v>
      </c>
      <c r="KC92" s="99">
        <f t="shared" si="318"/>
        <v>0</v>
      </c>
      <c r="KD92" s="99">
        <f t="shared" si="319"/>
        <v>0</v>
      </c>
      <c r="KE92" s="99">
        <f t="shared" si="320"/>
        <v>1.0666428571428572</v>
      </c>
      <c r="KF92" s="99" t="str">
        <f t="shared" si="220"/>
        <v>i.a.</v>
      </c>
      <c r="KG92" s="99" t="str">
        <f t="shared" si="221"/>
        <v>i.a.</v>
      </c>
      <c r="KH92" s="99" t="str">
        <f t="shared" si="222"/>
        <v>i.a.</v>
      </c>
      <c r="KI92" s="94">
        <f t="shared" si="385"/>
        <v>-1</v>
      </c>
      <c r="KJ92" s="94">
        <f t="shared" si="386"/>
        <v>2.3193240544380158</v>
      </c>
      <c r="KK92" s="94">
        <f t="shared" si="387"/>
        <v>7.8646412411118298</v>
      </c>
      <c r="KL92" s="94">
        <f t="shared" si="388"/>
        <v>-0.8932219768083931</v>
      </c>
      <c r="KM92" s="94">
        <f t="shared" si="389"/>
        <v>-0.70499108183064763</v>
      </c>
      <c r="KN92" s="387">
        <f t="shared" si="390"/>
        <v>1.3814172214671201</v>
      </c>
      <c r="KO92" s="364">
        <f t="shared" si="391"/>
        <v>-0.14589705882352941</v>
      </c>
      <c r="KP92" s="364">
        <f t="shared" si="392"/>
        <v>0.10194321266968326</v>
      </c>
      <c r="KQ92" s="364">
        <f t="shared" si="393"/>
        <v>3.899551282051282E-2</v>
      </c>
      <c r="KR92" s="308"/>
      <c r="KS92" s="308">
        <f t="shared" si="321"/>
        <v>0.14589705882352941</v>
      </c>
      <c r="KT92" s="390">
        <f t="shared" si="322"/>
        <v>4.3953846153846156E-2</v>
      </c>
      <c r="KU92" s="308">
        <f t="shared" si="323"/>
        <v>4.9583333333333328E-3</v>
      </c>
      <c r="KV92" s="308">
        <f t="shared" si="324"/>
        <v>4.6435897435897433E-2</v>
      </c>
      <c r="KW92" s="308">
        <f t="shared" si="325"/>
        <v>0.15740506329113924</v>
      </c>
      <c r="KX92" s="308">
        <f t="shared" si="326"/>
        <v>6.6097222222222224E-2</v>
      </c>
      <c r="KY92" s="308">
        <f t="shared" si="327"/>
        <v>7.0242333333333337E-2</v>
      </c>
      <c r="KZ92" s="308">
        <f t="shared" si="328"/>
        <v>9.1909553571428576E-2</v>
      </c>
      <c r="LA92" s="308" t="str">
        <f t="shared" si="329"/>
        <v>i.a.</v>
      </c>
      <c r="LB92" s="308" t="str">
        <f t="shared" si="330"/>
        <v>i.a.</v>
      </c>
      <c r="LC92" s="308" t="str">
        <f t="shared" si="224"/>
        <v>i.a.</v>
      </c>
    </row>
    <row r="93" spans="1:315" s="1" customFormat="1" ht="15.75" customHeight="1" x14ac:dyDescent="0.3">
      <c r="A93" s="348" t="s">
        <v>746</v>
      </c>
      <c r="B93" s="171">
        <v>25518349</v>
      </c>
      <c r="C93" t="s">
        <v>75</v>
      </c>
      <c r="D93" s="336"/>
      <c r="E93">
        <v>1</v>
      </c>
      <c r="F93"/>
      <c r="G93">
        <v>711100</v>
      </c>
      <c r="H93"/>
      <c r="I93" s="183">
        <v>45107</v>
      </c>
      <c r="J93" s="176"/>
      <c r="K93" s="176" t="s">
        <v>132</v>
      </c>
      <c r="L93" s="176" t="s">
        <v>132</v>
      </c>
      <c r="M93" s="176" t="s">
        <v>132</v>
      </c>
      <c r="N93" s="176" t="s">
        <v>132</v>
      </c>
      <c r="O93" s="176" t="s">
        <v>132</v>
      </c>
      <c r="P93" s="176" t="s">
        <v>132</v>
      </c>
      <c r="Q93" s="94">
        <f t="shared" si="331"/>
        <v>-1</v>
      </c>
      <c r="R93" s="94">
        <f t="shared" si="332"/>
        <v>1.445748397381541E-2</v>
      </c>
      <c r="S93" s="94">
        <f t="shared" si="333"/>
        <v>-7.4505987788991201E-2</v>
      </c>
      <c r="T93" s="94">
        <f t="shared" si="334"/>
        <v>0.11653786166167213</v>
      </c>
      <c r="U93" s="94">
        <f t="shared" si="335"/>
        <v>-6.5781503249783047E-2</v>
      </c>
      <c r="V93" s="94">
        <f t="shared" si="336"/>
        <v>0.25897375119804611</v>
      </c>
      <c r="W93" s="362">
        <f t="shared" si="337"/>
        <v>-119.637</v>
      </c>
      <c r="X93" s="362">
        <f t="shared" si="338"/>
        <v>1.7049999999999983</v>
      </c>
      <c r="Y93" s="362">
        <f t="shared" si="339"/>
        <v>-9.4939999999999998</v>
      </c>
      <c r="Z93" s="100"/>
      <c r="AA93" s="396">
        <v>119.637</v>
      </c>
      <c r="AB93" s="100">
        <v>117.932</v>
      </c>
      <c r="AC93" s="100">
        <v>127.426</v>
      </c>
      <c r="AD93" s="100">
        <v>114.126</v>
      </c>
      <c r="AE93" s="100">
        <v>122.16200000000001</v>
      </c>
      <c r="AF93" s="100">
        <v>97.033000000000001</v>
      </c>
      <c r="AG93" s="201">
        <v>90.736896000000002</v>
      </c>
      <c r="AH93" s="201">
        <v>57.085267000000002</v>
      </c>
      <c r="AI93" s="201">
        <v>49.628045999999998</v>
      </c>
      <c r="AJ93" s="201">
        <v>51.862904999999998</v>
      </c>
      <c r="AK93" s="201">
        <v>45.117313000000003</v>
      </c>
      <c r="AL93" s="94">
        <f t="shared" si="194"/>
        <v>-1</v>
      </c>
      <c r="AM93" s="94">
        <f t="shared" si="195"/>
        <v>-3.9877889563013691E-2</v>
      </c>
      <c r="AN93" s="94">
        <f t="shared" si="225"/>
        <v>1.3466017886508528</v>
      </c>
      <c r="AO93" s="94">
        <f t="shared" si="226"/>
        <v>0.39924349881796678</v>
      </c>
      <c r="AP93" s="94">
        <f t="shared" si="227"/>
        <v>-0.13034539473684198</v>
      </c>
      <c r="AQ93" s="94">
        <f t="shared" si="228"/>
        <v>0.40583452156152433</v>
      </c>
      <c r="AR93" s="362">
        <f t="shared" si="196"/>
        <v>-100.014</v>
      </c>
      <c r="AS93" s="362">
        <f t="shared" si="229"/>
        <v>-4.1540000000000106</v>
      </c>
      <c r="AT93" s="362">
        <f t="shared" si="230"/>
        <v>59.777000000000008</v>
      </c>
      <c r="AU93" s="266"/>
      <c r="AV93" s="266">
        <v>100.014</v>
      </c>
      <c r="AW93" s="266">
        <v>104.16800000000001</v>
      </c>
      <c r="AX93" s="266">
        <v>44.390999999999998</v>
      </c>
      <c r="AY93" s="266">
        <v>31.725000000000001</v>
      </c>
      <c r="AZ93" s="266">
        <v>36.479999999999997</v>
      </c>
      <c r="BA93" s="266">
        <v>25.949000000000002</v>
      </c>
      <c r="BB93" s="201">
        <v>27.857402</v>
      </c>
      <c r="BC93" s="201">
        <v>11.851609</v>
      </c>
      <c r="BD93" s="201">
        <v>6.2147480000000002</v>
      </c>
      <c r="BE93" s="201">
        <v>8.0951950000000004</v>
      </c>
      <c r="BF93" s="201">
        <v>9.8489350000000009</v>
      </c>
      <c r="BG93" s="94">
        <f t="shared" si="197"/>
        <v>-1</v>
      </c>
      <c r="BH93" s="94">
        <f t="shared" si="231"/>
        <v>-0.13514426650449354</v>
      </c>
      <c r="BI93" s="94">
        <f t="shared" si="232"/>
        <v>-0.59620223274871653</v>
      </c>
      <c r="BJ93" s="94">
        <f t="shared" si="233"/>
        <v>0.50455823309659675</v>
      </c>
      <c r="BK93" s="94">
        <f t="shared" si="234"/>
        <v>-0.21170835895278464</v>
      </c>
      <c r="BL93" s="94">
        <f t="shared" si="235"/>
        <v>0.41812758145938511</v>
      </c>
      <c r="BM93" s="362">
        <f t="shared" si="198"/>
        <v>-12.798999999999999</v>
      </c>
      <c r="BN93" s="362">
        <f t="shared" si="236"/>
        <v>-2</v>
      </c>
      <c r="BO93" s="362">
        <f t="shared" si="237"/>
        <v>-21.850534000000003</v>
      </c>
      <c r="BP93" s="266"/>
      <c r="BQ93" s="266">
        <v>12.798999999999999</v>
      </c>
      <c r="BR93" s="266">
        <v>14.798999999999999</v>
      </c>
      <c r="BS93" s="266">
        <v>36.649534000000003</v>
      </c>
      <c r="BT93" s="266">
        <v>24.359000000000002</v>
      </c>
      <c r="BU93" s="266">
        <v>30.901</v>
      </c>
      <c r="BV93" s="266">
        <v>21.79</v>
      </c>
      <c r="BW93" s="201">
        <v>24.248884</v>
      </c>
      <c r="BX93" s="201">
        <v>9.0690500000000007</v>
      </c>
      <c r="BY93" s="201">
        <v>4.0166919999999999</v>
      </c>
      <c r="BZ93" s="201">
        <v>5.9274100000000001</v>
      </c>
      <c r="CA93" s="201">
        <v>7.9513439999999997</v>
      </c>
      <c r="CB93" s="94">
        <f t="shared" si="199"/>
        <v>-1</v>
      </c>
      <c r="CC93" s="94">
        <f t="shared" si="238"/>
        <v>-0.20976539396727345</v>
      </c>
      <c r="CD93" s="94">
        <f t="shared" si="239"/>
        <v>-0.59100682685588357</v>
      </c>
      <c r="CE93" s="94">
        <f t="shared" si="240"/>
        <v>0.42573574494175365</v>
      </c>
      <c r="CF93" s="94">
        <f t="shared" si="241"/>
        <v>-0.13140726933830382</v>
      </c>
      <c r="CG93" s="94">
        <f t="shared" si="242"/>
        <v>0.32545109630740715</v>
      </c>
      <c r="CH93" s="362">
        <f t="shared" si="200"/>
        <v>-12.025</v>
      </c>
      <c r="CI93" s="362">
        <f t="shared" si="243"/>
        <v>-3.1920000000000002</v>
      </c>
      <c r="CJ93" s="362">
        <f t="shared" si="244"/>
        <v>-21.989000000000004</v>
      </c>
      <c r="CK93" s="100"/>
      <c r="CL93" s="100">
        <v>12.025</v>
      </c>
      <c r="CM93" s="100">
        <v>15.217000000000001</v>
      </c>
      <c r="CN93" s="100">
        <v>37.206000000000003</v>
      </c>
      <c r="CO93" s="100">
        <v>26.096</v>
      </c>
      <c r="CP93" s="100">
        <v>30.044</v>
      </c>
      <c r="CQ93" s="100">
        <v>22.667000000000002</v>
      </c>
      <c r="CR93" s="208">
        <v>25.126875999999999</v>
      </c>
      <c r="CS93" s="208">
        <v>9.5268510000000006</v>
      </c>
      <c r="CT93" s="208">
        <v>5.7348270000000001</v>
      </c>
      <c r="CU93" s="208">
        <v>6.6512149999999997</v>
      </c>
      <c r="CV93" s="208">
        <v>9.1434350000000002</v>
      </c>
      <c r="CW93" s="94">
        <f t="shared" si="201"/>
        <v>-1</v>
      </c>
      <c r="CX93" s="94">
        <f t="shared" si="245"/>
        <v>-0.22309491978609625</v>
      </c>
      <c r="CY93" s="94">
        <f t="shared" si="246"/>
        <v>-0.58762318241334155</v>
      </c>
      <c r="CZ93" s="94">
        <f t="shared" si="247"/>
        <v>0.43446026097271645</v>
      </c>
      <c r="DA93" s="94">
        <f t="shared" si="248"/>
        <v>-0.13582778062532033</v>
      </c>
      <c r="DB93" s="94">
        <f t="shared" si="249"/>
        <v>0.33174061433447105</v>
      </c>
      <c r="DC93" s="362">
        <f t="shared" si="202"/>
        <v>-9.298</v>
      </c>
      <c r="DD93" s="362">
        <f t="shared" si="250"/>
        <v>-2.67</v>
      </c>
      <c r="DE93" s="362">
        <f t="shared" si="251"/>
        <v>-17.053999999999998</v>
      </c>
      <c r="DF93" s="266"/>
      <c r="DG93" s="266">
        <v>9.298</v>
      </c>
      <c r="DH93" s="266">
        <v>11.968</v>
      </c>
      <c r="DI93" s="266">
        <v>29.021999999999998</v>
      </c>
      <c r="DJ93" s="266">
        <v>20.231999999999999</v>
      </c>
      <c r="DK93" s="266">
        <v>23.411999999999999</v>
      </c>
      <c r="DL93" s="266">
        <v>17.579999999999998</v>
      </c>
      <c r="DM93" s="201">
        <v>19.469681000000001</v>
      </c>
      <c r="DN93" s="201">
        <v>7.2125680000000001</v>
      </c>
      <c r="DO93" s="201">
        <v>4.2684199999999999</v>
      </c>
      <c r="DP93" s="201">
        <v>5.000394</v>
      </c>
      <c r="DQ93" s="201">
        <v>6.8195519999999998</v>
      </c>
      <c r="DR93" s="94">
        <f t="shared" si="203"/>
        <v>-1</v>
      </c>
      <c r="DS93" s="94">
        <f t="shared" si="252"/>
        <v>1.6796581742672307</v>
      </c>
      <c r="DT93" s="94">
        <f t="shared" si="253"/>
        <v>-0.6986739826245999</v>
      </c>
      <c r="DU93" s="94">
        <f t="shared" si="254"/>
        <v>0.26953041459167137</v>
      </c>
      <c r="DV93" s="94">
        <f t="shared" si="255"/>
        <v>0.70473958333333353</v>
      </c>
      <c r="DW93" s="94">
        <f t="shared" si="256"/>
        <v>-0.30472569255839216</v>
      </c>
      <c r="DX93" s="362">
        <f t="shared" si="204"/>
        <v>-33.552</v>
      </c>
      <c r="DY93" s="362">
        <f t="shared" si="257"/>
        <v>21.030999999999999</v>
      </c>
      <c r="DZ93" s="362">
        <f t="shared" si="258"/>
        <v>-29.031999999999996</v>
      </c>
      <c r="EA93" s="100"/>
      <c r="EB93" s="100">
        <v>33.552</v>
      </c>
      <c r="EC93" s="100">
        <v>12.521000000000001</v>
      </c>
      <c r="ED93" s="100">
        <v>41.552999999999997</v>
      </c>
      <c r="EE93" s="100">
        <v>32.731000000000002</v>
      </c>
      <c r="EF93" s="100">
        <v>19.2</v>
      </c>
      <c r="EG93" s="100">
        <v>27.614999999999998</v>
      </c>
      <c r="EH93" s="208">
        <v>20.535038</v>
      </c>
      <c r="EI93" s="208">
        <v>13.465356999999999</v>
      </c>
      <c r="EJ93" s="208">
        <v>6.2527889999999999</v>
      </c>
      <c r="EK93" s="208">
        <v>6.1843690000000002</v>
      </c>
      <c r="EL93" s="208">
        <v>11.183975</v>
      </c>
      <c r="EM93" s="94">
        <f t="shared" si="205"/>
        <v>-1</v>
      </c>
      <c r="EN93" s="94">
        <f t="shared" si="259"/>
        <v>0.94530976888716256</v>
      </c>
      <c r="EO93" s="94">
        <f t="shared" si="260"/>
        <v>-0.46914242118069155</v>
      </c>
      <c r="EP93" s="94">
        <f t="shared" si="261"/>
        <v>0.15127775997341222</v>
      </c>
      <c r="EQ93" s="94">
        <f t="shared" si="262"/>
        <v>7.0154713817544345E-2</v>
      </c>
      <c r="ER93" s="94">
        <f t="shared" si="263"/>
        <v>-0.19452828451283524</v>
      </c>
      <c r="ES93" s="362">
        <f t="shared" si="206"/>
        <v>-100.164</v>
      </c>
      <c r="ET93" s="362">
        <f t="shared" si="264"/>
        <v>48.673999999999999</v>
      </c>
      <c r="EU93" s="362">
        <f t="shared" si="265"/>
        <v>-45.503999999999998</v>
      </c>
      <c r="EV93" s="100"/>
      <c r="EW93" s="100">
        <v>100.164</v>
      </c>
      <c r="EX93" s="100">
        <v>51.49</v>
      </c>
      <c r="EY93" s="100">
        <v>96.994</v>
      </c>
      <c r="EZ93" s="100">
        <v>84.248999999999995</v>
      </c>
      <c r="FA93" s="100">
        <v>78.725999999999999</v>
      </c>
      <c r="FB93" s="100">
        <v>97.739000000000004</v>
      </c>
      <c r="FC93" s="208">
        <v>84.769371000000007</v>
      </c>
      <c r="FD93" s="208">
        <v>55.037388</v>
      </c>
      <c r="FE93" s="208">
        <v>49.065727000000003</v>
      </c>
      <c r="FF93" s="208">
        <v>57.802788</v>
      </c>
      <c r="FG93" s="208">
        <v>47.353014999999999</v>
      </c>
      <c r="FH93" s="94">
        <f t="shared" si="207"/>
        <v>-1</v>
      </c>
      <c r="FI93" s="94">
        <f t="shared" si="266"/>
        <v>-4.065040650406504E-2</v>
      </c>
      <c r="FJ93" s="94">
        <f t="shared" si="267"/>
        <v>2.5000000000000001E-2</v>
      </c>
      <c r="FK93" s="94">
        <f t="shared" si="268"/>
        <v>-6.25E-2</v>
      </c>
      <c r="FL93" s="94">
        <f t="shared" si="269"/>
        <v>-6.569343065693431E-2</v>
      </c>
      <c r="FM93" s="94">
        <f t="shared" si="270"/>
        <v>0.25688073394495414</v>
      </c>
      <c r="FN93" s="362">
        <f t="shared" si="208"/>
        <v>-118</v>
      </c>
      <c r="FO93" s="362">
        <f t="shared" si="271"/>
        <v>-5</v>
      </c>
      <c r="FP93" s="362">
        <f t="shared" si="272"/>
        <v>3</v>
      </c>
      <c r="FQ93" s="486"/>
      <c r="FR93" s="486">
        <v>118</v>
      </c>
      <c r="FS93" s="486">
        <v>123</v>
      </c>
      <c r="FT93" s="486">
        <v>120</v>
      </c>
      <c r="FU93" s="486">
        <v>128</v>
      </c>
      <c r="FV93" s="486">
        <v>137</v>
      </c>
      <c r="FW93" s="486">
        <v>109</v>
      </c>
      <c r="FX93" s="2">
        <v>93</v>
      </c>
      <c r="FY93" s="2">
        <v>63</v>
      </c>
      <c r="FZ93" s="2">
        <v>63</v>
      </c>
      <c r="GA93" s="2">
        <v>59</v>
      </c>
      <c r="GB93" s="2">
        <v>49</v>
      </c>
      <c r="GC93" s="2"/>
      <c r="GD93" s="2"/>
      <c r="GE93" s="1" t="s">
        <v>81</v>
      </c>
      <c r="GF93" s="336" t="s">
        <v>87</v>
      </c>
      <c r="GG93" s="1">
        <v>2150</v>
      </c>
      <c r="GH93" s="1" t="s">
        <v>419</v>
      </c>
      <c r="GI93" s="18" t="s">
        <v>97</v>
      </c>
      <c r="GJ93" s="94">
        <f t="shared" si="340"/>
        <v>-1</v>
      </c>
      <c r="GK93" s="94">
        <f t="shared" si="341"/>
        <v>-7.2533889987332081E-2</v>
      </c>
      <c r="GL93" s="94">
        <f t="shared" si="342"/>
        <v>-0.4381468196575517</v>
      </c>
      <c r="GM93" s="94">
        <f t="shared" si="343"/>
        <v>-3.2862666177075023E-3</v>
      </c>
      <c r="GN93" s="94">
        <f t="shared" si="344"/>
        <v>-0.21697697548810338</v>
      </c>
      <c r="GO93" s="392">
        <f t="shared" si="345"/>
        <v>0.36324939985780874</v>
      </c>
      <c r="GP93" s="366">
        <f t="shared" si="346"/>
        <v>-0.52199769930327955</v>
      </c>
      <c r="GQ93" s="366">
        <f t="shared" si="347"/>
        <v>-4.0823619630034114E-2</v>
      </c>
      <c r="GR93" s="366">
        <f t="shared" si="348"/>
        <v>-0.43890179775399474</v>
      </c>
      <c r="GS93" s="94">
        <f t="shared" si="209"/>
        <v>0</v>
      </c>
      <c r="GT93" s="94">
        <f t="shared" si="273"/>
        <v>0.52199769930327955</v>
      </c>
      <c r="GU93" s="392">
        <f t="shared" si="274"/>
        <v>0.56282131893331366</v>
      </c>
      <c r="GV93" s="94">
        <f t="shared" si="275"/>
        <v>1.0017231166873084</v>
      </c>
      <c r="GW93" s="94">
        <f t="shared" si="276"/>
        <v>1.0050258997515935</v>
      </c>
      <c r="GX93" s="94">
        <f t="shared" si="277"/>
        <v>1.2835202392395602</v>
      </c>
      <c r="GY93" s="94">
        <f t="shared" si="278"/>
        <v>0.94151535249048002</v>
      </c>
      <c r="GZ93" s="94">
        <f t="shared" si="279"/>
        <v>1.4780343581302513</v>
      </c>
      <c r="HA93" s="94">
        <f t="shared" si="280"/>
        <v>0.96630291712009864</v>
      </c>
      <c r="HB93" s="94">
        <f t="shared" si="281"/>
        <v>0.92220859460014903</v>
      </c>
      <c r="HC93" s="94">
        <f t="shared" si="282"/>
        <v>0.76590088266330969</v>
      </c>
      <c r="HD93" s="94">
        <f t="shared" si="349"/>
        <v>-1</v>
      </c>
      <c r="HE93" s="94">
        <f t="shared" si="350"/>
        <v>-0.1532222115318633</v>
      </c>
      <c r="HF93" s="94">
        <f t="shared" si="351"/>
        <v>-0.50711511859914638</v>
      </c>
      <c r="HG93" s="94">
        <f t="shared" si="352"/>
        <v>0.35290950844401076</v>
      </c>
      <c r="HH93" s="94">
        <f t="shared" si="353"/>
        <v>-0.14645875479431281</v>
      </c>
      <c r="HI93" s="392">
        <f t="shared" si="354"/>
        <v>0.46669398896280967</v>
      </c>
      <c r="HJ93" s="366">
        <f t="shared" si="355"/>
        <v>-0.168792118902238</v>
      </c>
      <c r="HK93" s="366">
        <f t="shared" si="356"/>
        <v>-3.0542489540422463E-2</v>
      </c>
      <c r="HL93" s="366">
        <f t="shared" si="357"/>
        <v>-0.20508966173604995</v>
      </c>
      <c r="HM93" s="94">
        <f t="shared" si="211"/>
        <v>0</v>
      </c>
      <c r="HN93" s="94">
        <f t="shared" si="283"/>
        <v>0.168792118902238</v>
      </c>
      <c r="HO93" s="392">
        <f t="shared" si="284"/>
        <v>0.19933460844266046</v>
      </c>
      <c r="HP93" s="94">
        <f t="shared" si="285"/>
        <v>0.40442427017871041</v>
      </c>
      <c r="HQ93" s="94">
        <f t="shared" si="286"/>
        <v>0.29892928363245902</v>
      </c>
      <c r="HR93" s="94">
        <f t="shared" si="287"/>
        <v>0.35022242371008416</v>
      </c>
      <c r="HS93" s="94">
        <f t="shared" si="288"/>
        <v>0.23878356790549621</v>
      </c>
      <c r="HT93" s="94">
        <f t="shared" si="289"/>
        <v>0.34689144034874597</v>
      </c>
      <c r="HU93" s="94">
        <f t="shared" si="290"/>
        <v>0.17423205828182953</v>
      </c>
      <c r="HV93" s="94">
        <f t="shared" si="291"/>
        <v>7.5170727318518454E-2</v>
      </c>
      <c r="HW93" s="94">
        <f t="shared" si="292"/>
        <v>0.11273576599476874</v>
      </c>
      <c r="HX93" s="94" t="e">
        <f t="shared" si="358"/>
        <v>#VALUE!</v>
      </c>
      <c r="HY93" s="94">
        <f t="shared" si="359"/>
        <v>0.37749689901581129</v>
      </c>
      <c r="HZ93" s="94">
        <f t="shared" si="360"/>
        <v>-0.43237879725559214</v>
      </c>
      <c r="IA93" s="94">
        <f t="shared" si="361"/>
        <v>0.10271426994384916</v>
      </c>
      <c r="IB93" s="94">
        <f t="shared" si="362"/>
        <v>0.59298423052499161</v>
      </c>
      <c r="IC93" s="392">
        <f t="shared" si="363"/>
        <v>-0.13681102132668613</v>
      </c>
      <c r="ID93" s="366" t="e">
        <f t="shared" si="364"/>
        <v>#VALUE!</v>
      </c>
      <c r="IE93" s="366">
        <f t="shared" si="365"/>
        <v>9.1797216402737886E-2</v>
      </c>
      <c r="IF93" s="366">
        <f t="shared" si="366"/>
        <v>-0.18523451102502855</v>
      </c>
      <c r="IG93" s="94" t="str">
        <f t="shared" si="213"/>
        <v>i.a.</v>
      </c>
      <c r="IH93" s="94">
        <f t="shared" si="293"/>
        <v>0.33497064813705524</v>
      </c>
      <c r="II93" s="392">
        <f t="shared" si="294"/>
        <v>0.24317343173431735</v>
      </c>
      <c r="IJ93" s="94">
        <f t="shared" si="295"/>
        <v>0.42840794275934591</v>
      </c>
      <c r="IK93" s="94">
        <f t="shared" si="296"/>
        <v>0.38850312763356248</v>
      </c>
      <c r="IL93" s="94">
        <f t="shared" si="297"/>
        <v>0.24388385031628687</v>
      </c>
      <c r="IM93" s="94">
        <f t="shared" si="298"/>
        <v>0.28253818844064293</v>
      </c>
      <c r="IN93" s="94">
        <f t="shared" si="299"/>
        <v>0.24224596405227541</v>
      </c>
      <c r="IO93" s="94">
        <f t="shared" si="300"/>
        <v>0.24465835842355016</v>
      </c>
      <c r="IP93" s="94">
        <f t="shared" si="301"/>
        <v>0.1274369989463317</v>
      </c>
      <c r="IQ93" s="94">
        <f t="shared" si="302"/>
        <v>0.10699084272544086</v>
      </c>
      <c r="IR93" s="94">
        <f t="shared" si="215"/>
        <v>0.236182954770673</v>
      </c>
      <c r="IS93" s="94">
        <f t="shared" si="367"/>
        <v>-1</v>
      </c>
      <c r="IT93" s="94">
        <f t="shared" si="368"/>
        <v>-0.14746970951635302</v>
      </c>
      <c r="IU93" s="94">
        <f t="shared" si="369"/>
        <v>-0.56369488951461832</v>
      </c>
      <c r="IV93" s="94">
        <f t="shared" si="370"/>
        <v>0.34752101541586655</v>
      </c>
      <c r="IW93" s="94">
        <f t="shared" si="371"/>
        <v>-0.15620206216278562</v>
      </c>
      <c r="IX93" s="392">
        <f t="shared" si="372"/>
        <v>0.12641552701943737</v>
      </c>
      <c r="IY93" s="366">
        <f t="shared" si="373"/>
        <v>-0.10698195374340713</v>
      </c>
      <c r="IZ93" s="366">
        <f t="shared" si="374"/>
        <v>-1.850561536421419E-2</v>
      </c>
      <c r="JA93" s="366">
        <f t="shared" si="375"/>
        <v>-0.16212668544011621</v>
      </c>
      <c r="JB93" s="392"/>
      <c r="JC93" s="94">
        <f t="shared" si="303"/>
        <v>0.10698195374340713</v>
      </c>
      <c r="JD93" s="392">
        <f t="shared" si="304"/>
        <v>0.12548756910762132</v>
      </c>
      <c r="JE93" s="94">
        <f t="shared" si="305"/>
        <v>0.28761425454773754</v>
      </c>
      <c r="JF93" s="94">
        <f t="shared" si="306"/>
        <v>0.2134395317456145</v>
      </c>
      <c r="JG93" s="94">
        <f t="shared" si="307"/>
        <v>0.25295099949247718</v>
      </c>
      <c r="JH93" s="94">
        <f t="shared" si="308"/>
        <v>0.22456277761174032</v>
      </c>
      <c r="JI93" s="94">
        <f t="shared" si="309"/>
        <v>0.26724392247228734</v>
      </c>
      <c r="JJ93" s="94">
        <f t="shared" si="310"/>
        <v>0.15886848703011236</v>
      </c>
      <c r="JK93" s="94">
        <f t="shared" si="311"/>
        <v>8.0935928849586378E-2</v>
      </c>
      <c r="JL93" s="94">
        <f t="shared" si="312"/>
        <v>0.11428997276569834</v>
      </c>
      <c r="JM93" s="94">
        <f t="shared" si="217"/>
        <v>0.17623709106967428</v>
      </c>
      <c r="JN93" s="94" t="e">
        <f t="shared" si="376"/>
        <v>#VALUE!</v>
      </c>
      <c r="JO93" s="94">
        <f t="shared" si="377"/>
        <v>5.7442970582875265E-2</v>
      </c>
      <c r="JP93" s="94">
        <f t="shared" si="378"/>
        <v>-9.7079012477064575E-2</v>
      </c>
      <c r="JQ93" s="94">
        <f t="shared" si="379"/>
        <v>0.19097371910578356</v>
      </c>
      <c r="JR93" s="94">
        <f t="shared" si="380"/>
        <v>-9.4265197033515784E-5</v>
      </c>
      <c r="JS93" s="392">
        <f t="shared" si="381"/>
        <v>1.6652473035549497E-3</v>
      </c>
      <c r="JT93" s="364" t="e">
        <f t="shared" si="382"/>
        <v>#VALUE!</v>
      </c>
      <c r="JU93" s="364">
        <f t="shared" si="383"/>
        <v>5.5076133388452408E-2</v>
      </c>
      <c r="JV93" s="364">
        <f t="shared" si="384"/>
        <v>-0.10308658536585358</v>
      </c>
      <c r="JW93" s="99" t="str">
        <f t="shared" si="218"/>
        <v>i.a.</v>
      </c>
      <c r="JX93" s="99">
        <f t="shared" si="313"/>
        <v>1.0138728813559321</v>
      </c>
      <c r="JY93" s="393">
        <f t="shared" si="314"/>
        <v>0.95879674796747971</v>
      </c>
      <c r="JZ93" s="99">
        <f t="shared" si="315"/>
        <v>1.0618833333333333</v>
      </c>
      <c r="KA93" s="99">
        <f t="shared" si="316"/>
        <v>0.89160937500000004</v>
      </c>
      <c r="KB93" s="99">
        <f t="shared" si="317"/>
        <v>0.8916934306569344</v>
      </c>
      <c r="KC93" s="99">
        <f t="shared" si="318"/>
        <v>0.89021100917431195</v>
      </c>
      <c r="KD93" s="99">
        <f t="shared" si="319"/>
        <v>0.97566554838709674</v>
      </c>
      <c r="KE93" s="99">
        <f t="shared" si="320"/>
        <v>0.90611534920634929</v>
      </c>
      <c r="KF93" s="99">
        <f t="shared" si="220"/>
        <v>0.78774676190476189</v>
      </c>
      <c r="KG93" s="99">
        <f t="shared" si="221"/>
        <v>0.8790322881355932</v>
      </c>
      <c r="KH93" s="99">
        <f t="shared" si="222"/>
        <v>0.92076148979591843</v>
      </c>
      <c r="KI93" s="94">
        <f t="shared" si="385"/>
        <v>-1</v>
      </c>
      <c r="KJ93" s="94">
        <f t="shared" si="386"/>
        <v>-0.17628087676249693</v>
      </c>
      <c r="KK93" s="94">
        <f t="shared" si="387"/>
        <v>-0.60098227010330096</v>
      </c>
      <c r="KL93" s="94">
        <f t="shared" si="388"/>
        <v>0.5207847946045373</v>
      </c>
      <c r="KM93" s="94">
        <f t="shared" si="389"/>
        <v>-7.033434296365336E-2</v>
      </c>
      <c r="KN93" s="392">
        <f t="shared" si="390"/>
        <v>5.4555981733630597E-2</v>
      </c>
      <c r="KO93" s="364">
        <f t="shared" si="391"/>
        <v>-0.10190677966101695</v>
      </c>
      <c r="KP93" s="364">
        <f t="shared" si="392"/>
        <v>-2.18086674934546E-2</v>
      </c>
      <c r="KQ93" s="364">
        <f t="shared" si="393"/>
        <v>-0.18633455284552849</v>
      </c>
      <c r="KR93" s="308"/>
      <c r="KS93" s="308">
        <f t="shared" si="321"/>
        <v>0.10190677966101695</v>
      </c>
      <c r="KT93" s="395">
        <f t="shared" si="322"/>
        <v>0.12371544715447155</v>
      </c>
      <c r="KU93" s="308">
        <f t="shared" si="323"/>
        <v>0.31005000000000005</v>
      </c>
      <c r="KV93" s="308">
        <f t="shared" si="324"/>
        <v>0.203875</v>
      </c>
      <c r="KW93" s="308">
        <f t="shared" si="325"/>
        <v>0.21929927007299271</v>
      </c>
      <c r="KX93" s="308">
        <f t="shared" si="326"/>
        <v>0.20795412844036698</v>
      </c>
      <c r="KY93" s="308">
        <f t="shared" si="327"/>
        <v>0.27018146236559137</v>
      </c>
      <c r="KZ93" s="308">
        <f t="shared" si="328"/>
        <v>0.15121985714285716</v>
      </c>
      <c r="LA93" s="308">
        <f t="shared" si="329"/>
        <v>9.1028999999999999E-2</v>
      </c>
      <c r="LB93" s="308">
        <f t="shared" si="330"/>
        <v>0.11273245762711864</v>
      </c>
      <c r="LC93" s="308">
        <f t="shared" si="224"/>
        <v>0.18660071428571429</v>
      </c>
    </row>
    <row r="94" spans="1:315" s="1" customFormat="1" x14ac:dyDescent="0.3">
      <c r="A94" s="348" t="s">
        <v>312</v>
      </c>
      <c r="B94" s="171">
        <v>11771483</v>
      </c>
      <c r="C94" t="s">
        <v>75</v>
      </c>
      <c r="D94" s="336"/>
      <c r="E94"/>
      <c r="F94"/>
      <c r="G94">
        <v>711100</v>
      </c>
      <c r="H94"/>
      <c r="I94" s="183">
        <v>45103</v>
      </c>
      <c r="J94" s="176"/>
      <c r="K94" s="176" t="s">
        <v>132</v>
      </c>
      <c r="L94" s="176" t="s">
        <v>132</v>
      </c>
      <c r="M94" s="176" t="s">
        <v>132</v>
      </c>
      <c r="N94" s="176" t="s">
        <v>132</v>
      </c>
      <c r="O94" s="176" t="s">
        <v>132</v>
      </c>
      <c r="P94" s="176" t="s">
        <v>132</v>
      </c>
      <c r="Q94" s="94" t="e">
        <f t="shared" si="331"/>
        <v>#DIV/0!</v>
      </c>
      <c r="R94" s="94" t="e">
        <f t="shared" si="332"/>
        <v>#DIV/0!</v>
      </c>
      <c r="S94" s="94" t="e">
        <f t="shared" si="333"/>
        <v>#DIV/0!</v>
      </c>
      <c r="T94" s="94" t="e">
        <f t="shared" si="334"/>
        <v>#DIV/0!</v>
      </c>
      <c r="U94" s="94" t="e">
        <f t="shared" si="335"/>
        <v>#DIV/0!</v>
      </c>
      <c r="V94" s="94" t="e">
        <f t="shared" si="336"/>
        <v>#DIV/0!</v>
      </c>
      <c r="W94" s="362">
        <f t="shared" si="337"/>
        <v>0</v>
      </c>
      <c r="X94" s="362">
        <f t="shared" si="338"/>
        <v>0</v>
      </c>
      <c r="Y94" s="362">
        <f t="shared" si="339"/>
        <v>0</v>
      </c>
      <c r="Z94" s="100"/>
      <c r="AA94" s="396"/>
      <c r="AB94" s="100"/>
      <c r="AC94" s="100"/>
      <c r="AD94" s="100"/>
      <c r="AE94" s="203"/>
      <c r="AF94" s="203"/>
      <c r="AG94" s="205"/>
      <c r="AH94" s="205"/>
      <c r="AI94" s="205"/>
      <c r="AJ94" s="205"/>
      <c r="AK94" s="205"/>
      <c r="AL94" s="94">
        <f t="shared" si="194"/>
        <v>1</v>
      </c>
      <c r="AM94" s="94">
        <f t="shared" si="195"/>
        <v>0.7751824817518248</v>
      </c>
      <c r="AN94" s="94">
        <f t="shared" si="225"/>
        <v>-22.620689655172413</v>
      </c>
      <c r="AO94" s="94">
        <f t="shared" si="226"/>
        <v>-1.4603174603174602</v>
      </c>
      <c r="AP94" s="94">
        <f t="shared" si="227"/>
        <v>-0.98449803149606308</v>
      </c>
      <c r="AQ94" s="94">
        <f t="shared" si="228"/>
        <v>-0.76774488512972916</v>
      </c>
      <c r="AR94" s="362">
        <f t="shared" si="196"/>
        <v>0.154</v>
      </c>
      <c r="AS94" s="362">
        <f t="shared" si="229"/>
        <v>0.53100000000000003</v>
      </c>
      <c r="AT94" s="362">
        <f t="shared" si="230"/>
        <v>-0.65600000000000003</v>
      </c>
      <c r="AU94" s="266"/>
      <c r="AV94" s="266">
        <v>-0.154</v>
      </c>
      <c r="AW94" s="266">
        <v>-0.68500000000000005</v>
      </c>
      <c r="AX94" s="266">
        <v>-2.9000000000000001E-2</v>
      </c>
      <c r="AY94" s="266">
        <v>6.3E-2</v>
      </c>
      <c r="AZ94" s="267">
        <v>4.0640000000000001</v>
      </c>
      <c r="BA94" s="267">
        <v>17.498000000000001</v>
      </c>
      <c r="BB94" s="205">
        <v>35.860999999999997</v>
      </c>
      <c r="BC94" s="205">
        <v>34.274329999999999</v>
      </c>
      <c r="BD94" s="205">
        <v>29.920411000000001</v>
      </c>
      <c r="BE94" s="205">
        <v>25.548362999999998</v>
      </c>
      <c r="BF94" s="205">
        <v>27.369644999999998</v>
      </c>
      <c r="BG94" s="94">
        <f t="shared" si="197"/>
        <v>1</v>
      </c>
      <c r="BH94" s="94">
        <f t="shared" si="231"/>
        <v>0.52718894009216588</v>
      </c>
      <c r="BI94" s="94">
        <f t="shared" si="232"/>
        <v>-0.71406003159557652</v>
      </c>
      <c r="BJ94" s="94">
        <f t="shared" si="233"/>
        <v>0.27324913892078068</v>
      </c>
      <c r="BK94" s="94">
        <f t="shared" si="234"/>
        <v>0.8619432556665082</v>
      </c>
      <c r="BL94" s="94">
        <f t="shared" si="235"/>
        <v>0.63285614525139666</v>
      </c>
      <c r="BM94" s="362">
        <f t="shared" si="198"/>
        <v>0.51300000000000001</v>
      </c>
      <c r="BN94" s="362">
        <f t="shared" si="236"/>
        <v>0.57199999999999995</v>
      </c>
      <c r="BO94" s="362">
        <f t="shared" si="237"/>
        <v>-0.45199999999999996</v>
      </c>
      <c r="BP94" s="266"/>
      <c r="BQ94" s="266">
        <v>-0.51300000000000001</v>
      </c>
      <c r="BR94" s="266">
        <v>-1.085</v>
      </c>
      <c r="BS94" s="266">
        <v>-0.63300000000000001</v>
      </c>
      <c r="BT94" s="266">
        <v>-0.871</v>
      </c>
      <c r="BU94" s="267">
        <v>-6.3090000000000002</v>
      </c>
      <c r="BV94" s="267">
        <v>-17.184000000000001</v>
      </c>
      <c r="BW94" s="205">
        <v>-1.2649999999999999</v>
      </c>
      <c r="BX94" s="205">
        <v>-1.4421660000000001</v>
      </c>
      <c r="BY94" s="205">
        <v>-1.7209140000000001</v>
      </c>
      <c r="BZ94" s="205">
        <v>-2.1715140000000002</v>
      </c>
      <c r="CA94" s="205">
        <v>1.39144</v>
      </c>
      <c r="CB94" s="94">
        <f t="shared" si="199"/>
        <v>1</v>
      </c>
      <c r="CC94" s="94">
        <f t="shared" si="238"/>
        <v>0.51724137931034486</v>
      </c>
      <c r="CD94" s="94">
        <f t="shared" si="239"/>
        <v>-0.67223065250379366</v>
      </c>
      <c r="CE94" s="94">
        <f t="shared" si="240"/>
        <v>0.23282887077997666</v>
      </c>
      <c r="CF94" s="94">
        <f t="shared" si="241"/>
        <v>0.86446828652571794</v>
      </c>
      <c r="CG94" s="94">
        <f t="shared" si="242"/>
        <v>0.63591452205882348</v>
      </c>
      <c r="CH94" s="362">
        <f t="shared" si="200"/>
        <v>0.53200000000000003</v>
      </c>
      <c r="CI94" s="362">
        <f t="shared" si="243"/>
        <v>0.57000000000000006</v>
      </c>
      <c r="CJ94" s="362">
        <f t="shared" si="244"/>
        <v>-0.44300000000000006</v>
      </c>
      <c r="CK94" s="100"/>
      <c r="CL94" s="100">
        <v>-0.53200000000000003</v>
      </c>
      <c r="CM94" s="100">
        <v>-1.1020000000000001</v>
      </c>
      <c r="CN94" s="100">
        <v>-0.65900000000000003</v>
      </c>
      <c r="CO94" s="100">
        <v>-0.85899999999999999</v>
      </c>
      <c r="CP94" s="203">
        <v>-6.3380000000000001</v>
      </c>
      <c r="CQ94" s="203">
        <v>-17.408000000000001</v>
      </c>
      <c r="CR94" s="228">
        <v>-1.4470000000000001</v>
      </c>
      <c r="CS94" s="228">
        <v>-1.6464589999999999</v>
      </c>
      <c r="CT94" s="228">
        <v>-2.0088560000000002</v>
      </c>
      <c r="CU94" s="228">
        <v>-2.288198</v>
      </c>
      <c r="CV94" s="228">
        <v>1.3928160000000001</v>
      </c>
      <c r="CW94" s="94">
        <f t="shared" si="201"/>
        <v>1</v>
      </c>
      <c r="CX94" s="94">
        <f t="shared" si="245"/>
        <v>0.51724137931034486</v>
      </c>
      <c r="CY94" s="94">
        <f t="shared" si="246"/>
        <v>-0.67223065250379366</v>
      </c>
      <c r="CZ94" s="94">
        <f t="shared" si="247"/>
        <v>0.23282887077997666</v>
      </c>
      <c r="DA94" s="94">
        <f t="shared" si="248"/>
        <v>0.86446828652571794</v>
      </c>
      <c r="DB94" s="94">
        <f t="shared" si="249"/>
        <v>0.63591452205882348</v>
      </c>
      <c r="DC94" s="362">
        <f t="shared" si="202"/>
        <v>0.53200000000000003</v>
      </c>
      <c r="DD94" s="362">
        <f t="shared" si="250"/>
        <v>0.57000000000000006</v>
      </c>
      <c r="DE94" s="362">
        <f t="shared" si="251"/>
        <v>-0.44300000000000006</v>
      </c>
      <c r="DF94" s="266"/>
      <c r="DG94" s="266">
        <v>-0.53200000000000003</v>
      </c>
      <c r="DH94" s="100">
        <v>-1.1020000000000001</v>
      </c>
      <c r="DI94" s="100">
        <v>-0.65900000000000003</v>
      </c>
      <c r="DJ94" s="266">
        <v>-0.85899999999999999</v>
      </c>
      <c r="DK94" s="267">
        <v>-6.3380000000000001</v>
      </c>
      <c r="DL94" s="267">
        <v>-17.408000000000001</v>
      </c>
      <c r="DM94" s="205">
        <v>-1.4470000000000001</v>
      </c>
      <c r="DN94" s="205">
        <v>-1.6464589999999999</v>
      </c>
      <c r="DO94" s="205">
        <v>-2.0088560000000002</v>
      </c>
      <c r="DP94" s="205">
        <v>-2.288198</v>
      </c>
      <c r="DQ94" s="205">
        <v>1.3928160000000001</v>
      </c>
      <c r="DR94" s="94">
        <f t="shared" si="203"/>
        <v>1</v>
      </c>
      <c r="DS94" s="94">
        <f t="shared" si="252"/>
        <v>-1.2857142857142856</v>
      </c>
      <c r="DT94" s="94">
        <f t="shared" si="253"/>
        <v>-0.72775214238628871</v>
      </c>
      <c r="DU94" s="94">
        <f t="shared" si="254"/>
        <v>-0.30284926470588247</v>
      </c>
      <c r="DV94" s="94">
        <f t="shared" si="255"/>
        <v>-0.28303130148270178</v>
      </c>
      <c r="DW94" s="94">
        <f t="shared" si="256"/>
        <v>5.8405103668261562</v>
      </c>
      <c r="DX94" s="362">
        <f t="shared" si="204"/>
        <v>0.11799999999999999</v>
      </c>
      <c r="DY94" s="362">
        <f t="shared" si="257"/>
        <v>-0.53099999999999992</v>
      </c>
      <c r="DZ94" s="362">
        <f t="shared" si="258"/>
        <v>-1.1039999999999999</v>
      </c>
      <c r="EA94" s="100"/>
      <c r="EB94" s="100">
        <v>-0.11799999999999999</v>
      </c>
      <c r="EC94" s="100">
        <v>0.41299999999999998</v>
      </c>
      <c r="ED94" s="100">
        <v>1.5169999999999999</v>
      </c>
      <c r="EE94" s="100">
        <v>2.1760000000000002</v>
      </c>
      <c r="EF94" s="203">
        <v>3.0350000000000001</v>
      </c>
      <c r="EG94" s="203">
        <v>-0.627</v>
      </c>
      <c r="EH94" s="228">
        <v>2.681</v>
      </c>
      <c r="EI94" s="228">
        <v>4.1277889999999999</v>
      </c>
      <c r="EJ94" s="228">
        <v>3.774248</v>
      </c>
      <c r="EK94" s="228">
        <v>3.7831039999999998</v>
      </c>
      <c r="EL94" s="228">
        <v>6.0713020000000002</v>
      </c>
      <c r="EM94" s="94">
        <f t="shared" si="205"/>
        <v>-1</v>
      </c>
      <c r="EN94" s="94">
        <f t="shared" si="259"/>
        <v>0.91475042063937206</v>
      </c>
      <c r="EO94" s="94">
        <f t="shared" si="260"/>
        <v>-0.36457590876692803</v>
      </c>
      <c r="EP94" s="94">
        <f t="shared" si="261"/>
        <v>-1.5093015093015144E-2</v>
      </c>
      <c r="EQ94" s="94">
        <f t="shared" si="262"/>
        <v>-0.49224737123507389</v>
      </c>
      <c r="ER94" s="94">
        <f t="shared" si="263"/>
        <v>-0.61770116508823325</v>
      </c>
      <c r="ES94" s="362">
        <f t="shared" si="206"/>
        <v>-3.4140000000000001</v>
      </c>
      <c r="ET94" s="362">
        <f t="shared" si="264"/>
        <v>1.6310000000000002</v>
      </c>
      <c r="EU94" s="362">
        <f t="shared" si="265"/>
        <v>-1.0230000000000001</v>
      </c>
      <c r="EV94" s="100"/>
      <c r="EW94" s="100">
        <v>3.4140000000000001</v>
      </c>
      <c r="EX94" s="100">
        <v>1.7829999999999999</v>
      </c>
      <c r="EY94" s="100">
        <v>2.806</v>
      </c>
      <c r="EZ94" s="100">
        <v>2.8490000000000002</v>
      </c>
      <c r="FA94" s="203">
        <v>5.6109999999999998</v>
      </c>
      <c r="FB94" s="203">
        <v>14.677</v>
      </c>
      <c r="FC94" s="228">
        <v>34.042000000000002</v>
      </c>
      <c r="FD94" s="228">
        <v>32.242156999999999</v>
      </c>
      <c r="FE94" s="228">
        <v>38.326224000000003</v>
      </c>
      <c r="FF94" s="228">
        <v>21.587931000000001</v>
      </c>
      <c r="FG94" s="228">
        <v>19.099872000000001</v>
      </c>
      <c r="FH94" s="94">
        <f t="shared" si="207"/>
        <v>-1</v>
      </c>
      <c r="FI94" s="94">
        <f t="shared" si="266"/>
        <v>0</v>
      </c>
      <c r="FJ94" s="94">
        <f t="shared" si="267"/>
        <v>0</v>
      </c>
      <c r="FK94" s="94">
        <f t="shared" si="268"/>
        <v>0</v>
      </c>
      <c r="FL94" s="94">
        <f t="shared" si="269"/>
        <v>-0.9285714285714286</v>
      </c>
      <c r="FM94" s="94">
        <f t="shared" si="270"/>
        <v>-0.75438596491228072</v>
      </c>
      <c r="FN94" s="362">
        <f t="shared" si="208"/>
        <v>-1</v>
      </c>
      <c r="FO94" s="362">
        <f t="shared" si="271"/>
        <v>0</v>
      </c>
      <c r="FP94" s="362">
        <f t="shared" si="272"/>
        <v>0</v>
      </c>
      <c r="FQ94" s="486"/>
      <c r="FR94" s="486">
        <v>1</v>
      </c>
      <c r="FS94" s="486">
        <v>1</v>
      </c>
      <c r="FT94" s="486">
        <v>1</v>
      </c>
      <c r="FU94" s="486">
        <v>1</v>
      </c>
      <c r="FV94" s="487">
        <v>14</v>
      </c>
      <c r="FW94" s="487">
        <v>57</v>
      </c>
      <c r="FX94" s="488">
        <v>62</v>
      </c>
      <c r="FY94" s="488">
        <v>61</v>
      </c>
      <c r="FZ94" s="488"/>
      <c r="GA94" s="488"/>
      <c r="GB94" s="488"/>
      <c r="GC94" s="2"/>
      <c r="GD94" s="2" t="s">
        <v>859</v>
      </c>
      <c r="GE94" s="1" t="s">
        <v>77</v>
      </c>
      <c r="GF94" s="336"/>
      <c r="GG94" s="1">
        <v>2300</v>
      </c>
      <c r="GH94" s="1" t="s">
        <v>220</v>
      </c>
      <c r="GI94" s="18" t="s">
        <v>97</v>
      </c>
      <c r="GJ94" s="94" t="e">
        <f t="shared" si="340"/>
        <v>#VALUE!</v>
      </c>
      <c r="GK94" s="94">
        <f t="shared" si="341"/>
        <v>-2.1583869082407947</v>
      </c>
      <c r="GL94" s="94">
        <f t="shared" si="342"/>
        <v>-2.1997656993246171</v>
      </c>
      <c r="GM94" s="94">
        <f t="shared" si="343"/>
        <v>-8.2515232701202701E-2</v>
      </c>
      <c r="GN94" s="94">
        <f t="shared" si="344"/>
        <v>0.93737087583072898</v>
      </c>
      <c r="GO94" s="392">
        <f t="shared" si="345"/>
        <v>0.68943871607509277</v>
      </c>
      <c r="GP94" s="366" t="e">
        <f t="shared" si="346"/>
        <v>#VALUE!</v>
      </c>
      <c r="GQ94" s="366">
        <f t="shared" si="347"/>
        <v>-2.464810749099851</v>
      </c>
      <c r="GR94" s="366">
        <f t="shared" si="348"/>
        <v>-0.78507749572430141</v>
      </c>
      <c r="GS94" s="94" t="str">
        <f t="shared" si="209"/>
        <v>Negativ EK</v>
      </c>
      <c r="GT94" s="94">
        <f t="shared" si="273"/>
        <v>-3.6067796610169496</v>
      </c>
      <c r="GU94" s="392">
        <f t="shared" si="274"/>
        <v>-1.1419689119170986</v>
      </c>
      <c r="GV94" s="94">
        <f t="shared" si="275"/>
        <v>-0.35689141619279718</v>
      </c>
      <c r="GW94" s="94">
        <f t="shared" si="276"/>
        <v>-0.32968720015352138</v>
      </c>
      <c r="GX94" s="94">
        <f t="shared" si="277"/>
        <v>-5.2641196013289031</v>
      </c>
      <c r="GY94" s="94">
        <f t="shared" si="278"/>
        <v>-16.950340798442063</v>
      </c>
      <c r="GZ94" s="94">
        <f t="shared" si="279"/>
        <v>-0.42503887255134504</v>
      </c>
      <c r="HA94" s="94">
        <f t="shared" si="280"/>
        <v>-0.4167176134457482</v>
      </c>
      <c r="HB94" s="94">
        <f t="shared" si="281"/>
        <v>-0.53162959724517267</v>
      </c>
      <c r="HC94" s="94">
        <f t="shared" si="282"/>
        <v>-0.4644009999182091</v>
      </c>
      <c r="HD94" s="94">
        <f t="shared" si="349"/>
        <v>1</v>
      </c>
      <c r="HE94" s="94">
        <f t="shared" si="350"/>
        <v>0.58250337619452552</v>
      </c>
      <c r="HF94" s="94">
        <f t="shared" si="351"/>
        <v>-1.1122269511163618</v>
      </c>
      <c r="HG94" s="94">
        <f t="shared" si="352"/>
        <v>-8.7234709943447467E-2</v>
      </c>
      <c r="HH94" s="94">
        <f t="shared" si="353"/>
        <v>0.66892491382530939</v>
      </c>
      <c r="HI94" s="392">
        <f t="shared" si="354"/>
        <v>0.11835166307683331</v>
      </c>
      <c r="HJ94" s="366">
        <f t="shared" si="355"/>
        <v>0.19742158937848758</v>
      </c>
      <c r="HK94" s="366">
        <f t="shared" si="356"/>
        <v>0.2754483169191807</v>
      </c>
      <c r="HL94" s="366">
        <f t="shared" si="357"/>
        <v>-0.24899722725257545</v>
      </c>
      <c r="HM94" s="94">
        <f t="shared" si="211"/>
        <v>0</v>
      </c>
      <c r="HN94" s="94">
        <f t="shared" si="283"/>
        <v>-0.19742158937848758</v>
      </c>
      <c r="HO94" s="392">
        <f t="shared" si="284"/>
        <v>-0.47286990629766829</v>
      </c>
      <c r="HP94" s="94">
        <f t="shared" si="285"/>
        <v>-0.22387267904509284</v>
      </c>
      <c r="HQ94" s="94">
        <f t="shared" si="286"/>
        <v>-0.20591016548463356</v>
      </c>
      <c r="HR94" s="94">
        <f t="shared" si="287"/>
        <v>-0.62194400630914826</v>
      </c>
      <c r="HS94" s="94">
        <f t="shared" si="288"/>
        <v>-0.70543319854676823</v>
      </c>
      <c r="HT94" s="94">
        <f t="shared" si="289"/>
        <v>-3.8169000172997597E-2</v>
      </c>
      <c r="HU94" s="94">
        <f t="shared" si="290"/>
        <v>-4.0872866277037019E-2</v>
      </c>
      <c r="HV94" s="94">
        <f t="shared" si="291"/>
        <v>-5.7445990851410653E-2</v>
      </c>
      <c r="HW94" s="94">
        <f t="shared" si="292"/>
        <v>-0.10674029266215235</v>
      </c>
      <c r="HX94" s="94" t="e">
        <f t="shared" si="358"/>
        <v>#VALUE!</v>
      </c>
      <c r="HY94" s="94">
        <f t="shared" si="359"/>
        <v>-1.1492175077412337</v>
      </c>
      <c r="HZ94" s="94">
        <f t="shared" si="360"/>
        <v>-0.57154936148958269</v>
      </c>
      <c r="IA94" s="94">
        <f t="shared" si="361"/>
        <v>-0.29216591416502458</v>
      </c>
      <c r="IB94" s="94">
        <f t="shared" si="362"/>
        <v>0.41204330199387829</v>
      </c>
      <c r="IC94" s="392">
        <f t="shared" si="363"/>
        <v>13.661588068776958</v>
      </c>
      <c r="ID94" s="366" t="e">
        <f t="shared" si="364"/>
        <v>#VALUE!</v>
      </c>
      <c r="IE94" s="366">
        <f t="shared" si="365"/>
        <v>-0.26619564256709449</v>
      </c>
      <c r="IF94" s="366">
        <f t="shared" si="366"/>
        <v>-0.3089951466071621</v>
      </c>
      <c r="IG94" s="94" t="str">
        <f t="shared" si="213"/>
        <v>i.a.</v>
      </c>
      <c r="IH94" s="94">
        <f t="shared" si="293"/>
        <v>-3.4563561804335084E-2</v>
      </c>
      <c r="II94" s="392">
        <f t="shared" si="294"/>
        <v>0.2316320807627594</v>
      </c>
      <c r="IJ94" s="94">
        <f t="shared" si="295"/>
        <v>0.54062722736992153</v>
      </c>
      <c r="IK94" s="94">
        <f t="shared" si="296"/>
        <v>0.76377676377676373</v>
      </c>
      <c r="IL94" s="94">
        <f t="shared" si="297"/>
        <v>0.54090180003564436</v>
      </c>
      <c r="IM94" s="94">
        <f t="shared" si="298"/>
        <v>-4.271990188730667E-2</v>
      </c>
      <c r="IN94" s="94">
        <f t="shared" si="299"/>
        <v>7.8755654779390158E-2</v>
      </c>
      <c r="IO94" s="94">
        <f t="shared" si="300"/>
        <v>0.12802459215120129</v>
      </c>
      <c r="IP94" s="94">
        <f t="shared" si="301"/>
        <v>9.8476907091082061E-2</v>
      </c>
      <c r="IQ94" s="94">
        <f t="shared" si="302"/>
        <v>0.1752416199588557</v>
      </c>
      <c r="IR94" s="94">
        <f t="shared" si="215"/>
        <v>0.31787134489697105</v>
      </c>
      <c r="IS94" s="94" t="e">
        <f t="shared" si="367"/>
        <v>#VALUE!</v>
      </c>
      <c r="IT94" s="94" t="e">
        <f t="shared" si="368"/>
        <v>#VALUE!</v>
      </c>
      <c r="IU94" s="94" t="e">
        <f t="shared" si="369"/>
        <v>#VALUE!</v>
      </c>
      <c r="IV94" s="94" t="e">
        <f t="shared" si="370"/>
        <v>#VALUE!</v>
      </c>
      <c r="IW94" s="94" t="e">
        <f t="shared" si="371"/>
        <v>#VALUE!</v>
      </c>
      <c r="IX94" s="392" t="e">
        <f t="shared" si="372"/>
        <v>#VALUE!</v>
      </c>
      <c r="IY94" s="366" t="e">
        <f t="shared" si="373"/>
        <v>#VALUE!</v>
      </c>
      <c r="IZ94" s="366" t="e">
        <f t="shared" si="374"/>
        <v>#VALUE!</v>
      </c>
      <c r="JA94" s="366" t="e">
        <f t="shared" si="375"/>
        <v>#VALUE!</v>
      </c>
      <c r="JB94" s="392"/>
      <c r="JC94" s="94" t="str">
        <f t="shared" si="303"/>
        <v>i.a.</v>
      </c>
      <c r="JD94" s="392" t="str">
        <f t="shared" si="304"/>
        <v>i.a.</v>
      </c>
      <c r="JE94" s="94" t="str">
        <f t="shared" si="305"/>
        <v>i.a.</v>
      </c>
      <c r="JF94" s="94" t="str">
        <f t="shared" si="306"/>
        <v>i.a.</v>
      </c>
      <c r="JG94" s="94" t="str">
        <f t="shared" si="307"/>
        <v>i.a.</v>
      </c>
      <c r="JH94" s="94" t="str">
        <f t="shared" si="308"/>
        <v>i.a.</v>
      </c>
      <c r="JI94" s="94" t="str">
        <f t="shared" si="309"/>
        <v>i.a.</v>
      </c>
      <c r="JJ94" s="94" t="str">
        <f t="shared" si="310"/>
        <v>i.a.</v>
      </c>
      <c r="JK94" s="94" t="str">
        <f t="shared" si="311"/>
        <v>i.a.</v>
      </c>
      <c r="JL94" s="94" t="str">
        <f t="shared" si="312"/>
        <v>i.a.</v>
      </c>
      <c r="JM94" s="94" t="str">
        <f t="shared" si="217"/>
        <v>i.a.</v>
      </c>
      <c r="JN94" s="94" t="e">
        <f t="shared" si="376"/>
        <v>#VALUE!</v>
      </c>
      <c r="JO94" s="94" t="e">
        <f t="shared" si="377"/>
        <v>#DIV/0!</v>
      </c>
      <c r="JP94" s="94" t="e">
        <f t="shared" si="378"/>
        <v>#DIV/0!</v>
      </c>
      <c r="JQ94" s="94" t="e">
        <f t="shared" si="379"/>
        <v>#DIV/0!</v>
      </c>
      <c r="JR94" s="94" t="e">
        <f t="shared" si="380"/>
        <v>#DIV/0!</v>
      </c>
      <c r="JS94" s="392" t="e">
        <f t="shared" si="381"/>
        <v>#DIV/0!</v>
      </c>
      <c r="JT94" s="364" t="e">
        <f t="shared" si="382"/>
        <v>#VALUE!</v>
      </c>
      <c r="JU94" s="364">
        <f t="shared" si="383"/>
        <v>0</v>
      </c>
      <c r="JV94" s="364">
        <f t="shared" si="384"/>
        <v>0</v>
      </c>
      <c r="JW94" s="99" t="str">
        <f t="shared" si="218"/>
        <v>i.a.</v>
      </c>
      <c r="JX94" s="99">
        <f t="shared" si="313"/>
        <v>0</v>
      </c>
      <c r="JY94" s="393">
        <f t="shared" si="314"/>
        <v>0</v>
      </c>
      <c r="JZ94" s="99">
        <f t="shared" si="315"/>
        <v>0</v>
      </c>
      <c r="KA94" s="99">
        <f t="shared" si="316"/>
        <v>0</v>
      </c>
      <c r="KB94" s="99">
        <f t="shared" si="317"/>
        <v>0</v>
      </c>
      <c r="KC94" s="99">
        <f t="shared" si="318"/>
        <v>0</v>
      </c>
      <c r="KD94" s="99">
        <f t="shared" si="319"/>
        <v>0</v>
      </c>
      <c r="KE94" s="99">
        <f t="shared" si="320"/>
        <v>0</v>
      </c>
      <c r="KF94" s="99" t="str">
        <f t="shared" si="220"/>
        <v>i.a.</v>
      </c>
      <c r="KG94" s="99" t="str">
        <f t="shared" si="221"/>
        <v>i.a.</v>
      </c>
      <c r="KH94" s="99" t="str">
        <f t="shared" si="222"/>
        <v>i.a.</v>
      </c>
      <c r="KI94" s="94">
        <f t="shared" si="385"/>
        <v>1</v>
      </c>
      <c r="KJ94" s="94">
        <f t="shared" si="386"/>
        <v>0.51724137931034486</v>
      </c>
      <c r="KK94" s="94">
        <f t="shared" si="387"/>
        <v>-0.67223065250379366</v>
      </c>
      <c r="KL94" s="94">
        <f t="shared" si="388"/>
        <v>0.23282887077997666</v>
      </c>
      <c r="KM94" s="94">
        <f t="shared" si="389"/>
        <v>-0.89744398863994934</v>
      </c>
      <c r="KN94" s="392">
        <f t="shared" si="390"/>
        <v>-0.48234801733193278</v>
      </c>
      <c r="KO94" s="364">
        <f t="shared" si="391"/>
        <v>0.53200000000000003</v>
      </c>
      <c r="KP94" s="364">
        <f t="shared" si="392"/>
        <v>0.57000000000000006</v>
      </c>
      <c r="KQ94" s="364">
        <f t="shared" si="393"/>
        <v>-0.44300000000000006</v>
      </c>
      <c r="KR94" s="308"/>
      <c r="KS94" s="308">
        <f t="shared" si="321"/>
        <v>-0.53200000000000003</v>
      </c>
      <c r="KT94" s="395">
        <f t="shared" si="322"/>
        <v>-1.1020000000000001</v>
      </c>
      <c r="KU94" s="308">
        <f t="shared" si="323"/>
        <v>-0.65900000000000003</v>
      </c>
      <c r="KV94" s="308">
        <f t="shared" si="324"/>
        <v>-0.85899999999999999</v>
      </c>
      <c r="KW94" s="308">
        <f t="shared" si="325"/>
        <v>-0.45271428571428574</v>
      </c>
      <c r="KX94" s="308">
        <f t="shared" si="326"/>
        <v>-0.30540350877192984</v>
      </c>
      <c r="KY94" s="308">
        <f t="shared" si="327"/>
        <v>-2.3338709677419356E-2</v>
      </c>
      <c r="KZ94" s="308">
        <f t="shared" si="328"/>
        <v>-2.6991131147540981E-2</v>
      </c>
      <c r="LA94" s="308" t="str">
        <f t="shared" si="329"/>
        <v>i.a.</v>
      </c>
      <c r="LB94" s="308" t="str">
        <f t="shared" si="330"/>
        <v>i.a.</v>
      </c>
      <c r="LC94" s="308" t="str">
        <f t="shared" si="224"/>
        <v>i.a.</v>
      </c>
    </row>
    <row r="95" spans="1:315" s="1" customFormat="1" x14ac:dyDescent="0.3">
      <c r="A95" s="379" t="s">
        <v>219</v>
      </c>
      <c r="B95" s="171">
        <v>31419662</v>
      </c>
      <c r="C95" t="s">
        <v>75</v>
      </c>
      <c r="D95" s="336"/>
      <c r="E95"/>
      <c r="F95"/>
      <c r="G95">
        <v>711100</v>
      </c>
      <c r="H95"/>
      <c r="I95" s="183">
        <v>44910</v>
      </c>
      <c r="J95" s="176"/>
      <c r="K95" s="176" t="s">
        <v>204</v>
      </c>
      <c r="L95" s="176" t="s">
        <v>204</v>
      </c>
      <c r="M95" s="176" t="s">
        <v>204</v>
      </c>
      <c r="N95" s="176" t="s">
        <v>204</v>
      </c>
      <c r="O95" s="176" t="s">
        <v>204</v>
      </c>
      <c r="P95" s="176" t="s">
        <v>204</v>
      </c>
      <c r="Q95" s="94" t="e">
        <f t="shared" si="331"/>
        <v>#DIV/0!</v>
      </c>
      <c r="R95" s="94" t="e">
        <f t="shared" si="332"/>
        <v>#DIV/0!</v>
      </c>
      <c r="S95" s="94" t="e">
        <f t="shared" si="333"/>
        <v>#DIV/0!</v>
      </c>
      <c r="T95" s="94" t="e">
        <f t="shared" si="334"/>
        <v>#DIV/0!</v>
      </c>
      <c r="U95" s="94" t="e">
        <f t="shared" si="335"/>
        <v>#DIV/0!</v>
      </c>
      <c r="V95" s="94" t="e">
        <f t="shared" si="336"/>
        <v>#DIV/0!</v>
      </c>
      <c r="W95" s="362">
        <f t="shared" si="337"/>
        <v>0</v>
      </c>
      <c r="X95" s="362">
        <f t="shared" si="338"/>
        <v>0</v>
      </c>
      <c r="Y95" s="362">
        <f t="shared" si="339"/>
        <v>0</v>
      </c>
      <c r="Z95" s="100"/>
      <c r="AA95" s="396"/>
      <c r="AB95" s="100"/>
      <c r="AC95" s="100"/>
      <c r="AD95" s="100"/>
      <c r="AE95" s="100"/>
      <c r="AF95" s="100"/>
      <c r="AG95" s="201"/>
      <c r="AH95" s="201"/>
      <c r="AI95" s="201"/>
      <c r="AJ95" s="201"/>
      <c r="AK95" s="202"/>
      <c r="AL95" s="94">
        <f t="shared" si="194"/>
        <v>-1</v>
      </c>
      <c r="AM95" s="94">
        <f t="shared" si="195"/>
        <v>0.62325418994413417</v>
      </c>
      <c r="AN95" s="94">
        <f t="shared" si="225"/>
        <v>-3.8119227539882505E-2</v>
      </c>
      <c r="AO95" s="94">
        <f t="shared" si="226"/>
        <v>-0.47368421052631582</v>
      </c>
      <c r="AP95" s="94">
        <f t="shared" si="227"/>
        <v>-0.19095459420808</v>
      </c>
      <c r="AQ95" s="94">
        <f t="shared" si="228"/>
        <v>0.15698035160289547</v>
      </c>
      <c r="AR95" s="362">
        <f t="shared" si="196"/>
        <v>-18.596</v>
      </c>
      <c r="AS95" s="362">
        <f t="shared" si="229"/>
        <v>7.1400000000000006</v>
      </c>
      <c r="AT95" s="362">
        <f t="shared" si="230"/>
        <v>-0.45400000000000063</v>
      </c>
      <c r="AU95" s="266"/>
      <c r="AV95" s="266">
        <v>18.596</v>
      </c>
      <c r="AW95" s="266">
        <v>11.456</v>
      </c>
      <c r="AX95" s="266">
        <v>11.91</v>
      </c>
      <c r="AY95" s="266">
        <v>22.629000000000001</v>
      </c>
      <c r="AZ95" s="266">
        <v>27.97</v>
      </c>
      <c r="BA95" s="267">
        <v>24.175000000000001</v>
      </c>
      <c r="BB95" s="204">
        <v>17.192</v>
      </c>
      <c r="BC95" s="205">
        <v>13.311</v>
      </c>
      <c r="BD95" s="205">
        <v>5.28</v>
      </c>
      <c r="BE95" s="205">
        <v>2.6440000000000001</v>
      </c>
      <c r="BF95" s="204">
        <v>1.8089999999999999</v>
      </c>
      <c r="BG95" s="94">
        <f t="shared" si="197"/>
        <v>-1</v>
      </c>
      <c r="BH95" s="94">
        <f t="shared" si="231"/>
        <v>3.4984984984984981</v>
      </c>
      <c r="BI95" s="94">
        <f t="shared" si="232"/>
        <v>1.1896715397759634</v>
      </c>
      <c r="BJ95" s="94">
        <f t="shared" si="233"/>
        <v>-4.2959949937421777</v>
      </c>
      <c r="BK95" s="94">
        <f t="shared" si="234"/>
        <v>-0.41678832116788322</v>
      </c>
      <c r="BL95" s="94">
        <f t="shared" si="235"/>
        <v>1.8994708994709</v>
      </c>
      <c r="BM95" s="362">
        <f t="shared" si="198"/>
        <v>-4.4939999999999998</v>
      </c>
      <c r="BN95" s="362">
        <f t="shared" si="236"/>
        <v>3.4949999999999997</v>
      </c>
      <c r="BO95" s="362">
        <f t="shared" si="237"/>
        <v>6.266</v>
      </c>
      <c r="BP95" s="266"/>
      <c r="BQ95" s="266">
        <v>4.4939999999999998</v>
      </c>
      <c r="BR95" s="266">
        <v>0.999</v>
      </c>
      <c r="BS95" s="266">
        <v>-5.2670000000000003</v>
      </c>
      <c r="BT95" s="266">
        <v>1.5980000000000001</v>
      </c>
      <c r="BU95" s="266">
        <v>2.74</v>
      </c>
      <c r="BV95" s="266">
        <v>0.94499999999999995</v>
      </c>
      <c r="BW95" s="202">
        <v>1.607</v>
      </c>
      <c r="BX95" s="201">
        <v>3.7160000000000002</v>
      </c>
      <c r="BY95" s="201">
        <v>0.83499999999999996</v>
      </c>
      <c r="BZ95" s="201">
        <v>0.109</v>
      </c>
      <c r="CA95" s="201">
        <v>9.5000000000000001E-2</v>
      </c>
      <c r="CB95" s="94">
        <f t="shared" si="199"/>
        <v>-1</v>
      </c>
      <c r="CC95" s="94">
        <f t="shared" si="238"/>
        <v>4.569636135508155</v>
      </c>
      <c r="CD95" s="94">
        <f t="shared" si="239"/>
        <v>1.1444102192426164</v>
      </c>
      <c r="CE95" s="94">
        <f t="shared" si="240"/>
        <v>-6.1101851851851849</v>
      </c>
      <c r="CF95" s="94">
        <f t="shared" si="241"/>
        <v>0.70347003154574139</v>
      </c>
      <c r="CG95" s="94">
        <f t="shared" si="242"/>
        <v>-0.29398663697104677</v>
      </c>
      <c r="CH95" s="362">
        <f t="shared" si="200"/>
        <v>-4.4390000000000001</v>
      </c>
      <c r="CI95" s="362">
        <f t="shared" si="243"/>
        <v>3.6419999999999999</v>
      </c>
      <c r="CJ95" s="362">
        <f t="shared" si="244"/>
        <v>6.3159999999999998</v>
      </c>
      <c r="CK95" s="100"/>
      <c r="CL95" s="100">
        <v>4.4390000000000001</v>
      </c>
      <c r="CM95" s="100">
        <v>0.79700000000000004</v>
      </c>
      <c r="CN95" s="100">
        <v>-5.5190000000000001</v>
      </c>
      <c r="CO95" s="100">
        <v>1.08</v>
      </c>
      <c r="CP95" s="100">
        <v>0.63400000000000001</v>
      </c>
      <c r="CQ95" s="100">
        <v>0.89800000000000002</v>
      </c>
      <c r="CR95" s="208">
        <v>1.552</v>
      </c>
      <c r="CS95" s="208">
        <v>3.7050000000000001</v>
      </c>
      <c r="CT95" s="208">
        <v>0.80300000000000005</v>
      </c>
      <c r="CU95" s="208">
        <v>3.2000000000000001E-2</v>
      </c>
      <c r="CV95" s="208">
        <v>6.6000000000000003E-2</v>
      </c>
      <c r="CW95" s="94">
        <f t="shared" si="201"/>
        <v>-1</v>
      </c>
      <c r="CX95" s="94">
        <f t="shared" si="245"/>
        <v>4.7775891341256367</v>
      </c>
      <c r="CY95" s="94">
        <f t="shared" si="246"/>
        <v>1.1563163481953289</v>
      </c>
      <c r="CZ95" s="94">
        <f t="shared" si="247"/>
        <v>-5.6233128834355837</v>
      </c>
      <c r="DA95" s="94">
        <f t="shared" si="248"/>
        <v>0.76025917926565856</v>
      </c>
      <c r="DB95" s="94">
        <f t="shared" si="249"/>
        <v>-0.32703488372093015</v>
      </c>
      <c r="DC95" s="362">
        <f t="shared" si="202"/>
        <v>-3.403</v>
      </c>
      <c r="DD95" s="362">
        <f t="shared" si="250"/>
        <v>2.8140000000000001</v>
      </c>
      <c r="DE95" s="362">
        <f t="shared" si="251"/>
        <v>4.3569999999999993</v>
      </c>
      <c r="DF95" s="266"/>
      <c r="DG95" s="266">
        <v>3.403</v>
      </c>
      <c r="DH95" s="266">
        <v>0.58899999999999997</v>
      </c>
      <c r="DI95" s="266">
        <v>-3.7679999999999998</v>
      </c>
      <c r="DJ95" s="266">
        <v>0.81499999999999995</v>
      </c>
      <c r="DK95" s="266">
        <v>0.46300000000000002</v>
      </c>
      <c r="DL95" s="266">
        <v>0.68799999999999994</v>
      </c>
      <c r="DM95" s="201">
        <v>1.1850000000000001</v>
      </c>
      <c r="DN95" s="201">
        <v>2.8639999999999999</v>
      </c>
      <c r="DO95" s="201">
        <v>0.59099999999999997</v>
      </c>
      <c r="DP95" s="201">
        <v>1.7000000000000001E-2</v>
      </c>
      <c r="DQ95" s="201">
        <v>0.04</v>
      </c>
      <c r="DR95" s="94">
        <f t="shared" si="203"/>
        <v>-1</v>
      </c>
      <c r="DS95" s="94">
        <f t="shared" si="252"/>
        <v>1.752832131822863</v>
      </c>
      <c r="DT95" s="94">
        <f t="shared" si="253"/>
        <v>0.43532889874353287</v>
      </c>
      <c r="DU95" s="94">
        <f t="shared" si="254"/>
        <v>-0.73579379027533687</v>
      </c>
      <c r="DV95" s="94">
        <f t="shared" si="255"/>
        <v>0.18927078495123092</v>
      </c>
      <c r="DW95" s="94">
        <f t="shared" si="256"/>
        <v>2.8421304036302785E-2</v>
      </c>
      <c r="DX95" s="362">
        <f t="shared" si="204"/>
        <v>-5.3460000000000001</v>
      </c>
      <c r="DY95" s="362">
        <f t="shared" si="257"/>
        <v>3.4039999999999999</v>
      </c>
      <c r="DZ95" s="362">
        <f t="shared" si="258"/>
        <v>0.58899999999999997</v>
      </c>
      <c r="EA95" s="100"/>
      <c r="EB95" s="100">
        <v>5.3460000000000001</v>
      </c>
      <c r="EC95" s="100">
        <v>1.9419999999999999</v>
      </c>
      <c r="ED95" s="100">
        <v>1.353</v>
      </c>
      <c r="EE95" s="100">
        <v>5.1210000000000004</v>
      </c>
      <c r="EF95" s="100">
        <v>4.306</v>
      </c>
      <c r="EG95" s="100">
        <v>4.1870000000000003</v>
      </c>
      <c r="EH95" s="208">
        <v>4.0919999999999996</v>
      </c>
      <c r="EI95" s="208">
        <v>4.3380000000000001</v>
      </c>
      <c r="EJ95" s="208">
        <v>1.774</v>
      </c>
      <c r="EK95" s="208">
        <v>1.1830000000000001</v>
      </c>
      <c r="EL95" s="208">
        <v>0.16600000000000001</v>
      </c>
      <c r="EM95" s="94">
        <f t="shared" si="205"/>
        <v>-1</v>
      </c>
      <c r="EN95" s="94">
        <f t="shared" si="259"/>
        <v>0.17397154940407542</v>
      </c>
      <c r="EO95" s="94">
        <f t="shared" si="260"/>
        <v>-0.18168947616800382</v>
      </c>
      <c r="EP95" s="94">
        <f t="shared" si="261"/>
        <v>-0.50791500561210667</v>
      </c>
      <c r="EQ95" s="94">
        <f t="shared" si="262"/>
        <v>0.21107152901471829</v>
      </c>
      <c r="ER95" s="94">
        <f t="shared" si="263"/>
        <v>0.25834611301167859</v>
      </c>
      <c r="ES95" s="362">
        <f t="shared" si="206"/>
        <v>-12.214</v>
      </c>
      <c r="ET95" s="362">
        <f t="shared" si="264"/>
        <v>1.8100000000000005</v>
      </c>
      <c r="EU95" s="362">
        <f t="shared" si="265"/>
        <v>-2.3100000000000005</v>
      </c>
      <c r="EV95" s="100"/>
      <c r="EW95" s="100">
        <v>12.214</v>
      </c>
      <c r="EX95" s="100">
        <v>10.404</v>
      </c>
      <c r="EY95" s="100">
        <v>12.714</v>
      </c>
      <c r="EZ95" s="100">
        <v>25.837</v>
      </c>
      <c r="FA95" s="100">
        <v>21.334</v>
      </c>
      <c r="FB95" s="100">
        <v>16.954000000000001</v>
      </c>
      <c r="FC95" s="208">
        <v>12.002000000000001</v>
      </c>
      <c r="FD95" s="208">
        <v>9.9550000000000001</v>
      </c>
      <c r="FE95" s="208">
        <v>3.9660000000000002</v>
      </c>
      <c r="FF95" s="208">
        <v>3.4670000000000001</v>
      </c>
      <c r="FG95" s="208">
        <v>2.3220000000000001</v>
      </c>
      <c r="FH95" s="94">
        <f t="shared" si="207"/>
        <v>-1</v>
      </c>
      <c r="FI95" s="94">
        <f t="shared" si="266"/>
        <v>0.6428571428571429</v>
      </c>
      <c r="FJ95" s="94">
        <f t="shared" si="267"/>
        <v>-0.41666666666666669</v>
      </c>
      <c r="FK95" s="94">
        <f t="shared" si="268"/>
        <v>-0.29411764705882354</v>
      </c>
      <c r="FL95" s="94">
        <f t="shared" si="269"/>
        <v>-0.17073170731707318</v>
      </c>
      <c r="FM95" s="94">
        <f t="shared" si="270"/>
        <v>5.128205128205128E-2</v>
      </c>
      <c r="FN95" s="362">
        <f t="shared" si="208"/>
        <v>-23</v>
      </c>
      <c r="FO95" s="362">
        <f t="shared" si="271"/>
        <v>9</v>
      </c>
      <c r="FP95" s="362">
        <f t="shared" si="272"/>
        <v>-10</v>
      </c>
      <c r="FQ95" s="486"/>
      <c r="FR95" s="486">
        <v>23</v>
      </c>
      <c r="FS95" s="486">
        <v>14</v>
      </c>
      <c r="FT95" s="486">
        <v>24</v>
      </c>
      <c r="FU95" s="486">
        <v>34</v>
      </c>
      <c r="FV95" s="486">
        <v>41</v>
      </c>
      <c r="FW95" s="486">
        <v>39</v>
      </c>
      <c r="FX95" s="2"/>
      <c r="FY95" s="2"/>
      <c r="FZ95" s="2"/>
      <c r="GA95" s="2"/>
      <c r="GB95" s="2">
        <v>7</v>
      </c>
      <c r="GC95" s="2"/>
      <c r="GD95" s="2"/>
      <c r="GE95" s="1" t="s">
        <v>81</v>
      </c>
      <c r="GF95" s="336"/>
      <c r="GG95" s="1">
        <v>2300</v>
      </c>
      <c r="GH95" s="1" t="s">
        <v>220</v>
      </c>
      <c r="GI95" s="18" t="s">
        <v>97</v>
      </c>
      <c r="GJ95" s="94">
        <f t="shared" si="340"/>
        <v>-1</v>
      </c>
      <c r="GK95" s="94">
        <f t="shared" si="341"/>
        <v>1.5181052506173667</v>
      </c>
      <c r="GL95" s="94">
        <f t="shared" si="342"/>
        <v>1.2837364975346581</v>
      </c>
      <c r="GM95" s="94">
        <f t="shared" si="343"/>
        <v>-8.4411053044085165</v>
      </c>
      <c r="GN95" s="94">
        <f t="shared" si="344"/>
        <v>0.5346951286642605</v>
      </c>
      <c r="GO95" s="392">
        <f t="shared" si="345"/>
        <v>-0.31177621187840532</v>
      </c>
      <c r="GP95" s="366">
        <f t="shared" si="346"/>
        <v>-1.2181668496158067</v>
      </c>
      <c r="GQ95" s="366">
        <f t="shared" si="347"/>
        <v>0.73440357192233163</v>
      </c>
      <c r="GR95" s="366">
        <f t="shared" si="348"/>
        <v>2.1887370188117945</v>
      </c>
      <c r="GS95" s="94">
        <f t="shared" si="209"/>
        <v>0</v>
      </c>
      <c r="GT95" s="94">
        <f t="shared" si="273"/>
        <v>1.2181668496158067</v>
      </c>
      <c r="GU95" s="392">
        <f t="shared" si="274"/>
        <v>0.48376327769347499</v>
      </c>
      <c r="GV95" s="94">
        <f t="shared" si="275"/>
        <v>-1.7049737411183195</v>
      </c>
      <c r="GW95" s="94">
        <f t="shared" si="276"/>
        <v>0.22912909727378808</v>
      </c>
      <c r="GX95" s="94">
        <f t="shared" si="277"/>
        <v>0.14929942305427998</v>
      </c>
      <c r="GY95" s="94">
        <f t="shared" si="278"/>
        <v>0.21693441236864355</v>
      </c>
      <c r="GZ95" s="94">
        <f t="shared" si="279"/>
        <v>0.36820877817319103</v>
      </c>
      <c r="HA95" s="94">
        <f t="shared" si="280"/>
        <v>1.2123691099476439</v>
      </c>
      <c r="HB95" s="94">
        <f t="shared" si="281"/>
        <v>0.54311802502536355</v>
      </c>
      <c r="HC95" s="94">
        <f t="shared" si="282"/>
        <v>4.7442550037064497E-2</v>
      </c>
      <c r="HD95" s="94">
        <f t="shared" si="349"/>
        <v>-1</v>
      </c>
      <c r="HE95" s="94">
        <f t="shared" si="350"/>
        <v>3.5979435975014717</v>
      </c>
      <c r="HF95" s="94">
        <f t="shared" si="351"/>
        <v>1.3162915273770728</v>
      </c>
      <c r="HG95" s="94">
        <f t="shared" si="352"/>
        <v>-5.032979166553714</v>
      </c>
      <c r="HH95" s="94">
        <f t="shared" si="353"/>
        <v>-0.52661574358983099</v>
      </c>
      <c r="HI95" s="392">
        <f t="shared" si="354"/>
        <v>1.192777877274326</v>
      </c>
      <c r="HJ95" s="366">
        <f t="shared" si="355"/>
        <v>-0.39738261561588112</v>
      </c>
      <c r="HK95" s="366">
        <f t="shared" si="356"/>
        <v>0.31095645418323126</v>
      </c>
      <c r="HL95" s="366">
        <f t="shared" si="357"/>
        <v>0.35967458559804116</v>
      </c>
      <c r="HM95" s="94">
        <f t="shared" si="211"/>
        <v>0</v>
      </c>
      <c r="HN95" s="94">
        <f t="shared" si="283"/>
        <v>0.39738261561588112</v>
      </c>
      <c r="HO95" s="392">
        <f t="shared" si="284"/>
        <v>8.6426161432649876E-2</v>
      </c>
      <c r="HP95" s="94">
        <f t="shared" si="285"/>
        <v>-0.2732484241653913</v>
      </c>
      <c r="HQ95" s="94">
        <f t="shared" si="286"/>
        <v>6.7753492611986182E-2</v>
      </c>
      <c r="HR95" s="94">
        <f t="shared" si="287"/>
        <v>0.14312578353531136</v>
      </c>
      <c r="HS95" s="94">
        <f t="shared" si="288"/>
        <v>6.527144633236634E-2</v>
      </c>
      <c r="HT95" s="94">
        <f t="shared" si="289"/>
        <v>0.14637700960969166</v>
      </c>
      <c r="HU95" s="94">
        <f t="shared" si="290"/>
        <v>0.53386969326916178</v>
      </c>
      <c r="HV95" s="94">
        <f t="shared" si="291"/>
        <v>0.22467375218619667</v>
      </c>
      <c r="HW95" s="94">
        <f t="shared" si="292"/>
        <v>3.7657626533079983E-2</v>
      </c>
      <c r="HX95" s="94" t="e">
        <f t="shared" si="358"/>
        <v>#VALUE!</v>
      </c>
      <c r="HY95" s="94">
        <f t="shared" si="359"/>
        <v>1.3448882838943073</v>
      </c>
      <c r="HZ95" s="94">
        <f t="shared" si="360"/>
        <v>0.75401495757643966</v>
      </c>
      <c r="IA95" s="94">
        <f t="shared" si="361"/>
        <v>-0.46308826170708506</v>
      </c>
      <c r="IB95" s="94">
        <f t="shared" si="362"/>
        <v>-1.8001202688022636E-2</v>
      </c>
      <c r="IC95" s="392">
        <f t="shared" si="363"/>
        <v>-0.18271984678768724</v>
      </c>
      <c r="ID95" s="366" t="e">
        <f t="shared" si="364"/>
        <v>#VALUE!</v>
      </c>
      <c r="IE95" s="366">
        <f t="shared" si="365"/>
        <v>0.25103547167654217</v>
      </c>
      <c r="IF95" s="366">
        <f t="shared" si="366"/>
        <v>8.0240855560871696E-2</v>
      </c>
      <c r="IG95" s="94" t="str">
        <f t="shared" si="213"/>
        <v>i.a.</v>
      </c>
      <c r="IH95" s="94">
        <f t="shared" si="293"/>
        <v>0.4376944489929589</v>
      </c>
      <c r="II95" s="392">
        <f t="shared" si="294"/>
        <v>0.18665897731641676</v>
      </c>
      <c r="IJ95" s="94">
        <f t="shared" si="295"/>
        <v>0.10641812175554506</v>
      </c>
      <c r="IK95" s="94">
        <f t="shared" si="296"/>
        <v>0.19820412586600614</v>
      </c>
      <c r="IL95" s="94">
        <f t="shared" si="297"/>
        <v>0.2018374425799194</v>
      </c>
      <c r="IM95" s="94">
        <f t="shared" si="298"/>
        <v>0.24696236876253391</v>
      </c>
      <c r="IN95" s="94">
        <f t="shared" si="299"/>
        <v>0.3409431761373104</v>
      </c>
      <c r="IO95" s="94">
        <f t="shared" si="300"/>
        <v>0.4357609241587142</v>
      </c>
      <c r="IP95" s="94">
        <f t="shared" si="301"/>
        <v>0.44730206757438223</v>
      </c>
      <c r="IQ95" s="94">
        <f t="shared" si="302"/>
        <v>0.34121719065474476</v>
      </c>
      <c r="IR95" s="94">
        <f t="shared" si="215"/>
        <v>7.14900947459087E-2</v>
      </c>
      <c r="IS95" s="94" t="e">
        <f t="shared" si="367"/>
        <v>#VALUE!</v>
      </c>
      <c r="IT95" s="94" t="e">
        <f t="shared" si="368"/>
        <v>#VALUE!</v>
      </c>
      <c r="IU95" s="94" t="e">
        <f t="shared" si="369"/>
        <v>#VALUE!</v>
      </c>
      <c r="IV95" s="94" t="e">
        <f t="shared" si="370"/>
        <v>#VALUE!</v>
      </c>
      <c r="IW95" s="94" t="e">
        <f t="shared" si="371"/>
        <v>#VALUE!</v>
      </c>
      <c r="IX95" s="392" t="e">
        <f t="shared" si="372"/>
        <v>#VALUE!</v>
      </c>
      <c r="IY95" s="366" t="e">
        <f t="shared" si="373"/>
        <v>#VALUE!</v>
      </c>
      <c r="IZ95" s="366" t="e">
        <f t="shared" si="374"/>
        <v>#VALUE!</v>
      </c>
      <c r="JA95" s="366" t="e">
        <f t="shared" si="375"/>
        <v>#VALUE!</v>
      </c>
      <c r="JB95" s="392"/>
      <c r="JC95" s="94" t="str">
        <f t="shared" si="303"/>
        <v>i.a.</v>
      </c>
      <c r="JD95" s="392" t="str">
        <f t="shared" si="304"/>
        <v>i.a.</v>
      </c>
      <c r="JE95" s="94" t="str">
        <f t="shared" si="305"/>
        <v>i.a.</v>
      </c>
      <c r="JF95" s="94" t="str">
        <f t="shared" si="306"/>
        <v>i.a.</v>
      </c>
      <c r="JG95" s="94" t="str">
        <f t="shared" si="307"/>
        <v>i.a.</v>
      </c>
      <c r="JH95" s="94" t="str">
        <f t="shared" si="308"/>
        <v>i.a.</v>
      </c>
      <c r="JI95" s="94" t="str">
        <f t="shared" si="309"/>
        <v>i.a.</v>
      </c>
      <c r="JJ95" s="94" t="str">
        <f t="shared" si="310"/>
        <v>i.a.</v>
      </c>
      <c r="JK95" s="94" t="str">
        <f t="shared" si="311"/>
        <v>i.a.</v>
      </c>
      <c r="JL95" s="94" t="str">
        <f t="shared" si="312"/>
        <v>i.a.</v>
      </c>
      <c r="JM95" s="94" t="str">
        <f t="shared" si="217"/>
        <v>i.a.</v>
      </c>
      <c r="JN95" s="94" t="e">
        <f t="shared" si="376"/>
        <v>#VALUE!</v>
      </c>
      <c r="JO95" s="94" t="e">
        <f t="shared" si="377"/>
        <v>#DIV/0!</v>
      </c>
      <c r="JP95" s="94" t="e">
        <f t="shared" si="378"/>
        <v>#DIV/0!</v>
      </c>
      <c r="JQ95" s="94" t="e">
        <f t="shared" si="379"/>
        <v>#DIV/0!</v>
      </c>
      <c r="JR95" s="94" t="e">
        <f t="shared" si="380"/>
        <v>#DIV/0!</v>
      </c>
      <c r="JS95" s="392" t="e">
        <f t="shared" si="381"/>
        <v>#DIV/0!</v>
      </c>
      <c r="JT95" s="364" t="e">
        <f t="shared" si="382"/>
        <v>#VALUE!</v>
      </c>
      <c r="JU95" s="364">
        <f t="shared" si="383"/>
        <v>0</v>
      </c>
      <c r="JV95" s="364">
        <f t="shared" si="384"/>
        <v>0</v>
      </c>
      <c r="JW95" s="99" t="str">
        <f t="shared" si="218"/>
        <v>i.a.</v>
      </c>
      <c r="JX95" s="99">
        <f t="shared" si="313"/>
        <v>0</v>
      </c>
      <c r="JY95" s="393">
        <f t="shared" si="314"/>
        <v>0</v>
      </c>
      <c r="JZ95" s="99">
        <f t="shared" si="315"/>
        <v>0</v>
      </c>
      <c r="KA95" s="99">
        <f t="shared" si="316"/>
        <v>0</v>
      </c>
      <c r="KB95" s="99">
        <f t="shared" si="317"/>
        <v>0</v>
      </c>
      <c r="KC95" s="99">
        <f t="shared" si="318"/>
        <v>0</v>
      </c>
      <c r="KD95" s="99" t="str">
        <f t="shared" si="319"/>
        <v>i.a.</v>
      </c>
      <c r="KE95" s="99" t="str">
        <f t="shared" si="320"/>
        <v>i.a.</v>
      </c>
      <c r="KF95" s="99" t="str">
        <f t="shared" si="220"/>
        <v>i.a.</v>
      </c>
      <c r="KG95" s="99" t="str">
        <f t="shared" si="221"/>
        <v>i.a.</v>
      </c>
      <c r="KH95" s="99">
        <f t="shared" si="222"/>
        <v>0</v>
      </c>
      <c r="KI95" s="94">
        <f t="shared" si="385"/>
        <v>-1</v>
      </c>
      <c r="KJ95" s="94">
        <f t="shared" si="386"/>
        <v>2.3902132998745294</v>
      </c>
      <c r="KK95" s="94">
        <f t="shared" si="387"/>
        <v>1.2475603758444851</v>
      </c>
      <c r="KL95" s="94">
        <f t="shared" si="388"/>
        <v>-8.2394290123456795</v>
      </c>
      <c r="KM95" s="94">
        <f t="shared" si="389"/>
        <v>1.0541844498051589</v>
      </c>
      <c r="KN95" s="392">
        <f t="shared" si="390"/>
        <v>-0.32842631321636162</v>
      </c>
      <c r="KO95" s="364">
        <f t="shared" si="391"/>
        <v>-0.193</v>
      </c>
      <c r="KP95" s="364">
        <f t="shared" si="392"/>
        <v>0.13607142857142857</v>
      </c>
      <c r="KQ95" s="364">
        <f t="shared" si="393"/>
        <v>0.28688690476190476</v>
      </c>
      <c r="KR95" s="308"/>
      <c r="KS95" s="308">
        <f t="shared" si="321"/>
        <v>0.193</v>
      </c>
      <c r="KT95" s="395">
        <f t="shared" si="322"/>
        <v>5.6928571428571433E-2</v>
      </c>
      <c r="KU95" s="308">
        <f t="shared" si="323"/>
        <v>-0.22995833333333335</v>
      </c>
      <c r="KV95" s="308">
        <f t="shared" si="324"/>
        <v>3.1764705882352945E-2</v>
      </c>
      <c r="KW95" s="308">
        <f t="shared" si="325"/>
        <v>1.5463414634146341E-2</v>
      </c>
      <c r="KX95" s="308">
        <f t="shared" si="326"/>
        <v>2.3025641025641027E-2</v>
      </c>
      <c r="KY95" s="308" t="str">
        <f t="shared" si="327"/>
        <v>i.a.</v>
      </c>
      <c r="KZ95" s="308" t="str">
        <f t="shared" si="328"/>
        <v>i.a.</v>
      </c>
      <c r="LA95" s="308" t="str">
        <f t="shared" si="329"/>
        <v>i.a.</v>
      </c>
      <c r="LB95" s="308" t="str">
        <f t="shared" si="330"/>
        <v>i.a.</v>
      </c>
      <c r="LC95" s="308">
        <f t="shared" si="224"/>
        <v>9.4285714285714285E-3</v>
      </c>
    </row>
    <row r="96" spans="1:315" s="1" customFormat="1" x14ac:dyDescent="0.3">
      <c r="A96" s="348" t="s">
        <v>212</v>
      </c>
      <c r="B96" s="172">
        <v>25686705</v>
      </c>
      <c r="C96" t="s">
        <v>75</v>
      </c>
      <c r="D96" s="336"/>
      <c r="E96">
        <v>1</v>
      </c>
      <c r="F96"/>
      <c r="G96">
        <v>642020</v>
      </c>
      <c r="H96"/>
      <c r="I96" s="190">
        <v>44965</v>
      </c>
      <c r="J96" s="176"/>
      <c r="K96" s="176" t="s">
        <v>204</v>
      </c>
      <c r="L96" s="176" t="s">
        <v>204</v>
      </c>
      <c r="M96" s="176" t="s">
        <v>204</v>
      </c>
      <c r="N96" s="176" t="s">
        <v>204</v>
      </c>
      <c r="O96" s="176" t="s">
        <v>204</v>
      </c>
      <c r="P96" s="176" t="s">
        <v>204</v>
      </c>
      <c r="Q96" s="94">
        <f t="shared" si="331"/>
        <v>-1</v>
      </c>
      <c r="R96" s="94">
        <f t="shared" si="332"/>
        <v>0.62765190174865615</v>
      </c>
      <c r="S96" s="94">
        <f t="shared" si="333"/>
        <v>0.20657099697885184</v>
      </c>
      <c r="T96" s="94">
        <f t="shared" si="334"/>
        <v>-0.17869327759422826</v>
      </c>
      <c r="U96" s="94">
        <f t="shared" si="335"/>
        <v>7.6845202100843668E-3</v>
      </c>
      <c r="V96" s="94">
        <f t="shared" si="336"/>
        <v>0.39448002728719778</v>
      </c>
      <c r="W96" s="362">
        <f t="shared" si="337"/>
        <v>-239.21600000000001</v>
      </c>
      <c r="X96" s="362">
        <f t="shared" si="338"/>
        <v>92.246000000000009</v>
      </c>
      <c r="Y96" s="362">
        <f t="shared" si="339"/>
        <v>25.161999999999992</v>
      </c>
      <c r="Z96" s="100"/>
      <c r="AA96" s="396">
        <v>239.21600000000001</v>
      </c>
      <c r="AB96" s="100">
        <v>146.97</v>
      </c>
      <c r="AC96" s="100">
        <v>121.80800000000001</v>
      </c>
      <c r="AD96" s="100">
        <v>148.31</v>
      </c>
      <c r="AE96" s="100">
        <v>147.179</v>
      </c>
      <c r="AF96" s="100">
        <v>105.544</v>
      </c>
      <c r="AG96" s="201">
        <v>83.911000000000001</v>
      </c>
      <c r="AH96" s="201">
        <v>65.164000000000001</v>
      </c>
      <c r="AI96" s="201">
        <v>55.841000000000001</v>
      </c>
      <c r="AJ96" s="201"/>
      <c r="AK96" s="202"/>
      <c r="AL96" s="94">
        <f t="shared" ref="AL96:AL159" si="394">(AU96-AV96)/ABS(AV96)</f>
        <v>-1</v>
      </c>
      <c r="AM96" s="94">
        <f t="shared" ref="AM96:AM159" si="395">(AV96-AW96)/ABS(AW96)</f>
        <v>0.560458839406208</v>
      </c>
      <c r="AN96" s="94">
        <f t="shared" si="225"/>
        <v>0.17282624670729077</v>
      </c>
      <c r="AO96" s="94">
        <f t="shared" si="226"/>
        <v>-4.489747438209285E-2</v>
      </c>
      <c r="AP96" s="94">
        <f t="shared" si="227"/>
        <v>4.9939913384577025E-2</v>
      </c>
      <c r="AQ96" s="94">
        <f t="shared" si="228"/>
        <v>0.47536212491218682</v>
      </c>
      <c r="AR96" s="362">
        <f t="shared" ref="AR96:AR159" si="396">AU96-AV96</f>
        <v>-161.88200000000001</v>
      </c>
      <c r="AS96" s="362">
        <f t="shared" si="229"/>
        <v>58.14200000000001</v>
      </c>
      <c r="AT96" s="362">
        <f t="shared" si="230"/>
        <v>15.286999999999992</v>
      </c>
      <c r="AU96" s="266"/>
      <c r="AV96" s="266">
        <v>161.88200000000001</v>
      </c>
      <c r="AW96" s="266">
        <v>103.74</v>
      </c>
      <c r="AX96" s="266">
        <v>88.453000000000003</v>
      </c>
      <c r="AY96" s="266">
        <v>92.611000000000004</v>
      </c>
      <c r="AZ96" s="267">
        <v>88.206000000000003</v>
      </c>
      <c r="BA96" s="267">
        <v>59.786000000000001</v>
      </c>
      <c r="BB96" s="204">
        <v>42.457000000000001</v>
      </c>
      <c r="BC96" s="205">
        <v>39.386000000000003</v>
      </c>
      <c r="BD96" s="205">
        <v>37.24</v>
      </c>
      <c r="BE96" s="205"/>
      <c r="BF96" s="204"/>
      <c r="BG96" s="94">
        <f t="shared" ref="BG96:BG159" si="397">(BP96-BQ96)/ABS(BQ96)</f>
        <v>-1</v>
      </c>
      <c r="BH96" s="94">
        <f t="shared" si="231"/>
        <v>-0.20865085327895244</v>
      </c>
      <c r="BI96" s="94">
        <f t="shared" si="232"/>
        <v>0.91432093692212868</v>
      </c>
      <c r="BJ96" s="94">
        <f t="shared" si="233"/>
        <v>-6.2776814943192691E-2</v>
      </c>
      <c r="BK96" s="94">
        <f t="shared" si="234"/>
        <v>-0.50301464254952633</v>
      </c>
      <c r="BL96" s="94">
        <f t="shared" si="235"/>
        <v>0.38159460531535105</v>
      </c>
      <c r="BM96" s="362">
        <f t="shared" ref="BM96:BM159" si="398">BP96-BQ96</f>
        <v>-7.3730000000000002</v>
      </c>
      <c r="BN96" s="362">
        <f t="shared" si="236"/>
        <v>-1.944</v>
      </c>
      <c r="BO96" s="362">
        <f t="shared" si="237"/>
        <v>4.45</v>
      </c>
      <c r="BP96" s="266"/>
      <c r="BQ96" s="266">
        <v>7.3730000000000002</v>
      </c>
      <c r="BR96" s="266">
        <v>9.3170000000000002</v>
      </c>
      <c r="BS96" s="266">
        <v>4.867</v>
      </c>
      <c r="BT96" s="266">
        <v>5.1929999999999996</v>
      </c>
      <c r="BU96" s="266">
        <v>10.449</v>
      </c>
      <c r="BV96" s="266">
        <v>7.5629999999999997</v>
      </c>
      <c r="BW96" s="202">
        <v>2.9449999999999998</v>
      </c>
      <c r="BX96" s="201">
        <v>4.1429999999999998</v>
      </c>
      <c r="BY96" s="201">
        <v>3.1909999999999998</v>
      </c>
      <c r="BZ96" s="201"/>
      <c r="CA96" s="201"/>
      <c r="CB96" s="94">
        <f t="shared" ref="CB96:CB159" si="399">(CK96-CL96)/ABS(CL96)</f>
        <v>-1</v>
      </c>
      <c r="CC96" s="94">
        <f t="shared" si="238"/>
        <v>-0.39256064690026954</v>
      </c>
      <c r="CD96" s="94">
        <f t="shared" si="239"/>
        <v>1.1209695860965012</v>
      </c>
      <c r="CE96" s="94">
        <f t="shared" si="240"/>
        <v>6.6065333983422694E-2</v>
      </c>
      <c r="CF96" s="94">
        <f t="shared" si="241"/>
        <v>-0.59574258401497981</v>
      </c>
      <c r="CG96" s="94">
        <f t="shared" si="242"/>
        <v>0.42855131634520632</v>
      </c>
      <c r="CH96" s="362">
        <f t="shared" ref="CH96:CH159" si="400">CK96-CL96</f>
        <v>-5.6340000000000003</v>
      </c>
      <c r="CI96" s="362">
        <f t="shared" si="243"/>
        <v>-3.641</v>
      </c>
      <c r="CJ96" s="362">
        <f t="shared" si="244"/>
        <v>4.9020000000000001</v>
      </c>
      <c r="CK96" s="100"/>
      <c r="CL96" s="100">
        <v>5.6340000000000003</v>
      </c>
      <c r="CM96" s="100">
        <v>9.2750000000000004</v>
      </c>
      <c r="CN96" s="100">
        <v>4.3730000000000002</v>
      </c>
      <c r="CO96" s="100">
        <v>4.1020000000000003</v>
      </c>
      <c r="CP96" s="100">
        <v>10.147</v>
      </c>
      <c r="CQ96" s="100">
        <v>7.1029999999999998</v>
      </c>
      <c r="CR96" s="208">
        <v>3.27</v>
      </c>
      <c r="CS96" s="208">
        <v>4.0149999999999997</v>
      </c>
      <c r="CT96" s="208">
        <v>4.681</v>
      </c>
      <c r="CU96" s="208"/>
      <c r="CV96" s="208"/>
      <c r="CW96" s="94">
        <f t="shared" ref="CW96:CW159" si="401">(DF96-DG96)/ABS(DG96)</f>
        <v>-1</v>
      </c>
      <c r="CX96" s="94">
        <f t="shared" si="245"/>
        <v>-0.52319801159900581</v>
      </c>
      <c r="CY96" s="94">
        <f t="shared" si="246"/>
        <v>1.054468085106383</v>
      </c>
      <c r="CZ96" s="94">
        <f t="shared" si="247"/>
        <v>0.24076029567053842</v>
      </c>
      <c r="DA96" s="94">
        <f t="shared" si="248"/>
        <v>-0.61060855263157898</v>
      </c>
      <c r="DB96" s="94">
        <f t="shared" si="249"/>
        <v>0.34438916528468783</v>
      </c>
      <c r="DC96" s="362">
        <f t="shared" ref="DC96:DC159" si="402">DF96-DG96</f>
        <v>-3.4529999999999998</v>
      </c>
      <c r="DD96" s="362">
        <f t="shared" si="250"/>
        <v>-3.7890000000000001</v>
      </c>
      <c r="DE96" s="362">
        <f t="shared" si="251"/>
        <v>3.7170000000000001</v>
      </c>
      <c r="DF96" s="266"/>
      <c r="DG96" s="266">
        <v>3.4529999999999998</v>
      </c>
      <c r="DH96" s="266">
        <v>7.242</v>
      </c>
      <c r="DI96" s="266">
        <v>3.5249999999999999</v>
      </c>
      <c r="DJ96" s="266">
        <v>2.8410000000000002</v>
      </c>
      <c r="DK96" s="266">
        <v>7.2960000000000003</v>
      </c>
      <c r="DL96" s="266">
        <v>5.4269999999999996</v>
      </c>
      <c r="DM96" s="201">
        <v>3.16</v>
      </c>
      <c r="DN96" s="201">
        <v>2.7919999999999998</v>
      </c>
      <c r="DO96" s="201">
        <v>3.9569999999999999</v>
      </c>
      <c r="DP96" s="201"/>
      <c r="DQ96" s="201"/>
      <c r="DR96" s="94">
        <f t="shared" ref="DR96:DR159" si="403">(EA96-EB96)/ABS(EB96)</f>
        <v>-1</v>
      </c>
      <c r="DS96" s="94">
        <f t="shared" si="252"/>
        <v>0.1175756710451171</v>
      </c>
      <c r="DT96" s="94">
        <f t="shared" si="253"/>
        <v>0.28143438686365085</v>
      </c>
      <c r="DU96" s="94">
        <f t="shared" si="254"/>
        <v>8.1363141754871873E-2</v>
      </c>
      <c r="DV96" s="94">
        <f t="shared" si="255"/>
        <v>7.1734582046427391E-3</v>
      </c>
      <c r="DW96" s="94">
        <f t="shared" si="256"/>
        <v>0.35947446837329011</v>
      </c>
      <c r="DX96" s="362">
        <f t="shared" ref="DX96:DX159" si="404">EA96-EB96</f>
        <v>-31.31</v>
      </c>
      <c r="DY96" s="362">
        <f t="shared" si="257"/>
        <v>3.2940000000000005</v>
      </c>
      <c r="DZ96" s="362">
        <f t="shared" si="258"/>
        <v>6.1529999999999987</v>
      </c>
      <c r="EA96" s="100"/>
      <c r="EB96" s="100">
        <v>31.31</v>
      </c>
      <c r="EC96" s="100">
        <v>28.015999999999998</v>
      </c>
      <c r="ED96" s="100">
        <v>21.863</v>
      </c>
      <c r="EE96" s="100">
        <v>20.218</v>
      </c>
      <c r="EF96" s="100">
        <v>20.074000000000002</v>
      </c>
      <c r="EG96" s="100">
        <v>14.766</v>
      </c>
      <c r="EH96" s="208">
        <v>11.45</v>
      </c>
      <c r="EI96" s="208">
        <v>10.416</v>
      </c>
      <c r="EJ96" s="208">
        <v>10.324</v>
      </c>
      <c r="EK96" s="208"/>
      <c r="EL96" s="208"/>
      <c r="EM96" s="94">
        <f t="shared" ref="EM96:EM159" si="405">(EV96-EW96)/ABS(EW96)</f>
        <v>-1</v>
      </c>
      <c r="EN96" s="94">
        <f t="shared" si="259"/>
        <v>0.87050537501544523</v>
      </c>
      <c r="EO96" s="94">
        <f t="shared" si="260"/>
        <v>0.15350627137970363</v>
      </c>
      <c r="EP96" s="94">
        <f t="shared" si="261"/>
        <v>-0.25819412137872705</v>
      </c>
      <c r="EQ96" s="94">
        <f t="shared" si="262"/>
        <v>1.0158308214463656E-2</v>
      </c>
      <c r="ER96" s="94">
        <f t="shared" si="263"/>
        <v>0.34877392918880862</v>
      </c>
      <c r="ES96" s="362">
        <f t="shared" ref="ES96:ES159" si="406">EV96-EW96</f>
        <v>-136.24199999999999</v>
      </c>
      <c r="ET96" s="362">
        <f t="shared" si="264"/>
        <v>63.404999999999987</v>
      </c>
      <c r="EU96" s="362">
        <f t="shared" si="265"/>
        <v>9.6930000000000049</v>
      </c>
      <c r="EV96" s="100"/>
      <c r="EW96" s="100">
        <v>136.24199999999999</v>
      </c>
      <c r="EX96" s="100">
        <v>72.837000000000003</v>
      </c>
      <c r="EY96" s="100">
        <v>63.143999999999998</v>
      </c>
      <c r="EZ96" s="100">
        <v>85.122</v>
      </c>
      <c r="FA96" s="100">
        <v>84.266000000000005</v>
      </c>
      <c r="FB96" s="100">
        <v>62.475999999999999</v>
      </c>
      <c r="FC96" s="208">
        <v>50.392000000000003</v>
      </c>
      <c r="FD96" s="208">
        <v>42.478000000000002</v>
      </c>
      <c r="FE96" s="208">
        <v>30.683</v>
      </c>
      <c r="FF96" s="208"/>
      <c r="FG96" s="208"/>
      <c r="FH96" s="94">
        <f t="shared" ref="FH96:FH159" si="407">(FQ96-FR96)/ABS(FR96)</f>
        <v>-1</v>
      </c>
      <c r="FI96" s="94">
        <f t="shared" si="266"/>
        <v>0.63846153846153841</v>
      </c>
      <c r="FJ96" s="94">
        <f t="shared" si="267"/>
        <v>0.10169491525423729</v>
      </c>
      <c r="FK96" s="94">
        <f t="shared" si="268"/>
        <v>-7.8125E-2</v>
      </c>
      <c r="FL96" s="94">
        <f t="shared" si="269"/>
        <v>7.5630252100840331E-2</v>
      </c>
      <c r="FM96" s="94">
        <f t="shared" si="270"/>
        <v>0.56578947368421051</v>
      </c>
      <c r="FN96" s="362">
        <f t="shared" ref="FN96:FN159" si="408">FQ96-FR96</f>
        <v>-213</v>
      </c>
      <c r="FO96" s="362">
        <f t="shared" si="271"/>
        <v>83</v>
      </c>
      <c r="FP96" s="362">
        <f t="shared" si="272"/>
        <v>12</v>
      </c>
      <c r="FQ96" s="486"/>
      <c r="FR96" s="486">
        <v>213</v>
      </c>
      <c r="FS96" s="486">
        <v>130</v>
      </c>
      <c r="FT96" s="486">
        <v>118</v>
      </c>
      <c r="FU96" s="486">
        <v>128</v>
      </c>
      <c r="FV96" s="486">
        <v>119</v>
      </c>
      <c r="FW96" s="486">
        <v>76</v>
      </c>
      <c r="FX96" s="2">
        <v>60</v>
      </c>
      <c r="FY96" s="2">
        <v>60</v>
      </c>
      <c r="FZ96" s="2">
        <v>57</v>
      </c>
      <c r="GA96" s="2"/>
      <c r="GB96" s="2"/>
      <c r="GC96" s="2"/>
      <c r="GD96" s="2"/>
      <c r="GE96" s="1" t="s">
        <v>77</v>
      </c>
      <c r="GF96" s="336" t="s">
        <v>87</v>
      </c>
      <c r="GG96" s="1">
        <v>8000</v>
      </c>
      <c r="GH96" s="1" t="s">
        <v>122</v>
      </c>
      <c r="GI96" s="18" t="s">
        <v>79</v>
      </c>
      <c r="GJ96" s="94">
        <f t="shared" si="340"/>
        <v>-1</v>
      </c>
      <c r="GK96" s="94">
        <f t="shared" si="341"/>
        <v>-0.48928854982197589</v>
      </c>
      <c r="GL96" s="94">
        <f t="shared" si="342"/>
        <v>0.7893807244035943</v>
      </c>
      <c r="GM96" s="94">
        <f t="shared" si="343"/>
        <v>2.0743433779141771E-2</v>
      </c>
      <c r="GN96" s="94">
        <f t="shared" si="344"/>
        <v>-0.65044355274203058</v>
      </c>
      <c r="GO96" s="392">
        <f t="shared" si="345"/>
        <v>7.4939762035187318E-2</v>
      </c>
      <c r="GP96" s="366">
        <f t="shared" si="346"/>
        <v>-0.18993358729730644</v>
      </c>
      <c r="GQ96" s="366">
        <f t="shared" si="347"/>
        <v>-0.18196641069784183</v>
      </c>
      <c r="GR96" s="366">
        <f t="shared" si="348"/>
        <v>0.16406273177048633</v>
      </c>
      <c r="GS96" s="94">
        <f t="shared" ref="GS96:GS159" si="409">IFERROR(CK96/MAX(AVERAGE(EA96:EB96),0),"Negativ EK")</f>
        <v>0</v>
      </c>
      <c r="GT96" s="94">
        <f t="shared" si="273"/>
        <v>0.18993358729730644</v>
      </c>
      <c r="GU96" s="392">
        <f t="shared" si="274"/>
        <v>0.37189999799514828</v>
      </c>
      <c r="GV96" s="94">
        <f t="shared" si="275"/>
        <v>0.20783726622466195</v>
      </c>
      <c r="GW96" s="94">
        <f t="shared" si="276"/>
        <v>0.20361362056984017</v>
      </c>
      <c r="GX96" s="94">
        <f t="shared" si="277"/>
        <v>0.58249138920780708</v>
      </c>
      <c r="GY96" s="94">
        <f t="shared" si="278"/>
        <v>0.54188281965212082</v>
      </c>
      <c r="GZ96" s="94">
        <f t="shared" si="279"/>
        <v>0.29909448458794474</v>
      </c>
      <c r="HA96" s="94">
        <f t="shared" si="280"/>
        <v>0.38717454194792666</v>
      </c>
      <c r="HB96" s="94">
        <f t="shared" si="281"/>
        <v>0.45340953118946148</v>
      </c>
      <c r="HC96" s="94" t="str">
        <f t="shared" si="282"/>
        <v>Negativ EK</v>
      </c>
      <c r="HD96" s="94">
        <f t="shared" si="349"/>
        <v>-1</v>
      </c>
      <c r="HE96" s="94">
        <f t="shared" si="350"/>
        <v>-0.48532158504548639</v>
      </c>
      <c r="HF96" s="94">
        <f t="shared" si="351"/>
        <v>1.087267397898944</v>
      </c>
      <c r="HG96" s="94">
        <f t="shared" si="352"/>
        <v>7.0740162076285196E-2</v>
      </c>
      <c r="HH96" s="94">
        <f t="shared" si="353"/>
        <v>-0.56945813562355407</v>
      </c>
      <c r="HI96" s="392">
        <f t="shared" si="354"/>
        <v>6.2666584295791458E-2</v>
      </c>
      <c r="HJ96" s="366">
        <f t="shared" si="355"/>
        <v>-7.0528364876434269E-2</v>
      </c>
      <c r="HK96" s="366">
        <f t="shared" si="356"/>
        <v>-6.6505485440889495E-2</v>
      </c>
      <c r="HL96" s="366">
        <f t="shared" si="357"/>
        <v>7.138157670098555E-2</v>
      </c>
      <c r="HM96" s="94">
        <f t="shared" ref="HM96:HM159" si="410">IFERROR(BP96/AVERAGE(EV96:EW96),"i.a.")</f>
        <v>0</v>
      </c>
      <c r="HN96" s="94">
        <f t="shared" si="283"/>
        <v>7.0528364876434269E-2</v>
      </c>
      <c r="HO96" s="392">
        <f t="shared" si="284"/>
        <v>0.13703385031732376</v>
      </c>
      <c r="HP96" s="94">
        <f t="shared" si="285"/>
        <v>6.5652273616338214E-2</v>
      </c>
      <c r="HQ96" s="94">
        <f t="shared" si="286"/>
        <v>6.1314851111058631E-2</v>
      </c>
      <c r="HR96" s="94">
        <f t="shared" si="287"/>
        <v>0.14241321503046162</v>
      </c>
      <c r="HS96" s="94">
        <f t="shared" si="288"/>
        <v>0.13401495552326612</v>
      </c>
      <c r="HT96" s="94">
        <f t="shared" si="289"/>
        <v>6.3421987724776557E-2</v>
      </c>
      <c r="HU96" s="94">
        <f t="shared" si="290"/>
        <v>0.11325706318940418</v>
      </c>
      <c r="HV96" s="94">
        <f t="shared" si="291"/>
        <v>0.10399895707720887</v>
      </c>
      <c r="HW96" s="94" t="str">
        <f t="shared" si="292"/>
        <v>i.a.</v>
      </c>
      <c r="HX96" s="94" t="e">
        <f t="shared" si="358"/>
        <v>#VALUE!</v>
      </c>
      <c r="HY96" s="94">
        <f t="shared" si="359"/>
        <v>-0.40252742067854835</v>
      </c>
      <c r="HZ96" s="94">
        <f t="shared" si="360"/>
        <v>0.11090370174661714</v>
      </c>
      <c r="IA96" s="94">
        <f t="shared" si="361"/>
        <v>0.45774409844891373</v>
      </c>
      <c r="IB96" s="94">
        <f t="shared" si="362"/>
        <v>-2.9548338963789568E-3</v>
      </c>
      <c r="IC96" s="392">
        <f t="shared" si="363"/>
        <v>7.9335305590590224E-3</v>
      </c>
      <c r="ID96" s="366" t="e">
        <f t="shared" si="364"/>
        <v>#VALUE!</v>
      </c>
      <c r="IE96" s="366">
        <f t="shared" si="365"/>
        <v>-0.15482801622431194</v>
      </c>
      <c r="IF96" s="366">
        <f t="shared" si="366"/>
        <v>3.8399335349143082E-2</v>
      </c>
      <c r="IG96" s="94" t="str">
        <f t="shared" ref="IG96:IG159" si="411">IFERROR(EA96/EV96,"i.a.")</f>
        <v>i.a.</v>
      </c>
      <c r="IH96" s="94">
        <f t="shared" si="293"/>
        <v>0.22981165866619693</v>
      </c>
      <c r="II96" s="392">
        <f t="shared" si="294"/>
        <v>0.38463967489050888</v>
      </c>
      <c r="IJ96" s="94">
        <f t="shared" si="295"/>
        <v>0.34624033954136579</v>
      </c>
      <c r="IK96" s="94">
        <f t="shared" si="296"/>
        <v>0.23751791546251264</v>
      </c>
      <c r="IL96" s="94">
        <f t="shared" si="297"/>
        <v>0.23822182137516912</v>
      </c>
      <c r="IM96" s="94">
        <f t="shared" si="298"/>
        <v>0.23634675715474743</v>
      </c>
      <c r="IN96" s="94">
        <f t="shared" si="299"/>
        <v>0.2272186061279568</v>
      </c>
      <c r="IO96" s="94">
        <f t="shared" si="300"/>
        <v>0.24520928480625265</v>
      </c>
      <c r="IP96" s="94">
        <f t="shared" si="301"/>
        <v>0.33647296548577388</v>
      </c>
      <c r="IQ96" s="94" t="str">
        <f t="shared" si="302"/>
        <v>i.a.</v>
      </c>
      <c r="IR96" s="94" t="str">
        <f t="shared" ref="IR96:IR159" si="412">IFERROR(EL96/FG96,"i.a.")</f>
        <v>i.a.</v>
      </c>
      <c r="IS96" s="94">
        <f t="shared" si="367"/>
        <v>-1</v>
      </c>
      <c r="IT96" s="94">
        <f t="shared" si="368"/>
        <v>-0.51380934346535201</v>
      </c>
      <c r="IU96" s="94">
        <f t="shared" si="369"/>
        <v>0.58657960593733849</v>
      </c>
      <c r="IV96" s="94">
        <f t="shared" si="370"/>
        <v>0.14113662957913345</v>
      </c>
      <c r="IW96" s="94">
        <f t="shared" si="371"/>
        <v>-0.50680461247250164</v>
      </c>
      <c r="IX96" s="392">
        <f t="shared" si="372"/>
        <v>-9.2403058629056279E-3</v>
      </c>
      <c r="IY96" s="366">
        <f t="shared" si="373"/>
        <v>-3.0821516955387599E-2</v>
      </c>
      <c r="IZ96" s="366">
        <f t="shared" si="374"/>
        <v>-3.2572372954117745E-2</v>
      </c>
      <c r="JA96" s="366">
        <f t="shared" si="375"/>
        <v>2.3437565201768575E-2</v>
      </c>
      <c r="JB96" s="392"/>
      <c r="JC96" s="94">
        <f t="shared" si="303"/>
        <v>3.0821516955387599E-2</v>
      </c>
      <c r="JD96" s="392">
        <f t="shared" si="304"/>
        <v>6.3393889909505341E-2</v>
      </c>
      <c r="JE96" s="94">
        <f t="shared" si="305"/>
        <v>3.9956324707736766E-2</v>
      </c>
      <c r="JF96" s="94">
        <f t="shared" si="306"/>
        <v>3.5014496662396331E-2</v>
      </c>
      <c r="JG96" s="94">
        <f t="shared" si="307"/>
        <v>7.0995182736667592E-2</v>
      </c>
      <c r="JH96" s="94">
        <f t="shared" si="308"/>
        <v>7.1657318274842716E-2</v>
      </c>
      <c r="JI96" s="94">
        <f t="shared" si="309"/>
        <v>3.5096709608990473E-2</v>
      </c>
      <c r="JJ96" s="94">
        <f t="shared" si="310"/>
        <v>6.3578049229635988E-2</v>
      </c>
      <c r="JK96" s="94">
        <f t="shared" si="311"/>
        <v>5.714439211332175E-2</v>
      </c>
      <c r="JL96" s="94" t="str">
        <f t="shared" si="312"/>
        <v>i.a.</v>
      </c>
      <c r="JM96" s="94" t="str">
        <f t="shared" ref="JM96:JM159" si="413">IFERROR(CA96/AK96,"i.a.")</f>
        <v>i.a.</v>
      </c>
      <c r="JN96" s="94" t="e">
        <f t="shared" si="376"/>
        <v>#VALUE!</v>
      </c>
      <c r="JO96" s="94">
        <f t="shared" si="377"/>
        <v>-6.5974308576275892E-3</v>
      </c>
      <c r="JP96" s="94">
        <f t="shared" si="378"/>
        <v>9.5195212642342528E-2</v>
      </c>
      <c r="JQ96" s="94">
        <f t="shared" si="379"/>
        <v>-0.10909101298356971</v>
      </c>
      <c r="JR96" s="94">
        <f t="shared" si="380"/>
        <v>-6.3168297617187313E-2</v>
      </c>
      <c r="JS96" s="392">
        <f t="shared" si="381"/>
        <v>-0.10940771366531893</v>
      </c>
      <c r="JT96" s="364" t="e">
        <f t="shared" si="382"/>
        <v>#VALUE!</v>
      </c>
      <c r="JU96" s="364">
        <f t="shared" si="383"/>
        <v>-7.4586493318886671E-3</v>
      </c>
      <c r="JV96" s="364">
        <f t="shared" si="384"/>
        <v>9.8267275097783546E-2</v>
      </c>
      <c r="JW96" s="99" t="str">
        <f t="shared" ref="JW96:JW159" si="414">IFERROR(Z96/FQ96,"i.a.")</f>
        <v>i.a.</v>
      </c>
      <c r="JX96" s="99">
        <f t="shared" si="313"/>
        <v>1.1230798122065728</v>
      </c>
      <c r="JY96" s="393">
        <f t="shared" si="314"/>
        <v>1.1305384615384615</v>
      </c>
      <c r="JZ96" s="99">
        <f t="shared" si="315"/>
        <v>1.0322711864406779</v>
      </c>
      <c r="KA96" s="99">
        <f t="shared" si="316"/>
        <v>1.158671875</v>
      </c>
      <c r="KB96" s="99">
        <f t="shared" si="317"/>
        <v>1.2367983193277312</v>
      </c>
      <c r="KC96" s="99">
        <f t="shared" si="318"/>
        <v>1.388736842105263</v>
      </c>
      <c r="KD96" s="99">
        <f t="shared" si="319"/>
        <v>1.3985166666666666</v>
      </c>
      <c r="KE96" s="99">
        <f t="shared" si="320"/>
        <v>1.0860666666666667</v>
      </c>
      <c r="KF96" s="99">
        <f t="shared" ref="KF96:KF159" si="415">IFERROR(AI96/FZ96,"i.a.")</f>
        <v>0.97966666666666669</v>
      </c>
      <c r="KG96" s="99" t="str">
        <f t="shared" ref="KG96:KG159" si="416">IFERROR(AJ96/GA96,"i.a.")</f>
        <v>i.a.</v>
      </c>
      <c r="KH96" s="99" t="str">
        <f t="shared" ref="KH96:KH159" si="417">IFERROR(AK96/GB96,"i.a.")</f>
        <v>i.a.</v>
      </c>
      <c r="KI96" s="94">
        <f t="shared" si="385"/>
        <v>-1</v>
      </c>
      <c r="KJ96" s="94">
        <f t="shared" si="386"/>
        <v>-0.6292623666527466</v>
      </c>
      <c r="KK96" s="94">
        <f t="shared" si="387"/>
        <v>0.925187778149132</v>
      </c>
      <c r="KL96" s="94">
        <f t="shared" si="388"/>
        <v>0.15640985381252628</v>
      </c>
      <c r="KM96" s="94">
        <f t="shared" si="389"/>
        <v>-0.6241669335764265</v>
      </c>
      <c r="KN96" s="392">
        <f t="shared" si="390"/>
        <v>-8.7647898804742108E-2</v>
      </c>
      <c r="KO96" s="364">
        <f t="shared" si="391"/>
        <v>-2.6450704225352114E-2</v>
      </c>
      <c r="KP96" s="364">
        <f t="shared" si="392"/>
        <v>-4.4895449620801733E-2</v>
      </c>
      <c r="KQ96" s="364">
        <f t="shared" si="393"/>
        <v>3.4286831812255544E-2</v>
      </c>
      <c r="KR96" s="308"/>
      <c r="KS96" s="308">
        <f t="shared" si="321"/>
        <v>2.6450704225352114E-2</v>
      </c>
      <c r="KT96" s="395">
        <f t="shared" si="322"/>
        <v>7.1346153846153851E-2</v>
      </c>
      <c r="KU96" s="308">
        <f t="shared" si="323"/>
        <v>3.7059322033898306E-2</v>
      </c>
      <c r="KV96" s="308">
        <f t="shared" si="324"/>
        <v>3.2046875000000002E-2</v>
      </c>
      <c r="KW96" s="308">
        <f t="shared" si="325"/>
        <v>8.5268907563025215E-2</v>
      </c>
      <c r="KX96" s="308">
        <f t="shared" si="326"/>
        <v>9.3460526315789466E-2</v>
      </c>
      <c r="KY96" s="308">
        <f t="shared" si="327"/>
        <v>5.45E-2</v>
      </c>
      <c r="KZ96" s="308">
        <f t="shared" si="328"/>
        <v>6.6916666666666666E-2</v>
      </c>
      <c r="LA96" s="308">
        <f t="shared" si="329"/>
        <v>8.2122807017543861E-2</v>
      </c>
      <c r="LB96" s="308" t="str">
        <f t="shared" si="330"/>
        <v>i.a.</v>
      </c>
      <c r="LC96" s="308" t="str">
        <f t="shared" ref="LC96:LC159" si="418">IFERROR(CV96/GB96,"i.a.")</f>
        <v>i.a.</v>
      </c>
    </row>
    <row r="97" spans="1:315" s="1" customFormat="1" x14ac:dyDescent="0.3">
      <c r="A97" s="348" t="s">
        <v>588</v>
      </c>
      <c r="B97" s="171">
        <v>15070544</v>
      </c>
      <c r="C97" t="s">
        <v>210</v>
      </c>
      <c r="D97" s="4"/>
      <c r="E97">
        <v>1</v>
      </c>
      <c r="F97" t="s">
        <v>589</v>
      </c>
      <c r="G97">
        <v>421100</v>
      </c>
      <c r="H97"/>
      <c r="I97" s="190">
        <v>45019</v>
      </c>
      <c r="J97" s="176"/>
      <c r="K97" s="176" t="s">
        <v>132</v>
      </c>
      <c r="L97" s="178" t="s">
        <v>132</v>
      </c>
      <c r="M97" s="178" t="s">
        <v>132</v>
      </c>
      <c r="N97" s="178" t="s">
        <v>132</v>
      </c>
      <c r="O97" s="178" t="s">
        <v>132</v>
      </c>
      <c r="P97" s="178" t="s">
        <v>132</v>
      </c>
      <c r="Q97" s="94">
        <f t="shared" si="331"/>
        <v>-1</v>
      </c>
      <c r="R97" s="94">
        <f t="shared" si="332"/>
        <v>4.873050434109194E-2</v>
      </c>
      <c r="S97" s="94">
        <f t="shared" si="333"/>
        <v>5.2645987372288428E-2</v>
      </c>
      <c r="T97" s="94">
        <f t="shared" si="334"/>
        <v>8.7197818663374838E-2</v>
      </c>
      <c r="U97" s="94">
        <f t="shared" si="335"/>
        <v>1.0505381918919143E-2</v>
      </c>
      <c r="V97" s="94">
        <f t="shared" si="336"/>
        <v>2.1593042920994954E-2</v>
      </c>
      <c r="W97" s="362">
        <f t="shared" si="337"/>
        <v>-2350.9569999999999</v>
      </c>
      <c r="X97" s="362">
        <f t="shared" si="338"/>
        <v>109.23999999999978</v>
      </c>
      <c r="Y97" s="362">
        <f t="shared" si="339"/>
        <v>112.11500000000024</v>
      </c>
      <c r="Z97" s="100"/>
      <c r="AA97" s="396">
        <v>2350.9569999999999</v>
      </c>
      <c r="AB97" s="208">
        <v>2241.7170000000001</v>
      </c>
      <c r="AC97" s="208">
        <v>2129.6019999999999</v>
      </c>
      <c r="AD97" s="228">
        <v>1958.799</v>
      </c>
      <c r="AE97" s="228">
        <v>1938.4349999999999</v>
      </c>
      <c r="AF97" s="257">
        <v>1897.463</v>
      </c>
      <c r="AG97" s="258">
        <v>1830.029</v>
      </c>
      <c r="AH97" s="258">
        <v>2162.8229999999999</v>
      </c>
      <c r="AI97" s="258"/>
      <c r="AJ97" s="258"/>
      <c r="AK97" s="260"/>
      <c r="AL97" s="94">
        <f t="shared" si="394"/>
        <v>-1</v>
      </c>
      <c r="AM97" s="94">
        <f t="shared" si="395"/>
        <v>0.146899043624373</v>
      </c>
      <c r="AN97" s="94">
        <f t="shared" ref="AN97:AN160" si="419">(AW97-AX97)/ABS(AX97)</f>
        <v>-0.24572730001572327</v>
      </c>
      <c r="AO97" s="94">
        <f t="shared" ref="AO97:AO160" si="420">(AX97-AY97)/ABS(AY97)</f>
        <v>-6.6067121739362633E-2</v>
      </c>
      <c r="AP97" s="94">
        <f t="shared" ref="AP97:AP160" si="421">(AY97-AZ97)/ABS(AZ97)</f>
        <v>1.0292752523884343</v>
      </c>
      <c r="AQ97" s="94">
        <f t="shared" ref="AQ97:AQ160" si="422">(AZ97-BA97)/ABS(BA97)</f>
        <v>-0.36578968467591372</v>
      </c>
      <c r="AR97" s="362">
        <f t="shared" si="396"/>
        <v>-181.56100000000001</v>
      </c>
      <c r="AS97" s="362">
        <f t="shared" ref="AS97:AS160" si="423">AV97-AW97</f>
        <v>23.254999999999995</v>
      </c>
      <c r="AT97" s="362">
        <f t="shared" ref="AT97:AT160" si="424">AW97-AX97</f>
        <v>-51.572999999999979</v>
      </c>
      <c r="AU97" s="266"/>
      <c r="AV97" s="266">
        <v>181.56100000000001</v>
      </c>
      <c r="AW97" s="201">
        <v>158.30600000000001</v>
      </c>
      <c r="AX97" s="201">
        <v>209.87899999999999</v>
      </c>
      <c r="AY97" s="201">
        <v>224.726</v>
      </c>
      <c r="AZ97" s="205">
        <v>110.742</v>
      </c>
      <c r="BA97" s="283">
        <v>174.614</v>
      </c>
      <c r="BB97" s="260">
        <v>49.908999999999999</v>
      </c>
      <c r="BC97" s="258">
        <v>85.721999999999994</v>
      </c>
      <c r="BD97" s="258">
        <v>127.119</v>
      </c>
      <c r="BE97" s="258">
        <v>116.85</v>
      </c>
      <c r="BF97" s="260">
        <v>108.34099999999999</v>
      </c>
      <c r="BG97" s="94">
        <f t="shared" si="397"/>
        <v>-1</v>
      </c>
      <c r="BH97" s="94">
        <f t="shared" ref="BH97:BH160" si="425">(BQ97-BR97)/ABS(BR97)</f>
        <v>1.2311456310679612</v>
      </c>
      <c r="BI97" s="94">
        <f t="shared" ref="BI97:BI160" si="426">(BR97-BS97)/ABS(BS97)</f>
        <v>-0.80269106401238255</v>
      </c>
      <c r="BJ97" s="94">
        <f t="shared" ref="BJ97:BJ160" si="427">(BS97-BT97)/ABS(BT97)</f>
        <v>-0.16891039928676049</v>
      </c>
      <c r="BK97" s="94">
        <f t="shared" ref="BK97:BK160" si="428">(BT97-BU97)/ABS(BU97)</f>
        <v>18.917554540842215</v>
      </c>
      <c r="BL97" s="94">
        <f t="shared" ref="BL97:BL160" si="429">(BU97-BV97)/ABS(BV97)</f>
        <v>-0.94645622232484861</v>
      </c>
      <c r="BM97" s="362">
        <f t="shared" si="398"/>
        <v>-28.725999999999999</v>
      </c>
      <c r="BN97" s="362">
        <f t="shared" ref="BN97:BN160" si="430">BQ97-BR97</f>
        <v>15.850999999999999</v>
      </c>
      <c r="BO97" s="362">
        <f t="shared" ref="BO97:BO160" si="431">BR97-BS97</f>
        <v>-52.378</v>
      </c>
      <c r="BP97" s="266"/>
      <c r="BQ97" s="266">
        <v>28.725999999999999</v>
      </c>
      <c r="BR97" s="201">
        <v>12.875</v>
      </c>
      <c r="BS97" s="201">
        <v>65.253</v>
      </c>
      <c r="BT97" s="201">
        <v>78.515000000000001</v>
      </c>
      <c r="BU97" s="201">
        <v>3.9420000000000002</v>
      </c>
      <c r="BV97" s="273">
        <v>73.622</v>
      </c>
      <c r="BW97" s="223">
        <v>-57.000999999999998</v>
      </c>
      <c r="BX97" s="258">
        <v>-23.433</v>
      </c>
      <c r="BY97" s="258">
        <v>27.7</v>
      </c>
      <c r="BZ97" s="258">
        <v>20.8</v>
      </c>
      <c r="CA97" s="258">
        <v>21.6</v>
      </c>
      <c r="CB97" s="94">
        <f t="shared" si="399"/>
        <v>-1</v>
      </c>
      <c r="CC97" s="94">
        <f t="shared" ref="CC97:CC160" si="432">(CL97-CM97)/ABS(CM97)</f>
        <v>0.65646685973444097</v>
      </c>
      <c r="CD97" s="94">
        <f t="shared" ref="CD97:CD160" si="433">(CM97-CN97)/ABS(CN97)</f>
        <v>-0.73684286207293226</v>
      </c>
      <c r="CE97" s="94">
        <f t="shared" ref="CE97:CE160" si="434">(CN97-CO97)/ABS(CO97)</f>
        <v>-0.324284145784549</v>
      </c>
      <c r="CF97" s="94">
        <f t="shared" ref="CF97:CF160" si="435">(CO97-CP97)/ABS(CP97)</f>
        <v>4.008223844282238</v>
      </c>
      <c r="CG97" s="94">
        <f t="shared" ref="CG97:CG160" si="436">(CP97-CQ97)/ABS(CQ97)</f>
        <v>-0.71787092079792425</v>
      </c>
      <c r="CH97" s="362">
        <f t="shared" si="400"/>
        <v>-30.315000000000001</v>
      </c>
      <c r="CI97" s="362">
        <f t="shared" ref="CI97:CI160" si="437">CL97-CM97</f>
        <v>12.014000000000003</v>
      </c>
      <c r="CJ97" s="362">
        <f t="shared" ref="CJ97:CJ160" si="438">CM97-CN97</f>
        <v>-51.242999999999995</v>
      </c>
      <c r="CK97" s="100"/>
      <c r="CL97" s="100">
        <v>30.315000000000001</v>
      </c>
      <c r="CM97" s="208">
        <v>18.300999999999998</v>
      </c>
      <c r="CN97" s="208">
        <v>69.543999999999997</v>
      </c>
      <c r="CO97" s="208">
        <v>102.919</v>
      </c>
      <c r="CP97" s="208">
        <v>20.55</v>
      </c>
      <c r="CQ97" s="221">
        <v>72.838999999999999</v>
      </c>
      <c r="CR97" s="291">
        <v>-59.465000000000003</v>
      </c>
      <c r="CS97" s="303">
        <v>-19.225000000000001</v>
      </c>
      <c r="CT97" s="303">
        <v>36.5</v>
      </c>
      <c r="CU97" s="303">
        <v>19.600000000000001</v>
      </c>
      <c r="CV97" s="303">
        <v>19.399999999999999</v>
      </c>
      <c r="CW97" s="94">
        <f t="shared" si="401"/>
        <v>-1</v>
      </c>
      <c r="CX97" s="94">
        <f t="shared" ref="CX97:CX160" si="439">(DG97-DH97)/ABS(DH97)</f>
        <v>0.75269123832608553</v>
      </c>
      <c r="CY97" s="94">
        <f t="shared" ref="CY97:CY160" si="440">(DH97-DI97)/ABS(DI97)</f>
        <v>-0.73931870133249078</v>
      </c>
      <c r="CZ97" s="94">
        <f t="shared" ref="CZ97:CZ160" si="441">(DI97-DJ97)/ABS(DJ97)</f>
        <v>-0.3897199759558132</v>
      </c>
      <c r="DA97" s="94">
        <f t="shared" ref="DA97:DA160" si="442">(DJ97-DK97)/ABS(DK97)</f>
        <v>3.5079503042077818</v>
      </c>
      <c r="DB97" s="94">
        <f t="shared" ref="DB97:DB160" si="443">(DK97-DL97)/ABS(DL97)</f>
        <v>-0.65681148231330699</v>
      </c>
      <c r="DC97" s="362">
        <f t="shared" si="402"/>
        <v>-24.585000000000001</v>
      </c>
      <c r="DD97" s="362">
        <f t="shared" ref="DD97:DD160" si="444">DG97-DH97</f>
        <v>10.558000000000002</v>
      </c>
      <c r="DE97" s="362">
        <f t="shared" ref="DE97:DE160" si="445">DH97-DI97</f>
        <v>-39.781999999999996</v>
      </c>
      <c r="DF97" s="266"/>
      <c r="DG97" s="266">
        <v>24.585000000000001</v>
      </c>
      <c r="DH97" s="201">
        <v>14.026999999999999</v>
      </c>
      <c r="DI97" s="201">
        <v>53.808999999999997</v>
      </c>
      <c r="DJ97" s="201">
        <v>88.171000000000006</v>
      </c>
      <c r="DK97" s="201">
        <v>19.559000000000001</v>
      </c>
      <c r="DL97" s="273">
        <v>56.991999999999997</v>
      </c>
      <c r="DM97" s="222">
        <v>-46.500999999999998</v>
      </c>
      <c r="DN97" s="258">
        <v>-13.592000000000001</v>
      </c>
      <c r="DO97" s="258">
        <v>32.299999999999997</v>
      </c>
      <c r="DP97" s="258">
        <v>16.2</v>
      </c>
      <c r="DQ97" s="258">
        <v>15.9</v>
      </c>
      <c r="DR97" s="94">
        <f t="shared" si="403"/>
        <v>-1</v>
      </c>
      <c r="DS97" s="94">
        <f t="shared" ref="DS97:DS160" si="446">(EB97-EC97)/ABS(EC97)</f>
        <v>-3.4290068580137126E-2</v>
      </c>
      <c r="DT97" s="94">
        <f t="shared" ref="DT97:DT160" si="447">(EC97-ED97)/ABS(ED97)</f>
        <v>-1.2340354764059189E-2</v>
      </c>
      <c r="DU97" s="94">
        <f t="shared" ref="DU97:DU160" si="448">(ED97-EE97)/ABS(EE97)</f>
        <v>-5.2981829538811462E-2</v>
      </c>
      <c r="DV97" s="94">
        <f t="shared" ref="DV97:DV160" si="449">(EE97-EF97)/ABS(EF97)</f>
        <v>-3.8143654920084716E-2</v>
      </c>
      <c r="DW97" s="94">
        <f t="shared" ref="DW97:DW160" si="450">(EF97-EG97)/ABS(EG97)</f>
        <v>-4.9771271729185669E-2</v>
      </c>
      <c r="DX97" s="362">
        <f t="shared" si="404"/>
        <v>-338.37799999999999</v>
      </c>
      <c r="DY97" s="362">
        <f t="shared" ref="DY97:DY160" si="451">EB97-EC97</f>
        <v>-12.014999999999986</v>
      </c>
      <c r="DZ97" s="362">
        <f t="shared" ref="DZ97:DZ160" si="452">EC97-ED97</f>
        <v>-4.3780000000000427</v>
      </c>
      <c r="EA97" s="100"/>
      <c r="EB97" s="100">
        <v>338.37799999999999</v>
      </c>
      <c r="EC97" s="208">
        <v>350.39299999999997</v>
      </c>
      <c r="ED97" s="208">
        <v>354.77100000000002</v>
      </c>
      <c r="EE97" s="208">
        <v>374.61900000000003</v>
      </c>
      <c r="EF97" s="208">
        <v>389.47500000000002</v>
      </c>
      <c r="EG97" s="221">
        <v>409.875</v>
      </c>
      <c r="EH97" s="291">
        <v>352.387</v>
      </c>
      <c r="EI97" s="303">
        <v>349.08800000000002</v>
      </c>
      <c r="EJ97" s="303">
        <v>360.7</v>
      </c>
      <c r="EK97" s="303">
        <v>330.4</v>
      </c>
      <c r="EL97" s="303">
        <v>314.89999999999998</v>
      </c>
      <c r="EM97" s="94">
        <f t="shared" si="405"/>
        <v>-1</v>
      </c>
      <c r="EN97" s="94">
        <f t="shared" ref="EN97:EN160" si="453">(EW97-EX97)/ABS(EX97)</f>
        <v>1.5320512766814731E-2</v>
      </c>
      <c r="EO97" s="94">
        <f t="shared" ref="EO97:EO160" si="454">(EX97-EY97)/ABS(EY97)</f>
        <v>2.7917822303086894E-2</v>
      </c>
      <c r="EP97" s="94">
        <f t="shared" ref="EP97:EP160" si="455">(EY97-EZ97)/ABS(EZ97)</f>
        <v>3.809071763902451E-2</v>
      </c>
      <c r="EQ97" s="94">
        <f t="shared" ref="EQ97:EQ160" si="456">(EZ97-FA97)/ABS(FA97)</f>
        <v>3.0540637637370228E-2</v>
      </c>
      <c r="ER97" s="94">
        <f t="shared" ref="ER97:ER160" si="457">(FA97-FB97)/ABS(FB97)</f>
        <v>-7.9323737719900062E-3</v>
      </c>
      <c r="ES97" s="362">
        <f t="shared" si="406"/>
        <v>-1212.048</v>
      </c>
      <c r="ET97" s="362">
        <f t="shared" ref="ET97:ET160" si="458">EW97-EX97</f>
        <v>18.288999999999987</v>
      </c>
      <c r="EU97" s="362">
        <f t="shared" ref="EU97:EU160" si="459">EX97-EY97</f>
        <v>32.422000000000025</v>
      </c>
      <c r="EV97" s="100"/>
      <c r="EW97" s="100">
        <v>1212.048</v>
      </c>
      <c r="EX97" s="208">
        <v>1193.759</v>
      </c>
      <c r="EY97" s="208">
        <v>1161.337</v>
      </c>
      <c r="EZ97" s="208">
        <v>1118.7239999999999</v>
      </c>
      <c r="FA97" s="208">
        <v>1085.57</v>
      </c>
      <c r="FB97" s="221">
        <v>1094.25</v>
      </c>
      <c r="FC97" s="291">
        <v>963.83799999999997</v>
      </c>
      <c r="FD97" s="303">
        <v>929.83699999999999</v>
      </c>
      <c r="FE97" s="303">
        <v>892</v>
      </c>
      <c r="FF97" s="303">
        <v>941.5</v>
      </c>
      <c r="FG97" s="303">
        <v>1002.3</v>
      </c>
      <c r="FH97" s="94">
        <f t="shared" si="407"/>
        <v>-1</v>
      </c>
      <c r="FI97" s="94">
        <f t="shared" ref="FI97:FI160" si="460">(FR97-FS97)/ABS(FS97)</f>
        <v>-4.9545829892650699E-3</v>
      </c>
      <c r="FJ97" s="94">
        <f t="shared" ref="FJ97:FJ160" si="461">(FS97-FT97)/ABS(FT97)</f>
        <v>3.0638297872340424E-2</v>
      </c>
      <c r="FK97" s="94">
        <f t="shared" ref="FK97:FK160" si="462">(FT97-FU97)/ABS(FU97)</f>
        <v>2.4411508282476024E-2</v>
      </c>
      <c r="FL97" s="94">
        <f t="shared" ref="FL97:FL160" si="463">(FU97-FV97)/ABS(FV97)</f>
        <v>7.0961718020541548E-2</v>
      </c>
      <c r="FM97" s="94">
        <f t="shared" ref="FM97:FM160" si="464">(FV97-FW97)/ABS(FW97)</f>
        <v>3.6786060019361085E-2</v>
      </c>
      <c r="FN97" s="362">
        <f t="shared" si="408"/>
        <v>-1205</v>
      </c>
      <c r="FO97" s="362">
        <f t="shared" ref="FO97:FO160" si="465">FR97-FS97</f>
        <v>-6</v>
      </c>
      <c r="FP97" s="362">
        <f t="shared" ref="FP97:FP160" si="466">FS97-FT97</f>
        <v>36</v>
      </c>
      <c r="FQ97" s="486"/>
      <c r="FR97" s="486">
        <v>1205</v>
      </c>
      <c r="FS97" s="2">
        <v>1211</v>
      </c>
      <c r="FT97" s="2">
        <v>1175</v>
      </c>
      <c r="FU97" s="2">
        <v>1147</v>
      </c>
      <c r="FV97" s="2">
        <v>1071</v>
      </c>
      <c r="FW97" s="505">
        <v>1033</v>
      </c>
      <c r="FX97" s="506">
        <v>1107</v>
      </c>
      <c r="FY97" s="507">
        <v>1236</v>
      </c>
      <c r="FZ97" s="507">
        <v>1082</v>
      </c>
      <c r="GA97" s="507">
        <v>1120</v>
      </c>
      <c r="GB97" s="507">
        <v>1164</v>
      </c>
      <c r="GC97" s="2"/>
      <c r="GD97" s="141"/>
      <c r="GE97" s="1" t="s">
        <v>77</v>
      </c>
      <c r="GF97" s="336" t="s">
        <v>87</v>
      </c>
      <c r="GG97" s="138">
        <v>6500</v>
      </c>
      <c r="GH97" s="1" t="s">
        <v>374</v>
      </c>
      <c r="GI97" s="18" t="s">
        <v>82</v>
      </c>
      <c r="GJ97" s="94">
        <f t="shared" si="340"/>
        <v>-1</v>
      </c>
      <c r="GK97" s="94">
        <f t="shared" si="341"/>
        <v>0.69589137271716917</v>
      </c>
      <c r="GL97" s="94">
        <f t="shared" si="342"/>
        <v>-0.72780206472164777</v>
      </c>
      <c r="GM97" s="94">
        <f t="shared" si="343"/>
        <v>-0.29213393395727838</v>
      </c>
      <c r="GN97" s="94">
        <f t="shared" si="344"/>
        <v>4.2393078991943485</v>
      </c>
      <c r="GO97" s="392">
        <f t="shared" si="345"/>
        <v>-0.73096106064836086</v>
      </c>
      <c r="GP97" s="366">
        <f t="shared" si="346"/>
        <v>-8.8026354187385941E-2</v>
      </c>
      <c r="GQ97" s="366">
        <f t="shared" si="347"/>
        <v>3.6120698198140892E-2</v>
      </c>
      <c r="GR97" s="366">
        <f t="shared" si="348"/>
        <v>-0.13878519527002636</v>
      </c>
      <c r="GS97" s="94">
        <f t="shared" si="409"/>
        <v>0</v>
      </c>
      <c r="GT97" s="94">
        <f t="shared" ref="GT97:GT160" si="467">IFERROR(CL97/MAX(AVERAGE(EB97:EC97),0),"Negativ EK")</f>
        <v>8.8026354187385941E-2</v>
      </c>
      <c r="GU97" s="392">
        <f t="shared" ref="GU97:GU160" si="468">IFERROR(CM97/MAX(AVERAGE(EC97:ED97),0),"Negativ EK")</f>
        <v>5.1905655989245049E-2</v>
      </c>
      <c r="GV97" s="94">
        <f t="shared" ref="GV97:GV160" si="469">IFERROR(CN97/MAX(AVERAGE(ED97:EE97),0),"Negativ EK")</f>
        <v>0.1906908512592714</v>
      </c>
      <c r="GW97" s="94">
        <f t="shared" ref="GW97:GW160" si="470">IFERROR(CO97/MAX(AVERAGE(EE97:EF97),0),"Negativ EK")</f>
        <v>0.26938832133219209</v>
      </c>
      <c r="GX97" s="94">
        <f t="shared" ref="GX97:GX160" si="471">IFERROR(CP97/MAX(AVERAGE(EF97:EG97),0),"Negativ EK")</f>
        <v>5.1416776130606121E-2</v>
      </c>
      <c r="GY97" s="94">
        <f t="shared" ref="GY97:GY160" si="472">IFERROR(CQ97/MAX(AVERAGE(EG97:EH97),0),"Negativ EK")</f>
        <v>0.19111276700137225</v>
      </c>
      <c r="GZ97" s="94">
        <f t="shared" ref="GZ97:GZ160" si="473">IFERROR(CR97/MAX(AVERAGE(EH97:EI97),0),"Negativ EK")</f>
        <v>-0.16954274920702805</v>
      </c>
      <c r="HA97" s="94">
        <f t="shared" ref="HA97:HA160" si="474">IFERROR(CS97/MAX(AVERAGE(EI97:EJ97),0),"Negativ EK")</f>
        <v>-5.4171104611517806E-2</v>
      </c>
      <c r="HB97" s="94">
        <f t="shared" ref="HB97:HB160" si="475">IFERROR(CT97/MAX(AVERAGE(EJ97:EK97),0),"Negativ EK")</f>
        <v>0.10562870785703951</v>
      </c>
      <c r="HC97" s="94">
        <f t="shared" ref="HC97:HC160" si="476">IFERROR(CU97/MAX(AVERAGE(EK97:EL97),0),"Negativ EK")</f>
        <v>6.0746939408027285E-2</v>
      </c>
      <c r="HD97" s="94">
        <f t="shared" si="349"/>
        <v>-1</v>
      </c>
      <c r="HE97" s="94">
        <f t="shared" si="350"/>
        <v>1.1841162450461036</v>
      </c>
      <c r="HF97" s="94">
        <f t="shared" si="351"/>
        <v>-0.80897746423208949</v>
      </c>
      <c r="HG97" s="94">
        <f t="shared" si="352"/>
        <v>-0.19652771556787754</v>
      </c>
      <c r="HH97" s="94">
        <f t="shared" si="353"/>
        <v>18.696412429203487</v>
      </c>
      <c r="HI97" s="392">
        <f t="shared" si="354"/>
        <v>-0.9494463734125308</v>
      </c>
      <c r="HJ97" s="366">
        <f t="shared" si="355"/>
        <v>-2.3880552346884021E-2</v>
      </c>
      <c r="HK97" s="366">
        <f t="shared" si="356"/>
        <v>1.2946815463122169E-2</v>
      </c>
      <c r="HL97" s="366">
        <f t="shared" si="357"/>
        <v>-4.6304205434448062E-2</v>
      </c>
      <c r="HM97" s="94">
        <f t="shared" si="410"/>
        <v>0</v>
      </c>
      <c r="HN97" s="94">
        <f t="shared" ref="HN97:HN160" si="477">IFERROR(BQ97/AVERAGE(EW97:EX97),"i.a.")</f>
        <v>2.3880552346884021E-2</v>
      </c>
      <c r="HO97" s="392">
        <f t="shared" ref="HO97:HO160" si="478">IFERROR(BR97/AVERAGE(EX97:EY97),"i.a.")</f>
        <v>1.0933736883761851E-2</v>
      </c>
      <c r="HP97" s="94">
        <f t="shared" ref="HP97:HP160" si="479">IFERROR(BS97/AVERAGE(EY97:EZ97),"i.a.")</f>
        <v>5.7237942318209917E-2</v>
      </c>
      <c r="HQ97" s="94">
        <f t="shared" ref="HQ97:HQ160" si="480">IFERROR(BT97/AVERAGE(EZ97:FA97),"i.a.")</f>
        <v>7.1238228657338823E-2</v>
      </c>
      <c r="HR97" s="94">
        <f t="shared" ref="HR97:HR160" si="481">IFERROR(BU97/AVERAGE(FA97:FB97),"i.a.")</f>
        <v>3.6168123973539107E-3</v>
      </c>
      <c r="HS97" s="94">
        <f t="shared" ref="HS97:HS160" si="482">IFERROR(BV97/AVERAGE(FB97:FC97),"i.a.")</f>
        <v>7.15440739171503E-2</v>
      </c>
      <c r="HT97" s="94">
        <f t="shared" ref="HT97:HT160" si="483">IFERROR(BW97/AVERAGE(FC97:FD97),"i.a.")</f>
        <v>-6.0201460123833289E-2</v>
      </c>
      <c r="HU97" s="94">
        <f t="shared" ref="HU97:HU160" si="484">IFERROR(BX97/AVERAGE(FD97:FE97),"i.a.")</f>
        <v>-2.5724584581386808E-2</v>
      </c>
      <c r="HV97" s="94">
        <f t="shared" ref="HV97:HV160" si="485">IFERROR(BY97/AVERAGE(FE97:FF97),"i.a.")</f>
        <v>3.0215434960458139E-2</v>
      </c>
      <c r="HW97" s="94">
        <f t="shared" ref="HW97:HW160" si="486">IFERROR(BZ97/AVERAGE(FF97:FG97),"i.a.")</f>
        <v>2.1401378742669001E-2</v>
      </c>
      <c r="HX97" s="94" t="e">
        <f t="shared" si="358"/>
        <v>#VALUE!</v>
      </c>
      <c r="HY97" s="94">
        <f t="shared" si="359"/>
        <v>-4.8861990596210589E-2</v>
      </c>
      <c r="HZ97" s="94">
        <f t="shared" si="360"/>
        <v>-3.9164781652434366E-2</v>
      </c>
      <c r="IA97" s="94">
        <f t="shared" si="361"/>
        <v>-8.7730817384598356E-2</v>
      </c>
      <c r="IB97" s="94">
        <f t="shared" si="362"/>
        <v>-6.6648795834894303E-2</v>
      </c>
      <c r="IC97" s="392">
        <f t="shared" si="363"/>
        <v>-4.2173433394125992E-2</v>
      </c>
      <c r="ID97" s="366" t="e">
        <f t="shared" si="364"/>
        <v>#VALUE!</v>
      </c>
      <c r="IE97" s="366">
        <f t="shared" si="365"/>
        <v>-1.4342006611868907E-2</v>
      </c>
      <c r="IF97" s="366">
        <f t="shared" si="366"/>
        <v>-1.1964252195198977E-2</v>
      </c>
      <c r="IG97" s="94" t="str">
        <f t="shared" si="411"/>
        <v>i.a.</v>
      </c>
      <c r="IH97" s="94">
        <f t="shared" ref="IH97:IH160" si="487">IFERROR(EB97/EW97,"i.a.")</f>
        <v>0.27917871239422859</v>
      </c>
      <c r="II97" s="392">
        <f t="shared" ref="II97:II160" si="488">IFERROR(EC97/EX97,"i.a.")</f>
        <v>0.2935207190060975</v>
      </c>
      <c r="IJ97" s="94">
        <f t="shared" ref="IJ97:IJ160" si="489">IFERROR(ED97/EY97,"i.a.")</f>
        <v>0.30548497120129647</v>
      </c>
      <c r="IK97" s="94">
        <f t="shared" ref="IK97:IK160" si="490">IFERROR(EE97/EZ97,"i.a.")</f>
        <v>0.33486275435227997</v>
      </c>
      <c r="IL97" s="94">
        <f t="shared" ref="IL97:IL160" si="491">IFERROR(EF97/FA97,"i.a.")</f>
        <v>0.3587746529472996</v>
      </c>
      <c r="IM97" s="94">
        <f t="shared" ref="IM97:IM160" si="492">IFERROR(EG97/FB97,"i.a.")</f>
        <v>0.37457162440027414</v>
      </c>
      <c r="IN97" s="94">
        <f t="shared" ref="IN97:IN160" si="493">IFERROR(EH97/FC97,"i.a.")</f>
        <v>0.36560812086678468</v>
      </c>
      <c r="IO97" s="94">
        <f t="shared" ref="IO97:IO160" si="494">IFERROR(EI97/FD97,"i.a.")</f>
        <v>0.3754292418993867</v>
      </c>
      <c r="IP97" s="94">
        <f t="shared" ref="IP97:IP160" si="495">IFERROR(EJ97/FE97,"i.a.")</f>
        <v>0.40437219730941704</v>
      </c>
      <c r="IQ97" s="94">
        <f t="shared" ref="IQ97:IQ160" si="496">IFERROR(EK97/FF97,"i.a.")</f>
        <v>0.35092936802973973</v>
      </c>
      <c r="IR97" s="94">
        <f t="shared" si="412"/>
        <v>0.31417739199840367</v>
      </c>
      <c r="IS97" s="94">
        <f t="shared" si="367"/>
        <v>-1</v>
      </c>
      <c r="IT97" s="94">
        <f t="shared" si="368"/>
        <v>1.1274728081546268</v>
      </c>
      <c r="IU97" s="94">
        <f t="shared" si="369"/>
        <v>-0.81255907650381287</v>
      </c>
      <c r="IV97" s="94">
        <f t="shared" si="370"/>
        <v>-0.23556726618988291</v>
      </c>
      <c r="IW97" s="94">
        <f t="shared" si="371"/>
        <v>18.710488333094649</v>
      </c>
      <c r="IX97" s="392">
        <f t="shared" si="372"/>
        <v>-0.9475879578016152</v>
      </c>
      <c r="IY97" s="366">
        <f t="shared" si="373"/>
        <v>-1.2218853853983719E-2</v>
      </c>
      <c r="IZ97" s="366">
        <f t="shared" si="374"/>
        <v>6.4754883890298463E-3</v>
      </c>
      <c r="JA97" s="366">
        <f t="shared" si="375"/>
        <v>-2.489757119832875E-2</v>
      </c>
      <c r="JB97" s="392"/>
      <c r="JC97" s="94">
        <f t="shared" ref="JC97:JC160" si="497">IFERROR(BQ97/AA97,"i.a.")</f>
        <v>1.2218853853983719E-2</v>
      </c>
      <c r="JD97" s="392">
        <f t="shared" ref="JD97:JD160" si="498">IFERROR(BR97/AB97,"i.a.")</f>
        <v>5.7433654649538726E-3</v>
      </c>
      <c r="JE97" s="94">
        <f t="shared" ref="JE97:JE160" si="499">IFERROR(BS97/AC97,"i.a.")</f>
        <v>3.0640936663282624E-2</v>
      </c>
      <c r="JF97" s="94">
        <f t="shared" ref="JF97:JF160" si="500">IFERROR(BT97/AD97,"i.a.")</f>
        <v>4.0083234675941735E-2</v>
      </c>
      <c r="JG97" s="94">
        <f t="shared" ref="JG97:JG160" si="501">IFERROR(BU97/AE97,"i.a.")</f>
        <v>2.0335992695138089E-3</v>
      </c>
      <c r="JH97" s="94">
        <f t="shared" ref="JH97:JH160" si="502">IFERROR(BV97/AF97,"i.a.")</f>
        <v>3.8800229569693853E-2</v>
      </c>
      <c r="JI97" s="94">
        <f t="shared" ref="JI97:JI160" si="503">IFERROR(BW97/AG97,"i.a.")</f>
        <v>-3.1147593835944676E-2</v>
      </c>
      <c r="JJ97" s="94">
        <f t="shared" ref="JJ97:JJ160" si="504">IFERROR(BX97/AH97,"i.a.")</f>
        <v>-1.083445108545637E-2</v>
      </c>
      <c r="JK97" s="94" t="str">
        <f t="shared" ref="JK97:JK160" si="505">IFERROR(BY97/AI97,"i.a.")</f>
        <v>i.a.</v>
      </c>
      <c r="JL97" s="94" t="str">
        <f t="shared" ref="JL97:JL160" si="506">IFERROR(BZ97/AJ97,"i.a.")</f>
        <v>i.a.</v>
      </c>
      <c r="JM97" s="94" t="str">
        <f t="shared" si="413"/>
        <v>i.a.</v>
      </c>
      <c r="JN97" s="94" t="e">
        <f t="shared" si="376"/>
        <v>#VALUE!</v>
      </c>
      <c r="JO97" s="94">
        <f t="shared" si="377"/>
        <v>5.3952398968516654E-2</v>
      </c>
      <c r="JP97" s="94">
        <f t="shared" si="378"/>
        <v>2.1353455955771126E-2</v>
      </c>
      <c r="JQ97" s="94">
        <f t="shared" si="379"/>
        <v>6.1290125963311473E-2</v>
      </c>
      <c r="JR97" s="94">
        <f t="shared" si="380"/>
        <v>-5.6450510867338884E-2</v>
      </c>
      <c r="JS97" s="392">
        <f t="shared" si="381"/>
        <v>-1.4653955800758251E-2</v>
      </c>
      <c r="JT97" s="364" t="e">
        <f t="shared" si="382"/>
        <v>#VALUE!</v>
      </c>
      <c r="JU97" s="364">
        <f t="shared" si="383"/>
        <v>9.987284059331647E-2</v>
      </c>
      <c r="JV97" s="364">
        <f t="shared" si="384"/>
        <v>3.8701585115167747E-2</v>
      </c>
      <c r="JW97" s="99" t="str">
        <f t="shared" si="414"/>
        <v>i.a.</v>
      </c>
      <c r="JX97" s="99">
        <f t="shared" ref="JX97:JX160" si="507">IFERROR(AA97/FR97,"i.a.")</f>
        <v>1.9510016597510373</v>
      </c>
      <c r="JY97" s="393">
        <f t="shared" ref="JY97:JY160" si="508">IFERROR(AB97/FS97,"i.a.")</f>
        <v>1.8511288191577209</v>
      </c>
      <c r="JZ97" s="99">
        <f t="shared" ref="JZ97:JZ160" si="509">IFERROR(AC97/FT97,"i.a.")</f>
        <v>1.8124272340425531</v>
      </c>
      <c r="KA97" s="99">
        <f t="shared" ref="KA97:KA160" si="510">IFERROR(AD97/FU97,"i.a.")</f>
        <v>1.7077585004359197</v>
      </c>
      <c r="KB97" s="99">
        <f t="shared" ref="KB97:KB160" si="511">IFERROR(AE97/FV97,"i.a.")</f>
        <v>1.8099299719887956</v>
      </c>
      <c r="KC97" s="99">
        <f t="shared" ref="KC97:KC160" si="512">IFERROR(AF97/FW97,"i.a.")</f>
        <v>1.8368470474346563</v>
      </c>
      <c r="KD97" s="99">
        <f t="shared" ref="KD97:KD160" si="513">IFERROR(AG97/FX97,"i.a.")</f>
        <v>1.6531427280939477</v>
      </c>
      <c r="KE97" s="99">
        <f t="shared" ref="KE97:KE160" si="514">IFERROR(AH97/FY97,"i.a.")</f>
        <v>1.7498567961165048</v>
      </c>
      <c r="KF97" s="99">
        <f t="shared" si="415"/>
        <v>0</v>
      </c>
      <c r="KG97" s="99">
        <f t="shared" si="416"/>
        <v>0</v>
      </c>
      <c r="KH97" s="99">
        <f t="shared" si="417"/>
        <v>0</v>
      </c>
      <c r="KI97" s="94">
        <f t="shared" si="385"/>
        <v>-1</v>
      </c>
      <c r="KJ97" s="94">
        <f t="shared" si="386"/>
        <v>0.6647148275007535</v>
      </c>
      <c r="KK97" s="94">
        <f t="shared" si="387"/>
        <v>-0.7446658653473951</v>
      </c>
      <c r="KL97" s="94">
        <f t="shared" si="388"/>
        <v>-0.34038631082117254</v>
      </c>
      <c r="KM97" s="94">
        <f t="shared" si="389"/>
        <v>3.676379892961009</v>
      </c>
      <c r="KN97" s="392">
        <f t="shared" si="390"/>
        <v>-0.72788110287979046</v>
      </c>
      <c r="KO97" s="364">
        <f t="shared" si="391"/>
        <v>-2.5157676348547719E-2</v>
      </c>
      <c r="KP97" s="364">
        <f t="shared" si="392"/>
        <v>1.0045372467457712E-2</v>
      </c>
      <c r="KQ97" s="364">
        <f t="shared" si="393"/>
        <v>-4.4074079097633397E-2</v>
      </c>
      <c r="KR97" s="308"/>
      <c r="KS97" s="308">
        <f t="shared" ref="KS97:KS160" si="515">IFERROR(CL97/FR97,"i.a.")</f>
        <v>2.5157676348547719E-2</v>
      </c>
      <c r="KT97" s="395">
        <f t="shared" ref="KT97:KT160" si="516">IFERROR(CM97/FS97,"i.a.")</f>
        <v>1.5112303881090007E-2</v>
      </c>
      <c r="KU97" s="308">
        <f t="shared" ref="KU97:KU160" si="517">IFERROR(CN97/FT97,"i.a.")</f>
        <v>5.9186382978723404E-2</v>
      </c>
      <c r="KV97" s="308">
        <f t="shared" ref="KV97:KV160" si="518">IFERROR(CO97/FU97,"i.a.")</f>
        <v>8.9728857890148214E-2</v>
      </c>
      <c r="KW97" s="308">
        <f t="shared" ref="KW97:KW160" si="519">IFERROR(CP97/FV97,"i.a.")</f>
        <v>1.9187675070028012E-2</v>
      </c>
      <c r="KX97" s="308">
        <f t="shared" ref="KX97:KX160" si="520">IFERROR(CQ97/FW97,"i.a.")</f>
        <v>7.051210067763794E-2</v>
      </c>
      <c r="KY97" s="308">
        <f t="shared" ref="KY97:KY160" si="521">IFERROR(CR97/FX97,"i.a.")</f>
        <v>-5.3717253839205059E-2</v>
      </c>
      <c r="KZ97" s="308">
        <f t="shared" ref="KZ97:KZ160" si="522">IFERROR(CS97/FY97,"i.a.")</f>
        <v>-1.5554207119741101E-2</v>
      </c>
      <c r="LA97" s="308">
        <f t="shared" ref="LA97:LA160" si="523">IFERROR(CT97/FZ97,"i.a.")</f>
        <v>3.3733826247689461E-2</v>
      </c>
      <c r="LB97" s="308">
        <f t="shared" ref="LB97:LB160" si="524">IFERROR(CU97/GA97,"i.a.")</f>
        <v>1.7500000000000002E-2</v>
      </c>
      <c r="LC97" s="308">
        <f t="shared" si="418"/>
        <v>1.6666666666666666E-2</v>
      </c>
    </row>
    <row r="98" spans="1:315" s="1" customFormat="1" x14ac:dyDescent="0.3">
      <c r="A98" s="380" t="s">
        <v>412</v>
      </c>
      <c r="B98" s="171">
        <v>10246415</v>
      </c>
      <c r="C98" t="s">
        <v>210</v>
      </c>
      <c r="D98" s="4"/>
      <c r="E98">
        <v>1</v>
      </c>
      <c r="F98"/>
      <c r="G98">
        <v>239910</v>
      </c>
      <c r="H98"/>
      <c r="I98" s="191">
        <v>45042</v>
      </c>
      <c r="J98" s="176"/>
      <c r="K98" s="176" t="s">
        <v>132</v>
      </c>
      <c r="L98" s="176" t="s">
        <v>132</v>
      </c>
      <c r="M98" s="176" t="s">
        <v>132</v>
      </c>
      <c r="N98" s="176" t="s">
        <v>132</v>
      </c>
      <c r="O98" s="176" t="s">
        <v>132</v>
      </c>
      <c r="P98" s="176" t="s">
        <v>132</v>
      </c>
      <c r="Q98" s="94">
        <f t="shared" si="331"/>
        <v>-1</v>
      </c>
      <c r="R98" s="94">
        <f t="shared" si="332"/>
        <v>0.14819989100617326</v>
      </c>
      <c r="S98" s="94">
        <f t="shared" si="333"/>
        <v>-1.8236922681117762E-2</v>
      </c>
      <c r="T98" s="94">
        <f t="shared" si="334"/>
        <v>0.13926696194792276</v>
      </c>
      <c r="U98" s="94">
        <f t="shared" si="335"/>
        <v>-8.6223602887113615E-2</v>
      </c>
      <c r="V98" s="94">
        <f t="shared" si="336"/>
        <v>-0.10419781914206749</v>
      </c>
      <c r="W98" s="362">
        <f t="shared" si="337"/>
        <v>-1375.8109999999999</v>
      </c>
      <c r="X98" s="362">
        <f t="shared" si="338"/>
        <v>177.57799999999997</v>
      </c>
      <c r="Y98" s="362">
        <f t="shared" si="339"/>
        <v>-22.258000000000038</v>
      </c>
      <c r="Z98" s="100"/>
      <c r="AA98" s="396">
        <v>1375.8109999999999</v>
      </c>
      <c r="AB98" s="100">
        <v>1198.2329999999999</v>
      </c>
      <c r="AC98" s="100">
        <v>1220.491</v>
      </c>
      <c r="AD98" s="100">
        <v>1071.2950000000001</v>
      </c>
      <c r="AE98" s="100">
        <v>1172.3820000000001</v>
      </c>
      <c r="AF98" s="100">
        <v>1308.751</v>
      </c>
      <c r="AG98" s="202">
        <v>1073.539</v>
      </c>
      <c r="AH98" s="201">
        <v>1032.45</v>
      </c>
      <c r="AI98" s="201">
        <v>1025.537</v>
      </c>
      <c r="AJ98" s="201">
        <v>804.34699999999998</v>
      </c>
      <c r="AK98" s="202">
        <v>775.68399999999997</v>
      </c>
      <c r="AL98" s="94">
        <f t="shared" si="394"/>
        <v>-1</v>
      </c>
      <c r="AM98" s="94">
        <f t="shared" si="395"/>
        <v>3.7473037692391745E-3</v>
      </c>
      <c r="AN98" s="94">
        <f t="shared" si="419"/>
        <v>-0.51368553928758742</v>
      </c>
      <c r="AO98" s="94">
        <f t="shared" si="420"/>
        <v>0.42916491976979076</v>
      </c>
      <c r="AP98" s="94">
        <f t="shared" si="421"/>
        <v>0.10912114081192667</v>
      </c>
      <c r="AQ98" s="94">
        <f t="shared" si="422"/>
        <v>-0.35739251693288426</v>
      </c>
      <c r="AR98" s="362">
        <f t="shared" si="396"/>
        <v>-54.911000000000001</v>
      </c>
      <c r="AS98" s="362">
        <f t="shared" si="423"/>
        <v>0.20499999999999829</v>
      </c>
      <c r="AT98" s="362">
        <f t="shared" si="424"/>
        <v>-57.784999999999997</v>
      </c>
      <c r="AU98" s="266"/>
      <c r="AV98" s="266">
        <v>54.911000000000001</v>
      </c>
      <c r="AW98" s="266">
        <v>54.706000000000003</v>
      </c>
      <c r="AX98" s="266">
        <v>112.491</v>
      </c>
      <c r="AY98" s="266">
        <v>78.710999999999999</v>
      </c>
      <c r="AZ98" s="266">
        <v>70.966999999999999</v>
      </c>
      <c r="BA98" s="266">
        <v>110.43600000000001</v>
      </c>
      <c r="BB98" s="202">
        <v>93.591999999999999</v>
      </c>
      <c r="BC98" s="201">
        <v>76.569999999999993</v>
      </c>
      <c r="BD98" s="201">
        <v>66.527000000000001</v>
      </c>
      <c r="BE98" s="201">
        <v>50.006</v>
      </c>
      <c r="BF98" s="201">
        <v>34.712000000000003</v>
      </c>
      <c r="BG98" s="94">
        <f t="shared" si="397"/>
        <v>1</v>
      </c>
      <c r="BH98" s="94">
        <f t="shared" si="425"/>
        <v>-6.9411283728536377</v>
      </c>
      <c r="BI98" s="94">
        <f t="shared" si="426"/>
        <v>-1.0201108315656191</v>
      </c>
      <c r="BJ98" s="94">
        <f t="shared" si="427"/>
        <v>1.0954103783336782</v>
      </c>
      <c r="BK98" s="94">
        <f t="shared" si="428"/>
        <v>-5.4226683177996532E-2</v>
      </c>
      <c r="BL98" s="94">
        <f t="shared" si="429"/>
        <v>-0.55990591744829765</v>
      </c>
      <c r="BM98" s="362">
        <f t="shared" si="398"/>
        <v>9.7119999999999997</v>
      </c>
      <c r="BN98" s="362">
        <f t="shared" si="430"/>
        <v>-8.488999999999999</v>
      </c>
      <c r="BO98" s="362">
        <f t="shared" si="431"/>
        <v>-62.036000000000001</v>
      </c>
      <c r="BP98" s="266"/>
      <c r="BQ98" s="266">
        <v>-9.7119999999999997</v>
      </c>
      <c r="BR98" s="266">
        <v>-1.2230000000000001</v>
      </c>
      <c r="BS98" s="266">
        <v>60.813000000000002</v>
      </c>
      <c r="BT98" s="266">
        <v>29.021999999999998</v>
      </c>
      <c r="BU98" s="266">
        <v>30.686</v>
      </c>
      <c r="BV98" s="266">
        <v>69.725999999999999</v>
      </c>
      <c r="BW98" s="201">
        <v>59.466999999999999</v>
      </c>
      <c r="BX98" s="201">
        <v>29.2</v>
      </c>
      <c r="BY98" s="201">
        <v>22.638999999999999</v>
      </c>
      <c r="BZ98" s="201">
        <v>15.308999999999999</v>
      </c>
      <c r="CA98" s="201">
        <v>3.1789999999999998</v>
      </c>
      <c r="CB98" s="94">
        <f t="shared" si="399"/>
        <v>1</v>
      </c>
      <c r="CC98" s="94">
        <f t="shared" si="432"/>
        <v>-2.5665002269632322</v>
      </c>
      <c r="CD98" s="94">
        <f t="shared" si="433"/>
        <v>-1.0759275534646469</v>
      </c>
      <c r="CE98" s="94">
        <f t="shared" si="434"/>
        <v>1.1025761802963876</v>
      </c>
      <c r="CF98" s="94">
        <f t="shared" si="435"/>
        <v>-8.8720861123951694E-2</v>
      </c>
      <c r="CG98" s="94">
        <f t="shared" si="436"/>
        <v>-0.55561750766657381</v>
      </c>
      <c r="CH98" s="362">
        <f t="shared" si="400"/>
        <v>15.714</v>
      </c>
      <c r="CI98" s="362">
        <f t="shared" si="437"/>
        <v>-11.308</v>
      </c>
      <c r="CJ98" s="362">
        <f t="shared" si="438"/>
        <v>-62.435000000000002</v>
      </c>
      <c r="CK98" s="100"/>
      <c r="CL98" s="100">
        <v>-15.714</v>
      </c>
      <c r="CM98" s="100">
        <v>-4.4059999999999997</v>
      </c>
      <c r="CN98" s="100">
        <v>58.029000000000003</v>
      </c>
      <c r="CO98" s="100">
        <v>27.599</v>
      </c>
      <c r="CP98" s="100">
        <v>30.286000000000001</v>
      </c>
      <c r="CQ98" s="100">
        <v>68.153000000000006</v>
      </c>
      <c r="CR98" s="201">
        <v>58.335000000000001</v>
      </c>
      <c r="CS98" s="208">
        <v>31.923999999999999</v>
      </c>
      <c r="CT98" s="208">
        <v>20.402000000000001</v>
      </c>
      <c r="CU98" s="208">
        <v>14.835000000000001</v>
      </c>
      <c r="CV98" s="208">
        <v>33.664999999999999</v>
      </c>
      <c r="CW98" s="94">
        <f t="shared" si="401"/>
        <v>1</v>
      </c>
      <c r="CX98" s="94">
        <f t="shared" si="439"/>
        <v>-2.4027325959661683</v>
      </c>
      <c r="CY98" s="94">
        <f t="shared" si="440"/>
        <v>-1.0661061052450485</v>
      </c>
      <c r="CZ98" s="94">
        <f t="shared" si="441"/>
        <v>1.1780327868852456</v>
      </c>
      <c r="DA98" s="94">
        <f t="shared" si="442"/>
        <v>-0.13705994098864227</v>
      </c>
      <c r="DB98" s="94">
        <f t="shared" si="443"/>
        <v>-0.55353243706577637</v>
      </c>
      <c r="DC98" s="362">
        <f t="shared" si="402"/>
        <v>10.46</v>
      </c>
      <c r="DD98" s="362">
        <f t="shared" si="444"/>
        <v>-7.386000000000001</v>
      </c>
      <c r="DE98" s="362">
        <f t="shared" si="445"/>
        <v>-49.574999999999996</v>
      </c>
      <c r="DF98" s="266"/>
      <c r="DG98" s="266">
        <v>-10.46</v>
      </c>
      <c r="DH98" s="266">
        <v>-3.0739999999999998</v>
      </c>
      <c r="DI98" s="266">
        <v>46.500999999999998</v>
      </c>
      <c r="DJ98" s="266">
        <v>21.35</v>
      </c>
      <c r="DK98" s="266">
        <v>24.741</v>
      </c>
      <c r="DL98" s="266">
        <v>55.414999999999999</v>
      </c>
      <c r="DM98" s="201">
        <v>45.976999999999997</v>
      </c>
      <c r="DN98" s="201">
        <v>27.494</v>
      </c>
      <c r="DO98" s="201">
        <v>14.189</v>
      </c>
      <c r="DP98" s="201">
        <v>11.009</v>
      </c>
      <c r="DQ98" s="201">
        <v>31.811</v>
      </c>
      <c r="DR98" s="94">
        <f t="shared" si="403"/>
        <v>-1</v>
      </c>
      <c r="DS98" s="94">
        <f t="shared" si="446"/>
        <v>-4.2031155346723179E-2</v>
      </c>
      <c r="DT98" s="94">
        <f t="shared" si="447"/>
        <v>-8.5075038337612222E-2</v>
      </c>
      <c r="DU98" s="94">
        <f t="shared" si="448"/>
        <v>7.6031234453072485E-2</v>
      </c>
      <c r="DV98" s="94">
        <f t="shared" si="449"/>
        <v>6.4067575920981723E-2</v>
      </c>
      <c r="DW98" s="94">
        <f t="shared" si="450"/>
        <v>-5.8199092052049026E-2</v>
      </c>
      <c r="DX98" s="362">
        <f t="shared" si="404"/>
        <v>-305.20600000000002</v>
      </c>
      <c r="DY98" s="362">
        <f t="shared" si="451"/>
        <v>-13.390999999999963</v>
      </c>
      <c r="DZ98" s="362">
        <f t="shared" si="452"/>
        <v>-29.625</v>
      </c>
      <c r="EA98" s="100"/>
      <c r="EB98" s="100">
        <v>305.20600000000002</v>
      </c>
      <c r="EC98" s="100">
        <v>318.59699999999998</v>
      </c>
      <c r="ED98" s="100">
        <v>348.22199999999998</v>
      </c>
      <c r="EE98" s="100">
        <v>323.61700000000002</v>
      </c>
      <c r="EF98" s="100">
        <v>304.13200000000001</v>
      </c>
      <c r="EG98" s="100">
        <v>322.92599999999999</v>
      </c>
      <c r="EH98" s="208">
        <v>295.21699999999998</v>
      </c>
      <c r="EI98" s="208">
        <v>262.339</v>
      </c>
      <c r="EJ98" s="208">
        <v>244.49700000000001</v>
      </c>
      <c r="EK98" s="208">
        <v>229.11199999999999</v>
      </c>
      <c r="EL98" s="208">
        <v>224.78399999999999</v>
      </c>
      <c r="EM98" s="94">
        <f t="shared" si="405"/>
        <v>-1</v>
      </c>
      <c r="EN98" s="94">
        <f t="shared" si="453"/>
        <v>-3.5419234166930227E-2</v>
      </c>
      <c r="EO98" s="94">
        <f t="shared" si="454"/>
        <v>9.1181182714921871E-2</v>
      </c>
      <c r="EP98" s="94">
        <f t="shared" si="455"/>
        <v>0.13687106904943488</v>
      </c>
      <c r="EQ98" s="94">
        <f t="shared" si="456"/>
        <v>-5.9562529522815759E-2</v>
      </c>
      <c r="ER98" s="94">
        <f t="shared" si="457"/>
        <v>2.6885911464213534E-4</v>
      </c>
      <c r="ES98" s="362">
        <f t="shared" si="406"/>
        <v>-707.54700000000003</v>
      </c>
      <c r="ET98" s="362">
        <f t="shared" si="458"/>
        <v>-25.980999999999995</v>
      </c>
      <c r="EU98" s="362">
        <f t="shared" si="459"/>
        <v>61.295000000000073</v>
      </c>
      <c r="EV98" s="100"/>
      <c r="EW98" s="100">
        <v>707.54700000000003</v>
      </c>
      <c r="EX98" s="100">
        <v>733.52800000000002</v>
      </c>
      <c r="EY98" s="100">
        <v>672.23299999999995</v>
      </c>
      <c r="EZ98" s="100">
        <v>591.30100000000004</v>
      </c>
      <c r="FA98" s="100">
        <v>628.75099999999998</v>
      </c>
      <c r="FB98" s="100">
        <v>628.58199999999999</v>
      </c>
      <c r="FC98" s="208">
        <v>567.74400000000003</v>
      </c>
      <c r="FD98" s="208">
        <v>476.90600000000001</v>
      </c>
      <c r="FE98" s="208">
        <v>436.97199999999998</v>
      </c>
      <c r="FF98" s="208">
        <v>399.48700000000002</v>
      </c>
      <c r="FG98" s="208">
        <v>375.76299999999998</v>
      </c>
      <c r="FH98" s="94">
        <f t="shared" si="407"/>
        <v>-1</v>
      </c>
      <c r="FI98" s="94">
        <f t="shared" si="460"/>
        <v>-3.0534351145038167E-2</v>
      </c>
      <c r="FJ98" s="94">
        <f t="shared" si="461"/>
        <v>5.7581573896353169E-3</v>
      </c>
      <c r="FK98" s="94">
        <f t="shared" si="462"/>
        <v>7.7369439071566732E-3</v>
      </c>
      <c r="FL98" s="94">
        <f t="shared" si="463"/>
        <v>-4.0816326530612242E-2</v>
      </c>
      <c r="FM98" s="94">
        <f t="shared" si="464"/>
        <v>-2.355072463768116E-2</v>
      </c>
      <c r="FN98" s="362">
        <f t="shared" si="408"/>
        <v>-508</v>
      </c>
      <c r="FO98" s="362">
        <f t="shared" si="465"/>
        <v>-16</v>
      </c>
      <c r="FP98" s="362">
        <f t="shared" si="466"/>
        <v>3</v>
      </c>
      <c r="FQ98" s="486"/>
      <c r="FR98" s="486">
        <v>508</v>
      </c>
      <c r="FS98" s="486">
        <v>524</v>
      </c>
      <c r="FT98" s="486">
        <v>521</v>
      </c>
      <c r="FU98" s="486">
        <v>517</v>
      </c>
      <c r="FV98" s="486">
        <v>539</v>
      </c>
      <c r="FW98" s="486">
        <v>552</v>
      </c>
      <c r="FX98" s="2">
        <v>505</v>
      </c>
      <c r="FY98" s="2">
        <v>511</v>
      </c>
      <c r="FZ98" s="2">
        <v>491</v>
      </c>
      <c r="GA98" s="2">
        <v>405</v>
      </c>
      <c r="GB98" s="2">
        <v>402</v>
      </c>
      <c r="GC98" s="2"/>
      <c r="GD98"/>
      <c r="GE98" s="1" t="s">
        <v>77</v>
      </c>
      <c r="GF98" s="336" t="s">
        <v>87</v>
      </c>
      <c r="GG98" s="1">
        <v>2600</v>
      </c>
      <c r="GH98" s="1" t="s">
        <v>202</v>
      </c>
      <c r="GI98" s="18" t="s">
        <v>97</v>
      </c>
      <c r="GJ98" s="94">
        <f t="shared" si="340"/>
        <v>1</v>
      </c>
      <c r="GK98" s="94">
        <f t="shared" si="341"/>
        <v>-2.8124377645561105</v>
      </c>
      <c r="GL98" s="94">
        <f t="shared" si="342"/>
        <v>-1.0764991573307523</v>
      </c>
      <c r="GM98" s="94">
        <f t="shared" si="343"/>
        <v>0.96459284829382841</v>
      </c>
      <c r="GN98" s="94">
        <f t="shared" si="344"/>
        <v>-8.9723959312819179E-2</v>
      </c>
      <c r="GO98" s="94">
        <f t="shared" si="345"/>
        <v>-0.5619353760601713</v>
      </c>
      <c r="GP98" s="366">
        <f t="shared" si="346"/>
        <v>5.0381290247081212E-2</v>
      </c>
      <c r="GQ98" s="366">
        <f t="shared" si="347"/>
        <v>-3.716630987009735E-2</v>
      </c>
      <c r="GR98" s="366">
        <f t="shared" si="348"/>
        <v>-0.18596172476068296</v>
      </c>
      <c r="GS98" s="94">
        <f t="shared" si="409"/>
        <v>0</v>
      </c>
      <c r="GT98" s="94">
        <f t="shared" si="467"/>
        <v>-5.0381290247081212E-2</v>
      </c>
      <c r="GU98" s="94">
        <f t="shared" si="468"/>
        <v>-1.3214980376983858E-2</v>
      </c>
      <c r="GV98" s="94">
        <f t="shared" si="469"/>
        <v>0.17274674438369911</v>
      </c>
      <c r="GW98" s="94">
        <f t="shared" si="470"/>
        <v>8.7930048474788483E-2</v>
      </c>
      <c r="GX98" s="94">
        <f t="shared" si="471"/>
        <v>9.6597124986843322E-2</v>
      </c>
      <c r="GY98" s="94">
        <f t="shared" si="472"/>
        <v>0.2205088466584593</v>
      </c>
      <c r="GZ98" s="94">
        <f t="shared" si="473"/>
        <v>0.20925252351333318</v>
      </c>
      <c r="HA98" s="94">
        <f t="shared" si="474"/>
        <v>0.12597368774120227</v>
      </c>
      <c r="HB98" s="94">
        <f t="shared" si="475"/>
        <v>8.6155457349839204E-2</v>
      </c>
      <c r="HC98" s="94">
        <f t="shared" si="476"/>
        <v>6.5367396936743233E-2</v>
      </c>
      <c r="HD98" s="94">
        <f t="shared" si="349"/>
        <v>1</v>
      </c>
      <c r="HE98" s="94">
        <f t="shared" si="350"/>
        <v>-6.7465285030627147</v>
      </c>
      <c r="HF98" s="94">
        <f t="shared" si="351"/>
        <v>-1.0180761306163943</v>
      </c>
      <c r="HG98" s="94">
        <f t="shared" si="352"/>
        <v>1.0233010135910556</v>
      </c>
      <c r="HH98" s="94">
        <f t="shared" si="353"/>
        <v>-2.5326787907597317E-2</v>
      </c>
      <c r="HI98" s="94">
        <f t="shared" si="354"/>
        <v>-0.58125970335404553</v>
      </c>
      <c r="HJ98" s="366">
        <f t="shared" si="355"/>
        <v>1.3478826570442203E-2</v>
      </c>
      <c r="HK98" s="366">
        <f t="shared" si="356"/>
        <v>-1.1738843742635769E-2</v>
      </c>
      <c r="HL98" s="366">
        <f t="shared" si="357"/>
        <v>-9.7998571832930162E-2</v>
      </c>
      <c r="HM98" s="94">
        <f t="shared" si="410"/>
        <v>0</v>
      </c>
      <c r="HN98" s="94">
        <f t="shared" si="477"/>
        <v>-1.3478826570442203E-2</v>
      </c>
      <c r="HO98" s="94">
        <f t="shared" si="478"/>
        <v>-1.7399828278064338E-3</v>
      </c>
      <c r="HP98" s="94">
        <f t="shared" si="479"/>
        <v>9.6258589005123726E-2</v>
      </c>
      <c r="HQ98" s="94">
        <f t="shared" si="480"/>
        <v>4.7575021392530802E-2</v>
      </c>
      <c r="HR98" s="94">
        <f t="shared" si="481"/>
        <v>4.8811253661520053E-2</v>
      </c>
      <c r="HS98" s="94">
        <f t="shared" si="482"/>
        <v>0.11656688895836084</v>
      </c>
      <c r="HT98" s="94">
        <f t="shared" si="483"/>
        <v>0.1138505719619011</v>
      </c>
      <c r="HU98" s="94">
        <f t="shared" si="484"/>
        <v>6.3903496965678139E-2</v>
      </c>
      <c r="HV98" s="94">
        <f t="shared" si="485"/>
        <v>5.4130567069037447E-2</v>
      </c>
      <c r="HW98" s="94">
        <f t="shared" si="486"/>
        <v>3.9494356659142207E-2</v>
      </c>
      <c r="HX98" s="94" t="e">
        <f t="shared" si="358"/>
        <v>#VALUE!</v>
      </c>
      <c r="HY98" s="94">
        <f t="shared" si="359"/>
        <v>-6.854709749558918E-3</v>
      </c>
      <c r="HZ98" s="94">
        <f t="shared" si="360"/>
        <v>-0.16152791474464243</v>
      </c>
      <c r="IA98" s="94">
        <f t="shared" si="361"/>
        <v>-5.3515157745400402E-2</v>
      </c>
      <c r="IB98" s="94">
        <f t="shared" si="362"/>
        <v>0.13146020796158495</v>
      </c>
      <c r="IC98" s="94">
        <f t="shared" si="363"/>
        <v>-5.8452235750338477E-2</v>
      </c>
      <c r="ID98" s="366" t="e">
        <f t="shared" si="364"/>
        <v>#VALUE!</v>
      </c>
      <c r="IE98" s="366">
        <f t="shared" si="365"/>
        <v>-2.9772414441987527E-3</v>
      </c>
      <c r="IF98" s="366">
        <f t="shared" si="366"/>
        <v>-8.3672734793157844E-2</v>
      </c>
      <c r="IG98" s="94" t="str">
        <f t="shared" si="411"/>
        <v>i.a.</v>
      </c>
      <c r="IH98" s="94">
        <f t="shared" si="487"/>
        <v>0.43135791685923341</v>
      </c>
      <c r="II98" s="94">
        <f t="shared" si="488"/>
        <v>0.43433515830343217</v>
      </c>
      <c r="IJ98" s="94">
        <f t="shared" si="489"/>
        <v>0.51800789309659001</v>
      </c>
      <c r="IK98" s="94">
        <f t="shared" si="490"/>
        <v>0.54729655454666915</v>
      </c>
      <c r="IL98" s="94">
        <f t="shared" si="491"/>
        <v>0.4837081770048875</v>
      </c>
      <c r="IM98" s="94">
        <f t="shared" si="492"/>
        <v>0.51373726896411287</v>
      </c>
      <c r="IN98" s="94">
        <f t="shared" si="493"/>
        <v>0.51998259779055345</v>
      </c>
      <c r="IO98" s="94">
        <f t="shared" si="494"/>
        <v>0.5500853417654632</v>
      </c>
      <c r="IP98" s="94">
        <f t="shared" si="495"/>
        <v>0.55952555312468544</v>
      </c>
      <c r="IQ98" s="94">
        <f t="shared" si="496"/>
        <v>0.5735155336719342</v>
      </c>
      <c r="IR98" s="94">
        <f t="shared" si="412"/>
        <v>0.59820684846565519</v>
      </c>
      <c r="IS98" s="94">
        <f t="shared" si="367"/>
        <v>1</v>
      </c>
      <c r="IT98" s="94">
        <f t="shared" si="368"/>
        <v>-5.9161549613933406</v>
      </c>
      <c r="IU98" s="94">
        <f t="shared" si="369"/>
        <v>-1.0204844040586047</v>
      </c>
      <c r="IV98" s="94">
        <f t="shared" si="370"/>
        <v>0.83926195380136182</v>
      </c>
      <c r="IW98" s="94">
        <f t="shared" si="371"/>
        <v>3.5016137219359769E-2</v>
      </c>
      <c r="IX98" s="94">
        <f t="shared" si="372"/>
        <v>-0.50871510255733798</v>
      </c>
      <c r="IY98" s="366">
        <f t="shared" si="373"/>
        <v>7.0591091363566656E-3</v>
      </c>
      <c r="IZ98" s="366">
        <f t="shared" si="374"/>
        <v>-6.0384395337000872E-3</v>
      </c>
      <c r="JA98" s="366">
        <f t="shared" si="375"/>
        <v>-5.08473377222904E-2</v>
      </c>
      <c r="JB98" s="392"/>
      <c r="JC98" s="94">
        <f t="shared" si="497"/>
        <v>-7.0591091363566656E-3</v>
      </c>
      <c r="JD98" s="94">
        <f t="shared" si="498"/>
        <v>-1.0206696026565786E-3</v>
      </c>
      <c r="JE98" s="94">
        <f t="shared" si="499"/>
        <v>4.9826668119633821E-2</v>
      </c>
      <c r="JF98" s="94">
        <f t="shared" si="500"/>
        <v>2.7090577291969061E-2</v>
      </c>
      <c r="JG98" s="94">
        <f t="shared" si="501"/>
        <v>2.617406272017141E-2</v>
      </c>
      <c r="JH98" s="94">
        <f t="shared" si="502"/>
        <v>5.3276750122827031E-2</v>
      </c>
      <c r="JI98" s="94">
        <f t="shared" si="503"/>
        <v>5.5393423061481699E-2</v>
      </c>
      <c r="JJ98" s="94">
        <f t="shared" si="504"/>
        <v>2.8282241270763717E-2</v>
      </c>
      <c r="JK98" s="94">
        <f t="shared" si="505"/>
        <v>2.2075263983649542E-2</v>
      </c>
      <c r="JL98" s="94">
        <f t="shared" si="506"/>
        <v>1.9032830358041989E-2</v>
      </c>
      <c r="JM98" s="94">
        <f t="shared" si="413"/>
        <v>4.0983183873845534E-3</v>
      </c>
      <c r="JN98" s="94" t="e">
        <f t="shared" si="376"/>
        <v>#VALUE!</v>
      </c>
      <c r="JO98" s="94">
        <f t="shared" si="377"/>
        <v>0.18436366710085567</v>
      </c>
      <c r="JP98" s="94">
        <f t="shared" si="378"/>
        <v>-2.3857703658134069E-2</v>
      </c>
      <c r="JQ98" s="94">
        <f t="shared" si="379"/>
        <v>0.13052019064697901</v>
      </c>
      <c r="JR98" s="94">
        <f t="shared" si="380"/>
        <v>-4.7339500882309954E-2</v>
      </c>
      <c r="JS98" s="94">
        <f t="shared" si="381"/>
        <v>-8.2592200679816777E-2</v>
      </c>
      <c r="JT98" s="364" t="e">
        <f t="shared" si="382"/>
        <v>#VALUE!</v>
      </c>
      <c r="JU98" s="364">
        <f t="shared" si="383"/>
        <v>0.42158517160545728</v>
      </c>
      <c r="JV98" s="364">
        <f t="shared" si="384"/>
        <v>-5.5888891737849722E-2</v>
      </c>
      <c r="JW98" s="99" t="str">
        <f t="shared" si="414"/>
        <v>i.a.</v>
      </c>
      <c r="JX98" s="99">
        <f t="shared" si="507"/>
        <v>2.7082893700787398</v>
      </c>
      <c r="JY98" s="99">
        <f t="shared" si="508"/>
        <v>2.2867041984732825</v>
      </c>
      <c r="JZ98" s="99">
        <f t="shared" si="509"/>
        <v>2.3425930902111323</v>
      </c>
      <c r="KA98" s="99">
        <f t="shared" si="510"/>
        <v>2.072137330754352</v>
      </c>
      <c r="KB98" s="99">
        <f t="shared" si="511"/>
        <v>2.1751057513914658</v>
      </c>
      <c r="KC98" s="99">
        <f t="shared" si="512"/>
        <v>2.3709257246376811</v>
      </c>
      <c r="KD98" s="99">
        <f t="shared" si="513"/>
        <v>2.1258198019801982</v>
      </c>
      <c r="KE98" s="99">
        <f t="shared" si="514"/>
        <v>2.0204500978473581</v>
      </c>
      <c r="KF98" s="99">
        <f t="shared" si="415"/>
        <v>2.0886700610997964</v>
      </c>
      <c r="KG98" s="99">
        <f t="shared" si="416"/>
        <v>1.986041975308642</v>
      </c>
      <c r="KH98" s="99">
        <f t="shared" si="417"/>
        <v>1.9295621890547263</v>
      </c>
      <c r="KI98" s="94">
        <f t="shared" si="385"/>
        <v>1</v>
      </c>
      <c r="KJ98" s="94">
        <f t="shared" si="386"/>
        <v>-2.6788309427730974</v>
      </c>
      <c r="KK98" s="94">
        <f t="shared" si="387"/>
        <v>-1.0754928537310706</v>
      </c>
      <c r="KL98" s="94">
        <f t="shared" si="388"/>
        <v>1.0864335608699278</v>
      </c>
      <c r="KM98" s="94">
        <f t="shared" si="389"/>
        <v>-4.9943025427098539E-2</v>
      </c>
      <c r="KN98" s="94">
        <f t="shared" si="390"/>
        <v>-0.54489956258246508</v>
      </c>
      <c r="KO98" s="364">
        <f t="shared" si="391"/>
        <v>3.0933070866141735E-2</v>
      </c>
      <c r="KP98" s="364">
        <f t="shared" si="392"/>
        <v>-2.2524673919576847E-2</v>
      </c>
      <c r="KQ98" s="364">
        <f t="shared" si="393"/>
        <v>-0.11978843533428082</v>
      </c>
      <c r="KR98" s="308"/>
      <c r="KS98" s="308">
        <f t="shared" si="515"/>
        <v>-3.0933070866141735E-2</v>
      </c>
      <c r="KT98" s="308">
        <f t="shared" si="516"/>
        <v>-8.4083969465648858E-3</v>
      </c>
      <c r="KU98" s="308">
        <f t="shared" si="517"/>
        <v>0.11138003838771594</v>
      </c>
      <c r="KV98" s="308">
        <f t="shared" si="518"/>
        <v>5.3382978723404258E-2</v>
      </c>
      <c r="KW98" s="308">
        <f t="shared" si="519"/>
        <v>5.6189239332096477E-2</v>
      </c>
      <c r="KX98" s="308">
        <f t="shared" si="520"/>
        <v>0.12346557971014493</v>
      </c>
      <c r="KY98" s="308">
        <f t="shared" si="521"/>
        <v>0.11551485148514852</v>
      </c>
      <c r="KZ98" s="308">
        <f t="shared" si="522"/>
        <v>6.247358121330724E-2</v>
      </c>
      <c r="LA98" s="308">
        <f t="shared" si="523"/>
        <v>4.1551934826883914E-2</v>
      </c>
      <c r="LB98" s="308">
        <f t="shared" si="524"/>
        <v>3.662962962962963E-2</v>
      </c>
      <c r="LC98" s="308">
        <f t="shared" si="418"/>
        <v>8.3743781094527361E-2</v>
      </c>
    </row>
    <row r="99" spans="1:315" s="1" customFormat="1" ht="15.75" customHeight="1" x14ac:dyDescent="0.3">
      <c r="A99" s="380" t="s">
        <v>209</v>
      </c>
      <c r="B99" s="171">
        <v>18262894</v>
      </c>
      <c r="C99" t="s">
        <v>210</v>
      </c>
      <c r="D99" s="336"/>
      <c r="E99">
        <v>1</v>
      </c>
      <c r="F99"/>
      <c r="G99">
        <v>239910</v>
      </c>
      <c r="H99"/>
      <c r="I99" s="194">
        <v>44929</v>
      </c>
      <c r="J99" s="176"/>
      <c r="K99" s="176" t="s">
        <v>204</v>
      </c>
      <c r="L99" s="176" t="s">
        <v>204</v>
      </c>
      <c r="M99" s="176" t="s">
        <v>204</v>
      </c>
      <c r="N99" s="176" t="s">
        <v>204</v>
      </c>
      <c r="O99" s="176" t="s">
        <v>204</v>
      </c>
      <c r="P99" s="176" t="s">
        <v>204</v>
      </c>
      <c r="Q99" s="94">
        <f t="shared" si="331"/>
        <v>-1</v>
      </c>
      <c r="R99" s="94">
        <f t="shared" si="332"/>
        <v>0.21996849655144279</v>
      </c>
      <c r="S99" s="94">
        <f t="shared" si="333"/>
        <v>-0.11126564988209486</v>
      </c>
      <c r="T99" s="94">
        <f t="shared" si="334"/>
        <v>-9.5873381271389335E-2</v>
      </c>
      <c r="U99" s="94">
        <f t="shared" si="335"/>
        <v>9.0474921004937148E-3</v>
      </c>
      <c r="V99" s="94">
        <f t="shared" si="336"/>
        <v>5.2884552619096414E-2</v>
      </c>
      <c r="W99" s="362">
        <f t="shared" si="337"/>
        <v>-478.64</v>
      </c>
      <c r="X99" s="362">
        <f t="shared" si="338"/>
        <v>86.301999999999964</v>
      </c>
      <c r="Y99" s="362">
        <f t="shared" si="339"/>
        <v>-49.118999999999971</v>
      </c>
      <c r="Z99" s="100"/>
      <c r="AA99" s="100">
        <v>478.64</v>
      </c>
      <c r="AB99" s="100">
        <v>392.33800000000002</v>
      </c>
      <c r="AC99" s="100">
        <v>441.45699999999999</v>
      </c>
      <c r="AD99" s="203">
        <v>488.26900000000001</v>
      </c>
      <c r="AE99" s="203">
        <v>483.89100000000002</v>
      </c>
      <c r="AF99" s="203">
        <v>459.58600000000001</v>
      </c>
      <c r="AG99" s="207">
        <v>484.103904</v>
      </c>
      <c r="AH99" s="207">
        <v>515.745</v>
      </c>
      <c r="AI99" s="207">
        <v>460.66300000000001</v>
      </c>
      <c r="AJ99" s="207">
        <v>343.26</v>
      </c>
      <c r="AK99" s="207">
        <v>418.99700000000001</v>
      </c>
      <c r="AL99" s="94">
        <f t="shared" si="394"/>
        <v>-1</v>
      </c>
      <c r="AM99" s="94">
        <f t="shared" si="395"/>
        <v>-1.3535610465116201E-2</v>
      </c>
      <c r="AN99" s="94">
        <f t="shared" si="419"/>
        <v>-0.45008117896840266</v>
      </c>
      <c r="AO99" s="94">
        <f t="shared" si="420"/>
        <v>-3.8013311867746376E-2</v>
      </c>
      <c r="AP99" s="94">
        <f t="shared" si="421"/>
        <v>-0.12089142374313488</v>
      </c>
      <c r="AQ99" s="94">
        <f t="shared" si="422"/>
        <v>-0.14676567597282039</v>
      </c>
      <c r="AR99" s="362">
        <f t="shared" si="396"/>
        <v>-21.718</v>
      </c>
      <c r="AS99" s="362">
        <f t="shared" si="423"/>
        <v>-0.29799999999999827</v>
      </c>
      <c r="AT99" s="362">
        <f t="shared" si="424"/>
        <v>-18.018999999999998</v>
      </c>
      <c r="AU99" s="266"/>
      <c r="AV99" s="266">
        <v>21.718</v>
      </c>
      <c r="AW99" s="266">
        <v>22.015999999999998</v>
      </c>
      <c r="AX99" s="266">
        <v>40.034999999999997</v>
      </c>
      <c r="AY99" s="266">
        <v>41.616999999999997</v>
      </c>
      <c r="AZ99" s="267">
        <v>47.34</v>
      </c>
      <c r="BA99" s="267">
        <v>55.482999999999997</v>
      </c>
      <c r="BB99" s="207">
        <v>72.047359</v>
      </c>
      <c r="BC99" s="205">
        <v>72.405000000000001</v>
      </c>
      <c r="BD99" s="205">
        <v>65.224999999999994</v>
      </c>
      <c r="BE99" s="205">
        <v>56.597999999999999</v>
      </c>
      <c r="BF99" s="205">
        <v>50.009</v>
      </c>
      <c r="BG99" s="94">
        <f t="shared" si="397"/>
        <v>1</v>
      </c>
      <c r="BH99" s="94">
        <f t="shared" si="425"/>
        <v>-1.067233865947292</v>
      </c>
      <c r="BI99" s="94">
        <f t="shared" si="426"/>
        <v>-1.5635598175651972</v>
      </c>
      <c r="BJ99" s="94">
        <f t="shared" si="427"/>
        <v>7.1553884711779411E-2</v>
      </c>
      <c r="BK99" s="94">
        <f t="shared" si="428"/>
        <v>-0.48138038604016375</v>
      </c>
      <c r="BL99" s="94">
        <f t="shared" si="429"/>
        <v>-0.37975653015156396</v>
      </c>
      <c r="BM99" s="362">
        <f t="shared" si="398"/>
        <v>9.9619999999999997</v>
      </c>
      <c r="BN99" s="362">
        <f t="shared" si="430"/>
        <v>-5.1429999999999998</v>
      </c>
      <c r="BO99" s="362">
        <f t="shared" si="431"/>
        <v>-13.370000000000001</v>
      </c>
      <c r="BP99" s="266"/>
      <c r="BQ99" s="266">
        <v>-9.9619999999999997</v>
      </c>
      <c r="BR99" s="266">
        <v>-4.819</v>
      </c>
      <c r="BS99" s="266">
        <v>8.5510000000000002</v>
      </c>
      <c r="BT99" s="266">
        <v>7.98</v>
      </c>
      <c r="BU99" s="266">
        <v>15.387</v>
      </c>
      <c r="BV99" s="266">
        <v>24.808</v>
      </c>
      <c r="BW99" s="201">
        <v>39.486336999999999</v>
      </c>
      <c r="BX99" s="201">
        <v>40.642000000000003</v>
      </c>
      <c r="BY99" s="201">
        <v>37.420999999999999</v>
      </c>
      <c r="BZ99" s="201">
        <v>22.274999999999999</v>
      </c>
      <c r="CA99" s="201">
        <v>20.948</v>
      </c>
      <c r="CB99" s="94">
        <f t="shared" si="399"/>
        <v>1</v>
      </c>
      <c r="CC99" s="94">
        <f t="shared" si="432"/>
        <v>-0.87743119266055025</v>
      </c>
      <c r="CD99" s="94">
        <f t="shared" si="433"/>
        <v>-1.6675649191572759</v>
      </c>
      <c r="CE99" s="94">
        <f t="shared" si="434"/>
        <v>1.7177914110428644E-3</v>
      </c>
      <c r="CF99" s="94">
        <f t="shared" si="435"/>
        <v>-0.46529326859992126</v>
      </c>
      <c r="CG99" s="94">
        <f t="shared" si="436"/>
        <v>-0.38010411582885961</v>
      </c>
      <c r="CH99" s="362">
        <f t="shared" si="400"/>
        <v>10.231999999999999</v>
      </c>
      <c r="CI99" s="362">
        <f t="shared" si="437"/>
        <v>-4.7819999999999991</v>
      </c>
      <c r="CJ99" s="362">
        <f t="shared" si="438"/>
        <v>-13.614000000000001</v>
      </c>
      <c r="CK99" s="100"/>
      <c r="CL99" s="100">
        <v>-10.231999999999999</v>
      </c>
      <c r="CM99" s="100">
        <v>-5.45</v>
      </c>
      <c r="CN99" s="100">
        <v>8.1639999999999997</v>
      </c>
      <c r="CO99" s="100">
        <v>8.15</v>
      </c>
      <c r="CP99" s="100">
        <v>15.242000000000001</v>
      </c>
      <c r="CQ99" s="100">
        <v>24.588000000000001</v>
      </c>
      <c r="CR99" s="208">
        <v>39.205154999999998</v>
      </c>
      <c r="CS99" s="208">
        <v>40.299624000000001</v>
      </c>
      <c r="CT99" s="208">
        <v>41.96</v>
      </c>
      <c r="CU99" s="208">
        <v>20.792999999999999</v>
      </c>
      <c r="CV99" s="208">
        <v>19.302</v>
      </c>
      <c r="CW99" s="94">
        <f t="shared" si="401"/>
        <v>1</v>
      </c>
      <c r="CX99" s="94">
        <f t="shared" si="439"/>
        <v>-0.82788216191138941</v>
      </c>
      <c r="CY99" s="94">
        <f t="shared" si="440"/>
        <v>-1.6631287494231657</v>
      </c>
      <c r="CZ99" s="94">
        <f t="shared" si="441"/>
        <v>2.5717892079520393E-2</v>
      </c>
      <c r="DA99" s="94">
        <f t="shared" si="442"/>
        <v>-0.46559865092748731</v>
      </c>
      <c r="DB99" s="94">
        <f t="shared" si="443"/>
        <v>-0.39254251178037292</v>
      </c>
      <c r="DC99" s="362">
        <f t="shared" si="402"/>
        <v>7.88</v>
      </c>
      <c r="DD99" s="362">
        <f t="shared" si="444"/>
        <v>-3.569</v>
      </c>
      <c r="DE99" s="362">
        <f t="shared" si="445"/>
        <v>-10.812000000000001</v>
      </c>
      <c r="DF99" s="266"/>
      <c r="DG99" s="266">
        <v>-7.88</v>
      </c>
      <c r="DH99" s="266">
        <v>-4.3109999999999999</v>
      </c>
      <c r="DI99" s="266">
        <v>6.5010000000000003</v>
      </c>
      <c r="DJ99" s="266">
        <v>6.3380000000000001</v>
      </c>
      <c r="DK99" s="266">
        <v>11.86</v>
      </c>
      <c r="DL99" s="266">
        <v>19.524000000000001</v>
      </c>
      <c r="DM99" s="201">
        <v>31.008303000000002</v>
      </c>
      <c r="DN99" s="201">
        <v>32.098520000000001</v>
      </c>
      <c r="DO99" s="201">
        <v>31.725000000000001</v>
      </c>
      <c r="DP99" s="201">
        <v>16.039000000000001</v>
      </c>
      <c r="DQ99" s="201">
        <v>14.456</v>
      </c>
      <c r="DR99" s="94">
        <f t="shared" si="403"/>
        <v>-1</v>
      </c>
      <c r="DS99" s="94">
        <f t="shared" si="446"/>
        <v>-6.9649850163096841E-2</v>
      </c>
      <c r="DT99" s="94">
        <f t="shared" si="447"/>
        <v>-8.7231913760549909E-2</v>
      </c>
      <c r="DU99" s="94">
        <f t="shared" si="448"/>
        <v>1.2259766566203478E-2</v>
      </c>
      <c r="DV99" s="94">
        <f t="shared" si="449"/>
        <v>-0.10038575994709573</v>
      </c>
      <c r="DW99" s="94">
        <f t="shared" si="450"/>
        <v>-8.8049050155794645E-2</v>
      </c>
      <c r="DX99" s="362">
        <f t="shared" si="404"/>
        <v>-105.244</v>
      </c>
      <c r="DY99" s="362">
        <f t="shared" si="451"/>
        <v>-7.8790000000000049</v>
      </c>
      <c r="DZ99" s="362">
        <f t="shared" si="452"/>
        <v>-10.810999999999993</v>
      </c>
      <c r="EA99" s="100"/>
      <c r="EB99" s="100">
        <v>105.244</v>
      </c>
      <c r="EC99" s="100">
        <v>113.123</v>
      </c>
      <c r="ED99" s="100">
        <v>123.934</v>
      </c>
      <c r="EE99" s="100">
        <v>122.43300000000001</v>
      </c>
      <c r="EF99" s="100">
        <v>136.095</v>
      </c>
      <c r="EG99" s="100">
        <v>149.23500000000001</v>
      </c>
      <c r="EH99" s="208">
        <v>159.93494999999999</v>
      </c>
      <c r="EI99" s="208">
        <v>139.214597</v>
      </c>
      <c r="EJ99" s="208">
        <v>144.21799999999999</v>
      </c>
      <c r="EK99" s="208">
        <v>104.35599999999999</v>
      </c>
      <c r="EL99" s="208">
        <v>85.540999999999997</v>
      </c>
      <c r="EM99" s="94">
        <f t="shared" si="405"/>
        <v>-1</v>
      </c>
      <c r="EN99" s="94">
        <f t="shared" si="453"/>
        <v>0.25937814850394803</v>
      </c>
      <c r="EO99" s="94">
        <f t="shared" si="454"/>
        <v>-0.10534458037413733</v>
      </c>
      <c r="EP99" s="94">
        <f t="shared" si="455"/>
        <v>0.10463673076210586</v>
      </c>
      <c r="EQ99" s="94">
        <f t="shared" si="456"/>
        <v>-0.19663067661787803</v>
      </c>
      <c r="ER99" s="94">
        <f t="shared" si="457"/>
        <v>-1.3274888580511998E-2</v>
      </c>
      <c r="ES99" s="362">
        <f t="shared" si="406"/>
        <v>-268.745</v>
      </c>
      <c r="ET99" s="362">
        <f t="shared" si="458"/>
        <v>55.349999999999994</v>
      </c>
      <c r="EU99" s="362">
        <f t="shared" si="459"/>
        <v>-25.126999999999981</v>
      </c>
      <c r="EV99" s="100"/>
      <c r="EW99" s="100">
        <v>268.745</v>
      </c>
      <c r="EX99" s="100">
        <v>213.39500000000001</v>
      </c>
      <c r="EY99" s="100">
        <v>238.52199999999999</v>
      </c>
      <c r="EZ99" s="100">
        <v>215.928</v>
      </c>
      <c r="FA99" s="100">
        <v>268.77800000000002</v>
      </c>
      <c r="FB99" s="100">
        <v>272.39400000000001</v>
      </c>
      <c r="FC99" s="208">
        <v>306.282873</v>
      </c>
      <c r="FD99" s="208">
        <v>306.20928900000001</v>
      </c>
      <c r="FE99" s="208">
        <v>283.32400000000001</v>
      </c>
      <c r="FF99" s="208">
        <v>269.33300000000003</v>
      </c>
      <c r="FG99" s="208">
        <v>247.50399999999999</v>
      </c>
      <c r="FH99" s="94">
        <f t="shared" si="407"/>
        <v>-1</v>
      </c>
      <c r="FI99" s="94">
        <f t="shared" si="460"/>
        <v>2.4590163934426229E-2</v>
      </c>
      <c r="FJ99" s="94">
        <f t="shared" si="461"/>
        <v>-8.2706766917293228E-2</v>
      </c>
      <c r="FK99" s="94">
        <f t="shared" si="462"/>
        <v>-6.6666666666666666E-2</v>
      </c>
      <c r="FL99" s="94">
        <f t="shared" si="463"/>
        <v>4.779411764705882E-2</v>
      </c>
      <c r="FM99" s="94">
        <f t="shared" si="464"/>
        <v>7.4074074074074077E-3</v>
      </c>
      <c r="FN99" s="362">
        <f t="shared" si="408"/>
        <v>-250</v>
      </c>
      <c r="FO99" s="362">
        <f t="shared" si="465"/>
        <v>6</v>
      </c>
      <c r="FP99" s="362">
        <f t="shared" si="466"/>
        <v>-22</v>
      </c>
      <c r="FQ99" s="486"/>
      <c r="FR99" s="486">
        <v>250</v>
      </c>
      <c r="FS99" s="486">
        <v>244</v>
      </c>
      <c r="FT99" s="486">
        <v>266</v>
      </c>
      <c r="FU99" s="486">
        <v>285</v>
      </c>
      <c r="FV99" s="486">
        <v>272</v>
      </c>
      <c r="FW99" s="486">
        <v>270</v>
      </c>
      <c r="FX99" s="2">
        <v>254</v>
      </c>
      <c r="FY99" s="2">
        <v>249</v>
      </c>
      <c r="FZ99" s="2">
        <v>237</v>
      </c>
      <c r="GA99" s="2">
        <v>209</v>
      </c>
      <c r="GB99" s="2">
        <v>209</v>
      </c>
      <c r="GC99" s="2"/>
      <c r="GD99" s="88"/>
      <c r="GE99" s="1" t="s">
        <v>118</v>
      </c>
      <c r="GF99" s="336" t="s">
        <v>87</v>
      </c>
      <c r="GG99" s="1">
        <v>5800</v>
      </c>
      <c r="GH99" s="1" t="s">
        <v>211</v>
      </c>
      <c r="GI99" s="18" t="s">
        <v>82</v>
      </c>
      <c r="GJ99" s="94">
        <f t="shared" si="340"/>
        <v>1</v>
      </c>
      <c r="GK99" s="94">
        <f t="shared" si="341"/>
        <v>-1.0381202573581727</v>
      </c>
      <c r="GL99" s="94">
        <f t="shared" si="342"/>
        <v>-1.6937823664267269</v>
      </c>
      <c r="GM99" s="94">
        <f t="shared" si="343"/>
        <v>5.1163902543417357E-2</v>
      </c>
      <c r="GN99" s="94">
        <f t="shared" si="344"/>
        <v>-0.40985938981315578</v>
      </c>
      <c r="GO99" s="392">
        <f t="shared" si="345"/>
        <v>-0.32831044925385622</v>
      </c>
      <c r="GP99" s="366">
        <f t="shared" si="346"/>
        <v>9.3713793750887259E-2</v>
      </c>
      <c r="GQ99" s="366">
        <f t="shared" si="347"/>
        <v>-4.7733291171338885E-2</v>
      </c>
      <c r="GR99" s="366">
        <f t="shared" si="348"/>
        <v>-0.11225561247657191</v>
      </c>
      <c r="GS99" s="94">
        <f t="shared" si="409"/>
        <v>0</v>
      </c>
      <c r="GT99" s="94">
        <f t="shared" si="467"/>
        <v>-9.3713793750887259E-2</v>
      </c>
      <c r="GU99" s="392">
        <f t="shared" si="468"/>
        <v>-4.5980502579548374E-2</v>
      </c>
      <c r="GV99" s="94">
        <f t="shared" si="469"/>
        <v>6.6275109897023537E-2</v>
      </c>
      <c r="GW99" s="94">
        <f t="shared" si="470"/>
        <v>6.30492635227132E-2</v>
      </c>
      <c r="GX99" s="94">
        <f t="shared" si="471"/>
        <v>0.10683769670206426</v>
      </c>
      <c r="GY99" s="94">
        <f t="shared" si="472"/>
        <v>0.15905814908596391</v>
      </c>
      <c r="GZ99" s="94">
        <f t="shared" si="473"/>
        <v>0.26211074289208269</v>
      </c>
      <c r="HA99" s="94">
        <f t="shared" si="474"/>
        <v>0.28436830785557105</v>
      </c>
      <c r="HB99" s="94">
        <f t="shared" si="475"/>
        <v>0.33760570292950998</v>
      </c>
      <c r="HC99" s="94">
        <f t="shared" si="476"/>
        <v>0.21899240114377794</v>
      </c>
      <c r="HD99" s="94">
        <f t="shared" si="349"/>
        <v>1</v>
      </c>
      <c r="HE99" s="94">
        <f t="shared" si="350"/>
        <v>-0.93764907910005879</v>
      </c>
      <c r="HF99" s="94">
        <f t="shared" si="351"/>
        <v>-1.5667185768459779</v>
      </c>
      <c r="HG99" s="94">
        <f t="shared" si="352"/>
        <v>0.1428949218684297</v>
      </c>
      <c r="HH99" s="94">
        <f t="shared" si="353"/>
        <v>-0.42096360737050398</v>
      </c>
      <c r="HI99" s="392">
        <f t="shared" si="354"/>
        <v>-0.33677176271026088</v>
      </c>
      <c r="HJ99" s="366">
        <f t="shared" si="355"/>
        <v>4.1324096735388061E-2</v>
      </c>
      <c r="HK99" s="366">
        <f t="shared" si="356"/>
        <v>-1.999717165843809E-2</v>
      </c>
      <c r="HL99" s="366">
        <f t="shared" si="357"/>
        <v>-5.8959227860534529E-2</v>
      </c>
      <c r="HM99" s="94">
        <f t="shared" si="410"/>
        <v>0</v>
      </c>
      <c r="HN99" s="94">
        <f t="shared" si="477"/>
        <v>-4.1324096735388061E-2</v>
      </c>
      <c r="HO99" s="392">
        <f t="shared" si="478"/>
        <v>-2.1326925076949971E-2</v>
      </c>
      <c r="HP99" s="94">
        <f t="shared" si="479"/>
        <v>3.7632302783584558E-2</v>
      </c>
      <c r="HQ99" s="94">
        <f t="shared" si="480"/>
        <v>3.292717647398629E-2</v>
      </c>
      <c r="HR99" s="94">
        <f t="shared" si="481"/>
        <v>5.6865469758228433E-2</v>
      </c>
      <c r="HS99" s="94">
        <f t="shared" si="482"/>
        <v>8.574042322233949E-2</v>
      </c>
      <c r="HT99" s="94">
        <f t="shared" si="483"/>
        <v>0.12893662792700358</v>
      </c>
      <c r="HU99" s="94">
        <f t="shared" si="484"/>
        <v>0.1378785583726384</v>
      </c>
      <c r="HV99" s="94">
        <f t="shared" si="485"/>
        <v>0.13542215153341039</v>
      </c>
      <c r="HW99" s="94">
        <f t="shared" si="486"/>
        <v>8.6197389118813084E-2</v>
      </c>
      <c r="HX99" s="94" t="e">
        <f t="shared" si="358"/>
        <v>#VALUE!</v>
      </c>
      <c r="HY99" s="94">
        <f t="shared" si="359"/>
        <v>-0.26126227381180683</v>
      </c>
      <c r="HZ99" s="94">
        <f t="shared" si="360"/>
        <v>2.0245410932805713E-2</v>
      </c>
      <c r="IA99" s="94">
        <f t="shared" si="361"/>
        <v>-8.3626554887569204E-2</v>
      </c>
      <c r="IB99" s="94">
        <f t="shared" si="362"/>
        <v>0.11980158299497752</v>
      </c>
      <c r="IC99" s="392">
        <f t="shared" si="363"/>
        <v>-7.5780134416274847E-2</v>
      </c>
      <c r="ID99" s="366" t="e">
        <f t="shared" si="364"/>
        <v>#VALUE!</v>
      </c>
      <c r="IE99" s="366">
        <f t="shared" si="365"/>
        <v>-0.13849796012283805</v>
      </c>
      <c r="IF99" s="366">
        <f t="shared" si="366"/>
        <v>1.0519343115294788E-2</v>
      </c>
      <c r="IG99" s="94" t="str">
        <f t="shared" si="411"/>
        <v>i.a.</v>
      </c>
      <c r="IH99" s="94">
        <f t="shared" si="487"/>
        <v>0.39161286721613425</v>
      </c>
      <c r="II99" s="392">
        <f t="shared" si="488"/>
        <v>0.5301108273389723</v>
      </c>
      <c r="IJ99" s="94">
        <f t="shared" si="489"/>
        <v>0.51959148422367751</v>
      </c>
      <c r="IK99" s="94">
        <f t="shared" si="490"/>
        <v>0.56700844726019783</v>
      </c>
      <c r="IL99" s="94">
        <f t="shared" si="491"/>
        <v>0.50634724568231027</v>
      </c>
      <c r="IM99" s="94">
        <f t="shared" si="492"/>
        <v>0.54786449040727769</v>
      </c>
      <c r="IN99" s="94">
        <f t="shared" si="493"/>
        <v>0.52218052035838125</v>
      </c>
      <c r="IO99" s="94">
        <f t="shared" si="494"/>
        <v>0.45463871280534535</v>
      </c>
      <c r="IP99" s="94">
        <f t="shared" si="495"/>
        <v>0.50902147364854367</v>
      </c>
      <c r="IQ99" s="94">
        <f t="shared" si="496"/>
        <v>0.38746087557039049</v>
      </c>
      <c r="IR99" s="94">
        <f t="shared" si="412"/>
        <v>0.34561461632943308</v>
      </c>
      <c r="IS99" s="94">
        <f t="shared" si="367"/>
        <v>1</v>
      </c>
      <c r="IT99" s="94">
        <f t="shared" si="368"/>
        <v>-0.69449774464739389</v>
      </c>
      <c r="IU99" s="94">
        <f t="shared" si="369"/>
        <v>-1.6341150395395787</v>
      </c>
      <c r="IV99" s="94">
        <f t="shared" si="370"/>
        <v>0.18518121523576683</v>
      </c>
      <c r="IW99" s="94">
        <f t="shared" si="371"/>
        <v>-0.48603052084273402</v>
      </c>
      <c r="IX99" s="392">
        <f t="shared" si="372"/>
        <v>-0.4109102766247702</v>
      </c>
      <c r="IY99" s="366">
        <f t="shared" si="373"/>
        <v>2.0813137222129366E-2</v>
      </c>
      <c r="IZ99" s="366">
        <f t="shared" si="374"/>
        <v>-8.5303606366342061E-3</v>
      </c>
      <c r="JA99" s="366">
        <f t="shared" si="375"/>
        <v>-3.1652726546646533E-2</v>
      </c>
      <c r="JB99" s="392"/>
      <c r="JC99" s="94">
        <f t="shared" si="497"/>
        <v>-2.0813137222129366E-2</v>
      </c>
      <c r="JD99" s="392">
        <f t="shared" si="498"/>
        <v>-1.228277658549516E-2</v>
      </c>
      <c r="JE99" s="94">
        <f t="shared" si="499"/>
        <v>1.9369949961151371E-2</v>
      </c>
      <c r="JF99" s="94">
        <f t="shared" si="500"/>
        <v>1.6343450024474213E-2</v>
      </c>
      <c r="JG99" s="94">
        <f t="shared" si="501"/>
        <v>3.1798483542781329E-2</v>
      </c>
      <c r="JH99" s="94">
        <f t="shared" si="502"/>
        <v>5.3979015896915915E-2</v>
      </c>
      <c r="JI99" s="94">
        <f t="shared" si="503"/>
        <v>8.1565830545336809E-2</v>
      </c>
      <c r="JJ99" s="94">
        <f t="shared" si="504"/>
        <v>7.8802508991846751E-2</v>
      </c>
      <c r="JK99" s="94">
        <f t="shared" si="505"/>
        <v>8.1232918641175864E-2</v>
      </c>
      <c r="JL99" s="94">
        <f t="shared" si="506"/>
        <v>6.4892501310959624E-2</v>
      </c>
      <c r="JM99" s="94">
        <f t="shared" si="413"/>
        <v>4.9995584693923824E-2</v>
      </c>
      <c r="JN99" s="94" t="e">
        <f t="shared" si="376"/>
        <v>#VALUE!</v>
      </c>
      <c r="JO99" s="94">
        <f t="shared" si="377"/>
        <v>0.19068925263420819</v>
      </c>
      <c r="JP99" s="94">
        <f t="shared" si="378"/>
        <v>-3.1133864215726368E-2</v>
      </c>
      <c r="JQ99" s="94">
        <f t="shared" si="379"/>
        <v>-3.1292908505060099E-2</v>
      </c>
      <c r="JR99" s="94">
        <f t="shared" si="380"/>
        <v>-3.6979235609353317E-2</v>
      </c>
      <c r="JS99" s="392">
        <f t="shared" si="381"/>
        <v>4.5142754438073571E-2</v>
      </c>
      <c r="JT99" s="364" t="e">
        <f t="shared" si="382"/>
        <v>#VALUE!</v>
      </c>
      <c r="JU99" s="364">
        <f t="shared" si="383"/>
        <v>0.30661737704918024</v>
      </c>
      <c r="JV99" s="364">
        <f t="shared" si="384"/>
        <v>-5.1670159004067351E-2</v>
      </c>
      <c r="JW99" s="99" t="str">
        <f t="shared" si="414"/>
        <v>i.a.</v>
      </c>
      <c r="JX99" s="99">
        <f t="shared" si="507"/>
        <v>1.91456</v>
      </c>
      <c r="JY99" s="393">
        <f t="shared" si="508"/>
        <v>1.6079426229508198</v>
      </c>
      <c r="JZ99" s="99">
        <f t="shared" si="509"/>
        <v>1.6596127819548872</v>
      </c>
      <c r="KA99" s="99">
        <f t="shared" si="510"/>
        <v>1.7132245614035089</v>
      </c>
      <c r="KB99" s="99">
        <f t="shared" si="511"/>
        <v>1.7790110294117647</v>
      </c>
      <c r="KC99" s="99">
        <f t="shared" si="512"/>
        <v>1.7021703703703703</v>
      </c>
      <c r="KD99" s="99">
        <f t="shared" si="513"/>
        <v>1.9059208818897637</v>
      </c>
      <c r="KE99" s="99">
        <f t="shared" si="514"/>
        <v>2.0712650602409637</v>
      </c>
      <c r="KF99" s="99">
        <f t="shared" si="415"/>
        <v>1.9437257383966244</v>
      </c>
      <c r="KG99" s="99">
        <f t="shared" si="416"/>
        <v>1.6423923444976076</v>
      </c>
      <c r="KH99" s="99">
        <f t="shared" si="417"/>
        <v>2.0047703349282298</v>
      </c>
      <c r="KI99" s="94">
        <f t="shared" si="385"/>
        <v>1</v>
      </c>
      <c r="KJ99" s="94">
        <f t="shared" si="386"/>
        <v>-0.8323728440366972</v>
      </c>
      <c r="KK99" s="94">
        <f t="shared" si="387"/>
        <v>-1.7277551987534236</v>
      </c>
      <c r="KL99" s="94">
        <f t="shared" si="388"/>
        <v>7.3269062226117412E-2</v>
      </c>
      <c r="KM99" s="94">
        <f t="shared" si="389"/>
        <v>-0.48968340020764417</v>
      </c>
      <c r="KN99" s="392">
        <f t="shared" si="390"/>
        <v>-0.38466217380070622</v>
      </c>
      <c r="KO99" s="364">
        <f t="shared" si="391"/>
        <v>4.0927999999999999E-2</v>
      </c>
      <c r="KP99" s="364">
        <f t="shared" si="392"/>
        <v>-1.8591934426229507E-2</v>
      </c>
      <c r="KQ99" s="364">
        <f t="shared" si="393"/>
        <v>-5.3027794897078762E-2</v>
      </c>
      <c r="KR99" s="308"/>
      <c r="KS99" s="308">
        <f t="shared" si="515"/>
        <v>-4.0927999999999999E-2</v>
      </c>
      <c r="KT99" s="395">
        <f t="shared" si="516"/>
        <v>-2.2336065573770492E-2</v>
      </c>
      <c r="KU99" s="308">
        <f t="shared" si="517"/>
        <v>3.069172932330827E-2</v>
      </c>
      <c r="KV99" s="308">
        <f t="shared" si="518"/>
        <v>2.8596491228070176E-2</v>
      </c>
      <c r="KW99" s="308">
        <f t="shared" si="519"/>
        <v>5.6036764705882355E-2</v>
      </c>
      <c r="KX99" s="308">
        <f t="shared" si="520"/>
        <v>9.1066666666666671E-2</v>
      </c>
      <c r="KY99" s="308">
        <f t="shared" si="521"/>
        <v>0.15435100393700787</v>
      </c>
      <c r="KZ99" s="308">
        <f t="shared" si="522"/>
        <v>0.16184587951807231</v>
      </c>
      <c r="LA99" s="308">
        <f t="shared" si="523"/>
        <v>0.1770464135021097</v>
      </c>
      <c r="LB99" s="308">
        <f t="shared" si="524"/>
        <v>9.9488038277511959E-2</v>
      </c>
      <c r="LC99" s="308">
        <f t="shared" si="418"/>
        <v>9.2354066985645925E-2</v>
      </c>
    </row>
    <row r="100" spans="1:315" s="1" customFormat="1" x14ac:dyDescent="0.3">
      <c r="A100" s="380" t="s">
        <v>411</v>
      </c>
      <c r="B100" s="171">
        <v>26708435</v>
      </c>
      <c r="C100" t="s">
        <v>210</v>
      </c>
      <c r="D100" s="336"/>
      <c r="E100">
        <v>1</v>
      </c>
      <c r="F100"/>
      <c r="G100">
        <v>239910</v>
      </c>
      <c r="H100"/>
      <c r="I100" s="191">
        <v>45125</v>
      </c>
      <c r="J100" s="176"/>
      <c r="K100" s="176" t="s">
        <v>132</v>
      </c>
      <c r="L100" s="176" t="s">
        <v>132</v>
      </c>
      <c r="M100" s="176" t="s">
        <v>132</v>
      </c>
      <c r="N100" s="176" t="s">
        <v>132</v>
      </c>
      <c r="O100" s="176" t="s">
        <v>132</v>
      </c>
      <c r="P100" s="176" t="s">
        <v>132</v>
      </c>
      <c r="Q100" s="94">
        <f t="shared" si="331"/>
        <v>-1</v>
      </c>
      <c r="R100" s="94">
        <f t="shared" si="332"/>
        <v>0.1049167073103161</v>
      </c>
      <c r="S100" s="94">
        <f t="shared" si="333"/>
        <v>2.8816717876682274E-2</v>
      </c>
      <c r="T100" s="94">
        <f t="shared" si="334"/>
        <v>-1.734680469976424E-2</v>
      </c>
      <c r="U100" s="94">
        <f t="shared" si="335"/>
        <v>-0.18684790322453659</v>
      </c>
      <c r="V100" s="94">
        <f t="shared" si="336"/>
        <v>9.9849090211892255E-2</v>
      </c>
      <c r="W100" s="362">
        <f t="shared" si="337"/>
        <v>-1615.27</v>
      </c>
      <c r="X100" s="362">
        <f t="shared" si="338"/>
        <v>153.37699999999995</v>
      </c>
      <c r="Y100" s="362">
        <f t="shared" si="339"/>
        <v>40.947000000000116</v>
      </c>
      <c r="Z100" s="100"/>
      <c r="AA100" s="396">
        <v>1615.27</v>
      </c>
      <c r="AB100" s="100">
        <v>1461.893</v>
      </c>
      <c r="AC100" s="100">
        <v>1420.9459999999999</v>
      </c>
      <c r="AD100" s="100">
        <v>1446.03</v>
      </c>
      <c r="AE100" s="203">
        <v>1778.3019999999999</v>
      </c>
      <c r="AF100" s="203">
        <v>1616.86</v>
      </c>
      <c r="AG100" s="204">
        <v>1488.93</v>
      </c>
      <c r="AH100" s="205">
        <v>1673.7550000000001</v>
      </c>
      <c r="AI100" s="205">
        <v>1727.5730000000001</v>
      </c>
      <c r="AJ100" s="205">
        <v>1844.796</v>
      </c>
      <c r="AK100" s="205">
        <v>1840.019</v>
      </c>
      <c r="AL100" s="94">
        <f t="shared" si="394"/>
        <v>-1</v>
      </c>
      <c r="AM100" s="94">
        <f t="shared" si="395"/>
        <v>-0.38114419364419366</v>
      </c>
      <c r="AN100" s="94">
        <f t="shared" si="419"/>
        <v>0.45670866908225627</v>
      </c>
      <c r="AO100" s="94">
        <f t="shared" si="420"/>
        <v>-0.32118208516886926</v>
      </c>
      <c r="AP100" s="94">
        <f t="shared" si="421"/>
        <v>-2.9008849071625984E-3</v>
      </c>
      <c r="AQ100" s="94">
        <f t="shared" si="422"/>
        <v>-0.28952330177884111</v>
      </c>
      <c r="AR100" s="362">
        <f t="shared" si="396"/>
        <v>-66.677999999999997</v>
      </c>
      <c r="AS100" s="362">
        <f t="shared" si="423"/>
        <v>-41.066000000000003</v>
      </c>
      <c r="AT100" s="362">
        <f t="shared" si="424"/>
        <v>33.78</v>
      </c>
      <c r="AU100" s="266"/>
      <c r="AV100" s="266">
        <v>66.677999999999997</v>
      </c>
      <c r="AW100" s="266">
        <v>107.744</v>
      </c>
      <c r="AX100" s="266">
        <v>73.963999999999999</v>
      </c>
      <c r="AY100" s="266">
        <v>108.96</v>
      </c>
      <c r="AZ100" s="267">
        <v>109.277</v>
      </c>
      <c r="BA100" s="267">
        <v>153.80799999999999</v>
      </c>
      <c r="BB100" s="205">
        <v>183.553</v>
      </c>
      <c r="BC100" s="205">
        <v>115.455</v>
      </c>
      <c r="BD100" s="205">
        <v>169.57499999999999</v>
      </c>
      <c r="BE100" s="205">
        <v>162.137</v>
      </c>
      <c r="BF100" s="205">
        <v>164.834</v>
      </c>
      <c r="BG100" s="94">
        <f t="shared" si="397"/>
        <v>1</v>
      </c>
      <c r="BH100" s="94">
        <f t="shared" si="425"/>
        <v>-1.1326566665595992</v>
      </c>
      <c r="BI100" s="94">
        <f t="shared" si="426"/>
        <v>2.1126774645070983</v>
      </c>
      <c r="BJ100" s="94">
        <f t="shared" si="427"/>
        <v>-0.45889799561795014</v>
      </c>
      <c r="BK100" s="94">
        <f t="shared" si="428"/>
        <v>2.6725027144408253</v>
      </c>
      <c r="BL100" s="94">
        <f t="shared" si="429"/>
        <v>-2.5508314039149651</v>
      </c>
      <c r="BM100" s="362">
        <f t="shared" si="398"/>
        <v>8.26</v>
      </c>
      <c r="BN100" s="362">
        <f t="shared" si="430"/>
        <v>-70.525999999999996</v>
      </c>
      <c r="BO100" s="362">
        <f t="shared" si="431"/>
        <v>42.262</v>
      </c>
      <c r="BP100" s="266"/>
      <c r="BQ100" s="266">
        <v>-8.26</v>
      </c>
      <c r="BR100" s="266">
        <v>62.265999999999998</v>
      </c>
      <c r="BS100" s="266">
        <v>20.004000000000001</v>
      </c>
      <c r="BT100" s="266">
        <v>36.969000000000001</v>
      </c>
      <c r="BU100" s="267">
        <v>-22.103999999999999</v>
      </c>
      <c r="BV100" s="267">
        <v>14.253</v>
      </c>
      <c r="BW100" s="205">
        <v>68.540000000000006</v>
      </c>
      <c r="BX100" s="205">
        <v>-14.473000000000001</v>
      </c>
      <c r="BY100" s="205">
        <v>25.579000000000001</v>
      </c>
      <c r="BZ100" s="205">
        <v>47.639000000000003</v>
      </c>
      <c r="CA100" s="205">
        <v>49.122</v>
      </c>
      <c r="CB100" s="94">
        <f t="shared" si="399"/>
        <v>-1</v>
      </c>
      <c r="CC100" s="94">
        <f t="shared" si="432"/>
        <v>0.50560044387418945</v>
      </c>
      <c r="CD100" s="94">
        <f t="shared" si="433"/>
        <v>1.0461205520275303</v>
      </c>
      <c r="CE100" s="94">
        <f t="shared" si="434"/>
        <v>-0.31259602487501525</v>
      </c>
      <c r="CF100" s="94">
        <f t="shared" si="435"/>
        <v>2.2612266240157477</v>
      </c>
      <c r="CG100" s="94">
        <f t="shared" si="436"/>
        <v>-8.2361451146227473</v>
      </c>
      <c r="CH100" s="362">
        <f t="shared" si="400"/>
        <v>-86.834000000000003</v>
      </c>
      <c r="CI100" s="362">
        <f t="shared" si="437"/>
        <v>29.160000000000004</v>
      </c>
      <c r="CJ100" s="362">
        <f t="shared" si="438"/>
        <v>29.486999999999998</v>
      </c>
      <c r="CK100" s="100"/>
      <c r="CL100" s="100">
        <v>86.834000000000003</v>
      </c>
      <c r="CM100" s="100">
        <v>57.673999999999999</v>
      </c>
      <c r="CN100" s="100">
        <v>28.187000000000001</v>
      </c>
      <c r="CO100" s="100">
        <v>41.005000000000003</v>
      </c>
      <c r="CP100" s="203">
        <v>-32.512</v>
      </c>
      <c r="CQ100" s="203">
        <v>4.4930000000000003</v>
      </c>
      <c r="CR100" s="205">
        <v>58.305999999999997</v>
      </c>
      <c r="CS100" s="228">
        <v>-23.247</v>
      </c>
      <c r="CT100" s="228">
        <v>15.717000000000001</v>
      </c>
      <c r="CU100" s="228">
        <v>49.332000000000001</v>
      </c>
      <c r="CV100" s="228">
        <v>48.561</v>
      </c>
      <c r="CW100" s="94">
        <f t="shared" si="401"/>
        <v>-1</v>
      </c>
      <c r="CX100" s="94">
        <f t="shared" si="439"/>
        <v>0.5420593946857386</v>
      </c>
      <c r="CY100" s="94">
        <f t="shared" si="440"/>
        <v>0.56259482662916771</v>
      </c>
      <c r="CZ100" s="94">
        <f t="shared" si="441"/>
        <v>-0.27035857003996117</v>
      </c>
      <c r="DA100" s="94">
        <f t="shared" si="442"/>
        <v>2.3518761863045698</v>
      </c>
      <c r="DB100" s="94">
        <f t="shared" si="443"/>
        <v>-138.06598984771574</v>
      </c>
      <c r="DC100" s="362">
        <f t="shared" si="402"/>
        <v>-65.114999999999995</v>
      </c>
      <c r="DD100" s="362">
        <f t="shared" si="444"/>
        <v>22.888999999999996</v>
      </c>
      <c r="DE100" s="362">
        <f t="shared" si="445"/>
        <v>15.202999999999999</v>
      </c>
      <c r="DF100" s="266"/>
      <c r="DG100" s="266">
        <v>65.114999999999995</v>
      </c>
      <c r="DH100" s="266">
        <v>42.225999999999999</v>
      </c>
      <c r="DI100" s="266">
        <v>27.023</v>
      </c>
      <c r="DJ100" s="266">
        <v>37.036000000000001</v>
      </c>
      <c r="DK100" s="267">
        <v>-27.396000000000001</v>
      </c>
      <c r="DL100" s="267">
        <v>-0.19700000000000001</v>
      </c>
      <c r="DM100" s="205">
        <v>45.027999999999999</v>
      </c>
      <c r="DN100" s="205">
        <v>-18.545000000000002</v>
      </c>
      <c r="DO100" s="205">
        <v>10.523999999999999</v>
      </c>
      <c r="DP100" s="205">
        <v>37.619999999999997</v>
      </c>
      <c r="DQ100" s="205">
        <v>33.979999999999997</v>
      </c>
      <c r="DR100" s="94">
        <f t="shared" si="403"/>
        <v>-1</v>
      </c>
      <c r="DS100" s="94">
        <f t="shared" si="446"/>
        <v>0.21154522825902808</v>
      </c>
      <c r="DT100" s="94">
        <f t="shared" si="447"/>
        <v>0.15897745723671802</v>
      </c>
      <c r="DU100" s="94">
        <f t="shared" si="448"/>
        <v>0.11343283582089549</v>
      </c>
      <c r="DV100" s="94">
        <f t="shared" si="449"/>
        <v>0.17892263769380221</v>
      </c>
      <c r="DW100" s="94">
        <f t="shared" si="450"/>
        <v>-0.12335100373685573</v>
      </c>
      <c r="DX100" s="362">
        <f t="shared" si="404"/>
        <v>-371.86200000000002</v>
      </c>
      <c r="DY100" s="362">
        <f t="shared" si="451"/>
        <v>64.930000000000007</v>
      </c>
      <c r="DZ100" s="362">
        <f t="shared" si="452"/>
        <v>42.102000000000032</v>
      </c>
      <c r="EA100" s="100"/>
      <c r="EB100" s="100">
        <v>371.86200000000002</v>
      </c>
      <c r="EC100" s="100">
        <v>306.93200000000002</v>
      </c>
      <c r="ED100" s="100">
        <v>264.83</v>
      </c>
      <c r="EE100" s="100">
        <v>237.85</v>
      </c>
      <c r="EF100" s="203">
        <v>201.75200000000001</v>
      </c>
      <c r="EG100" s="203">
        <v>230.14</v>
      </c>
      <c r="EH100" s="228">
        <v>240.53</v>
      </c>
      <c r="EI100" s="228">
        <v>195.13499999999999</v>
      </c>
      <c r="EJ100" s="228">
        <v>223.238</v>
      </c>
      <c r="EK100" s="228">
        <v>260.66500000000002</v>
      </c>
      <c r="EL100" s="228">
        <v>254.94200000000001</v>
      </c>
      <c r="EM100" s="94">
        <f t="shared" si="405"/>
        <v>-1</v>
      </c>
      <c r="EN100" s="94">
        <f t="shared" si="453"/>
        <v>7.8491147535008285E-2</v>
      </c>
      <c r="EO100" s="94">
        <f t="shared" si="454"/>
        <v>-0.13989672048348042</v>
      </c>
      <c r="EP100" s="94">
        <f t="shared" si="455"/>
        <v>1.2177794387778515E-2</v>
      </c>
      <c r="EQ100" s="94">
        <f t="shared" si="456"/>
        <v>-9.1176791012733793E-2</v>
      </c>
      <c r="ER100" s="94">
        <f t="shared" si="457"/>
        <v>-4.8470426103752108E-2</v>
      </c>
      <c r="ES100" s="362">
        <f t="shared" si="406"/>
        <v>-1065.2159999999999</v>
      </c>
      <c r="ET100" s="362">
        <f t="shared" si="458"/>
        <v>77.524999999999864</v>
      </c>
      <c r="EU100" s="362">
        <f t="shared" si="459"/>
        <v>-160.64899999999989</v>
      </c>
      <c r="EV100" s="100"/>
      <c r="EW100" s="100">
        <v>1065.2159999999999</v>
      </c>
      <c r="EX100" s="100">
        <v>987.69100000000003</v>
      </c>
      <c r="EY100" s="100">
        <v>1148.3399999999999</v>
      </c>
      <c r="EZ100" s="100">
        <v>1134.5239999999999</v>
      </c>
      <c r="FA100" s="203">
        <v>1248.3440000000001</v>
      </c>
      <c r="FB100" s="203">
        <v>1311.934</v>
      </c>
      <c r="FC100" s="228">
        <v>1147.797</v>
      </c>
      <c r="FD100" s="228">
        <v>1167.5340000000001</v>
      </c>
      <c r="FE100" s="228">
        <v>1111.693</v>
      </c>
      <c r="FF100" s="228">
        <v>1155.529</v>
      </c>
      <c r="FG100" s="228">
        <v>1114.05</v>
      </c>
      <c r="FH100" s="94">
        <f t="shared" si="407"/>
        <v>-1</v>
      </c>
      <c r="FI100" s="94">
        <f t="shared" si="460"/>
        <v>-6.5878378378378372E-2</v>
      </c>
      <c r="FJ100" s="94">
        <f t="shared" si="461"/>
        <v>-0.17086834733893558</v>
      </c>
      <c r="FK100" s="94">
        <f t="shared" si="462"/>
        <v>-3.9030955585464336E-2</v>
      </c>
      <c r="FL100" s="94">
        <f t="shared" si="463"/>
        <v>-0.17900552486187846</v>
      </c>
      <c r="FM100" s="94">
        <f t="shared" si="464"/>
        <v>9.5641646489104115E-2</v>
      </c>
      <c r="FN100" s="362">
        <f t="shared" si="408"/>
        <v>-553</v>
      </c>
      <c r="FO100" s="362">
        <f t="shared" si="465"/>
        <v>-39</v>
      </c>
      <c r="FP100" s="362">
        <f t="shared" si="466"/>
        <v>-122</v>
      </c>
      <c r="FQ100" s="486"/>
      <c r="FR100" s="486">
        <v>553</v>
      </c>
      <c r="FS100" s="486">
        <v>592</v>
      </c>
      <c r="FT100" s="486">
        <v>714</v>
      </c>
      <c r="FU100" s="486">
        <v>743</v>
      </c>
      <c r="FV100" s="487">
        <v>905</v>
      </c>
      <c r="FW100" s="487">
        <v>826</v>
      </c>
      <c r="FX100" s="488">
        <v>777</v>
      </c>
      <c r="FY100" s="488">
        <v>1008</v>
      </c>
      <c r="FZ100" s="488">
        <v>915</v>
      </c>
      <c r="GA100" s="488">
        <v>951</v>
      </c>
      <c r="GB100" s="488">
        <v>1061</v>
      </c>
      <c r="GC100" s="2"/>
      <c r="GD100" s="20" t="s">
        <v>856</v>
      </c>
      <c r="GE100" s="1" t="s">
        <v>81</v>
      </c>
      <c r="GF100" s="336"/>
      <c r="GG100" s="1">
        <v>2730</v>
      </c>
      <c r="GH100" s="1" t="s">
        <v>244</v>
      </c>
      <c r="GI100" s="18" t="s">
        <v>97</v>
      </c>
      <c r="GJ100" s="94">
        <f t="shared" si="340"/>
        <v>-1</v>
      </c>
      <c r="GK100" s="94">
        <f t="shared" si="341"/>
        <v>0.26819789360305785</v>
      </c>
      <c r="GL100" s="94">
        <f t="shared" si="342"/>
        <v>0.7989021290208147</v>
      </c>
      <c r="GM100" s="94">
        <f t="shared" si="343"/>
        <v>-0.39885381898445621</v>
      </c>
      <c r="GN100" s="94">
        <f t="shared" si="344"/>
        <v>2.2391064851829827</v>
      </c>
      <c r="GO100" s="392">
        <f t="shared" si="345"/>
        <v>-8.8858520674138148</v>
      </c>
      <c r="GP100" s="366">
        <f t="shared" si="346"/>
        <v>-0.2558478713718742</v>
      </c>
      <c r="GQ100" s="366">
        <f t="shared" si="347"/>
        <v>5.4106587411065304E-2</v>
      </c>
      <c r="GR100" s="366">
        <f t="shared" si="348"/>
        <v>8.9594391305441654E-2</v>
      </c>
      <c r="GS100" s="94">
        <f t="shared" si="409"/>
        <v>0</v>
      </c>
      <c r="GT100" s="94">
        <f t="shared" si="467"/>
        <v>0.2558478713718742</v>
      </c>
      <c r="GU100" s="392">
        <f t="shared" si="468"/>
        <v>0.2017412839608089</v>
      </c>
      <c r="GV100" s="94">
        <f t="shared" si="469"/>
        <v>0.11214689265536724</v>
      </c>
      <c r="GW100" s="94">
        <f t="shared" si="470"/>
        <v>0.18655511121423471</v>
      </c>
      <c r="GX100" s="94">
        <f t="shared" si="471"/>
        <v>-0.15055615755790799</v>
      </c>
      <c r="GY100" s="94">
        <f t="shared" si="472"/>
        <v>1.9091932776680056E-2</v>
      </c>
      <c r="GZ100" s="94">
        <f t="shared" si="473"/>
        <v>0.26766437515063179</v>
      </c>
      <c r="HA100" s="94">
        <f t="shared" si="474"/>
        <v>-0.11113049838302184</v>
      </c>
      <c r="HB100" s="94">
        <f t="shared" si="475"/>
        <v>6.4959299694360234E-2</v>
      </c>
      <c r="HC100" s="94">
        <f t="shared" si="476"/>
        <v>0.19135504366697895</v>
      </c>
      <c r="HD100" s="94">
        <f t="shared" si="349"/>
        <v>1</v>
      </c>
      <c r="HE100" s="94">
        <f t="shared" si="350"/>
        <v>-1.1380280510164207</v>
      </c>
      <c r="HF100" s="94">
        <f t="shared" si="351"/>
        <v>2.3266461616589513</v>
      </c>
      <c r="HG100" s="94">
        <f t="shared" si="352"/>
        <v>-0.43519427746118616</v>
      </c>
      <c r="HH100" s="94">
        <f t="shared" si="353"/>
        <v>2.7970243860436783</v>
      </c>
      <c r="HI100" s="392">
        <f t="shared" si="354"/>
        <v>-2.4899272969510187</v>
      </c>
      <c r="HJ100" s="366">
        <f t="shared" si="355"/>
        <v>8.0471253690498398E-3</v>
      </c>
      <c r="HK100" s="366">
        <f t="shared" si="356"/>
        <v>-6.6347777372695857E-2</v>
      </c>
      <c r="HL100" s="366">
        <f t="shared" si="357"/>
        <v>4.0775297887062634E-2</v>
      </c>
      <c r="HM100" s="94">
        <f t="shared" si="410"/>
        <v>0</v>
      </c>
      <c r="HN100" s="94">
        <f t="shared" si="477"/>
        <v>-8.0471253690498398E-3</v>
      </c>
      <c r="HO100" s="392">
        <f t="shared" si="478"/>
        <v>5.8300652003646015E-2</v>
      </c>
      <c r="HP100" s="94">
        <f t="shared" si="479"/>
        <v>1.7525354116583385E-2</v>
      </c>
      <c r="HQ100" s="94">
        <f t="shared" si="480"/>
        <v>3.1028995311532154E-2</v>
      </c>
      <c r="HR100" s="94">
        <f t="shared" si="481"/>
        <v>-1.7266874925301077E-2</v>
      </c>
      <c r="HS100" s="94">
        <f t="shared" si="482"/>
        <v>1.1589072138376108E-2</v>
      </c>
      <c r="HT100" s="94">
        <f t="shared" si="483"/>
        <v>5.9205357678880473E-2</v>
      </c>
      <c r="HU100" s="94">
        <f t="shared" si="484"/>
        <v>-1.2699919753495374E-2</v>
      </c>
      <c r="HV100" s="94">
        <f t="shared" si="485"/>
        <v>2.2564177658826533E-2</v>
      </c>
      <c r="HW100" s="94">
        <f t="shared" si="486"/>
        <v>4.1980473030460722E-2</v>
      </c>
      <c r="HX100" s="94" t="e">
        <f t="shared" si="358"/>
        <v>#VALUE!</v>
      </c>
      <c r="HY100" s="94">
        <f t="shared" si="359"/>
        <v>0.12337058215834894</v>
      </c>
      <c r="HZ100" s="94">
        <f t="shared" si="360"/>
        <v>0.34748638313319924</v>
      </c>
      <c r="IA100" s="94">
        <f t="shared" si="361"/>
        <v>0.1000368136848543</v>
      </c>
      <c r="IB100" s="94">
        <f t="shared" si="362"/>
        <v>0.29719688717843956</v>
      </c>
      <c r="IC100" s="392">
        <f t="shared" si="363"/>
        <v>-7.8694955666473471E-2</v>
      </c>
      <c r="ID100" s="366" t="e">
        <f t="shared" si="364"/>
        <v>#VALUE!</v>
      </c>
      <c r="IE100" s="366">
        <f t="shared" si="365"/>
        <v>3.8338285478987211E-2</v>
      </c>
      <c r="IF100" s="366">
        <f t="shared" si="366"/>
        <v>8.0137257994291888E-2</v>
      </c>
      <c r="IG100" s="94" t="str">
        <f t="shared" si="411"/>
        <v>i.a.</v>
      </c>
      <c r="IH100" s="94">
        <f t="shared" si="487"/>
        <v>0.34909539473684215</v>
      </c>
      <c r="II100" s="392">
        <f t="shared" si="488"/>
        <v>0.31075710925785494</v>
      </c>
      <c r="IJ100" s="94">
        <f t="shared" si="489"/>
        <v>0.23061985126356305</v>
      </c>
      <c r="IK100" s="94">
        <f t="shared" si="490"/>
        <v>0.20964739397315527</v>
      </c>
      <c r="IL100" s="94">
        <f t="shared" si="491"/>
        <v>0.16161570849060836</v>
      </c>
      <c r="IM100" s="94">
        <f t="shared" si="492"/>
        <v>0.17542040986817933</v>
      </c>
      <c r="IN100" s="94">
        <f t="shared" si="493"/>
        <v>0.20955796190441342</v>
      </c>
      <c r="IO100" s="94">
        <f t="shared" si="494"/>
        <v>0.16713431900056014</v>
      </c>
      <c r="IP100" s="94">
        <f t="shared" si="495"/>
        <v>0.20080903630768568</v>
      </c>
      <c r="IQ100" s="94">
        <f t="shared" si="496"/>
        <v>0.22558066478643116</v>
      </c>
      <c r="IR100" s="94">
        <f t="shared" si="412"/>
        <v>0.22884251155693194</v>
      </c>
      <c r="IS100" s="94">
        <f t="shared" si="367"/>
        <v>1</v>
      </c>
      <c r="IT100" s="94">
        <f t="shared" si="368"/>
        <v>-1.120060331862049</v>
      </c>
      <c r="IU100" s="94">
        <f t="shared" si="369"/>
        <v>2.0254926950751546</v>
      </c>
      <c r="IV100" s="94">
        <f t="shared" si="370"/>
        <v>-0.44934590660266077</v>
      </c>
      <c r="IW100" s="94">
        <f t="shared" si="371"/>
        <v>3.0568141201050794</v>
      </c>
      <c r="IX100" s="392">
        <f t="shared" si="372"/>
        <v>-2.4100401752536693</v>
      </c>
      <c r="IY100" s="366">
        <f t="shared" si="373"/>
        <v>5.1136961622515117E-3</v>
      </c>
      <c r="IZ100" s="366">
        <f t="shared" si="374"/>
        <v>-4.7706416696517699E-2</v>
      </c>
      <c r="JA100" s="366">
        <f t="shared" si="375"/>
        <v>2.8514775278077702E-2</v>
      </c>
      <c r="JB100" s="392"/>
      <c r="JC100" s="94">
        <f t="shared" si="497"/>
        <v>-5.1136961622515117E-3</v>
      </c>
      <c r="JD100" s="392">
        <f t="shared" si="498"/>
        <v>4.2592720534266187E-2</v>
      </c>
      <c r="JE100" s="94">
        <f t="shared" si="499"/>
        <v>1.4077945256188485E-2</v>
      </c>
      <c r="JF100" s="94">
        <f t="shared" si="500"/>
        <v>2.5565859629468269E-2</v>
      </c>
      <c r="JG100" s="94">
        <f t="shared" si="501"/>
        <v>-1.2429834752477364E-2</v>
      </c>
      <c r="JH100" s="94">
        <f t="shared" si="502"/>
        <v>8.8152344668060312E-3</v>
      </c>
      <c r="JI100" s="94">
        <f t="shared" si="503"/>
        <v>4.6033057296179139E-2</v>
      </c>
      <c r="JJ100" s="94">
        <f t="shared" si="504"/>
        <v>-8.6470242060516615E-3</v>
      </c>
      <c r="JK100" s="94">
        <f t="shared" si="505"/>
        <v>1.4806320774867401E-2</v>
      </c>
      <c r="JL100" s="94">
        <f t="shared" si="506"/>
        <v>2.5823451481898272E-2</v>
      </c>
      <c r="JM100" s="94">
        <f t="shared" si="413"/>
        <v>2.6696463460431658E-2</v>
      </c>
      <c r="JN100" s="94" t="e">
        <f t="shared" si="376"/>
        <v>#VALUE!</v>
      </c>
      <c r="JO100" s="94">
        <f t="shared" si="377"/>
        <v>0.18284030873003099</v>
      </c>
      <c r="JP100" s="94">
        <f t="shared" si="378"/>
        <v>0.24083637933099855</v>
      </c>
      <c r="JQ100" s="94">
        <f t="shared" si="379"/>
        <v>2.2564879703186519E-2</v>
      </c>
      <c r="JR100" s="94">
        <f t="shared" si="380"/>
        <v>-9.552291276185303E-3</v>
      </c>
      <c r="JS100" s="392">
        <f t="shared" si="381"/>
        <v>3.8401641049978022E-3</v>
      </c>
      <c r="JT100" s="364" t="e">
        <f t="shared" si="382"/>
        <v>#VALUE!</v>
      </c>
      <c r="JU100" s="364">
        <f t="shared" si="383"/>
        <v>0.45150839096329598</v>
      </c>
      <c r="JV100" s="364">
        <f t="shared" si="384"/>
        <v>0.47929340317207991</v>
      </c>
      <c r="JW100" s="99" t="str">
        <f t="shared" si="414"/>
        <v>i.a.</v>
      </c>
      <c r="JX100" s="99">
        <f t="shared" si="507"/>
        <v>2.9209222423146475</v>
      </c>
      <c r="JY100" s="393">
        <f t="shared" si="508"/>
        <v>2.4694138513513515</v>
      </c>
      <c r="JZ100" s="99">
        <f t="shared" si="509"/>
        <v>1.9901204481792716</v>
      </c>
      <c r="KA100" s="99">
        <f t="shared" si="510"/>
        <v>1.9462045760430686</v>
      </c>
      <c r="KB100" s="99">
        <f t="shared" si="511"/>
        <v>1.9649745856353591</v>
      </c>
      <c r="KC100" s="99">
        <f t="shared" si="512"/>
        <v>1.9574576271186439</v>
      </c>
      <c r="KD100" s="99">
        <f t="shared" si="513"/>
        <v>1.9162548262548262</v>
      </c>
      <c r="KE100" s="99">
        <f t="shared" si="514"/>
        <v>1.6604712301587303</v>
      </c>
      <c r="KF100" s="99">
        <f t="shared" si="415"/>
        <v>1.8880579234972679</v>
      </c>
      <c r="KG100" s="99">
        <f t="shared" si="416"/>
        <v>1.9398485804416403</v>
      </c>
      <c r="KH100" s="99">
        <f t="shared" si="417"/>
        <v>1.7342309142318568</v>
      </c>
      <c r="KI100" s="94">
        <f t="shared" si="385"/>
        <v>-1</v>
      </c>
      <c r="KJ100" s="94">
        <f t="shared" si="386"/>
        <v>0.61178203033186263</v>
      </c>
      <c r="KK100" s="94">
        <f t="shared" si="387"/>
        <v>1.4677872874115825</v>
      </c>
      <c r="KL100" s="94">
        <f t="shared" si="388"/>
        <v>-0.28467625557722176</v>
      </c>
      <c r="KM100" s="94">
        <f t="shared" si="389"/>
        <v>2.5362181624956284</v>
      </c>
      <c r="KN100" s="392">
        <f t="shared" si="390"/>
        <v>-7.6044816184291593</v>
      </c>
      <c r="KO100" s="364">
        <f t="shared" si="391"/>
        <v>-0.15702350813743218</v>
      </c>
      <c r="KP100" s="364">
        <f t="shared" si="392"/>
        <v>5.960121084013488E-2</v>
      </c>
      <c r="KQ100" s="364">
        <f t="shared" si="393"/>
        <v>5.7944706260882738E-2</v>
      </c>
      <c r="KR100" s="308"/>
      <c r="KS100" s="308">
        <f t="shared" si="515"/>
        <v>0.15702350813743218</v>
      </c>
      <c r="KT100" s="395">
        <f t="shared" si="516"/>
        <v>9.7422297297297303E-2</v>
      </c>
      <c r="KU100" s="308">
        <f t="shared" si="517"/>
        <v>3.9477591036414565E-2</v>
      </c>
      <c r="KV100" s="308">
        <f t="shared" si="518"/>
        <v>5.5188425302826381E-2</v>
      </c>
      <c r="KW100" s="308">
        <f t="shared" si="519"/>
        <v>-3.5924861878453042E-2</v>
      </c>
      <c r="KX100" s="308">
        <f t="shared" si="520"/>
        <v>5.4394673123486685E-3</v>
      </c>
      <c r="KY100" s="308">
        <f t="shared" si="521"/>
        <v>7.5039897039897038E-2</v>
      </c>
      <c r="KZ100" s="308">
        <f t="shared" si="522"/>
        <v>-2.30625E-2</v>
      </c>
      <c r="LA100" s="308">
        <f t="shared" si="523"/>
        <v>1.717704918032787E-2</v>
      </c>
      <c r="LB100" s="308">
        <f t="shared" si="524"/>
        <v>5.1873817034700315E-2</v>
      </c>
      <c r="LC100" s="308">
        <f t="shared" si="418"/>
        <v>4.5769085768143258E-2</v>
      </c>
    </row>
    <row r="101" spans="1:315" s="1" customFormat="1" x14ac:dyDescent="0.3">
      <c r="A101" s="380" t="s">
        <v>355</v>
      </c>
      <c r="B101" s="171">
        <v>20732318</v>
      </c>
      <c r="C101" t="s">
        <v>210</v>
      </c>
      <c r="D101" s="336"/>
      <c r="E101">
        <v>1</v>
      </c>
      <c r="F101"/>
      <c r="G101">
        <v>239910</v>
      </c>
      <c r="H101" t="s">
        <v>356</v>
      </c>
      <c r="I101" s="184">
        <v>45036</v>
      </c>
      <c r="J101" s="176"/>
      <c r="K101" s="176" t="s">
        <v>132</v>
      </c>
      <c r="L101" s="176" t="s">
        <v>132</v>
      </c>
      <c r="M101" s="176" t="s">
        <v>132</v>
      </c>
      <c r="N101" s="176" t="s">
        <v>132</v>
      </c>
      <c r="O101" s="176" t="s">
        <v>132</v>
      </c>
      <c r="P101" s="176" t="s">
        <v>132</v>
      </c>
      <c r="Q101" s="94">
        <f t="shared" si="331"/>
        <v>-1</v>
      </c>
      <c r="R101" s="94">
        <f t="shared" si="332"/>
        <v>0.22087375783672325</v>
      </c>
      <c r="S101" s="94">
        <f t="shared" si="333"/>
        <v>6.2392659314420174E-2</v>
      </c>
      <c r="T101" s="94">
        <f t="shared" si="334"/>
        <v>-3.6111698190838926E-2</v>
      </c>
      <c r="U101" s="94">
        <f t="shared" si="335"/>
        <v>2.9538689121905826E-2</v>
      </c>
      <c r="V101" s="94">
        <f t="shared" si="336"/>
        <v>0.18909447935809598</v>
      </c>
      <c r="W101" s="362">
        <f t="shared" si="337"/>
        <v>-1555.7460000000001</v>
      </c>
      <c r="X101" s="362">
        <f t="shared" si="338"/>
        <v>281.45700000000011</v>
      </c>
      <c r="Y101" s="362">
        <f t="shared" si="339"/>
        <v>74.836999999999989</v>
      </c>
      <c r="Z101" s="100"/>
      <c r="AA101" s="396">
        <v>1555.7460000000001</v>
      </c>
      <c r="AB101" s="100">
        <v>1274.289</v>
      </c>
      <c r="AC101" s="100">
        <v>1199.452</v>
      </c>
      <c r="AD101" s="100">
        <v>1244.3889999999999</v>
      </c>
      <c r="AE101" s="100">
        <v>1208.6859999999999</v>
      </c>
      <c r="AF101" s="100">
        <v>1016.476</v>
      </c>
      <c r="AG101" s="202">
        <v>941.28599999999994</v>
      </c>
      <c r="AH101" s="201">
        <v>965.76900000000001</v>
      </c>
      <c r="AI101" s="201">
        <v>961.08199999999999</v>
      </c>
      <c r="AJ101" s="206">
        <v>996.18299999999999</v>
      </c>
      <c r="AK101" s="206">
        <v>1073.385</v>
      </c>
      <c r="AL101" s="94">
        <f t="shared" si="394"/>
        <v>-1</v>
      </c>
      <c r="AM101" s="94">
        <f t="shared" si="395"/>
        <v>0.15935961375082325</v>
      </c>
      <c r="AN101" s="94">
        <f t="shared" si="419"/>
        <v>-3.9251707720968775E-2</v>
      </c>
      <c r="AO101" s="94">
        <f t="shared" si="420"/>
        <v>2.5121169009669424E-2</v>
      </c>
      <c r="AP101" s="94">
        <f t="shared" si="421"/>
        <v>6.2174241551090394E-2</v>
      </c>
      <c r="AQ101" s="94">
        <f t="shared" si="422"/>
        <v>0.25642799678197908</v>
      </c>
      <c r="AR101" s="362">
        <f t="shared" si="396"/>
        <v>-473.53</v>
      </c>
      <c r="AS101" s="362">
        <f t="shared" si="423"/>
        <v>65.088999999999999</v>
      </c>
      <c r="AT101" s="362">
        <f t="shared" si="424"/>
        <v>-16.687000000000012</v>
      </c>
      <c r="AU101" s="266"/>
      <c r="AV101" s="266">
        <v>473.53</v>
      </c>
      <c r="AW101" s="266">
        <v>408.44099999999997</v>
      </c>
      <c r="AX101" s="266">
        <v>425.12799999999999</v>
      </c>
      <c r="AY101" s="266">
        <v>414.71</v>
      </c>
      <c r="AZ101" s="266">
        <v>390.435</v>
      </c>
      <c r="BA101" s="266">
        <v>310.75</v>
      </c>
      <c r="BB101" s="206">
        <v>306.54399999999998</v>
      </c>
      <c r="BC101" s="201">
        <v>310.20499999999998</v>
      </c>
      <c r="BD101" s="201">
        <v>283.13099999999997</v>
      </c>
      <c r="BE101" s="201">
        <v>271.637</v>
      </c>
      <c r="BF101" s="201">
        <v>294.28899999999999</v>
      </c>
      <c r="BG101" s="94">
        <f t="shared" si="397"/>
        <v>-1</v>
      </c>
      <c r="BH101" s="94">
        <f t="shared" si="425"/>
        <v>1.1473277930387009</v>
      </c>
      <c r="BI101" s="94">
        <f t="shared" si="426"/>
        <v>-0.52166392229263336</v>
      </c>
      <c r="BJ101" s="94">
        <f t="shared" si="427"/>
        <v>7.6238722612057871E-2</v>
      </c>
      <c r="BK101" s="94">
        <f t="shared" si="428"/>
        <v>5.9394674960175947E-2</v>
      </c>
      <c r="BL101" s="94">
        <f t="shared" si="429"/>
        <v>1.1126602564102563</v>
      </c>
      <c r="BM101" s="362">
        <f t="shared" si="398"/>
        <v>-61.755000000000003</v>
      </c>
      <c r="BN101" s="362">
        <f t="shared" si="430"/>
        <v>32.996000000000002</v>
      </c>
      <c r="BO101" s="362">
        <f t="shared" si="431"/>
        <v>-31.363999999999997</v>
      </c>
      <c r="BP101" s="266"/>
      <c r="BQ101" s="266">
        <v>61.755000000000003</v>
      </c>
      <c r="BR101" s="266">
        <v>28.759</v>
      </c>
      <c r="BS101" s="266">
        <v>60.122999999999998</v>
      </c>
      <c r="BT101" s="266">
        <v>55.863999999999997</v>
      </c>
      <c r="BU101" s="266">
        <v>52.731999999999999</v>
      </c>
      <c r="BV101" s="266">
        <v>24.96</v>
      </c>
      <c r="BW101" s="201">
        <v>37.176000000000002</v>
      </c>
      <c r="BX101" s="201">
        <v>50.01</v>
      </c>
      <c r="BY101" s="201">
        <v>29.427</v>
      </c>
      <c r="BZ101" s="201">
        <v>23.681999999999999</v>
      </c>
      <c r="CA101" s="201">
        <v>4.9429999999999996</v>
      </c>
      <c r="CB101" s="94">
        <f t="shared" si="399"/>
        <v>-1</v>
      </c>
      <c r="CC101" s="94">
        <f t="shared" si="432"/>
        <v>1.3429291771716707</v>
      </c>
      <c r="CD101" s="94">
        <f t="shared" si="433"/>
        <v>-0.5855813069908814</v>
      </c>
      <c r="CE101" s="94">
        <f t="shared" si="434"/>
        <v>7.5998528269490287E-2</v>
      </c>
      <c r="CF101" s="94">
        <f t="shared" si="435"/>
        <v>5.7087294727744077E-2</v>
      </c>
      <c r="CG101" s="94">
        <f t="shared" si="436"/>
        <v>1.3629122842846935</v>
      </c>
      <c r="CH101" s="362">
        <f t="shared" si="400"/>
        <v>-51.110999999999997</v>
      </c>
      <c r="CI101" s="362">
        <f t="shared" si="437"/>
        <v>29.295999999999996</v>
      </c>
      <c r="CJ101" s="362">
        <f t="shared" si="438"/>
        <v>-30.824999999999999</v>
      </c>
      <c r="CK101" s="100"/>
      <c r="CL101" s="100">
        <v>51.110999999999997</v>
      </c>
      <c r="CM101" s="100">
        <v>21.815000000000001</v>
      </c>
      <c r="CN101" s="100">
        <v>52.64</v>
      </c>
      <c r="CO101" s="100">
        <v>48.921999999999997</v>
      </c>
      <c r="CP101" s="100">
        <v>46.28</v>
      </c>
      <c r="CQ101" s="100">
        <v>19.585999999999999</v>
      </c>
      <c r="CR101" s="208">
        <v>31.574000000000002</v>
      </c>
      <c r="CS101" s="208">
        <v>41.194000000000003</v>
      </c>
      <c r="CT101" s="208">
        <v>17.611999999999998</v>
      </c>
      <c r="CU101" s="208">
        <v>5.827</v>
      </c>
      <c r="CV101" s="208">
        <v>-14.063000000000001</v>
      </c>
      <c r="CW101" s="94">
        <f t="shared" si="401"/>
        <v>-1</v>
      </c>
      <c r="CX101" s="94">
        <f t="shared" si="439"/>
        <v>1.3235114317153687</v>
      </c>
      <c r="CY101" s="94">
        <f t="shared" si="440"/>
        <v>-0.59641764531728014</v>
      </c>
      <c r="CZ101" s="94">
        <f t="shared" si="441"/>
        <v>0.10752247451976925</v>
      </c>
      <c r="DA101" s="94">
        <f t="shared" si="442"/>
        <v>4.3601003764115534E-2</v>
      </c>
      <c r="DB101" s="94">
        <f t="shared" si="443"/>
        <v>2.3299781597189249</v>
      </c>
      <c r="DC101" s="362">
        <f t="shared" si="402"/>
        <v>-38.008000000000003</v>
      </c>
      <c r="DD101" s="362">
        <f t="shared" si="444"/>
        <v>21.650000000000002</v>
      </c>
      <c r="DE101" s="362">
        <f t="shared" si="445"/>
        <v>-24.173999999999996</v>
      </c>
      <c r="DF101" s="266"/>
      <c r="DG101" s="266">
        <v>38.008000000000003</v>
      </c>
      <c r="DH101" s="266">
        <v>16.358000000000001</v>
      </c>
      <c r="DI101" s="266">
        <v>40.531999999999996</v>
      </c>
      <c r="DJ101" s="266">
        <v>36.597000000000001</v>
      </c>
      <c r="DK101" s="266">
        <v>35.067999999999998</v>
      </c>
      <c r="DL101" s="266">
        <v>10.531000000000001</v>
      </c>
      <c r="DM101" s="201">
        <v>25.053999999999998</v>
      </c>
      <c r="DN101" s="201">
        <v>29.966999999999999</v>
      </c>
      <c r="DO101" s="201">
        <v>13.503</v>
      </c>
      <c r="DP101" s="201">
        <v>6.0759999999999996</v>
      </c>
      <c r="DQ101" s="201">
        <v>-15.015000000000001</v>
      </c>
      <c r="DR101" s="94">
        <f t="shared" si="403"/>
        <v>-1</v>
      </c>
      <c r="DS101" s="94">
        <f t="shared" si="446"/>
        <v>0.10388035721659354</v>
      </c>
      <c r="DT101" s="94">
        <f t="shared" si="447"/>
        <v>2.359218259671864E-3</v>
      </c>
      <c r="DU101" s="94">
        <f t="shared" si="448"/>
        <v>7.7354023771302641E-2</v>
      </c>
      <c r="DV101" s="94">
        <f t="shared" si="449"/>
        <v>9.5462881960326235E-2</v>
      </c>
      <c r="DW101" s="94">
        <f t="shared" si="450"/>
        <v>0.14533700893129625</v>
      </c>
      <c r="DX101" s="362">
        <f t="shared" si="404"/>
        <v>-294.06599999999997</v>
      </c>
      <c r="DY101" s="362">
        <f t="shared" si="451"/>
        <v>27.673000000000002</v>
      </c>
      <c r="DZ101" s="362">
        <f t="shared" si="452"/>
        <v>0.62699999999995271</v>
      </c>
      <c r="EA101" s="100"/>
      <c r="EB101" s="100">
        <v>294.06599999999997</v>
      </c>
      <c r="EC101" s="100">
        <v>266.39299999999997</v>
      </c>
      <c r="ED101" s="100">
        <v>265.76600000000002</v>
      </c>
      <c r="EE101" s="100">
        <v>246.684</v>
      </c>
      <c r="EF101" s="100">
        <v>225.18700000000001</v>
      </c>
      <c r="EG101" s="100">
        <v>196.61199999999999</v>
      </c>
      <c r="EH101" s="208">
        <v>196.12</v>
      </c>
      <c r="EI101" s="208">
        <v>177.50200000000001</v>
      </c>
      <c r="EJ101" s="208">
        <v>157.005</v>
      </c>
      <c r="EK101" s="208">
        <v>145.41999999999999</v>
      </c>
      <c r="EL101" s="208">
        <v>118.072</v>
      </c>
      <c r="EM101" s="94">
        <f t="shared" si="405"/>
        <v>-1</v>
      </c>
      <c r="EN101" s="94">
        <f t="shared" si="453"/>
        <v>7.2460139364591961E-2</v>
      </c>
      <c r="EO101" s="94">
        <f t="shared" si="454"/>
        <v>5.8251537320645801E-2</v>
      </c>
      <c r="EP101" s="94">
        <f t="shared" si="455"/>
        <v>6.3662007734699971E-3</v>
      </c>
      <c r="EQ101" s="94">
        <f t="shared" si="456"/>
        <v>0.1465969794515016</v>
      </c>
      <c r="ER101" s="94">
        <f t="shared" si="457"/>
        <v>6.2618386450153635E-2</v>
      </c>
      <c r="ES101" s="362">
        <f t="shared" si="406"/>
        <v>-681.03899999999999</v>
      </c>
      <c r="ET101" s="362">
        <f t="shared" si="458"/>
        <v>46.01400000000001</v>
      </c>
      <c r="EU101" s="362">
        <f t="shared" si="459"/>
        <v>34.954999999999927</v>
      </c>
      <c r="EV101" s="100"/>
      <c r="EW101" s="100">
        <v>681.03899999999999</v>
      </c>
      <c r="EX101" s="100">
        <v>635.02499999999998</v>
      </c>
      <c r="EY101" s="100">
        <v>600.07000000000005</v>
      </c>
      <c r="EZ101" s="100">
        <v>596.274</v>
      </c>
      <c r="FA101" s="100">
        <v>520.03800000000001</v>
      </c>
      <c r="FB101" s="100">
        <v>489.39299999999997</v>
      </c>
      <c r="FC101" s="208">
        <v>454.34699999999998</v>
      </c>
      <c r="FD101" s="208">
        <v>418.13900000000001</v>
      </c>
      <c r="FE101" s="208">
        <v>395.57499999999999</v>
      </c>
      <c r="FF101" s="208">
        <v>436.24200000000002</v>
      </c>
      <c r="FG101" s="208">
        <v>469.983</v>
      </c>
      <c r="FH101" s="94">
        <f t="shared" si="407"/>
        <v>-1</v>
      </c>
      <c r="FI101" s="94">
        <f t="shared" si="460"/>
        <v>4.619565217391304E-2</v>
      </c>
      <c r="FJ101" s="94">
        <f t="shared" si="461"/>
        <v>3.954802259887006E-2</v>
      </c>
      <c r="FK101" s="94">
        <f t="shared" si="462"/>
        <v>3.2069970845481049E-2</v>
      </c>
      <c r="FL101" s="94">
        <f t="shared" si="463"/>
        <v>3.1578947368421054E-2</v>
      </c>
      <c r="FM101" s="94">
        <f t="shared" si="464"/>
        <v>6.9131832797427656E-2</v>
      </c>
      <c r="FN101" s="362">
        <f t="shared" si="408"/>
        <v>-770</v>
      </c>
      <c r="FO101" s="362">
        <f t="shared" si="465"/>
        <v>34</v>
      </c>
      <c r="FP101" s="362">
        <f t="shared" si="466"/>
        <v>28</v>
      </c>
      <c r="FQ101" s="486"/>
      <c r="FR101" s="486">
        <v>770</v>
      </c>
      <c r="FS101" s="486">
        <v>736</v>
      </c>
      <c r="FT101" s="486">
        <v>708</v>
      </c>
      <c r="FU101" s="486">
        <v>686</v>
      </c>
      <c r="FV101" s="486">
        <v>665</v>
      </c>
      <c r="FW101" s="486">
        <v>622</v>
      </c>
      <c r="FX101" s="2">
        <v>586</v>
      </c>
      <c r="FY101" s="2">
        <v>573</v>
      </c>
      <c r="FZ101" s="2">
        <v>575</v>
      </c>
      <c r="GA101" s="2">
        <v>588</v>
      </c>
      <c r="GB101" s="2">
        <v>673</v>
      </c>
      <c r="GC101" s="2"/>
      <c r="GD101" s="20"/>
      <c r="GE101" s="1" t="s">
        <v>81</v>
      </c>
      <c r="GF101" s="336" t="s">
        <v>87</v>
      </c>
      <c r="GG101" s="1">
        <v>2950</v>
      </c>
      <c r="GH101" s="1" t="s">
        <v>357</v>
      </c>
      <c r="GI101" s="18" t="s">
        <v>97</v>
      </c>
      <c r="GJ101" s="94">
        <f t="shared" si="340"/>
        <v>-1</v>
      </c>
      <c r="GK101" s="94">
        <f t="shared" si="341"/>
        <v>1.2246245452289983</v>
      </c>
      <c r="GL101" s="94">
        <f t="shared" si="342"/>
        <v>-0.60092968599136198</v>
      </c>
      <c r="GM101" s="94">
        <f t="shared" si="343"/>
        <v>-9.2057731816712219E-3</v>
      </c>
      <c r="GN101" s="94">
        <f t="shared" si="344"/>
        <v>-5.5084199222101601E-2</v>
      </c>
      <c r="GO101" s="94">
        <f t="shared" si="345"/>
        <v>1.2000793440280706</v>
      </c>
      <c r="GP101" s="366">
        <f t="shared" si="346"/>
        <v>-0.18238979122469262</v>
      </c>
      <c r="GQ101" s="366">
        <f t="shared" si="347"/>
        <v>0.10040301659530554</v>
      </c>
      <c r="GR101" s="366">
        <f t="shared" si="348"/>
        <v>-0.12345765897389127</v>
      </c>
      <c r="GS101" s="94">
        <f t="shared" si="409"/>
        <v>0</v>
      </c>
      <c r="GT101" s="94">
        <f t="shared" si="467"/>
        <v>0.18238979122469262</v>
      </c>
      <c r="GU101" s="94">
        <f t="shared" si="468"/>
        <v>8.1986774629387082E-2</v>
      </c>
      <c r="GV101" s="94">
        <f t="shared" si="469"/>
        <v>0.20544443360327835</v>
      </c>
      <c r="GW101" s="94">
        <f t="shared" si="470"/>
        <v>0.20735328087549351</v>
      </c>
      <c r="GX101" s="94">
        <f t="shared" si="471"/>
        <v>0.21944101337366853</v>
      </c>
      <c r="GY101" s="94">
        <f t="shared" si="472"/>
        <v>9.9742317916543602E-2</v>
      </c>
      <c r="GZ101" s="94">
        <f t="shared" si="473"/>
        <v>0.16901574318428786</v>
      </c>
      <c r="HA101" s="94">
        <f t="shared" si="474"/>
        <v>0.2462967890059102</v>
      </c>
      <c r="HB101" s="94">
        <f t="shared" si="475"/>
        <v>0.11647185252541953</v>
      </c>
      <c r="HC101" s="94">
        <f t="shared" si="476"/>
        <v>4.4229046802179955E-2</v>
      </c>
      <c r="HD101" s="94">
        <f t="shared" si="349"/>
        <v>-1</v>
      </c>
      <c r="HE101" s="94">
        <f t="shared" si="350"/>
        <v>1.0152164488528936</v>
      </c>
      <c r="HF101" s="94">
        <f t="shared" si="351"/>
        <v>-0.53667167582352626</v>
      </c>
      <c r="HG101" s="94">
        <f t="shared" si="352"/>
        <v>4.2414229657283418E-3</v>
      </c>
      <c r="HH101" s="94">
        <f t="shared" si="353"/>
        <v>-4.2036790664504643E-2</v>
      </c>
      <c r="HI101" s="94">
        <f t="shared" si="354"/>
        <v>0.97517412322844788</v>
      </c>
      <c r="HJ101" s="366">
        <f t="shared" si="355"/>
        <v>-9.3848019549201273E-2</v>
      </c>
      <c r="HK101" s="366">
        <f t="shared" si="356"/>
        <v>4.7278322481364383E-2</v>
      </c>
      <c r="HL101" s="366">
        <f t="shared" si="357"/>
        <v>-5.3941527128548085E-2</v>
      </c>
      <c r="HM101" s="94">
        <f t="shared" si="410"/>
        <v>0</v>
      </c>
      <c r="HN101" s="94">
        <f t="shared" si="477"/>
        <v>9.3848019549201273E-2</v>
      </c>
      <c r="HO101" s="94">
        <f t="shared" si="478"/>
        <v>4.6569697067836889E-2</v>
      </c>
      <c r="HP101" s="94">
        <f t="shared" si="479"/>
        <v>0.10051122419638497</v>
      </c>
      <c r="HQ101" s="94">
        <f t="shared" si="480"/>
        <v>0.10008671410860047</v>
      </c>
      <c r="HR101" s="94">
        <f t="shared" si="481"/>
        <v>0.1044786617411195</v>
      </c>
      <c r="HS101" s="94">
        <f t="shared" si="482"/>
        <v>5.2895924725030199E-2</v>
      </c>
      <c r="HT101" s="94">
        <f t="shared" si="483"/>
        <v>8.5218559380895509E-2</v>
      </c>
      <c r="HU101" s="94">
        <f t="shared" si="484"/>
        <v>0.12291788023801975</v>
      </c>
      <c r="HV101" s="94">
        <f t="shared" si="485"/>
        <v>7.0753543147110479E-2</v>
      </c>
      <c r="HW101" s="94">
        <f t="shared" si="486"/>
        <v>5.2265165935612014E-2</v>
      </c>
      <c r="HX101" s="94" t="e">
        <f t="shared" si="358"/>
        <v>#VALUE!</v>
      </c>
      <c r="HY101" s="94">
        <f t="shared" si="359"/>
        <v>2.9297329288729839E-2</v>
      </c>
      <c r="HZ101" s="94">
        <f t="shared" si="360"/>
        <v>-5.2815722056483848E-2</v>
      </c>
      <c r="IA101" s="94">
        <f t="shared" si="361"/>
        <v>7.053875909512175E-2</v>
      </c>
      <c r="IB101" s="94">
        <f t="shared" si="362"/>
        <v>-4.4596399962292303E-2</v>
      </c>
      <c r="IC101" s="94">
        <f t="shared" si="363"/>
        <v>7.784414756597377E-2</v>
      </c>
      <c r="ID101" s="366" t="e">
        <f t="shared" si="364"/>
        <v>#VALUE!</v>
      </c>
      <c r="IE101" s="366">
        <f t="shared" si="365"/>
        <v>1.2290230213318543E-2</v>
      </c>
      <c r="IF101" s="366">
        <f t="shared" si="366"/>
        <v>-2.3391642955094383E-2</v>
      </c>
      <c r="IG101" s="94" t="str">
        <f t="shared" si="411"/>
        <v>i.a.</v>
      </c>
      <c r="IH101" s="94">
        <f t="shared" si="487"/>
        <v>0.43179024989758291</v>
      </c>
      <c r="II101" s="94">
        <f t="shared" si="488"/>
        <v>0.41950001968426437</v>
      </c>
      <c r="IJ101" s="94">
        <f t="shared" si="489"/>
        <v>0.44289166263935875</v>
      </c>
      <c r="IK101" s="94">
        <f t="shared" si="490"/>
        <v>0.41370913372040369</v>
      </c>
      <c r="IL101" s="94">
        <f t="shared" si="491"/>
        <v>0.43302027928728287</v>
      </c>
      <c r="IM101" s="94">
        <f t="shared" si="492"/>
        <v>0.40174665350750827</v>
      </c>
      <c r="IN101" s="94">
        <f t="shared" si="493"/>
        <v>0.43165245946380193</v>
      </c>
      <c r="IO101" s="94">
        <f t="shared" si="494"/>
        <v>0.42450476994492264</v>
      </c>
      <c r="IP101" s="94">
        <f t="shared" si="495"/>
        <v>0.39690324211590722</v>
      </c>
      <c r="IQ101" s="94">
        <f t="shared" si="496"/>
        <v>0.33334708716721451</v>
      </c>
      <c r="IR101" s="94">
        <f t="shared" si="412"/>
        <v>0.25122610817838092</v>
      </c>
      <c r="IS101" s="94">
        <f t="shared" si="367"/>
        <v>-1</v>
      </c>
      <c r="IT101" s="94">
        <f t="shared" si="368"/>
        <v>0.75884507243694854</v>
      </c>
      <c r="IU101" s="94">
        <f t="shared" si="369"/>
        <v>-0.54975585202551669</v>
      </c>
      <c r="IV101" s="94">
        <f t="shared" si="370"/>
        <v>0.11655958537106614</v>
      </c>
      <c r="IW101" s="94">
        <f t="shared" si="371"/>
        <v>2.8999382105527435E-2</v>
      </c>
      <c r="IX101" s="94">
        <f t="shared" si="372"/>
        <v>0.77669671593356082</v>
      </c>
      <c r="IY101" s="366">
        <f t="shared" si="373"/>
        <v>-3.9694783081557015E-2</v>
      </c>
      <c r="IZ101" s="366">
        <f t="shared" si="374"/>
        <v>1.7126119301205774E-2</v>
      </c>
      <c r="JA101" s="366">
        <f t="shared" si="375"/>
        <v>-2.7556726814687158E-2</v>
      </c>
      <c r="JB101" s="392"/>
      <c r="JC101" s="94">
        <f t="shared" si="497"/>
        <v>3.9694783081557015E-2</v>
      </c>
      <c r="JD101" s="94">
        <f t="shared" si="498"/>
        <v>2.2568663780351241E-2</v>
      </c>
      <c r="JE101" s="94">
        <f t="shared" si="499"/>
        <v>5.0125390595038399E-2</v>
      </c>
      <c r="JF101" s="94">
        <f t="shared" si="500"/>
        <v>4.4892714416472662E-2</v>
      </c>
      <c r="JG101" s="94">
        <f t="shared" si="501"/>
        <v>4.3627542637210991E-2</v>
      </c>
      <c r="JH101" s="94">
        <f t="shared" si="502"/>
        <v>2.4555424820654891E-2</v>
      </c>
      <c r="JI101" s="94">
        <f t="shared" si="503"/>
        <v>3.9494903780572542E-2</v>
      </c>
      <c r="JJ101" s="94">
        <f t="shared" si="504"/>
        <v>5.1782569123672427E-2</v>
      </c>
      <c r="JK101" s="94">
        <f t="shared" si="505"/>
        <v>3.0618615269040517E-2</v>
      </c>
      <c r="JL101" s="94">
        <f t="shared" si="506"/>
        <v>2.3772740550681952E-2</v>
      </c>
      <c r="JM101" s="94">
        <f t="shared" si="413"/>
        <v>4.6050578310671379E-3</v>
      </c>
      <c r="JN101" s="94" t="e">
        <f t="shared" si="376"/>
        <v>#VALUE!</v>
      </c>
      <c r="JO101" s="94">
        <f t="shared" si="377"/>
        <v>0.16696504645172489</v>
      </c>
      <c r="JP101" s="94">
        <f t="shared" si="378"/>
        <v>2.1975547275284727E-2</v>
      </c>
      <c r="JQ101" s="94">
        <f t="shared" si="379"/>
        <v>-6.6063029602988044E-2</v>
      </c>
      <c r="JR101" s="94">
        <f t="shared" si="380"/>
        <v>-1.9778013614177386E-3</v>
      </c>
      <c r="JS101" s="94">
        <f t="shared" si="381"/>
        <v>0.1122056633996025</v>
      </c>
      <c r="JT101" s="364" t="e">
        <f t="shared" si="382"/>
        <v>#VALUE!</v>
      </c>
      <c r="JU101" s="364">
        <f t="shared" si="383"/>
        <v>0.28907842673630713</v>
      </c>
      <c r="JV101" s="364">
        <f t="shared" si="384"/>
        <v>3.7229680975190416E-2</v>
      </c>
      <c r="JW101" s="99" t="str">
        <f t="shared" si="414"/>
        <v>i.a.</v>
      </c>
      <c r="JX101" s="99">
        <f t="shared" si="507"/>
        <v>2.0204493506493506</v>
      </c>
      <c r="JY101" s="99">
        <f t="shared" si="508"/>
        <v>1.7313709239130435</v>
      </c>
      <c r="JZ101" s="99">
        <f t="shared" si="509"/>
        <v>1.6941412429378531</v>
      </c>
      <c r="KA101" s="99">
        <f t="shared" si="510"/>
        <v>1.813978134110787</v>
      </c>
      <c r="KB101" s="99">
        <f t="shared" si="511"/>
        <v>1.817572932330827</v>
      </c>
      <c r="KC101" s="99">
        <f t="shared" si="512"/>
        <v>1.6342057877813505</v>
      </c>
      <c r="KD101" s="99">
        <f t="shared" si="513"/>
        <v>1.6062901023890783</v>
      </c>
      <c r="KE101" s="99">
        <f t="shared" si="514"/>
        <v>1.6854607329842932</v>
      </c>
      <c r="KF101" s="99">
        <f t="shared" si="415"/>
        <v>1.6714469565217391</v>
      </c>
      <c r="KG101" s="99">
        <f t="shared" si="416"/>
        <v>1.6941887755102041</v>
      </c>
      <c r="KH101" s="99">
        <f t="shared" si="417"/>
        <v>1.594925705794948</v>
      </c>
      <c r="KI101" s="94">
        <f t="shared" si="385"/>
        <v>-1</v>
      </c>
      <c r="KJ101" s="94">
        <f t="shared" si="386"/>
        <v>1.2394751615562982</v>
      </c>
      <c r="KK101" s="94">
        <f t="shared" si="387"/>
        <v>-0.60134723552927183</v>
      </c>
      <c r="KL101" s="94">
        <f t="shared" si="388"/>
        <v>4.2563545752641763E-2</v>
      </c>
      <c r="KM101" s="94">
        <f t="shared" si="389"/>
        <v>2.4727479583017187E-2</v>
      </c>
      <c r="KN101" s="94">
        <f t="shared" si="390"/>
        <v>1.2101224674061339</v>
      </c>
      <c r="KO101" s="364">
        <f t="shared" si="391"/>
        <v>-6.6377922077922077E-2</v>
      </c>
      <c r="KP101" s="364">
        <f t="shared" si="392"/>
        <v>3.6737976425748164E-2</v>
      </c>
      <c r="KQ101" s="364">
        <f t="shared" si="393"/>
        <v>-4.4710336833701791E-2</v>
      </c>
      <c r="KR101" s="308"/>
      <c r="KS101" s="308">
        <f t="shared" si="515"/>
        <v>6.6377922077922077E-2</v>
      </c>
      <c r="KT101" s="308">
        <f t="shared" si="516"/>
        <v>2.9639945652173916E-2</v>
      </c>
      <c r="KU101" s="308">
        <f t="shared" si="517"/>
        <v>7.4350282485875704E-2</v>
      </c>
      <c r="KV101" s="308">
        <f t="shared" si="518"/>
        <v>7.1314868804664713E-2</v>
      </c>
      <c r="KW101" s="308">
        <f t="shared" si="519"/>
        <v>6.9593984962406014E-2</v>
      </c>
      <c r="KX101" s="308">
        <f t="shared" si="520"/>
        <v>3.1488745980707396E-2</v>
      </c>
      <c r="KY101" s="308">
        <f t="shared" si="521"/>
        <v>5.3880546075085328E-2</v>
      </c>
      <c r="KZ101" s="308">
        <f t="shared" si="522"/>
        <v>7.1891797556719025E-2</v>
      </c>
      <c r="LA101" s="308">
        <f t="shared" si="523"/>
        <v>3.06295652173913E-2</v>
      </c>
      <c r="LB101" s="308">
        <f t="shared" si="524"/>
        <v>9.9098639455782317E-3</v>
      </c>
      <c r="LC101" s="308">
        <f t="shared" si="418"/>
        <v>-2.0895988112927193E-2</v>
      </c>
    </row>
    <row r="102" spans="1:315" s="1" customFormat="1" x14ac:dyDescent="0.3">
      <c r="A102" s="380" t="s">
        <v>765</v>
      </c>
      <c r="B102" s="171">
        <v>18298503</v>
      </c>
      <c r="C102" t="s">
        <v>210</v>
      </c>
      <c r="D102" s="336"/>
      <c r="E102">
        <v>1</v>
      </c>
      <c r="F102"/>
      <c r="G102">
        <v>239910</v>
      </c>
      <c r="H102"/>
      <c r="I102" s="184">
        <v>45015</v>
      </c>
      <c r="J102" s="176"/>
      <c r="K102" s="176" t="s">
        <v>132</v>
      </c>
      <c r="L102" s="176" t="s">
        <v>132</v>
      </c>
      <c r="M102" s="176" t="s">
        <v>132</v>
      </c>
      <c r="N102" s="176" t="s">
        <v>132</v>
      </c>
      <c r="O102" s="176" t="s">
        <v>132</v>
      </c>
      <c r="P102" s="176" t="s">
        <v>132</v>
      </c>
      <c r="Q102" s="94">
        <f t="shared" si="331"/>
        <v>-1</v>
      </c>
      <c r="R102" s="94">
        <f t="shared" si="332"/>
        <v>0.22377427377843051</v>
      </c>
      <c r="S102" s="94">
        <f t="shared" si="333"/>
        <v>5.1654514556121578E-2</v>
      </c>
      <c r="T102" s="94">
        <f t="shared" si="334"/>
        <v>4.6628183180378091E-2</v>
      </c>
      <c r="U102" s="94">
        <f t="shared" si="335"/>
        <v>-0.19630630064702559</v>
      </c>
      <c r="V102" s="94">
        <f t="shared" si="336"/>
        <v>6.0235738257759186E-2</v>
      </c>
      <c r="W102" s="362">
        <f t="shared" si="337"/>
        <v>-706.57299999999998</v>
      </c>
      <c r="X102" s="362">
        <f t="shared" si="338"/>
        <v>129.20100000000002</v>
      </c>
      <c r="Y102" s="362">
        <f t="shared" si="339"/>
        <v>28.358999999999924</v>
      </c>
      <c r="Z102" s="100"/>
      <c r="AA102" s="396">
        <v>706.57299999999998</v>
      </c>
      <c r="AB102" s="100">
        <v>577.37199999999996</v>
      </c>
      <c r="AC102" s="100">
        <v>549.01300000000003</v>
      </c>
      <c r="AD102" s="100">
        <v>524.55399999999997</v>
      </c>
      <c r="AE102" s="100">
        <v>652.67899999999997</v>
      </c>
      <c r="AF102" s="100">
        <v>615.59799999999996</v>
      </c>
      <c r="AG102" s="202">
        <v>636.24099999999999</v>
      </c>
      <c r="AH102" s="201">
        <v>571.93135800000005</v>
      </c>
      <c r="AI102" s="201">
        <v>694.59896900000001</v>
      </c>
      <c r="AJ102" s="201">
        <v>598.77798499999994</v>
      </c>
      <c r="AK102" s="201">
        <v>653.32509500000003</v>
      </c>
      <c r="AL102" s="94">
        <f t="shared" si="394"/>
        <v>-1</v>
      </c>
      <c r="AM102" s="94">
        <f t="shared" si="395"/>
        <v>0.22115739790683361</v>
      </c>
      <c r="AN102" s="94">
        <f t="shared" si="419"/>
        <v>-0.33771864254746597</v>
      </c>
      <c r="AO102" s="94">
        <f t="shared" si="420"/>
        <v>0.51412696779504052</v>
      </c>
      <c r="AP102" s="94">
        <f t="shared" si="421"/>
        <v>-0.26620258516549899</v>
      </c>
      <c r="AQ102" s="94">
        <f t="shared" si="422"/>
        <v>-0.13899759474744849</v>
      </c>
      <c r="AR102" s="362">
        <f t="shared" si="396"/>
        <v>-59.506999999999998</v>
      </c>
      <c r="AS102" s="362">
        <f t="shared" si="423"/>
        <v>10.777000000000001</v>
      </c>
      <c r="AT102" s="362">
        <f t="shared" si="424"/>
        <v>-24.848999999999997</v>
      </c>
      <c r="AU102" s="266"/>
      <c r="AV102" s="266">
        <v>59.506999999999998</v>
      </c>
      <c r="AW102" s="266">
        <v>48.73</v>
      </c>
      <c r="AX102" s="266">
        <v>73.578999999999994</v>
      </c>
      <c r="AY102" s="266">
        <v>48.594999999999999</v>
      </c>
      <c r="AZ102" s="266">
        <v>66.224000000000004</v>
      </c>
      <c r="BA102" s="266">
        <v>76.915000000000006</v>
      </c>
      <c r="BB102" s="206">
        <v>100.255</v>
      </c>
      <c r="BC102" s="201">
        <v>97.561487</v>
      </c>
      <c r="BD102" s="201">
        <v>103.98604899999999</v>
      </c>
      <c r="BE102" s="201">
        <v>55.687517</v>
      </c>
      <c r="BF102" s="201">
        <v>94.973793000000001</v>
      </c>
      <c r="BG102" s="94">
        <f t="shared" si="397"/>
        <v>1</v>
      </c>
      <c r="BH102" s="94">
        <f t="shared" si="425"/>
        <v>0.40562108295379345</v>
      </c>
      <c r="BI102" s="94">
        <f t="shared" si="426"/>
        <v>-10.592509025270756</v>
      </c>
      <c r="BJ102" s="94">
        <f t="shared" si="427"/>
        <v>0.9137206042672481</v>
      </c>
      <c r="BK102" s="94">
        <f t="shared" si="428"/>
        <v>-1.2512051888859672</v>
      </c>
      <c r="BL102" s="94">
        <f t="shared" si="429"/>
        <v>-0.14720965309200607</v>
      </c>
      <c r="BM102" s="362">
        <f t="shared" si="398"/>
        <v>15.269</v>
      </c>
      <c r="BN102" s="362">
        <f t="shared" si="430"/>
        <v>10.42</v>
      </c>
      <c r="BO102" s="362">
        <f t="shared" si="431"/>
        <v>-23.472999999999999</v>
      </c>
      <c r="BP102" s="266"/>
      <c r="BQ102" s="266">
        <v>-15.269</v>
      </c>
      <c r="BR102" s="266">
        <v>-25.689</v>
      </c>
      <c r="BS102" s="266">
        <v>-2.2160000000000002</v>
      </c>
      <c r="BT102" s="266">
        <v>-25.684000000000001</v>
      </c>
      <c r="BU102" s="266">
        <v>-11.409000000000001</v>
      </c>
      <c r="BV102" s="266">
        <v>-9.9450000000000003</v>
      </c>
      <c r="BW102" s="201">
        <v>15.661</v>
      </c>
      <c r="BX102" s="201">
        <v>21.804034000000001</v>
      </c>
      <c r="BY102" s="201">
        <v>26.279910999999998</v>
      </c>
      <c r="BZ102" s="201">
        <v>-31.988351999999999</v>
      </c>
      <c r="CA102" s="201">
        <v>16.681006</v>
      </c>
      <c r="CB102" s="94">
        <f t="shared" si="399"/>
        <v>1</v>
      </c>
      <c r="CC102" s="94">
        <f t="shared" si="432"/>
        <v>0.32187973724103081</v>
      </c>
      <c r="CD102" s="94">
        <f t="shared" si="433"/>
        <v>-6.3510214911117</v>
      </c>
      <c r="CE102" s="94">
        <f t="shared" si="434"/>
        <v>0.85690421048635113</v>
      </c>
      <c r="CF102" s="94">
        <f t="shared" si="435"/>
        <v>-1.1829106580474056</v>
      </c>
      <c r="CG102" s="94">
        <f t="shared" si="436"/>
        <v>4.7521313545942419E-2</v>
      </c>
      <c r="CH102" s="362">
        <f t="shared" si="400"/>
        <v>18.788</v>
      </c>
      <c r="CI102" s="362">
        <f t="shared" si="437"/>
        <v>8.9179999999999993</v>
      </c>
      <c r="CJ102" s="362">
        <f t="shared" si="438"/>
        <v>-23.936999999999998</v>
      </c>
      <c r="CK102" s="100"/>
      <c r="CL102" s="100">
        <v>-18.788</v>
      </c>
      <c r="CM102" s="100">
        <v>-27.706</v>
      </c>
      <c r="CN102" s="100">
        <v>-3.7690000000000001</v>
      </c>
      <c r="CO102" s="100">
        <v>-26.338999999999999</v>
      </c>
      <c r="CP102" s="100">
        <v>-12.066000000000001</v>
      </c>
      <c r="CQ102" s="100">
        <v>-12.667999999999999</v>
      </c>
      <c r="CR102" s="208">
        <v>13.66</v>
      </c>
      <c r="CS102" s="208">
        <v>16.567582000000002</v>
      </c>
      <c r="CT102" s="208">
        <v>22.358091000000002</v>
      </c>
      <c r="CU102" s="208">
        <v>-32.695523999999999</v>
      </c>
      <c r="CV102" s="208">
        <v>15.927925999999999</v>
      </c>
      <c r="CW102" s="94">
        <f t="shared" si="401"/>
        <v>1</v>
      </c>
      <c r="CX102" s="94">
        <f t="shared" si="439"/>
        <v>0.28601763375340439</v>
      </c>
      <c r="CY102" s="94">
        <f t="shared" si="440"/>
        <v>-11.364726027397261</v>
      </c>
      <c r="CZ102" s="94">
        <f t="shared" si="441"/>
        <v>0.91408816750845889</v>
      </c>
      <c r="DA102" s="94">
        <f t="shared" si="442"/>
        <v>-1.2546158098396905</v>
      </c>
      <c r="DB102" s="94">
        <f t="shared" si="443"/>
        <v>9.5047523761880873E-2</v>
      </c>
      <c r="DC102" s="362">
        <f t="shared" si="402"/>
        <v>15.467000000000001</v>
      </c>
      <c r="DD102" s="362">
        <f t="shared" si="444"/>
        <v>6.1959999999999997</v>
      </c>
      <c r="DE102" s="362">
        <f t="shared" si="445"/>
        <v>-19.911000000000001</v>
      </c>
      <c r="DF102" s="266"/>
      <c r="DG102" s="266">
        <v>-15.467000000000001</v>
      </c>
      <c r="DH102" s="266">
        <v>-21.663</v>
      </c>
      <c r="DI102" s="266">
        <v>-1.752</v>
      </c>
      <c r="DJ102" s="266">
        <v>-20.393000000000001</v>
      </c>
      <c r="DK102" s="266">
        <v>-9.0449999999999999</v>
      </c>
      <c r="DL102" s="266">
        <v>-9.9949999999999992</v>
      </c>
      <c r="DM102" s="201">
        <v>10.805999999999999</v>
      </c>
      <c r="DN102" s="201">
        <v>12.236558</v>
      </c>
      <c r="DO102" s="201">
        <v>16.886495</v>
      </c>
      <c r="DP102" s="201">
        <v>-21.553523999999999</v>
      </c>
      <c r="DQ102" s="201">
        <v>11.971926</v>
      </c>
      <c r="DR102" s="94">
        <f t="shared" si="403"/>
        <v>-1</v>
      </c>
      <c r="DS102" s="94">
        <f t="shared" si="446"/>
        <v>-6.1516169399988526E-3</v>
      </c>
      <c r="DT102" s="94">
        <f t="shared" si="447"/>
        <v>-0.22201498273194015</v>
      </c>
      <c r="DU102" s="94">
        <f t="shared" si="448"/>
        <v>-1.7637998208011693E-2</v>
      </c>
      <c r="DV102" s="94">
        <f t="shared" si="449"/>
        <v>-0.17032650367932642</v>
      </c>
      <c r="DW102" s="94">
        <f t="shared" si="450"/>
        <v>-7.0242606858846937E-2</v>
      </c>
      <c r="DX102" s="362">
        <f t="shared" si="404"/>
        <v>-75.447999999999993</v>
      </c>
      <c r="DY102" s="362">
        <f t="shared" si="451"/>
        <v>-0.46700000000001296</v>
      </c>
      <c r="DZ102" s="362">
        <f t="shared" si="452"/>
        <v>-21.663999999999987</v>
      </c>
      <c r="EA102" s="100"/>
      <c r="EB102" s="100">
        <v>75.447999999999993</v>
      </c>
      <c r="EC102" s="100">
        <v>75.915000000000006</v>
      </c>
      <c r="ED102" s="100">
        <v>97.578999999999994</v>
      </c>
      <c r="EE102" s="100">
        <v>99.331000000000003</v>
      </c>
      <c r="EF102" s="100">
        <v>119.723</v>
      </c>
      <c r="EG102" s="100">
        <v>128.768</v>
      </c>
      <c r="EH102" s="208">
        <v>138.76400000000001</v>
      </c>
      <c r="EI102" s="208">
        <v>154.03831099999999</v>
      </c>
      <c r="EJ102" s="208">
        <v>241.80175299999999</v>
      </c>
      <c r="EK102" s="208">
        <v>224.91525899999999</v>
      </c>
      <c r="EL102" s="208">
        <v>246.468782</v>
      </c>
      <c r="EM102" s="94">
        <f t="shared" si="405"/>
        <v>-1</v>
      </c>
      <c r="EN102" s="94">
        <f t="shared" si="453"/>
        <v>0.12320405457784896</v>
      </c>
      <c r="EO102" s="94">
        <f t="shared" si="454"/>
        <v>7.1543001539197348E-2</v>
      </c>
      <c r="EP102" s="94">
        <f t="shared" si="455"/>
        <v>8.4225145313635286E-2</v>
      </c>
      <c r="EQ102" s="94">
        <f t="shared" si="456"/>
        <v>-6.9802806192491143E-2</v>
      </c>
      <c r="ER102" s="94">
        <f t="shared" si="457"/>
        <v>-0.10971340823265802</v>
      </c>
      <c r="ES102" s="362">
        <f t="shared" si="406"/>
        <v>-344.83600000000001</v>
      </c>
      <c r="ET102" s="362">
        <f t="shared" si="458"/>
        <v>37.824999999999989</v>
      </c>
      <c r="EU102" s="362">
        <f t="shared" si="459"/>
        <v>20.498000000000047</v>
      </c>
      <c r="EV102" s="100"/>
      <c r="EW102" s="100">
        <v>344.83600000000001</v>
      </c>
      <c r="EX102" s="100">
        <v>307.01100000000002</v>
      </c>
      <c r="EY102" s="100">
        <v>286.51299999999998</v>
      </c>
      <c r="EZ102" s="100">
        <v>264.25599999999997</v>
      </c>
      <c r="FA102" s="100">
        <v>284.08600000000001</v>
      </c>
      <c r="FB102" s="100">
        <v>319.09500000000003</v>
      </c>
      <c r="FC102" s="208">
        <v>368.18700000000001</v>
      </c>
      <c r="FD102" s="208">
        <v>371.81347799999998</v>
      </c>
      <c r="FE102" s="208">
        <v>432.29639400000002</v>
      </c>
      <c r="FF102" s="208">
        <v>438.12181700000002</v>
      </c>
      <c r="FG102" s="208">
        <v>436.03182099999998</v>
      </c>
      <c r="FH102" s="94">
        <f t="shared" si="407"/>
        <v>-1</v>
      </c>
      <c r="FI102" s="94">
        <f t="shared" si="460"/>
        <v>1.4285714285714285E-2</v>
      </c>
      <c r="FJ102" s="94">
        <f t="shared" si="461"/>
        <v>6.0606060606060608E-2</v>
      </c>
      <c r="FK102" s="94">
        <f t="shared" si="462"/>
        <v>-5.0359712230215826E-2</v>
      </c>
      <c r="FL102" s="94">
        <f t="shared" si="463"/>
        <v>-6.3973063973063973E-2</v>
      </c>
      <c r="FM102" s="94">
        <f t="shared" si="464"/>
        <v>-3.5714285714285712E-2</v>
      </c>
      <c r="FN102" s="362">
        <f t="shared" si="408"/>
        <v>-284</v>
      </c>
      <c r="FO102" s="362">
        <f t="shared" si="465"/>
        <v>4</v>
      </c>
      <c r="FP102" s="362">
        <f t="shared" si="466"/>
        <v>16</v>
      </c>
      <c r="FQ102" s="486"/>
      <c r="FR102" s="486">
        <v>284</v>
      </c>
      <c r="FS102" s="486">
        <v>280</v>
      </c>
      <c r="FT102" s="486">
        <v>264</v>
      </c>
      <c r="FU102" s="486">
        <v>278</v>
      </c>
      <c r="FV102" s="486">
        <v>297</v>
      </c>
      <c r="FW102" s="486">
        <v>308</v>
      </c>
      <c r="FX102" s="2">
        <v>305</v>
      </c>
      <c r="FY102" s="2">
        <v>273</v>
      </c>
      <c r="FZ102" s="2">
        <v>271</v>
      </c>
      <c r="GA102" s="2">
        <v>282</v>
      </c>
      <c r="GB102" s="2">
        <v>295</v>
      </c>
      <c r="GC102" s="2"/>
      <c r="GD102" s="1" t="s">
        <v>905</v>
      </c>
      <c r="GE102" s="1" t="s">
        <v>118</v>
      </c>
      <c r="GF102" s="336" t="s">
        <v>87</v>
      </c>
      <c r="GG102" s="1">
        <v>8600</v>
      </c>
      <c r="GH102" s="1" t="s">
        <v>172</v>
      </c>
      <c r="GI102" s="18" t="s">
        <v>79</v>
      </c>
      <c r="GJ102" s="94">
        <f t="shared" si="340"/>
        <v>1</v>
      </c>
      <c r="GK102" s="94">
        <f t="shared" si="341"/>
        <v>0.22273080695345226</v>
      </c>
      <c r="GL102" s="94">
        <f t="shared" si="342"/>
        <v>-7.3431683044647356</v>
      </c>
      <c r="GM102" s="94">
        <f t="shared" si="343"/>
        <v>0.84081202033353875</v>
      </c>
      <c r="GN102" s="94">
        <f t="shared" si="344"/>
        <v>-1.4762554088437456</v>
      </c>
      <c r="GO102" s="387">
        <f t="shared" si="345"/>
        <v>-2.5463811342974131E-2</v>
      </c>
      <c r="GP102" s="366">
        <f t="shared" si="346"/>
        <v>0.24825089354730021</v>
      </c>
      <c r="GQ102" s="366">
        <f t="shared" si="347"/>
        <v>7.1137673204287738E-2</v>
      </c>
      <c r="GR102" s="366">
        <f t="shared" si="348"/>
        <v>-0.28110711837415664</v>
      </c>
      <c r="GS102" s="94">
        <f t="shared" si="409"/>
        <v>0</v>
      </c>
      <c r="GT102" s="94">
        <f t="shared" si="467"/>
        <v>-0.24825089354730021</v>
      </c>
      <c r="GU102" s="388">
        <f t="shared" si="468"/>
        <v>-0.31938856675158794</v>
      </c>
      <c r="GV102" s="94">
        <f t="shared" si="469"/>
        <v>-3.8281448377431318E-2</v>
      </c>
      <c r="GW102" s="94">
        <f t="shared" si="470"/>
        <v>-0.24047951646625945</v>
      </c>
      <c r="GX102" s="94">
        <f t="shared" si="471"/>
        <v>-9.7114181197709384E-2</v>
      </c>
      <c r="GY102" s="94">
        <f t="shared" si="472"/>
        <v>-9.4702689771690843E-2</v>
      </c>
      <c r="GZ102" s="94">
        <f t="shared" si="473"/>
        <v>9.3305274492864229E-2</v>
      </c>
      <c r="HA102" s="94">
        <f t="shared" si="474"/>
        <v>8.3708464638890132E-2</v>
      </c>
      <c r="HB102" s="94">
        <f t="shared" si="475"/>
        <v>9.5810053737659787E-2</v>
      </c>
      <c r="HC102" s="94">
        <f t="shared" si="476"/>
        <v>-0.13872138704840029</v>
      </c>
      <c r="HD102" s="94">
        <f t="shared" si="349"/>
        <v>1</v>
      </c>
      <c r="HE102" s="94">
        <f t="shared" si="350"/>
        <v>0.45880221530369436</v>
      </c>
      <c r="HF102" s="94">
        <f t="shared" si="351"/>
        <v>-9.7574328979777558</v>
      </c>
      <c r="HG102" s="94">
        <f t="shared" si="352"/>
        <v>0.91410080012693407</v>
      </c>
      <c r="HH102" s="94">
        <f t="shared" si="353"/>
        <v>-1.4763454140617109</v>
      </c>
      <c r="HI102" s="387">
        <f t="shared" si="354"/>
        <v>-0.30716409302743297</v>
      </c>
      <c r="HJ102" s="366">
        <f t="shared" si="355"/>
        <v>4.6848416883102942E-2</v>
      </c>
      <c r="HK102" s="366">
        <f t="shared" si="356"/>
        <v>3.9715900650813124E-2</v>
      </c>
      <c r="HL102" s="366">
        <f t="shared" si="357"/>
        <v>-7.8517386787995358E-2</v>
      </c>
      <c r="HM102" s="94">
        <f t="shared" si="410"/>
        <v>0</v>
      </c>
      <c r="HN102" s="94">
        <f t="shared" si="477"/>
        <v>-4.6848416883102942E-2</v>
      </c>
      <c r="HO102" s="388">
        <f t="shared" si="478"/>
        <v>-8.6564317533916066E-2</v>
      </c>
      <c r="HP102" s="94">
        <f t="shared" si="479"/>
        <v>-8.0469307459207044E-3</v>
      </c>
      <c r="HQ102" s="94">
        <f t="shared" si="480"/>
        <v>-9.3678762524118164E-2</v>
      </c>
      <c r="HR102" s="94">
        <f t="shared" si="481"/>
        <v>-3.7829440914087145E-2</v>
      </c>
      <c r="HS102" s="94">
        <f t="shared" si="482"/>
        <v>-2.8940085729002068E-2</v>
      </c>
      <c r="HT102" s="94">
        <f t="shared" si="483"/>
        <v>4.2326999686073181E-2</v>
      </c>
      <c r="HU102" s="94">
        <f t="shared" si="484"/>
        <v>5.4231479451355376E-2</v>
      </c>
      <c r="HV102" s="94">
        <f t="shared" si="485"/>
        <v>6.0384561508215036E-2</v>
      </c>
      <c r="HW102" s="94">
        <f t="shared" si="486"/>
        <v>-7.3187024819085636E-2</v>
      </c>
      <c r="HX102" s="94" t="e">
        <f t="shared" si="358"/>
        <v>#VALUE!</v>
      </c>
      <c r="HY102" s="94">
        <f t="shared" si="359"/>
        <v>-0.11516667073149556</v>
      </c>
      <c r="HZ102" s="94">
        <f t="shared" si="360"/>
        <v>-0.27395819285783368</v>
      </c>
      <c r="IA102" s="94">
        <f t="shared" si="361"/>
        <v>-9.3950176272826563E-2</v>
      </c>
      <c r="IB102" s="94">
        <f t="shared" si="362"/>
        <v>-0.10806708314757316</v>
      </c>
      <c r="IC102" s="387">
        <f t="shared" si="363"/>
        <v>4.4334938590343216E-2</v>
      </c>
      <c r="ID102" s="366" t="e">
        <f t="shared" si="364"/>
        <v>#VALUE!</v>
      </c>
      <c r="IE102" s="366">
        <f t="shared" si="365"/>
        <v>-2.8477408980725399E-2</v>
      </c>
      <c r="IF102" s="366">
        <f t="shared" si="366"/>
        <v>-9.3303153786650356E-2</v>
      </c>
      <c r="IG102" s="94" t="str">
        <f t="shared" si="411"/>
        <v>i.a.</v>
      </c>
      <c r="IH102" s="94">
        <f t="shared" si="487"/>
        <v>0.21879386142978108</v>
      </c>
      <c r="II102" s="388">
        <f t="shared" si="488"/>
        <v>0.24727127041050648</v>
      </c>
      <c r="IJ102" s="94">
        <f t="shared" si="489"/>
        <v>0.34057442419715683</v>
      </c>
      <c r="IK102" s="94">
        <f t="shared" si="490"/>
        <v>0.37588928917413422</v>
      </c>
      <c r="IL102" s="94">
        <f t="shared" si="491"/>
        <v>0.42143224234914778</v>
      </c>
      <c r="IM102" s="94">
        <f t="shared" si="492"/>
        <v>0.40354126514047539</v>
      </c>
      <c r="IN102" s="94">
        <f t="shared" si="493"/>
        <v>0.37688457224182276</v>
      </c>
      <c r="IO102" s="94">
        <f t="shared" si="494"/>
        <v>0.41428920712766631</v>
      </c>
      <c r="IP102" s="94">
        <f t="shared" si="495"/>
        <v>0.55934251674558266</v>
      </c>
      <c r="IQ102" s="94">
        <f t="shared" si="496"/>
        <v>0.51336238067322715</v>
      </c>
      <c r="IR102" s="94">
        <f t="shared" si="412"/>
        <v>0.56525411708426665</v>
      </c>
      <c r="IS102" s="94">
        <f t="shared" si="367"/>
        <v>1</v>
      </c>
      <c r="IT102" s="94">
        <f t="shared" si="368"/>
        <v>0.51430673958274331</v>
      </c>
      <c r="IU102" s="94">
        <f t="shared" si="369"/>
        <v>-10.02311535282448</v>
      </c>
      <c r="IV102" s="94">
        <f t="shared" si="370"/>
        <v>0.91756442534293736</v>
      </c>
      <c r="IW102" s="94">
        <f t="shared" si="371"/>
        <v>-1.801073581512874</v>
      </c>
      <c r="IX102" s="387">
        <f t="shared" si="372"/>
        <v>-8.2032619441000404E-2</v>
      </c>
      <c r="IY102" s="366">
        <f t="shared" si="373"/>
        <v>2.1609939808059465E-2</v>
      </c>
      <c r="IZ102" s="366">
        <f t="shared" si="374"/>
        <v>2.2883038722246823E-2</v>
      </c>
      <c r="JA102" s="366">
        <f t="shared" si="375"/>
        <v>-4.0456644235854246E-2</v>
      </c>
      <c r="JB102" s="392"/>
      <c r="JC102" s="94">
        <f t="shared" si="497"/>
        <v>-2.1609939808059465E-2</v>
      </c>
      <c r="JD102" s="388">
        <f t="shared" si="498"/>
        <v>-4.4492978530306287E-2</v>
      </c>
      <c r="JE102" s="94">
        <f t="shared" si="499"/>
        <v>-4.0363342944520443E-3</v>
      </c>
      <c r="JF102" s="94">
        <f t="shared" si="500"/>
        <v>-4.8963500421310299E-2</v>
      </c>
      <c r="JG102" s="94">
        <f t="shared" si="501"/>
        <v>-1.7480262119663727E-2</v>
      </c>
      <c r="JH102" s="94">
        <f t="shared" si="502"/>
        <v>-1.615502324568956E-2</v>
      </c>
      <c r="JI102" s="94">
        <f t="shared" si="503"/>
        <v>2.4614886497412145E-2</v>
      </c>
      <c r="JJ102" s="94">
        <f t="shared" si="504"/>
        <v>3.8123515514601317E-2</v>
      </c>
      <c r="JK102" s="94">
        <f t="shared" si="505"/>
        <v>3.7834653048556426E-2</v>
      </c>
      <c r="JL102" s="94">
        <f t="shared" si="506"/>
        <v>-5.3422725620081039E-2</v>
      </c>
      <c r="JM102" s="94">
        <f t="shared" si="413"/>
        <v>2.5532473997497369E-2</v>
      </c>
      <c r="JN102" s="94" t="e">
        <f t="shared" si="376"/>
        <v>#VALUE!</v>
      </c>
      <c r="JO102" s="94">
        <f t="shared" si="377"/>
        <v>0.20653801640126951</v>
      </c>
      <c r="JP102" s="94">
        <f t="shared" si="378"/>
        <v>-8.4400291327997746E-3</v>
      </c>
      <c r="JQ102" s="94">
        <f t="shared" si="379"/>
        <v>0.10213119289448916</v>
      </c>
      <c r="JR102" s="94">
        <f t="shared" si="380"/>
        <v>-0.14137759457613885</v>
      </c>
      <c r="JS102" s="387">
        <f t="shared" si="381"/>
        <v>9.9503728563602109E-2</v>
      </c>
      <c r="JT102" s="364" t="e">
        <f t="shared" si="382"/>
        <v>#VALUE!</v>
      </c>
      <c r="JU102" s="364">
        <f t="shared" si="383"/>
        <v>0.42589024144869203</v>
      </c>
      <c r="JV102" s="364">
        <f t="shared" si="384"/>
        <v>-1.7551839826840165E-2</v>
      </c>
      <c r="JW102" s="99" t="str">
        <f t="shared" si="414"/>
        <v>i.a.</v>
      </c>
      <c r="JX102" s="99">
        <f t="shared" si="507"/>
        <v>2.4879330985915491</v>
      </c>
      <c r="JY102" s="389">
        <f t="shared" si="508"/>
        <v>2.0620428571428571</v>
      </c>
      <c r="JZ102" s="99">
        <f t="shared" si="509"/>
        <v>2.0795946969696972</v>
      </c>
      <c r="KA102" s="99">
        <f t="shared" si="510"/>
        <v>1.8868848920863308</v>
      </c>
      <c r="KB102" s="99">
        <f t="shared" si="511"/>
        <v>2.1975723905723905</v>
      </c>
      <c r="KC102" s="99">
        <f t="shared" si="512"/>
        <v>1.998694805194805</v>
      </c>
      <c r="KD102" s="99">
        <f t="shared" si="513"/>
        <v>2.0860360655737704</v>
      </c>
      <c r="KE102" s="99">
        <f t="shared" si="514"/>
        <v>2.0949866593406594</v>
      </c>
      <c r="KF102" s="99">
        <f t="shared" si="415"/>
        <v>2.5630958265682655</v>
      </c>
      <c r="KG102" s="99">
        <f t="shared" si="416"/>
        <v>2.1233261879432623</v>
      </c>
      <c r="KH102" s="99">
        <f t="shared" si="417"/>
        <v>2.214661338983051</v>
      </c>
      <c r="KI102" s="94">
        <f t="shared" si="385"/>
        <v>1</v>
      </c>
      <c r="KJ102" s="94">
        <f t="shared" si="386"/>
        <v>0.33143072685735436</v>
      </c>
      <c r="KK102" s="94">
        <f t="shared" si="387"/>
        <v>-5.9309631201910324</v>
      </c>
      <c r="KL102" s="94">
        <f t="shared" si="388"/>
        <v>0.84931579740608176</v>
      </c>
      <c r="KM102" s="94">
        <f t="shared" si="389"/>
        <v>-1.3321023936693508</v>
      </c>
      <c r="KN102" s="387">
        <f t="shared" si="390"/>
        <v>1.224432515875511E-2</v>
      </c>
      <c r="KO102" s="364">
        <f t="shared" si="391"/>
        <v>6.6154929577464786E-2</v>
      </c>
      <c r="KP102" s="364">
        <f t="shared" si="392"/>
        <v>3.2795070422535211E-2</v>
      </c>
      <c r="KQ102" s="364">
        <f t="shared" si="393"/>
        <v>-8.4673484848484845E-2</v>
      </c>
      <c r="KR102" s="308"/>
      <c r="KS102" s="308">
        <f t="shared" si="515"/>
        <v>-6.6154929577464786E-2</v>
      </c>
      <c r="KT102" s="390">
        <f t="shared" si="516"/>
        <v>-9.8949999999999996E-2</v>
      </c>
      <c r="KU102" s="308">
        <f t="shared" si="517"/>
        <v>-1.4276515151515151E-2</v>
      </c>
      <c r="KV102" s="308">
        <f t="shared" si="518"/>
        <v>-9.4744604316546757E-2</v>
      </c>
      <c r="KW102" s="308">
        <f t="shared" si="519"/>
        <v>-4.0626262626262628E-2</v>
      </c>
      <c r="KX102" s="308">
        <f t="shared" si="520"/>
        <v>-4.1129870129870127E-2</v>
      </c>
      <c r="KY102" s="308">
        <f t="shared" si="521"/>
        <v>4.4786885245901638E-2</v>
      </c>
      <c r="KZ102" s="308">
        <f t="shared" si="522"/>
        <v>6.0687113553113556E-2</v>
      </c>
      <c r="LA102" s="308">
        <f t="shared" si="523"/>
        <v>8.2502180811808129E-2</v>
      </c>
      <c r="LB102" s="308">
        <f t="shared" si="524"/>
        <v>-0.1159415744680851</v>
      </c>
      <c r="LC102" s="308">
        <f t="shared" si="418"/>
        <v>5.3992969491525419E-2</v>
      </c>
    </row>
    <row r="103" spans="1:315" s="1" customFormat="1" x14ac:dyDescent="0.3">
      <c r="A103" s="375" t="s">
        <v>390</v>
      </c>
      <c r="B103" s="173">
        <v>31345928</v>
      </c>
      <c r="C103" t="s">
        <v>166</v>
      </c>
      <c r="D103" s="4"/>
      <c r="E103">
        <v>1</v>
      </c>
      <c r="F103"/>
      <c r="G103">
        <v>236100</v>
      </c>
      <c r="H103"/>
      <c r="I103" s="185">
        <v>45079</v>
      </c>
      <c r="J103" s="176"/>
      <c r="K103" s="176" t="s">
        <v>132</v>
      </c>
      <c r="L103" s="176" t="s">
        <v>132</v>
      </c>
      <c r="M103" s="176" t="s">
        <v>132</v>
      </c>
      <c r="N103" s="176" t="s">
        <v>132</v>
      </c>
      <c r="O103" s="176" t="s">
        <v>132</v>
      </c>
      <c r="P103" s="176" t="s">
        <v>132</v>
      </c>
      <c r="Q103" s="94">
        <f t="shared" si="331"/>
        <v>-1</v>
      </c>
      <c r="R103" s="94">
        <f t="shared" si="332"/>
        <v>0.10299375115176512</v>
      </c>
      <c r="S103" s="94">
        <f t="shared" si="333"/>
        <v>8.5425107104150966E-2</v>
      </c>
      <c r="T103" s="94">
        <f t="shared" si="334"/>
        <v>4.3565716714676572E-2</v>
      </c>
      <c r="U103" s="94">
        <f t="shared" si="335"/>
        <v>0.24785758093122712</v>
      </c>
      <c r="V103" s="94">
        <f t="shared" si="336"/>
        <v>-9.2574997243395352E-3</v>
      </c>
      <c r="W103" s="362">
        <f t="shared" si="337"/>
        <v>-658.38800000000003</v>
      </c>
      <c r="X103" s="362">
        <f t="shared" si="338"/>
        <v>61.478000000000065</v>
      </c>
      <c r="Y103" s="362">
        <f t="shared" si="339"/>
        <v>46.977999999999952</v>
      </c>
      <c r="Z103" s="100"/>
      <c r="AA103" s="396">
        <v>658.38800000000003</v>
      </c>
      <c r="AB103" s="100">
        <v>596.91</v>
      </c>
      <c r="AC103" s="100">
        <v>549.93200000000002</v>
      </c>
      <c r="AD103" s="100">
        <v>526.97400000000005</v>
      </c>
      <c r="AE103" s="100">
        <v>422.303</v>
      </c>
      <c r="AF103" s="100">
        <v>426.24900000000002</v>
      </c>
      <c r="AG103" s="201">
        <v>364.21699999999998</v>
      </c>
      <c r="AH103" s="201">
        <v>318.221</v>
      </c>
      <c r="AI103" s="201">
        <v>262.95699999999999</v>
      </c>
      <c r="AJ103" s="201">
        <v>259.57499999999999</v>
      </c>
      <c r="AK103" s="201">
        <v>270.29599999999999</v>
      </c>
      <c r="AL103" s="94">
        <f t="shared" si="394"/>
        <v>-1</v>
      </c>
      <c r="AM103" s="94">
        <f t="shared" si="395"/>
        <v>-8.5379232078683573E-2</v>
      </c>
      <c r="AN103" s="94">
        <f t="shared" si="419"/>
        <v>-0.35194567473482924</v>
      </c>
      <c r="AO103" s="94">
        <f t="shared" si="420"/>
        <v>0.23552692688245852</v>
      </c>
      <c r="AP103" s="94">
        <f t="shared" si="421"/>
        <v>0.35789199489998769</v>
      </c>
      <c r="AQ103" s="94">
        <f t="shared" si="422"/>
        <v>-7.8469274307661194E-2</v>
      </c>
      <c r="AR103" s="362">
        <f t="shared" si="396"/>
        <v>-72.534000000000006</v>
      </c>
      <c r="AS103" s="362">
        <f t="shared" si="423"/>
        <v>-6.7710000000000008</v>
      </c>
      <c r="AT103" s="362">
        <f t="shared" si="424"/>
        <v>-43.068999999999988</v>
      </c>
      <c r="AU103" s="266"/>
      <c r="AV103" s="266">
        <v>72.534000000000006</v>
      </c>
      <c r="AW103" s="266">
        <v>79.305000000000007</v>
      </c>
      <c r="AX103" s="266">
        <v>122.374</v>
      </c>
      <c r="AY103" s="266">
        <v>99.046000000000006</v>
      </c>
      <c r="AZ103" s="266">
        <v>72.941000000000003</v>
      </c>
      <c r="BA103" s="266">
        <v>79.152000000000001</v>
      </c>
      <c r="BB103" s="201">
        <v>56.960999999999999</v>
      </c>
      <c r="BC103" s="201">
        <v>40.235999999999997</v>
      </c>
      <c r="BD103" s="201">
        <v>30.183</v>
      </c>
      <c r="BE103" s="201">
        <v>29.716999999999999</v>
      </c>
      <c r="BF103" s="201">
        <v>37.058</v>
      </c>
      <c r="BG103" s="94">
        <f t="shared" si="397"/>
        <v>-1</v>
      </c>
      <c r="BH103" s="94">
        <f t="shared" si="425"/>
        <v>-0.14745706737120207</v>
      </c>
      <c r="BI103" s="94">
        <f t="shared" si="426"/>
        <v>-0.4601653555590221</v>
      </c>
      <c r="BJ103" s="94">
        <f t="shared" si="427"/>
        <v>0.33166157224678738</v>
      </c>
      <c r="BK103" s="94">
        <f t="shared" si="428"/>
        <v>0.51894340643241921</v>
      </c>
      <c r="BL103" s="94">
        <f t="shared" si="429"/>
        <v>-0.15978942185695083</v>
      </c>
      <c r="BM103" s="362">
        <f t="shared" si="398"/>
        <v>-41.304000000000002</v>
      </c>
      <c r="BN103" s="362">
        <f t="shared" si="430"/>
        <v>-7.1439999999999984</v>
      </c>
      <c r="BO103" s="362">
        <f t="shared" si="431"/>
        <v>-41.297999999999995</v>
      </c>
      <c r="BP103" s="266"/>
      <c r="BQ103" s="266">
        <v>41.304000000000002</v>
      </c>
      <c r="BR103" s="266">
        <v>48.448</v>
      </c>
      <c r="BS103" s="266">
        <v>89.745999999999995</v>
      </c>
      <c r="BT103" s="266">
        <v>67.394000000000005</v>
      </c>
      <c r="BU103" s="266">
        <v>44.369</v>
      </c>
      <c r="BV103" s="266">
        <v>52.807000000000002</v>
      </c>
      <c r="BW103" s="201">
        <v>32.365000000000002</v>
      </c>
      <c r="BX103" s="201">
        <v>18.724</v>
      </c>
      <c r="BY103" s="201">
        <v>10.896000000000001</v>
      </c>
      <c r="BZ103" s="201">
        <v>8.1890000000000001</v>
      </c>
      <c r="CA103" s="201">
        <v>17.957000000000001</v>
      </c>
      <c r="CB103" s="94">
        <f t="shared" si="399"/>
        <v>-1</v>
      </c>
      <c r="CC103" s="94">
        <f t="shared" si="432"/>
        <v>-0.15476238059075104</v>
      </c>
      <c r="CD103" s="94">
        <f t="shared" si="433"/>
        <v>-0.43854491595790046</v>
      </c>
      <c r="CE103" s="94">
        <f t="shared" si="434"/>
        <v>0.37064378210451837</v>
      </c>
      <c r="CF103" s="94">
        <f t="shared" si="435"/>
        <v>0.547663818341942</v>
      </c>
      <c r="CG103" s="94">
        <f t="shared" si="436"/>
        <v>-0.16866850030670599</v>
      </c>
      <c r="CH103" s="362">
        <f t="shared" si="400"/>
        <v>-42.293999999999997</v>
      </c>
      <c r="CI103" s="362">
        <f t="shared" si="437"/>
        <v>-7.7439999999999998</v>
      </c>
      <c r="CJ103" s="362">
        <f t="shared" si="438"/>
        <v>-39.084000000000003</v>
      </c>
      <c r="CK103" s="100"/>
      <c r="CL103" s="100">
        <v>42.293999999999997</v>
      </c>
      <c r="CM103" s="100">
        <v>50.037999999999997</v>
      </c>
      <c r="CN103" s="100">
        <v>89.122</v>
      </c>
      <c r="CO103" s="100">
        <v>65.022000000000006</v>
      </c>
      <c r="CP103" s="100">
        <v>42.012999999999998</v>
      </c>
      <c r="CQ103" s="100">
        <v>50.536999999999999</v>
      </c>
      <c r="CR103" s="208">
        <v>29.369</v>
      </c>
      <c r="CS103" s="208">
        <v>16.27</v>
      </c>
      <c r="CT103" s="208">
        <v>8.58</v>
      </c>
      <c r="CU103" s="208">
        <v>5.0650000000000004</v>
      </c>
      <c r="CV103" s="208">
        <v>14.138</v>
      </c>
      <c r="CW103" s="94">
        <f t="shared" si="401"/>
        <v>-1</v>
      </c>
      <c r="CX103" s="94">
        <f t="shared" si="439"/>
        <v>-0.15213448126101725</v>
      </c>
      <c r="CY103" s="94">
        <f t="shared" si="440"/>
        <v>-0.43638588912886972</v>
      </c>
      <c r="CZ103" s="94">
        <f t="shared" si="441"/>
        <v>0.37171637369148725</v>
      </c>
      <c r="DA103" s="94">
        <f t="shared" si="442"/>
        <v>0.54505782904574462</v>
      </c>
      <c r="DB103" s="94">
        <f t="shared" si="443"/>
        <v>-0.16903765690376579</v>
      </c>
      <c r="DC103" s="362">
        <f t="shared" si="402"/>
        <v>-33.188000000000002</v>
      </c>
      <c r="DD103" s="362">
        <f t="shared" si="444"/>
        <v>-5.9549999999999983</v>
      </c>
      <c r="DE103" s="362">
        <f t="shared" si="445"/>
        <v>-30.307000000000002</v>
      </c>
      <c r="DF103" s="266"/>
      <c r="DG103" s="266">
        <v>33.188000000000002</v>
      </c>
      <c r="DH103" s="266">
        <v>39.143000000000001</v>
      </c>
      <c r="DI103" s="266">
        <v>69.45</v>
      </c>
      <c r="DJ103" s="266">
        <v>50.63</v>
      </c>
      <c r="DK103" s="266">
        <v>32.768999999999998</v>
      </c>
      <c r="DL103" s="266">
        <v>39.435000000000002</v>
      </c>
      <c r="DM103" s="201">
        <v>22.931999999999999</v>
      </c>
      <c r="DN103" s="201">
        <v>12.792999999999999</v>
      </c>
      <c r="DO103" s="201">
        <v>6.5090000000000003</v>
      </c>
      <c r="DP103" s="201">
        <v>4.5039999999999996</v>
      </c>
      <c r="DQ103" s="201">
        <v>10.64</v>
      </c>
      <c r="DR103" s="94">
        <f t="shared" si="403"/>
        <v>-1</v>
      </c>
      <c r="DS103" s="94">
        <f t="shared" si="446"/>
        <v>0.1160464213658569</v>
      </c>
      <c r="DT103" s="94">
        <f t="shared" si="447"/>
        <v>0.11346487778668919</v>
      </c>
      <c r="DU103" s="94">
        <f t="shared" si="448"/>
        <v>0.30117124967071279</v>
      </c>
      <c r="DV103" s="94">
        <f t="shared" si="449"/>
        <v>0.25917609685773702</v>
      </c>
      <c r="DW103" s="94">
        <f t="shared" si="450"/>
        <v>0.18316641131497297</v>
      </c>
      <c r="DX103" s="362">
        <f t="shared" si="404"/>
        <v>-319.17700000000002</v>
      </c>
      <c r="DY103" s="362">
        <f t="shared" si="451"/>
        <v>33.188000000000045</v>
      </c>
      <c r="DZ103" s="362">
        <f t="shared" si="452"/>
        <v>29.142999999999972</v>
      </c>
      <c r="EA103" s="100"/>
      <c r="EB103" s="100">
        <v>319.17700000000002</v>
      </c>
      <c r="EC103" s="100">
        <v>285.98899999999998</v>
      </c>
      <c r="ED103" s="100">
        <v>256.846</v>
      </c>
      <c r="EE103" s="100">
        <v>197.39599999999999</v>
      </c>
      <c r="EF103" s="100">
        <v>156.76599999999999</v>
      </c>
      <c r="EG103" s="100">
        <v>132.49700000000001</v>
      </c>
      <c r="EH103" s="208">
        <v>95.061999999999998</v>
      </c>
      <c r="EI103" s="208">
        <v>74.093999999999994</v>
      </c>
      <c r="EJ103" s="208">
        <v>63.408999999999999</v>
      </c>
      <c r="EK103" s="208">
        <v>59.4</v>
      </c>
      <c r="EL103" s="208">
        <v>63.396000000000001</v>
      </c>
      <c r="EM103" s="94">
        <f t="shared" si="405"/>
        <v>-1</v>
      </c>
      <c r="EN103" s="94">
        <f t="shared" si="453"/>
        <v>4.6744806512667381E-2</v>
      </c>
      <c r="EO103" s="94">
        <f t="shared" si="454"/>
        <v>7.3321046667303019E-2</v>
      </c>
      <c r="EP103" s="94">
        <f t="shared" si="455"/>
        <v>5.8240759207121684E-2</v>
      </c>
      <c r="EQ103" s="94">
        <f t="shared" si="456"/>
        <v>-4.5584045584046336E-3</v>
      </c>
      <c r="ER103" s="94">
        <f t="shared" si="457"/>
        <v>0.10606509972566187</v>
      </c>
      <c r="ES103" s="362">
        <f t="shared" si="406"/>
        <v>-459.029</v>
      </c>
      <c r="ET103" s="362">
        <f t="shared" si="458"/>
        <v>20.499000000000024</v>
      </c>
      <c r="EU103" s="362">
        <f t="shared" si="459"/>
        <v>29.956999999999994</v>
      </c>
      <c r="EV103" s="100"/>
      <c r="EW103" s="100">
        <v>459.029</v>
      </c>
      <c r="EX103" s="100">
        <v>438.53</v>
      </c>
      <c r="EY103" s="100">
        <v>408.57299999999998</v>
      </c>
      <c r="EZ103" s="100">
        <v>386.08699999999999</v>
      </c>
      <c r="FA103" s="100">
        <v>387.85500000000002</v>
      </c>
      <c r="FB103" s="100">
        <v>350.66199999999998</v>
      </c>
      <c r="FC103" s="208">
        <v>278.40699999999998</v>
      </c>
      <c r="FD103" s="208">
        <v>261.39699999999999</v>
      </c>
      <c r="FE103" s="208">
        <v>217.47</v>
      </c>
      <c r="FF103" s="208">
        <v>218.08500000000001</v>
      </c>
      <c r="FG103" s="208">
        <v>242.559</v>
      </c>
      <c r="FH103" s="94">
        <f t="shared" si="407"/>
        <v>-1</v>
      </c>
      <c r="FI103" s="94">
        <f t="shared" si="460"/>
        <v>9.8591549295774641E-2</v>
      </c>
      <c r="FJ103" s="94">
        <f t="shared" si="461"/>
        <v>5.3412462908011868E-2</v>
      </c>
      <c r="FK103" s="94">
        <f t="shared" si="462"/>
        <v>2.7439024390243903E-2</v>
      </c>
      <c r="FL103" s="94">
        <f t="shared" si="463"/>
        <v>0.20146520146520147</v>
      </c>
      <c r="FM103" s="94">
        <f t="shared" si="464"/>
        <v>0</v>
      </c>
      <c r="FN103" s="362">
        <f t="shared" si="408"/>
        <v>-390</v>
      </c>
      <c r="FO103" s="362">
        <f t="shared" si="465"/>
        <v>35</v>
      </c>
      <c r="FP103" s="362">
        <f t="shared" si="466"/>
        <v>18</v>
      </c>
      <c r="FQ103" s="486"/>
      <c r="FR103" s="486">
        <v>390</v>
      </c>
      <c r="FS103" s="486">
        <v>355</v>
      </c>
      <c r="FT103" s="486">
        <v>337</v>
      </c>
      <c r="FU103" s="486">
        <v>328</v>
      </c>
      <c r="FV103" s="486">
        <v>273</v>
      </c>
      <c r="FW103" s="486">
        <v>273</v>
      </c>
      <c r="FX103" s="2">
        <v>252</v>
      </c>
      <c r="FY103" s="2">
        <v>234</v>
      </c>
      <c r="FZ103" s="2">
        <v>216</v>
      </c>
      <c r="GA103" s="2">
        <v>212</v>
      </c>
      <c r="GB103" s="2">
        <v>209</v>
      </c>
      <c r="GC103" s="2"/>
      <c r="GD103" s="17"/>
      <c r="GE103" s="1" t="s">
        <v>81</v>
      </c>
      <c r="GF103" s="336"/>
      <c r="GG103" s="1">
        <v>8723</v>
      </c>
      <c r="GH103" s="1" t="s">
        <v>391</v>
      </c>
      <c r="GI103" s="18" t="s">
        <v>79</v>
      </c>
      <c r="GJ103" s="94">
        <f t="shared" si="340"/>
        <v>-1</v>
      </c>
      <c r="GK103" s="94">
        <f t="shared" si="341"/>
        <v>-0.24182032180918989</v>
      </c>
      <c r="GL103" s="94">
        <f t="shared" si="342"/>
        <v>-0.53017679352758873</v>
      </c>
      <c r="GM103" s="94">
        <f t="shared" si="343"/>
        <v>6.8659311903567818E-2</v>
      </c>
      <c r="GN103" s="94">
        <f t="shared" si="344"/>
        <v>0.2640596085549699</v>
      </c>
      <c r="GO103" s="392">
        <f t="shared" si="345"/>
        <v>-0.34600358587615326</v>
      </c>
      <c r="GP103" s="366">
        <f t="shared" si="346"/>
        <v>-0.13977652412726427</v>
      </c>
      <c r="GQ103" s="366">
        <f t="shared" si="347"/>
        <v>-4.4581522056198447E-2</v>
      </c>
      <c r="GR103" s="366">
        <f t="shared" si="348"/>
        <v>-0.20804071923232889</v>
      </c>
      <c r="GS103" s="94">
        <f t="shared" si="409"/>
        <v>0</v>
      </c>
      <c r="GT103" s="94">
        <f t="shared" si="467"/>
        <v>0.13977652412726427</v>
      </c>
      <c r="GU103" s="392">
        <f t="shared" si="468"/>
        <v>0.18435804618346271</v>
      </c>
      <c r="GV103" s="94">
        <f t="shared" si="469"/>
        <v>0.39239876541579161</v>
      </c>
      <c r="GW103" s="94">
        <f t="shared" si="470"/>
        <v>0.36718789706405547</v>
      </c>
      <c r="GX103" s="94">
        <f t="shared" si="471"/>
        <v>0.29048305521273021</v>
      </c>
      <c r="GY103" s="94">
        <f t="shared" si="472"/>
        <v>0.4441661283447369</v>
      </c>
      <c r="GZ103" s="94">
        <f t="shared" si="473"/>
        <v>0.34724159947031141</v>
      </c>
      <c r="HA103" s="94">
        <f t="shared" si="474"/>
        <v>0.23664938219529758</v>
      </c>
      <c r="HB103" s="94">
        <f t="shared" si="475"/>
        <v>0.13972917294335105</v>
      </c>
      <c r="HC103" s="94">
        <f t="shared" si="476"/>
        <v>8.2494543796214875E-2</v>
      </c>
      <c r="HD103" s="94">
        <f t="shared" si="349"/>
        <v>-1</v>
      </c>
      <c r="HE103" s="94">
        <f t="shared" si="350"/>
        <v>-0.19538250314614131</v>
      </c>
      <c r="HF103" s="94">
        <f t="shared" si="351"/>
        <v>-0.49358578761795491</v>
      </c>
      <c r="HG103" s="94">
        <f t="shared" si="352"/>
        <v>0.2969431210175712</v>
      </c>
      <c r="HH103" s="94">
        <f t="shared" si="353"/>
        <v>0.44941808002182454</v>
      </c>
      <c r="HI103" s="392">
        <f t="shared" si="354"/>
        <v>-0.28430837992643393</v>
      </c>
      <c r="HJ103" s="366">
        <f t="shared" si="355"/>
        <v>-9.2036289536398169E-2</v>
      </c>
      <c r="HK103" s="366">
        <f t="shared" si="356"/>
        <v>-2.2348856071632978E-2</v>
      </c>
      <c r="HL103" s="366">
        <f t="shared" si="357"/>
        <v>-0.1114875546663</v>
      </c>
      <c r="HM103" s="94">
        <f t="shared" si="410"/>
        <v>0</v>
      </c>
      <c r="HN103" s="94">
        <f t="shared" si="477"/>
        <v>9.2036289536398169E-2</v>
      </c>
      <c r="HO103" s="392">
        <f t="shared" si="478"/>
        <v>0.11438514560803115</v>
      </c>
      <c r="HP103" s="94">
        <f t="shared" si="479"/>
        <v>0.22587270027433115</v>
      </c>
      <c r="HQ103" s="94">
        <f t="shared" si="480"/>
        <v>0.17415775342338316</v>
      </c>
      <c r="HR103" s="94">
        <f t="shared" si="481"/>
        <v>0.12015701737400764</v>
      </c>
      <c r="HS103" s="94">
        <f t="shared" si="482"/>
        <v>0.1678893730258525</v>
      </c>
      <c r="HT103" s="94">
        <f t="shared" si="483"/>
        <v>0.11991389467288129</v>
      </c>
      <c r="HU103" s="94">
        <f t="shared" si="484"/>
        <v>7.8201254210459273E-2</v>
      </c>
      <c r="HV103" s="94">
        <f t="shared" si="485"/>
        <v>5.0032716878465409E-2</v>
      </c>
      <c r="HW103" s="94">
        <f t="shared" si="486"/>
        <v>3.5554571426090427E-2</v>
      </c>
      <c r="HX103" s="94" t="e">
        <f t="shared" si="358"/>
        <v>#VALUE!</v>
      </c>
      <c r="HY103" s="94">
        <f t="shared" si="359"/>
        <v>6.6206791208331381E-2</v>
      </c>
      <c r="HZ103" s="94">
        <f t="shared" si="360"/>
        <v>3.7401513036601816E-2</v>
      </c>
      <c r="IA103" s="94">
        <f t="shared" si="361"/>
        <v>0.22956070095580605</v>
      </c>
      <c r="IB103" s="94">
        <f t="shared" si="362"/>
        <v>0.26494221521770361</v>
      </c>
      <c r="IC103" s="392">
        <f t="shared" si="363"/>
        <v>6.9707751929280415E-2</v>
      </c>
      <c r="ID103" s="366" t="e">
        <f t="shared" si="364"/>
        <v>#VALUE!</v>
      </c>
      <c r="IE103" s="366">
        <f t="shared" si="365"/>
        <v>4.317700957945747E-2</v>
      </c>
      <c r="IF103" s="366">
        <f t="shared" si="366"/>
        <v>2.3512148422433765E-2</v>
      </c>
      <c r="IG103" s="94" t="str">
        <f t="shared" si="411"/>
        <v>i.a.</v>
      </c>
      <c r="IH103" s="94">
        <f t="shared" si="487"/>
        <v>0.69533079609349302</v>
      </c>
      <c r="II103" s="392">
        <f t="shared" si="488"/>
        <v>0.65215378651403555</v>
      </c>
      <c r="IJ103" s="94">
        <f t="shared" si="489"/>
        <v>0.62864163809160178</v>
      </c>
      <c r="IK103" s="94">
        <f t="shared" si="490"/>
        <v>0.51127336584759386</v>
      </c>
      <c r="IL103" s="94">
        <f t="shared" si="491"/>
        <v>0.40418713178894172</v>
      </c>
      <c r="IM103" s="94">
        <f t="shared" si="492"/>
        <v>0.37784818429142597</v>
      </c>
      <c r="IN103" s="94">
        <f t="shared" si="493"/>
        <v>0.34144974803076072</v>
      </c>
      <c r="IO103" s="94">
        <f t="shared" si="494"/>
        <v>0.28345390344954224</v>
      </c>
      <c r="IP103" s="94">
        <f t="shared" si="495"/>
        <v>0.29157584954246563</v>
      </c>
      <c r="IQ103" s="94">
        <f t="shared" si="496"/>
        <v>0.27237086457115345</v>
      </c>
      <c r="IR103" s="94">
        <f t="shared" si="412"/>
        <v>0.26136321472301582</v>
      </c>
      <c r="IS103" s="94">
        <f t="shared" si="367"/>
        <v>-1</v>
      </c>
      <c r="IT103" s="94">
        <f t="shared" si="368"/>
        <v>-0.22706458514514896</v>
      </c>
      <c r="IU103" s="94">
        <f t="shared" si="369"/>
        <v>-0.50265141196040297</v>
      </c>
      <c r="IV103" s="94">
        <f t="shared" si="370"/>
        <v>0.27606872372071189</v>
      </c>
      <c r="IW103" s="94">
        <f t="shared" si="371"/>
        <v>0.21724099740524178</v>
      </c>
      <c r="IX103" s="392">
        <f t="shared" si="372"/>
        <v>-0.15193849268677559</v>
      </c>
      <c r="IY103" s="366">
        <f t="shared" si="373"/>
        <v>-6.2735043773580315E-2</v>
      </c>
      <c r="IZ103" s="366">
        <f t="shared" si="374"/>
        <v>-1.8429620916238926E-2</v>
      </c>
      <c r="JA103" s="366">
        <f t="shared" si="375"/>
        <v>-8.203005756675065E-2</v>
      </c>
      <c r="JB103" s="392"/>
      <c r="JC103" s="94">
        <f t="shared" si="497"/>
        <v>6.2735043773580315E-2</v>
      </c>
      <c r="JD103" s="392">
        <f t="shared" si="498"/>
        <v>8.1164664689819241E-2</v>
      </c>
      <c r="JE103" s="94">
        <f t="shared" si="499"/>
        <v>0.16319472225656989</v>
      </c>
      <c r="JF103" s="94">
        <f t="shared" si="500"/>
        <v>0.1278886624387541</v>
      </c>
      <c r="JG103" s="94">
        <f t="shared" si="501"/>
        <v>0.10506437321070417</v>
      </c>
      <c r="JH103" s="94">
        <f t="shared" si="502"/>
        <v>0.12388768067491067</v>
      </c>
      <c r="JI103" s="94">
        <f t="shared" si="503"/>
        <v>8.8861859825323922E-2</v>
      </c>
      <c r="JJ103" s="94">
        <f t="shared" si="504"/>
        <v>5.8839611464988166E-2</v>
      </c>
      <c r="JK103" s="94">
        <f t="shared" si="505"/>
        <v>4.1436432572625949E-2</v>
      </c>
      <c r="JL103" s="94">
        <f t="shared" si="506"/>
        <v>3.1547722238274102E-2</v>
      </c>
      <c r="JM103" s="94">
        <f t="shared" si="413"/>
        <v>6.6434575428419212E-2</v>
      </c>
      <c r="JN103" s="94" t="e">
        <f t="shared" si="376"/>
        <v>#VALUE!</v>
      </c>
      <c r="JO103" s="94">
        <f t="shared" si="377"/>
        <v>4.007132458657899E-3</v>
      </c>
      <c r="JP103" s="94">
        <f t="shared" si="378"/>
        <v>3.0389467870701029E-2</v>
      </c>
      <c r="JQ103" s="94">
        <f t="shared" si="379"/>
        <v>1.5696009146628762E-2</v>
      </c>
      <c r="JR103" s="94">
        <f t="shared" si="380"/>
        <v>3.8613169494588567E-2</v>
      </c>
      <c r="JS103" s="392">
        <f t="shared" si="381"/>
        <v>-9.2574997243396427E-3</v>
      </c>
      <c r="JT103" s="364" t="e">
        <f t="shared" si="382"/>
        <v>#VALUE!</v>
      </c>
      <c r="JU103" s="364">
        <f t="shared" si="383"/>
        <v>6.7377392560492577E-3</v>
      </c>
      <c r="JV103" s="364">
        <f t="shared" si="384"/>
        <v>4.9590922388932812E-2</v>
      </c>
      <c r="JW103" s="99" t="str">
        <f t="shared" si="414"/>
        <v>i.a.</v>
      </c>
      <c r="JX103" s="99">
        <f t="shared" si="507"/>
        <v>1.688174358974359</v>
      </c>
      <c r="JY103" s="393">
        <f t="shared" si="508"/>
        <v>1.6814366197183097</v>
      </c>
      <c r="JZ103" s="99">
        <f t="shared" si="509"/>
        <v>1.6318456973293769</v>
      </c>
      <c r="KA103" s="99">
        <f t="shared" si="510"/>
        <v>1.606628048780488</v>
      </c>
      <c r="KB103" s="99">
        <f t="shared" si="511"/>
        <v>1.5468974358974359</v>
      </c>
      <c r="KC103" s="99">
        <f t="shared" si="512"/>
        <v>1.5613516483516485</v>
      </c>
      <c r="KD103" s="99">
        <f t="shared" si="513"/>
        <v>1.4453055555555554</v>
      </c>
      <c r="KE103" s="99">
        <f t="shared" si="514"/>
        <v>1.3599188034188034</v>
      </c>
      <c r="KF103" s="99">
        <f t="shared" si="415"/>
        <v>1.2173935185185185</v>
      </c>
      <c r="KG103" s="99">
        <f t="shared" si="416"/>
        <v>1.2244103773584905</v>
      </c>
      <c r="KH103" s="99">
        <f t="shared" si="417"/>
        <v>1.2932822966507176</v>
      </c>
      <c r="KI103" s="94">
        <f t="shared" si="385"/>
        <v>-1</v>
      </c>
      <c r="KJ103" s="94">
        <f t="shared" si="386"/>
        <v>-0.23061703874286313</v>
      </c>
      <c r="KK103" s="94">
        <f t="shared" si="387"/>
        <v>-0.46701306106426038</v>
      </c>
      <c r="KL103" s="94">
        <f t="shared" si="388"/>
        <v>0.33403905201864109</v>
      </c>
      <c r="KM103" s="94">
        <f t="shared" si="389"/>
        <v>0.2881470195346042</v>
      </c>
      <c r="KN103" s="392">
        <f t="shared" si="390"/>
        <v>-0.16866850030670613</v>
      </c>
      <c r="KO103" s="364">
        <f t="shared" si="391"/>
        <v>-0.10844615384615384</v>
      </c>
      <c r="KP103" s="364">
        <f t="shared" si="392"/>
        <v>-3.2505958829902495E-2</v>
      </c>
      <c r="KQ103" s="364">
        <f t="shared" si="393"/>
        <v>-0.12350486061771221</v>
      </c>
      <c r="KR103" s="308"/>
      <c r="KS103" s="308">
        <f t="shared" si="515"/>
        <v>0.10844615384615384</v>
      </c>
      <c r="KT103" s="395">
        <f t="shared" si="516"/>
        <v>0.14095211267605634</v>
      </c>
      <c r="KU103" s="308">
        <f t="shared" si="517"/>
        <v>0.26445697329376855</v>
      </c>
      <c r="KV103" s="308">
        <f t="shared" si="518"/>
        <v>0.19823780487804879</v>
      </c>
      <c r="KW103" s="308">
        <f t="shared" si="519"/>
        <v>0.15389377289377287</v>
      </c>
      <c r="KX103" s="308">
        <f t="shared" si="520"/>
        <v>0.18511721611721613</v>
      </c>
      <c r="KY103" s="308">
        <f t="shared" si="521"/>
        <v>0.1165436507936508</v>
      </c>
      <c r="KZ103" s="308">
        <f t="shared" si="522"/>
        <v>6.9529914529914527E-2</v>
      </c>
      <c r="LA103" s="308">
        <f t="shared" si="523"/>
        <v>3.9722222222222221E-2</v>
      </c>
      <c r="LB103" s="308">
        <f t="shared" si="524"/>
        <v>2.3891509433962267E-2</v>
      </c>
      <c r="LC103" s="308">
        <f t="shared" si="418"/>
        <v>6.7645933014354065E-2</v>
      </c>
    </row>
    <row r="104" spans="1:315" s="1" customFormat="1" ht="15.75" customHeight="1" x14ac:dyDescent="0.3">
      <c r="A104" s="376" t="s">
        <v>259</v>
      </c>
      <c r="B104" s="171">
        <v>10216036</v>
      </c>
      <c r="C104" t="s">
        <v>166</v>
      </c>
      <c r="D104" s="4"/>
      <c r="E104">
        <v>1</v>
      </c>
      <c r="F104"/>
      <c r="G104">
        <v>236100</v>
      </c>
      <c r="H104"/>
      <c r="I104" s="183">
        <v>44943</v>
      </c>
      <c r="J104" s="176"/>
      <c r="K104" s="176" t="s">
        <v>204</v>
      </c>
      <c r="L104" s="176" t="s">
        <v>204</v>
      </c>
      <c r="M104" s="176" t="s">
        <v>204</v>
      </c>
      <c r="N104" s="176" t="s">
        <v>204</v>
      </c>
      <c r="O104" s="176" t="s">
        <v>204</v>
      </c>
      <c r="P104" s="179" t="s">
        <v>204</v>
      </c>
      <c r="Q104" s="94" t="e">
        <f t="shared" si="331"/>
        <v>#DIV/0!</v>
      </c>
      <c r="R104" s="94" t="e">
        <f t="shared" si="332"/>
        <v>#DIV/0!</v>
      </c>
      <c r="S104" s="94" t="e">
        <f t="shared" si="333"/>
        <v>#DIV/0!</v>
      </c>
      <c r="T104" s="94" t="e">
        <f t="shared" si="334"/>
        <v>#DIV/0!</v>
      </c>
      <c r="U104" s="94" t="e">
        <f t="shared" si="335"/>
        <v>#DIV/0!</v>
      </c>
      <c r="V104" s="94" t="e">
        <f t="shared" si="336"/>
        <v>#DIV/0!</v>
      </c>
      <c r="W104" s="362">
        <f t="shared" si="337"/>
        <v>0</v>
      </c>
      <c r="X104" s="362">
        <f t="shared" si="338"/>
        <v>0</v>
      </c>
      <c r="Y104" s="362">
        <f t="shared" si="339"/>
        <v>0</v>
      </c>
      <c r="Z104" s="100"/>
      <c r="AA104" s="396"/>
      <c r="AB104" s="100"/>
      <c r="AC104" s="100"/>
      <c r="AD104" s="100"/>
      <c r="AE104" s="100"/>
      <c r="AF104" s="100"/>
      <c r="AG104" s="201"/>
      <c r="AH104" s="201">
        <v>108.221</v>
      </c>
      <c r="AI104" s="201">
        <v>99.605999999999995</v>
      </c>
      <c r="AJ104" s="201">
        <v>79.39</v>
      </c>
      <c r="AK104" s="202">
        <v>91.218999999999994</v>
      </c>
      <c r="AL104" s="94">
        <f t="shared" si="394"/>
        <v>-1</v>
      </c>
      <c r="AM104" s="94">
        <f t="shared" si="395"/>
        <v>-0.19265502709211321</v>
      </c>
      <c r="AN104" s="94">
        <f t="shared" si="419"/>
        <v>2.0766381106737675</v>
      </c>
      <c r="AO104" s="94">
        <f t="shared" si="420"/>
        <v>-0.7852098667197136</v>
      </c>
      <c r="AP104" s="94">
        <f t="shared" si="421"/>
        <v>-0.13278992538922674</v>
      </c>
      <c r="AQ104" s="94">
        <f t="shared" si="422"/>
        <v>0.29819159061642686</v>
      </c>
      <c r="AR104" s="362">
        <f t="shared" si="396"/>
        <v>-10.728</v>
      </c>
      <c r="AS104" s="362">
        <f t="shared" si="423"/>
        <v>-2.5600000000000005</v>
      </c>
      <c r="AT104" s="362">
        <f t="shared" si="424"/>
        <v>8.9690000000000012</v>
      </c>
      <c r="AU104" s="266"/>
      <c r="AV104" s="266">
        <v>10.728</v>
      </c>
      <c r="AW104" s="266">
        <v>13.288</v>
      </c>
      <c r="AX104" s="266">
        <v>4.319</v>
      </c>
      <c r="AY104" s="266">
        <v>20.108000000000001</v>
      </c>
      <c r="AZ104" s="266">
        <v>23.187000000000001</v>
      </c>
      <c r="BA104" s="266">
        <v>17.861000000000001</v>
      </c>
      <c r="BB104" s="202">
        <v>15.065</v>
      </c>
      <c r="BC104" s="201">
        <v>14.999000000000001</v>
      </c>
      <c r="BD104" s="201">
        <v>11.63</v>
      </c>
      <c r="BE104" s="201">
        <v>6.2089999999999996</v>
      </c>
      <c r="BF104" s="202">
        <v>10.064</v>
      </c>
      <c r="BG104" s="94">
        <f t="shared" si="397"/>
        <v>-1</v>
      </c>
      <c r="BH104" s="94">
        <f t="shared" si="425"/>
        <v>-0.2705594619382452</v>
      </c>
      <c r="BI104" s="94">
        <f t="shared" si="426"/>
        <v>10.85144927536232</v>
      </c>
      <c r="BJ104" s="94">
        <f t="shared" si="427"/>
        <v>-0.94857781642032046</v>
      </c>
      <c r="BK104" s="94">
        <f t="shared" si="428"/>
        <v>-0.18861174099269332</v>
      </c>
      <c r="BL104" s="94">
        <f t="shared" si="429"/>
        <v>0.34260198903998362</v>
      </c>
      <c r="BM104" s="362">
        <f t="shared" si="398"/>
        <v>-7.1580000000000004</v>
      </c>
      <c r="BN104" s="362">
        <f t="shared" si="430"/>
        <v>-2.6550000000000002</v>
      </c>
      <c r="BO104" s="362">
        <f t="shared" si="431"/>
        <v>8.9850000000000012</v>
      </c>
      <c r="BP104" s="266"/>
      <c r="BQ104" s="266">
        <v>7.1580000000000004</v>
      </c>
      <c r="BR104" s="266">
        <v>9.8130000000000006</v>
      </c>
      <c r="BS104" s="266">
        <v>0.82799999999999996</v>
      </c>
      <c r="BT104" s="266">
        <v>16.102</v>
      </c>
      <c r="BU104" s="266">
        <v>19.844999999999999</v>
      </c>
      <c r="BV104" s="266">
        <v>14.781000000000001</v>
      </c>
      <c r="BW104" s="202">
        <v>12.18</v>
      </c>
      <c r="BX104" s="201">
        <v>12.282999999999999</v>
      </c>
      <c r="BY104" s="201">
        <v>8.9320000000000004</v>
      </c>
      <c r="BZ104" s="201">
        <v>3.8370000000000002</v>
      </c>
      <c r="CA104" s="201">
        <v>7.7720000000000002</v>
      </c>
      <c r="CB104" s="94">
        <f t="shared" si="399"/>
        <v>-1</v>
      </c>
      <c r="CC104" s="94">
        <f t="shared" si="432"/>
        <v>-0.26706475857098733</v>
      </c>
      <c r="CD104" s="94">
        <f t="shared" si="433"/>
        <v>12.452908587257618</v>
      </c>
      <c r="CE104" s="94">
        <f t="shared" si="434"/>
        <v>-0.95474489156324438</v>
      </c>
      <c r="CF104" s="94">
        <f t="shared" si="435"/>
        <v>-0.20222022202220225</v>
      </c>
      <c r="CG104" s="94">
        <f t="shared" si="436"/>
        <v>0.33703282743865748</v>
      </c>
      <c r="CH104" s="362">
        <f t="shared" si="400"/>
        <v>-7.1189999999999998</v>
      </c>
      <c r="CI104" s="362">
        <f t="shared" si="437"/>
        <v>-2.5939999999999994</v>
      </c>
      <c r="CJ104" s="362">
        <f t="shared" si="438"/>
        <v>8.9909999999999997</v>
      </c>
      <c r="CK104" s="100"/>
      <c r="CL104" s="100">
        <v>7.1189999999999998</v>
      </c>
      <c r="CM104" s="100">
        <v>9.7129999999999992</v>
      </c>
      <c r="CN104" s="100">
        <v>0.72199999999999998</v>
      </c>
      <c r="CO104" s="100">
        <v>15.954000000000001</v>
      </c>
      <c r="CP104" s="100">
        <v>19.998000000000001</v>
      </c>
      <c r="CQ104" s="100">
        <v>14.957000000000001</v>
      </c>
      <c r="CR104" s="208">
        <v>12.246</v>
      </c>
      <c r="CS104" s="208">
        <v>12.247999999999999</v>
      </c>
      <c r="CT104" s="208">
        <v>8.9710000000000001</v>
      </c>
      <c r="CU104" s="208">
        <v>3.746</v>
      </c>
      <c r="CV104" s="208">
        <v>7.6580000000000004</v>
      </c>
      <c r="CW104" s="94">
        <f t="shared" si="401"/>
        <v>-1</v>
      </c>
      <c r="CX104" s="94">
        <f t="shared" si="439"/>
        <v>-0.26401160490571013</v>
      </c>
      <c r="CY104" s="94">
        <f t="shared" si="440"/>
        <v>12.787272727272727</v>
      </c>
      <c r="CZ104" s="94">
        <f t="shared" si="441"/>
        <v>-0.95581264561741774</v>
      </c>
      <c r="DA104" s="94">
        <f t="shared" si="442"/>
        <v>-0.20221766440199981</v>
      </c>
      <c r="DB104" s="94">
        <f t="shared" si="443"/>
        <v>0.33693230505569843</v>
      </c>
      <c r="DC104" s="362">
        <f t="shared" si="402"/>
        <v>-5.5810000000000004</v>
      </c>
      <c r="DD104" s="362">
        <f t="shared" si="444"/>
        <v>-2.0019999999999998</v>
      </c>
      <c r="DE104" s="362">
        <f t="shared" si="445"/>
        <v>7.0330000000000004</v>
      </c>
      <c r="DF104" s="266"/>
      <c r="DG104" s="266">
        <v>5.5810000000000004</v>
      </c>
      <c r="DH104" s="266">
        <v>7.5830000000000002</v>
      </c>
      <c r="DI104" s="266">
        <v>0.55000000000000004</v>
      </c>
      <c r="DJ104" s="266">
        <v>12.446999999999999</v>
      </c>
      <c r="DK104" s="266">
        <v>15.602</v>
      </c>
      <c r="DL104" s="266">
        <v>11.67</v>
      </c>
      <c r="DM104" s="201">
        <v>9.5579999999999998</v>
      </c>
      <c r="DN104" s="201">
        <v>9.3719999999999999</v>
      </c>
      <c r="DO104" s="201">
        <v>6.7649999999999997</v>
      </c>
      <c r="DP104" s="201">
        <v>2.9420000000000002</v>
      </c>
      <c r="DQ104" s="201">
        <v>5.7389999999999999</v>
      </c>
      <c r="DR104" s="94">
        <f t="shared" si="403"/>
        <v>-1</v>
      </c>
      <c r="DS104" s="94">
        <f t="shared" si="446"/>
        <v>4.857949903121124E-2</v>
      </c>
      <c r="DT104" s="94">
        <f t="shared" si="447"/>
        <v>0.2150961593010724</v>
      </c>
      <c r="DU104" s="94">
        <f t="shared" si="448"/>
        <v>-8.9138073584125746E-2</v>
      </c>
      <c r="DV104" s="94">
        <f t="shared" si="449"/>
        <v>0.12981288495781892</v>
      </c>
      <c r="DW104" s="94">
        <f t="shared" si="450"/>
        <v>0.33529526408107568</v>
      </c>
      <c r="DX104" s="362">
        <f t="shared" si="404"/>
        <v>-44.917999999999999</v>
      </c>
      <c r="DY104" s="362">
        <f t="shared" si="451"/>
        <v>2.080999999999996</v>
      </c>
      <c r="DZ104" s="362">
        <f t="shared" si="452"/>
        <v>7.5830000000000055</v>
      </c>
      <c r="EA104" s="100"/>
      <c r="EB104" s="100">
        <v>44.917999999999999</v>
      </c>
      <c r="EC104" s="100">
        <v>42.837000000000003</v>
      </c>
      <c r="ED104" s="100">
        <v>35.253999999999998</v>
      </c>
      <c r="EE104" s="100">
        <v>38.704000000000001</v>
      </c>
      <c r="EF104" s="100">
        <v>34.256999999999998</v>
      </c>
      <c r="EG104" s="100">
        <v>25.655000000000001</v>
      </c>
      <c r="EH104" s="208">
        <v>33.984999999999999</v>
      </c>
      <c r="EI104" s="208">
        <v>31.425999999999998</v>
      </c>
      <c r="EJ104" s="208">
        <v>26.053999999999998</v>
      </c>
      <c r="EK104" s="208">
        <v>16.896000000000001</v>
      </c>
      <c r="EL104" s="208">
        <v>15.455</v>
      </c>
      <c r="EM104" s="94">
        <f t="shared" si="405"/>
        <v>-1</v>
      </c>
      <c r="EN104" s="94">
        <f t="shared" si="453"/>
        <v>-1.9772575675761142E-3</v>
      </c>
      <c r="EO104" s="94">
        <f t="shared" si="454"/>
        <v>2.6223576772006481E-2</v>
      </c>
      <c r="EP104" s="94">
        <f t="shared" si="455"/>
        <v>0.19210406162873164</v>
      </c>
      <c r="EQ104" s="94">
        <f t="shared" si="456"/>
        <v>-0.12400541225927789</v>
      </c>
      <c r="ER104" s="94">
        <f t="shared" si="457"/>
        <v>0.23081676686846672</v>
      </c>
      <c r="ES104" s="362">
        <f t="shared" si="406"/>
        <v>-125.68300000000001</v>
      </c>
      <c r="ET104" s="362">
        <f t="shared" si="458"/>
        <v>-0.24899999999999523</v>
      </c>
      <c r="EU104" s="362">
        <f t="shared" si="459"/>
        <v>3.2180000000000035</v>
      </c>
      <c r="EV104" s="100"/>
      <c r="EW104" s="100">
        <v>125.68300000000001</v>
      </c>
      <c r="EX104" s="100">
        <v>125.932</v>
      </c>
      <c r="EY104" s="100">
        <v>122.714</v>
      </c>
      <c r="EZ104" s="100">
        <v>102.93899999999999</v>
      </c>
      <c r="FA104" s="100">
        <v>117.511</v>
      </c>
      <c r="FB104" s="100">
        <v>95.474000000000004</v>
      </c>
      <c r="FC104" s="208">
        <v>93.656999999999996</v>
      </c>
      <c r="FD104" s="208">
        <v>70.623999999999995</v>
      </c>
      <c r="FE104" s="208">
        <v>51.712000000000003</v>
      </c>
      <c r="FF104" s="208">
        <v>51.451000000000001</v>
      </c>
      <c r="FG104" s="208">
        <v>45.128999999999998</v>
      </c>
      <c r="FH104" s="94">
        <f t="shared" si="407"/>
        <v>-1</v>
      </c>
      <c r="FI104" s="94">
        <f t="shared" si="460"/>
        <v>-1.098901098901099E-2</v>
      </c>
      <c r="FJ104" s="94">
        <f t="shared" si="461"/>
        <v>5.8139534883720929E-2</v>
      </c>
      <c r="FK104" s="94">
        <f t="shared" si="462"/>
        <v>0</v>
      </c>
      <c r="FL104" s="94">
        <f t="shared" si="463"/>
        <v>2.3809523809523808E-2</v>
      </c>
      <c r="FM104" s="94">
        <f t="shared" si="464"/>
        <v>-1.1764705882352941E-2</v>
      </c>
      <c r="FN104" s="362">
        <f t="shared" si="408"/>
        <v>-90</v>
      </c>
      <c r="FO104" s="362">
        <f t="shared" si="465"/>
        <v>-1</v>
      </c>
      <c r="FP104" s="362">
        <f t="shared" si="466"/>
        <v>5</v>
      </c>
      <c r="FQ104" s="486"/>
      <c r="FR104" s="486">
        <v>90</v>
      </c>
      <c r="FS104" s="486">
        <v>91</v>
      </c>
      <c r="FT104" s="486">
        <v>86</v>
      </c>
      <c r="FU104" s="486">
        <v>86</v>
      </c>
      <c r="FV104" s="486">
        <v>84</v>
      </c>
      <c r="FW104" s="486">
        <v>85</v>
      </c>
      <c r="FX104" s="2">
        <v>80</v>
      </c>
      <c r="FY104" s="2">
        <v>77</v>
      </c>
      <c r="FZ104" s="2">
        <v>71</v>
      </c>
      <c r="GA104" s="2">
        <v>67</v>
      </c>
      <c r="GB104" s="2">
        <v>69</v>
      </c>
      <c r="GC104" s="2"/>
      <c r="GD104" s="2"/>
      <c r="GE104" s="1" t="s">
        <v>81</v>
      </c>
      <c r="GF104" s="336"/>
      <c r="GG104" s="1">
        <v>7400</v>
      </c>
      <c r="GH104" s="1" t="s">
        <v>229</v>
      </c>
      <c r="GI104" s="18" t="s">
        <v>79</v>
      </c>
      <c r="GJ104" s="94">
        <f t="shared" si="340"/>
        <v>-1</v>
      </c>
      <c r="GK104" s="94">
        <f t="shared" si="341"/>
        <v>-0.34777909021214704</v>
      </c>
      <c r="GL104" s="94">
        <f t="shared" si="342"/>
        <v>11.740907573169746</v>
      </c>
      <c r="GM104" s="94">
        <f t="shared" si="343"/>
        <v>-0.95535495867040576</v>
      </c>
      <c r="GN104" s="94">
        <f t="shared" si="344"/>
        <v>-0.34490231687880069</v>
      </c>
      <c r="GO104" s="392">
        <f t="shared" si="345"/>
        <v>0.33096270911405945</v>
      </c>
      <c r="GP104" s="366">
        <f t="shared" si="346"/>
        <v>-0.1622471654036807</v>
      </c>
      <c r="GQ104" s="366">
        <f t="shared" si="347"/>
        <v>-8.6513895409985359E-2</v>
      </c>
      <c r="GR104" s="366">
        <f t="shared" si="348"/>
        <v>0.2292364657732377</v>
      </c>
      <c r="GS104" s="94">
        <f t="shared" si="409"/>
        <v>0</v>
      </c>
      <c r="GT104" s="94">
        <f t="shared" si="467"/>
        <v>0.1622471654036807</v>
      </c>
      <c r="GU104" s="392">
        <f t="shared" si="468"/>
        <v>0.24876106081366606</v>
      </c>
      <c r="GV104" s="94">
        <f t="shared" si="469"/>
        <v>1.952459504042835E-2</v>
      </c>
      <c r="GW104" s="94">
        <f t="shared" si="470"/>
        <v>0.43732953221584137</v>
      </c>
      <c r="GX104" s="94">
        <f t="shared" si="471"/>
        <v>0.66757911603685405</v>
      </c>
      <c r="GY104" s="94">
        <f t="shared" si="472"/>
        <v>0.50157612340710933</v>
      </c>
      <c r="GZ104" s="94">
        <f t="shared" si="473"/>
        <v>0.3744324349115592</v>
      </c>
      <c r="HA104" s="94">
        <f t="shared" si="474"/>
        <v>0.42616562282533055</v>
      </c>
      <c r="HB104" s="94">
        <f t="shared" si="475"/>
        <v>0.4177415599534342</v>
      </c>
      <c r="HC104" s="94">
        <f t="shared" si="476"/>
        <v>0.23158480417915986</v>
      </c>
      <c r="HD104" s="94">
        <f t="shared" si="349"/>
        <v>-1</v>
      </c>
      <c r="HE104" s="94">
        <f t="shared" si="350"/>
        <v>-0.2791666950424137</v>
      </c>
      <c r="HF104" s="94">
        <f t="shared" si="351"/>
        <v>9.7555121873399671</v>
      </c>
      <c r="HG104" s="94">
        <f t="shared" si="352"/>
        <v>-0.94976348477467465</v>
      </c>
      <c r="HH104" s="94">
        <f t="shared" si="353"/>
        <v>-0.21608741962045244</v>
      </c>
      <c r="HI104" s="392">
        <f t="shared" si="354"/>
        <v>0.19223258346419281</v>
      </c>
      <c r="HJ104" s="366">
        <f t="shared" si="355"/>
        <v>-5.6896448939848576E-2</v>
      </c>
      <c r="HK104" s="366">
        <f t="shared" si="356"/>
        <v>-2.2035044026054759E-2</v>
      </c>
      <c r="HL104" s="366">
        <f t="shared" si="357"/>
        <v>7.159279150835568E-2</v>
      </c>
      <c r="HM104" s="94">
        <f t="shared" si="410"/>
        <v>0</v>
      </c>
      <c r="HN104" s="94">
        <f t="shared" si="477"/>
        <v>5.6896448939848576E-2</v>
      </c>
      <c r="HO104" s="392">
        <f t="shared" si="478"/>
        <v>7.8931492965903335E-2</v>
      </c>
      <c r="HP104" s="94">
        <f t="shared" si="479"/>
        <v>7.3387014575476504E-3</v>
      </c>
      <c r="HQ104" s="94">
        <f t="shared" si="480"/>
        <v>0.14608301202086643</v>
      </c>
      <c r="HR104" s="94">
        <f t="shared" si="481"/>
        <v>0.18635115148954148</v>
      </c>
      <c r="HS104" s="94">
        <f t="shared" si="482"/>
        <v>0.15630436046972734</v>
      </c>
      <c r="HT104" s="94">
        <f t="shared" si="483"/>
        <v>0.14828251593306591</v>
      </c>
      <c r="HU104" s="94">
        <f t="shared" si="484"/>
        <v>0.2008076118231755</v>
      </c>
      <c r="HV104" s="94">
        <f t="shared" si="485"/>
        <v>0.17316285877688706</v>
      </c>
      <c r="HW104" s="94">
        <f t="shared" si="486"/>
        <v>7.9457444605508395E-2</v>
      </c>
      <c r="HX104" s="94" t="e">
        <f t="shared" si="358"/>
        <v>#VALUE!</v>
      </c>
      <c r="HY104" s="94">
        <f t="shared" si="359"/>
        <v>5.0656918373992478E-2</v>
      </c>
      <c r="HZ104" s="94">
        <f t="shared" si="360"/>
        <v>0.18404623203373083</v>
      </c>
      <c r="IA104" s="94">
        <f t="shared" si="361"/>
        <v>-0.23592079271050015</v>
      </c>
      <c r="IB104" s="94">
        <f t="shared" si="362"/>
        <v>0.28974870480846177</v>
      </c>
      <c r="IC104" s="392">
        <f t="shared" si="363"/>
        <v>8.4885500445716772E-2</v>
      </c>
      <c r="ID104" s="366" t="e">
        <f t="shared" si="364"/>
        <v>#VALUE!</v>
      </c>
      <c r="IE104" s="366">
        <f t="shared" si="365"/>
        <v>1.7231445640398912E-2</v>
      </c>
      <c r="IF104" s="366">
        <f t="shared" si="366"/>
        <v>5.2873884512909253E-2</v>
      </c>
      <c r="IG104" s="94" t="str">
        <f t="shared" si="411"/>
        <v>i.a.</v>
      </c>
      <c r="IH104" s="94">
        <f t="shared" si="487"/>
        <v>0.35739121440449384</v>
      </c>
      <c r="II104" s="392">
        <f t="shared" si="488"/>
        <v>0.34015976876409493</v>
      </c>
      <c r="IJ104" s="94">
        <f t="shared" si="489"/>
        <v>0.28728588425118567</v>
      </c>
      <c r="IK104" s="94">
        <f t="shared" si="490"/>
        <v>0.37598966378146281</v>
      </c>
      <c r="IL104" s="94">
        <f t="shared" si="491"/>
        <v>0.29152164478219061</v>
      </c>
      <c r="IM104" s="94">
        <f t="shared" si="492"/>
        <v>0.26871190062215894</v>
      </c>
      <c r="IN104" s="94">
        <f t="shared" si="493"/>
        <v>0.36286663036398775</v>
      </c>
      <c r="IO104" s="94">
        <f t="shared" si="494"/>
        <v>0.44497621205256005</v>
      </c>
      <c r="IP104" s="94">
        <f t="shared" si="495"/>
        <v>0.50382889851485146</v>
      </c>
      <c r="IQ104" s="94">
        <f t="shared" si="496"/>
        <v>0.32839011875376573</v>
      </c>
      <c r="IR104" s="94">
        <f t="shared" si="412"/>
        <v>0.3424627179862173</v>
      </c>
      <c r="IS104" s="94" t="e">
        <f t="shared" si="367"/>
        <v>#VALUE!</v>
      </c>
      <c r="IT104" s="94" t="e">
        <f t="shared" si="368"/>
        <v>#VALUE!</v>
      </c>
      <c r="IU104" s="94" t="e">
        <f t="shared" si="369"/>
        <v>#VALUE!</v>
      </c>
      <c r="IV104" s="94" t="e">
        <f t="shared" si="370"/>
        <v>#VALUE!</v>
      </c>
      <c r="IW104" s="94" t="e">
        <f t="shared" si="371"/>
        <v>#VALUE!</v>
      </c>
      <c r="IX104" s="392" t="e">
        <f t="shared" si="372"/>
        <v>#VALUE!</v>
      </c>
      <c r="IY104" s="366" t="e">
        <f t="shared" si="373"/>
        <v>#VALUE!</v>
      </c>
      <c r="IZ104" s="366" t="e">
        <f t="shared" si="374"/>
        <v>#VALUE!</v>
      </c>
      <c r="JA104" s="366" t="e">
        <f t="shared" si="375"/>
        <v>#VALUE!</v>
      </c>
      <c r="JB104" s="392"/>
      <c r="JC104" s="94" t="str">
        <f t="shared" si="497"/>
        <v>i.a.</v>
      </c>
      <c r="JD104" s="392" t="str">
        <f t="shared" si="498"/>
        <v>i.a.</v>
      </c>
      <c r="JE104" s="94" t="str">
        <f t="shared" si="499"/>
        <v>i.a.</v>
      </c>
      <c r="JF104" s="94" t="str">
        <f t="shared" si="500"/>
        <v>i.a.</v>
      </c>
      <c r="JG104" s="94" t="str">
        <f t="shared" si="501"/>
        <v>i.a.</v>
      </c>
      <c r="JH104" s="94" t="str">
        <f t="shared" si="502"/>
        <v>i.a.</v>
      </c>
      <c r="JI104" s="94" t="str">
        <f t="shared" si="503"/>
        <v>i.a.</v>
      </c>
      <c r="JJ104" s="94">
        <f t="shared" si="504"/>
        <v>0.11349922843071122</v>
      </c>
      <c r="JK104" s="94">
        <f t="shared" si="505"/>
        <v>8.9673312852639409E-2</v>
      </c>
      <c r="JL104" s="94">
        <f t="shared" si="506"/>
        <v>4.8331024058445651E-2</v>
      </c>
      <c r="JM104" s="94">
        <f t="shared" si="413"/>
        <v>8.5201547923130061E-2</v>
      </c>
      <c r="JN104" s="94" t="e">
        <f t="shared" si="376"/>
        <v>#VALUE!</v>
      </c>
      <c r="JO104" s="94" t="e">
        <f t="shared" si="377"/>
        <v>#DIV/0!</v>
      </c>
      <c r="JP104" s="94" t="e">
        <f t="shared" si="378"/>
        <v>#DIV/0!</v>
      </c>
      <c r="JQ104" s="94" t="e">
        <f t="shared" si="379"/>
        <v>#DIV/0!</v>
      </c>
      <c r="JR104" s="94" t="e">
        <f t="shared" si="380"/>
        <v>#DIV/0!</v>
      </c>
      <c r="JS104" s="392" t="e">
        <f t="shared" si="381"/>
        <v>#DIV/0!</v>
      </c>
      <c r="JT104" s="364" t="e">
        <f t="shared" si="382"/>
        <v>#VALUE!</v>
      </c>
      <c r="JU104" s="364">
        <f t="shared" si="383"/>
        <v>0</v>
      </c>
      <c r="JV104" s="364">
        <f t="shared" si="384"/>
        <v>0</v>
      </c>
      <c r="JW104" s="99" t="str">
        <f t="shared" si="414"/>
        <v>i.a.</v>
      </c>
      <c r="JX104" s="99">
        <f t="shared" si="507"/>
        <v>0</v>
      </c>
      <c r="JY104" s="393">
        <f t="shared" si="508"/>
        <v>0</v>
      </c>
      <c r="JZ104" s="99">
        <f t="shared" si="509"/>
        <v>0</v>
      </c>
      <c r="KA104" s="99">
        <f t="shared" si="510"/>
        <v>0</v>
      </c>
      <c r="KB104" s="99">
        <f t="shared" si="511"/>
        <v>0</v>
      </c>
      <c r="KC104" s="99">
        <f t="shared" si="512"/>
        <v>0</v>
      </c>
      <c r="KD104" s="99">
        <f t="shared" si="513"/>
        <v>0</v>
      </c>
      <c r="KE104" s="99">
        <f t="shared" si="514"/>
        <v>1.4054675324675325</v>
      </c>
      <c r="KF104" s="99">
        <f t="shared" si="415"/>
        <v>1.4029014084507041</v>
      </c>
      <c r="KG104" s="99">
        <f t="shared" si="416"/>
        <v>1.1849253731343283</v>
      </c>
      <c r="KH104" s="99">
        <f t="shared" si="417"/>
        <v>1.322014492753623</v>
      </c>
      <c r="KI104" s="94">
        <f t="shared" si="385"/>
        <v>-1</v>
      </c>
      <c r="KJ104" s="94">
        <f t="shared" si="386"/>
        <v>-0.25892103366622043</v>
      </c>
      <c r="KK104" s="94">
        <f t="shared" si="387"/>
        <v>11.713737785759946</v>
      </c>
      <c r="KL104" s="94">
        <f t="shared" si="388"/>
        <v>-0.95474489156324438</v>
      </c>
      <c r="KM104" s="94">
        <f t="shared" si="389"/>
        <v>-0.22077324011470911</v>
      </c>
      <c r="KN104" s="392">
        <f t="shared" si="390"/>
        <v>0.35294988490816531</v>
      </c>
      <c r="KO104" s="364">
        <f t="shared" si="391"/>
        <v>-7.9100000000000004E-2</v>
      </c>
      <c r="KP104" s="364">
        <f t="shared" si="392"/>
        <v>-2.7636263736263725E-2</v>
      </c>
      <c r="KQ104" s="364">
        <f t="shared" si="393"/>
        <v>9.834091489905443E-2</v>
      </c>
      <c r="KR104" s="308"/>
      <c r="KS104" s="308">
        <f t="shared" si="515"/>
        <v>7.9100000000000004E-2</v>
      </c>
      <c r="KT104" s="395">
        <f t="shared" si="516"/>
        <v>0.10673626373626373</v>
      </c>
      <c r="KU104" s="308">
        <f t="shared" si="517"/>
        <v>8.3953488372093023E-3</v>
      </c>
      <c r="KV104" s="308">
        <f t="shared" si="518"/>
        <v>0.18551162790697676</v>
      </c>
      <c r="KW104" s="308">
        <f t="shared" si="519"/>
        <v>0.23807142857142857</v>
      </c>
      <c r="KX104" s="308">
        <f t="shared" si="520"/>
        <v>0.17596470588235294</v>
      </c>
      <c r="KY104" s="308">
        <f t="shared" si="521"/>
        <v>0.15307500000000002</v>
      </c>
      <c r="KZ104" s="308">
        <f t="shared" si="522"/>
        <v>0.15906493506493505</v>
      </c>
      <c r="LA104" s="308">
        <f t="shared" si="523"/>
        <v>0.12635211267605634</v>
      </c>
      <c r="LB104" s="308">
        <f t="shared" si="524"/>
        <v>5.5910447761194026E-2</v>
      </c>
      <c r="LC104" s="308">
        <f t="shared" si="418"/>
        <v>0.11098550724637682</v>
      </c>
    </row>
    <row r="105" spans="1:315" s="1" customFormat="1" ht="15.75" customHeight="1" x14ac:dyDescent="0.3">
      <c r="A105" s="375" t="s">
        <v>414</v>
      </c>
      <c r="B105" s="173">
        <v>73277019</v>
      </c>
      <c r="C105" t="s">
        <v>166</v>
      </c>
      <c r="D105" s="4" t="s">
        <v>87</v>
      </c>
      <c r="E105">
        <v>1</v>
      </c>
      <c r="F105"/>
      <c r="G105">
        <v>236100</v>
      </c>
      <c r="H105">
        <v>467310</v>
      </c>
      <c r="I105" s="185">
        <v>45019</v>
      </c>
      <c r="J105" s="176"/>
      <c r="K105" s="176" t="s">
        <v>132</v>
      </c>
      <c r="L105" s="176" t="s">
        <v>132</v>
      </c>
      <c r="M105" s="176" t="s">
        <v>132</v>
      </c>
      <c r="N105" s="176" t="s">
        <v>132</v>
      </c>
      <c r="O105" s="176" t="s">
        <v>132</v>
      </c>
      <c r="P105" s="176" t="s">
        <v>132</v>
      </c>
      <c r="Q105" s="94">
        <f t="shared" si="331"/>
        <v>-1</v>
      </c>
      <c r="R105" s="94">
        <f t="shared" si="332"/>
        <v>1.1803628480793416E-2</v>
      </c>
      <c r="S105" s="94">
        <f t="shared" si="333"/>
        <v>0.18326003021655191</v>
      </c>
      <c r="T105" s="94">
        <f t="shared" si="334"/>
        <v>-8.0372111979399641E-2</v>
      </c>
      <c r="U105" s="94">
        <f t="shared" si="335"/>
        <v>-0.16268927202173677</v>
      </c>
      <c r="V105" s="94">
        <f t="shared" si="336"/>
        <v>0.17002368413888647</v>
      </c>
      <c r="W105" s="362">
        <f t="shared" si="337"/>
        <v>-356.59399999999999</v>
      </c>
      <c r="X105" s="362">
        <f t="shared" si="338"/>
        <v>4.1599999999999682</v>
      </c>
      <c r="Y105" s="362">
        <f t="shared" si="339"/>
        <v>54.584000000000003</v>
      </c>
      <c r="Z105" s="100"/>
      <c r="AA105" s="396">
        <v>356.59399999999999</v>
      </c>
      <c r="AB105" s="100">
        <v>352.43400000000003</v>
      </c>
      <c r="AC105" s="100">
        <v>297.85000000000002</v>
      </c>
      <c r="AD105" s="203">
        <v>323.88099999999997</v>
      </c>
      <c r="AE105" s="203">
        <v>386.81099999999998</v>
      </c>
      <c r="AF105" s="203">
        <v>330.601</v>
      </c>
      <c r="AG105" s="205">
        <v>206.801039</v>
      </c>
      <c r="AH105" s="205">
        <v>204.19300000000001</v>
      </c>
      <c r="AI105" s="205">
        <v>217.56124399999999</v>
      </c>
      <c r="AJ105" s="205">
        <v>308.05723799999998</v>
      </c>
      <c r="AK105" s="205">
        <v>352.625</v>
      </c>
      <c r="AL105" s="94">
        <f t="shared" si="394"/>
        <v>-1</v>
      </c>
      <c r="AM105" s="94">
        <f t="shared" si="395"/>
        <v>-8.4515656222155441E-2</v>
      </c>
      <c r="AN105" s="94">
        <f t="shared" si="419"/>
        <v>0.1475755998983532</v>
      </c>
      <c r="AO105" s="94">
        <f t="shared" si="420"/>
        <v>-6.3373776641864318E-2</v>
      </c>
      <c r="AP105" s="94">
        <f t="shared" si="421"/>
        <v>-9.5966556177731768E-2</v>
      </c>
      <c r="AQ105" s="94">
        <f t="shared" si="422"/>
        <v>0.12031797049876614</v>
      </c>
      <c r="AR105" s="362">
        <f t="shared" si="396"/>
        <v>-173.63900000000001</v>
      </c>
      <c r="AS105" s="362">
        <f t="shared" si="423"/>
        <v>-16.03</v>
      </c>
      <c r="AT105" s="362">
        <f t="shared" si="424"/>
        <v>24.39100000000002</v>
      </c>
      <c r="AU105" s="266"/>
      <c r="AV105" s="266">
        <v>173.63900000000001</v>
      </c>
      <c r="AW105" s="266">
        <v>189.66900000000001</v>
      </c>
      <c r="AX105" s="266">
        <v>165.27799999999999</v>
      </c>
      <c r="AY105" s="266">
        <v>176.46100000000001</v>
      </c>
      <c r="AZ105" s="267">
        <v>195.19300000000001</v>
      </c>
      <c r="BA105" s="267">
        <v>174.23</v>
      </c>
      <c r="BB105" s="205">
        <v>101.213511</v>
      </c>
      <c r="BC105" s="205">
        <v>93.494</v>
      </c>
      <c r="BD105" s="205">
        <v>96.518392000000006</v>
      </c>
      <c r="BE105" s="205">
        <v>115.792571</v>
      </c>
      <c r="BF105" s="205">
        <v>147.73992100000001</v>
      </c>
      <c r="BG105" s="94">
        <f t="shared" si="397"/>
        <v>-1</v>
      </c>
      <c r="BH105" s="94">
        <f t="shared" si="425"/>
        <v>-0.41487248322147652</v>
      </c>
      <c r="BI105" s="94">
        <f t="shared" si="426"/>
        <v>0.27185195301830101</v>
      </c>
      <c r="BJ105" s="94">
        <f t="shared" si="427"/>
        <v>-0.35593965782645021</v>
      </c>
      <c r="BK105" s="94">
        <f t="shared" si="428"/>
        <v>-0.29496581342346395</v>
      </c>
      <c r="BL105" s="94">
        <f t="shared" si="429"/>
        <v>0.22328642415506575</v>
      </c>
      <c r="BM105" s="362">
        <f t="shared" si="398"/>
        <v>-21.795999999999999</v>
      </c>
      <c r="BN105" s="362">
        <f t="shared" si="430"/>
        <v>-15.454000000000001</v>
      </c>
      <c r="BO105" s="362">
        <f t="shared" si="431"/>
        <v>7.9619999999999997</v>
      </c>
      <c r="BP105" s="266"/>
      <c r="BQ105" s="266">
        <v>21.795999999999999</v>
      </c>
      <c r="BR105" s="266">
        <v>37.25</v>
      </c>
      <c r="BS105" s="266">
        <v>29.288</v>
      </c>
      <c r="BT105" s="266">
        <v>45.473999999999997</v>
      </c>
      <c r="BU105" s="266">
        <v>64.498999999999995</v>
      </c>
      <c r="BV105" s="266">
        <v>52.725999999999999</v>
      </c>
      <c r="BW105" s="201">
        <v>29.272608000000002</v>
      </c>
      <c r="BX105" s="201">
        <v>-0.97699999999999998</v>
      </c>
      <c r="BY105" s="201">
        <v>-3.6933050000000001</v>
      </c>
      <c r="BZ105" s="201">
        <v>-9.2254199999999997</v>
      </c>
      <c r="CA105" s="201">
        <v>4.4090189999999998</v>
      </c>
      <c r="CB105" s="94">
        <f t="shared" si="399"/>
        <v>-1</v>
      </c>
      <c r="CC105" s="94">
        <f t="shared" si="432"/>
        <v>-0.40919664132531486</v>
      </c>
      <c r="CD105" s="94">
        <f t="shared" si="433"/>
        <v>0.26396557906059526</v>
      </c>
      <c r="CE105" s="94">
        <f t="shared" si="434"/>
        <v>-0.3568397749285121</v>
      </c>
      <c r="CF105" s="94">
        <f t="shared" si="435"/>
        <v>-0.30154946364719909</v>
      </c>
      <c r="CG105" s="94">
        <f t="shared" si="436"/>
        <v>0.27885803740627824</v>
      </c>
      <c r="CH105" s="362">
        <f t="shared" si="400"/>
        <v>-20.827000000000002</v>
      </c>
      <c r="CI105" s="362">
        <f t="shared" si="437"/>
        <v>-14.425000000000001</v>
      </c>
      <c r="CJ105" s="362">
        <f t="shared" si="438"/>
        <v>7.3620000000000019</v>
      </c>
      <c r="CK105" s="100"/>
      <c r="CL105" s="100">
        <v>20.827000000000002</v>
      </c>
      <c r="CM105" s="100">
        <v>35.252000000000002</v>
      </c>
      <c r="CN105" s="100">
        <v>27.89</v>
      </c>
      <c r="CO105" s="100">
        <v>43.363999999999997</v>
      </c>
      <c r="CP105" s="100">
        <v>62.085999999999999</v>
      </c>
      <c r="CQ105" s="100">
        <v>48.548000000000002</v>
      </c>
      <c r="CR105" s="208">
        <v>26.333874000000002</v>
      </c>
      <c r="CS105" s="208">
        <v>-7.742</v>
      </c>
      <c r="CT105" s="208">
        <v>-11.488564999999999</v>
      </c>
      <c r="CU105" s="208">
        <v>-17.535</v>
      </c>
      <c r="CV105" s="208">
        <v>-4.8819980000000003</v>
      </c>
      <c r="CW105" s="94">
        <f t="shared" si="401"/>
        <v>-1</v>
      </c>
      <c r="CX105" s="94">
        <f t="shared" si="439"/>
        <v>-0.40477142961050294</v>
      </c>
      <c r="CY105" s="94">
        <f t="shared" si="440"/>
        <v>0.26486958921753523</v>
      </c>
      <c r="CZ105" s="94">
        <f t="shared" si="441"/>
        <v>-0.35580513246014345</v>
      </c>
      <c r="DA105" s="94">
        <f t="shared" si="442"/>
        <v>-0.30243710854331601</v>
      </c>
      <c r="DB105" s="94">
        <f t="shared" si="443"/>
        <v>0.27913802221047068</v>
      </c>
      <c r="DC105" s="362">
        <f t="shared" si="402"/>
        <v>-16.367000000000001</v>
      </c>
      <c r="DD105" s="362">
        <f t="shared" si="444"/>
        <v>-11.129999999999999</v>
      </c>
      <c r="DE105" s="362">
        <f t="shared" si="445"/>
        <v>5.7579999999999991</v>
      </c>
      <c r="DF105" s="266"/>
      <c r="DG105" s="266">
        <v>16.367000000000001</v>
      </c>
      <c r="DH105" s="266">
        <v>27.497</v>
      </c>
      <c r="DI105" s="266">
        <v>21.739000000000001</v>
      </c>
      <c r="DJ105" s="266">
        <v>33.746000000000002</v>
      </c>
      <c r="DK105" s="266">
        <v>48.377000000000002</v>
      </c>
      <c r="DL105" s="266">
        <v>37.82</v>
      </c>
      <c r="DM105" s="201">
        <v>20.524127</v>
      </c>
      <c r="DN105" s="201">
        <v>-5.98</v>
      </c>
      <c r="DO105" s="201">
        <v>-8.5112009999999998</v>
      </c>
      <c r="DP105" s="201">
        <v>-13.35661</v>
      </c>
      <c r="DQ105" s="201">
        <v>-3.6901169999999999</v>
      </c>
      <c r="DR105" s="94">
        <f t="shared" si="403"/>
        <v>-1</v>
      </c>
      <c r="DS105" s="94">
        <f t="shared" si="446"/>
        <v>-6.5057498982652409E-2</v>
      </c>
      <c r="DT105" s="94">
        <f t="shared" si="447"/>
        <v>-1.8505917159763175E-2</v>
      </c>
      <c r="DU105" s="94">
        <f t="shared" si="448"/>
        <v>1.3030023752257033E-2</v>
      </c>
      <c r="DV105" s="94">
        <f t="shared" si="449"/>
        <v>-0.1643803024136743</v>
      </c>
      <c r="DW105" s="94">
        <f t="shared" si="450"/>
        <v>0.43496972201757378</v>
      </c>
      <c r="DX105" s="362">
        <f t="shared" si="404"/>
        <v>-124.065</v>
      </c>
      <c r="DY105" s="362">
        <f t="shared" si="451"/>
        <v>-8.6330000000000098</v>
      </c>
      <c r="DZ105" s="362">
        <f t="shared" si="452"/>
        <v>-2.5019999999999811</v>
      </c>
      <c r="EA105" s="100"/>
      <c r="EB105" s="100">
        <v>124.065</v>
      </c>
      <c r="EC105" s="100">
        <v>132.69800000000001</v>
      </c>
      <c r="ED105" s="100">
        <v>135.19999999999999</v>
      </c>
      <c r="EE105" s="100">
        <v>133.46100000000001</v>
      </c>
      <c r="EF105" s="100">
        <v>159.715</v>
      </c>
      <c r="EG105" s="100">
        <v>111.30200000000001</v>
      </c>
      <c r="EH105" s="208">
        <v>72.617354000000006</v>
      </c>
      <c r="EI105" s="208">
        <v>51.180999999999997</v>
      </c>
      <c r="EJ105" s="208">
        <v>40.528596</v>
      </c>
      <c r="EK105" s="208">
        <v>47.190562999999997</v>
      </c>
      <c r="EL105" s="208">
        <v>24.513999999999999</v>
      </c>
      <c r="EM105" s="94">
        <f t="shared" si="405"/>
        <v>-1</v>
      </c>
      <c r="EN105" s="94">
        <f t="shared" si="453"/>
        <v>1.4041142238463273E-3</v>
      </c>
      <c r="EO105" s="94">
        <f t="shared" si="454"/>
        <v>-3.6045555946929736E-2</v>
      </c>
      <c r="EP105" s="94">
        <f t="shared" si="455"/>
        <v>9.5285758499661036E-3</v>
      </c>
      <c r="EQ105" s="94">
        <f t="shared" si="456"/>
        <v>-7.7136710583888282E-2</v>
      </c>
      <c r="ER105" s="94">
        <f t="shared" si="457"/>
        <v>4.2695831801994752E-2</v>
      </c>
      <c r="ES105" s="362">
        <f t="shared" si="406"/>
        <v>-295.97500000000002</v>
      </c>
      <c r="ET105" s="362">
        <f t="shared" si="458"/>
        <v>0.41500000000002046</v>
      </c>
      <c r="EU105" s="362">
        <f t="shared" si="459"/>
        <v>-11.052000000000021</v>
      </c>
      <c r="EV105" s="100"/>
      <c r="EW105" s="100">
        <v>295.97500000000002</v>
      </c>
      <c r="EX105" s="100">
        <v>295.56</v>
      </c>
      <c r="EY105" s="100">
        <v>306.61200000000002</v>
      </c>
      <c r="EZ105" s="100">
        <v>303.71800000000002</v>
      </c>
      <c r="FA105" s="100">
        <v>329.10399999999998</v>
      </c>
      <c r="FB105" s="100">
        <v>315.62799999999999</v>
      </c>
      <c r="FC105" s="208">
        <v>287.29441000000003</v>
      </c>
      <c r="FD105" s="208">
        <v>270.77300000000002</v>
      </c>
      <c r="FE105" s="208">
        <v>259.09795200000002</v>
      </c>
      <c r="FF105" s="208">
        <v>280.79000000000002</v>
      </c>
      <c r="FG105" s="208">
        <v>324.16899999999998</v>
      </c>
      <c r="FH105" s="94">
        <f t="shared" si="407"/>
        <v>-1</v>
      </c>
      <c r="FI105" s="94">
        <f t="shared" si="460"/>
        <v>-4.0293040293040296E-2</v>
      </c>
      <c r="FJ105" s="94">
        <f t="shared" si="461"/>
        <v>8.7649402390438252E-2</v>
      </c>
      <c r="FK105" s="94">
        <f t="shared" si="462"/>
        <v>8.0321285140562242E-3</v>
      </c>
      <c r="FL105" s="94">
        <f t="shared" si="463"/>
        <v>1.2195121951219513E-2</v>
      </c>
      <c r="FM105" s="94">
        <f t="shared" si="464"/>
        <v>6.4935064935064929E-2</v>
      </c>
      <c r="FN105" s="362">
        <f t="shared" si="408"/>
        <v>-262</v>
      </c>
      <c r="FO105" s="362">
        <f t="shared" si="465"/>
        <v>-11</v>
      </c>
      <c r="FP105" s="362">
        <f t="shared" si="466"/>
        <v>22</v>
      </c>
      <c r="FQ105" s="486"/>
      <c r="FR105" s="486">
        <v>262</v>
      </c>
      <c r="FS105" s="486">
        <v>273</v>
      </c>
      <c r="FT105" s="486">
        <v>251</v>
      </c>
      <c r="FU105" s="486">
        <v>249</v>
      </c>
      <c r="FV105" s="486">
        <v>246</v>
      </c>
      <c r="FW105" s="486">
        <v>231</v>
      </c>
      <c r="FX105" s="2">
        <v>207</v>
      </c>
      <c r="FY105" s="2">
        <v>187</v>
      </c>
      <c r="FZ105" s="2">
        <v>174</v>
      </c>
      <c r="GA105" s="2">
        <v>221</v>
      </c>
      <c r="GB105" s="2">
        <v>243</v>
      </c>
      <c r="GC105" s="2"/>
      <c r="GE105" s="1" t="s">
        <v>81</v>
      </c>
      <c r="GF105" s="336"/>
      <c r="GG105" s="1">
        <v>9530</v>
      </c>
      <c r="GH105" s="1" t="s">
        <v>100</v>
      </c>
      <c r="GI105" s="18" t="s">
        <v>93</v>
      </c>
      <c r="GJ105" s="94">
        <f t="shared" si="340"/>
        <v>-1</v>
      </c>
      <c r="GK105" s="94">
        <f t="shared" si="341"/>
        <v>-0.38357536645766416</v>
      </c>
      <c r="GL105" s="94">
        <f t="shared" si="342"/>
        <v>0.26756547804014424</v>
      </c>
      <c r="GM105" s="94">
        <f t="shared" si="343"/>
        <v>-0.29815216147651297</v>
      </c>
      <c r="GN105" s="94">
        <f t="shared" si="344"/>
        <v>-0.35434016082241715</v>
      </c>
      <c r="GO105" s="392">
        <f t="shared" si="345"/>
        <v>-0.13213287691373399</v>
      </c>
      <c r="GP105" s="366">
        <f t="shared" si="346"/>
        <v>-0.16222742373317026</v>
      </c>
      <c r="GQ105" s="366">
        <f t="shared" si="347"/>
        <v>-0.10094736667213325</v>
      </c>
      <c r="GR105" s="366">
        <f t="shared" si="348"/>
        <v>5.5552545271100928E-2</v>
      </c>
      <c r="GS105" s="94">
        <f t="shared" si="409"/>
        <v>0</v>
      </c>
      <c r="GT105" s="94">
        <f t="shared" si="467"/>
        <v>0.16222742373317026</v>
      </c>
      <c r="GU105" s="392">
        <f t="shared" si="468"/>
        <v>0.2631747904053035</v>
      </c>
      <c r="GV105" s="94">
        <f t="shared" si="469"/>
        <v>0.20762224513420258</v>
      </c>
      <c r="GW105" s="94">
        <f t="shared" si="470"/>
        <v>0.2958223046906977</v>
      </c>
      <c r="GX105" s="94">
        <f t="shared" si="471"/>
        <v>0.45817052066844516</v>
      </c>
      <c r="GY105" s="94">
        <f t="shared" si="472"/>
        <v>0.52792703915217098</v>
      </c>
      <c r="GZ105" s="94">
        <f t="shared" si="473"/>
        <v>0.42543173069974743</v>
      </c>
      <c r="HA105" s="94">
        <f t="shared" si="474"/>
        <v>-0.16883729375495229</v>
      </c>
      <c r="HB105" s="94">
        <f t="shared" si="475"/>
        <v>-0.2619396978030763</v>
      </c>
      <c r="HC105" s="94">
        <f t="shared" si="476"/>
        <v>-0.48909021312911433</v>
      </c>
      <c r="HD105" s="94">
        <f t="shared" si="349"/>
        <v>-1</v>
      </c>
      <c r="HE105" s="94">
        <f t="shared" si="350"/>
        <v>-0.40435070277573265</v>
      </c>
      <c r="HF105" s="94">
        <f t="shared" si="351"/>
        <v>0.28908252540081519</v>
      </c>
      <c r="HG105" s="94">
        <f t="shared" si="352"/>
        <v>-0.33220462068888951</v>
      </c>
      <c r="HH105" s="94">
        <f t="shared" si="353"/>
        <v>-0.28169674698436009</v>
      </c>
      <c r="HI105" s="392">
        <f t="shared" si="354"/>
        <v>0.14395872854434791</v>
      </c>
      <c r="HJ105" s="366">
        <f t="shared" si="355"/>
        <v>-7.369301900986415E-2</v>
      </c>
      <c r="HK105" s="366">
        <f t="shared" si="356"/>
        <v>-5.0025785584172103E-2</v>
      </c>
      <c r="HL105" s="366">
        <f t="shared" si="357"/>
        <v>2.7744495613648598E-2</v>
      </c>
      <c r="HM105" s="94">
        <f t="shared" si="410"/>
        <v>0</v>
      </c>
      <c r="HN105" s="94">
        <f t="shared" si="477"/>
        <v>7.369301900986415E-2</v>
      </c>
      <c r="HO105" s="392">
        <f t="shared" si="478"/>
        <v>0.12371880459403625</v>
      </c>
      <c r="HP105" s="94">
        <f t="shared" si="479"/>
        <v>9.5974308980387654E-2</v>
      </c>
      <c r="HQ105" s="94">
        <f t="shared" si="480"/>
        <v>0.14371813874991704</v>
      </c>
      <c r="HR105" s="94">
        <f t="shared" si="481"/>
        <v>0.20008003325412729</v>
      </c>
      <c r="HS105" s="94">
        <f t="shared" si="482"/>
        <v>0.17490144378610839</v>
      </c>
      <c r="HT105" s="94">
        <f t="shared" si="483"/>
        <v>0.1049070684847911</v>
      </c>
      <c r="HU105" s="94">
        <f t="shared" si="484"/>
        <v>-3.6876903567267072E-3</v>
      </c>
      <c r="HV105" s="94">
        <f t="shared" si="485"/>
        <v>-1.3681746319095484E-2</v>
      </c>
      <c r="HW105" s="94">
        <f t="shared" si="486"/>
        <v>-3.0499323094622936E-2</v>
      </c>
      <c r="HX105" s="94" t="e">
        <f t="shared" si="358"/>
        <v>#VALUE!</v>
      </c>
      <c r="HY105" s="94">
        <f t="shared" si="359"/>
        <v>-6.6368424357843653E-2</v>
      </c>
      <c r="HZ105" s="94">
        <f t="shared" si="360"/>
        <v>1.8195505913556329E-2</v>
      </c>
      <c r="IA105" s="94">
        <f t="shared" si="361"/>
        <v>3.4683989993477462E-3</v>
      </c>
      <c r="IB105" s="94">
        <f t="shared" si="362"/>
        <v>-9.4535770173483011E-2</v>
      </c>
      <c r="IC105" s="392">
        <f t="shared" si="363"/>
        <v>0.37621123845642335</v>
      </c>
      <c r="ID105" s="366" t="e">
        <f t="shared" si="364"/>
        <v>#VALUE!</v>
      </c>
      <c r="IE105" s="366">
        <f t="shared" si="365"/>
        <v>-2.9797527322496742E-2</v>
      </c>
      <c r="IF105" s="366">
        <f t="shared" si="366"/>
        <v>8.0232750170013412E-3</v>
      </c>
      <c r="IG105" s="94" t="str">
        <f t="shared" si="411"/>
        <v>i.a.</v>
      </c>
      <c r="IH105" s="94">
        <f t="shared" si="487"/>
        <v>0.41917391671593879</v>
      </c>
      <c r="II105" s="392">
        <f t="shared" si="488"/>
        <v>0.44897144403843553</v>
      </c>
      <c r="IJ105" s="94">
        <f t="shared" si="489"/>
        <v>0.44094816902143419</v>
      </c>
      <c r="IK105" s="94">
        <f t="shared" si="490"/>
        <v>0.43942407101324255</v>
      </c>
      <c r="IL105" s="94">
        <f t="shared" si="491"/>
        <v>0.48530251835286115</v>
      </c>
      <c r="IM105" s="94">
        <f t="shared" si="492"/>
        <v>0.35263664820611612</v>
      </c>
      <c r="IN105" s="94">
        <f t="shared" si="493"/>
        <v>0.2527628504849781</v>
      </c>
      <c r="IO105" s="94">
        <f t="shared" si="494"/>
        <v>0.18901810741839103</v>
      </c>
      <c r="IP105" s="94">
        <f t="shared" si="495"/>
        <v>0.15642190795857774</v>
      </c>
      <c r="IQ105" s="94">
        <f t="shared" si="496"/>
        <v>0.16806354571031729</v>
      </c>
      <c r="IR105" s="94">
        <f t="shared" si="412"/>
        <v>7.5621049514296559E-2</v>
      </c>
      <c r="IS105" s="94">
        <f t="shared" si="367"/>
        <v>-1</v>
      </c>
      <c r="IT105" s="94">
        <f t="shared" si="368"/>
        <v>-0.4216985388191552</v>
      </c>
      <c r="IU105" s="94">
        <f t="shared" si="369"/>
        <v>7.4871051619596674E-2</v>
      </c>
      <c r="IV105" s="94">
        <f t="shared" si="370"/>
        <v>-0.29965114089806461</v>
      </c>
      <c r="IW105" s="94">
        <f t="shared" si="371"/>
        <v>-0.15797784141750676</v>
      </c>
      <c r="IX105" s="392">
        <f t="shared" si="372"/>
        <v>4.5522787904400057E-2</v>
      </c>
      <c r="IY105" s="366">
        <f t="shared" si="373"/>
        <v>-6.1122733416714807E-2</v>
      </c>
      <c r="IZ105" s="366">
        <f t="shared" si="374"/>
        <v>-4.4570814878852581E-2</v>
      </c>
      <c r="JA105" s="366">
        <f t="shared" si="375"/>
        <v>7.3621734424534069E-3</v>
      </c>
      <c r="JB105" s="392"/>
      <c r="JC105" s="94">
        <f t="shared" si="497"/>
        <v>6.1122733416714807E-2</v>
      </c>
      <c r="JD105" s="392">
        <f t="shared" si="498"/>
        <v>0.10569354829556739</v>
      </c>
      <c r="JE105" s="94">
        <f t="shared" si="499"/>
        <v>9.8331374853113981E-2</v>
      </c>
      <c r="JF105" s="94">
        <f t="shared" si="500"/>
        <v>0.14040341977454682</v>
      </c>
      <c r="JG105" s="94">
        <f t="shared" si="501"/>
        <v>0.16674551654425546</v>
      </c>
      <c r="JH105" s="94">
        <f t="shared" si="502"/>
        <v>0.15948530101239863</v>
      </c>
      <c r="JI105" s="94">
        <f t="shared" si="503"/>
        <v>0.14154961764964827</v>
      </c>
      <c r="JJ105" s="94">
        <f t="shared" si="504"/>
        <v>-4.7846889952153108E-3</v>
      </c>
      <c r="JK105" s="94">
        <f t="shared" si="505"/>
        <v>-1.6975932533277848E-2</v>
      </c>
      <c r="JL105" s="94">
        <f t="shared" si="506"/>
        <v>-2.9947097039154782E-2</v>
      </c>
      <c r="JM105" s="94">
        <f t="shared" si="413"/>
        <v>1.2503421481744062E-2</v>
      </c>
      <c r="JN105" s="94" t="e">
        <f t="shared" si="376"/>
        <v>#VALUE!</v>
      </c>
      <c r="JO105" s="94">
        <f t="shared" si="377"/>
        <v>5.4283933493345836E-2</v>
      </c>
      <c r="JP105" s="94">
        <f t="shared" si="378"/>
        <v>8.7905742067232839E-2</v>
      </c>
      <c r="JQ105" s="94">
        <f t="shared" si="379"/>
        <v>-8.7699824234543922E-2</v>
      </c>
      <c r="JR105" s="94">
        <f t="shared" si="380"/>
        <v>-0.17277735308171591</v>
      </c>
      <c r="JS105" s="392">
        <f t="shared" si="381"/>
        <v>9.8680776569442227E-2</v>
      </c>
      <c r="JT105" s="364" t="e">
        <f t="shared" si="382"/>
        <v>#VALUE!</v>
      </c>
      <c r="JU105" s="364">
        <f t="shared" si="383"/>
        <v>7.0078768559684423E-2</v>
      </c>
      <c r="JV105" s="364">
        <f t="shared" si="384"/>
        <v>0.1043136465128498</v>
      </c>
      <c r="JW105" s="99" t="str">
        <f t="shared" si="414"/>
        <v>i.a.</v>
      </c>
      <c r="JX105" s="99">
        <f t="shared" si="507"/>
        <v>1.3610458015267175</v>
      </c>
      <c r="JY105" s="393">
        <f t="shared" si="508"/>
        <v>1.2909670329670331</v>
      </c>
      <c r="JZ105" s="99">
        <f t="shared" si="509"/>
        <v>1.1866533864541833</v>
      </c>
      <c r="KA105" s="99">
        <f t="shared" si="510"/>
        <v>1.3007269076305219</v>
      </c>
      <c r="KB105" s="99">
        <f t="shared" si="511"/>
        <v>1.5724024390243903</v>
      </c>
      <c r="KC105" s="99">
        <f t="shared" si="512"/>
        <v>1.4311731601731601</v>
      </c>
      <c r="KD105" s="99">
        <f t="shared" si="513"/>
        <v>0.99903883574879226</v>
      </c>
      <c r="KE105" s="99">
        <f t="shared" si="514"/>
        <v>1.0919411764705882</v>
      </c>
      <c r="KF105" s="99">
        <f t="shared" si="415"/>
        <v>1.2503519770114941</v>
      </c>
      <c r="KG105" s="99">
        <f t="shared" si="416"/>
        <v>1.3939241538461538</v>
      </c>
      <c r="KH105" s="99">
        <f t="shared" si="417"/>
        <v>1.4511316872427984</v>
      </c>
      <c r="KI105" s="94">
        <f t="shared" si="385"/>
        <v>-1</v>
      </c>
      <c r="KJ105" s="94">
        <f t="shared" si="386"/>
        <v>-0.38439192015958384</v>
      </c>
      <c r="KK105" s="94">
        <f t="shared" si="387"/>
        <v>0.16210754704838617</v>
      </c>
      <c r="KL105" s="94">
        <f t="shared" si="388"/>
        <v>-0.3619645575984044</v>
      </c>
      <c r="KM105" s="94">
        <f t="shared" si="389"/>
        <v>-0.30996453035024496</v>
      </c>
      <c r="KN105" s="392">
        <f t="shared" si="390"/>
        <v>0.20087888878394439</v>
      </c>
      <c r="KO105" s="364">
        <f t="shared" si="391"/>
        <v>-7.9492366412213744E-2</v>
      </c>
      <c r="KP105" s="364">
        <f t="shared" si="392"/>
        <v>-4.9635838715991393E-2</v>
      </c>
      <c r="KQ105" s="364">
        <f t="shared" si="393"/>
        <v>1.8012667279599562E-2</v>
      </c>
      <c r="KR105" s="308"/>
      <c r="KS105" s="308">
        <f t="shared" si="515"/>
        <v>7.9492366412213744E-2</v>
      </c>
      <c r="KT105" s="395">
        <f t="shared" si="516"/>
        <v>0.12912820512820514</v>
      </c>
      <c r="KU105" s="308">
        <f t="shared" si="517"/>
        <v>0.11111553784860558</v>
      </c>
      <c r="KV105" s="308">
        <f t="shared" si="518"/>
        <v>0.17415261044176705</v>
      </c>
      <c r="KW105" s="308">
        <f t="shared" si="519"/>
        <v>0.25238211382113823</v>
      </c>
      <c r="KX105" s="308">
        <f t="shared" si="520"/>
        <v>0.21016450216450216</v>
      </c>
      <c r="KY105" s="308">
        <f t="shared" si="521"/>
        <v>0.12721678260869565</v>
      </c>
      <c r="KZ105" s="308">
        <f t="shared" si="522"/>
        <v>-4.1401069518716575E-2</v>
      </c>
      <c r="LA105" s="308">
        <f t="shared" si="523"/>
        <v>-6.6026235632183905E-2</v>
      </c>
      <c r="LB105" s="308">
        <f t="shared" si="524"/>
        <v>-7.9343891402714931E-2</v>
      </c>
      <c r="LC105" s="308">
        <f t="shared" si="418"/>
        <v>-2.0090526748971195E-2</v>
      </c>
    </row>
    <row r="106" spans="1:315" s="1" customFormat="1" x14ac:dyDescent="0.3">
      <c r="A106" s="348" t="s">
        <v>261</v>
      </c>
      <c r="B106" s="171">
        <v>30714032</v>
      </c>
      <c r="C106" t="s">
        <v>166</v>
      </c>
      <c r="D106" s="4"/>
      <c r="E106">
        <v>1</v>
      </c>
      <c r="F106"/>
      <c r="G106">
        <v>236100</v>
      </c>
      <c r="H106"/>
      <c r="I106" s="190">
        <v>45110</v>
      </c>
      <c r="J106" s="176"/>
      <c r="K106" s="176" t="s">
        <v>132</v>
      </c>
      <c r="L106" s="176" t="s">
        <v>204</v>
      </c>
      <c r="M106" s="176" t="s">
        <v>204</v>
      </c>
      <c r="N106" s="176" t="s">
        <v>204</v>
      </c>
      <c r="O106" s="176" t="s">
        <v>204</v>
      </c>
      <c r="P106" s="176" t="s">
        <v>204</v>
      </c>
      <c r="Q106" s="94">
        <f t="shared" si="331"/>
        <v>-1</v>
      </c>
      <c r="R106" s="94">
        <f t="shared" si="332"/>
        <v>0.43994645372166552</v>
      </c>
      <c r="S106" s="94">
        <f t="shared" si="333"/>
        <v>-0.15262671980904774</v>
      </c>
      <c r="T106" s="94">
        <f t="shared" si="334"/>
        <v>9.380426349429194E-2</v>
      </c>
      <c r="U106" s="94">
        <f t="shared" si="335"/>
        <v>0.25199090313379324</v>
      </c>
      <c r="V106" s="94">
        <f t="shared" si="336"/>
        <v>0.48306731912558321</v>
      </c>
      <c r="W106" s="362">
        <f t="shared" si="337"/>
        <v>-433.49299999999999</v>
      </c>
      <c r="X106" s="362">
        <f t="shared" si="338"/>
        <v>132.44499999999999</v>
      </c>
      <c r="Y106" s="362">
        <f t="shared" si="339"/>
        <v>-54.22399999999999</v>
      </c>
      <c r="Z106" s="100"/>
      <c r="AA106" s="396">
        <v>433.49299999999999</v>
      </c>
      <c r="AB106" s="100">
        <v>301.048</v>
      </c>
      <c r="AC106" s="100">
        <v>355.27199999999999</v>
      </c>
      <c r="AD106" s="203">
        <v>324.80399999999997</v>
      </c>
      <c r="AE106" s="203">
        <v>259.43</v>
      </c>
      <c r="AF106" s="203">
        <v>174.928</v>
      </c>
      <c r="AG106" s="205">
        <v>189.47800000000001</v>
      </c>
      <c r="AH106" s="205">
        <v>153.19</v>
      </c>
      <c r="AI106" s="205">
        <v>140.155</v>
      </c>
      <c r="AJ106" s="205">
        <v>114.696</v>
      </c>
      <c r="AK106" s="205">
        <v>117.47799999999999</v>
      </c>
      <c r="AL106" s="94">
        <f t="shared" si="394"/>
        <v>-1</v>
      </c>
      <c r="AM106" s="94">
        <f t="shared" si="395"/>
        <v>0.91711738049992686</v>
      </c>
      <c r="AN106" s="94">
        <f t="shared" si="419"/>
        <v>-0.38076487893188504</v>
      </c>
      <c r="AO106" s="94">
        <f t="shared" si="420"/>
        <v>0.2454202130657798</v>
      </c>
      <c r="AP106" s="94">
        <f t="shared" si="421"/>
        <v>5.4818954753552494E-2</v>
      </c>
      <c r="AQ106" s="94">
        <f t="shared" si="422"/>
        <v>0.23282349491790472</v>
      </c>
      <c r="AR106" s="362">
        <f t="shared" si="396"/>
        <v>-78.69</v>
      </c>
      <c r="AS106" s="362">
        <f t="shared" si="423"/>
        <v>37.643999999999998</v>
      </c>
      <c r="AT106" s="362">
        <f t="shared" si="424"/>
        <v>-25.238999999999997</v>
      </c>
      <c r="AU106" s="266"/>
      <c r="AV106" s="266">
        <v>78.69</v>
      </c>
      <c r="AW106" s="266">
        <v>41.045999999999999</v>
      </c>
      <c r="AX106" s="266">
        <v>66.284999999999997</v>
      </c>
      <c r="AY106" s="266">
        <v>53.222999999999999</v>
      </c>
      <c r="AZ106" s="267">
        <v>50.457000000000001</v>
      </c>
      <c r="BA106" s="267">
        <v>40.927999999999997</v>
      </c>
      <c r="BB106" s="205">
        <v>39.026000000000003</v>
      </c>
      <c r="BC106" s="205">
        <v>27.780999999999999</v>
      </c>
      <c r="BD106" s="205">
        <v>17.152000000000001</v>
      </c>
      <c r="BE106" s="205">
        <v>12.692</v>
      </c>
      <c r="BF106" s="205">
        <v>16.664000000000001</v>
      </c>
      <c r="BG106" s="94">
        <f t="shared" si="397"/>
        <v>-1</v>
      </c>
      <c r="BH106" s="94">
        <f t="shared" si="425"/>
        <v>1.2005638340716875</v>
      </c>
      <c r="BI106" s="94">
        <f t="shared" si="426"/>
        <v>-0.56373539488711233</v>
      </c>
      <c r="BJ106" s="94">
        <f t="shared" si="427"/>
        <v>0.37413610985362905</v>
      </c>
      <c r="BK106" s="94">
        <f t="shared" si="428"/>
        <v>-4.3170661276350115E-2</v>
      </c>
      <c r="BL106" s="94">
        <f t="shared" si="429"/>
        <v>0.28645194843790639</v>
      </c>
      <c r="BM106" s="362">
        <f t="shared" si="398"/>
        <v>-43.712000000000003</v>
      </c>
      <c r="BN106" s="362">
        <f t="shared" si="430"/>
        <v>23.848000000000003</v>
      </c>
      <c r="BO106" s="362">
        <f t="shared" si="431"/>
        <v>-25.667999999999996</v>
      </c>
      <c r="BP106" s="266"/>
      <c r="BQ106" s="266">
        <v>43.712000000000003</v>
      </c>
      <c r="BR106" s="266">
        <v>19.864000000000001</v>
      </c>
      <c r="BS106" s="266">
        <v>45.531999999999996</v>
      </c>
      <c r="BT106" s="266">
        <v>33.134999999999998</v>
      </c>
      <c r="BU106" s="266">
        <v>34.630000000000003</v>
      </c>
      <c r="BV106" s="266">
        <v>26.919</v>
      </c>
      <c r="BW106" s="201">
        <v>27.105</v>
      </c>
      <c r="BX106" s="201">
        <v>17.321999999999999</v>
      </c>
      <c r="BY106" s="201">
        <v>6.351</v>
      </c>
      <c r="BZ106" s="201">
        <v>2.6110000000000002</v>
      </c>
      <c r="CA106" s="201">
        <v>8.5079999999999991</v>
      </c>
      <c r="CB106" s="94">
        <f t="shared" si="399"/>
        <v>-1</v>
      </c>
      <c r="CC106" s="94">
        <f t="shared" si="432"/>
        <v>1.0530854087383783</v>
      </c>
      <c r="CD106" s="94">
        <f t="shared" si="433"/>
        <v>-0.55146709303833019</v>
      </c>
      <c r="CE106" s="94">
        <f t="shared" si="434"/>
        <v>0.35264203881225142</v>
      </c>
      <c r="CF106" s="94">
        <f t="shared" si="435"/>
        <v>-2.5240727024101069E-2</v>
      </c>
      <c r="CG106" s="94">
        <f t="shared" si="436"/>
        <v>0.27745833030060391</v>
      </c>
      <c r="CH106" s="362">
        <f t="shared" si="400"/>
        <v>-42.62</v>
      </c>
      <c r="CI106" s="362">
        <f t="shared" si="437"/>
        <v>21.860999999999997</v>
      </c>
      <c r="CJ106" s="362">
        <f t="shared" si="438"/>
        <v>-25.522999999999996</v>
      </c>
      <c r="CK106" s="100"/>
      <c r="CL106" s="100">
        <v>42.62</v>
      </c>
      <c r="CM106" s="100">
        <v>20.759</v>
      </c>
      <c r="CN106" s="100">
        <v>46.281999999999996</v>
      </c>
      <c r="CO106" s="100">
        <v>34.216000000000001</v>
      </c>
      <c r="CP106" s="100">
        <v>35.101999999999997</v>
      </c>
      <c r="CQ106" s="100">
        <v>27.478000000000002</v>
      </c>
      <c r="CR106" s="208">
        <v>27.315999999999999</v>
      </c>
      <c r="CS106" s="208">
        <v>17.321999999999999</v>
      </c>
      <c r="CT106" s="208">
        <v>5.1769999999999996</v>
      </c>
      <c r="CU106" s="208">
        <v>1.4339999999999999</v>
      </c>
      <c r="CV106" s="208">
        <v>6.4290000000000003</v>
      </c>
      <c r="CW106" s="94">
        <f t="shared" si="401"/>
        <v>-1</v>
      </c>
      <c r="CX106" s="94">
        <f t="shared" si="439"/>
        <v>1.1062743345886259</v>
      </c>
      <c r="CY106" s="94">
        <f t="shared" si="440"/>
        <v>-0.55182080842177528</v>
      </c>
      <c r="CZ106" s="94">
        <f t="shared" si="441"/>
        <v>0.33377847304361102</v>
      </c>
      <c r="DA106" s="94">
        <f t="shared" si="442"/>
        <v>-4.1087370115615432E-2</v>
      </c>
      <c r="DB106" s="94">
        <f t="shared" si="443"/>
        <v>0.27659971975712289</v>
      </c>
      <c r="DC106" s="362">
        <f t="shared" si="402"/>
        <v>-32.999000000000002</v>
      </c>
      <c r="DD106" s="362">
        <f t="shared" si="444"/>
        <v>17.332000000000001</v>
      </c>
      <c r="DE106" s="362">
        <f t="shared" si="445"/>
        <v>-19.29</v>
      </c>
      <c r="DF106" s="266"/>
      <c r="DG106" s="266">
        <v>32.999000000000002</v>
      </c>
      <c r="DH106" s="266">
        <v>15.667</v>
      </c>
      <c r="DI106" s="266">
        <v>34.957000000000001</v>
      </c>
      <c r="DJ106" s="266">
        <v>26.209</v>
      </c>
      <c r="DK106" s="266">
        <v>27.332000000000001</v>
      </c>
      <c r="DL106" s="266">
        <v>21.41</v>
      </c>
      <c r="DM106" s="201">
        <v>21.297000000000001</v>
      </c>
      <c r="DN106" s="201">
        <v>13.164999999999999</v>
      </c>
      <c r="DO106" s="201">
        <v>4.0030000000000001</v>
      </c>
      <c r="DP106" s="201">
        <v>1.099</v>
      </c>
      <c r="DQ106" s="201">
        <v>4.8090000000000002</v>
      </c>
      <c r="DR106" s="94">
        <f t="shared" si="403"/>
        <v>-1</v>
      </c>
      <c r="DS106" s="94">
        <f t="shared" si="446"/>
        <v>0.8471631039805414</v>
      </c>
      <c r="DT106" s="94">
        <f t="shared" si="447"/>
        <v>-0.12128155858568211</v>
      </c>
      <c r="DU106" s="94">
        <f t="shared" si="448"/>
        <v>0.26335808495170848</v>
      </c>
      <c r="DV106" s="94">
        <f t="shared" si="449"/>
        <v>0.16443450131511322</v>
      </c>
      <c r="DW106" s="94">
        <f t="shared" si="450"/>
        <v>0.22269660844653913</v>
      </c>
      <c r="DX106" s="362">
        <f t="shared" si="404"/>
        <v>-157.96199999999999</v>
      </c>
      <c r="DY106" s="362">
        <f t="shared" si="451"/>
        <v>72.445999999999984</v>
      </c>
      <c r="DZ106" s="362">
        <f t="shared" si="452"/>
        <v>-11.802999999999997</v>
      </c>
      <c r="EA106" s="100"/>
      <c r="EB106" s="100">
        <v>157.96199999999999</v>
      </c>
      <c r="EC106" s="100">
        <v>85.516000000000005</v>
      </c>
      <c r="ED106" s="100">
        <v>97.319000000000003</v>
      </c>
      <c r="EE106" s="100">
        <v>77.031999999999996</v>
      </c>
      <c r="EF106" s="100">
        <v>66.153999999999996</v>
      </c>
      <c r="EG106" s="100">
        <v>54.104999999999997</v>
      </c>
      <c r="EH106" s="208">
        <v>42.619</v>
      </c>
      <c r="EI106" s="208">
        <v>23.588999999999999</v>
      </c>
      <c r="EJ106" s="208">
        <v>10.335000000000001</v>
      </c>
      <c r="EK106" s="208">
        <v>6.391</v>
      </c>
      <c r="EL106" s="208">
        <v>5.3209999999999997</v>
      </c>
      <c r="EM106" s="94">
        <f t="shared" si="405"/>
        <v>-1</v>
      </c>
      <c r="EN106" s="94">
        <f t="shared" si="453"/>
        <v>0.28017514950011346</v>
      </c>
      <c r="EO106" s="94">
        <f t="shared" si="454"/>
        <v>-3.2984791409764826E-2</v>
      </c>
      <c r="EP106" s="94">
        <f t="shared" si="455"/>
        <v>5.7836520993287198E-2</v>
      </c>
      <c r="EQ106" s="94">
        <f t="shared" si="456"/>
        <v>7.7829280193112596E-2</v>
      </c>
      <c r="ER106" s="94">
        <f t="shared" si="457"/>
        <v>0.54972092606779377</v>
      </c>
      <c r="ES106" s="362">
        <f t="shared" si="406"/>
        <v>-219.85599999999999</v>
      </c>
      <c r="ET106" s="362">
        <f t="shared" si="458"/>
        <v>48.11699999999999</v>
      </c>
      <c r="EU106" s="362">
        <f t="shared" si="459"/>
        <v>-5.8580000000000041</v>
      </c>
      <c r="EV106" s="100"/>
      <c r="EW106" s="100">
        <v>219.85599999999999</v>
      </c>
      <c r="EX106" s="100">
        <v>171.739</v>
      </c>
      <c r="EY106" s="100">
        <v>177.59700000000001</v>
      </c>
      <c r="EZ106" s="100">
        <v>167.887</v>
      </c>
      <c r="FA106" s="100">
        <v>155.76400000000001</v>
      </c>
      <c r="FB106" s="100">
        <v>100.511</v>
      </c>
      <c r="FC106" s="208">
        <v>101.099</v>
      </c>
      <c r="FD106" s="208">
        <v>69.007000000000005</v>
      </c>
      <c r="FE106" s="208">
        <v>51.985999999999997</v>
      </c>
      <c r="FF106" s="208">
        <v>48.305</v>
      </c>
      <c r="FG106" s="208">
        <v>49.119</v>
      </c>
      <c r="FH106" s="94">
        <f t="shared" si="407"/>
        <v>-1</v>
      </c>
      <c r="FI106" s="94">
        <f t="shared" si="460"/>
        <v>5.2631578947368418E-2</v>
      </c>
      <c r="FJ106" s="94">
        <f t="shared" si="461"/>
        <v>8.8495575221238937E-3</v>
      </c>
      <c r="FK106" s="94">
        <f t="shared" si="462"/>
        <v>2.7272727272727271E-2</v>
      </c>
      <c r="FL106" s="94">
        <f t="shared" si="463"/>
        <v>0.26436781609195403</v>
      </c>
      <c r="FM106" s="94">
        <f t="shared" si="464"/>
        <v>0.24285714285714285</v>
      </c>
      <c r="FN106" s="362">
        <f t="shared" si="408"/>
        <v>-120</v>
      </c>
      <c r="FO106" s="362">
        <f t="shared" si="465"/>
        <v>6</v>
      </c>
      <c r="FP106" s="362">
        <f t="shared" si="466"/>
        <v>1</v>
      </c>
      <c r="FQ106" s="486"/>
      <c r="FR106" s="486">
        <v>120</v>
      </c>
      <c r="FS106" s="486">
        <v>114</v>
      </c>
      <c r="FT106" s="486">
        <v>113</v>
      </c>
      <c r="FU106" s="486">
        <v>110</v>
      </c>
      <c r="FV106" s="486">
        <v>87</v>
      </c>
      <c r="FW106" s="486">
        <v>70</v>
      </c>
      <c r="FX106" s="2">
        <v>64</v>
      </c>
      <c r="FY106" s="2">
        <v>61</v>
      </c>
      <c r="FZ106" s="2">
        <v>55</v>
      </c>
      <c r="GA106" s="2">
        <v>50</v>
      </c>
      <c r="GB106" s="2"/>
      <c r="GC106" s="2"/>
      <c r="GE106" s="1" t="s">
        <v>106</v>
      </c>
      <c r="GF106" s="336"/>
      <c r="GG106" s="1">
        <v>8940</v>
      </c>
      <c r="GH106" s="1" t="s">
        <v>262</v>
      </c>
      <c r="GI106" s="1" t="s">
        <v>79</v>
      </c>
      <c r="GJ106" s="94">
        <f t="shared" si="340"/>
        <v>-1</v>
      </c>
      <c r="GK106" s="94">
        <f t="shared" si="341"/>
        <v>0.54172397796384641</v>
      </c>
      <c r="GL106" s="94">
        <f t="shared" si="342"/>
        <v>-0.57228013858575177</v>
      </c>
      <c r="GM106" s="94">
        <f t="shared" si="343"/>
        <v>0.11085914602939476</v>
      </c>
      <c r="GN106" s="94">
        <f t="shared" si="344"/>
        <v>-0.18131957447789146</v>
      </c>
      <c r="GO106" s="392">
        <f t="shared" si="345"/>
        <v>2.7456402763997755E-2</v>
      </c>
      <c r="GP106" s="366">
        <f t="shared" si="346"/>
        <v>-0.3500932322427488</v>
      </c>
      <c r="GQ106" s="366">
        <f t="shared" si="347"/>
        <v>0.12301417188778394</v>
      </c>
      <c r="GR106" s="366">
        <f t="shared" si="348"/>
        <v>-0.30382698549507325</v>
      </c>
      <c r="GS106" s="94">
        <f t="shared" si="409"/>
        <v>0</v>
      </c>
      <c r="GT106" s="94">
        <f t="shared" si="467"/>
        <v>0.3500932322427488</v>
      </c>
      <c r="GU106" s="392">
        <f t="shared" si="468"/>
        <v>0.22707906035496486</v>
      </c>
      <c r="GV106" s="94">
        <f t="shared" si="469"/>
        <v>0.53090604585003809</v>
      </c>
      <c r="GW106" s="94">
        <f t="shared" si="470"/>
        <v>0.47792381936781536</v>
      </c>
      <c r="GX106" s="94">
        <f t="shared" si="471"/>
        <v>0.58377335584031131</v>
      </c>
      <c r="GY106" s="94">
        <f t="shared" si="472"/>
        <v>0.56817335924899726</v>
      </c>
      <c r="GZ106" s="94">
        <f t="shared" si="473"/>
        <v>0.82515708071532134</v>
      </c>
      <c r="HA106" s="94">
        <f t="shared" si="474"/>
        <v>1.0212239122744959</v>
      </c>
      <c r="HB106" s="94">
        <f t="shared" si="475"/>
        <v>0.61903623101757743</v>
      </c>
      <c r="HC106" s="94">
        <f t="shared" si="476"/>
        <v>0.24487704918032788</v>
      </c>
      <c r="HD106" s="94">
        <f t="shared" si="349"/>
        <v>-1</v>
      </c>
      <c r="HE106" s="94">
        <f t="shared" si="350"/>
        <v>0.96308984419940769</v>
      </c>
      <c r="HF106" s="94">
        <f t="shared" si="351"/>
        <v>-0.56854592474631616</v>
      </c>
      <c r="HG106" s="94">
        <f t="shared" si="352"/>
        <v>0.28729702704101162</v>
      </c>
      <c r="HH106" s="94">
        <f t="shared" si="353"/>
        <v>-0.24235847013788508</v>
      </c>
      <c r="HI106" s="392">
        <f t="shared" si="354"/>
        <v>1.204400477832933E-2</v>
      </c>
      <c r="HJ106" s="366">
        <f t="shared" si="355"/>
        <v>-0.2232510629604566</v>
      </c>
      <c r="HK106" s="366">
        <f t="shared" si="356"/>
        <v>0.10952674024536282</v>
      </c>
      <c r="HL106" s="366">
        <f t="shared" si="357"/>
        <v>-0.14985951908365805</v>
      </c>
      <c r="HM106" s="94">
        <f t="shared" si="410"/>
        <v>0</v>
      </c>
      <c r="HN106" s="94">
        <f t="shared" si="477"/>
        <v>0.2232510629604566</v>
      </c>
      <c r="HO106" s="392">
        <f t="shared" si="478"/>
        <v>0.11372432271509378</v>
      </c>
      <c r="HP106" s="94">
        <f t="shared" si="479"/>
        <v>0.26358384179875183</v>
      </c>
      <c r="HQ106" s="94">
        <f t="shared" si="480"/>
        <v>0.20475759382791955</v>
      </c>
      <c r="HR106" s="94">
        <f t="shared" si="481"/>
        <v>0.27025656033557705</v>
      </c>
      <c r="HS106" s="94">
        <f t="shared" si="482"/>
        <v>0.26704032538068545</v>
      </c>
      <c r="HT106" s="94">
        <f t="shared" si="483"/>
        <v>0.31868364431589719</v>
      </c>
      <c r="HU106" s="94">
        <f t="shared" si="484"/>
        <v>0.28633061416776179</v>
      </c>
      <c r="HV106" s="94">
        <f t="shared" si="485"/>
        <v>0.12665144429709546</v>
      </c>
      <c r="HW106" s="94">
        <f t="shared" si="486"/>
        <v>5.3600755460666775E-2</v>
      </c>
      <c r="HX106" s="94" t="e">
        <f t="shared" si="358"/>
        <v>#VALUE!</v>
      </c>
      <c r="HY106" s="94">
        <f t="shared" si="359"/>
        <v>0.44289873514716088</v>
      </c>
      <c r="HZ106" s="94">
        <f t="shared" si="360"/>
        <v>-9.1308561014920159E-2</v>
      </c>
      <c r="IA106" s="94">
        <f t="shared" si="361"/>
        <v>0.19428480665938877</v>
      </c>
      <c r="IB106" s="94">
        <f t="shared" si="362"/>
        <v>8.0351520146570557E-2</v>
      </c>
      <c r="IC106" s="392">
        <f t="shared" si="363"/>
        <v>-0.21102142464516768</v>
      </c>
      <c r="ID106" s="366" t="e">
        <f t="shared" si="364"/>
        <v>#VALUE!</v>
      </c>
      <c r="IE106" s="366">
        <f t="shared" si="365"/>
        <v>0.22053772430749341</v>
      </c>
      <c r="IF106" s="366">
        <f t="shared" si="366"/>
        <v>-5.0034954697494971E-2</v>
      </c>
      <c r="IG106" s="94" t="str">
        <f t="shared" si="411"/>
        <v>i.a.</v>
      </c>
      <c r="IH106" s="94">
        <f t="shared" si="487"/>
        <v>0.71847936831380532</v>
      </c>
      <c r="II106" s="392">
        <f t="shared" si="488"/>
        <v>0.49794164400631191</v>
      </c>
      <c r="IJ106" s="94">
        <f t="shared" si="489"/>
        <v>0.54797659870380688</v>
      </c>
      <c r="IK106" s="94">
        <f t="shared" si="490"/>
        <v>0.45883242895519005</v>
      </c>
      <c r="IL106" s="94">
        <f t="shared" si="491"/>
        <v>0.4247066074317557</v>
      </c>
      <c r="IM106" s="94">
        <f t="shared" si="492"/>
        <v>0.53829929062490667</v>
      </c>
      <c r="IN106" s="94">
        <f t="shared" si="493"/>
        <v>0.4215570876071969</v>
      </c>
      <c r="IO106" s="94">
        <f t="shared" si="494"/>
        <v>0.34183488631588094</v>
      </c>
      <c r="IP106" s="94">
        <f t="shared" si="495"/>
        <v>0.19880352402569926</v>
      </c>
      <c r="IQ106" s="94">
        <f t="shared" si="496"/>
        <v>0.13230514439499017</v>
      </c>
      <c r="IR106" s="94">
        <f t="shared" si="412"/>
        <v>0.10832875262118528</v>
      </c>
      <c r="IS106" s="94">
        <f t="shared" si="367"/>
        <v>-1</v>
      </c>
      <c r="IT106" s="94">
        <f t="shared" si="368"/>
        <v>0.52822615617694735</v>
      </c>
      <c r="IU106" s="94">
        <f t="shared" si="369"/>
        <v>-0.48515652391756192</v>
      </c>
      <c r="IV106" s="94">
        <f t="shared" si="370"/>
        <v>0.25629068720557252</v>
      </c>
      <c r="IW106" s="94">
        <f t="shared" si="371"/>
        <v>-0.23575376120652303</v>
      </c>
      <c r="IX106" s="392">
        <f t="shared" si="372"/>
        <v>-0.13257346322188607</v>
      </c>
      <c r="IY106" s="366">
        <f t="shared" si="373"/>
        <v>-0.10083669171128486</v>
      </c>
      <c r="IZ106" s="366">
        <f t="shared" si="374"/>
        <v>3.485385840895433E-2</v>
      </c>
      <c r="JA106" s="366">
        <f t="shared" si="375"/>
        <v>-6.2178125061965003E-2</v>
      </c>
      <c r="JB106" s="392"/>
      <c r="JC106" s="94">
        <f t="shared" si="497"/>
        <v>0.10083669171128486</v>
      </c>
      <c r="JD106" s="392">
        <f t="shared" si="498"/>
        <v>6.5982833302330526E-2</v>
      </c>
      <c r="JE106" s="94">
        <f t="shared" si="499"/>
        <v>0.12816095836429553</v>
      </c>
      <c r="JF106" s="94">
        <f t="shared" si="500"/>
        <v>0.10201536926885137</v>
      </c>
      <c r="JG106" s="94">
        <f t="shared" si="501"/>
        <v>0.13348494777011141</v>
      </c>
      <c r="JH106" s="94">
        <f t="shared" si="502"/>
        <v>0.15388617031007043</v>
      </c>
      <c r="JI106" s="94">
        <f t="shared" si="503"/>
        <v>0.14305090828486683</v>
      </c>
      <c r="JJ106" s="94">
        <f t="shared" si="504"/>
        <v>0.11307526600953065</v>
      </c>
      <c r="JK106" s="94">
        <f t="shared" si="505"/>
        <v>4.5314116513859658E-2</v>
      </c>
      <c r="JL106" s="94">
        <f t="shared" si="506"/>
        <v>2.2764525353979218E-2</v>
      </c>
      <c r="JM106" s="94">
        <f t="shared" si="413"/>
        <v>7.2422070515330519E-2</v>
      </c>
      <c r="JN106" s="94" t="e">
        <f t="shared" si="376"/>
        <v>#VALUE!</v>
      </c>
      <c r="JO106" s="94">
        <f t="shared" si="377"/>
        <v>0.36794913103558247</v>
      </c>
      <c r="JP106" s="94">
        <f t="shared" si="378"/>
        <v>-0.16005981875809122</v>
      </c>
      <c r="JQ106" s="94">
        <f t="shared" si="379"/>
        <v>6.4765212251080811E-2</v>
      </c>
      <c r="JR106" s="94">
        <f t="shared" si="380"/>
        <v>-9.7890129759999455E-3</v>
      </c>
      <c r="JS106" s="392">
        <f t="shared" si="381"/>
        <v>0.19327255561828524</v>
      </c>
      <c r="JT106" s="364" t="e">
        <f t="shared" si="382"/>
        <v>#VALUE!</v>
      </c>
      <c r="JU106" s="364">
        <f t="shared" si="383"/>
        <v>0.97166973684210545</v>
      </c>
      <c r="JV106" s="364">
        <f t="shared" si="384"/>
        <v>-0.5032280701754388</v>
      </c>
      <c r="JW106" s="99" t="str">
        <f t="shared" si="414"/>
        <v>i.a.</v>
      </c>
      <c r="JX106" s="99">
        <f t="shared" si="507"/>
        <v>3.6124416666666668</v>
      </c>
      <c r="JY106" s="393">
        <f t="shared" si="508"/>
        <v>2.6407719298245613</v>
      </c>
      <c r="JZ106" s="99">
        <f t="shared" si="509"/>
        <v>3.1440000000000001</v>
      </c>
      <c r="KA106" s="99">
        <f t="shared" si="510"/>
        <v>2.952763636363636</v>
      </c>
      <c r="KB106" s="99">
        <f t="shared" si="511"/>
        <v>2.9819540229885058</v>
      </c>
      <c r="KC106" s="99">
        <f t="shared" si="512"/>
        <v>2.4989714285714286</v>
      </c>
      <c r="KD106" s="99">
        <f t="shared" si="513"/>
        <v>2.9605937500000001</v>
      </c>
      <c r="KE106" s="99">
        <f t="shared" si="514"/>
        <v>2.511311475409836</v>
      </c>
      <c r="KF106" s="99">
        <f t="shared" si="415"/>
        <v>2.5482727272727272</v>
      </c>
      <c r="KG106" s="99">
        <f t="shared" si="416"/>
        <v>2.29392</v>
      </c>
      <c r="KH106" s="99" t="str">
        <f t="shared" si="417"/>
        <v>i.a.</v>
      </c>
      <c r="KI106" s="94">
        <f t="shared" si="385"/>
        <v>-1</v>
      </c>
      <c r="KJ106" s="94">
        <f t="shared" si="386"/>
        <v>0.95043113830145942</v>
      </c>
      <c r="KK106" s="94">
        <f t="shared" si="387"/>
        <v>-0.55540159222220453</v>
      </c>
      <c r="KL106" s="94">
        <f t="shared" si="388"/>
        <v>0.31673118822431551</v>
      </c>
      <c r="KM106" s="94">
        <f t="shared" si="389"/>
        <v>-0.22905402955542536</v>
      </c>
      <c r="KN106" s="392">
        <f t="shared" si="390"/>
        <v>2.78400358740492E-2</v>
      </c>
      <c r="KO106" s="364">
        <f t="shared" si="391"/>
        <v>-0.35516666666666663</v>
      </c>
      <c r="KP106" s="364">
        <f t="shared" si="392"/>
        <v>0.17307017543859646</v>
      </c>
      <c r="KQ106" s="364">
        <f t="shared" si="393"/>
        <v>-0.22747873001086785</v>
      </c>
      <c r="KR106" s="308"/>
      <c r="KS106" s="308">
        <f t="shared" si="515"/>
        <v>0.35516666666666663</v>
      </c>
      <c r="KT106" s="395">
        <f t="shared" si="516"/>
        <v>0.18209649122807017</v>
      </c>
      <c r="KU106" s="308">
        <f t="shared" si="517"/>
        <v>0.40957522123893803</v>
      </c>
      <c r="KV106" s="308">
        <f t="shared" si="518"/>
        <v>0.31105454545454547</v>
      </c>
      <c r="KW106" s="308">
        <f t="shared" si="519"/>
        <v>0.40347126436781605</v>
      </c>
      <c r="KX106" s="308">
        <f t="shared" si="520"/>
        <v>0.39254285714285714</v>
      </c>
      <c r="KY106" s="308">
        <f t="shared" si="521"/>
        <v>0.42681249999999998</v>
      </c>
      <c r="KZ106" s="308">
        <f t="shared" si="522"/>
        <v>0.28396721311475409</v>
      </c>
      <c r="LA106" s="308">
        <f t="shared" si="523"/>
        <v>9.4127272727272726E-2</v>
      </c>
      <c r="LB106" s="308">
        <f t="shared" si="524"/>
        <v>2.8679999999999997E-2</v>
      </c>
      <c r="LC106" s="308" t="str">
        <f t="shared" si="418"/>
        <v>i.a.</v>
      </c>
    </row>
    <row r="107" spans="1:315" s="1" customFormat="1" x14ac:dyDescent="0.3">
      <c r="A107" s="375" t="s">
        <v>398</v>
      </c>
      <c r="B107" s="173">
        <v>21474878</v>
      </c>
      <c r="C107" t="s">
        <v>166</v>
      </c>
      <c r="D107" s="4"/>
      <c r="E107">
        <v>1</v>
      </c>
      <c r="F107"/>
      <c r="G107">
        <v>236100</v>
      </c>
      <c r="H107" t="s">
        <v>399</v>
      </c>
      <c r="I107" s="185">
        <v>45107</v>
      </c>
      <c r="J107" s="176"/>
      <c r="K107" s="176" t="s">
        <v>132</v>
      </c>
      <c r="L107" s="176" t="s">
        <v>132</v>
      </c>
      <c r="M107" s="176" t="s">
        <v>132</v>
      </c>
      <c r="N107" s="176" t="s">
        <v>132</v>
      </c>
      <c r="O107" s="176" t="s">
        <v>132</v>
      </c>
      <c r="P107" s="176" t="s">
        <v>132</v>
      </c>
      <c r="Q107" s="94">
        <f t="shared" si="331"/>
        <v>-1</v>
      </c>
      <c r="R107" s="94">
        <f t="shared" si="332"/>
        <v>0.11950872552924174</v>
      </c>
      <c r="S107" s="94">
        <f t="shared" si="333"/>
        <v>4.8197682631847538E-2</v>
      </c>
      <c r="T107" s="94">
        <f t="shared" si="334"/>
        <v>-0.16571578934202824</v>
      </c>
      <c r="U107" s="94">
        <f t="shared" si="335"/>
        <v>5.9919521288312128E-2</v>
      </c>
      <c r="V107" s="94">
        <f t="shared" si="336"/>
        <v>0.11226210237445344</v>
      </c>
      <c r="W107" s="362">
        <f t="shared" si="337"/>
        <v>-2035.1369999999999</v>
      </c>
      <c r="X107" s="362">
        <f t="shared" si="338"/>
        <v>217.25299999999993</v>
      </c>
      <c r="Y107" s="362">
        <f t="shared" si="339"/>
        <v>83.588999999999942</v>
      </c>
      <c r="Z107" s="100"/>
      <c r="AA107" s="396">
        <v>2035.1369999999999</v>
      </c>
      <c r="AB107" s="100">
        <v>1817.884</v>
      </c>
      <c r="AC107" s="100">
        <v>1734.2950000000001</v>
      </c>
      <c r="AD107" s="100">
        <v>2078.7820000000002</v>
      </c>
      <c r="AE107" s="100">
        <v>1961.2639999999999</v>
      </c>
      <c r="AF107" s="100">
        <v>1763.3109999999999</v>
      </c>
      <c r="AG107" s="201">
        <v>1606.845</v>
      </c>
      <c r="AH107" s="205">
        <v>1231.499</v>
      </c>
      <c r="AI107" s="205">
        <v>1109.287</v>
      </c>
      <c r="AJ107" s="205">
        <v>911.20399999999995</v>
      </c>
      <c r="AK107" s="205">
        <v>1015.894</v>
      </c>
      <c r="AL107" s="94">
        <f t="shared" si="394"/>
        <v>-1</v>
      </c>
      <c r="AM107" s="94">
        <f t="shared" si="395"/>
        <v>5.1011221971001351E-2</v>
      </c>
      <c r="AN107" s="94">
        <f t="shared" si="419"/>
        <v>-0.25833676916733844</v>
      </c>
      <c r="AO107" s="94">
        <f t="shared" si="420"/>
        <v>-0.1449258203956422</v>
      </c>
      <c r="AP107" s="94">
        <f t="shared" si="421"/>
        <v>-5.2900296769917393E-2</v>
      </c>
      <c r="AQ107" s="94">
        <f t="shared" si="422"/>
        <v>0.26910354685286392</v>
      </c>
      <c r="AR107" s="362">
        <f t="shared" si="396"/>
        <v>-253.34100000000001</v>
      </c>
      <c r="AS107" s="362">
        <f t="shared" si="423"/>
        <v>12.296000000000021</v>
      </c>
      <c r="AT107" s="362">
        <f t="shared" si="424"/>
        <v>-83.960999999999984</v>
      </c>
      <c r="AU107" s="266"/>
      <c r="AV107" s="266">
        <v>253.34100000000001</v>
      </c>
      <c r="AW107" s="266">
        <v>241.04499999999999</v>
      </c>
      <c r="AX107" s="266">
        <v>325.00599999999997</v>
      </c>
      <c r="AY107" s="266">
        <v>380.09100000000001</v>
      </c>
      <c r="AZ107" s="266">
        <v>401.32100000000003</v>
      </c>
      <c r="BA107" s="266">
        <v>316.22399999999999</v>
      </c>
      <c r="BB107" s="201">
        <v>245.018</v>
      </c>
      <c r="BC107" s="205">
        <v>145.965</v>
      </c>
      <c r="BD107" s="205">
        <v>103.169</v>
      </c>
      <c r="BE107" s="205">
        <v>67.753</v>
      </c>
      <c r="BF107" s="205">
        <v>114.492</v>
      </c>
      <c r="BG107" s="94">
        <f t="shared" si="397"/>
        <v>-1</v>
      </c>
      <c r="BH107" s="94">
        <f t="shared" si="425"/>
        <v>-7.1952656199406245E-2</v>
      </c>
      <c r="BI107" s="94">
        <f t="shared" si="426"/>
        <v>-0.38214950048738128</v>
      </c>
      <c r="BJ107" s="94">
        <f t="shared" si="427"/>
        <v>-0.16664065326740121</v>
      </c>
      <c r="BK107" s="94">
        <f t="shared" si="428"/>
        <v>-0.10819437722037165</v>
      </c>
      <c r="BL107" s="94">
        <f t="shared" si="429"/>
        <v>0.26043996794143343</v>
      </c>
      <c r="BM107" s="362">
        <f t="shared" si="398"/>
        <v>-134.70699999999999</v>
      </c>
      <c r="BN107" s="362">
        <f t="shared" si="430"/>
        <v>-10.444000000000017</v>
      </c>
      <c r="BO107" s="362">
        <f t="shared" si="431"/>
        <v>-89.777999999999992</v>
      </c>
      <c r="BP107" s="266"/>
      <c r="BQ107" s="266">
        <v>134.70699999999999</v>
      </c>
      <c r="BR107" s="266">
        <v>145.15100000000001</v>
      </c>
      <c r="BS107" s="266">
        <v>234.929</v>
      </c>
      <c r="BT107" s="266">
        <v>281.90600000000001</v>
      </c>
      <c r="BU107" s="266">
        <v>316.10700000000003</v>
      </c>
      <c r="BV107" s="266">
        <v>250.791</v>
      </c>
      <c r="BW107" s="201">
        <v>178.30600000000001</v>
      </c>
      <c r="BX107" s="205">
        <v>82.009</v>
      </c>
      <c r="BY107" s="205">
        <v>44.244999999999997</v>
      </c>
      <c r="BZ107" s="205">
        <v>9.3629999999999995</v>
      </c>
      <c r="CA107" s="205">
        <v>50.649000000000001</v>
      </c>
      <c r="CB107" s="94">
        <f t="shared" si="399"/>
        <v>-1</v>
      </c>
      <c r="CC107" s="94">
        <f t="shared" si="432"/>
        <v>-8.731838425282723E-2</v>
      </c>
      <c r="CD107" s="94">
        <f t="shared" si="433"/>
        <v>-0.37073244465506183</v>
      </c>
      <c r="CE107" s="94">
        <f t="shared" si="434"/>
        <v>-0.15627563576702225</v>
      </c>
      <c r="CF107" s="94">
        <f t="shared" si="435"/>
        <v>-0.10654717910815475</v>
      </c>
      <c r="CG107" s="94">
        <f t="shared" si="436"/>
        <v>0.27331189710610937</v>
      </c>
      <c r="CH107" s="362">
        <f t="shared" si="400"/>
        <v>-140.584</v>
      </c>
      <c r="CI107" s="362">
        <f t="shared" si="437"/>
        <v>-13.449999999999989</v>
      </c>
      <c r="CJ107" s="362">
        <f t="shared" si="438"/>
        <v>-90.748999999999995</v>
      </c>
      <c r="CK107" s="100"/>
      <c r="CL107" s="100">
        <v>140.584</v>
      </c>
      <c r="CM107" s="100">
        <v>154.03399999999999</v>
      </c>
      <c r="CN107" s="100">
        <v>244.78299999999999</v>
      </c>
      <c r="CO107" s="100">
        <v>290.12200000000001</v>
      </c>
      <c r="CP107" s="100">
        <v>324.72000000000003</v>
      </c>
      <c r="CQ107" s="100">
        <v>255.02</v>
      </c>
      <c r="CR107" s="208">
        <v>181.93100000000001</v>
      </c>
      <c r="CS107" s="228">
        <v>82.941999999999993</v>
      </c>
      <c r="CT107" s="228">
        <v>45.88</v>
      </c>
      <c r="CU107" s="228">
        <v>8.9640000000000004</v>
      </c>
      <c r="CV107" s="228">
        <v>53.49</v>
      </c>
      <c r="CW107" s="94">
        <f t="shared" si="401"/>
        <v>-1</v>
      </c>
      <c r="CX107" s="94">
        <f t="shared" si="439"/>
        <v>-0.10334247942130209</v>
      </c>
      <c r="CY107" s="94">
        <f t="shared" si="440"/>
        <v>-0.36922762244914015</v>
      </c>
      <c r="CZ107" s="94">
        <f t="shared" si="441"/>
        <v>-0.14472379841657887</v>
      </c>
      <c r="DA107" s="94">
        <f t="shared" si="442"/>
        <v>-0.12395521830877994</v>
      </c>
      <c r="DB107" s="94">
        <f t="shared" si="443"/>
        <v>0.27970209898520554</v>
      </c>
      <c r="DC107" s="362">
        <f t="shared" si="402"/>
        <v>-107.84099999999999</v>
      </c>
      <c r="DD107" s="362">
        <f t="shared" si="444"/>
        <v>-12.429000000000002</v>
      </c>
      <c r="DE107" s="362">
        <f t="shared" si="445"/>
        <v>-70.400999999999996</v>
      </c>
      <c r="DF107" s="266"/>
      <c r="DG107" s="266">
        <v>107.84099999999999</v>
      </c>
      <c r="DH107" s="266">
        <v>120.27</v>
      </c>
      <c r="DI107" s="266">
        <v>190.67099999999999</v>
      </c>
      <c r="DJ107" s="266">
        <v>222.935</v>
      </c>
      <c r="DK107" s="266">
        <v>254.47900000000001</v>
      </c>
      <c r="DL107" s="266">
        <v>198.858</v>
      </c>
      <c r="DM107" s="201">
        <v>141.99</v>
      </c>
      <c r="DN107" s="205">
        <v>69.14</v>
      </c>
      <c r="DO107" s="205">
        <v>36.433</v>
      </c>
      <c r="DP107" s="205">
        <v>6.5380000000000003</v>
      </c>
      <c r="DQ107" s="205">
        <v>40.6</v>
      </c>
      <c r="DR107" s="94">
        <f t="shared" si="403"/>
        <v>-1</v>
      </c>
      <c r="DS107" s="94">
        <f t="shared" si="446"/>
        <v>1.3274081598103957E-2</v>
      </c>
      <c r="DT107" s="94">
        <f t="shared" si="447"/>
        <v>-4.791837918862709E-2</v>
      </c>
      <c r="DU107" s="94">
        <f t="shared" si="448"/>
        <v>7.0151562977029999E-2</v>
      </c>
      <c r="DV107" s="94">
        <f t="shared" si="449"/>
        <v>0.14390597130364782</v>
      </c>
      <c r="DW107" s="94">
        <f t="shared" si="450"/>
        <v>0.18598322198691919</v>
      </c>
      <c r="DX107" s="362">
        <f t="shared" si="404"/>
        <v>-598.54100000000005</v>
      </c>
      <c r="DY107" s="362">
        <f t="shared" si="451"/>
        <v>7.8410000000000082</v>
      </c>
      <c r="DZ107" s="362">
        <f t="shared" si="452"/>
        <v>-29.729999999999905</v>
      </c>
      <c r="EA107" s="100"/>
      <c r="EB107" s="100">
        <v>598.54100000000005</v>
      </c>
      <c r="EC107" s="100">
        <v>590.70000000000005</v>
      </c>
      <c r="ED107" s="100">
        <v>620.42999999999995</v>
      </c>
      <c r="EE107" s="100">
        <v>579.75900000000001</v>
      </c>
      <c r="EF107" s="100">
        <v>506.82400000000001</v>
      </c>
      <c r="EG107" s="100">
        <v>427.34500000000003</v>
      </c>
      <c r="EH107" s="208">
        <v>428.49200000000002</v>
      </c>
      <c r="EI107" s="228">
        <v>286.73500000000001</v>
      </c>
      <c r="EJ107" s="228">
        <v>217.66</v>
      </c>
      <c r="EK107" s="228">
        <v>181.167</v>
      </c>
      <c r="EL107" s="228">
        <v>176.37700000000001</v>
      </c>
      <c r="EM107" s="94">
        <f t="shared" si="405"/>
        <v>-1</v>
      </c>
      <c r="EN107" s="94">
        <f t="shared" si="453"/>
        <v>1.6472669037687602E-2</v>
      </c>
      <c r="EO107" s="94">
        <f t="shared" si="454"/>
        <v>3.6849849131624472E-2</v>
      </c>
      <c r="EP107" s="94">
        <f t="shared" si="455"/>
        <v>4.5021566896049914E-2</v>
      </c>
      <c r="EQ107" s="94">
        <f t="shared" si="456"/>
        <v>5.1657523475557535E-2</v>
      </c>
      <c r="ER107" s="94">
        <f t="shared" si="457"/>
        <v>9.8324049539257243E-3</v>
      </c>
      <c r="ES107" s="362">
        <f t="shared" si="406"/>
        <v>-1537.914</v>
      </c>
      <c r="ET107" s="362">
        <f t="shared" si="458"/>
        <v>24.923000000000002</v>
      </c>
      <c r="EU107" s="362">
        <f t="shared" si="459"/>
        <v>53.771999999999935</v>
      </c>
      <c r="EV107" s="100"/>
      <c r="EW107" s="100">
        <v>1537.914</v>
      </c>
      <c r="EX107" s="100">
        <v>1512.991</v>
      </c>
      <c r="EY107" s="100">
        <v>1459.2190000000001</v>
      </c>
      <c r="EZ107" s="100">
        <v>1396.3530000000001</v>
      </c>
      <c r="FA107" s="100">
        <v>1327.7639999999999</v>
      </c>
      <c r="FB107" s="100">
        <v>1314.836</v>
      </c>
      <c r="FC107" s="208">
        <v>1127.54</v>
      </c>
      <c r="FD107" s="228">
        <v>849.27200000000005</v>
      </c>
      <c r="FE107" s="228">
        <v>604.98699999999997</v>
      </c>
      <c r="FF107" s="228">
        <v>530.697</v>
      </c>
      <c r="FG107" s="228">
        <v>490.94499999999999</v>
      </c>
      <c r="FH107" s="94">
        <f t="shared" si="407"/>
        <v>-1</v>
      </c>
      <c r="FI107" s="94">
        <f t="shared" si="460"/>
        <v>-7.6161462300076161E-3</v>
      </c>
      <c r="FJ107" s="94">
        <f t="shared" si="461"/>
        <v>5.4618473895582331E-2</v>
      </c>
      <c r="FK107" s="94">
        <f t="shared" si="462"/>
        <v>-3.637770897832817E-2</v>
      </c>
      <c r="FL107" s="94">
        <f t="shared" si="463"/>
        <v>8.5870413739266207E-3</v>
      </c>
      <c r="FM107" s="94">
        <f t="shared" si="464"/>
        <v>3.640776699029126E-2</v>
      </c>
      <c r="FN107" s="362">
        <f t="shared" si="408"/>
        <v>-1303</v>
      </c>
      <c r="FO107" s="362">
        <f t="shared" si="465"/>
        <v>-10</v>
      </c>
      <c r="FP107" s="362">
        <f t="shared" si="466"/>
        <v>68</v>
      </c>
      <c r="FQ107" s="486"/>
      <c r="FR107" s="486">
        <v>1303</v>
      </c>
      <c r="FS107" s="486">
        <v>1313</v>
      </c>
      <c r="FT107" s="486">
        <v>1245</v>
      </c>
      <c r="FU107" s="486">
        <v>1292</v>
      </c>
      <c r="FV107" s="486">
        <v>1281</v>
      </c>
      <c r="FW107" s="486">
        <v>1236</v>
      </c>
      <c r="FX107" s="2">
        <v>1171</v>
      </c>
      <c r="FY107" s="488">
        <v>1030</v>
      </c>
      <c r="FZ107" s="488">
        <v>985</v>
      </c>
      <c r="GA107" s="488">
        <v>863</v>
      </c>
      <c r="GB107" s="488">
        <v>873</v>
      </c>
      <c r="GC107" s="2"/>
      <c r="GE107" s="1" t="s">
        <v>81</v>
      </c>
      <c r="GF107" s="336"/>
      <c r="GG107" s="1">
        <v>4130</v>
      </c>
      <c r="GH107" s="1" t="s">
        <v>322</v>
      </c>
      <c r="GI107" s="18" t="s">
        <v>131</v>
      </c>
      <c r="GJ107" s="94">
        <f t="shared" si="340"/>
        <v>-1</v>
      </c>
      <c r="GK107" s="94">
        <f t="shared" si="341"/>
        <v>-7.0519696781498969E-2</v>
      </c>
      <c r="GL107" s="94">
        <f t="shared" si="342"/>
        <v>-0.37641706672125541</v>
      </c>
      <c r="GM107" s="94">
        <f t="shared" si="343"/>
        <v>-0.23613984892265977</v>
      </c>
      <c r="GN107" s="94">
        <f t="shared" si="344"/>
        <v>-0.23187098616514884</v>
      </c>
      <c r="GO107" s="94">
        <f t="shared" si="345"/>
        <v>0.16654206474802871</v>
      </c>
      <c r="GP107" s="366">
        <f t="shared" si="346"/>
        <v>-0.23642642660318641</v>
      </c>
      <c r="GQ107" s="366">
        <f t="shared" si="347"/>
        <v>-1.7937679644697779E-2</v>
      </c>
      <c r="GR107" s="366">
        <f t="shared" si="348"/>
        <v>-0.15354331499993595</v>
      </c>
      <c r="GS107" s="94">
        <f t="shared" si="409"/>
        <v>0</v>
      </c>
      <c r="GT107" s="94">
        <f t="shared" si="467"/>
        <v>0.23642642660318641</v>
      </c>
      <c r="GU107" s="94">
        <f t="shared" si="468"/>
        <v>0.25436410624788419</v>
      </c>
      <c r="GV107" s="94">
        <f t="shared" si="469"/>
        <v>0.40790742124782015</v>
      </c>
      <c r="GW107" s="94">
        <f t="shared" si="470"/>
        <v>0.53400798650448233</v>
      </c>
      <c r="GX107" s="94">
        <f t="shared" si="471"/>
        <v>0.69520611366894003</v>
      </c>
      <c r="GY107" s="94">
        <f t="shared" si="472"/>
        <v>0.59595460350510676</v>
      </c>
      <c r="GZ107" s="94">
        <f t="shared" si="473"/>
        <v>0.5087363871889623</v>
      </c>
      <c r="HA107" s="94">
        <f t="shared" si="474"/>
        <v>0.32887716967852576</v>
      </c>
      <c r="HB107" s="94">
        <f t="shared" si="475"/>
        <v>0.23007469404027311</v>
      </c>
      <c r="HC107" s="94">
        <f t="shared" si="476"/>
        <v>5.0142080415277568E-2</v>
      </c>
      <c r="HD107" s="94">
        <f t="shared" si="349"/>
        <v>-1</v>
      </c>
      <c r="HE107" s="94">
        <f t="shared" si="350"/>
        <v>-9.5890696131946646E-2</v>
      </c>
      <c r="HF107" s="94">
        <f t="shared" si="351"/>
        <v>-0.40639571679179881</v>
      </c>
      <c r="HG107" s="94">
        <f t="shared" si="352"/>
        <v>-0.20500398395026742</v>
      </c>
      <c r="HH107" s="94">
        <f t="shared" si="353"/>
        <v>-0.13488093985777933</v>
      </c>
      <c r="HI107" s="94">
        <f t="shared" si="354"/>
        <v>0.16493919894835635</v>
      </c>
      <c r="HJ107" s="366">
        <f t="shared" si="355"/>
        <v>-8.8306256668103406E-2</v>
      </c>
      <c r="HK107" s="366">
        <f t="shared" si="356"/>
        <v>-9.3658459087670037E-3</v>
      </c>
      <c r="HL107" s="366">
        <f t="shared" si="357"/>
        <v>-6.686866193545847E-2</v>
      </c>
      <c r="HM107" s="94">
        <f t="shared" si="410"/>
        <v>0</v>
      </c>
      <c r="HN107" s="94">
        <f t="shared" si="477"/>
        <v>8.8306256668103406E-2</v>
      </c>
      <c r="HO107" s="94">
        <f t="shared" si="478"/>
        <v>9.7672102576870409E-2</v>
      </c>
      <c r="HP107" s="94">
        <f t="shared" si="479"/>
        <v>0.16454076451232888</v>
      </c>
      <c r="HQ107" s="94">
        <f t="shared" si="480"/>
        <v>0.20697055229272457</v>
      </c>
      <c r="HR107" s="94">
        <f t="shared" si="481"/>
        <v>0.23923938545371984</v>
      </c>
      <c r="HS107" s="94">
        <f t="shared" si="482"/>
        <v>0.20536641368896516</v>
      </c>
      <c r="HT107" s="94">
        <f t="shared" si="483"/>
        <v>0.18039752895065389</v>
      </c>
      <c r="HU107" s="94">
        <f t="shared" si="484"/>
        <v>0.11278458651450669</v>
      </c>
      <c r="HV107" s="94">
        <f t="shared" si="485"/>
        <v>7.7917801078469004E-2</v>
      </c>
      <c r="HW107" s="94">
        <f t="shared" si="486"/>
        <v>1.8329316923149205E-2</v>
      </c>
      <c r="HX107" s="94" t="e">
        <f t="shared" si="358"/>
        <v>#VALUE!</v>
      </c>
      <c r="HY107" s="94">
        <f t="shared" si="359"/>
        <v>-3.1467520347713144E-3</v>
      </c>
      <c r="HZ107" s="94">
        <f t="shared" si="360"/>
        <v>-8.1755548685517015E-2</v>
      </c>
      <c r="IA107" s="94">
        <f t="shared" si="361"/>
        <v>2.4047346846268226E-2</v>
      </c>
      <c r="IB107" s="94">
        <f t="shared" si="362"/>
        <v>8.7717194779555446E-2</v>
      </c>
      <c r="IC107" s="94">
        <f t="shared" si="363"/>
        <v>0.17443569464482608</v>
      </c>
      <c r="ID107" s="366" t="e">
        <f t="shared" si="364"/>
        <v>#VALUE!</v>
      </c>
      <c r="IE107" s="366">
        <f t="shared" si="365"/>
        <v>-1.2285508816241575E-3</v>
      </c>
      <c r="IF107" s="366">
        <f t="shared" si="366"/>
        <v>-3.4760783042816268E-2</v>
      </c>
      <c r="IG107" s="94" t="str">
        <f t="shared" si="411"/>
        <v>i.a.</v>
      </c>
      <c r="IH107" s="94">
        <f t="shared" si="487"/>
        <v>0.38919016277893304</v>
      </c>
      <c r="II107" s="94">
        <f t="shared" si="488"/>
        <v>0.39041871366055719</v>
      </c>
      <c r="IJ107" s="94">
        <f t="shared" si="489"/>
        <v>0.42517949670337346</v>
      </c>
      <c r="IK107" s="94">
        <f t="shared" si="490"/>
        <v>0.41519515480684327</v>
      </c>
      <c r="IL107" s="94">
        <f t="shared" si="491"/>
        <v>0.38171241274804862</v>
      </c>
      <c r="IM107" s="94">
        <f t="shared" si="492"/>
        <v>0.32501772084123043</v>
      </c>
      <c r="IN107" s="94">
        <f t="shared" si="493"/>
        <v>0.38002376855809994</v>
      </c>
      <c r="IO107" s="94">
        <f t="shared" si="494"/>
        <v>0.3376244595371094</v>
      </c>
      <c r="IP107" s="94">
        <f t="shared" si="495"/>
        <v>0.35977632577228935</v>
      </c>
      <c r="IQ107" s="94">
        <f t="shared" si="496"/>
        <v>0.34137558719947542</v>
      </c>
      <c r="IR107" s="94">
        <f t="shared" si="412"/>
        <v>0.35926020226298266</v>
      </c>
      <c r="IS107" s="94">
        <f t="shared" si="367"/>
        <v>-1</v>
      </c>
      <c r="IT107" s="94">
        <f t="shared" si="368"/>
        <v>-0.17102267929009257</v>
      </c>
      <c r="IU107" s="94">
        <f t="shared" si="369"/>
        <v>-0.41055918196527552</v>
      </c>
      <c r="IV107" s="94">
        <f t="shared" si="370"/>
        <v>-1.1085717715352565E-3</v>
      </c>
      <c r="IW107" s="94">
        <f t="shared" si="371"/>
        <v>-0.15861005966221339</v>
      </c>
      <c r="IX107" s="94">
        <f t="shared" si="372"/>
        <v>0.13322207530999242</v>
      </c>
      <c r="IY107" s="366">
        <f t="shared" si="373"/>
        <v>-6.6190629918280688E-2</v>
      </c>
      <c r="IZ107" s="366">
        <f t="shared" si="374"/>
        <v>-1.3655498877616079E-2</v>
      </c>
      <c r="JA107" s="366">
        <f t="shared" si="375"/>
        <v>-5.5614678044923274E-2</v>
      </c>
      <c r="JB107" s="392"/>
      <c r="JC107" s="94">
        <f t="shared" si="497"/>
        <v>6.6190629918280688E-2</v>
      </c>
      <c r="JD107" s="94">
        <f t="shared" si="498"/>
        <v>7.9846128795896767E-2</v>
      </c>
      <c r="JE107" s="94">
        <f t="shared" si="499"/>
        <v>0.13546080684082004</v>
      </c>
      <c r="JF107" s="94">
        <f t="shared" si="500"/>
        <v>0.13561114152421946</v>
      </c>
      <c r="JG107" s="94">
        <f t="shared" si="501"/>
        <v>0.16117514011372261</v>
      </c>
      <c r="JH107" s="94">
        <f t="shared" si="502"/>
        <v>0.14222732121559953</v>
      </c>
      <c r="JI107" s="94">
        <f t="shared" si="503"/>
        <v>0.11096652135084592</v>
      </c>
      <c r="JJ107" s="94">
        <f t="shared" si="504"/>
        <v>6.6592827115572156E-2</v>
      </c>
      <c r="JK107" s="94">
        <f t="shared" si="505"/>
        <v>3.9885980814703494E-2</v>
      </c>
      <c r="JL107" s="94">
        <f t="shared" si="506"/>
        <v>1.0275415823459949E-2</v>
      </c>
      <c r="JM107" s="94">
        <f t="shared" si="413"/>
        <v>4.9856579525029185E-2</v>
      </c>
      <c r="JN107" s="94" t="e">
        <f t="shared" si="376"/>
        <v>#VALUE!</v>
      </c>
      <c r="JO107" s="94">
        <f t="shared" si="377"/>
        <v>0.12810050392931263</v>
      </c>
      <c r="JP107" s="94">
        <f t="shared" si="378"/>
        <v>-6.0882598045315086E-3</v>
      </c>
      <c r="JQ107" s="94">
        <f t="shared" si="379"/>
        <v>-0.13422072275494015</v>
      </c>
      <c r="JR107" s="94">
        <f t="shared" si="380"/>
        <v>5.0895438676724393E-2</v>
      </c>
      <c r="JS107" s="94">
        <f t="shared" si="381"/>
        <v>7.3189663180971518E-2</v>
      </c>
      <c r="JT107" s="364" t="e">
        <f t="shared" si="382"/>
        <v>#VALUE!</v>
      </c>
      <c r="JU107" s="364">
        <f t="shared" si="383"/>
        <v>0.17735861118433704</v>
      </c>
      <c r="JV107" s="364">
        <f t="shared" si="384"/>
        <v>-8.4809948093975684E-3</v>
      </c>
      <c r="JW107" s="99" t="str">
        <f t="shared" si="414"/>
        <v>i.a.</v>
      </c>
      <c r="JX107" s="99">
        <f t="shared" si="507"/>
        <v>1.5618856485034536</v>
      </c>
      <c r="JY107" s="99">
        <f t="shared" si="508"/>
        <v>1.3845270373191165</v>
      </c>
      <c r="JZ107" s="99">
        <f t="shared" si="509"/>
        <v>1.3930080321285141</v>
      </c>
      <c r="KA107" s="99">
        <f t="shared" si="510"/>
        <v>1.6089643962848299</v>
      </c>
      <c r="KB107" s="99">
        <f t="shared" si="511"/>
        <v>1.5310413739266198</v>
      </c>
      <c r="KC107" s="99">
        <f t="shared" si="512"/>
        <v>1.4266270226537217</v>
      </c>
      <c r="KD107" s="99">
        <f t="shared" si="513"/>
        <v>1.372198975234842</v>
      </c>
      <c r="KE107" s="99">
        <f t="shared" si="514"/>
        <v>1.1956300970873788</v>
      </c>
      <c r="KF107" s="99">
        <f t="shared" si="415"/>
        <v>1.126179695431472</v>
      </c>
      <c r="KG107" s="99">
        <f t="shared" si="416"/>
        <v>1.0558563151796059</v>
      </c>
      <c r="KH107" s="99">
        <f t="shared" si="417"/>
        <v>1.1636815578465063</v>
      </c>
      <c r="KI107" s="94">
        <f t="shared" si="385"/>
        <v>-1</v>
      </c>
      <c r="KJ107" s="94">
        <f t="shared" si="386"/>
        <v>-8.0313920586310081E-2</v>
      </c>
      <c r="KK107" s="94">
        <f t="shared" si="387"/>
        <v>-0.40332208194634578</v>
      </c>
      <c r="KL107" s="94">
        <f t="shared" si="388"/>
        <v>-0.12442419390441185</v>
      </c>
      <c r="KM107" s="94">
        <f t="shared" si="389"/>
        <v>-0.1141539755708562</v>
      </c>
      <c r="KN107" s="94">
        <f t="shared" si="390"/>
        <v>0.22858197097826013</v>
      </c>
      <c r="KO107" s="364">
        <f t="shared" si="391"/>
        <v>-0.10789255564082886</v>
      </c>
      <c r="KP107" s="364">
        <f t="shared" si="392"/>
        <v>-9.4219911984704391E-3</v>
      </c>
      <c r="KQ107" s="364">
        <f t="shared" si="393"/>
        <v>-7.9298304566323183E-2</v>
      </c>
      <c r="KR107" s="308"/>
      <c r="KS107" s="308">
        <f t="shared" si="515"/>
        <v>0.10789255564082886</v>
      </c>
      <c r="KT107" s="308">
        <f t="shared" si="516"/>
        <v>0.1173145468392993</v>
      </c>
      <c r="KU107" s="308">
        <f t="shared" si="517"/>
        <v>0.19661285140562249</v>
      </c>
      <c r="KV107" s="308">
        <f t="shared" si="518"/>
        <v>0.22455263157894739</v>
      </c>
      <c r="KW107" s="308">
        <f t="shared" si="519"/>
        <v>0.25348946135831385</v>
      </c>
      <c r="KX107" s="308">
        <f t="shared" si="520"/>
        <v>0.20632686084142396</v>
      </c>
      <c r="KY107" s="308">
        <f t="shared" si="521"/>
        <v>0.15536379163108455</v>
      </c>
      <c r="KZ107" s="308">
        <f t="shared" si="522"/>
        <v>8.0526213592232998E-2</v>
      </c>
      <c r="LA107" s="308">
        <f t="shared" si="523"/>
        <v>4.6578680203045689E-2</v>
      </c>
      <c r="LB107" s="308">
        <f t="shared" si="524"/>
        <v>1.0387022016222481E-2</v>
      </c>
      <c r="LC107" s="308">
        <f t="shared" si="418"/>
        <v>6.1271477663230239E-2</v>
      </c>
    </row>
    <row r="108" spans="1:315" s="1" customFormat="1" x14ac:dyDescent="0.3">
      <c r="A108" s="348" t="s">
        <v>268</v>
      </c>
      <c r="B108" s="171">
        <v>10209781</v>
      </c>
      <c r="C108" t="s">
        <v>166</v>
      </c>
      <c r="D108" s="4"/>
      <c r="E108">
        <v>1</v>
      </c>
      <c r="F108"/>
      <c r="G108">
        <v>236100</v>
      </c>
      <c r="H108"/>
      <c r="I108" s="186">
        <v>44911</v>
      </c>
      <c r="J108" s="176"/>
      <c r="K108" s="176"/>
      <c r="L108" s="176" t="s">
        <v>269</v>
      </c>
      <c r="M108" s="176" t="s">
        <v>269</v>
      </c>
      <c r="N108" s="176" t="s">
        <v>269</v>
      </c>
      <c r="O108" s="176" t="s">
        <v>269</v>
      </c>
      <c r="P108" s="179" t="s">
        <v>269</v>
      </c>
      <c r="Q108" s="94" t="e">
        <f t="shared" si="331"/>
        <v>#DIV/0!</v>
      </c>
      <c r="R108" s="94" t="e">
        <f t="shared" si="332"/>
        <v>#DIV/0!</v>
      </c>
      <c r="S108" s="94" t="e">
        <f t="shared" si="333"/>
        <v>#DIV/0!</v>
      </c>
      <c r="T108" s="94" t="e">
        <f t="shared" si="334"/>
        <v>#DIV/0!</v>
      </c>
      <c r="U108" s="94" t="e">
        <f t="shared" si="335"/>
        <v>#DIV/0!</v>
      </c>
      <c r="V108" s="94" t="e">
        <f t="shared" si="336"/>
        <v>#DIV/0!</v>
      </c>
      <c r="W108" s="362">
        <f t="shared" si="337"/>
        <v>0</v>
      </c>
      <c r="X108" s="362">
        <f t="shared" si="338"/>
        <v>0</v>
      </c>
      <c r="Y108" s="362">
        <f t="shared" si="339"/>
        <v>0</v>
      </c>
      <c r="Z108" s="100"/>
      <c r="AA108" s="396"/>
      <c r="AB108" s="100"/>
      <c r="AC108" s="100"/>
      <c r="AD108" s="203"/>
      <c r="AE108" s="203"/>
      <c r="AF108" s="203"/>
      <c r="AG108" s="205"/>
      <c r="AH108" s="205"/>
      <c r="AI108" s="205"/>
      <c r="AJ108" s="205"/>
      <c r="AK108" s="204"/>
      <c r="AL108" s="94" t="e">
        <f t="shared" si="394"/>
        <v>#DIV/0!</v>
      </c>
      <c r="AM108" s="94">
        <f t="shared" si="395"/>
        <v>-1</v>
      </c>
      <c r="AN108" s="94">
        <f t="shared" si="419"/>
        <v>0.23894954263794627</v>
      </c>
      <c r="AO108" s="94">
        <f t="shared" si="420"/>
        <v>-0.45952411329420773</v>
      </c>
      <c r="AP108" s="94">
        <f t="shared" si="421"/>
        <v>-0.29042187217092158</v>
      </c>
      <c r="AQ108" s="94">
        <f t="shared" si="422"/>
        <v>-2.3032109470262356E-3</v>
      </c>
      <c r="AR108" s="362">
        <f t="shared" si="396"/>
        <v>0</v>
      </c>
      <c r="AS108" s="362">
        <f t="shared" si="423"/>
        <v>-20.994</v>
      </c>
      <c r="AT108" s="362">
        <f t="shared" si="424"/>
        <v>4.0489999999999995</v>
      </c>
      <c r="AU108" s="266"/>
      <c r="AV108" s="266"/>
      <c r="AW108" s="266">
        <v>20.994</v>
      </c>
      <c r="AX108" s="266">
        <v>16.945</v>
      </c>
      <c r="AY108" s="266">
        <v>31.352</v>
      </c>
      <c r="AZ108" s="267">
        <v>44.183999999999997</v>
      </c>
      <c r="BA108" s="267">
        <v>44.286000000000001</v>
      </c>
      <c r="BB108" s="267">
        <v>35.389000000000003</v>
      </c>
      <c r="BC108" s="204">
        <v>31.89</v>
      </c>
      <c r="BD108" s="205">
        <v>22.463999999999999</v>
      </c>
      <c r="BE108" s="205">
        <v>15.833</v>
      </c>
      <c r="BF108" s="205">
        <v>17.161000000000001</v>
      </c>
      <c r="BG108" s="94" t="e">
        <f t="shared" si="397"/>
        <v>#DIV/0!</v>
      </c>
      <c r="BH108" s="94">
        <f t="shared" si="425"/>
        <v>-1</v>
      </c>
      <c r="BI108" s="94">
        <f t="shared" si="426"/>
        <v>1.6041841004184101</v>
      </c>
      <c r="BJ108" s="94">
        <f t="shared" si="427"/>
        <v>-1.1162112224059126</v>
      </c>
      <c r="BK108" s="94">
        <f t="shared" si="428"/>
        <v>-0.48664569916629224</v>
      </c>
      <c r="BL108" s="94">
        <f t="shared" si="429"/>
        <v>8.11788201003939E-2</v>
      </c>
      <c r="BM108" s="362">
        <f t="shared" si="398"/>
        <v>0</v>
      </c>
      <c r="BN108" s="362">
        <f t="shared" si="430"/>
        <v>-0.72199999999999998</v>
      </c>
      <c r="BO108" s="362">
        <f t="shared" si="431"/>
        <v>1.917</v>
      </c>
      <c r="BP108" s="266"/>
      <c r="BQ108" s="266"/>
      <c r="BR108" s="266">
        <v>0.72199999999999998</v>
      </c>
      <c r="BS108" s="266">
        <v>-1.1950000000000001</v>
      </c>
      <c r="BT108" s="266">
        <v>10.282999999999999</v>
      </c>
      <c r="BU108" s="266">
        <v>20.030999999999999</v>
      </c>
      <c r="BV108" s="266">
        <v>18.527000000000001</v>
      </c>
      <c r="BW108" s="266">
        <v>12.813000000000001</v>
      </c>
      <c r="BX108" s="202">
        <v>13.778</v>
      </c>
      <c r="BY108" s="201">
        <v>8.8089999999999993</v>
      </c>
      <c r="BZ108" s="201">
        <v>4.3360000000000003</v>
      </c>
      <c r="CA108" s="201">
        <v>5.9119999999999999</v>
      </c>
      <c r="CB108" s="94" t="e">
        <f t="shared" si="399"/>
        <v>#DIV/0!</v>
      </c>
      <c r="CC108" s="94">
        <f t="shared" si="432"/>
        <v>-1</v>
      </c>
      <c r="CD108" s="94">
        <f t="shared" si="433"/>
        <v>1.2021276595744681</v>
      </c>
      <c r="CE108" s="94">
        <f t="shared" si="434"/>
        <v>-1.1626959885970272</v>
      </c>
      <c r="CF108" s="94">
        <f t="shared" si="435"/>
        <v>-0.50055934099461008</v>
      </c>
      <c r="CG108" s="94">
        <f t="shared" si="436"/>
        <v>8.9046406025030486E-2</v>
      </c>
      <c r="CH108" s="362">
        <f t="shared" si="400"/>
        <v>0</v>
      </c>
      <c r="CI108" s="362">
        <f t="shared" si="437"/>
        <v>-0.32300000000000001</v>
      </c>
      <c r="CJ108" s="362">
        <f t="shared" si="438"/>
        <v>1.921</v>
      </c>
      <c r="CK108" s="100"/>
      <c r="CL108" s="100"/>
      <c r="CM108" s="100">
        <v>0.32300000000000001</v>
      </c>
      <c r="CN108" s="100">
        <v>-1.5980000000000001</v>
      </c>
      <c r="CO108" s="100">
        <v>9.8219999999999992</v>
      </c>
      <c r="CP108" s="100">
        <v>19.666</v>
      </c>
      <c r="CQ108" s="100">
        <v>18.058</v>
      </c>
      <c r="CR108" s="100">
        <v>12.728</v>
      </c>
      <c r="CS108" s="208">
        <v>13.74</v>
      </c>
      <c r="CT108" s="208">
        <v>8.9369999999999994</v>
      </c>
      <c r="CU108" s="208">
        <v>4.4720000000000004</v>
      </c>
      <c r="CV108" s="208">
        <v>6.3780000000000001</v>
      </c>
      <c r="CW108" s="94" t="e">
        <f t="shared" si="401"/>
        <v>#DIV/0!</v>
      </c>
      <c r="CX108" s="94">
        <f t="shared" si="439"/>
        <v>-1</v>
      </c>
      <c r="CY108" s="94">
        <f t="shared" si="440"/>
        <v>1.2059773828756057</v>
      </c>
      <c r="CZ108" s="94">
        <f t="shared" si="441"/>
        <v>-1.1619359058207979</v>
      </c>
      <c r="DA108" s="94">
        <f t="shared" si="442"/>
        <v>-0.5007509958858487</v>
      </c>
      <c r="DB108" s="94">
        <f t="shared" si="443"/>
        <v>8.8885728507430845E-2</v>
      </c>
      <c r="DC108" s="362">
        <f t="shared" si="402"/>
        <v>0</v>
      </c>
      <c r="DD108" s="362">
        <f t="shared" si="444"/>
        <v>-0.255</v>
      </c>
      <c r="DE108" s="362">
        <f t="shared" si="445"/>
        <v>1.4929999999999999</v>
      </c>
      <c r="DF108" s="266"/>
      <c r="DG108" s="266"/>
      <c r="DH108" s="266">
        <v>0.255</v>
      </c>
      <c r="DI108" s="266">
        <v>-1.238</v>
      </c>
      <c r="DJ108" s="266">
        <v>7.6449999999999996</v>
      </c>
      <c r="DK108" s="266">
        <v>15.313000000000001</v>
      </c>
      <c r="DL108" s="266">
        <v>14.063000000000001</v>
      </c>
      <c r="DM108" s="266">
        <v>9.907</v>
      </c>
      <c r="DN108" s="201">
        <v>10.708</v>
      </c>
      <c r="DO108" s="201">
        <v>7.01</v>
      </c>
      <c r="DP108" s="201">
        <v>3.4420000000000002</v>
      </c>
      <c r="DQ108" s="201">
        <v>4.9009999999999998</v>
      </c>
      <c r="DR108" s="94" t="e">
        <f t="shared" si="403"/>
        <v>#DIV/0!</v>
      </c>
      <c r="DS108" s="94">
        <f t="shared" si="446"/>
        <v>-1</v>
      </c>
      <c r="DT108" s="94">
        <f t="shared" si="447"/>
        <v>1.4510071696824797E-2</v>
      </c>
      <c r="DU108" s="94">
        <f t="shared" si="448"/>
        <v>-0.33209182122225595</v>
      </c>
      <c r="DV108" s="94">
        <f t="shared" si="449"/>
        <v>-0.15577373504026695</v>
      </c>
      <c r="DW108" s="94">
        <f t="shared" si="450"/>
        <v>0.13935295192834951</v>
      </c>
      <c r="DX108" s="362">
        <f t="shared" si="404"/>
        <v>0</v>
      </c>
      <c r="DY108" s="362">
        <f t="shared" si="451"/>
        <v>-17.829000000000001</v>
      </c>
      <c r="DZ108" s="362">
        <f t="shared" si="452"/>
        <v>0.25499999999999901</v>
      </c>
      <c r="EA108" s="100"/>
      <c r="EB108" s="100"/>
      <c r="EC108" s="100">
        <v>17.829000000000001</v>
      </c>
      <c r="ED108" s="100">
        <v>17.574000000000002</v>
      </c>
      <c r="EE108" s="100">
        <v>26.312000000000001</v>
      </c>
      <c r="EF108" s="100">
        <v>31.167000000000002</v>
      </c>
      <c r="EG108" s="100">
        <v>27.355</v>
      </c>
      <c r="EH108" s="100">
        <v>22.792000000000002</v>
      </c>
      <c r="EI108" s="208">
        <v>24.885000000000002</v>
      </c>
      <c r="EJ108" s="208">
        <v>25.677</v>
      </c>
      <c r="EK108" s="208">
        <v>23.667000000000002</v>
      </c>
      <c r="EL108" s="208">
        <v>25.225999999999999</v>
      </c>
      <c r="EM108" s="94" t="e">
        <f t="shared" si="405"/>
        <v>#DIV/0!</v>
      </c>
      <c r="EN108" s="94">
        <f t="shared" si="453"/>
        <v>-1</v>
      </c>
      <c r="EO108" s="94">
        <f t="shared" si="454"/>
        <v>0.19416226912928761</v>
      </c>
      <c r="EP108" s="94">
        <f t="shared" si="455"/>
        <v>-0.17030388441172853</v>
      </c>
      <c r="EQ108" s="94">
        <f t="shared" si="456"/>
        <v>-0.12840174589166881</v>
      </c>
      <c r="ER108" s="94">
        <f t="shared" si="457"/>
        <v>0.13856264171950736</v>
      </c>
      <c r="ES108" s="362">
        <f t="shared" si="406"/>
        <v>0</v>
      </c>
      <c r="ET108" s="362">
        <f t="shared" si="458"/>
        <v>-72.414000000000001</v>
      </c>
      <c r="EU108" s="362">
        <f t="shared" si="459"/>
        <v>11.774000000000001</v>
      </c>
      <c r="EV108" s="100"/>
      <c r="EW108" s="100"/>
      <c r="EX108" s="100">
        <v>72.414000000000001</v>
      </c>
      <c r="EY108" s="100">
        <v>60.64</v>
      </c>
      <c r="EZ108" s="100">
        <v>73.087000000000003</v>
      </c>
      <c r="FA108" s="100">
        <v>83.853999999999999</v>
      </c>
      <c r="FB108" s="100">
        <v>73.649000000000001</v>
      </c>
      <c r="FC108" s="100">
        <v>68.97</v>
      </c>
      <c r="FD108" s="208">
        <v>58.610999999999997</v>
      </c>
      <c r="FE108" s="208">
        <v>49.149000000000001</v>
      </c>
      <c r="FF108" s="208">
        <v>46.636000000000003</v>
      </c>
      <c r="FG108" s="208">
        <v>48.527999999999999</v>
      </c>
      <c r="FH108" s="94" t="e">
        <f t="shared" si="407"/>
        <v>#DIV/0!</v>
      </c>
      <c r="FI108" s="94">
        <f t="shared" si="460"/>
        <v>-1</v>
      </c>
      <c r="FJ108" s="94">
        <f t="shared" si="461"/>
        <v>0.16814159292035399</v>
      </c>
      <c r="FK108" s="94">
        <f t="shared" si="462"/>
        <v>-0.13740458015267176</v>
      </c>
      <c r="FL108" s="94">
        <f t="shared" si="463"/>
        <v>0.10084033613445378</v>
      </c>
      <c r="FM108" s="94">
        <f t="shared" si="464"/>
        <v>0</v>
      </c>
      <c r="FN108" s="362">
        <f t="shared" si="408"/>
        <v>0</v>
      </c>
      <c r="FO108" s="362">
        <f t="shared" si="465"/>
        <v>-132</v>
      </c>
      <c r="FP108" s="362">
        <f t="shared" si="466"/>
        <v>19</v>
      </c>
      <c r="FQ108" s="486"/>
      <c r="FR108" s="486"/>
      <c r="FS108" s="486">
        <v>132</v>
      </c>
      <c r="FT108" s="486">
        <v>113</v>
      </c>
      <c r="FU108" s="486">
        <v>131</v>
      </c>
      <c r="FV108" s="486">
        <v>119</v>
      </c>
      <c r="FW108" s="486">
        <v>119</v>
      </c>
      <c r="FX108" s="486">
        <v>110</v>
      </c>
      <c r="FY108" s="2">
        <v>77</v>
      </c>
      <c r="FZ108" s="2"/>
      <c r="GA108" s="2"/>
      <c r="GB108" s="2">
        <v>66</v>
      </c>
      <c r="GC108" s="2"/>
      <c r="GD108" s="2" t="s">
        <v>803</v>
      </c>
      <c r="GE108" s="1" t="s">
        <v>118</v>
      </c>
      <c r="GF108" s="336"/>
      <c r="GG108" s="1">
        <v>7800</v>
      </c>
      <c r="GH108" s="1" t="s">
        <v>270</v>
      </c>
      <c r="GI108" s="18" t="s">
        <v>79</v>
      </c>
      <c r="GJ108" s="94" t="e">
        <f t="shared" si="340"/>
        <v>#VALUE!</v>
      </c>
      <c r="GK108" s="94">
        <f t="shared" si="341"/>
        <v>-1</v>
      </c>
      <c r="GL108" s="94">
        <f t="shared" si="342"/>
        <v>1.2505599657680169</v>
      </c>
      <c r="GM108" s="94">
        <f t="shared" si="343"/>
        <v>-1.2130885186293696</v>
      </c>
      <c r="GN108" s="94">
        <f t="shared" si="344"/>
        <v>-0.4914966118701885</v>
      </c>
      <c r="GO108" s="392">
        <f t="shared" si="345"/>
        <v>-6.6805472763452903E-2</v>
      </c>
      <c r="GP108" s="366" t="e">
        <f t="shared" si="346"/>
        <v>#VALUE!</v>
      </c>
      <c r="GQ108" s="366">
        <f t="shared" si="347"/>
        <v>-1.8247041211196788E-2</v>
      </c>
      <c r="GR108" s="366">
        <f t="shared" si="348"/>
        <v>9.1072087923132261E-2</v>
      </c>
      <c r="GS108" s="94" t="str">
        <f t="shared" si="409"/>
        <v>Negativ EK</v>
      </c>
      <c r="GT108" s="94">
        <f t="shared" si="467"/>
        <v>0</v>
      </c>
      <c r="GU108" s="392">
        <f t="shared" si="468"/>
        <v>1.8247041211196788E-2</v>
      </c>
      <c r="GV108" s="94">
        <f t="shared" si="469"/>
        <v>-7.2825046711935473E-2</v>
      </c>
      <c r="GW108" s="94">
        <f t="shared" si="470"/>
        <v>0.34175959915795334</v>
      </c>
      <c r="GX108" s="94">
        <f t="shared" si="471"/>
        <v>0.67208912887461125</v>
      </c>
      <c r="GY108" s="94">
        <f t="shared" si="472"/>
        <v>0.7202026043432308</v>
      </c>
      <c r="GZ108" s="94">
        <f t="shared" si="473"/>
        <v>0.53392621180023903</v>
      </c>
      <c r="HA108" s="94">
        <f t="shared" si="474"/>
        <v>0.54349115936869585</v>
      </c>
      <c r="HB108" s="94">
        <f t="shared" si="475"/>
        <v>0.36223249027237353</v>
      </c>
      <c r="HC108" s="94">
        <f t="shared" si="476"/>
        <v>0.18293007178941773</v>
      </c>
      <c r="HD108" s="94" t="e">
        <f t="shared" si="349"/>
        <v>#VALUE!</v>
      </c>
      <c r="HE108" s="94">
        <f t="shared" si="350"/>
        <v>-1</v>
      </c>
      <c r="HF108" s="94">
        <f t="shared" si="351"/>
        <v>1.6072401220305494</v>
      </c>
      <c r="HG108" s="94">
        <f t="shared" si="352"/>
        <v>-1.1363846153402555</v>
      </c>
      <c r="HH108" s="94">
        <f t="shared" si="353"/>
        <v>-0.48480739612840829</v>
      </c>
      <c r="HI108" s="392">
        <f t="shared" si="354"/>
        <v>-2.0992348438454669E-2</v>
      </c>
      <c r="HJ108" s="366" t="e">
        <f t="shared" si="355"/>
        <v>#VALUE!</v>
      </c>
      <c r="HK108" s="366">
        <f t="shared" si="356"/>
        <v>-1.0852736482931741E-2</v>
      </c>
      <c r="HL108" s="366">
        <f t="shared" si="357"/>
        <v>2.8724968717259887E-2</v>
      </c>
      <c r="HM108" s="94" t="str">
        <f t="shared" si="410"/>
        <v>i.a.</v>
      </c>
      <c r="HN108" s="94">
        <f t="shared" si="477"/>
        <v>0</v>
      </c>
      <c r="HO108" s="392">
        <f t="shared" si="478"/>
        <v>1.0852736482931741E-2</v>
      </c>
      <c r="HP108" s="94">
        <f t="shared" si="479"/>
        <v>-1.7872232234328145E-2</v>
      </c>
      <c r="HQ108" s="94">
        <f t="shared" si="480"/>
        <v>0.13104287598524286</v>
      </c>
      <c r="HR108" s="94">
        <f t="shared" si="481"/>
        <v>0.25435705986552637</v>
      </c>
      <c r="HS108" s="94">
        <f t="shared" si="482"/>
        <v>0.25981110511222211</v>
      </c>
      <c r="HT108" s="94">
        <f t="shared" si="483"/>
        <v>0.20086062971759119</v>
      </c>
      <c r="HU108" s="94">
        <f t="shared" si="484"/>
        <v>0.25571640682999258</v>
      </c>
      <c r="HV108" s="94">
        <f t="shared" si="485"/>
        <v>0.18393276609072401</v>
      </c>
      <c r="HW108" s="94">
        <f t="shared" si="486"/>
        <v>9.1126896725652565E-2</v>
      </c>
      <c r="HX108" s="94" t="e">
        <f t="shared" si="358"/>
        <v>#VALUE!</v>
      </c>
      <c r="HY108" s="94" t="e">
        <f t="shared" si="359"/>
        <v>#VALUE!</v>
      </c>
      <c r="HZ108" s="94">
        <f t="shared" si="360"/>
        <v>-0.15044203126887823</v>
      </c>
      <c r="IA108" s="94">
        <f t="shared" si="361"/>
        <v>-0.19499661836528726</v>
      </c>
      <c r="IB108" s="94">
        <f t="shared" si="362"/>
        <v>-3.1404364361193544E-2</v>
      </c>
      <c r="IC108" s="392">
        <f t="shared" si="363"/>
        <v>6.9412975613592452E-4</v>
      </c>
      <c r="ID108" s="366" t="e">
        <f t="shared" si="364"/>
        <v>#VALUE!</v>
      </c>
      <c r="IE108" s="366" t="e">
        <f t="shared" si="365"/>
        <v>#VALUE!</v>
      </c>
      <c r="IF108" s="366">
        <f t="shared" si="366"/>
        <v>-4.3599410579143572E-2</v>
      </c>
      <c r="IG108" s="94" t="str">
        <f t="shared" si="411"/>
        <v>i.a.</v>
      </c>
      <c r="IH108" s="94" t="str">
        <f t="shared" si="487"/>
        <v>i.a.</v>
      </c>
      <c r="II108" s="392">
        <f t="shared" si="488"/>
        <v>0.24620929654486701</v>
      </c>
      <c r="IJ108" s="94">
        <f t="shared" si="489"/>
        <v>0.28980870712401058</v>
      </c>
      <c r="IK108" s="94">
        <f t="shared" si="490"/>
        <v>0.36000930398018799</v>
      </c>
      <c r="IL108" s="94">
        <f t="shared" si="491"/>
        <v>0.3716817325351206</v>
      </c>
      <c r="IM108" s="94">
        <f t="shared" si="492"/>
        <v>0.37142391614278536</v>
      </c>
      <c r="IN108" s="94">
        <f t="shared" si="493"/>
        <v>0.33046251993620418</v>
      </c>
      <c r="IO108" s="94">
        <f t="shared" si="494"/>
        <v>0.42457900394123976</v>
      </c>
      <c r="IP108" s="94">
        <f t="shared" si="495"/>
        <v>0.52243178904962462</v>
      </c>
      <c r="IQ108" s="94">
        <f t="shared" si="496"/>
        <v>0.50748348915001285</v>
      </c>
      <c r="IR108" s="94">
        <f t="shared" si="412"/>
        <v>0.51982360698977914</v>
      </c>
      <c r="IS108" s="94" t="e">
        <f t="shared" si="367"/>
        <v>#VALUE!</v>
      </c>
      <c r="IT108" s="94" t="e">
        <f t="shared" si="368"/>
        <v>#VALUE!</v>
      </c>
      <c r="IU108" s="94" t="e">
        <f t="shared" si="369"/>
        <v>#VALUE!</v>
      </c>
      <c r="IV108" s="94" t="e">
        <f t="shared" si="370"/>
        <v>#VALUE!</v>
      </c>
      <c r="IW108" s="94" t="e">
        <f t="shared" si="371"/>
        <v>#VALUE!</v>
      </c>
      <c r="IX108" s="392" t="e">
        <f t="shared" si="372"/>
        <v>#VALUE!</v>
      </c>
      <c r="IY108" s="366" t="e">
        <f t="shared" si="373"/>
        <v>#VALUE!</v>
      </c>
      <c r="IZ108" s="366" t="e">
        <f t="shared" si="374"/>
        <v>#VALUE!</v>
      </c>
      <c r="JA108" s="366" t="e">
        <f t="shared" si="375"/>
        <v>#VALUE!</v>
      </c>
      <c r="JB108" s="392"/>
      <c r="JC108" s="94" t="str">
        <f t="shared" si="497"/>
        <v>i.a.</v>
      </c>
      <c r="JD108" s="392" t="str">
        <f t="shared" si="498"/>
        <v>i.a.</v>
      </c>
      <c r="JE108" s="94" t="str">
        <f t="shared" si="499"/>
        <v>i.a.</v>
      </c>
      <c r="JF108" s="94" t="str">
        <f t="shared" si="500"/>
        <v>i.a.</v>
      </c>
      <c r="JG108" s="94" t="str">
        <f t="shared" si="501"/>
        <v>i.a.</v>
      </c>
      <c r="JH108" s="94" t="str">
        <f t="shared" si="502"/>
        <v>i.a.</v>
      </c>
      <c r="JI108" s="94" t="str">
        <f t="shared" si="503"/>
        <v>i.a.</v>
      </c>
      <c r="JJ108" s="94" t="str">
        <f t="shared" si="504"/>
        <v>i.a.</v>
      </c>
      <c r="JK108" s="94" t="str">
        <f t="shared" si="505"/>
        <v>i.a.</v>
      </c>
      <c r="JL108" s="94" t="str">
        <f t="shared" si="506"/>
        <v>i.a.</v>
      </c>
      <c r="JM108" s="94" t="str">
        <f t="shared" si="413"/>
        <v>i.a.</v>
      </c>
      <c r="JN108" s="94" t="e">
        <f t="shared" si="376"/>
        <v>#VALUE!</v>
      </c>
      <c r="JO108" s="94" t="e">
        <f t="shared" si="377"/>
        <v>#VALUE!</v>
      </c>
      <c r="JP108" s="94" t="e">
        <f t="shared" si="378"/>
        <v>#DIV/0!</v>
      </c>
      <c r="JQ108" s="94" t="e">
        <f t="shared" si="379"/>
        <v>#DIV/0!</v>
      </c>
      <c r="JR108" s="94" t="e">
        <f t="shared" si="380"/>
        <v>#DIV/0!</v>
      </c>
      <c r="JS108" s="392" t="e">
        <f t="shared" si="381"/>
        <v>#DIV/0!</v>
      </c>
      <c r="JT108" s="364" t="e">
        <f t="shared" si="382"/>
        <v>#VALUE!</v>
      </c>
      <c r="JU108" s="364" t="e">
        <f t="shared" si="383"/>
        <v>#VALUE!</v>
      </c>
      <c r="JV108" s="364">
        <f t="shared" si="384"/>
        <v>0</v>
      </c>
      <c r="JW108" s="99" t="str">
        <f t="shared" si="414"/>
        <v>i.a.</v>
      </c>
      <c r="JX108" s="99" t="str">
        <f t="shared" si="507"/>
        <v>i.a.</v>
      </c>
      <c r="JY108" s="393">
        <f t="shared" si="508"/>
        <v>0</v>
      </c>
      <c r="JZ108" s="99">
        <f t="shared" si="509"/>
        <v>0</v>
      </c>
      <c r="KA108" s="99">
        <f t="shared" si="510"/>
        <v>0</v>
      </c>
      <c r="KB108" s="99">
        <f t="shared" si="511"/>
        <v>0</v>
      </c>
      <c r="KC108" s="99">
        <f t="shared" si="512"/>
        <v>0</v>
      </c>
      <c r="KD108" s="99">
        <f t="shared" si="513"/>
        <v>0</v>
      </c>
      <c r="KE108" s="99">
        <f t="shared" si="514"/>
        <v>0</v>
      </c>
      <c r="KF108" s="99" t="str">
        <f t="shared" si="415"/>
        <v>i.a.</v>
      </c>
      <c r="KG108" s="99" t="str">
        <f t="shared" si="416"/>
        <v>i.a.</v>
      </c>
      <c r="KH108" s="99">
        <f t="shared" si="417"/>
        <v>0</v>
      </c>
      <c r="KI108" s="94" t="e">
        <f t="shared" si="385"/>
        <v>#VALUE!</v>
      </c>
      <c r="KJ108" s="94" t="e">
        <f t="shared" si="386"/>
        <v>#VALUE!</v>
      </c>
      <c r="KK108" s="94">
        <f t="shared" si="387"/>
        <v>1.173033526756931</v>
      </c>
      <c r="KL108" s="94">
        <f t="shared" si="388"/>
        <v>-1.1886121637717748</v>
      </c>
      <c r="KM108" s="94">
        <f t="shared" si="389"/>
        <v>-0.54630963036914959</v>
      </c>
      <c r="KN108" s="392">
        <f t="shared" si="390"/>
        <v>8.9046406025030528E-2</v>
      </c>
      <c r="KO108" s="364" t="e">
        <f t="shared" si="391"/>
        <v>#VALUE!</v>
      </c>
      <c r="KP108" s="364" t="e">
        <f t="shared" si="392"/>
        <v>#VALUE!</v>
      </c>
      <c r="KQ108" s="364">
        <f t="shared" si="393"/>
        <v>1.6588562617323679E-2</v>
      </c>
      <c r="KR108" s="308"/>
      <c r="KS108" s="308" t="str">
        <f t="shared" si="515"/>
        <v>i.a.</v>
      </c>
      <c r="KT108" s="395">
        <f t="shared" si="516"/>
        <v>2.446969696969697E-3</v>
      </c>
      <c r="KU108" s="308">
        <f t="shared" si="517"/>
        <v>-1.4141592920353984E-2</v>
      </c>
      <c r="KV108" s="308">
        <f t="shared" si="518"/>
        <v>7.4977099236641212E-2</v>
      </c>
      <c r="KW108" s="308">
        <f t="shared" si="519"/>
        <v>0.16526050420168067</v>
      </c>
      <c r="KX108" s="308">
        <f t="shared" si="520"/>
        <v>0.15174789915966386</v>
      </c>
      <c r="KY108" s="308">
        <f t="shared" si="521"/>
        <v>0.1157090909090909</v>
      </c>
      <c r="KZ108" s="308">
        <f t="shared" si="522"/>
        <v>0.17844155844155846</v>
      </c>
      <c r="LA108" s="308" t="str">
        <f t="shared" si="523"/>
        <v>i.a.</v>
      </c>
      <c r="LB108" s="308" t="str">
        <f t="shared" si="524"/>
        <v>i.a.</v>
      </c>
      <c r="LC108" s="308">
        <f t="shared" si="418"/>
        <v>9.6636363636363631E-2</v>
      </c>
    </row>
    <row r="109" spans="1:315" s="1" customFormat="1" x14ac:dyDescent="0.3">
      <c r="A109" s="376" t="s">
        <v>169</v>
      </c>
      <c r="B109" s="171">
        <v>35982310</v>
      </c>
      <c r="C109" t="s">
        <v>166</v>
      </c>
      <c r="D109" s="4"/>
      <c r="E109">
        <v>1</v>
      </c>
      <c r="F109"/>
      <c r="G109">
        <v>236100</v>
      </c>
      <c r="H109"/>
      <c r="I109" s="183">
        <v>45194</v>
      </c>
      <c r="J109" s="176" t="s">
        <v>265</v>
      </c>
      <c r="K109" s="176" t="s">
        <v>129</v>
      </c>
      <c r="L109" s="176" t="s">
        <v>129</v>
      </c>
      <c r="M109" s="176" t="s">
        <v>129</v>
      </c>
      <c r="N109" s="176" t="s">
        <v>129</v>
      </c>
      <c r="O109" s="179" t="s">
        <v>129</v>
      </c>
      <c r="P109" s="178" t="s">
        <v>129</v>
      </c>
      <c r="Q109" s="94" t="e">
        <f t="shared" si="331"/>
        <v>#DIV/0!</v>
      </c>
      <c r="R109" s="94" t="e">
        <f t="shared" si="332"/>
        <v>#DIV/0!</v>
      </c>
      <c r="S109" s="94" t="e">
        <f t="shared" si="333"/>
        <v>#DIV/0!</v>
      </c>
      <c r="T109" s="94" t="e">
        <f t="shared" si="334"/>
        <v>#DIV/0!</v>
      </c>
      <c r="U109" s="94" t="e">
        <f t="shared" si="335"/>
        <v>#DIV/0!</v>
      </c>
      <c r="V109" s="94" t="e">
        <f t="shared" si="336"/>
        <v>#DIV/0!</v>
      </c>
      <c r="W109" s="362">
        <f t="shared" si="337"/>
        <v>0</v>
      </c>
      <c r="X109" s="362">
        <f t="shared" si="338"/>
        <v>0</v>
      </c>
      <c r="Y109" s="362">
        <f t="shared" si="339"/>
        <v>0</v>
      </c>
      <c r="Z109" s="100"/>
      <c r="AA109" s="396"/>
      <c r="AB109" s="100"/>
      <c r="AC109" s="100"/>
      <c r="AD109" s="100"/>
      <c r="AE109" s="100"/>
      <c r="AF109" s="100"/>
      <c r="AG109" s="201"/>
      <c r="AH109" s="201"/>
      <c r="AI109" s="201"/>
      <c r="AJ109" s="201"/>
      <c r="AK109" s="202"/>
      <c r="AL109" s="94">
        <f t="shared" si="394"/>
        <v>-0.20932808453950816</v>
      </c>
      <c r="AM109" s="94">
        <f t="shared" si="395"/>
        <v>0.13867655204738161</v>
      </c>
      <c r="AN109" s="94">
        <f t="shared" si="419"/>
        <v>0.20685576764851077</v>
      </c>
      <c r="AO109" s="94">
        <f t="shared" si="420"/>
        <v>-0.26559714795008904</v>
      </c>
      <c r="AP109" s="94">
        <f t="shared" si="421"/>
        <v>0.30086956521739111</v>
      </c>
      <c r="AQ109" s="94">
        <f t="shared" si="422"/>
        <v>9.435483870967748E-2</v>
      </c>
      <c r="AR109" s="362">
        <f t="shared" si="396"/>
        <v>-27.97</v>
      </c>
      <c r="AS109" s="362">
        <f t="shared" si="423"/>
        <v>16.272999999999996</v>
      </c>
      <c r="AT109" s="362">
        <f t="shared" si="424"/>
        <v>20.113</v>
      </c>
      <c r="AU109" s="266">
        <v>105.648</v>
      </c>
      <c r="AV109" s="266">
        <v>133.61799999999999</v>
      </c>
      <c r="AW109" s="266">
        <v>117.345</v>
      </c>
      <c r="AX109" s="266">
        <v>97.231999999999999</v>
      </c>
      <c r="AY109" s="266">
        <v>132.39599999999999</v>
      </c>
      <c r="AZ109" s="266">
        <v>101.77500000000001</v>
      </c>
      <c r="BA109" s="279">
        <v>93</v>
      </c>
      <c r="BB109" s="244">
        <v>74.722999999999999</v>
      </c>
      <c r="BC109" s="243">
        <v>61.226999999999997</v>
      </c>
      <c r="BD109" s="243">
        <v>50.817999999999998</v>
      </c>
      <c r="BE109" s="243">
        <v>43.588000000000001</v>
      </c>
      <c r="BF109" s="237"/>
      <c r="BG109" s="94">
        <f t="shared" si="397"/>
        <v>-0.10182444432484794</v>
      </c>
      <c r="BH109" s="94">
        <f t="shared" si="425"/>
        <v>-2.5667916415405972E-2</v>
      </c>
      <c r="BI109" s="94">
        <f t="shared" si="426"/>
        <v>0.47816145409448502</v>
      </c>
      <c r="BJ109" s="94">
        <f t="shared" si="427"/>
        <v>-0.54663176019959936</v>
      </c>
      <c r="BK109" s="94">
        <f t="shared" si="428"/>
        <v>0.6985704479660968</v>
      </c>
      <c r="BL109" s="94">
        <f t="shared" si="429"/>
        <v>0.210338101430429</v>
      </c>
      <c r="BM109" s="362">
        <f t="shared" si="398"/>
        <v>-3.7839999999999989</v>
      </c>
      <c r="BN109" s="362">
        <f t="shared" si="430"/>
        <v>-0.9789999999999992</v>
      </c>
      <c r="BO109" s="362">
        <f t="shared" si="431"/>
        <v>12.337999999999997</v>
      </c>
      <c r="BP109" s="266">
        <v>33.378</v>
      </c>
      <c r="BQ109" s="266">
        <v>37.161999999999999</v>
      </c>
      <c r="BR109" s="266">
        <v>38.140999999999998</v>
      </c>
      <c r="BS109" s="266">
        <v>25.803000000000001</v>
      </c>
      <c r="BT109" s="266">
        <v>56.914000000000001</v>
      </c>
      <c r="BU109" s="266">
        <v>33.506999999999998</v>
      </c>
      <c r="BV109" s="272">
        <v>27.684000000000001</v>
      </c>
      <c r="BW109" s="217">
        <v>17.452000000000002</v>
      </c>
      <c r="BX109" s="216">
        <v>5.9690000000000003</v>
      </c>
      <c r="BY109" s="216">
        <v>2.621</v>
      </c>
      <c r="BZ109" s="216">
        <v>-10.726000000000001</v>
      </c>
      <c r="CA109" s="239"/>
      <c r="CB109" s="94">
        <f t="shared" si="399"/>
        <v>-8.8058032670648212E-2</v>
      </c>
      <c r="CC109" s="94">
        <f t="shared" si="432"/>
        <v>-3.084364097684749E-2</v>
      </c>
      <c r="CD109" s="94">
        <f t="shared" si="433"/>
        <v>0.4940767651239929</v>
      </c>
      <c r="CE109" s="94">
        <f t="shared" si="434"/>
        <v>-0.55456272426651654</v>
      </c>
      <c r="CF109" s="94">
        <f t="shared" si="435"/>
        <v>0.69976380542350558</v>
      </c>
      <c r="CG109" s="94">
        <f t="shared" si="436"/>
        <v>0.20170301440735833</v>
      </c>
      <c r="CH109" s="362">
        <f t="shared" si="400"/>
        <v>-3.2289999999999992</v>
      </c>
      <c r="CI109" s="362">
        <f t="shared" si="437"/>
        <v>-1.1670000000000016</v>
      </c>
      <c r="CJ109" s="362">
        <f t="shared" si="438"/>
        <v>12.511999999999997</v>
      </c>
      <c r="CK109" s="100">
        <v>33.44</v>
      </c>
      <c r="CL109" s="100">
        <v>36.668999999999997</v>
      </c>
      <c r="CM109" s="100">
        <v>37.835999999999999</v>
      </c>
      <c r="CN109" s="100">
        <v>25.324000000000002</v>
      </c>
      <c r="CO109" s="100">
        <v>56.851999999999997</v>
      </c>
      <c r="CP109" s="100">
        <v>33.447000000000003</v>
      </c>
      <c r="CQ109" s="215">
        <v>27.832999999999998</v>
      </c>
      <c r="CR109" s="288">
        <v>17.515999999999998</v>
      </c>
      <c r="CS109" s="288">
        <v>5.83</v>
      </c>
      <c r="CT109" s="288">
        <v>2.3239999999999998</v>
      </c>
      <c r="CU109" s="288">
        <v>-10.993</v>
      </c>
      <c r="CV109" s="289"/>
      <c r="CW109" s="94">
        <f t="shared" si="401"/>
        <v>-8.8617318435754197E-2</v>
      </c>
      <c r="CX109" s="94">
        <f t="shared" si="439"/>
        <v>-2.9547302792084573E-2</v>
      </c>
      <c r="CY109" s="94">
        <f t="shared" si="440"/>
        <v>0.4943541445136464</v>
      </c>
      <c r="CZ109" s="94">
        <f t="shared" si="441"/>
        <v>-0.55441992689860575</v>
      </c>
      <c r="DA109" s="94">
        <f t="shared" si="442"/>
        <v>0.69907229931764181</v>
      </c>
      <c r="DB109" s="94">
        <f t="shared" si="443"/>
        <v>0.20173216013267598</v>
      </c>
      <c r="DC109" s="362">
        <f t="shared" si="402"/>
        <v>-2.5380000000000003</v>
      </c>
      <c r="DD109" s="362">
        <f t="shared" si="444"/>
        <v>-0.87199999999999989</v>
      </c>
      <c r="DE109" s="362">
        <f t="shared" si="445"/>
        <v>9.7630000000000017</v>
      </c>
      <c r="DF109" s="266">
        <v>26.102</v>
      </c>
      <c r="DG109" s="266">
        <v>28.64</v>
      </c>
      <c r="DH109" s="266">
        <v>29.512</v>
      </c>
      <c r="DI109" s="266">
        <v>19.748999999999999</v>
      </c>
      <c r="DJ109" s="266">
        <v>44.322000000000003</v>
      </c>
      <c r="DK109" s="266">
        <v>26.085999999999999</v>
      </c>
      <c r="DL109" s="272">
        <v>21.707000000000001</v>
      </c>
      <c r="DM109" s="216">
        <v>13.657</v>
      </c>
      <c r="DN109" s="216">
        <v>4.7670000000000003</v>
      </c>
      <c r="DO109" s="216">
        <v>1.7809999999999999</v>
      </c>
      <c r="DP109" s="216">
        <v>-8.0510000000000002</v>
      </c>
      <c r="DQ109" s="239"/>
      <c r="DR109" s="94">
        <f t="shared" si="403"/>
        <v>0.43378259352201159</v>
      </c>
      <c r="DS109" s="94">
        <f t="shared" si="446"/>
        <v>-2.2101961549087473E-2</v>
      </c>
      <c r="DT109" s="94">
        <f t="shared" si="447"/>
        <v>0.33706351448251887</v>
      </c>
      <c r="DU109" s="94">
        <f t="shared" si="448"/>
        <v>-0.30557399806856594</v>
      </c>
      <c r="DV109" s="94">
        <f t="shared" si="449"/>
        <v>0.38210636079249222</v>
      </c>
      <c r="DW109" s="94">
        <f t="shared" si="450"/>
        <v>0.10575592657503934</v>
      </c>
      <c r="DX109" s="362">
        <f t="shared" si="404"/>
        <v>26.102000000000004</v>
      </c>
      <c r="DY109" s="362">
        <f t="shared" si="451"/>
        <v>-1.3599999999999994</v>
      </c>
      <c r="DZ109" s="362">
        <f t="shared" si="452"/>
        <v>15.512</v>
      </c>
      <c r="EA109" s="100">
        <v>86.275000000000006</v>
      </c>
      <c r="EB109" s="100">
        <v>60.173000000000002</v>
      </c>
      <c r="EC109" s="100">
        <v>61.533000000000001</v>
      </c>
      <c r="ED109" s="100">
        <v>46.021000000000001</v>
      </c>
      <c r="EE109" s="100">
        <v>66.272000000000006</v>
      </c>
      <c r="EF109" s="100">
        <v>47.95</v>
      </c>
      <c r="EG109" s="215">
        <v>43.363999999999997</v>
      </c>
      <c r="EH109" s="288">
        <v>33.656999999999996</v>
      </c>
      <c r="EI109" s="288">
        <v>20</v>
      </c>
      <c r="EJ109" s="288">
        <v>24.466000000000001</v>
      </c>
      <c r="EK109" s="288">
        <v>22.684000000000001</v>
      </c>
      <c r="EL109" s="289"/>
      <c r="EM109" s="94">
        <f t="shared" si="405"/>
        <v>0.24466643409188488</v>
      </c>
      <c r="EN109" s="94">
        <f t="shared" si="453"/>
        <v>0.15856236786469349</v>
      </c>
      <c r="EO109" s="94">
        <f t="shared" si="454"/>
        <v>7.0322704092243976E-2</v>
      </c>
      <c r="EP109" s="94">
        <f t="shared" si="455"/>
        <v>-0.11855893115105122</v>
      </c>
      <c r="EQ109" s="94">
        <f t="shared" si="456"/>
        <v>-9.7735257339076176E-2</v>
      </c>
      <c r="ER109" s="94">
        <f t="shared" si="457"/>
        <v>0.76196360499411275</v>
      </c>
      <c r="ES109" s="362">
        <f t="shared" si="406"/>
        <v>36.468999999999994</v>
      </c>
      <c r="ET109" s="362">
        <f t="shared" si="458"/>
        <v>20.400000000000006</v>
      </c>
      <c r="EU109" s="362">
        <f t="shared" si="459"/>
        <v>8.453000000000003</v>
      </c>
      <c r="EV109" s="100">
        <v>185.52500000000001</v>
      </c>
      <c r="EW109" s="100">
        <v>149.05600000000001</v>
      </c>
      <c r="EX109" s="100">
        <v>128.65600000000001</v>
      </c>
      <c r="EY109" s="100">
        <v>120.203</v>
      </c>
      <c r="EZ109" s="100">
        <v>136.37100000000001</v>
      </c>
      <c r="FA109" s="100">
        <v>151.143</v>
      </c>
      <c r="FB109" s="215">
        <v>85.781000000000006</v>
      </c>
      <c r="FC109" s="288">
        <v>80.495000000000005</v>
      </c>
      <c r="FD109" s="288">
        <v>64.822999999999993</v>
      </c>
      <c r="FE109" s="288">
        <v>66.772000000000006</v>
      </c>
      <c r="FF109" s="288">
        <v>67.234999999999999</v>
      </c>
      <c r="FG109" s="289"/>
      <c r="FH109" s="94">
        <f t="shared" si="407"/>
        <v>-1</v>
      </c>
      <c r="FI109" s="94">
        <f t="shared" si="460"/>
        <v>8.7591240875912413E-2</v>
      </c>
      <c r="FJ109" s="94">
        <f t="shared" si="461"/>
        <v>5.3846153846153849E-2</v>
      </c>
      <c r="FK109" s="94">
        <f t="shared" si="462"/>
        <v>-2.2556390977443608E-2</v>
      </c>
      <c r="FL109" s="94">
        <f t="shared" si="463"/>
        <v>3.1007751937984496E-2</v>
      </c>
      <c r="FM109" s="94">
        <f t="shared" si="464"/>
        <v>-3.007518796992481E-2</v>
      </c>
      <c r="FN109" s="362">
        <f t="shared" si="408"/>
        <v>-149</v>
      </c>
      <c r="FO109" s="362">
        <f t="shared" si="465"/>
        <v>12</v>
      </c>
      <c r="FP109" s="362">
        <f t="shared" si="466"/>
        <v>7</v>
      </c>
      <c r="FQ109" s="486"/>
      <c r="FR109" s="486">
        <v>149</v>
      </c>
      <c r="FS109" s="486">
        <v>137</v>
      </c>
      <c r="FT109" s="486">
        <v>130</v>
      </c>
      <c r="FU109" s="486">
        <v>133</v>
      </c>
      <c r="FV109" s="486">
        <v>129</v>
      </c>
      <c r="FW109" s="490">
        <v>133</v>
      </c>
      <c r="FX109" s="491">
        <v>119</v>
      </c>
      <c r="FY109" s="491">
        <v>111</v>
      </c>
      <c r="FZ109" s="491">
        <v>97</v>
      </c>
      <c r="GA109" s="491">
        <v>115</v>
      </c>
      <c r="GB109" s="499"/>
      <c r="GC109" s="2"/>
      <c r="GD109" s="2"/>
      <c r="GE109" s="1" t="s">
        <v>81</v>
      </c>
      <c r="GF109" s="336"/>
      <c r="GG109" s="1">
        <v>9500</v>
      </c>
      <c r="GH109" s="1" t="s">
        <v>170</v>
      </c>
      <c r="GI109" s="18" t="s">
        <v>93</v>
      </c>
      <c r="GJ109" s="94">
        <f t="shared" si="340"/>
        <v>-0.24212820198441715</v>
      </c>
      <c r="GK109" s="94">
        <f t="shared" si="341"/>
        <v>-0.14353735199270243</v>
      </c>
      <c r="GL109" s="94">
        <f t="shared" si="342"/>
        <v>0.5599081594926133</v>
      </c>
      <c r="GM109" s="94">
        <f t="shared" si="343"/>
        <v>-0.54691088038586599</v>
      </c>
      <c r="GN109" s="94">
        <f t="shared" si="344"/>
        <v>0.35886459813732891</v>
      </c>
      <c r="GO109" s="392">
        <f t="shared" si="345"/>
        <v>1.3605447934261319E-2</v>
      </c>
      <c r="GP109" s="366">
        <f t="shared" si="346"/>
        <v>-0.1459024047880399</v>
      </c>
      <c r="GQ109" s="366">
        <f t="shared" si="347"/>
        <v>-0.10098888465321398</v>
      </c>
      <c r="GR109" s="366">
        <f t="shared" si="348"/>
        <v>0.25253781145736492</v>
      </c>
      <c r="GS109" s="94">
        <f t="shared" si="409"/>
        <v>0.45668086966022065</v>
      </c>
      <c r="GT109" s="94">
        <f t="shared" si="467"/>
        <v>0.60258327444826054</v>
      </c>
      <c r="GU109" s="392">
        <f t="shared" si="468"/>
        <v>0.70357215910147453</v>
      </c>
      <c r="GV109" s="94">
        <f t="shared" si="469"/>
        <v>0.4510343476441096</v>
      </c>
      <c r="GW109" s="94">
        <f t="shared" si="470"/>
        <v>0.99546497172173476</v>
      </c>
      <c r="GX109" s="94">
        <f t="shared" si="471"/>
        <v>0.73257112819501946</v>
      </c>
      <c r="GY109" s="94">
        <f t="shared" si="472"/>
        <v>0.72273795458381485</v>
      </c>
      <c r="GZ109" s="94">
        <f t="shared" si="473"/>
        <v>0.65288778724118002</v>
      </c>
      <c r="HA109" s="94">
        <f t="shared" si="474"/>
        <v>0.26222282193136326</v>
      </c>
      <c r="HB109" s="94">
        <f t="shared" si="475"/>
        <v>9.8579003181336139E-2</v>
      </c>
      <c r="HC109" s="94">
        <f t="shared" si="476"/>
        <v>-0.48461470640098747</v>
      </c>
      <c r="HD109" s="94">
        <f t="shared" si="349"/>
        <v>-0.25448806143308261</v>
      </c>
      <c r="HE109" s="94">
        <f t="shared" si="350"/>
        <v>-0.12689654034115008</v>
      </c>
      <c r="HF109" s="94">
        <f t="shared" si="351"/>
        <v>0.52398666282046635</v>
      </c>
      <c r="HG109" s="94">
        <f t="shared" si="352"/>
        <v>-0.49196054121628702</v>
      </c>
      <c r="HH109" s="94">
        <f t="shared" si="353"/>
        <v>0.39969568373685982</v>
      </c>
      <c r="HI109" s="392">
        <f t="shared" si="354"/>
        <v>-0.15057073933647067</v>
      </c>
      <c r="HJ109" s="366">
        <f t="shared" si="355"/>
        <v>-6.8108582552977304E-2</v>
      </c>
      <c r="HK109" s="366">
        <f t="shared" si="356"/>
        <v>-3.8897214447954909E-2</v>
      </c>
      <c r="HL109" s="366">
        <f t="shared" si="357"/>
        <v>0.10539203396101313</v>
      </c>
      <c r="HM109" s="94">
        <f t="shared" si="410"/>
        <v>0.19952119217767894</v>
      </c>
      <c r="HN109" s="94">
        <f t="shared" si="477"/>
        <v>0.26762977473065624</v>
      </c>
      <c r="HO109" s="392">
        <f t="shared" si="478"/>
        <v>0.30652698917861115</v>
      </c>
      <c r="HP109" s="94">
        <f t="shared" si="479"/>
        <v>0.20113495521759803</v>
      </c>
      <c r="HQ109" s="94">
        <f t="shared" si="480"/>
        <v>0.39590419944767907</v>
      </c>
      <c r="HR109" s="94">
        <f t="shared" si="481"/>
        <v>0.28285019668754535</v>
      </c>
      <c r="HS109" s="94">
        <f t="shared" si="482"/>
        <v>0.33298852510284105</v>
      </c>
      <c r="HT109" s="94">
        <f t="shared" si="483"/>
        <v>0.2401904788119848</v>
      </c>
      <c r="HU109" s="94">
        <f t="shared" si="484"/>
        <v>9.0717732436642731E-2</v>
      </c>
      <c r="HV109" s="94">
        <f t="shared" si="485"/>
        <v>3.9117359540919501E-2</v>
      </c>
      <c r="HW109" s="94">
        <f t="shared" si="486"/>
        <v>-0.15953000669294268</v>
      </c>
      <c r="HX109" s="94">
        <f t="shared" si="358"/>
        <v>0.15194123843156976</v>
      </c>
      <c r="HY109" s="94">
        <f t="shared" si="359"/>
        <v>-0.15593837192101898</v>
      </c>
      <c r="HZ109" s="94">
        <f t="shared" si="360"/>
        <v>0.2492153155029086</v>
      </c>
      <c r="IA109" s="94">
        <f t="shared" si="361"/>
        <v>-0.21216967705139139</v>
      </c>
      <c r="IB109" s="94">
        <f t="shared" si="362"/>
        <v>0.53181909415681938</v>
      </c>
      <c r="IC109" s="392">
        <f t="shared" si="363"/>
        <v>-0.37242975766305114</v>
      </c>
      <c r="ID109" s="366">
        <f t="shared" si="364"/>
        <v>6.1337753194389E-2</v>
      </c>
      <c r="IE109" s="366">
        <f t="shared" si="365"/>
        <v>-7.4581487372653132E-2</v>
      </c>
      <c r="IF109" s="366">
        <f t="shared" si="366"/>
        <v>9.5414740353895966E-2</v>
      </c>
      <c r="IG109" s="94">
        <f t="shared" si="411"/>
        <v>0.46503166689125458</v>
      </c>
      <c r="IH109" s="94">
        <f t="shared" si="487"/>
        <v>0.40369391369686558</v>
      </c>
      <c r="II109" s="392">
        <f t="shared" si="488"/>
        <v>0.47827540106951871</v>
      </c>
      <c r="IJ109" s="94">
        <f t="shared" si="489"/>
        <v>0.38286066071562275</v>
      </c>
      <c r="IK109" s="94">
        <f t="shared" si="490"/>
        <v>0.48596842437175058</v>
      </c>
      <c r="IL109" s="94">
        <f t="shared" si="491"/>
        <v>0.31724922755271501</v>
      </c>
      <c r="IM109" s="94">
        <f t="shared" si="492"/>
        <v>0.50551987036756385</v>
      </c>
      <c r="IN109" s="94">
        <f t="shared" si="493"/>
        <v>0.41812534940058382</v>
      </c>
      <c r="IO109" s="94">
        <f t="shared" si="494"/>
        <v>0.30853246532866424</v>
      </c>
      <c r="IP109" s="94">
        <f t="shared" si="495"/>
        <v>0.36641107050859639</v>
      </c>
      <c r="IQ109" s="94">
        <f t="shared" si="496"/>
        <v>0.33738380307875365</v>
      </c>
      <c r="IR109" s="94" t="str">
        <f t="shared" si="412"/>
        <v>i.a.</v>
      </c>
      <c r="IS109" s="94" t="e">
        <f t="shared" si="367"/>
        <v>#VALUE!</v>
      </c>
      <c r="IT109" s="94" t="e">
        <f t="shared" si="368"/>
        <v>#VALUE!</v>
      </c>
      <c r="IU109" s="94" t="e">
        <f t="shared" si="369"/>
        <v>#VALUE!</v>
      </c>
      <c r="IV109" s="94" t="e">
        <f t="shared" si="370"/>
        <v>#VALUE!</v>
      </c>
      <c r="IW109" s="94" t="e">
        <f t="shared" si="371"/>
        <v>#VALUE!</v>
      </c>
      <c r="IX109" s="392" t="e">
        <f t="shared" si="372"/>
        <v>#VALUE!</v>
      </c>
      <c r="IY109" s="366" t="e">
        <f t="shared" si="373"/>
        <v>#VALUE!</v>
      </c>
      <c r="IZ109" s="366" t="e">
        <f t="shared" si="374"/>
        <v>#VALUE!</v>
      </c>
      <c r="JA109" s="366" t="e">
        <f t="shared" si="375"/>
        <v>#VALUE!</v>
      </c>
      <c r="JB109" s="392"/>
      <c r="JC109" s="94" t="str">
        <f t="shared" si="497"/>
        <v>i.a.</v>
      </c>
      <c r="JD109" s="392" t="str">
        <f t="shared" si="498"/>
        <v>i.a.</v>
      </c>
      <c r="JE109" s="94" t="str">
        <f t="shared" si="499"/>
        <v>i.a.</v>
      </c>
      <c r="JF109" s="94" t="str">
        <f t="shared" si="500"/>
        <v>i.a.</v>
      </c>
      <c r="JG109" s="94" t="str">
        <f t="shared" si="501"/>
        <v>i.a.</v>
      </c>
      <c r="JH109" s="94" t="str">
        <f t="shared" si="502"/>
        <v>i.a.</v>
      </c>
      <c r="JI109" s="94" t="str">
        <f t="shared" si="503"/>
        <v>i.a.</v>
      </c>
      <c r="JJ109" s="94" t="str">
        <f t="shared" si="504"/>
        <v>i.a.</v>
      </c>
      <c r="JK109" s="94" t="str">
        <f t="shared" si="505"/>
        <v>i.a.</v>
      </c>
      <c r="JL109" s="94" t="str">
        <f t="shared" si="506"/>
        <v>i.a.</v>
      </c>
      <c r="JM109" s="94" t="str">
        <f t="shared" si="413"/>
        <v>i.a.</v>
      </c>
      <c r="JN109" s="94" t="e">
        <f t="shared" si="376"/>
        <v>#VALUE!</v>
      </c>
      <c r="JO109" s="94" t="e">
        <f t="shared" si="377"/>
        <v>#DIV/0!</v>
      </c>
      <c r="JP109" s="94" t="e">
        <f t="shared" si="378"/>
        <v>#DIV/0!</v>
      </c>
      <c r="JQ109" s="94" t="e">
        <f t="shared" si="379"/>
        <v>#DIV/0!</v>
      </c>
      <c r="JR109" s="94" t="e">
        <f t="shared" si="380"/>
        <v>#DIV/0!</v>
      </c>
      <c r="JS109" s="392" t="e">
        <f t="shared" si="381"/>
        <v>#DIV/0!</v>
      </c>
      <c r="JT109" s="364" t="e">
        <f t="shared" si="382"/>
        <v>#VALUE!</v>
      </c>
      <c r="JU109" s="364">
        <f t="shared" si="383"/>
        <v>0</v>
      </c>
      <c r="JV109" s="364">
        <f t="shared" si="384"/>
        <v>0</v>
      </c>
      <c r="JW109" s="99" t="str">
        <f t="shared" si="414"/>
        <v>i.a.</v>
      </c>
      <c r="JX109" s="99">
        <f t="shared" si="507"/>
        <v>0</v>
      </c>
      <c r="JY109" s="393">
        <f t="shared" si="508"/>
        <v>0</v>
      </c>
      <c r="JZ109" s="99">
        <f t="shared" si="509"/>
        <v>0</v>
      </c>
      <c r="KA109" s="99">
        <f t="shared" si="510"/>
        <v>0</v>
      </c>
      <c r="KB109" s="99">
        <f t="shared" si="511"/>
        <v>0</v>
      </c>
      <c r="KC109" s="99">
        <f t="shared" si="512"/>
        <v>0</v>
      </c>
      <c r="KD109" s="99">
        <f t="shared" si="513"/>
        <v>0</v>
      </c>
      <c r="KE109" s="99">
        <f t="shared" si="514"/>
        <v>0</v>
      </c>
      <c r="KF109" s="99">
        <f t="shared" si="415"/>
        <v>0</v>
      </c>
      <c r="KG109" s="99">
        <f t="shared" si="416"/>
        <v>0</v>
      </c>
      <c r="KH109" s="99" t="str">
        <f t="shared" si="417"/>
        <v>i.a.</v>
      </c>
      <c r="KI109" s="94">
        <f t="shared" si="385"/>
        <v>-1</v>
      </c>
      <c r="KJ109" s="94">
        <f t="shared" si="386"/>
        <v>-0.10889650210622889</v>
      </c>
      <c r="KK109" s="94">
        <f t="shared" si="387"/>
        <v>0.41773707639502988</v>
      </c>
      <c r="KL109" s="94">
        <f t="shared" si="388"/>
        <v>-0.54428340251882079</v>
      </c>
      <c r="KM109" s="94">
        <f t="shared" si="389"/>
        <v>0.64864308947091909</v>
      </c>
      <c r="KN109" s="392">
        <f t="shared" si="390"/>
        <v>0.23896512338122988</v>
      </c>
      <c r="KO109" s="364">
        <f t="shared" si="391"/>
        <v>-0.24610067114093959</v>
      </c>
      <c r="KP109" s="364">
        <f t="shared" si="392"/>
        <v>-3.0074511340812238E-2</v>
      </c>
      <c r="KQ109" s="364">
        <f t="shared" si="393"/>
        <v>8.1375182481751823E-2</v>
      </c>
      <c r="KR109" s="308"/>
      <c r="KS109" s="308">
        <f t="shared" si="515"/>
        <v>0.24610067114093959</v>
      </c>
      <c r="KT109" s="395">
        <f t="shared" si="516"/>
        <v>0.27617518248175182</v>
      </c>
      <c r="KU109" s="308">
        <f t="shared" si="517"/>
        <v>0.1948</v>
      </c>
      <c r="KV109" s="308">
        <f t="shared" si="518"/>
        <v>0.42745864661654132</v>
      </c>
      <c r="KW109" s="308">
        <f t="shared" si="519"/>
        <v>0.25927906976744186</v>
      </c>
      <c r="KX109" s="308">
        <f t="shared" si="520"/>
        <v>0.2092706766917293</v>
      </c>
      <c r="KY109" s="308">
        <f t="shared" si="521"/>
        <v>0.14719327731092435</v>
      </c>
      <c r="KZ109" s="308">
        <f t="shared" si="522"/>
        <v>5.252252252252252E-2</v>
      </c>
      <c r="LA109" s="308">
        <f t="shared" si="523"/>
        <v>2.3958762886597935E-2</v>
      </c>
      <c r="LB109" s="308">
        <f t="shared" si="524"/>
        <v>-9.5591304347826089E-2</v>
      </c>
      <c r="LC109" s="308" t="str">
        <f t="shared" si="418"/>
        <v>i.a.</v>
      </c>
    </row>
    <row r="110" spans="1:315" s="1" customFormat="1" ht="15.75" customHeight="1" x14ac:dyDescent="0.3">
      <c r="A110" s="348" t="s">
        <v>567</v>
      </c>
      <c r="B110" s="171">
        <v>16504149</v>
      </c>
      <c r="C110" t="s">
        <v>166</v>
      </c>
      <c r="D110" s="4" t="s">
        <v>87</v>
      </c>
      <c r="E110">
        <v>1</v>
      </c>
      <c r="F110"/>
      <c r="G110">
        <v>236100</v>
      </c>
      <c r="H110"/>
      <c r="I110" s="188">
        <v>44977</v>
      </c>
      <c r="J110" s="176"/>
      <c r="K110" s="176" t="s">
        <v>204</v>
      </c>
      <c r="L110" s="178" t="s">
        <v>204</v>
      </c>
      <c r="M110" s="178" t="s">
        <v>204</v>
      </c>
      <c r="N110" s="178" t="s">
        <v>204</v>
      </c>
      <c r="O110" s="178" t="s">
        <v>204</v>
      </c>
      <c r="P110" s="178" t="s">
        <v>204</v>
      </c>
      <c r="Q110" s="94" t="e">
        <f t="shared" si="331"/>
        <v>#DIV/0!</v>
      </c>
      <c r="R110" s="94" t="e">
        <f t="shared" si="332"/>
        <v>#DIV/0!</v>
      </c>
      <c r="S110" s="94" t="e">
        <f t="shared" si="333"/>
        <v>#DIV/0!</v>
      </c>
      <c r="T110" s="94" t="e">
        <f t="shared" si="334"/>
        <v>#DIV/0!</v>
      </c>
      <c r="U110" s="94" t="e">
        <f t="shared" si="335"/>
        <v>#DIV/0!</v>
      </c>
      <c r="V110" s="94" t="e">
        <f t="shared" si="336"/>
        <v>#DIV/0!</v>
      </c>
      <c r="W110" s="362">
        <f t="shared" si="337"/>
        <v>0</v>
      </c>
      <c r="X110" s="362">
        <f t="shared" si="338"/>
        <v>0</v>
      </c>
      <c r="Y110" s="362">
        <f t="shared" si="339"/>
        <v>0</v>
      </c>
      <c r="Z110" s="100"/>
      <c r="AA110" s="396"/>
      <c r="AB110" s="208"/>
      <c r="AC110" s="208"/>
      <c r="AD110" s="208"/>
      <c r="AE110" s="228"/>
      <c r="AF110" s="342"/>
      <c r="AG110" s="343"/>
      <c r="AH110" s="343"/>
      <c r="AI110" s="343"/>
      <c r="AJ110" s="343"/>
      <c r="AK110" s="344"/>
      <c r="AL110" s="94">
        <f t="shared" si="394"/>
        <v>-1</v>
      </c>
      <c r="AM110" s="94">
        <f t="shared" si="395"/>
        <v>3.4581666868662451E-2</v>
      </c>
      <c r="AN110" s="94">
        <f t="shared" si="419"/>
        <v>-4.5685866296553274E-2</v>
      </c>
      <c r="AO110" s="94">
        <f t="shared" si="420"/>
        <v>-0.15892214403839294</v>
      </c>
      <c r="AP110" s="94">
        <f t="shared" si="421"/>
        <v>-4.3826059995349172E-2</v>
      </c>
      <c r="AQ110" s="94">
        <f t="shared" si="422"/>
        <v>0.11311475409836053</v>
      </c>
      <c r="AR110" s="362">
        <f t="shared" si="396"/>
        <v>-51.218000000000004</v>
      </c>
      <c r="AS110" s="362">
        <f t="shared" si="423"/>
        <v>1.7120000000000033</v>
      </c>
      <c r="AT110" s="362">
        <f t="shared" si="424"/>
        <v>-2.3699999999999974</v>
      </c>
      <c r="AU110" s="266"/>
      <c r="AV110" s="266">
        <v>51.218000000000004</v>
      </c>
      <c r="AW110" s="201">
        <v>49.506</v>
      </c>
      <c r="AX110" s="201">
        <v>51.875999999999998</v>
      </c>
      <c r="AY110" s="201">
        <v>61.677999999999997</v>
      </c>
      <c r="AZ110" s="205">
        <v>64.504999999999995</v>
      </c>
      <c r="BA110" s="345">
        <v>57.95</v>
      </c>
      <c r="BB110" s="344">
        <v>52.834000000000003</v>
      </c>
      <c r="BC110" s="343">
        <v>42.896000000000001</v>
      </c>
      <c r="BD110" s="343">
        <v>35.469000000000001</v>
      </c>
      <c r="BE110" s="343">
        <v>37.186999999999998</v>
      </c>
      <c r="BF110" s="344">
        <v>37.575000000000003</v>
      </c>
      <c r="BG110" s="94">
        <f t="shared" si="397"/>
        <v>-1</v>
      </c>
      <c r="BH110" s="94">
        <f t="shared" si="425"/>
        <v>0.42867206762944704</v>
      </c>
      <c r="BI110" s="94">
        <f t="shared" si="426"/>
        <v>-0.64194728212889385</v>
      </c>
      <c r="BJ110" s="94">
        <f t="shared" si="427"/>
        <v>-0.44971892567145533</v>
      </c>
      <c r="BK110" s="94">
        <f t="shared" si="428"/>
        <v>-0.21365422396856584</v>
      </c>
      <c r="BL110" s="94">
        <f t="shared" si="429"/>
        <v>0.37454054459530434</v>
      </c>
      <c r="BM110" s="362">
        <f t="shared" si="398"/>
        <v>-4.056</v>
      </c>
      <c r="BN110" s="362">
        <f t="shared" si="430"/>
        <v>1.2170000000000001</v>
      </c>
      <c r="BO110" s="362">
        <f t="shared" si="431"/>
        <v>-5.09</v>
      </c>
      <c r="BP110" s="266"/>
      <c r="BQ110" s="266">
        <v>4.056</v>
      </c>
      <c r="BR110" s="201">
        <v>2.839</v>
      </c>
      <c r="BS110" s="201">
        <v>7.9290000000000003</v>
      </c>
      <c r="BT110" s="201">
        <v>14.409000000000001</v>
      </c>
      <c r="BU110" s="205">
        <v>18.324000000000002</v>
      </c>
      <c r="BV110" s="345">
        <v>13.331</v>
      </c>
      <c r="BW110" s="344">
        <v>10.048999999999999</v>
      </c>
      <c r="BX110" s="343">
        <v>5.2830000000000004</v>
      </c>
      <c r="BY110" s="343">
        <v>-2.2839999999999998</v>
      </c>
      <c r="BZ110" s="343">
        <v>3.8730000000000002</v>
      </c>
      <c r="CA110" s="343">
        <v>6.8090000000000002</v>
      </c>
      <c r="CB110" s="94">
        <f t="shared" si="399"/>
        <v>-1</v>
      </c>
      <c r="CC110" s="94">
        <f t="shared" si="432"/>
        <v>-0.16436342252278735</v>
      </c>
      <c r="CD110" s="94">
        <f t="shared" si="433"/>
        <v>-0.53784481587172173</v>
      </c>
      <c r="CE110" s="94">
        <f t="shared" si="434"/>
        <v>-0.46996542783059636</v>
      </c>
      <c r="CF110" s="94">
        <f t="shared" si="435"/>
        <v>-0.23440860215053769</v>
      </c>
      <c r="CG110" s="94">
        <f t="shared" si="436"/>
        <v>0.39747245125992148</v>
      </c>
      <c r="CH110" s="362">
        <f t="shared" si="400"/>
        <v>-2.8420000000000001</v>
      </c>
      <c r="CI110" s="362">
        <f t="shared" si="437"/>
        <v>-0.55899999999999972</v>
      </c>
      <c r="CJ110" s="362">
        <f t="shared" si="438"/>
        <v>-3.9580000000000002</v>
      </c>
      <c r="CK110" s="100"/>
      <c r="CL110" s="100">
        <v>2.8420000000000001</v>
      </c>
      <c r="CM110" s="208">
        <v>3.4009999999999998</v>
      </c>
      <c r="CN110" s="208">
        <v>7.359</v>
      </c>
      <c r="CO110" s="208">
        <v>13.884</v>
      </c>
      <c r="CP110" s="228">
        <v>18.135000000000002</v>
      </c>
      <c r="CQ110" s="342">
        <v>12.977</v>
      </c>
      <c r="CR110" s="346">
        <v>9.6929999999999996</v>
      </c>
      <c r="CS110" s="346">
        <v>4.7</v>
      </c>
      <c r="CT110" s="346">
        <v>-2.9710000000000001</v>
      </c>
      <c r="CU110" s="346">
        <v>2.96</v>
      </c>
      <c r="CV110" s="346">
        <v>5.5910000000000002</v>
      </c>
      <c r="CW110" s="94">
        <f t="shared" si="401"/>
        <v>-1</v>
      </c>
      <c r="CX110" s="94">
        <f t="shared" si="439"/>
        <v>-0.16187594553706502</v>
      </c>
      <c r="CY110" s="94">
        <f t="shared" si="440"/>
        <v>-0.53881039595325309</v>
      </c>
      <c r="CZ110" s="94">
        <f t="shared" si="441"/>
        <v>-0.47004991680532449</v>
      </c>
      <c r="DA110" s="94">
        <f t="shared" si="442"/>
        <v>-0.24344359745436744</v>
      </c>
      <c r="DB110" s="94">
        <f t="shared" si="443"/>
        <v>0.41350336101225782</v>
      </c>
      <c r="DC110" s="362">
        <f t="shared" si="402"/>
        <v>-2.2160000000000002</v>
      </c>
      <c r="DD110" s="362">
        <f t="shared" si="444"/>
        <v>-0.42799999999999994</v>
      </c>
      <c r="DE110" s="362">
        <f t="shared" si="445"/>
        <v>-3.0889999999999995</v>
      </c>
      <c r="DF110" s="266"/>
      <c r="DG110" s="266">
        <v>2.2160000000000002</v>
      </c>
      <c r="DH110" s="201">
        <v>2.6440000000000001</v>
      </c>
      <c r="DI110" s="201">
        <v>5.7329999999999997</v>
      </c>
      <c r="DJ110" s="201">
        <v>10.818</v>
      </c>
      <c r="DK110" s="205">
        <v>14.298999999999999</v>
      </c>
      <c r="DL110" s="345">
        <v>10.116</v>
      </c>
      <c r="DM110" s="343">
        <v>7.5519999999999996</v>
      </c>
      <c r="DN110" s="343">
        <v>3.6179999999999999</v>
      </c>
      <c r="DO110" s="343">
        <v>-2.31</v>
      </c>
      <c r="DP110" s="343">
        <v>2.68</v>
      </c>
      <c r="DQ110" s="343">
        <v>4.1779999999999999</v>
      </c>
      <c r="DR110" s="94">
        <f t="shared" si="403"/>
        <v>-1</v>
      </c>
      <c r="DS110" s="94">
        <f t="shared" si="446"/>
        <v>-1.8117922686450551E-2</v>
      </c>
      <c r="DT110" s="94">
        <f t="shared" si="447"/>
        <v>-8.6857305854667333E-2</v>
      </c>
      <c r="DU110" s="94">
        <f t="shared" si="448"/>
        <v>2.3838206841163754E-2</v>
      </c>
      <c r="DV110" s="94">
        <f t="shared" si="449"/>
        <v>0.20913705583756342</v>
      </c>
      <c r="DW110" s="94">
        <f t="shared" si="450"/>
        <v>0.22964611376465491</v>
      </c>
      <c r="DX110" s="362">
        <f t="shared" si="404"/>
        <v>-25.146000000000001</v>
      </c>
      <c r="DY110" s="362">
        <f t="shared" si="451"/>
        <v>-0.46399999999999864</v>
      </c>
      <c r="DZ110" s="362">
        <f t="shared" si="452"/>
        <v>-2.4359999999999999</v>
      </c>
      <c r="EA110" s="100"/>
      <c r="EB110" s="100">
        <v>25.146000000000001</v>
      </c>
      <c r="EC110" s="208">
        <v>25.61</v>
      </c>
      <c r="ED110" s="208">
        <v>28.045999999999999</v>
      </c>
      <c r="EE110" s="208">
        <v>27.393000000000001</v>
      </c>
      <c r="EF110" s="228">
        <v>22.655000000000001</v>
      </c>
      <c r="EG110" s="342">
        <v>18.423999999999999</v>
      </c>
      <c r="EH110" s="346">
        <v>16.309000000000001</v>
      </c>
      <c r="EI110" s="346">
        <v>13.157</v>
      </c>
      <c r="EJ110" s="346">
        <v>9.5389999999999997</v>
      </c>
      <c r="EK110" s="346">
        <v>11.849</v>
      </c>
      <c r="EL110" s="346">
        <v>9.1690000000000005</v>
      </c>
      <c r="EM110" s="94">
        <f t="shared" si="405"/>
        <v>-1</v>
      </c>
      <c r="EN110" s="94">
        <f t="shared" si="453"/>
        <v>-0.23502826420466319</v>
      </c>
      <c r="EO110" s="94">
        <f t="shared" si="454"/>
        <v>0.13212536575443201</v>
      </c>
      <c r="EP110" s="94">
        <f t="shared" si="455"/>
        <v>-7.8775910283391426E-2</v>
      </c>
      <c r="EQ110" s="94">
        <f t="shared" si="456"/>
        <v>5.8692467342204693E-2</v>
      </c>
      <c r="ER110" s="94">
        <f t="shared" si="457"/>
        <v>6.3921676868373703E-2</v>
      </c>
      <c r="ES110" s="362">
        <f t="shared" si="406"/>
        <v>-55.347999999999999</v>
      </c>
      <c r="ET110" s="362">
        <f t="shared" si="458"/>
        <v>-17.004999999999995</v>
      </c>
      <c r="EU110" s="362">
        <f t="shared" si="459"/>
        <v>8.4439999999999955</v>
      </c>
      <c r="EV110" s="100"/>
      <c r="EW110" s="100">
        <v>55.347999999999999</v>
      </c>
      <c r="EX110" s="208">
        <v>72.352999999999994</v>
      </c>
      <c r="EY110" s="208">
        <v>63.908999999999999</v>
      </c>
      <c r="EZ110" s="208">
        <v>69.373999999999995</v>
      </c>
      <c r="FA110" s="228">
        <v>65.528000000000006</v>
      </c>
      <c r="FB110" s="342">
        <v>61.591000000000001</v>
      </c>
      <c r="FC110" s="346">
        <v>56.027999999999999</v>
      </c>
      <c r="FD110" s="346">
        <v>40.674999999999997</v>
      </c>
      <c r="FE110" s="346">
        <v>40.881999999999998</v>
      </c>
      <c r="FF110" s="346">
        <v>37.587000000000003</v>
      </c>
      <c r="FG110" s="346">
        <v>35.902000000000001</v>
      </c>
      <c r="FH110" s="94">
        <f t="shared" si="407"/>
        <v>-1</v>
      </c>
      <c r="FI110" s="94">
        <f t="shared" si="460"/>
        <v>1.3157894736842105E-2</v>
      </c>
      <c r="FJ110" s="94">
        <f t="shared" si="461"/>
        <v>5.5555555555555552E-2</v>
      </c>
      <c r="FK110" s="94">
        <f t="shared" si="462"/>
        <v>-0.12195121951219512</v>
      </c>
      <c r="FL110" s="94">
        <f t="shared" si="463"/>
        <v>3.7974683544303799E-2</v>
      </c>
      <c r="FM110" s="94">
        <f t="shared" si="464"/>
        <v>1.282051282051282E-2</v>
      </c>
      <c r="FN110" s="362">
        <f t="shared" si="408"/>
        <v>-77</v>
      </c>
      <c r="FO110" s="362">
        <f t="shared" si="465"/>
        <v>1</v>
      </c>
      <c r="FP110" s="362">
        <f t="shared" si="466"/>
        <v>4</v>
      </c>
      <c r="FQ110" s="486"/>
      <c r="FR110" s="486">
        <v>77</v>
      </c>
      <c r="FS110" s="2">
        <v>76</v>
      </c>
      <c r="FT110" s="2">
        <v>72</v>
      </c>
      <c r="FU110" s="2">
        <v>82</v>
      </c>
      <c r="FV110" s="488">
        <v>79</v>
      </c>
      <c r="FW110" s="513">
        <v>78</v>
      </c>
      <c r="FX110" s="514"/>
      <c r="FY110" s="514"/>
      <c r="FZ110" s="514"/>
      <c r="GA110" s="514"/>
      <c r="GB110" s="514">
        <v>68</v>
      </c>
      <c r="GC110" s="129"/>
      <c r="GD110" s="130"/>
      <c r="GE110" s="1" t="s">
        <v>81</v>
      </c>
      <c r="GF110" s="336"/>
      <c r="GG110" s="128">
        <v>8990</v>
      </c>
      <c r="GH110" s="128" t="s">
        <v>568</v>
      </c>
      <c r="GI110" s="18" t="s">
        <v>79</v>
      </c>
      <c r="GJ110" s="94">
        <f t="shared" si="340"/>
        <v>-1</v>
      </c>
      <c r="GK110" s="94">
        <f t="shared" si="341"/>
        <v>-0.11661840568371573</v>
      </c>
      <c r="GL110" s="94">
        <f t="shared" si="342"/>
        <v>-0.52248730332325144</v>
      </c>
      <c r="GM110" s="94">
        <f t="shared" si="343"/>
        <v>-0.52150705698273214</v>
      </c>
      <c r="GN110" s="94">
        <f t="shared" si="344"/>
        <v>-0.371608675026813</v>
      </c>
      <c r="GO110" s="392">
        <f t="shared" si="345"/>
        <v>0.18158695804695488</v>
      </c>
      <c r="GP110" s="366">
        <f t="shared" si="346"/>
        <v>-0.11198676018598787</v>
      </c>
      <c r="GQ110" s="366">
        <f t="shared" si="347"/>
        <v>-1.4783778057638183E-2</v>
      </c>
      <c r="GR110" s="366">
        <f t="shared" si="348"/>
        <v>-0.13871044085051343</v>
      </c>
      <c r="GS110" s="94">
        <f t="shared" si="409"/>
        <v>0</v>
      </c>
      <c r="GT110" s="94">
        <f t="shared" si="467"/>
        <v>0.11198676018598787</v>
      </c>
      <c r="GU110" s="392">
        <f t="shared" si="468"/>
        <v>0.12677053824362605</v>
      </c>
      <c r="GV110" s="94">
        <f t="shared" si="469"/>
        <v>0.26548097909413948</v>
      </c>
      <c r="GW110" s="94">
        <f t="shared" si="470"/>
        <v>0.55482736572890023</v>
      </c>
      <c r="GX110" s="94">
        <f t="shared" si="471"/>
        <v>0.88293288541590598</v>
      </c>
      <c r="GY110" s="94">
        <f t="shared" si="472"/>
        <v>0.74724325569343264</v>
      </c>
      <c r="GZ110" s="94">
        <f t="shared" si="473"/>
        <v>0.65791081246182037</v>
      </c>
      <c r="HA110" s="94">
        <f t="shared" si="474"/>
        <v>0.41416989777934443</v>
      </c>
      <c r="HB110" s="94">
        <f t="shared" si="475"/>
        <v>-0.27781933794651209</v>
      </c>
      <c r="HC110" s="94">
        <f t="shared" si="476"/>
        <v>0.2816633361880293</v>
      </c>
      <c r="HD110" s="94">
        <f t="shared" si="349"/>
        <v>-1</v>
      </c>
      <c r="HE110" s="94">
        <f t="shared" si="350"/>
        <v>0.52444940352325908</v>
      </c>
      <c r="HF110" s="94">
        <f t="shared" si="351"/>
        <v>-0.64977513616404692</v>
      </c>
      <c r="HG110" s="94">
        <f t="shared" si="352"/>
        <v>-0.44303461439891562</v>
      </c>
      <c r="HH110" s="94">
        <f t="shared" si="353"/>
        <v>-0.25902144739633304</v>
      </c>
      <c r="HI110" s="392">
        <f t="shared" si="354"/>
        <v>0.27181683552226737</v>
      </c>
      <c r="HJ110" s="366">
        <f t="shared" si="355"/>
        <v>-6.3523386661028497E-2</v>
      </c>
      <c r="HK110" s="366">
        <f t="shared" si="356"/>
        <v>2.1853662159700173E-2</v>
      </c>
      <c r="HL110" s="366">
        <f t="shared" si="357"/>
        <v>-7.7310190416553182E-2</v>
      </c>
      <c r="HM110" s="94">
        <f t="shared" si="410"/>
        <v>0</v>
      </c>
      <c r="HN110" s="94">
        <f t="shared" si="477"/>
        <v>6.3523386661028497E-2</v>
      </c>
      <c r="HO110" s="392">
        <f t="shared" si="478"/>
        <v>4.1669724501328324E-2</v>
      </c>
      <c r="HP110" s="94">
        <f t="shared" si="479"/>
        <v>0.11897991491788151</v>
      </c>
      <c r="HQ110" s="94">
        <f t="shared" si="480"/>
        <v>0.21362174022623834</v>
      </c>
      <c r="HR110" s="94">
        <f t="shared" si="481"/>
        <v>0.28829679276898029</v>
      </c>
      <c r="HS110" s="94">
        <f t="shared" si="482"/>
        <v>0.22668106343362893</v>
      </c>
      <c r="HT110" s="94">
        <f t="shared" si="483"/>
        <v>0.20783222857615585</v>
      </c>
      <c r="HU110" s="94">
        <f t="shared" si="484"/>
        <v>0.12955356376521945</v>
      </c>
      <c r="HV110" s="94">
        <f t="shared" si="485"/>
        <v>-5.8214071799054405E-2</v>
      </c>
      <c r="HW110" s="94">
        <f t="shared" si="486"/>
        <v>0.10540352977996707</v>
      </c>
      <c r="HX110" s="94" t="e">
        <f t="shared" si="358"/>
        <v>#VALUE!</v>
      </c>
      <c r="HY110" s="94">
        <f t="shared" si="359"/>
        <v>0.28355340644408539</v>
      </c>
      <c r="HZ110" s="94">
        <f t="shared" si="360"/>
        <v>-0.1934261683671159</v>
      </c>
      <c r="IA110" s="94">
        <f t="shared" si="361"/>
        <v>0.11138887733181381</v>
      </c>
      <c r="IB110" s="94">
        <f t="shared" si="362"/>
        <v>0.14210414557217213</v>
      </c>
      <c r="IC110" s="392">
        <f t="shared" si="363"/>
        <v>0.15576751606761788</v>
      </c>
      <c r="ID110" s="366" t="e">
        <f t="shared" si="364"/>
        <v>#VALUE!</v>
      </c>
      <c r="IE110" s="366">
        <f t="shared" si="365"/>
        <v>0.10036629772135264</v>
      </c>
      <c r="IF110" s="366">
        <f t="shared" si="366"/>
        <v>-8.4883667684115427E-2</v>
      </c>
      <c r="IG110" s="94" t="str">
        <f t="shared" si="411"/>
        <v>i.a.</v>
      </c>
      <c r="IH110" s="94">
        <f t="shared" si="487"/>
        <v>0.45432535954325359</v>
      </c>
      <c r="II110" s="392">
        <f t="shared" si="488"/>
        <v>0.35395906182190096</v>
      </c>
      <c r="IJ110" s="94">
        <f t="shared" si="489"/>
        <v>0.43884272950601638</v>
      </c>
      <c r="IK110" s="94">
        <f t="shared" si="490"/>
        <v>0.39485974572606458</v>
      </c>
      <c r="IL110" s="94">
        <f t="shared" si="491"/>
        <v>0.34573006958857283</v>
      </c>
      <c r="IM110" s="94">
        <f t="shared" si="492"/>
        <v>0.29913461382344819</v>
      </c>
      <c r="IN110" s="94">
        <f t="shared" si="493"/>
        <v>0.29108659955736421</v>
      </c>
      <c r="IO110" s="94">
        <f t="shared" si="494"/>
        <v>0.32346650276582672</v>
      </c>
      <c r="IP110" s="94">
        <f t="shared" si="495"/>
        <v>0.23333007191428992</v>
      </c>
      <c r="IQ110" s="94">
        <f t="shared" si="496"/>
        <v>0.31524197195838982</v>
      </c>
      <c r="IR110" s="94">
        <f t="shared" si="412"/>
        <v>0.25538967188457468</v>
      </c>
      <c r="IS110" s="94" t="e">
        <f t="shared" si="367"/>
        <v>#VALUE!</v>
      </c>
      <c r="IT110" s="94" t="e">
        <f t="shared" si="368"/>
        <v>#VALUE!</v>
      </c>
      <c r="IU110" s="94" t="e">
        <f t="shared" si="369"/>
        <v>#VALUE!</v>
      </c>
      <c r="IV110" s="94" t="e">
        <f t="shared" si="370"/>
        <v>#VALUE!</v>
      </c>
      <c r="IW110" s="94" t="e">
        <f t="shared" si="371"/>
        <v>#VALUE!</v>
      </c>
      <c r="IX110" s="392" t="e">
        <f t="shared" si="372"/>
        <v>#VALUE!</v>
      </c>
      <c r="IY110" s="366" t="e">
        <f t="shared" si="373"/>
        <v>#VALUE!</v>
      </c>
      <c r="IZ110" s="366" t="e">
        <f t="shared" si="374"/>
        <v>#VALUE!</v>
      </c>
      <c r="JA110" s="366" t="e">
        <f t="shared" si="375"/>
        <v>#VALUE!</v>
      </c>
      <c r="JB110" s="392"/>
      <c r="JC110" s="94" t="str">
        <f t="shared" si="497"/>
        <v>i.a.</v>
      </c>
      <c r="JD110" s="392" t="str">
        <f t="shared" si="498"/>
        <v>i.a.</v>
      </c>
      <c r="JE110" s="94" t="str">
        <f t="shared" si="499"/>
        <v>i.a.</v>
      </c>
      <c r="JF110" s="94" t="str">
        <f t="shared" si="500"/>
        <v>i.a.</v>
      </c>
      <c r="JG110" s="94" t="str">
        <f t="shared" si="501"/>
        <v>i.a.</v>
      </c>
      <c r="JH110" s="94" t="str">
        <f t="shared" si="502"/>
        <v>i.a.</v>
      </c>
      <c r="JI110" s="94" t="str">
        <f t="shared" si="503"/>
        <v>i.a.</v>
      </c>
      <c r="JJ110" s="94" t="str">
        <f t="shared" si="504"/>
        <v>i.a.</v>
      </c>
      <c r="JK110" s="94" t="str">
        <f t="shared" si="505"/>
        <v>i.a.</v>
      </c>
      <c r="JL110" s="94" t="str">
        <f t="shared" si="506"/>
        <v>i.a.</v>
      </c>
      <c r="JM110" s="94" t="str">
        <f t="shared" si="413"/>
        <v>i.a.</v>
      </c>
      <c r="JN110" s="94" t="e">
        <f t="shared" si="376"/>
        <v>#VALUE!</v>
      </c>
      <c r="JO110" s="94" t="e">
        <f t="shared" si="377"/>
        <v>#DIV/0!</v>
      </c>
      <c r="JP110" s="94" t="e">
        <f t="shared" si="378"/>
        <v>#DIV/0!</v>
      </c>
      <c r="JQ110" s="94" t="e">
        <f t="shared" si="379"/>
        <v>#DIV/0!</v>
      </c>
      <c r="JR110" s="94" t="e">
        <f t="shared" si="380"/>
        <v>#DIV/0!</v>
      </c>
      <c r="JS110" s="392" t="e">
        <f t="shared" si="381"/>
        <v>#DIV/0!</v>
      </c>
      <c r="JT110" s="364" t="e">
        <f t="shared" si="382"/>
        <v>#VALUE!</v>
      </c>
      <c r="JU110" s="364">
        <f t="shared" si="383"/>
        <v>0</v>
      </c>
      <c r="JV110" s="364">
        <f t="shared" si="384"/>
        <v>0</v>
      </c>
      <c r="JW110" s="99" t="str">
        <f t="shared" si="414"/>
        <v>i.a.</v>
      </c>
      <c r="JX110" s="99">
        <f t="shared" si="507"/>
        <v>0</v>
      </c>
      <c r="JY110" s="393">
        <f t="shared" si="508"/>
        <v>0</v>
      </c>
      <c r="JZ110" s="99">
        <f t="shared" si="509"/>
        <v>0</v>
      </c>
      <c r="KA110" s="99">
        <f t="shared" si="510"/>
        <v>0</v>
      </c>
      <c r="KB110" s="99">
        <f t="shared" si="511"/>
        <v>0</v>
      </c>
      <c r="KC110" s="99">
        <f t="shared" si="512"/>
        <v>0</v>
      </c>
      <c r="KD110" s="99" t="str">
        <f t="shared" si="513"/>
        <v>i.a.</v>
      </c>
      <c r="KE110" s="99" t="str">
        <f t="shared" si="514"/>
        <v>i.a.</v>
      </c>
      <c r="KF110" s="99" t="str">
        <f t="shared" si="415"/>
        <v>i.a.</v>
      </c>
      <c r="KG110" s="99" t="str">
        <f t="shared" si="416"/>
        <v>i.a.</v>
      </c>
      <c r="KH110" s="99">
        <f t="shared" si="417"/>
        <v>0</v>
      </c>
      <c r="KI110" s="94">
        <f t="shared" si="385"/>
        <v>-1</v>
      </c>
      <c r="KJ110" s="94">
        <f t="shared" si="386"/>
        <v>-0.17521584560690695</v>
      </c>
      <c r="KK110" s="94">
        <f t="shared" si="387"/>
        <v>-0.56216877293110479</v>
      </c>
      <c r="KL110" s="94">
        <f t="shared" si="388"/>
        <v>-0.39634951502929039</v>
      </c>
      <c r="KM110" s="94">
        <f t="shared" si="389"/>
        <v>-0.26241804353527409</v>
      </c>
      <c r="KN110" s="392">
        <f t="shared" si="390"/>
        <v>0.37978292656042878</v>
      </c>
      <c r="KO110" s="364">
        <f t="shared" si="391"/>
        <v>-3.6909090909090912E-2</v>
      </c>
      <c r="KP110" s="364">
        <f t="shared" si="392"/>
        <v>-7.8409090909090859E-3</v>
      </c>
      <c r="KQ110" s="364">
        <f t="shared" si="393"/>
        <v>-5.7458333333333333E-2</v>
      </c>
      <c r="KR110" s="308"/>
      <c r="KS110" s="308">
        <f t="shared" si="515"/>
        <v>3.6909090909090912E-2</v>
      </c>
      <c r="KT110" s="395">
        <f t="shared" si="516"/>
        <v>4.4749999999999998E-2</v>
      </c>
      <c r="KU110" s="308">
        <f t="shared" si="517"/>
        <v>0.10220833333333333</v>
      </c>
      <c r="KV110" s="308">
        <f t="shared" si="518"/>
        <v>0.16931707317073172</v>
      </c>
      <c r="KW110" s="308">
        <f t="shared" si="519"/>
        <v>0.22955696202531647</v>
      </c>
      <c r="KX110" s="308">
        <f t="shared" si="520"/>
        <v>0.16637179487179488</v>
      </c>
      <c r="KY110" s="308" t="str">
        <f t="shared" si="521"/>
        <v>i.a.</v>
      </c>
      <c r="KZ110" s="308" t="str">
        <f t="shared" si="522"/>
        <v>i.a.</v>
      </c>
      <c r="LA110" s="308" t="str">
        <f t="shared" si="523"/>
        <v>i.a.</v>
      </c>
      <c r="LB110" s="308" t="str">
        <f t="shared" si="524"/>
        <v>i.a.</v>
      </c>
      <c r="LC110" s="308">
        <f t="shared" si="418"/>
        <v>8.2220588235294115E-2</v>
      </c>
    </row>
    <row r="111" spans="1:315" s="1" customFormat="1" ht="15.75" customHeight="1" x14ac:dyDescent="0.3">
      <c r="A111" s="348" t="s">
        <v>303</v>
      </c>
      <c r="B111" s="171">
        <v>13972648</v>
      </c>
      <c r="C111" t="s">
        <v>166</v>
      </c>
      <c r="D111" s="4" t="s">
        <v>87</v>
      </c>
      <c r="E111">
        <v>1</v>
      </c>
      <c r="F111"/>
      <c r="G111">
        <v>236100</v>
      </c>
      <c r="H111"/>
      <c r="I111" s="183">
        <v>45106</v>
      </c>
      <c r="J111" s="176"/>
      <c r="K111" s="176" t="s">
        <v>132</v>
      </c>
      <c r="L111" s="176" t="s">
        <v>132</v>
      </c>
      <c r="M111" s="176" t="s">
        <v>132</v>
      </c>
      <c r="N111" s="176" t="s">
        <v>132</v>
      </c>
      <c r="O111" s="176" t="s">
        <v>132</v>
      </c>
      <c r="P111" s="179" t="s">
        <v>132</v>
      </c>
      <c r="Q111" s="94" t="e">
        <f t="shared" si="331"/>
        <v>#DIV/0!</v>
      </c>
      <c r="R111" s="94" t="e">
        <f t="shared" si="332"/>
        <v>#DIV/0!</v>
      </c>
      <c r="S111" s="94" t="e">
        <f t="shared" si="333"/>
        <v>#DIV/0!</v>
      </c>
      <c r="T111" s="94" t="e">
        <f t="shared" si="334"/>
        <v>#DIV/0!</v>
      </c>
      <c r="U111" s="94" t="e">
        <f t="shared" si="335"/>
        <v>#DIV/0!</v>
      </c>
      <c r="V111" s="94" t="e">
        <f t="shared" si="336"/>
        <v>#DIV/0!</v>
      </c>
      <c r="W111" s="362">
        <f t="shared" si="337"/>
        <v>0</v>
      </c>
      <c r="X111" s="362">
        <f t="shared" si="338"/>
        <v>0</v>
      </c>
      <c r="Y111" s="362">
        <f t="shared" si="339"/>
        <v>0</v>
      </c>
      <c r="Z111" s="100"/>
      <c r="AA111" s="396"/>
      <c r="AB111" s="100"/>
      <c r="AC111" s="100"/>
      <c r="AD111" s="100"/>
      <c r="AE111" s="100"/>
      <c r="AF111" s="100"/>
      <c r="AG111" s="201"/>
      <c r="AH111" s="206"/>
      <c r="AI111" s="206"/>
      <c r="AJ111" s="206"/>
      <c r="AK111" s="202"/>
      <c r="AL111" s="94">
        <f t="shared" si="394"/>
        <v>-1</v>
      </c>
      <c r="AM111" s="94">
        <f t="shared" si="395"/>
        <v>0.24644983967017864</v>
      </c>
      <c r="AN111" s="94">
        <f t="shared" si="419"/>
        <v>-9.806166776843897E-2</v>
      </c>
      <c r="AO111" s="94">
        <f t="shared" si="420"/>
        <v>-0.20613262360835172</v>
      </c>
      <c r="AP111" s="94">
        <f t="shared" si="421"/>
        <v>-0.11310216430067492</v>
      </c>
      <c r="AQ111" s="94">
        <f t="shared" si="422"/>
        <v>0.28022983613534791</v>
      </c>
      <c r="AR111" s="362">
        <f t="shared" si="396"/>
        <v>-95.234999999999999</v>
      </c>
      <c r="AS111" s="362">
        <f t="shared" si="423"/>
        <v>18.829999999999998</v>
      </c>
      <c r="AT111" s="362">
        <f t="shared" si="424"/>
        <v>-8.3070000000000022</v>
      </c>
      <c r="AU111" s="266"/>
      <c r="AV111" s="266">
        <v>95.234999999999999</v>
      </c>
      <c r="AW111" s="266">
        <v>76.405000000000001</v>
      </c>
      <c r="AX111" s="266">
        <v>84.712000000000003</v>
      </c>
      <c r="AY111" s="266">
        <v>106.708</v>
      </c>
      <c r="AZ111" s="266">
        <v>120.316</v>
      </c>
      <c r="BA111" s="266">
        <v>93.98</v>
      </c>
      <c r="BB111" s="202">
        <v>80.414000000000001</v>
      </c>
      <c r="BC111" s="201">
        <v>56.247</v>
      </c>
      <c r="BD111" s="201">
        <v>42.613999999999997</v>
      </c>
      <c r="BE111" s="201">
        <v>36.753</v>
      </c>
      <c r="BF111" s="202">
        <v>44.029000000000003</v>
      </c>
      <c r="BG111" s="94">
        <f t="shared" si="397"/>
        <v>-1</v>
      </c>
      <c r="BH111" s="94">
        <f t="shared" si="425"/>
        <v>1.1951138441083595</v>
      </c>
      <c r="BI111" s="94">
        <f t="shared" si="426"/>
        <v>-0.53761622992392222</v>
      </c>
      <c r="BJ111" s="94">
        <f t="shared" si="427"/>
        <v>-0.57444651558258941</v>
      </c>
      <c r="BK111" s="94">
        <f t="shared" si="428"/>
        <v>-0.18566749221059362</v>
      </c>
      <c r="BL111" s="94">
        <f t="shared" si="429"/>
        <v>0.31251310730513815</v>
      </c>
      <c r="BM111" s="362">
        <f t="shared" si="398"/>
        <v>-13.208</v>
      </c>
      <c r="BN111" s="362">
        <f t="shared" si="430"/>
        <v>7.1909999999999998</v>
      </c>
      <c r="BO111" s="362">
        <f t="shared" si="431"/>
        <v>-6.9959999999999996</v>
      </c>
      <c r="BP111" s="266"/>
      <c r="BQ111" s="266">
        <v>13.208</v>
      </c>
      <c r="BR111" s="266">
        <v>6.0170000000000003</v>
      </c>
      <c r="BS111" s="266">
        <v>13.013</v>
      </c>
      <c r="BT111" s="266">
        <v>30.579000000000001</v>
      </c>
      <c r="BU111" s="266">
        <v>37.551000000000002</v>
      </c>
      <c r="BV111" s="266">
        <v>28.61</v>
      </c>
      <c r="BW111" s="202">
        <v>21.402999999999999</v>
      </c>
      <c r="BX111" s="201">
        <v>9.4730000000000008</v>
      </c>
      <c r="BY111" s="201">
        <v>2.2370000000000001</v>
      </c>
      <c r="BZ111" s="201">
        <v>-4.4800000000000004</v>
      </c>
      <c r="CA111" s="201">
        <v>4.4020000000000001</v>
      </c>
      <c r="CB111" s="94">
        <f t="shared" si="399"/>
        <v>-1</v>
      </c>
      <c r="CC111" s="94">
        <f t="shared" si="432"/>
        <v>1.2151474530831101</v>
      </c>
      <c r="CD111" s="94">
        <f t="shared" si="433"/>
        <v>-0.53740020153476475</v>
      </c>
      <c r="CE111" s="94">
        <f t="shared" si="434"/>
        <v>-0.57776395889245269</v>
      </c>
      <c r="CF111" s="94">
        <f t="shared" si="435"/>
        <v>-0.18322284003421735</v>
      </c>
      <c r="CG111" s="94">
        <f t="shared" si="436"/>
        <v>0.31556180763144021</v>
      </c>
      <c r="CH111" s="362">
        <f t="shared" si="400"/>
        <v>-13.22</v>
      </c>
      <c r="CI111" s="362">
        <f t="shared" si="437"/>
        <v>7.2520000000000007</v>
      </c>
      <c r="CJ111" s="362">
        <f t="shared" si="438"/>
        <v>-6.9329999999999998</v>
      </c>
      <c r="CK111" s="100"/>
      <c r="CL111" s="100">
        <v>13.22</v>
      </c>
      <c r="CM111" s="100">
        <v>5.968</v>
      </c>
      <c r="CN111" s="100">
        <v>12.901</v>
      </c>
      <c r="CO111" s="100">
        <v>30.553999999999998</v>
      </c>
      <c r="CP111" s="100">
        <v>37.408000000000001</v>
      </c>
      <c r="CQ111" s="100">
        <v>28.434999999999999</v>
      </c>
      <c r="CR111" s="208">
        <v>21.048999999999999</v>
      </c>
      <c r="CS111" s="208">
        <v>9.0120000000000005</v>
      </c>
      <c r="CT111" s="208">
        <v>1.671</v>
      </c>
      <c r="CU111" s="208">
        <v>-5.1959999999999997</v>
      </c>
      <c r="CV111" s="208">
        <v>3.6030000000000002</v>
      </c>
      <c r="CW111" s="94">
        <f t="shared" si="401"/>
        <v>-1</v>
      </c>
      <c r="CX111" s="94">
        <f t="shared" si="439"/>
        <v>1.1840837696335078</v>
      </c>
      <c r="CY111" s="94">
        <f t="shared" si="440"/>
        <v>-0.52345309381237515</v>
      </c>
      <c r="CZ111" s="94">
        <f t="shared" si="441"/>
        <v>-0.58134870894961144</v>
      </c>
      <c r="DA111" s="94">
        <f t="shared" si="442"/>
        <v>-0.17927439818942453</v>
      </c>
      <c r="DB111" s="94">
        <f t="shared" si="443"/>
        <v>0.30918069584736257</v>
      </c>
      <c r="DC111" s="362">
        <f t="shared" si="402"/>
        <v>-10.429</v>
      </c>
      <c r="DD111" s="362">
        <f t="shared" si="444"/>
        <v>5.6539999999999999</v>
      </c>
      <c r="DE111" s="362">
        <f t="shared" si="445"/>
        <v>-5.2449999999999992</v>
      </c>
      <c r="DF111" s="266"/>
      <c r="DG111" s="266">
        <v>10.429</v>
      </c>
      <c r="DH111" s="266">
        <v>4.7750000000000004</v>
      </c>
      <c r="DI111" s="266">
        <v>10.02</v>
      </c>
      <c r="DJ111" s="266">
        <v>23.934000000000001</v>
      </c>
      <c r="DK111" s="266">
        <v>29.161999999999999</v>
      </c>
      <c r="DL111" s="266">
        <v>22.274999999999999</v>
      </c>
      <c r="DM111" s="201">
        <v>16.399999999999999</v>
      </c>
      <c r="DN111" s="201">
        <v>7.0140000000000002</v>
      </c>
      <c r="DO111" s="201">
        <v>1.292</v>
      </c>
      <c r="DP111" s="201">
        <v>-4.109</v>
      </c>
      <c r="DQ111" s="201">
        <v>2.6850000000000001</v>
      </c>
      <c r="DR111" s="94">
        <f t="shared" si="403"/>
        <v>-1</v>
      </c>
      <c r="DS111" s="94">
        <f t="shared" si="446"/>
        <v>-0.17291544422637231</v>
      </c>
      <c r="DT111" s="94">
        <f t="shared" si="447"/>
        <v>-9.5611916264090199E-2</v>
      </c>
      <c r="DU111" s="94">
        <f t="shared" si="448"/>
        <v>-5.1694518194596265E-2</v>
      </c>
      <c r="DV111" s="94">
        <f t="shared" si="449"/>
        <v>0.71030450525316069</v>
      </c>
      <c r="DW111" s="94">
        <f t="shared" si="450"/>
        <v>-0.18872194934026762</v>
      </c>
      <c r="DX111" s="362">
        <f t="shared" si="404"/>
        <v>-40.877000000000002</v>
      </c>
      <c r="DY111" s="362">
        <f t="shared" si="451"/>
        <v>-8.5459999999999994</v>
      </c>
      <c r="DZ111" s="362">
        <f t="shared" si="452"/>
        <v>-5.2250000000000014</v>
      </c>
      <c r="EA111" s="100"/>
      <c r="EB111" s="100">
        <v>40.877000000000002</v>
      </c>
      <c r="EC111" s="100">
        <v>49.423000000000002</v>
      </c>
      <c r="ED111" s="100">
        <v>54.648000000000003</v>
      </c>
      <c r="EE111" s="100">
        <v>57.627000000000002</v>
      </c>
      <c r="EF111" s="100">
        <v>33.694000000000003</v>
      </c>
      <c r="EG111" s="100">
        <v>41.531999999999996</v>
      </c>
      <c r="EH111" s="208">
        <v>31.257999999999999</v>
      </c>
      <c r="EI111" s="208">
        <v>14.858000000000001</v>
      </c>
      <c r="EJ111" s="208">
        <v>7.843</v>
      </c>
      <c r="EK111" s="208">
        <v>6.5510000000000002</v>
      </c>
      <c r="EL111" s="208">
        <v>10.36</v>
      </c>
      <c r="EM111" s="94">
        <f t="shared" si="405"/>
        <v>-1</v>
      </c>
      <c r="EN111" s="94">
        <f t="shared" si="453"/>
        <v>-7.4853762877597443E-2</v>
      </c>
      <c r="EO111" s="94">
        <f t="shared" si="454"/>
        <v>-0.11027391274796336</v>
      </c>
      <c r="EP111" s="94">
        <f t="shared" si="455"/>
        <v>-3.3928671932161328E-2</v>
      </c>
      <c r="EQ111" s="94">
        <f t="shared" si="456"/>
        <v>0.18391915153534336</v>
      </c>
      <c r="ER111" s="94">
        <f t="shared" si="457"/>
        <v>-7.2134058373097025E-4</v>
      </c>
      <c r="ES111" s="362">
        <f t="shared" si="406"/>
        <v>-84.772999999999996</v>
      </c>
      <c r="ET111" s="362">
        <f t="shared" si="458"/>
        <v>-6.8590000000000089</v>
      </c>
      <c r="EU111" s="362">
        <f t="shared" si="459"/>
        <v>-11.356999999999999</v>
      </c>
      <c r="EV111" s="100"/>
      <c r="EW111" s="100">
        <v>84.772999999999996</v>
      </c>
      <c r="EX111" s="100">
        <v>91.632000000000005</v>
      </c>
      <c r="EY111" s="100">
        <v>102.989</v>
      </c>
      <c r="EZ111" s="100">
        <v>106.60599999999999</v>
      </c>
      <c r="FA111" s="100">
        <v>90.045000000000002</v>
      </c>
      <c r="FB111" s="100">
        <v>90.11</v>
      </c>
      <c r="FC111" s="208">
        <v>69.366</v>
      </c>
      <c r="FD111" s="208">
        <v>55.494</v>
      </c>
      <c r="FE111" s="208">
        <v>31.414000000000001</v>
      </c>
      <c r="FF111" s="208">
        <v>30.030999999999999</v>
      </c>
      <c r="FG111" s="208">
        <v>35.119</v>
      </c>
      <c r="FH111" s="94">
        <f t="shared" si="407"/>
        <v>-1</v>
      </c>
      <c r="FI111" s="94">
        <f t="shared" si="460"/>
        <v>3.7037037037037035E-2</v>
      </c>
      <c r="FJ111" s="94">
        <f t="shared" si="461"/>
        <v>2.8571428571428571E-2</v>
      </c>
      <c r="FK111" s="94">
        <f t="shared" si="462"/>
        <v>-6.25E-2</v>
      </c>
      <c r="FL111" s="94">
        <f t="shared" si="463"/>
        <v>-4.2735042735042736E-2</v>
      </c>
      <c r="FM111" s="94">
        <f t="shared" si="464"/>
        <v>8.3333333333333329E-2</v>
      </c>
      <c r="FN111" s="362">
        <f t="shared" si="408"/>
        <v>-112</v>
      </c>
      <c r="FO111" s="362">
        <f t="shared" si="465"/>
        <v>4</v>
      </c>
      <c r="FP111" s="362">
        <f t="shared" si="466"/>
        <v>3</v>
      </c>
      <c r="FQ111" s="486"/>
      <c r="FR111" s="486">
        <v>112</v>
      </c>
      <c r="FS111" s="486">
        <v>108</v>
      </c>
      <c r="FT111" s="486">
        <v>105</v>
      </c>
      <c r="FU111" s="486">
        <v>112</v>
      </c>
      <c r="FV111" s="486">
        <v>117</v>
      </c>
      <c r="FW111" s="486">
        <v>108</v>
      </c>
      <c r="FX111" s="2">
        <v>108</v>
      </c>
      <c r="FY111" s="2">
        <v>89</v>
      </c>
      <c r="FZ111" s="2">
        <v>82</v>
      </c>
      <c r="GA111" s="2">
        <v>85</v>
      </c>
      <c r="GB111" s="2">
        <v>81</v>
      </c>
      <c r="GC111" s="2"/>
      <c r="GD111" s="2"/>
      <c r="GE111" s="1" t="s">
        <v>81</v>
      </c>
      <c r="GF111" s="336"/>
      <c r="GG111" s="1">
        <v>9362</v>
      </c>
      <c r="GH111" s="1" t="s">
        <v>304</v>
      </c>
      <c r="GI111" s="18" t="s">
        <v>93</v>
      </c>
      <c r="GJ111" s="94">
        <f t="shared" si="340"/>
        <v>-1</v>
      </c>
      <c r="GK111" s="94">
        <f t="shared" si="341"/>
        <v>1.5529635724231705</v>
      </c>
      <c r="GL111" s="94">
        <f t="shared" si="342"/>
        <v>-0.50093309017224497</v>
      </c>
      <c r="GM111" s="94">
        <f t="shared" si="343"/>
        <v>-0.65656631030966539</v>
      </c>
      <c r="GN111" s="94">
        <f t="shared" si="344"/>
        <v>-0.32717689649055559</v>
      </c>
      <c r="GO111" s="94">
        <f t="shared" si="345"/>
        <v>0.27296073136272725</v>
      </c>
      <c r="GP111" s="366">
        <f t="shared" si="346"/>
        <v>-0.29280177187153927</v>
      </c>
      <c r="GQ111" s="366">
        <f t="shared" si="347"/>
        <v>0.1781108397194508</v>
      </c>
      <c r="GR111" s="366">
        <f t="shared" si="348"/>
        <v>-0.11511980042417513</v>
      </c>
      <c r="GS111" s="94">
        <f t="shared" si="409"/>
        <v>0</v>
      </c>
      <c r="GT111" s="94">
        <f t="shared" si="467"/>
        <v>0.29280177187153927</v>
      </c>
      <c r="GU111" s="94">
        <f t="shared" si="468"/>
        <v>0.11469093215208848</v>
      </c>
      <c r="GV111" s="94">
        <f t="shared" si="469"/>
        <v>0.22981073257626361</v>
      </c>
      <c r="GW111" s="94">
        <f t="shared" si="470"/>
        <v>0.66915605391968991</v>
      </c>
      <c r="GX111" s="94">
        <f t="shared" si="471"/>
        <v>0.99454975673304447</v>
      </c>
      <c r="GY111" s="94">
        <f t="shared" si="472"/>
        <v>0.78128863854925135</v>
      </c>
      <c r="GZ111" s="94">
        <f t="shared" si="473"/>
        <v>0.91287188828172439</v>
      </c>
      <c r="HA111" s="94">
        <f t="shared" si="474"/>
        <v>0.79397383375181707</v>
      </c>
      <c r="HB111" s="94">
        <f t="shared" si="475"/>
        <v>0.23218007503126303</v>
      </c>
      <c r="HC111" s="94">
        <f t="shared" si="476"/>
        <v>-0.61451126485719343</v>
      </c>
      <c r="HD111" s="94">
        <f t="shared" si="349"/>
        <v>-1</v>
      </c>
      <c r="HE111" s="94">
        <f t="shared" si="350"/>
        <v>1.4217865222313033</v>
      </c>
      <c r="HF111" s="94">
        <f t="shared" si="351"/>
        <v>-0.50204075465085718</v>
      </c>
      <c r="HG111" s="94">
        <f t="shared" si="352"/>
        <v>-0.60072750655231166</v>
      </c>
      <c r="HH111" s="94">
        <f t="shared" si="353"/>
        <v>-0.25397748833822098</v>
      </c>
      <c r="HI111" s="94">
        <f t="shared" si="354"/>
        <v>0.1618569581782032</v>
      </c>
      <c r="HJ111" s="366">
        <f t="shared" si="355"/>
        <v>-0.14974632238315241</v>
      </c>
      <c r="HK111" s="366">
        <f t="shared" si="356"/>
        <v>8.7913323888642564E-2</v>
      </c>
      <c r="HL111" s="366">
        <f t="shared" si="357"/>
        <v>-6.2339810971364824E-2</v>
      </c>
      <c r="HM111" s="94">
        <f t="shared" si="410"/>
        <v>0</v>
      </c>
      <c r="HN111" s="94">
        <f t="shared" si="477"/>
        <v>0.14974632238315241</v>
      </c>
      <c r="HO111" s="94">
        <f t="shared" si="478"/>
        <v>6.1832998494509843E-2</v>
      </c>
      <c r="HP111" s="94">
        <f t="shared" si="479"/>
        <v>0.12417280946587467</v>
      </c>
      <c r="HQ111" s="94">
        <f t="shared" si="480"/>
        <v>0.31099765574545768</v>
      </c>
      <c r="HR111" s="94">
        <f t="shared" si="481"/>
        <v>0.41687435819155727</v>
      </c>
      <c r="HS111" s="94">
        <f t="shared" si="482"/>
        <v>0.35880007023000327</v>
      </c>
      <c r="HT111" s="94">
        <f t="shared" si="483"/>
        <v>0.3428319718084254</v>
      </c>
      <c r="HU111" s="94">
        <f t="shared" si="484"/>
        <v>0.21800064435955263</v>
      </c>
      <c r="HV111" s="94">
        <f t="shared" si="485"/>
        <v>7.2813084872650341E-2</v>
      </c>
      <c r="HW111" s="94">
        <f t="shared" si="486"/>
        <v>-0.13752877973906369</v>
      </c>
      <c r="HX111" s="94" t="e">
        <f t="shared" si="358"/>
        <v>#VALUE!</v>
      </c>
      <c r="HY111" s="94">
        <f t="shared" si="359"/>
        <v>-0.10599587115415211</v>
      </c>
      <c r="HZ111" s="94">
        <f t="shared" si="360"/>
        <v>1.6479225116527149E-2</v>
      </c>
      <c r="IA111" s="94">
        <f t="shared" si="361"/>
        <v>-1.8389787323434038E-2</v>
      </c>
      <c r="IB111" s="94">
        <f t="shared" si="362"/>
        <v>0.44461258442790158</v>
      </c>
      <c r="IC111" s="94">
        <f t="shared" si="363"/>
        <v>-0.18813631911879078</v>
      </c>
      <c r="ID111" s="366" t="e">
        <f t="shared" si="364"/>
        <v>#VALUE!</v>
      </c>
      <c r="IE111" s="366">
        <f t="shared" si="365"/>
        <v>-5.7170354680151692E-2</v>
      </c>
      <c r="IF111" s="366">
        <f t="shared" si="366"/>
        <v>8.7442027223099128E-3</v>
      </c>
      <c r="IG111" s="94" t="str">
        <f t="shared" si="411"/>
        <v>i.a.</v>
      </c>
      <c r="IH111" s="94">
        <f t="shared" si="487"/>
        <v>0.48219362296957763</v>
      </c>
      <c r="II111" s="94">
        <f t="shared" si="488"/>
        <v>0.53936397764972932</v>
      </c>
      <c r="IJ111" s="94">
        <f t="shared" si="489"/>
        <v>0.53061977492741941</v>
      </c>
      <c r="IK111" s="94">
        <f t="shared" si="490"/>
        <v>0.54056056882351844</v>
      </c>
      <c r="IL111" s="94">
        <f t="shared" si="491"/>
        <v>0.37419068243655951</v>
      </c>
      <c r="IM111" s="94">
        <f t="shared" si="492"/>
        <v>0.46090334036177999</v>
      </c>
      <c r="IN111" s="94">
        <f t="shared" si="493"/>
        <v>0.45062422512470085</v>
      </c>
      <c r="IO111" s="94">
        <f t="shared" si="494"/>
        <v>0.26774065664756552</v>
      </c>
      <c r="IP111" s="94">
        <f t="shared" si="495"/>
        <v>0.2496657541223658</v>
      </c>
      <c r="IQ111" s="94">
        <f t="shared" si="496"/>
        <v>0.2181412540374946</v>
      </c>
      <c r="IR111" s="94">
        <f t="shared" si="412"/>
        <v>0.2949970101654375</v>
      </c>
      <c r="IS111" s="94" t="e">
        <f t="shared" si="367"/>
        <v>#VALUE!</v>
      </c>
      <c r="IT111" s="94" t="e">
        <f t="shared" si="368"/>
        <v>#VALUE!</v>
      </c>
      <c r="IU111" s="94" t="e">
        <f t="shared" si="369"/>
        <v>#VALUE!</v>
      </c>
      <c r="IV111" s="94" t="e">
        <f t="shared" si="370"/>
        <v>#VALUE!</v>
      </c>
      <c r="IW111" s="94" t="e">
        <f t="shared" si="371"/>
        <v>#VALUE!</v>
      </c>
      <c r="IX111" s="94" t="e">
        <f t="shared" si="372"/>
        <v>#VALUE!</v>
      </c>
      <c r="IY111" s="366" t="e">
        <f t="shared" si="373"/>
        <v>#VALUE!</v>
      </c>
      <c r="IZ111" s="366" t="e">
        <f t="shared" si="374"/>
        <v>#VALUE!</v>
      </c>
      <c r="JA111" s="366" t="e">
        <f t="shared" si="375"/>
        <v>#VALUE!</v>
      </c>
      <c r="JB111" s="392"/>
      <c r="JC111" s="94" t="str">
        <f t="shared" si="497"/>
        <v>i.a.</v>
      </c>
      <c r="JD111" s="94" t="str">
        <f t="shared" si="498"/>
        <v>i.a.</v>
      </c>
      <c r="JE111" s="94" t="str">
        <f t="shared" si="499"/>
        <v>i.a.</v>
      </c>
      <c r="JF111" s="94" t="str">
        <f t="shared" si="500"/>
        <v>i.a.</v>
      </c>
      <c r="JG111" s="94" t="str">
        <f t="shared" si="501"/>
        <v>i.a.</v>
      </c>
      <c r="JH111" s="94" t="str">
        <f t="shared" si="502"/>
        <v>i.a.</v>
      </c>
      <c r="JI111" s="94" t="str">
        <f t="shared" si="503"/>
        <v>i.a.</v>
      </c>
      <c r="JJ111" s="94" t="str">
        <f t="shared" si="504"/>
        <v>i.a.</v>
      </c>
      <c r="JK111" s="94" t="str">
        <f t="shared" si="505"/>
        <v>i.a.</v>
      </c>
      <c r="JL111" s="94" t="str">
        <f t="shared" si="506"/>
        <v>i.a.</v>
      </c>
      <c r="JM111" s="94" t="str">
        <f t="shared" si="413"/>
        <v>i.a.</v>
      </c>
      <c r="JN111" s="94" t="e">
        <f t="shared" si="376"/>
        <v>#VALUE!</v>
      </c>
      <c r="JO111" s="94" t="e">
        <f t="shared" si="377"/>
        <v>#DIV/0!</v>
      </c>
      <c r="JP111" s="94" t="e">
        <f t="shared" si="378"/>
        <v>#DIV/0!</v>
      </c>
      <c r="JQ111" s="94" t="e">
        <f t="shared" si="379"/>
        <v>#DIV/0!</v>
      </c>
      <c r="JR111" s="94" t="e">
        <f t="shared" si="380"/>
        <v>#DIV/0!</v>
      </c>
      <c r="JS111" s="94" t="e">
        <f t="shared" si="381"/>
        <v>#DIV/0!</v>
      </c>
      <c r="JT111" s="364" t="e">
        <f t="shared" si="382"/>
        <v>#VALUE!</v>
      </c>
      <c r="JU111" s="364">
        <f t="shared" si="383"/>
        <v>0</v>
      </c>
      <c r="JV111" s="364">
        <f t="shared" si="384"/>
        <v>0</v>
      </c>
      <c r="JW111" s="99" t="str">
        <f t="shared" si="414"/>
        <v>i.a.</v>
      </c>
      <c r="JX111" s="99">
        <f t="shared" si="507"/>
        <v>0</v>
      </c>
      <c r="JY111" s="99">
        <f t="shared" si="508"/>
        <v>0</v>
      </c>
      <c r="JZ111" s="99">
        <f t="shared" si="509"/>
        <v>0</v>
      </c>
      <c r="KA111" s="99">
        <f t="shared" si="510"/>
        <v>0</v>
      </c>
      <c r="KB111" s="99">
        <f t="shared" si="511"/>
        <v>0</v>
      </c>
      <c r="KC111" s="99">
        <f t="shared" si="512"/>
        <v>0</v>
      </c>
      <c r="KD111" s="99">
        <f t="shared" si="513"/>
        <v>0</v>
      </c>
      <c r="KE111" s="99">
        <f t="shared" si="514"/>
        <v>0</v>
      </c>
      <c r="KF111" s="99">
        <f t="shared" si="415"/>
        <v>0</v>
      </c>
      <c r="KG111" s="99">
        <f t="shared" si="416"/>
        <v>0</v>
      </c>
      <c r="KH111" s="99">
        <f t="shared" si="417"/>
        <v>0</v>
      </c>
      <c r="KI111" s="94">
        <f t="shared" si="385"/>
        <v>-1</v>
      </c>
      <c r="KJ111" s="94">
        <f t="shared" si="386"/>
        <v>1.1360350440444276</v>
      </c>
      <c r="KK111" s="94">
        <f t="shared" si="387"/>
        <v>-0.55025019593657687</v>
      </c>
      <c r="KL111" s="94">
        <f t="shared" si="388"/>
        <v>-0.54961488948528281</v>
      </c>
      <c r="KM111" s="94">
        <f t="shared" si="389"/>
        <v>-0.14675957396431635</v>
      </c>
      <c r="KN111" s="94">
        <f t="shared" si="390"/>
        <v>0.21436474550594481</v>
      </c>
      <c r="KO111" s="364">
        <f t="shared" si="391"/>
        <v>-0.11803571428571429</v>
      </c>
      <c r="KP111" s="364">
        <f t="shared" si="392"/>
        <v>6.2776455026455028E-2</v>
      </c>
      <c r="KQ111" s="364">
        <f t="shared" si="393"/>
        <v>-6.7607407407407408E-2</v>
      </c>
      <c r="KR111" s="308"/>
      <c r="KS111" s="308">
        <f t="shared" si="515"/>
        <v>0.11803571428571429</v>
      </c>
      <c r="KT111" s="308">
        <f t="shared" si="516"/>
        <v>5.5259259259259258E-2</v>
      </c>
      <c r="KU111" s="308">
        <f t="shared" si="517"/>
        <v>0.12286666666666667</v>
      </c>
      <c r="KV111" s="308">
        <f t="shared" si="518"/>
        <v>0.27280357142857142</v>
      </c>
      <c r="KW111" s="308">
        <f t="shared" si="519"/>
        <v>0.31972649572649575</v>
      </c>
      <c r="KX111" s="308">
        <f t="shared" si="520"/>
        <v>0.26328703703703704</v>
      </c>
      <c r="KY111" s="308">
        <f t="shared" si="521"/>
        <v>0.19489814814814815</v>
      </c>
      <c r="KZ111" s="308">
        <f t="shared" si="522"/>
        <v>0.10125842696629214</v>
      </c>
      <c r="LA111" s="308">
        <f t="shared" si="523"/>
        <v>2.0378048780487806E-2</v>
      </c>
      <c r="LB111" s="308">
        <f t="shared" si="524"/>
        <v>-6.1129411764705877E-2</v>
      </c>
      <c r="LC111" s="308">
        <f t="shared" si="418"/>
        <v>4.4481481481481483E-2</v>
      </c>
    </row>
    <row r="112" spans="1:315" s="1" customFormat="1" ht="15.75" customHeight="1" x14ac:dyDescent="0.3">
      <c r="A112" s="348" t="s">
        <v>165</v>
      </c>
      <c r="B112" s="171">
        <v>11572707</v>
      </c>
      <c r="C112" t="s">
        <v>166</v>
      </c>
      <c r="D112" s="4" t="s">
        <v>87</v>
      </c>
      <c r="E112">
        <v>1</v>
      </c>
      <c r="F112"/>
      <c r="G112">
        <v>236100</v>
      </c>
      <c r="H112"/>
      <c r="I112" s="183">
        <v>44887</v>
      </c>
      <c r="J112" s="176"/>
      <c r="K112" s="176" t="s">
        <v>129</v>
      </c>
      <c r="L112" s="176" t="s">
        <v>129</v>
      </c>
      <c r="M112" s="176" t="s">
        <v>129</v>
      </c>
      <c r="N112" s="176" t="s">
        <v>129</v>
      </c>
      <c r="O112" s="176" t="s">
        <v>129</v>
      </c>
      <c r="P112" s="178" t="s">
        <v>129</v>
      </c>
      <c r="Q112" s="94" t="e">
        <f t="shared" si="331"/>
        <v>#DIV/0!</v>
      </c>
      <c r="R112" s="94" t="e">
        <f t="shared" si="332"/>
        <v>#DIV/0!</v>
      </c>
      <c r="S112" s="94" t="e">
        <f t="shared" si="333"/>
        <v>#DIV/0!</v>
      </c>
      <c r="T112" s="94" t="e">
        <f t="shared" si="334"/>
        <v>#DIV/0!</v>
      </c>
      <c r="U112" s="94" t="e">
        <f t="shared" si="335"/>
        <v>#DIV/0!</v>
      </c>
      <c r="V112" s="94" t="e">
        <f t="shared" si="336"/>
        <v>#DIV/0!</v>
      </c>
      <c r="W112" s="362">
        <f t="shared" si="337"/>
        <v>0</v>
      </c>
      <c r="X112" s="362">
        <f t="shared" si="338"/>
        <v>0</v>
      </c>
      <c r="Y112" s="362">
        <f t="shared" si="339"/>
        <v>0</v>
      </c>
      <c r="Z112" s="100"/>
      <c r="AA112" s="396"/>
      <c r="AB112" s="100"/>
      <c r="AC112" s="100"/>
      <c r="AD112" s="100"/>
      <c r="AE112" s="100"/>
      <c r="AF112" s="100"/>
      <c r="AG112" s="201"/>
      <c r="AH112" s="206"/>
      <c r="AI112" s="206"/>
      <c r="AJ112" s="206"/>
      <c r="AK112" s="202"/>
      <c r="AL112" s="94">
        <f t="shared" si="394"/>
        <v>-1</v>
      </c>
      <c r="AM112" s="94">
        <f t="shared" si="395"/>
        <v>0.32831474474533978</v>
      </c>
      <c r="AN112" s="94">
        <f t="shared" si="419"/>
        <v>3.0036525394331451E-2</v>
      </c>
      <c r="AO112" s="94">
        <f t="shared" si="420"/>
        <v>-0.27579429584749526</v>
      </c>
      <c r="AP112" s="94">
        <f t="shared" si="421"/>
        <v>2.4278751551478812E-2</v>
      </c>
      <c r="AQ112" s="94">
        <f t="shared" si="422"/>
        <v>0.12362875656921281</v>
      </c>
      <c r="AR112" s="362">
        <f t="shared" si="396"/>
        <v>-67.052000000000007</v>
      </c>
      <c r="AS112" s="362">
        <f t="shared" si="423"/>
        <v>16.573000000000008</v>
      </c>
      <c r="AT112" s="362">
        <f t="shared" si="424"/>
        <v>1.4720000000000013</v>
      </c>
      <c r="AU112" s="266"/>
      <c r="AV112" s="266">
        <v>67.052000000000007</v>
      </c>
      <c r="AW112" s="266">
        <v>50.478999999999999</v>
      </c>
      <c r="AX112" s="266">
        <v>49.006999999999998</v>
      </c>
      <c r="AY112" s="266">
        <v>67.67</v>
      </c>
      <c r="AZ112" s="266">
        <v>66.066000000000003</v>
      </c>
      <c r="BA112" s="253">
        <v>58.796999999999997</v>
      </c>
      <c r="BB112" s="217">
        <v>33.616999999999997</v>
      </c>
      <c r="BC112" s="216">
        <v>39.402999999999999</v>
      </c>
      <c r="BD112" s="216">
        <v>32.984000000000002</v>
      </c>
      <c r="BE112" s="217">
        <v>33.659999999999997</v>
      </c>
      <c r="BF112" s="278"/>
      <c r="BG112" s="94">
        <f t="shared" si="397"/>
        <v>-1</v>
      </c>
      <c r="BH112" s="94">
        <f t="shared" si="425"/>
        <v>0.329442641066372</v>
      </c>
      <c r="BI112" s="94">
        <f t="shared" si="426"/>
        <v>1.1668529904974833E-2</v>
      </c>
      <c r="BJ112" s="94">
        <f t="shared" si="427"/>
        <v>-0.39140603406119112</v>
      </c>
      <c r="BK112" s="94">
        <f t="shared" si="428"/>
        <v>0.31952081696779272</v>
      </c>
      <c r="BL112" s="94">
        <f t="shared" si="429"/>
        <v>-0.12963641247283481</v>
      </c>
      <c r="BM112" s="362">
        <f t="shared" si="398"/>
        <v>-38.497999999999998</v>
      </c>
      <c r="BN112" s="362">
        <f t="shared" si="430"/>
        <v>9.5399999999999991</v>
      </c>
      <c r="BO112" s="362">
        <f t="shared" si="431"/>
        <v>0.33399999999999963</v>
      </c>
      <c r="BP112" s="266"/>
      <c r="BQ112" s="266">
        <v>38.497999999999998</v>
      </c>
      <c r="BR112" s="266">
        <v>28.957999999999998</v>
      </c>
      <c r="BS112" s="266">
        <v>28.623999999999999</v>
      </c>
      <c r="BT112" s="266">
        <v>47.033000000000001</v>
      </c>
      <c r="BU112" s="266">
        <v>35.643999999999998</v>
      </c>
      <c r="BV112" s="253">
        <v>40.953000000000003</v>
      </c>
      <c r="BW112" s="217">
        <v>17.260999999999999</v>
      </c>
      <c r="BX112" s="216">
        <v>23.579000000000001</v>
      </c>
      <c r="BY112" s="216">
        <v>20.106000000000002</v>
      </c>
      <c r="BZ112" s="216">
        <v>19.843</v>
      </c>
      <c r="CA112" s="305"/>
      <c r="CB112" s="94">
        <f t="shared" si="399"/>
        <v>-1</v>
      </c>
      <c r="CC112" s="94">
        <f t="shared" si="432"/>
        <v>0.32753044794605379</v>
      </c>
      <c r="CD112" s="94">
        <f t="shared" si="433"/>
        <v>1.388307520580437E-2</v>
      </c>
      <c r="CE112" s="94">
        <f t="shared" si="434"/>
        <v>-0.39235676890141802</v>
      </c>
      <c r="CF112" s="94">
        <f t="shared" si="435"/>
        <v>0.3296226361919794</v>
      </c>
      <c r="CG112" s="94">
        <f t="shared" si="436"/>
        <v>-0.12846019698867692</v>
      </c>
      <c r="CH112" s="362">
        <f t="shared" si="400"/>
        <v>-38.585999999999999</v>
      </c>
      <c r="CI112" s="362">
        <f t="shared" si="437"/>
        <v>9.52</v>
      </c>
      <c r="CJ112" s="362">
        <f t="shared" si="438"/>
        <v>0.39799999999999969</v>
      </c>
      <c r="CK112" s="100"/>
      <c r="CL112" s="100">
        <v>38.585999999999999</v>
      </c>
      <c r="CM112" s="100">
        <v>29.065999999999999</v>
      </c>
      <c r="CN112" s="100">
        <v>28.667999999999999</v>
      </c>
      <c r="CO112" s="100">
        <v>47.179000000000002</v>
      </c>
      <c r="CP112" s="100">
        <v>35.482999999999997</v>
      </c>
      <c r="CQ112" s="296">
        <v>40.713000000000001</v>
      </c>
      <c r="CR112" s="288">
        <v>16.803999999999998</v>
      </c>
      <c r="CS112" s="288">
        <v>21.62</v>
      </c>
      <c r="CT112" s="288">
        <v>20.106000000000002</v>
      </c>
      <c r="CU112" s="288">
        <v>19.853000000000002</v>
      </c>
      <c r="CV112" s="298"/>
      <c r="CW112" s="94">
        <f t="shared" si="401"/>
        <v>-1</v>
      </c>
      <c r="CX112" s="94">
        <f t="shared" si="439"/>
        <v>0.32303494410703282</v>
      </c>
      <c r="CY112" s="94">
        <f t="shared" si="440"/>
        <v>1.7053847186786635E-2</v>
      </c>
      <c r="CZ112" s="94">
        <f t="shared" si="441"/>
        <v>-0.39277560339204176</v>
      </c>
      <c r="DA112" s="94">
        <f t="shared" si="442"/>
        <v>0.33048855458720583</v>
      </c>
      <c r="DB112" s="94">
        <f t="shared" si="443"/>
        <v>-0.12769313270874741</v>
      </c>
      <c r="DC112" s="362">
        <f t="shared" si="402"/>
        <v>-30.062000000000001</v>
      </c>
      <c r="DD112" s="362">
        <f t="shared" si="444"/>
        <v>7.34</v>
      </c>
      <c r="DE112" s="362">
        <f t="shared" si="445"/>
        <v>0.38100000000000023</v>
      </c>
      <c r="DF112" s="266"/>
      <c r="DG112" s="266">
        <v>30.062000000000001</v>
      </c>
      <c r="DH112" s="266">
        <v>22.722000000000001</v>
      </c>
      <c r="DI112" s="266">
        <v>22.341000000000001</v>
      </c>
      <c r="DJ112" s="266">
        <v>36.792000000000002</v>
      </c>
      <c r="DK112" s="266">
        <v>27.652999999999999</v>
      </c>
      <c r="DL112" s="238">
        <v>31.701000000000001</v>
      </c>
      <c r="DM112" s="216">
        <v>13.111000000000001</v>
      </c>
      <c r="DN112" s="216">
        <v>16.538</v>
      </c>
      <c r="DO112" s="216">
        <v>15.04</v>
      </c>
      <c r="DP112" s="216">
        <v>15.071</v>
      </c>
      <c r="DQ112" s="305"/>
      <c r="DR112" s="94">
        <f t="shared" si="403"/>
        <v>-1</v>
      </c>
      <c r="DS112" s="94">
        <f t="shared" si="446"/>
        <v>0.19075237941296719</v>
      </c>
      <c r="DT112" s="94">
        <f t="shared" si="447"/>
        <v>0.1376080301997816</v>
      </c>
      <c r="DU112" s="94">
        <f t="shared" si="448"/>
        <v>0.31865639709028659</v>
      </c>
      <c r="DV112" s="94">
        <f t="shared" si="449"/>
        <v>0.3149405454068045</v>
      </c>
      <c r="DW112" s="94">
        <f t="shared" si="450"/>
        <v>-0.18803015304956991</v>
      </c>
      <c r="DX112" s="362">
        <f t="shared" si="404"/>
        <v>-125.235</v>
      </c>
      <c r="DY112" s="362">
        <f t="shared" si="451"/>
        <v>20.061999999999998</v>
      </c>
      <c r="DZ112" s="362">
        <f t="shared" si="452"/>
        <v>12.722000000000008</v>
      </c>
      <c r="EA112" s="100"/>
      <c r="EB112" s="100">
        <v>125.235</v>
      </c>
      <c r="EC112" s="100">
        <v>105.173</v>
      </c>
      <c r="ED112" s="100">
        <v>92.450999999999993</v>
      </c>
      <c r="EE112" s="100">
        <v>70.11</v>
      </c>
      <c r="EF112" s="100">
        <v>53.317999999999998</v>
      </c>
      <c r="EG112" s="296">
        <v>65.665000000000006</v>
      </c>
      <c r="EH112" s="288">
        <v>49.963000000000001</v>
      </c>
      <c r="EI112" s="288">
        <v>36.851999999999997</v>
      </c>
      <c r="EJ112" s="288">
        <v>36.314</v>
      </c>
      <c r="EK112" s="288">
        <v>41.274000000000001</v>
      </c>
      <c r="EL112" s="298"/>
      <c r="EM112" s="94">
        <f t="shared" si="405"/>
        <v>-1</v>
      </c>
      <c r="EN112" s="94">
        <f t="shared" si="453"/>
        <v>9.5925524782093041E-2</v>
      </c>
      <c r="EO112" s="94">
        <f t="shared" si="454"/>
        <v>0.18550177009006366</v>
      </c>
      <c r="EP112" s="94">
        <f t="shared" si="455"/>
        <v>4.8625670814979927E-2</v>
      </c>
      <c r="EQ112" s="94">
        <f t="shared" si="456"/>
        <v>0.37095767591086898</v>
      </c>
      <c r="ER112" s="94">
        <f t="shared" si="457"/>
        <v>7.0739489312840645E-2</v>
      </c>
      <c r="ES112" s="362">
        <f t="shared" si="406"/>
        <v>-212.489</v>
      </c>
      <c r="ET112" s="362">
        <f t="shared" si="458"/>
        <v>18.599000000000018</v>
      </c>
      <c r="EU112" s="362">
        <f t="shared" si="459"/>
        <v>30.338999999999999</v>
      </c>
      <c r="EV112" s="100"/>
      <c r="EW112" s="100">
        <v>212.489</v>
      </c>
      <c r="EX112" s="100">
        <v>193.89</v>
      </c>
      <c r="EY112" s="100">
        <v>163.55099999999999</v>
      </c>
      <c r="EZ112" s="100">
        <v>155.96700000000001</v>
      </c>
      <c r="FA112" s="100">
        <v>113.765</v>
      </c>
      <c r="FB112" s="296">
        <v>106.249</v>
      </c>
      <c r="FC112" s="288">
        <v>82.7</v>
      </c>
      <c r="FD112" s="288">
        <v>81.075999999999993</v>
      </c>
      <c r="FE112" s="288">
        <v>81.852999999999994</v>
      </c>
      <c r="FF112" s="288">
        <v>79.451999999999998</v>
      </c>
      <c r="FG112" s="298"/>
      <c r="FH112" s="94">
        <f t="shared" si="407"/>
        <v>-1</v>
      </c>
      <c r="FI112" s="94">
        <f t="shared" si="460"/>
        <v>0.13432835820895522</v>
      </c>
      <c r="FJ112" s="94">
        <f t="shared" si="461"/>
        <v>0.16521739130434782</v>
      </c>
      <c r="FK112" s="94">
        <f t="shared" si="462"/>
        <v>4.5454545454545456E-2</v>
      </c>
      <c r="FL112" s="94">
        <f t="shared" si="463"/>
        <v>-0.10569105691056911</v>
      </c>
      <c r="FM112" s="94">
        <f t="shared" si="464"/>
        <v>0.12844036697247707</v>
      </c>
      <c r="FN112" s="362">
        <f t="shared" si="408"/>
        <v>-152</v>
      </c>
      <c r="FO112" s="362">
        <f t="shared" si="465"/>
        <v>18</v>
      </c>
      <c r="FP112" s="362">
        <f t="shared" si="466"/>
        <v>19</v>
      </c>
      <c r="FQ112" s="486"/>
      <c r="FR112" s="486">
        <v>152</v>
      </c>
      <c r="FS112" s="486">
        <v>134</v>
      </c>
      <c r="FT112" s="486">
        <v>115</v>
      </c>
      <c r="FU112" s="486">
        <v>110</v>
      </c>
      <c r="FV112" s="486">
        <v>123</v>
      </c>
      <c r="FW112" s="499">
        <v>109</v>
      </c>
      <c r="FX112" s="491">
        <v>109</v>
      </c>
      <c r="FY112" s="491"/>
      <c r="FZ112" s="491"/>
      <c r="GA112" s="491"/>
      <c r="GB112" s="491"/>
      <c r="GC112" s="2"/>
      <c r="GD112" s="2" t="s">
        <v>167</v>
      </c>
      <c r="GE112" s="1" t="s">
        <v>81</v>
      </c>
      <c r="GF112" s="336"/>
      <c r="GG112" s="1">
        <v>7323</v>
      </c>
      <c r="GH112" s="1" t="s">
        <v>168</v>
      </c>
      <c r="GI112" s="18" t="s">
        <v>82</v>
      </c>
      <c r="GJ112" s="94">
        <f t="shared" si="340"/>
        <v>-1</v>
      </c>
      <c r="GK112" s="94">
        <f t="shared" si="341"/>
        <v>0.13864048663627532</v>
      </c>
      <c r="GL112" s="94">
        <f t="shared" si="342"/>
        <v>-0.16600288128703633</v>
      </c>
      <c r="GM112" s="94">
        <f t="shared" si="343"/>
        <v>-0.53863356691927466</v>
      </c>
      <c r="GN112" s="94">
        <f t="shared" si="344"/>
        <v>0.28173907153992861</v>
      </c>
      <c r="GO112" s="387">
        <f t="shared" si="345"/>
        <v>-0.15303527106735193</v>
      </c>
      <c r="GP112" s="366">
        <f t="shared" si="346"/>
        <v>-0.33493628693448141</v>
      </c>
      <c r="GQ112" s="366">
        <f t="shared" si="347"/>
        <v>4.0781730807695205E-2</v>
      </c>
      <c r="GR112" s="366">
        <f t="shared" si="348"/>
        <v>-5.8549967098341649E-2</v>
      </c>
      <c r="GS112" s="94">
        <f t="shared" si="409"/>
        <v>0</v>
      </c>
      <c r="GT112" s="94">
        <f t="shared" si="467"/>
        <v>0.33493628693448141</v>
      </c>
      <c r="GU112" s="388">
        <f t="shared" si="468"/>
        <v>0.2941545561267862</v>
      </c>
      <c r="GV112" s="94">
        <f t="shared" si="469"/>
        <v>0.35270452322512785</v>
      </c>
      <c r="GW112" s="94">
        <f t="shared" si="470"/>
        <v>0.76447807628739028</v>
      </c>
      <c r="GX112" s="94">
        <f t="shared" si="471"/>
        <v>0.59643814662598849</v>
      </c>
      <c r="GY112" s="94">
        <f t="shared" si="472"/>
        <v>0.70420659355865356</v>
      </c>
      <c r="GZ112" s="94">
        <f t="shared" si="473"/>
        <v>0.38712204112192589</v>
      </c>
      <c r="HA112" s="94">
        <f t="shared" si="474"/>
        <v>0.59098488368914526</v>
      </c>
      <c r="HB112" s="94">
        <f t="shared" si="475"/>
        <v>0.51827602206526791</v>
      </c>
      <c r="HC112" s="94">
        <f t="shared" si="476"/>
        <v>0.48100499103551875</v>
      </c>
      <c r="HD112" s="94">
        <f t="shared" si="349"/>
        <v>-1</v>
      </c>
      <c r="HE112" s="94">
        <f t="shared" si="350"/>
        <v>0.16934513610547053</v>
      </c>
      <c r="HF112" s="94">
        <f t="shared" si="351"/>
        <v>-9.5665283674290863E-2</v>
      </c>
      <c r="HG112" s="94">
        <f t="shared" si="352"/>
        <v>-0.48623467967185946</v>
      </c>
      <c r="HH112" s="94">
        <f t="shared" si="353"/>
        <v>7.6301858972431566E-2</v>
      </c>
      <c r="HI112" s="387">
        <f t="shared" si="354"/>
        <v>-0.25252788686324357</v>
      </c>
      <c r="HJ112" s="366">
        <f t="shared" si="355"/>
        <v>-0.18946845186390043</v>
      </c>
      <c r="HK112" s="366">
        <f t="shared" si="356"/>
        <v>2.7438914122007357E-2</v>
      </c>
      <c r="HL112" s="366">
        <f t="shared" si="357"/>
        <v>-1.7140336881758783E-2</v>
      </c>
      <c r="HM112" s="94">
        <f t="shared" si="410"/>
        <v>0</v>
      </c>
      <c r="HN112" s="94">
        <f t="shared" si="477"/>
        <v>0.18946845186390043</v>
      </c>
      <c r="HO112" s="388">
        <f t="shared" si="478"/>
        <v>0.16202953774189308</v>
      </c>
      <c r="HP112" s="94">
        <f t="shared" si="479"/>
        <v>0.17916987462365186</v>
      </c>
      <c r="HQ112" s="94">
        <f t="shared" si="480"/>
        <v>0.34873874809069738</v>
      </c>
      <c r="HR112" s="94">
        <f t="shared" si="481"/>
        <v>0.32401574445262571</v>
      </c>
      <c r="HS112" s="94">
        <f t="shared" si="482"/>
        <v>0.43348205071209694</v>
      </c>
      <c r="HT112" s="94">
        <f t="shared" si="483"/>
        <v>0.21078790543180928</v>
      </c>
      <c r="HU112" s="94">
        <f t="shared" si="484"/>
        <v>0.28943895807376224</v>
      </c>
      <c r="HV112" s="94">
        <f t="shared" si="485"/>
        <v>0.24929171445398471</v>
      </c>
      <c r="HW112" s="94">
        <f t="shared" si="486"/>
        <v>0.249748275688466</v>
      </c>
      <c r="HX112" s="94" t="e">
        <f t="shared" si="358"/>
        <v>#VALUE!</v>
      </c>
      <c r="HY112" s="94">
        <f t="shared" si="359"/>
        <v>8.652673241617316E-2</v>
      </c>
      <c r="HZ112" s="94">
        <f t="shared" si="360"/>
        <v>-4.0399551564265987E-2</v>
      </c>
      <c r="IA112" s="94">
        <f t="shared" si="361"/>
        <v>0.25750917013641478</v>
      </c>
      <c r="IB112" s="94">
        <f t="shared" si="362"/>
        <v>-4.085985401908681E-2</v>
      </c>
      <c r="IC112" s="387">
        <f t="shared" si="363"/>
        <v>-0.24167376373545252</v>
      </c>
      <c r="ID112" s="366" t="e">
        <f t="shared" si="364"/>
        <v>#VALUE!</v>
      </c>
      <c r="IE112" s="366">
        <f t="shared" si="365"/>
        <v>4.6935252093486923E-2</v>
      </c>
      <c r="IF112" s="366">
        <f t="shared" si="366"/>
        <v>-2.2836784499440266E-2</v>
      </c>
      <c r="IG112" s="94" t="str">
        <f t="shared" si="411"/>
        <v>i.a.</v>
      </c>
      <c r="IH112" s="94">
        <f t="shared" si="487"/>
        <v>0.58937168512252402</v>
      </c>
      <c r="II112" s="388">
        <f t="shared" si="488"/>
        <v>0.5424364330290371</v>
      </c>
      <c r="IJ112" s="94">
        <f t="shared" si="489"/>
        <v>0.56527321752847737</v>
      </c>
      <c r="IK112" s="94">
        <f t="shared" si="490"/>
        <v>0.44951816730462207</v>
      </c>
      <c r="IL112" s="94">
        <f t="shared" si="491"/>
        <v>0.46866786797345406</v>
      </c>
      <c r="IM112" s="94">
        <f t="shared" si="492"/>
        <v>0.61802934615855221</v>
      </c>
      <c r="IN112" s="94">
        <f t="shared" si="493"/>
        <v>0.60414752116082227</v>
      </c>
      <c r="IO112" s="94">
        <f t="shared" si="494"/>
        <v>0.45453648428634863</v>
      </c>
      <c r="IP112" s="94">
        <f t="shared" si="495"/>
        <v>0.44364898048941398</v>
      </c>
      <c r="IQ112" s="94">
        <f t="shared" si="496"/>
        <v>0.51948346171273219</v>
      </c>
      <c r="IR112" s="94" t="str">
        <f t="shared" si="412"/>
        <v>i.a.</v>
      </c>
      <c r="IS112" s="94" t="e">
        <f t="shared" si="367"/>
        <v>#VALUE!</v>
      </c>
      <c r="IT112" s="94" t="e">
        <f t="shared" si="368"/>
        <v>#VALUE!</v>
      </c>
      <c r="IU112" s="94" t="e">
        <f t="shared" si="369"/>
        <v>#VALUE!</v>
      </c>
      <c r="IV112" s="94" t="e">
        <f t="shared" si="370"/>
        <v>#VALUE!</v>
      </c>
      <c r="IW112" s="94" t="e">
        <f t="shared" si="371"/>
        <v>#VALUE!</v>
      </c>
      <c r="IX112" s="387" t="e">
        <f t="shared" si="372"/>
        <v>#VALUE!</v>
      </c>
      <c r="IY112" s="366" t="e">
        <f t="shared" si="373"/>
        <v>#VALUE!</v>
      </c>
      <c r="IZ112" s="366" t="e">
        <f t="shared" si="374"/>
        <v>#VALUE!</v>
      </c>
      <c r="JA112" s="366" t="e">
        <f t="shared" si="375"/>
        <v>#VALUE!</v>
      </c>
      <c r="JB112" s="392"/>
      <c r="JC112" s="94" t="str">
        <f t="shared" si="497"/>
        <v>i.a.</v>
      </c>
      <c r="JD112" s="388" t="str">
        <f t="shared" si="498"/>
        <v>i.a.</v>
      </c>
      <c r="JE112" s="94" t="str">
        <f t="shared" si="499"/>
        <v>i.a.</v>
      </c>
      <c r="JF112" s="94" t="str">
        <f t="shared" si="500"/>
        <v>i.a.</v>
      </c>
      <c r="JG112" s="94" t="str">
        <f t="shared" si="501"/>
        <v>i.a.</v>
      </c>
      <c r="JH112" s="94" t="str">
        <f t="shared" si="502"/>
        <v>i.a.</v>
      </c>
      <c r="JI112" s="94" t="str">
        <f t="shared" si="503"/>
        <v>i.a.</v>
      </c>
      <c r="JJ112" s="94" t="str">
        <f t="shared" si="504"/>
        <v>i.a.</v>
      </c>
      <c r="JK112" s="94" t="str">
        <f t="shared" si="505"/>
        <v>i.a.</v>
      </c>
      <c r="JL112" s="94" t="str">
        <f t="shared" si="506"/>
        <v>i.a.</v>
      </c>
      <c r="JM112" s="94" t="str">
        <f t="shared" si="413"/>
        <v>i.a.</v>
      </c>
      <c r="JN112" s="94" t="e">
        <f t="shared" si="376"/>
        <v>#VALUE!</v>
      </c>
      <c r="JO112" s="94" t="e">
        <f t="shared" si="377"/>
        <v>#DIV/0!</v>
      </c>
      <c r="JP112" s="94" t="e">
        <f t="shared" si="378"/>
        <v>#DIV/0!</v>
      </c>
      <c r="JQ112" s="94" t="e">
        <f t="shared" si="379"/>
        <v>#DIV/0!</v>
      </c>
      <c r="JR112" s="94" t="e">
        <f t="shared" si="380"/>
        <v>#DIV/0!</v>
      </c>
      <c r="JS112" s="387" t="e">
        <f t="shared" si="381"/>
        <v>#DIV/0!</v>
      </c>
      <c r="JT112" s="364" t="e">
        <f t="shared" si="382"/>
        <v>#VALUE!</v>
      </c>
      <c r="JU112" s="364">
        <f t="shared" si="383"/>
        <v>0</v>
      </c>
      <c r="JV112" s="364">
        <f t="shared" si="384"/>
        <v>0</v>
      </c>
      <c r="JW112" s="99" t="str">
        <f t="shared" si="414"/>
        <v>i.a.</v>
      </c>
      <c r="JX112" s="99">
        <f t="shared" si="507"/>
        <v>0</v>
      </c>
      <c r="JY112" s="389">
        <f t="shared" si="508"/>
        <v>0</v>
      </c>
      <c r="JZ112" s="99">
        <f t="shared" si="509"/>
        <v>0</v>
      </c>
      <c r="KA112" s="99">
        <f t="shared" si="510"/>
        <v>0</v>
      </c>
      <c r="KB112" s="99">
        <f t="shared" si="511"/>
        <v>0</v>
      </c>
      <c r="KC112" s="99">
        <f t="shared" si="512"/>
        <v>0</v>
      </c>
      <c r="KD112" s="99">
        <f t="shared" si="513"/>
        <v>0</v>
      </c>
      <c r="KE112" s="99" t="str">
        <f t="shared" si="514"/>
        <v>i.a.</v>
      </c>
      <c r="KF112" s="99" t="str">
        <f t="shared" si="415"/>
        <v>i.a.</v>
      </c>
      <c r="KG112" s="99" t="str">
        <f t="shared" si="416"/>
        <v>i.a.</v>
      </c>
      <c r="KH112" s="99" t="str">
        <f t="shared" si="417"/>
        <v>i.a.</v>
      </c>
      <c r="KI112" s="94">
        <f t="shared" si="385"/>
        <v>-1</v>
      </c>
      <c r="KJ112" s="94">
        <f t="shared" si="386"/>
        <v>0.17032289489981065</v>
      </c>
      <c r="KK112" s="94">
        <f t="shared" si="387"/>
        <v>-0.12987646530845146</v>
      </c>
      <c r="KL112" s="94">
        <f t="shared" si="388"/>
        <v>-0.41877603981874767</v>
      </c>
      <c r="KM112" s="94">
        <f t="shared" si="389"/>
        <v>0.48675985683284956</v>
      </c>
      <c r="KN112" s="387">
        <f t="shared" si="390"/>
        <v>-0.22765984936394937</v>
      </c>
      <c r="KO112" s="364">
        <f t="shared" si="391"/>
        <v>-0.25385526315789475</v>
      </c>
      <c r="KP112" s="364">
        <f t="shared" si="392"/>
        <v>3.694481539670072E-2</v>
      </c>
      <c r="KQ112" s="364">
        <f t="shared" si="393"/>
        <v>-3.2376508760545097E-2</v>
      </c>
      <c r="KR112" s="308"/>
      <c r="KS112" s="308">
        <f t="shared" si="515"/>
        <v>0.25385526315789475</v>
      </c>
      <c r="KT112" s="390">
        <f t="shared" si="516"/>
        <v>0.21691044776119403</v>
      </c>
      <c r="KU112" s="308">
        <f t="shared" si="517"/>
        <v>0.24928695652173913</v>
      </c>
      <c r="KV112" s="308">
        <f t="shared" si="518"/>
        <v>0.4289</v>
      </c>
      <c r="KW112" s="308">
        <f t="shared" si="519"/>
        <v>0.28847967479674796</v>
      </c>
      <c r="KX112" s="308">
        <f t="shared" si="520"/>
        <v>0.37351376146788989</v>
      </c>
      <c r="KY112" s="308">
        <f t="shared" si="521"/>
        <v>0.1541651376146789</v>
      </c>
      <c r="KZ112" s="308" t="str">
        <f t="shared" si="522"/>
        <v>i.a.</v>
      </c>
      <c r="LA112" s="308" t="str">
        <f t="shared" si="523"/>
        <v>i.a.</v>
      </c>
      <c r="LB112" s="308" t="str">
        <f t="shared" si="524"/>
        <v>i.a.</v>
      </c>
      <c r="LC112" s="308" t="str">
        <f t="shared" si="418"/>
        <v>i.a.</v>
      </c>
    </row>
    <row r="113" spans="1:315" s="1" customFormat="1" ht="15.75" customHeight="1" x14ac:dyDescent="0.3">
      <c r="A113" s="375" t="s">
        <v>1000</v>
      </c>
      <c r="B113" s="173">
        <v>33255047</v>
      </c>
      <c r="C113" t="s">
        <v>166</v>
      </c>
      <c r="D113" s="4"/>
      <c r="E113">
        <v>1</v>
      </c>
      <c r="F113"/>
      <c r="G113">
        <v>236100</v>
      </c>
      <c r="H113">
        <v>467310</v>
      </c>
      <c r="I113" s="183">
        <v>45107</v>
      </c>
      <c r="J113" s="176"/>
      <c r="K113" s="176" t="s">
        <v>132</v>
      </c>
      <c r="L113" s="176" t="s">
        <v>132</v>
      </c>
      <c r="M113" s="176" t="s">
        <v>132</v>
      </c>
      <c r="N113" s="176" t="s">
        <v>132</v>
      </c>
      <c r="O113" s="176" t="s">
        <v>132</v>
      </c>
      <c r="P113" s="176" t="s">
        <v>132</v>
      </c>
      <c r="Q113" s="94">
        <f t="shared" si="331"/>
        <v>-1</v>
      </c>
      <c r="R113" s="94">
        <f t="shared" si="332"/>
        <v>0.14012129894655212</v>
      </c>
      <c r="S113" s="94">
        <f t="shared" si="333"/>
        <v>0.22992211120677575</v>
      </c>
      <c r="T113" s="94">
        <f t="shared" si="334"/>
        <v>-0.14352640013968654</v>
      </c>
      <c r="U113" s="94">
        <f t="shared" si="335"/>
        <v>8.8703846401911868E-2</v>
      </c>
      <c r="V113" s="94">
        <f t="shared" si="336"/>
        <v>0.1274590101192572</v>
      </c>
      <c r="W113" s="362">
        <f t="shared" si="337"/>
        <v>-770.36400000000003</v>
      </c>
      <c r="X113" s="362">
        <f t="shared" si="338"/>
        <v>94.677999999999997</v>
      </c>
      <c r="Y113" s="362">
        <f t="shared" si="339"/>
        <v>126.31299999999999</v>
      </c>
      <c r="Z113" s="100"/>
      <c r="AA113" s="396">
        <v>770.36400000000003</v>
      </c>
      <c r="AB113" s="100">
        <v>675.68600000000004</v>
      </c>
      <c r="AC113" s="100">
        <v>549.37300000000005</v>
      </c>
      <c r="AD113" s="203">
        <v>641.43600000000004</v>
      </c>
      <c r="AE113" s="203">
        <v>589.17399999999998</v>
      </c>
      <c r="AF113" s="203">
        <v>522.56799999999998</v>
      </c>
      <c r="AG113" s="205">
        <v>520.53363899999999</v>
      </c>
      <c r="AH113" s="205">
        <v>537.00827500000003</v>
      </c>
      <c r="AI113" s="205">
        <v>313.89180299999998</v>
      </c>
      <c r="AJ113" s="205">
        <v>280.04500000000002</v>
      </c>
      <c r="AK113" s="205">
        <v>299.81099999999998</v>
      </c>
      <c r="AL113" s="94">
        <f t="shared" si="394"/>
        <v>-1</v>
      </c>
      <c r="AM113" s="94">
        <f t="shared" si="395"/>
        <v>-9.5434328389085429E-2</v>
      </c>
      <c r="AN113" s="94">
        <f t="shared" si="419"/>
        <v>-7.1528724814167471E-2</v>
      </c>
      <c r="AO113" s="94">
        <f t="shared" si="420"/>
        <v>-0.11354968330722613</v>
      </c>
      <c r="AP113" s="94">
        <f t="shared" si="421"/>
        <v>0.13542250662130043</v>
      </c>
      <c r="AQ113" s="94">
        <f t="shared" si="422"/>
        <v>0.1715080332108837</v>
      </c>
      <c r="AR113" s="362">
        <f t="shared" si="396"/>
        <v>-218.62899999999999</v>
      </c>
      <c r="AS113" s="362">
        <f t="shared" si="423"/>
        <v>-23.066000000000003</v>
      </c>
      <c r="AT113" s="362">
        <f t="shared" si="424"/>
        <v>-18.620000000000005</v>
      </c>
      <c r="AU113" s="266"/>
      <c r="AV113" s="266">
        <v>218.62899999999999</v>
      </c>
      <c r="AW113" s="266">
        <v>241.69499999999999</v>
      </c>
      <c r="AX113" s="266">
        <v>260.315</v>
      </c>
      <c r="AY113" s="266">
        <v>293.66000000000003</v>
      </c>
      <c r="AZ113" s="267">
        <v>258.63499999999999</v>
      </c>
      <c r="BA113" s="267">
        <v>220.77099999999999</v>
      </c>
      <c r="BB113" s="205">
        <v>204.41292200000001</v>
      </c>
      <c r="BC113" s="205">
        <v>195.87149500000001</v>
      </c>
      <c r="BD113" s="205">
        <v>120.80289399999999</v>
      </c>
      <c r="BE113" s="205">
        <v>10.722502</v>
      </c>
      <c r="BF113" s="205">
        <v>-2.6419999999999999</v>
      </c>
      <c r="BG113" s="94">
        <f t="shared" si="397"/>
        <v>1</v>
      </c>
      <c r="BH113" s="94">
        <f t="shared" si="425"/>
        <v>-2.543545878693624</v>
      </c>
      <c r="BI113" s="94">
        <f t="shared" si="426"/>
        <v>-0.78643549887073205</v>
      </c>
      <c r="BJ113" s="94">
        <f t="shared" si="427"/>
        <v>-7.1815028901734093E-2</v>
      </c>
      <c r="BK113" s="94">
        <f t="shared" si="428"/>
        <v>0.24966290403359398</v>
      </c>
      <c r="BL113" s="94">
        <f t="shared" si="429"/>
        <v>1.2894818081587651</v>
      </c>
      <c r="BM113" s="362">
        <f t="shared" si="398"/>
        <v>19.850000000000001</v>
      </c>
      <c r="BN113" s="362">
        <f t="shared" si="430"/>
        <v>-32.71</v>
      </c>
      <c r="BO113" s="362">
        <f t="shared" si="431"/>
        <v>-47.356000000000002</v>
      </c>
      <c r="BP113" s="266"/>
      <c r="BQ113" s="266">
        <v>-19.850000000000001</v>
      </c>
      <c r="BR113" s="266">
        <v>12.86</v>
      </c>
      <c r="BS113" s="266">
        <v>60.216000000000001</v>
      </c>
      <c r="BT113" s="266">
        <v>64.875</v>
      </c>
      <c r="BU113" s="266">
        <v>51.914000000000001</v>
      </c>
      <c r="BV113" s="266">
        <v>22.675000000000001</v>
      </c>
      <c r="BW113" s="201">
        <v>16.200175000000002</v>
      </c>
      <c r="BX113" s="201">
        <v>5.0310309999999996</v>
      </c>
      <c r="BY113" s="201">
        <v>2.3766370000000001</v>
      </c>
      <c r="BZ113" s="201">
        <v>-15.493209</v>
      </c>
      <c r="CA113" s="201">
        <v>-26.132000000000001</v>
      </c>
      <c r="CB113" s="94">
        <f t="shared" si="399"/>
        <v>1</v>
      </c>
      <c r="CC113" s="94">
        <f t="shared" si="432"/>
        <v>-2.5467539726902499</v>
      </c>
      <c r="CD113" s="94">
        <f t="shared" si="433"/>
        <v>-0.79329867128827258</v>
      </c>
      <c r="CE113" s="94">
        <f t="shared" si="434"/>
        <v>-6.1861257355218295E-2</v>
      </c>
      <c r="CF113" s="94">
        <f t="shared" si="435"/>
        <v>0.24674221510067759</v>
      </c>
      <c r="CG113" s="94">
        <f t="shared" si="436"/>
        <v>1.3012572748678306</v>
      </c>
      <c r="CH113" s="362">
        <f t="shared" si="400"/>
        <v>19.37</v>
      </c>
      <c r="CI113" s="362">
        <f t="shared" si="437"/>
        <v>-31.893000000000001</v>
      </c>
      <c r="CJ113" s="362">
        <f t="shared" si="438"/>
        <v>-48.061999999999998</v>
      </c>
      <c r="CK113" s="100"/>
      <c r="CL113" s="100">
        <v>-19.37</v>
      </c>
      <c r="CM113" s="100">
        <v>12.523</v>
      </c>
      <c r="CN113" s="100">
        <v>60.585000000000001</v>
      </c>
      <c r="CO113" s="100">
        <v>64.58</v>
      </c>
      <c r="CP113" s="100">
        <v>51.798999999999999</v>
      </c>
      <c r="CQ113" s="100">
        <v>22.509</v>
      </c>
      <c r="CR113" s="208">
        <v>16.087676999999999</v>
      </c>
      <c r="CS113" s="208">
        <v>4.6873139999999998</v>
      </c>
      <c r="CT113" s="208">
        <v>1.5610409999999999</v>
      </c>
      <c r="CU113" s="208">
        <v>-10.355242000000001</v>
      </c>
      <c r="CV113" s="208">
        <v>-23.029</v>
      </c>
      <c r="CW113" s="94">
        <f t="shared" si="401"/>
        <v>1</v>
      </c>
      <c r="CX113" s="94">
        <f t="shared" si="439"/>
        <v>-2.5249772013375216</v>
      </c>
      <c r="CY113" s="94">
        <f t="shared" si="440"/>
        <v>-0.7910659468614375</v>
      </c>
      <c r="CZ113" s="94">
        <f t="shared" si="441"/>
        <v>-6.1960083407804539E-2</v>
      </c>
      <c r="DA113" s="94">
        <f t="shared" si="442"/>
        <v>0.25739755786950336</v>
      </c>
      <c r="DB113" s="94">
        <f t="shared" si="443"/>
        <v>1.2868318867062583</v>
      </c>
      <c r="DC113" s="362">
        <f t="shared" si="402"/>
        <v>15.05</v>
      </c>
      <c r="DD113" s="362">
        <f t="shared" si="444"/>
        <v>-24.919</v>
      </c>
      <c r="DE113" s="362">
        <f t="shared" si="445"/>
        <v>-37.366</v>
      </c>
      <c r="DF113" s="266"/>
      <c r="DG113" s="266">
        <v>-15.05</v>
      </c>
      <c r="DH113" s="266">
        <v>9.8689999999999998</v>
      </c>
      <c r="DI113" s="266">
        <v>47.234999999999999</v>
      </c>
      <c r="DJ113" s="266">
        <v>50.354999999999997</v>
      </c>
      <c r="DK113" s="266">
        <v>40.046999999999997</v>
      </c>
      <c r="DL113" s="266">
        <v>17.512</v>
      </c>
      <c r="DM113" s="201">
        <v>12.516677</v>
      </c>
      <c r="DN113" s="201">
        <v>3.5743140000000002</v>
      </c>
      <c r="DO113" s="201">
        <v>4.4743209999999998</v>
      </c>
      <c r="DP113" s="201">
        <v>-10.355242000000001</v>
      </c>
      <c r="DQ113" s="201">
        <v>-15.842000000000001</v>
      </c>
      <c r="DR113" s="94">
        <f t="shared" si="403"/>
        <v>-1</v>
      </c>
      <c r="DS113" s="94">
        <f t="shared" si="446"/>
        <v>-0.4996891856664461</v>
      </c>
      <c r="DT113" s="94">
        <f t="shared" si="447"/>
        <v>-0.42833724995701267</v>
      </c>
      <c r="DU113" s="94">
        <f t="shared" si="448"/>
        <v>-3.4530463173039726E-2</v>
      </c>
      <c r="DV113" s="94">
        <f t="shared" si="449"/>
        <v>0.12877434507227015</v>
      </c>
      <c r="DW113" s="94">
        <f t="shared" si="450"/>
        <v>0.3918312699958269</v>
      </c>
      <c r="DX113" s="362">
        <f t="shared" si="404"/>
        <v>-24.95</v>
      </c>
      <c r="DY113" s="362">
        <f t="shared" si="451"/>
        <v>-24.919</v>
      </c>
      <c r="DZ113" s="362">
        <f t="shared" si="452"/>
        <v>-37.366</v>
      </c>
      <c r="EA113" s="100"/>
      <c r="EB113" s="100">
        <v>24.95</v>
      </c>
      <c r="EC113" s="100">
        <v>49.869</v>
      </c>
      <c r="ED113" s="100">
        <v>87.234999999999999</v>
      </c>
      <c r="EE113" s="100">
        <v>90.355000000000004</v>
      </c>
      <c r="EF113" s="100">
        <v>80.046999999999997</v>
      </c>
      <c r="EG113" s="100">
        <v>57.512</v>
      </c>
      <c r="EH113" s="208">
        <v>52.516677000000001</v>
      </c>
      <c r="EI113" s="208">
        <v>49.794604999999997</v>
      </c>
      <c r="EJ113" s="208">
        <v>56.220291000000003</v>
      </c>
      <c r="EK113" s="208">
        <v>26.994598</v>
      </c>
      <c r="EL113" s="208">
        <v>17.363</v>
      </c>
      <c r="EM113" s="94">
        <f t="shared" si="405"/>
        <v>-1</v>
      </c>
      <c r="EN113" s="94">
        <f t="shared" si="453"/>
        <v>5.6731111436765895E-2</v>
      </c>
      <c r="EO113" s="94">
        <f t="shared" si="454"/>
        <v>9.8998311826132473E-2</v>
      </c>
      <c r="EP113" s="94">
        <f t="shared" si="455"/>
        <v>5.2763362661451048E-2</v>
      </c>
      <c r="EQ113" s="94">
        <f t="shared" si="456"/>
        <v>-4.3101375292253254E-2</v>
      </c>
      <c r="ER113" s="94">
        <f t="shared" si="457"/>
        <v>0.533110656083575</v>
      </c>
      <c r="ES113" s="362">
        <f t="shared" si="406"/>
        <v>-403.815</v>
      </c>
      <c r="ET113" s="362">
        <f t="shared" si="458"/>
        <v>21.678999999999974</v>
      </c>
      <c r="EU113" s="362">
        <f t="shared" si="459"/>
        <v>34.423000000000002</v>
      </c>
      <c r="EV113" s="100"/>
      <c r="EW113" s="100">
        <v>403.815</v>
      </c>
      <c r="EX113" s="100">
        <v>382.13600000000002</v>
      </c>
      <c r="EY113" s="100">
        <v>347.71300000000002</v>
      </c>
      <c r="EZ113" s="100">
        <v>330.286</v>
      </c>
      <c r="FA113" s="100">
        <v>345.16300000000001</v>
      </c>
      <c r="FB113" s="100">
        <v>225.13900000000001</v>
      </c>
      <c r="FC113" s="208">
        <v>218.15907999999999</v>
      </c>
      <c r="FD113" s="208">
        <v>182.20116200000001</v>
      </c>
      <c r="FE113" s="208">
        <v>177.43106800000001</v>
      </c>
      <c r="FF113" s="208">
        <v>137.53784999999999</v>
      </c>
      <c r="FG113" s="208">
        <v>147.45699999999999</v>
      </c>
      <c r="FH113" s="94">
        <f t="shared" si="407"/>
        <v>-1</v>
      </c>
      <c r="FI113" s="94">
        <f t="shared" si="460"/>
        <v>2.0547945205479451E-2</v>
      </c>
      <c r="FJ113" s="94">
        <f t="shared" si="461"/>
        <v>0.14659685863874344</v>
      </c>
      <c r="FK113" s="94">
        <f t="shared" si="462"/>
        <v>-0.15111111111111111</v>
      </c>
      <c r="FL113" s="94">
        <f t="shared" si="463"/>
        <v>3.4482758620689655E-2</v>
      </c>
      <c r="FM113" s="94">
        <f t="shared" si="464"/>
        <v>2.1126760563380281E-2</v>
      </c>
      <c r="FN113" s="362">
        <f t="shared" si="408"/>
        <v>-447</v>
      </c>
      <c r="FO113" s="362">
        <f t="shared" si="465"/>
        <v>9</v>
      </c>
      <c r="FP113" s="362">
        <f t="shared" si="466"/>
        <v>56</v>
      </c>
      <c r="FQ113" s="486"/>
      <c r="FR113" s="486">
        <v>447</v>
      </c>
      <c r="FS113" s="486">
        <v>438</v>
      </c>
      <c r="FT113" s="486">
        <v>382</v>
      </c>
      <c r="FU113" s="486">
        <v>450</v>
      </c>
      <c r="FV113" s="486">
        <v>435</v>
      </c>
      <c r="FW113" s="486">
        <v>426</v>
      </c>
      <c r="FX113" s="2">
        <v>424</v>
      </c>
      <c r="FY113" s="2">
        <v>406</v>
      </c>
      <c r="FZ113" s="2">
        <v>259</v>
      </c>
      <c r="GA113" s="2">
        <v>251</v>
      </c>
      <c r="GB113" s="2">
        <v>252</v>
      </c>
      <c r="GC113" s="2"/>
      <c r="GD113" s="21"/>
      <c r="GE113" s="1" t="s">
        <v>118</v>
      </c>
      <c r="GF113" s="336"/>
      <c r="GG113" s="1">
        <v>6360</v>
      </c>
      <c r="GH113" s="1" t="s">
        <v>287</v>
      </c>
      <c r="GI113" s="18" t="s">
        <v>82</v>
      </c>
      <c r="GJ113" s="94">
        <f t="shared" si="340"/>
        <v>1</v>
      </c>
      <c r="GK113" s="94">
        <f t="shared" si="341"/>
        <v>-3.8343890812724575</v>
      </c>
      <c r="GL113" s="94">
        <f t="shared" si="342"/>
        <v>-0.73226099190457128</v>
      </c>
      <c r="GM113" s="94">
        <f t="shared" si="343"/>
        <v>-9.9832659360571757E-2</v>
      </c>
      <c r="GN113" s="94">
        <f t="shared" si="344"/>
        <v>6.4471800039561048E-3</v>
      </c>
      <c r="GO113" s="392">
        <f t="shared" si="345"/>
        <v>0.8406959442154478</v>
      </c>
      <c r="GP113" s="366">
        <f t="shared" si="346"/>
        <v>0.51778291610419813</v>
      </c>
      <c r="GQ113" s="366">
        <f t="shared" si="347"/>
        <v>-0.70046175844286074</v>
      </c>
      <c r="GR113" s="366">
        <f t="shared" si="348"/>
        <v>-0.49962308907639452</v>
      </c>
      <c r="GS113" s="94">
        <f t="shared" si="409"/>
        <v>0</v>
      </c>
      <c r="GT113" s="94">
        <f t="shared" si="467"/>
        <v>-0.51778291610419813</v>
      </c>
      <c r="GU113" s="392">
        <f t="shared" si="468"/>
        <v>0.18267884233866263</v>
      </c>
      <c r="GV113" s="94">
        <f t="shared" si="469"/>
        <v>0.68230193141505713</v>
      </c>
      <c r="GW113" s="94">
        <f t="shared" si="470"/>
        <v>0.75797232426849459</v>
      </c>
      <c r="GX113" s="94">
        <f t="shared" si="471"/>
        <v>0.75311684440858107</v>
      </c>
      <c r="GY113" s="94">
        <f t="shared" si="472"/>
        <v>0.40914788060207247</v>
      </c>
      <c r="GZ113" s="94">
        <f t="shared" si="473"/>
        <v>0.31448490695288128</v>
      </c>
      <c r="HA113" s="94">
        <f t="shared" si="474"/>
        <v>8.8427460231626315E-2</v>
      </c>
      <c r="HB113" s="94">
        <f t="shared" si="475"/>
        <v>3.7518309974552751E-2</v>
      </c>
      <c r="HC113" s="94">
        <f t="shared" si="476"/>
        <v>-0.46689823015213772</v>
      </c>
      <c r="HD113" s="94">
        <f t="shared" si="349"/>
        <v>1</v>
      </c>
      <c r="HE113" s="94">
        <f t="shared" si="350"/>
        <v>-2.4333659681311719</v>
      </c>
      <c r="HF113" s="94">
        <f t="shared" si="351"/>
        <v>-0.80160756786521248</v>
      </c>
      <c r="HG113" s="94">
        <f t="shared" si="352"/>
        <v>-7.5305995225136507E-2</v>
      </c>
      <c r="HH113" s="94">
        <f t="shared" si="353"/>
        <v>5.5128149565943099E-2</v>
      </c>
      <c r="HI113" s="392">
        <f t="shared" si="354"/>
        <v>0.77962358496324569</v>
      </c>
      <c r="HJ113" s="366">
        <f t="shared" si="355"/>
        <v>5.0512054822756128E-2</v>
      </c>
      <c r="HK113" s="366">
        <f t="shared" si="356"/>
        <v>-8.575222093930901E-2</v>
      </c>
      <c r="HL113" s="366">
        <f t="shared" si="357"/>
        <v>-0.14238841445657482</v>
      </c>
      <c r="HM113" s="94">
        <f t="shared" si="410"/>
        <v>0</v>
      </c>
      <c r="HN113" s="94">
        <f t="shared" si="477"/>
        <v>-5.0512054822756128E-2</v>
      </c>
      <c r="HO113" s="392">
        <f t="shared" si="478"/>
        <v>3.5240166116552875E-2</v>
      </c>
      <c r="HP113" s="94">
        <f t="shared" si="479"/>
        <v>0.17762858057312769</v>
      </c>
      <c r="HQ113" s="94">
        <f t="shared" si="480"/>
        <v>0.19209444384402077</v>
      </c>
      <c r="HR113" s="94">
        <f t="shared" si="481"/>
        <v>0.18205792720348166</v>
      </c>
      <c r="HS113" s="94">
        <f t="shared" si="482"/>
        <v>0.10230136796441798</v>
      </c>
      <c r="HT113" s="94">
        <f t="shared" si="483"/>
        <v>8.0927990846803424E-2</v>
      </c>
      <c r="HU113" s="94">
        <f t="shared" si="484"/>
        <v>2.7978754851866301E-2</v>
      </c>
      <c r="HV113" s="94">
        <f t="shared" si="485"/>
        <v>1.5091247829095314E-2</v>
      </c>
      <c r="HW113" s="94">
        <f t="shared" si="486"/>
        <v>-0.10872623838641296</v>
      </c>
      <c r="HX113" s="94" t="e">
        <f t="shared" si="358"/>
        <v>#VALUE!</v>
      </c>
      <c r="HY113" s="94">
        <f t="shared" si="359"/>
        <v>-0.52654860927363534</v>
      </c>
      <c r="HZ113" s="94">
        <f t="shared" si="360"/>
        <v>-0.47983291339811673</v>
      </c>
      <c r="IA113" s="94">
        <f t="shared" si="361"/>
        <v>-8.2918753568519604E-2</v>
      </c>
      <c r="IB113" s="94">
        <f t="shared" si="362"/>
        <v>0.17961748081414297</v>
      </c>
      <c r="IC113" s="392">
        <f t="shared" si="363"/>
        <v>-9.2152112782683995E-2</v>
      </c>
      <c r="ID113" s="366" t="e">
        <f t="shared" si="364"/>
        <v>#VALUE!</v>
      </c>
      <c r="IE113" s="366">
        <f t="shared" si="365"/>
        <v>-6.8714940743261343E-2</v>
      </c>
      <c r="IF113" s="366">
        <f t="shared" si="366"/>
        <v>-0.12038153362193738</v>
      </c>
      <c r="IG113" s="94" t="str">
        <f t="shared" si="411"/>
        <v>i.a.</v>
      </c>
      <c r="IH113" s="94">
        <f t="shared" si="487"/>
        <v>6.1785718707824129E-2</v>
      </c>
      <c r="II113" s="392">
        <f t="shared" si="488"/>
        <v>0.13050065945108547</v>
      </c>
      <c r="IJ113" s="94">
        <f t="shared" si="489"/>
        <v>0.25088219307302284</v>
      </c>
      <c r="IK113" s="94">
        <f t="shared" si="490"/>
        <v>0.2735659398218514</v>
      </c>
      <c r="IL113" s="94">
        <f t="shared" si="491"/>
        <v>0.23191072044222583</v>
      </c>
      <c r="IM113" s="94">
        <f t="shared" si="492"/>
        <v>0.25545107689027668</v>
      </c>
      <c r="IN113" s="94">
        <f t="shared" si="493"/>
        <v>0.24072652396590599</v>
      </c>
      <c r="IO113" s="94">
        <f t="shared" si="494"/>
        <v>0.27329466208343939</v>
      </c>
      <c r="IP113" s="94">
        <f t="shared" si="495"/>
        <v>0.31685708502864901</v>
      </c>
      <c r="IQ113" s="94">
        <f t="shared" si="496"/>
        <v>0.19627032122430299</v>
      </c>
      <c r="IR113" s="94">
        <f t="shared" si="412"/>
        <v>0.11774958123385122</v>
      </c>
      <c r="IS113" s="94">
        <f t="shared" si="367"/>
        <v>1</v>
      </c>
      <c r="IT113" s="94">
        <f t="shared" si="368"/>
        <v>-2.3538435604350409</v>
      </c>
      <c r="IU113" s="94">
        <f t="shared" si="369"/>
        <v>-0.82635932862470241</v>
      </c>
      <c r="IV113" s="94">
        <f t="shared" si="370"/>
        <v>8.3728641781425805E-2</v>
      </c>
      <c r="IW113" s="94">
        <f t="shared" si="371"/>
        <v>0.14784466699887239</v>
      </c>
      <c r="IX113" s="392">
        <f t="shared" si="372"/>
        <v>1.0306563587767101</v>
      </c>
      <c r="IY113" s="366">
        <f t="shared" si="373"/>
        <v>2.5767039996676896E-2</v>
      </c>
      <c r="IZ113" s="366">
        <f t="shared" si="374"/>
        <v>-4.4799549179936574E-2</v>
      </c>
      <c r="JA113" s="366">
        <f t="shared" si="375"/>
        <v>-9.057608097315499E-2</v>
      </c>
      <c r="JB113" s="392"/>
      <c r="JC113" s="94">
        <f t="shared" si="497"/>
        <v>-2.5767039996676896E-2</v>
      </c>
      <c r="JD113" s="392">
        <f t="shared" si="498"/>
        <v>1.9032509183259678E-2</v>
      </c>
      <c r="JE113" s="94">
        <f t="shared" si="499"/>
        <v>0.10960859015641466</v>
      </c>
      <c r="JF113" s="94">
        <f t="shared" si="500"/>
        <v>0.10114025405496417</v>
      </c>
      <c r="JG113" s="94">
        <f t="shared" si="501"/>
        <v>8.8113188973036827E-2</v>
      </c>
      <c r="JH113" s="94">
        <f t="shared" si="502"/>
        <v>4.3391482065491961E-2</v>
      </c>
      <c r="JI113" s="94">
        <f t="shared" si="503"/>
        <v>3.1122244147606379E-2</v>
      </c>
      <c r="JJ113" s="94">
        <f t="shared" si="504"/>
        <v>9.3686284443195954E-3</v>
      </c>
      <c r="JK113" s="94">
        <f t="shared" si="505"/>
        <v>7.5715166094987201E-3</v>
      </c>
      <c r="JL113" s="94">
        <f t="shared" si="506"/>
        <v>-5.532399792890428E-2</v>
      </c>
      <c r="JM113" s="94">
        <f t="shared" si="413"/>
        <v>-8.7161578461097164E-2</v>
      </c>
      <c r="JN113" s="94" t="e">
        <f t="shared" si="376"/>
        <v>#VALUE!</v>
      </c>
      <c r="JO113" s="94">
        <f t="shared" si="377"/>
        <v>0.11716583655165513</v>
      </c>
      <c r="JP113" s="94">
        <f t="shared" si="378"/>
        <v>7.2671795618694759E-2</v>
      </c>
      <c r="JQ113" s="94">
        <f t="shared" si="379"/>
        <v>8.9348689453953734E-3</v>
      </c>
      <c r="JR113" s="94">
        <f t="shared" si="380"/>
        <v>5.2413718188514889E-2</v>
      </c>
      <c r="JS113" s="392">
        <f t="shared" si="381"/>
        <v>0.10413227197885873</v>
      </c>
      <c r="JT113" s="364" t="e">
        <f t="shared" si="382"/>
        <v>#VALUE!</v>
      </c>
      <c r="JU113" s="364">
        <f t="shared" si="383"/>
        <v>0.18074729551653346</v>
      </c>
      <c r="JV113" s="364">
        <f t="shared" si="384"/>
        <v>0.10451288579693507</v>
      </c>
      <c r="JW113" s="99" t="str">
        <f t="shared" si="414"/>
        <v>i.a.</v>
      </c>
      <c r="JX113" s="99">
        <f t="shared" si="507"/>
        <v>1.7234093959731545</v>
      </c>
      <c r="JY113" s="393">
        <f t="shared" si="508"/>
        <v>1.542662100456621</v>
      </c>
      <c r="JZ113" s="99">
        <f t="shared" si="509"/>
        <v>1.4381492146596859</v>
      </c>
      <c r="KA113" s="99">
        <f t="shared" si="510"/>
        <v>1.4254133333333334</v>
      </c>
      <c r="KB113" s="99">
        <f t="shared" si="511"/>
        <v>1.354422988505747</v>
      </c>
      <c r="KC113" s="99">
        <f t="shared" si="512"/>
        <v>1.2266854460093897</v>
      </c>
      <c r="KD113" s="99">
        <f t="shared" si="513"/>
        <v>1.2276736768867924</v>
      </c>
      <c r="KE113" s="99">
        <f t="shared" si="514"/>
        <v>1.3226804802955665</v>
      </c>
      <c r="KF113" s="99">
        <f t="shared" si="415"/>
        <v>1.2119374633204631</v>
      </c>
      <c r="KG113" s="99">
        <f t="shared" si="416"/>
        <v>1.1157171314741037</v>
      </c>
      <c r="KH113" s="99">
        <f t="shared" si="417"/>
        <v>1.1897261904761904</v>
      </c>
      <c r="KI113" s="94">
        <f t="shared" si="385"/>
        <v>1</v>
      </c>
      <c r="KJ113" s="94">
        <f t="shared" si="386"/>
        <v>-2.5156112752535336</v>
      </c>
      <c r="KK113" s="94">
        <f t="shared" si="387"/>
        <v>-0.81972623842949821</v>
      </c>
      <c r="KL113" s="94">
        <f t="shared" si="388"/>
        <v>0.10513726227788416</v>
      </c>
      <c r="KM113" s="94">
        <f t="shared" si="389"/>
        <v>0.20518414126398848</v>
      </c>
      <c r="KN113" s="392">
        <f t="shared" si="390"/>
        <v>1.2536450553878067</v>
      </c>
      <c r="KO113" s="364">
        <f t="shared" si="391"/>
        <v>4.3333333333333335E-2</v>
      </c>
      <c r="KP113" s="364">
        <f t="shared" si="392"/>
        <v>-7.192465753424658E-2</v>
      </c>
      <c r="KQ113" s="364">
        <f t="shared" si="393"/>
        <v>-0.13000815223887735</v>
      </c>
      <c r="KR113" s="308"/>
      <c r="KS113" s="308">
        <f t="shared" si="515"/>
        <v>-4.3333333333333335E-2</v>
      </c>
      <c r="KT113" s="395">
        <f t="shared" si="516"/>
        <v>2.8591324200913242E-2</v>
      </c>
      <c r="KU113" s="308">
        <f t="shared" si="517"/>
        <v>0.15859947643979058</v>
      </c>
      <c r="KV113" s="308">
        <f t="shared" si="518"/>
        <v>0.14351111111111112</v>
      </c>
      <c r="KW113" s="308">
        <f t="shared" si="519"/>
        <v>0.11907816091954022</v>
      </c>
      <c r="KX113" s="308">
        <f t="shared" si="520"/>
        <v>5.2838028169014083E-2</v>
      </c>
      <c r="KY113" s="308">
        <f t="shared" si="521"/>
        <v>3.7942634433962265E-2</v>
      </c>
      <c r="KZ113" s="308">
        <f t="shared" si="522"/>
        <v>1.1545108374384236E-2</v>
      </c>
      <c r="LA113" s="308">
        <f t="shared" si="523"/>
        <v>6.0271853281853279E-3</v>
      </c>
      <c r="LB113" s="308">
        <f t="shared" si="524"/>
        <v>-4.125594422310757E-2</v>
      </c>
      <c r="LC113" s="308">
        <f t="shared" si="418"/>
        <v>-9.1384920634920638E-2</v>
      </c>
    </row>
    <row r="114" spans="1:315" s="1" customFormat="1" x14ac:dyDescent="0.3">
      <c r="A114" s="379" t="s">
        <v>969</v>
      </c>
      <c r="B114" s="171">
        <v>26020387</v>
      </c>
      <c r="C114" t="s">
        <v>166</v>
      </c>
      <c r="D114" s="4"/>
      <c r="E114"/>
      <c r="F114"/>
      <c r="G114">
        <v>236100</v>
      </c>
      <c r="H114"/>
      <c r="I114" s="187">
        <v>44998</v>
      </c>
      <c r="J114" s="176"/>
      <c r="K114" s="176" t="s">
        <v>132</v>
      </c>
      <c r="L114" s="176" t="s">
        <v>132</v>
      </c>
      <c r="M114" s="176" t="s">
        <v>132</v>
      </c>
      <c r="N114" s="176" t="s">
        <v>132</v>
      </c>
      <c r="O114" s="176" t="s">
        <v>132</v>
      </c>
      <c r="P114" s="176" t="s">
        <v>132</v>
      </c>
      <c r="Q114" s="94" t="e">
        <f t="shared" si="331"/>
        <v>#DIV/0!</v>
      </c>
      <c r="R114" s="94" t="e">
        <f t="shared" si="332"/>
        <v>#DIV/0!</v>
      </c>
      <c r="S114" s="94" t="e">
        <f t="shared" si="333"/>
        <v>#DIV/0!</v>
      </c>
      <c r="T114" s="94" t="e">
        <f t="shared" si="334"/>
        <v>#DIV/0!</v>
      </c>
      <c r="U114" s="94" t="e">
        <f t="shared" si="335"/>
        <v>#DIV/0!</v>
      </c>
      <c r="V114" s="94" t="e">
        <f t="shared" si="336"/>
        <v>#DIV/0!</v>
      </c>
      <c r="W114" s="362">
        <f t="shared" si="337"/>
        <v>0</v>
      </c>
      <c r="X114" s="362">
        <f t="shared" si="338"/>
        <v>0</v>
      </c>
      <c r="Y114" s="362">
        <f t="shared" si="339"/>
        <v>0</v>
      </c>
      <c r="Z114" s="100"/>
      <c r="AA114" s="396"/>
      <c r="AB114" s="100"/>
      <c r="AC114" s="100"/>
      <c r="AD114" s="100"/>
      <c r="AE114" s="203"/>
      <c r="AF114" s="203"/>
      <c r="AG114" s="207"/>
      <c r="AH114" s="206"/>
      <c r="AI114" s="206"/>
      <c r="AJ114" s="206"/>
      <c r="AK114" s="201"/>
      <c r="AL114" s="94">
        <f t="shared" si="394"/>
        <v>-1</v>
      </c>
      <c r="AM114" s="94">
        <f t="shared" si="395"/>
        <v>0.71516503490725813</v>
      </c>
      <c r="AN114" s="94">
        <f t="shared" si="419"/>
        <v>-0.41046248264776791</v>
      </c>
      <c r="AO114" s="94">
        <f t="shared" si="420"/>
        <v>0.16541310703034098</v>
      </c>
      <c r="AP114" s="94">
        <f t="shared" si="421"/>
        <v>-4.2841619125237845E-2</v>
      </c>
      <c r="AQ114" s="94">
        <f t="shared" si="422"/>
        <v>-0.26440318938470447</v>
      </c>
      <c r="AR114" s="362">
        <f t="shared" si="396"/>
        <v>-41.518999999999998</v>
      </c>
      <c r="AS114" s="362">
        <f t="shared" si="423"/>
        <v>17.311999999999998</v>
      </c>
      <c r="AT114" s="362">
        <f t="shared" si="424"/>
        <v>-16.853999999999999</v>
      </c>
      <c r="AU114" s="266"/>
      <c r="AV114" s="266">
        <v>41.518999999999998</v>
      </c>
      <c r="AW114" s="266">
        <v>24.207000000000001</v>
      </c>
      <c r="AX114" s="266">
        <v>41.061</v>
      </c>
      <c r="AY114" s="266">
        <v>35.232999999999997</v>
      </c>
      <c r="AZ114" s="266">
        <v>36.81</v>
      </c>
      <c r="BA114" s="266">
        <v>50.040999999999997</v>
      </c>
      <c r="BB114" s="201">
        <v>44.296999999999997</v>
      </c>
      <c r="BC114" s="201">
        <v>36.152999999999999</v>
      </c>
      <c r="BD114" s="201">
        <v>27.195</v>
      </c>
      <c r="BE114" s="201">
        <v>17.989000000000001</v>
      </c>
      <c r="BF114" s="201"/>
      <c r="BG114" s="94">
        <f t="shared" si="397"/>
        <v>-1</v>
      </c>
      <c r="BH114" s="94">
        <f t="shared" si="425"/>
        <v>1.5182648401826484</v>
      </c>
      <c r="BI114" s="94">
        <f t="shared" si="426"/>
        <v>-2.205856588662245</v>
      </c>
      <c r="BJ114" s="94">
        <f t="shared" si="427"/>
        <v>0.94380929214303089</v>
      </c>
      <c r="BK114" s="94">
        <f t="shared" si="428"/>
        <v>4.1286727456940175E-2</v>
      </c>
      <c r="BL114" s="94">
        <f t="shared" si="429"/>
        <v>-0.76469185838598164</v>
      </c>
      <c r="BM114" s="362">
        <f t="shared" si="398"/>
        <v>-4.9939999999999998</v>
      </c>
      <c r="BN114" s="362">
        <f t="shared" si="430"/>
        <v>14.629999999999999</v>
      </c>
      <c r="BO114" s="362">
        <f t="shared" si="431"/>
        <v>-17.626999999999999</v>
      </c>
      <c r="BP114" s="266"/>
      <c r="BQ114" s="266">
        <v>4.9939999999999998</v>
      </c>
      <c r="BR114" s="266">
        <v>-9.6359999999999992</v>
      </c>
      <c r="BS114" s="266">
        <v>7.9909999999999997</v>
      </c>
      <c r="BT114" s="266">
        <v>4.1109999999999998</v>
      </c>
      <c r="BU114" s="266">
        <v>3.948</v>
      </c>
      <c r="BV114" s="266">
        <v>16.777999999999999</v>
      </c>
      <c r="BW114" s="201">
        <v>12.493</v>
      </c>
      <c r="BX114" s="201">
        <v>10.041</v>
      </c>
      <c r="BY114" s="201">
        <v>6.8289999999999997</v>
      </c>
      <c r="BZ114" s="201">
        <v>1.59</v>
      </c>
      <c r="CA114" s="201"/>
      <c r="CB114" s="94">
        <f t="shared" si="399"/>
        <v>-1</v>
      </c>
      <c r="CC114" s="94">
        <f t="shared" si="432"/>
        <v>1.3775627514849589</v>
      </c>
      <c r="CD114" s="94">
        <f t="shared" si="433"/>
        <v>-2.0417165668662673</v>
      </c>
      <c r="CE114" s="94">
        <f t="shared" si="434"/>
        <v>2.1118012422360244</v>
      </c>
      <c r="CF114" s="94">
        <f t="shared" si="435"/>
        <v>-0.30513595166163143</v>
      </c>
      <c r="CG114" s="94">
        <f t="shared" si="436"/>
        <v>-0.71680009778158038</v>
      </c>
      <c r="CH114" s="362">
        <f t="shared" si="400"/>
        <v>-3.9409999999999998</v>
      </c>
      <c r="CI114" s="362">
        <f t="shared" si="437"/>
        <v>14.379000000000001</v>
      </c>
      <c r="CJ114" s="362">
        <f t="shared" si="438"/>
        <v>-20.457999999999998</v>
      </c>
      <c r="CK114" s="100"/>
      <c r="CL114" s="100">
        <v>3.9409999999999998</v>
      </c>
      <c r="CM114" s="100">
        <v>-10.438000000000001</v>
      </c>
      <c r="CN114" s="100">
        <v>10.02</v>
      </c>
      <c r="CO114" s="100">
        <v>3.22</v>
      </c>
      <c r="CP114" s="100">
        <v>4.6340000000000003</v>
      </c>
      <c r="CQ114" s="100">
        <v>16.363</v>
      </c>
      <c r="CR114" s="208">
        <v>12.904999999999999</v>
      </c>
      <c r="CS114" s="208">
        <v>10.706</v>
      </c>
      <c r="CT114" s="208">
        <v>7.8520000000000003</v>
      </c>
      <c r="CU114" s="208">
        <v>1.9019999999999999</v>
      </c>
      <c r="CV114" s="208"/>
      <c r="CW114" s="94">
        <f t="shared" si="401"/>
        <v>-1</v>
      </c>
      <c r="CX114" s="94">
        <f t="shared" si="439"/>
        <v>1.3720477233990747</v>
      </c>
      <c r="CY114" s="94">
        <f t="shared" si="440"/>
        <v>-1.9943106161481665</v>
      </c>
      <c r="CZ114" s="94">
        <f t="shared" si="441"/>
        <v>2.4841838886545755</v>
      </c>
      <c r="DA114" s="94">
        <f t="shared" si="442"/>
        <v>-0.37225311093460423</v>
      </c>
      <c r="DB114" s="94">
        <f t="shared" si="443"/>
        <v>-0.70262184079993695</v>
      </c>
      <c r="DC114" s="362">
        <f t="shared" si="402"/>
        <v>-3.056</v>
      </c>
      <c r="DD114" s="362">
        <f t="shared" si="444"/>
        <v>11.27</v>
      </c>
      <c r="DE114" s="362">
        <f t="shared" si="445"/>
        <v>-16.475000000000001</v>
      </c>
      <c r="DF114" s="266"/>
      <c r="DG114" s="266">
        <v>3.056</v>
      </c>
      <c r="DH114" s="266">
        <v>-8.2140000000000004</v>
      </c>
      <c r="DI114" s="266">
        <v>8.2609999999999992</v>
      </c>
      <c r="DJ114" s="266">
        <v>2.371</v>
      </c>
      <c r="DK114" s="266">
        <v>3.7770000000000001</v>
      </c>
      <c r="DL114" s="266">
        <v>12.701000000000001</v>
      </c>
      <c r="DM114" s="201">
        <v>10.225</v>
      </c>
      <c r="DN114" s="201">
        <v>8.5329999999999995</v>
      </c>
      <c r="DO114" s="201">
        <v>6.3940000000000001</v>
      </c>
      <c r="DP114" s="201">
        <v>1.71</v>
      </c>
      <c r="DQ114" s="201"/>
      <c r="DR114" s="94">
        <f t="shared" si="403"/>
        <v>-1</v>
      </c>
      <c r="DS114" s="94">
        <f t="shared" si="446"/>
        <v>0.55796969143691788</v>
      </c>
      <c r="DT114" s="94">
        <f t="shared" si="447"/>
        <v>-0.70698694628718162</v>
      </c>
      <c r="DU114" s="94">
        <f t="shared" si="448"/>
        <v>0.45780689440024969</v>
      </c>
      <c r="DV114" s="94">
        <f t="shared" si="449"/>
        <v>-8.0926098487563713E-2</v>
      </c>
      <c r="DW114" s="94">
        <f t="shared" si="450"/>
        <v>-0.41070372560615015</v>
      </c>
      <c r="DX114" s="362">
        <f t="shared" si="404"/>
        <v>-8.5329999999999995</v>
      </c>
      <c r="DY114" s="362">
        <f t="shared" si="451"/>
        <v>3.0559999999999992</v>
      </c>
      <c r="DZ114" s="362">
        <f t="shared" si="452"/>
        <v>-13.215</v>
      </c>
      <c r="EA114" s="100"/>
      <c r="EB114" s="100">
        <v>8.5329999999999995</v>
      </c>
      <c r="EC114" s="100">
        <v>5.4770000000000003</v>
      </c>
      <c r="ED114" s="100">
        <v>18.692</v>
      </c>
      <c r="EE114" s="100">
        <v>12.821999999999999</v>
      </c>
      <c r="EF114" s="100">
        <v>13.951000000000001</v>
      </c>
      <c r="EG114" s="100">
        <v>23.673999999999999</v>
      </c>
      <c r="EH114" s="208">
        <v>16.236999999999998</v>
      </c>
      <c r="EI114" s="208">
        <v>13.657</v>
      </c>
      <c r="EJ114" s="208">
        <v>17.46</v>
      </c>
      <c r="EK114" s="208">
        <v>14.066000000000001</v>
      </c>
      <c r="EL114" s="208"/>
      <c r="EM114" s="94">
        <f t="shared" si="405"/>
        <v>-1</v>
      </c>
      <c r="EN114" s="94">
        <f t="shared" si="453"/>
        <v>0.37100837621928889</v>
      </c>
      <c r="EO114" s="94">
        <f t="shared" si="454"/>
        <v>-0.23770989609835363</v>
      </c>
      <c r="EP114" s="94">
        <f t="shared" si="455"/>
        <v>0.3839531132868404</v>
      </c>
      <c r="EQ114" s="94">
        <f t="shared" si="456"/>
        <v>8.4982623912454106E-2</v>
      </c>
      <c r="ER114" s="94">
        <f t="shared" si="457"/>
        <v>-0.23638793217021439</v>
      </c>
      <c r="ES114" s="362">
        <f t="shared" si="406"/>
        <v>-63.670999999999999</v>
      </c>
      <c r="ET114" s="362">
        <f t="shared" si="458"/>
        <v>17.229999999999997</v>
      </c>
      <c r="EU114" s="362">
        <f t="shared" si="459"/>
        <v>-14.481999999999999</v>
      </c>
      <c r="EV114" s="100"/>
      <c r="EW114" s="100">
        <v>63.670999999999999</v>
      </c>
      <c r="EX114" s="100">
        <v>46.441000000000003</v>
      </c>
      <c r="EY114" s="100">
        <v>60.923000000000002</v>
      </c>
      <c r="EZ114" s="100">
        <v>44.021000000000001</v>
      </c>
      <c r="FA114" s="100">
        <v>40.573</v>
      </c>
      <c r="FB114" s="100">
        <v>53.133000000000003</v>
      </c>
      <c r="FC114" s="208">
        <v>46.561999999999998</v>
      </c>
      <c r="FD114" s="208">
        <v>40.895000000000003</v>
      </c>
      <c r="FE114" s="208">
        <v>38.655999999999999</v>
      </c>
      <c r="FF114" s="208">
        <v>28.984000000000002</v>
      </c>
      <c r="FG114" s="208"/>
      <c r="FH114" s="94">
        <f t="shared" si="407"/>
        <v>-1</v>
      </c>
      <c r="FI114" s="94">
        <f t="shared" si="460"/>
        <v>0</v>
      </c>
      <c r="FJ114" s="94">
        <f t="shared" si="461"/>
        <v>3.5714285714285712E-2</v>
      </c>
      <c r="FK114" s="94">
        <f t="shared" si="462"/>
        <v>1.8181818181818181E-2</v>
      </c>
      <c r="FL114" s="94">
        <f t="shared" si="463"/>
        <v>-6.7796610169491525E-2</v>
      </c>
      <c r="FM114" s="94">
        <f t="shared" si="464"/>
        <v>3.5087719298245612E-2</v>
      </c>
      <c r="FN114" s="362">
        <f t="shared" si="408"/>
        <v>-58</v>
      </c>
      <c r="FO114" s="362">
        <f t="shared" si="465"/>
        <v>0</v>
      </c>
      <c r="FP114" s="362">
        <f t="shared" si="466"/>
        <v>2</v>
      </c>
      <c r="FQ114" s="486"/>
      <c r="FR114" s="486">
        <v>58</v>
      </c>
      <c r="FS114" s="486">
        <v>58</v>
      </c>
      <c r="FT114" s="486">
        <v>56</v>
      </c>
      <c r="FU114" s="486">
        <v>55</v>
      </c>
      <c r="FV114" s="486">
        <v>59</v>
      </c>
      <c r="FW114" s="486">
        <v>57</v>
      </c>
      <c r="FX114" s="2">
        <v>54</v>
      </c>
      <c r="FY114" s="85">
        <v>47</v>
      </c>
      <c r="FZ114" s="85"/>
      <c r="GA114" s="85"/>
      <c r="GB114" s="2"/>
      <c r="GC114" s="2"/>
      <c r="GD114" s="88"/>
      <c r="GE114" s="1" t="s">
        <v>106</v>
      </c>
      <c r="GF114" s="336"/>
      <c r="GG114" s="1">
        <v>9320</v>
      </c>
      <c r="GH114" s="1" t="s">
        <v>733</v>
      </c>
      <c r="GI114" s="18" t="s">
        <v>93</v>
      </c>
      <c r="GJ114" s="94">
        <f t="shared" si="340"/>
        <v>-1</v>
      </c>
      <c r="GK114" s="94">
        <f t="shared" si="341"/>
        <v>1.6513429079685915</v>
      </c>
      <c r="GL114" s="94">
        <f t="shared" si="342"/>
        <v>-2.3582959943822068</v>
      </c>
      <c r="GM114" s="94">
        <f t="shared" si="343"/>
        <v>1.6436585218755182</v>
      </c>
      <c r="GN114" s="94">
        <f t="shared" si="344"/>
        <v>-2.3484113893432978E-2</v>
      </c>
      <c r="GO114" s="392">
        <f t="shared" si="345"/>
        <v>-0.69959358677902062</v>
      </c>
      <c r="GP114" s="366">
        <f t="shared" si="346"/>
        <v>-0.56259814418272658</v>
      </c>
      <c r="GQ114" s="366">
        <f t="shared" si="347"/>
        <v>1.426349230284758</v>
      </c>
      <c r="GR114" s="366">
        <f t="shared" si="348"/>
        <v>-1.4996589365811837</v>
      </c>
      <c r="GS114" s="94">
        <f t="shared" si="409"/>
        <v>0</v>
      </c>
      <c r="GT114" s="94">
        <f t="shared" si="467"/>
        <v>0.56259814418272658</v>
      </c>
      <c r="GU114" s="392">
        <f t="shared" si="468"/>
        <v>-0.86375108610203155</v>
      </c>
      <c r="GV114" s="94">
        <f t="shared" si="469"/>
        <v>0.6359078504791521</v>
      </c>
      <c r="GW114" s="94">
        <f t="shared" si="470"/>
        <v>0.24054084338699439</v>
      </c>
      <c r="GX114" s="94">
        <f t="shared" si="471"/>
        <v>0.24632558139534885</v>
      </c>
      <c r="GY114" s="94">
        <f t="shared" si="472"/>
        <v>0.81997444313597745</v>
      </c>
      <c r="GZ114" s="94">
        <f t="shared" si="473"/>
        <v>0.86338395664681877</v>
      </c>
      <c r="HA114" s="94">
        <f t="shared" si="474"/>
        <v>0.68811260725648349</v>
      </c>
      <c r="HB114" s="94">
        <f t="shared" si="475"/>
        <v>0.49812852883334385</v>
      </c>
      <c r="HC114" s="94">
        <f t="shared" si="476"/>
        <v>0.13521967865775628</v>
      </c>
      <c r="HD114" s="94">
        <f t="shared" si="349"/>
        <v>-1</v>
      </c>
      <c r="HE114" s="94">
        <f t="shared" si="350"/>
        <v>1.5053308113681514</v>
      </c>
      <c r="HF114" s="94">
        <f t="shared" si="351"/>
        <v>-2.1786764077397511</v>
      </c>
      <c r="HG114" s="94">
        <f t="shared" si="352"/>
        <v>0.56687950963892697</v>
      </c>
      <c r="HH114" s="94">
        <f t="shared" si="353"/>
        <v>0.15344840157789025</v>
      </c>
      <c r="HI114" s="392">
        <f t="shared" si="354"/>
        <v>-0.74965268842753341</v>
      </c>
      <c r="HJ114" s="366">
        <f t="shared" si="355"/>
        <v>-9.0707643126997972E-2</v>
      </c>
      <c r="HK114" s="366">
        <f t="shared" si="356"/>
        <v>0.27020915201265794</v>
      </c>
      <c r="HL114" s="366">
        <f t="shared" si="357"/>
        <v>-0.33179225442613869</v>
      </c>
      <c r="HM114" s="94">
        <f t="shared" si="410"/>
        <v>0</v>
      </c>
      <c r="HN114" s="94">
        <f t="shared" si="477"/>
        <v>9.0707643126997972E-2</v>
      </c>
      <c r="HO114" s="392">
        <f t="shared" si="478"/>
        <v>-0.17950150888565997</v>
      </c>
      <c r="HP114" s="94">
        <f t="shared" si="479"/>
        <v>0.15229074554047872</v>
      </c>
      <c r="HQ114" s="94">
        <f t="shared" si="480"/>
        <v>9.7193654396292878E-2</v>
      </c>
      <c r="HR114" s="94">
        <f t="shared" si="481"/>
        <v>8.4263547691716637E-2</v>
      </c>
      <c r="HS114" s="94">
        <f t="shared" si="482"/>
        <v>0.33658658909674505</v>
      </c>
      <c r="HT114" s="94">
        <f t="shared" si="483"/>
        <v>0.28569468424482891</v>
      </c>
      <c r="HU114" s="94">
        <f t="shared" si="484"/>
        <v>0.25244182976958179</v>
      </c>
      <c r="HV114" s="94">
        <f t="shared" si="485"/>
        <v>0.20192193968066233</v>
      </c>
      <c r="HW114" s="94">
        <f t="shared" si="486"/>
        <v>5.485785260833563E-2</v>
      </c>
      <c r="HX114" s="94" t="e">
        <f t="shared" si="358"/>
        <v>#VALUE!</v>
      </c>
      <c r="HY114" s="94">
        <f t="shared" si="359"/>
        <v>0.13636774104414723</v>
      </c>
      <c r="HZ114" s="94">
        <f t="shared" si="360"/>
        <v>-0.61561477420068411</v>
      </c>
      <c r="IA114" s="94">
        <f t="shared" si="361"/>
        <v>5.3364366469041163E-2</v>
      </c>
      <c r="IB114" s="94">
        <f t="shared" si="362"/>
        <v>-0.15291371377151644</v>
      </c>
      <c r="IC114" s="392">
        <f t="shared" si="363"/>
        <v>-0.22827794475714328</v>
      </c>
      <c r="ID114" s="366" t="e">
        <f t="shared" si="364"/>
        <v>#VALUE!</v>
      </c>
      <c r="IE114" s="366">
        <f t="shared" si="365"/>
        <v>1.6082472765418368E-2</v>
      </c>
      <c r="IF114" s="366">
        <f t="shared" si="366"/>
        <v>-0.188878935038642</v>
      </c>
      <c r="IG114" s="94" t="str">
        <f t="shared" si="411"/>
        <v>i.a.</v>
      </c>
      <c r="IH114" s="94">
        <f t="shared" si="487"/>
        <v>0.13401705643071413</v>
      </c>
      <c r="II114" s="392">
        <f t="shared" si="488"/>
        <v>0.11793458366529576</v>
      </c>
      <c r="IJ114" s="94">
        <f t="shared" si="489"/>
        <v>0.30681351870393775</v>
      </c>
      <c r="IK114" s="94">
        <f t="shared" si="490"/>
        <v>0.2912700756457145</v>
      </c>
      <c r="IL114" s="94">
        <f t="shared" si="491"/>
        <v>0.34384935794740346</v>
      </c>
      <c r="IM114" s="94">
        <f t="shared" si="492"/>
        <v>0.44556113902847566</v>
      </c>
      <c r="IN114" s="94">
        <f t="shared" si="493"/>
        <v>0.34871783858081695</v>
      </c>
      <c r="IO114" s="94">
        <f t="shared" si="494"/>
        <v>0.33395280596649957</v>
      </c>
      <c r="IP114" s="94">
        <f t="shared" si="495"/>
        <v>0.4516763245033113</v>
      </c>
      <c r="IQ114" s="94">
        <f t="shared" si="496"/>
        <v>0.48530223571625725</v>
      </c>
      <c r="IR114" s="94" t="str">
        <f t="shared" si="412"/>
        <v>i.a.</v>
      </c>
      <c r="IS114" s="94" t="e">
        <f t="shared" si="367"/>
        <v>#VALUE!</v>
      </c>
      <c r="IT114" s="94" t="e">
        <f t="shared" si="368"/>
        <v>#VALUE!</v>
      </c>
      <c r="IU114" s="94" t="e">
        <f t="shared" si="369"/>
        <v>#VALUE!</v>
      </c>
      <c r="IV114" s="94" t="e">
        <f t="shared" si="370"/>
        <v>#VALUE!</v>
      </c>
      <c r="IW114" s="94" t="e">
        <f t="shared" si="371"/>
        <v>#VALUE!</v>
      </c>
      <c r="IX114" s="392" t="e">
        <f t="shared" si="372"/>
        <v>#VALUE!</v>
      </c>
      <c r="IY114" s="366" t="e">
        <f t="shared" si="373"/>
        <v>#VALUE!</v>
      </c>
      <c r="IZ114" s="366" t="e">
        <f t="shared" si="374"/>
        <v>#VALUE!</v>
      </c>
      <c r="JA114" s="366" t="e">
        <f t="shared" si="375"/>
        <v>#VALUE!</v>
      </c>
      <c r="JB114" s="392"/>
      <c r="JC114" s="94" t="str">
        <f t="shared" si="497"/>
        <v>i.a.</v>
      </c>
      <c r="JD114" s="392" t="str">
        <f t="shared" si="498"/>
        <v>i.a.</v>
      </c>
      <c r="JE114" s="94" t="str">
        <f t="shared" si="499"/>
        <v>i.a.</v>
      </c>
      <c r="JF114" s="94" t="str">
        <f t="shared" si="500"/>
        <v>i.a.</v>
      </c>
      <c r="JG114" s="94" t="str">
        <f t="shared" si="501"/>
        <v>i.a.</v>
      </c>
      <c r="JH114" s="94" t="str">
        <f t="shared" si="502"/>
        <v>i.a.</v>
      </c>
      <c r="JI114" s="94" t="str">
        <f t="shared" si="503"/>
        <v>i.a.</v>
      </c>
      <c r="JJ114" s="94" t="str">
        <f t="shared" si="504"/>
        <v>i.a.</v>
      </c>
      <c r="JK114" s="94" t="str">
        <f t="shared" si="505"/>
        <v>i.a.</v>
      </c>
      <c r="JL114" s="94" t="str">
        <f t="shared" si="506"/>
        <v>i.a.</v>
      </c>
      <c r="JM114" s="94" t="str">
        <f t="shared" si="413"/>
        <v>i.a.</v>
      </c>
      <c r="JN114" s="94" t="e">
        <f t="shared" si="376"/>
        <v>#VALUE!</v>
      </c>
      <c r="JO114" s="94" t="e">
        <f t="shared" si="377"/>
        <v>#DIV/0!</v>
      </c>
      <c r="JP114" s="94" t="e">
        <f t="shared" si="378"/>
        <v>#DIV/0!</v>
      </c>
      <c r="JQ114" s="94" t="e">
        <f t="shared" si="379"/>
        <v>#DIV/0!</v>
      </c>
      <c r="JR114" s="94" t="e">
        <f t="shared" si="380"/>
        <v>#DIV/0!</v>
      </c>
      <c r="JS114" s="392" t="e">
        <f t="shared" si="381"/>
        <v>#DIV/0!</v>
      </c>
      <c r="JT114" s="364" t="e">
        <f t="shared" si="382"/>
        <v>#VALUE!</v>
      </c>
      <c r="JU114" s="364">
        <f t="shared" si="383"/>
        <v>0</v>
      </c>
      <c r="JV114" s="364">
        <f t="shared" si="384"/>
        <v>0</v>
      </c>
      <c r="JW114" s="99" t="str">
        <f t="shared" si="414"/>
        <v>i.a.</v>
      </c>
      <c r="JX114" s="99">
        <f t="shared" si="507"/>
        <v>0</v>
      </c>
      <c r="JY114" s="393">
        <f t="shared" si="508"/>
        <v>0</v>
      </c>
      <c r="JZ114" s="99">
        <f t="shared" si="509"/>
        <v>0</v>
      </c>
      <c r="KA114" s="99">
        <f t="shared" si="510"/>
        <v>0</v>
      </c>
      <c r="KB114" s="99">
        <f t="shared" si="511"/>
        <v>0</v>
      </c>
      <c r="KC114" s="99">
        <f t="shared" si="512"/>
        <v>0</v>
      </c>
      <c r="KD114" s="99">
        <f t="shared" si="513"/>
        <v>0</v>
      </c>
      <c r="KE114" s="99">
        <f t="shared" si="514"/>
        <v>0</v>
      </c>
      <c r="KF114" s="99" t="str">
        <f t="shared" si="415"/>
        <v>i.a.</v>
      </c>
      <c r="KG114" s="99" t="str">
        <f t="shared" si="416"/>
        <v>i.a.</v>
      </c>
      <c r="KH114" s="99" t="str">
        <f t="shared" si="417"/>
        <v>i.a.</v>
      </c>
      <c r="KI114" s="94">
        <f t="shared" si="385"/>
        <v>-1</v>
      </c>
      <c r="KJ114" s="94">
        <f t="shared" si="386"/>
        <v>1.3775627514849589</v>
      </c>
      <c r="KK114" s="94">
        <f t="shared" si="387"/>
        <v>-2.005795305939845</v>
      </c>
      <c r="KL114" s="94">
        <f t="shared" si="388"/>
        <v>2.0562333629103815</v>
      </c>
      <c r="KM114" s="94">
        <f t="shared" si="389"/>
        <v>-0.25460038450975003</v>
      </c>
      <c r="KN114" s="392">
        <f t="shared" si="390"/>
        <v>-0.72640009446695053</v>
      </c>
      <c r="KO114" s="364">
        <f t="shared" si="391"/>
        <v>-6.794827586206896E-2</v>
      </c>
      <c r="KP114" s="364">
        <f t="shared" si="392"/>
        <v>0.2479137931034483</v>
      </c>
      <c r="KQ114" s="364">
        <f t="shared" si="393"/>
        <v>-0.35889408866995076</v>
      </c>
      <c r="KR114" s="308"/>
      <c r="KS114" s="308">
        <f t="shared" si="515"/>
        <v>6.794827586206896E-2</v>
      </c>
      <c r="KT114" s="395">
        <f t="shared" si="516"/>
        <v>-0.17996551724137932</v>
      </c>
      <c r="KU114" s="308">
        <f t="shared" si="517"/>
        <v>0.17892857142857141</v>
      </c>
      <c r="KV114" s="308">
        <f t="shared" si="518"/>
        <v>5.8545454545454546E-2</v>
      </c>
      <c r="KW114" s="308">
        <f t="shared" si="519"/>
        <v>7.8542372881355932E-2</v>
      </c>
      <c r="KX114" s="308">
        <f t="shared" si="520"/>
        <v>0.28707017543859648</v>
      </c>
      <c r="KY114" s="308">
        <f t="shared" si="521"/>
        <v>0.23898148148148146</v>
      </c>
      <c r="KZ114" s="308">
        <f t="shared" si="522"/>
        <v>0.22778723404255319</v>
      </c>
      <c r="LA114" s="308" t="str">
        <f t="shared" si="523"/>
        <v>i.a.</v>
      </c>
      <c r="LB114" s="308" t="str">
        <f t="shared" si="524"/>
        <v>i.a.</v>
      </c>
      <c r="LC114" s="308" t="str">
        <f t="shared" si="418"/>
        <v>i.a.</v>
      </c>
    </row>
    <row r="115" spans="1:315" s="1" customFormat="1" x14ac:dyDescent="0.3">
      <c r="A115" s="376" t="s">
        <v>762</v>
      </c>
      <c r="B115" s="171">
        <v>26511356</v>
      </c>
      <c r="C115" t="s">
        <v>166</v>
      </c>
      <c r="D115" s="336"/>
      <c r="E115">
        <v>1</v>
      </c>
      <c r="F115"/>
      <c r="G115">
        <v>236100</v>
      </c>
      <c r="H115"/>
      <c r="I115" s="183">
        <v>45114</v>
      </c>
      <c r="J115" s="176"/>
      <c r="K115" s="176" t="s">
        <v>132</v>
      </c>
      <c r="L115" s="176" t="s">
        <v>132</v>
      </c>
      <c r="M115" s="176" t="s">
        <v>132</v>
      </c>
      <c r="N115" s="176" t="s">
        <v>132</v>
      </c>
      <c r="O115" s="176" t="s">
        <v>132</v>
      </c>
      <c r="P115" s="179" t="s">
        <v>132</v>
      </c>
      <c r="Q115" s="94">
        <f t="shared" si="331"/>
        <v>-1</v>
      </c>
      <c r="R115" s="94">
        <f t="shared" si="332"/>
        <v>1.6164235772526458E-2</v>
      </c>
      <c r="S115" s="94">
        <f t="shared" si="333"/>
        <v>8.3739744169156749E-2</v>
      </c>
      <c r="T115" s="94">
        <f t="shared" si="334"/>
        <v>7.1201994291701265E-2</v>
      </c>
      <c r="U115" s="94" t="e">
        <f t="shared" si="335"/>
        <v>#DIV/0!</v>
      </c>
      <c r="V115" s="94" t="e">
        <f t="shared" si="336"/>
        <v>#DIV/0!</v>
      </c>
      <c r="W115" s="362">
        <f t="shared" si="337"/>
        <v>-489.78100000000001</v>
      </c>
      <c r="X115" s="362">
        <f t="shared" si="338"/>
        <v>7.7909999999999968</v>
      </c>
      <c r="Y115" s="362">
        <f t="shared" si="339"/>
        <v>37.242999999999995</v>
      </c>
      <c r="Z115" s="100"/>
      <c r="AA115" s="396">
        <v>489.78100000000001</v>
      </c>
      <c r="AB115" s="100">
        <v>481.99</v>
      </c>
      <c r="AC115" s="100">
        <v>444.74700000000001</v>
      </c>
      <c r="AD115" s="100">
        <v>415.185</v>
      </c>
      <c r="AE115" s="100"/>
      <c r="AF115" s="100"/>
      <c r="AG115" s="201"/>
      <c r="AH115" s="201"/>
      <c r="AI115" s="201"/>
      <c r="AJ115" s="201"/>
      <c r="AK115" s="202"/>
      <c r="AL115" s="94">
        <f t="shared" si="394"/>
        <v>-1</v>
      </c>
      <c r="AM115" s="94">
        <f t="shared" si="395"/>
        <v>-6.7415730337078678E-2</v>
      </c>
      <c r="AN115" s="94">
        <f t="shared" si="419"/>
        <v>-3.2819540678490119E-2</v>
      </c>
      <c r="AO115" s="94">
        <f t="shared" si="420"/>
        <v>1.8280514494923867E-3</v>
      </c>
      <c r="AP115" s="94">
        <f t="shared" si="421"/>
        <v>1.1377659574468086</v>
      </c>
      <c r="AQ115" s="94">
        <f t="shared" si="422"/>
        <v>0.15154318286935767</v>
      </c>
      <c r="AR115" s="362">
        <f t="shared" si="396"/>
        <v>-177.952</v>
      </c>
      <c r="AS115" s="362">
        <f t="shared" si="423"/>
        <v>-12.864000000000004</v>
      </c>
      <c r="AT115" s="362">
        <f t="shared" si="424"/>
        <v>-6.4749999999999943</v>
      </c>
      <c r="AU115" s="266"/>
      <c r="AV115" s="266">
        <v>177.952</v>
      </c>
      <c r="AW115" s="266">
        <v>190.816</v>
      </c>
      <c r="AX115" s="266">
        <v>197.291</v>
      </c>
      <c r="AY115" s="266">
        <v>196.93100000000001</v>
      </c>
      <c r="AZ115" s="267">
        <v>92.12</v>
      </c>
      <c r="BA115" s="267">
        <v>79.997</v>
      </c>
      <c r="BB115" s="204">
        <v>41.597999999999999</v>
      </c>
      <c r="BC115" s="205">
        <v>33.767000000000003</v>
      </c>
      <c r="BD115" s="205">
        <v>27.283999999999999</v>
      </c>
      <c r="BE115" s="205">
        <v>22.102</v>
      </c>
      <c r="BF115" s="204">
        <v>26.416</v>
      </c>
      <c r="BG115" s="94">
        <f t="shared" si="397"/>
        <v>1</v>
      </c>
      <c r="BH115" s="94">
        <f t="shared" si="425"/>
        <v>-5.5572321621039009</v>
      </c>
      <c r="BI115" s="94">
        <f t="shared" si="426"/>
        <v>-0.73299182686773345</v>
      </c>
      <c r="BJ115" s="94">
        <f t="shared" si="427"/>
        <v>-9.8391281785158324E-2</v>
      </c>
      <c r="BK115" s="94">
        <f t="shared" si="428"/>
        <v>0.68842547971611312</v>
      </c>
      <c r="BL115" s="94">
        <f t="shared" si="429"/>
        <v>-0.28521325233293671</v>
      </c>
      <c r="BM115" s="362">
        <f t="shared" si="398"/>
        <v>21.140999999999998</v>
      </c>
      <c r="BN115" s="362">
        <f t="shared" si="430"/>
        <v>-25.779999999999998</v>
      </c>
      <c r="BO115" s="362">
        <f t="shared" si="431"/>
        <v>-12.734999999999999</v>
      </c>
      <c r="BP115" s="266"/>
      <c r="BQ115" s="266">
        <v>-21.140999999999998</v>
      </c>
      <c r="BR115" s="266">
        <v>4.6390000000000002</v>
      </c>
      <c r="BS115" s="266">
        <v>17.373999999999999</v>
      </c>
      <c r="BT115" s="266">
        <v>19.27</v>
      </c>
      <c r="BU115" s="266">
        <v>11.413</v>
      </c>
      <c r="BV115" s="266">
        <v>15.967000000000001</v>
      </c>
      <c r="BW115" s="266">
        <v>6.64</v>
      </c>
      <c r="BX115" s="202">
        <v>3.5190000000000001</v>
      </c>
      <c r="BY115" s="201">
        <v>1.3879999999999999</v>
      </c>
      <c r="BZ115" s="201">
        <v>1.964</v>
      </c>
      <c r="CA115" s="201">
        <v>6.4489999999999998</v>
      </c>
      <c r="CB115" s="94">
        <f t="shared" si="399"/>
        <v>1</v>
      </c>
      <c r="CC115" s="94">
        <f t="shared" si="432"/>
        <v>-6.122287047841307</v>
      </c>
      <c r="CD115" s="94">
        <f t="shared" si="433"/>
        <v>-0.75446940178776079</v>
      </c>
      <c r="CE115" s="94">
        <f t="shared" si="434"/>
        <v>-6.2174216776828412E-2</v>
      </c>
      <c r="CF115" s="94">
        <f t="shared" si="435"/>
        <v>0.7205066568047338</v>
      </c>
      <c r="CG115" s="94">
        <f t="shared" si="436"/>
        <v>-0.31470569600202741</v>
      </c>
      <c r="CH115" s="362">
        <f t="shared" si="400"/>
        <v>21.949000000000002</v>
      </c>
      <c r="CI115" s="362">
        <f t="shared" si="437"/>
        <v>-26.234000000000002</v>
      </c>
      <c r="CJ115" s="362">
        <f t="shared" si="438"/>
        <v>-13.167000000000002</v>
      </c>
      <c r="CK115" s="100"/>
      <c r="CL115" s="100">
        <v>-21.949000000000002</v>
      </c>
      <c r="CM115" s="100">
        <v>4.2850000000000001</v>
      </c>
      <c r="CN115" s="100">
        <v>17.452000000000002</v>
      </c>
      <c r="CO115" s="100">
        <v>18.609000000000002</v>
      </c>
      <c r="CP115" s="100">
        <v>10.816000000000001</v>
      </c>
      <c r="CQ115" s="100">
        <v>15.782999999999999</v>
      </c>
      <c r="CR115" s="100">
        <v>6.4980000000000002</v>
      </c>
      <c r="CS115" s="208">
        <v>3.415</v>
      </c>
      <c r="CT115" s="208">
        <v>1.218</v>
      </c>
      <c r="CU115" s="208">
        <v>1.9059999999999999</v>
      </c>
      <c r="CV115" s="208">
        <v>6.2370000000000001</v>
      </c>
      <c r="CW115" s="94">
        <f t="shared" si="401"/>
        <v>1</v>
      </c>
      <c r="CX115" s="94">
        <f t="shared" si="439"/>
        <v>-5.9447192318882758</v>
      </c>
      <c r="CY115" s="94">
        <f t="shared" si="440"/>
        <v>-0.74748365292777907</v>
      </c>
      <c r="CZ115" s="94">
        <f t="shared" si="441"/>
        <v>-6.7931247004040199E-2</v>
      </c>
      <c r="DA115" s="94">
        <f t="shared" si="442"/>
        <v>0.73452904145385423</v>
      </c>
      <c r="DB115" s="94">
        <f t="shared" si="443"/>
        <v>-0.31663961038961036</v>
      </c>
      <c r="DC115" s="362">
        <f t="shared" si="402"/>
        <v>16.995000000000001</v>
      </c>
      <c r="DD115" s="362">
        <f t="shared" si="444"/>
        <v>-20.432000000000002</v>
      </c>
      <c r="DE115" s="362">
        <f t="shared" si="445"/>
        <v>-10.174000000000001</v>
      </c>
      <c r="DF115" s="266"/>
      <c r="DG115" s="266">
        <v>-16.995000000000001</v>
      </c>
      <c r="DH115" s="266">
        <v>3.4369999999999998</v>
      </c>
      <c r="DI115" s="266">
        <v>13.611000000000001</v>
      </c>
      <c r="DJ115" s="266">
        <v>14.603</v>
      </c>
      <c r="DK115" s="266">
        <v>8.4190000000000005</v>
      </c>
      <c r="DL115" s="266">
        <v>12.32</v>
      </c>
      <c r="DM115" s="201">
        <v>5.0709999999999997</v>
      </c>
      <c r="DN115" s="201">
        <v>2.7370000000000001</v>
      </c>
      <c r="DO115" s="201">
        <v>0.92700000000000005</v>
      </c>
      <c r="DP115" s="201">
        <v>1.4890000000000001</v>
      </c>
      <c r="DQ115" s="201">
        <v>4.6989999999999998</v>
      </c>
      <c r="DR115" s="94">
        <f t="shared" si="403"/>
        <v>-1</v>
      </c>
      <c r="DS115" s="94">
        <f t="shared" si="446"/>
        <v>-0.23080057038093302</v>
      </c>
      <c r="DT115" s="94">
        <f t="shared" si="447"/>
        <v>-8.1834958477767381E-2</v>
      </c>
      <c r="DU115" s="94">
        <f t="shared" si="448"/>
        <v>4.7148993954587458E-2</v>
      </c>
      <c r="DV115" s="94">
        <f t="shared" si="449"/>
        <v>1.4389210878288008</v>
      </c>
      <c r="DW115" s="94">
        <f t="shared" si="450"/>
        <v>0.12218132437551373</v>
      </c>
      <c r="DX115" s="362">
        <f t="shared" si="404"/>
        <v>-56.64</v>
      </c>
      <c r="DY115" s="362">
        <f t="shared" si="451"/>
        <v>-16.995000000000005</v>
      </c>
      <c r="DZ115" s="362">
        <f t="shared" si="452"/>
        <v>-6.5629999999999882</v>
      </c>
      <c r="EA115" s="100"/>
      <c r="EB115" s="100">
        <v>56.64</v>
      </c>
      <c r="EC115" s="100">
        <v>73.635000000000005</v>
      </c>
      <c r="ED115" s="100">
        <v>80.197999999999993</v>
      </c>
      <c r="EE115" s="100">
        <v>76.587000000000003</v>
      </c>
      <c r="EF115" s="100">
        <v>31.402000000000001</v>
      </c>
      <c r="EG115" s="100">
        <v>27.983000000000001</v>
      </c>
      <c r="EH115" s="100">
        <v>11.28</v>
      </c>
      <c r="EI115" s="208">
        <v>7.2089999999999996</v>
      </c>
      <c r="EJ115" s="208">
        <v>4.4720000000000004</v>
      </c>
      <c r="EK115" s="208">
        <v>3.5449999999999999</v>
      </c>
      <c r="EL115" s="208">
        <v>2.056</v>
      </c>
      <c r="EM115" s="94">
        <f t="shared" si="405"/>
        <v>-1</v>
      </c>
      <c r="EN115" s="94">
        <f t="shared" si="453"/>
        <v>-0.26208107181049611</v>
      </c>
      <c r="EO115" s="94">
        <f t="shared" si="454"/>
        <v>0.17313166101534441</v>
      </c>
      <c r="EP115" s="94">
        <f t="shared" si="455"/>
        <v>-9.9322041125241275E-2</v>
      </c>
      <c r="EQ115" s="94">
        <f t="shared" si="456"/>
        <v>0.6170685880750868</v>
      </c>
      <c r="ER115" s="94">
        <f t="shared" si="457"/>
        <v>0.60316692689262552</v>
      </c>
      <c r="ES115" s="362">
        <f t="shared" si="406"/>
        <v>-146.28800000000001</v>
      </c>
      <c r="ET115" s="362">
        <f t="shared" si="458"/>
        <v>-51.955999999999989</v>
      </c>
      <c r="EU115" s="362">
        <f t="shared" si="459"/>
        <v>29.257000000000005</v>
      </c>
      <c r="EV115" s="100"/>
      <c r="EW115" s="100">
        <v>146.28800000000001</v>
      </c>
      <c r="EX115" s="100">
        <v>198.244</v>
      </c>
      <c r="EY115" s="100">
        <v>168.98699999999999</v>
      </c>
      <c r="EZ115" s="100">
        <v>187.62200000000001</v>
      </c>
      <c r="FA115" s="100">
        <v>116.026</v>
      </c>
      <c r="FB115" s="100">
        <v>72.373000000000005</v>
      </c>
      <c r="FC115" s="100">
        <v>34.468000000000004</v>
      </c>
      <c r="FD115" s="208">
        <v>22.783999999999999</v>
      </c>
      <c r="FE115" s="208">
        <v>28.004999999999999</v>
      </c>
      <c r="FF115" s="208">
        <v>19.587</v>
      </c>
      <c r="FG115" s="208">
        <v>15.638999999999999</v>
      </c>
      <c r="FH115" s="94">
        <f t="shared" si="407"/>
        <v>-1</v>
      </c>
      <c r="FI115" s="94">
        <f t="shared" si="460"/>
        <v>5.6657223796033997E-3</v>
      </c>
      <c r="FJ115" s="94">
        <f t="shared" si="461"/>
        <v>-5.6338028169014088E-3</v>
      </c>
      <c r="FK115" s="94">
        <f t="shared" si="462"/>
        <v>2.3054755043227664E-2</v>
      </c>
      <c r="FL115" s="94">
        <f t="shared" si="463"/>
        <v>0.93854748603351956</v>
      </c>
      <c r="FM115" s="94">
        <f t="shared" si="464"/>
        <v>0.21768707482993196</v>
      </c>
      <c r="FN115" s="362">
        <f t="shared" si="408"/>
        <v>-355</v>
      </c>
      <c r="FO115" s="362">
        <f t="shared" si="465"/>
        <v>2</v>
      </c>
      <c r="FP115" s="362">
        <f t="shared" si="466"/>
        <v>-2</v>
      </c>
      <c r="FQ115" s="486"/>
      <c r="FR115" s="486">
        <v>355</v>
      </c>
      <c r="FS115" s="486">
        <v>353</v>
      </c>
      <c r="FT115" s="486">
        <v>355</v>
      </c>
      <c r="FU115" s="486">
        <v>347</v>
      </c>
      <c r="FV115" s="486">
        <v>179</v>
      </c>
      <c r="FW115" s="486">
        <v>147</v>
      </c>
      <c r="FX115" s="2">
        <v>81</v>
      </c>
      <c r="FY115" s="2">
        <v>71</v>
      </c>
      <c r="FZ115" s="2">
        <v>63</v>
      </c>
      <c r="GA115" s="2">
        <v>52</v>
      </c>
      <c r="GB115" s="2">
        <v>49</v>
      </c>
      <c r="GC115" s="2"/>
      <c r="GD115" s="2"/>
      <c r="GE115" s="1" t="s">
        <v>133</v>
      </c>
      <c r="GF115" s="336"/>
      <c r="GG115" s="1">
        <v>6950</v>
      </c>
      <c r="GH115" s="1" t="s">
        <v>468</v>
      </c>
      <c r="GI115" s="18" t="s">
        <v>79</v>
      </c>
      <c r="GJ115" s="94">
        <f t="shared" si="340"/>
        <v>1</v>
      </c>
      <c r="GK115" s="94">
        <f t="shared" si="341"/>
        <v>-7.048564831553036</v>
      </c>
      <c r="GL115" s="94">
        <f t="shared" si="342"/>
        <v>-0.74975775782370535</v>
      </c>
      <c r="GM115" s="94">
        <f t="shared" si="343"/>
        <v>-0.35405256558671377</v>
      </c>
      <c r="GN115" s="94">
        <f t="shared" si="344"/>
        <v>-5.3863932304687327E-2</v>
      </c>
      <c r="GO115" s="392">
        <f t="shared" si="345"/>
        <v>-0.54691066333464011</v>
      </c>
      <c r="GP115" s="366">
        <f t="shared" si="346"/>
        <v>0.33696411437344082</v>
      </c>
      <c r="GQ115" s="366">
        <f t="shared" si="347"/>
        <v>-0.39267387755819311</v>
      </c>
      <c r="GR115" s="366">
        <f t="shared" si="348"/>
        <v>-0.16691357450699121</v>
      </c>
      <c r="GS115" s="94">
        <f t="shared" si="409"/>
        <v>0</v>
      </c>
      <c r="GT115" s="94">
        <f t="shared" si="467"/>
        <v>-0.33696411437344082</v>
      </c>
      <c r="GU115" s="392">
        <f t="shared" si="468"/>
        <v>5.5709763184752299E-2</v>
      </c>
      <c r="GV115" s="94">
        <f t="shared" si="469"/>
        <v>0.2226233376917435</v>
      </c>
      <c r="GW115" s="94">
        <f t="shared" si="470"/>
        <v>0.34464621396623735</v>
      </c>
      <c r="GX115" s="94">
        <f t="shared" si="471"/>
        <v>0.3642670708091269</v>
      </c>
      <c r="GY115" s="94">
        <f t="shared" si="472"/>
        <v>0.80396301861803732</v>
      </c>
      <c r="GZ115" s="94">
        <f t="shared" si="473"/>
        <v>0.70290442966087963</v>
      </c>
      <c r="HA115" s="94">
        <f t="shared" si="474"/>
        <v>0.58471021316668093</v>
      </c>
      <c r="HB115" s="94">
        <f t="shared" si="475"/>
        <v>0.30385430959211679</v>
      </c>
      <c r="HC115" s="94">
        <f t="shared" si="476"/>
        <v>0.68059275129441166</v>
      </c>
      <c r="HD115" s="94">
        <f t="shared" si="349"/>
        <v>1</v>
      </c>
      <c r="HE115" s="94">
        <f t="shared" si="350"/>
        <v>-5.8574789108749776</v>
      </c>
      <c r="HF115" s="94">
        <f t="shared" si="351"/>
        <v>-0.74071492435953257</v>
      </c>
      <c r="HG115" s="94">
        <f t="shared" si="352"/>
        <v>-0.23229171426267919</v>
      </c>
      <c r="HH115" s="94">
        <f t="shared" si="353"/>
        <v>4.7586916274883907E-2</v>
      </c>
      <c r="HI115" s="392">
        <f t="shared" si="354"/>
        <v>-0.59464471198097268</v>
      </c>
      <c r="HJ115" s="366">
        <f t="shared" si="355"/>
        <v>0.1227229981540176</v>
      </c>
      <c r="HK115" s="366">
        <f t="shared" si="356"/>
        <v>-0.14798774976812426</v>
      </c>
      <c r="HL115" s="366">
        <f t="shared" si="357"/>
        <v>-7.2175301777703399E-2</v>
      </c>
      <c r="HM115" s="94">
        <f t="shared" si="410"/>
        <v>0</v>
      </c>
      <c r="HN115" s="94">
        <f t="shared" si="477"/>
        <v>-0.1227229981540176</v>
      </c>
      <c r="HO115" s="392">
        <f t="shared" si="478"/>
        <v>2.5264751614106653E-2</v>
      </c>
      <c r="HP115" s="94">
        <f t="shared" si="479"/>
        <v>9.7440053391810055E-2</v>
      </c>
      <c r="HQ115" s="94">
        <f t="shared" si="480"/>
        <v>0.12692327958689006</v>
      </c>
      <c r="HR115" s="94">
        <f t="shared" si="481"/>
        <v>0.12115775561441409</v>
      </c>
      <c r="HS115" s="94">
        <f t="shared" si="482"/>
        <v>0.29889274716635</v>
      </c>
      <c r="HT115" s="94">
        <f t="shared" si="483"/>
        <v>0.23195696220219378</v>
      </c>
      <c r="HU115" s="94">
        <f t="shared" si="484"/>
        <v>0.13857331311898247</v>
      </c>
      <c r="HV115" s="94">
        <f t="shared" si="485"/>
        <v>5.8329130946377539E-2</v>
      </c>
      <c r="HW115" s="94">
        <f t="shared" si="486"/>
        <v>0.11150854482484529</v>
      </c>
      <c r="HX115" s="94" t="e">
        <f t="shared" si="358"/>
        <v>#VALUE!</v>
      </c>
      <c r="HY115" s="94">
        <f t="shared" si="359"/>
        <v>4.2390159995367424E-2</v>
      </c>
      <c r="HZ115" s="94">
        <f t="shared" si="360"/>
        <v>-0.21733845225218668</v>
      </c>
      <c r="IA115" s="94">
        <f t="shared" si="361"/>
        <v>0.1626230925677575</v>
      </c>
      <c r="IB115" s="94">
        <f t="shared" si="362"/>
        <v>0.50823601782533201</v>
      </c>
      <c r="IC115" s="392">
        <f t="shared" si="363"/>
        <v>-0.30002215892102591</v>
      </c>
      <c r="ID115" s="366" t="e">
        <f t="shared" si="364"/>
        <v>#VALUE!</v>
      </c>
      <c r="IE115" s="366">
        <f t="shared" si="365"/>
        <v>1.5745240366714153E-2</v>
      </c>
      <c r="IF115" s="366">
        <f t="shared" si="366"/>
        <v>-0.10314467499701674</v>
      </c>
      <c r="IG115" s="94" t="str">
        <f t="shared" si="411"/>
        <v>i.a.</v>
      </c>
      <c r="IH115" s="94">
        <f t="shared" si="487"/>
        <v>0.38718145028983919</v>
      </c>
      <c r="II115" s="392">
        <f t="shared" si="488"/>
        <v>0.37143620992312504</v>
      </c>
      <c r="IJ115" s="94">
        <f t="shared" si="489"/>
        <v>0.47458088492014178</v>
      </c>
      <c r="IK115" s="94">
        <f t="shared" si="490"/>
        <v>0.40819839890844356</v>
      </c>
      <c r="IL115" s="94">
        <f t="shared" si="491"/>
        <v>0.27064623446468894</v>
      </c>
      <c r="IM115" s="94">
        <f t="shared" si="492"/>
        <v>0.38664971743606041</v>
      </c>
      <c r="IN115" s="94">
        <f t="shared" si="493"/>
        <v>0.32726006730880813</v>
      </c>
      <c r="IO115" s="94">
        <f t="shared" si="494"/>
        <v>0.31640625</v>
      </c>
      <c r="IP115" s="94">
        <f t="shared" si="495"/>
        <v>0.15968577039814322</v>
      </c>
      <c r="IQ115" s="94">
        <f t="shared" si="496"/>
        <v>0.18098738959513963</v>
      </c>
      <c r="IR115" s="94">
        <f t="shared" si="412"/>
        <v>0.13146620627917388</v>
      </c>
      <c r="IS115" s="94">
        <f t="shared" si="367"/>
        <v>1</v>
      </c>
      <c r="IT115" s="94">
        <f t="shared" si="368"/>
        <v>-5.4847397710659642</v>
      </c>
      <c r="IU115" s="94">
        <f t="shared" si="369"/>
        <v>-0.75362334493235084</v>
      </c>
      <c r="IV115" s="94">
        <f t="shared" si="370"/>
        <v>-0.15832053803166954</v>
      </c>
      <c r="IW115" s="94" t="e">
        <f t="shared" si="371"/>
        <v>#VALUE!</v>
      </c>
      <c r="IX115" s="392" t="e">
        <f t="shared" si="372"/>
        <v>#VALUE!</v>
      </c>
      <c r="IY115" s="366">
        <f t="shared" si="373"/>
        <v>4.3164189709278225E-2</v>
      </c>
      <c r="IZ115" s="366">
        <f t="shared" si="374"/>
        <v>-5.2788870719257683E-2</v>
      </c>
      <c r="JA115" s="366">
        <f t="shared" si="375"/>
        <v>-2.944022555487651E-2</v>
      </c>
      <c r="JB115" s="392"/>
      <c r="JC115" s="94">
        <f t="shared" si="497"/>
        <v>-4.3164189709278225E-2</v>
      </c>
      <c r="JD115" s="392">
        <f t="shared" si="498"/>
        <v>9.6246810099794612E-3</v>
      </c>
      <c r="JE115" s="94">
        <f t="shared" si="499"/>
        <v>3.9064906564855971E-2</v>
      </c>
      <c r="JF115" s="94">
        <f t="shared" si="500"/>
        <v>4.6413044787263505E-2</v>
      </c>
      <c r="JG115" s="94" t="str">
        <f t="shared" si="501"/>
        <v>i.a.</v>
      </c>
      <c r="JH115" s="94" t="str">
        <f t="shared" si="502"/>
        <v>i.a.</v>
      </c>
      <c r="JI115" s="94" t="str">
        <f t="shared" si="503"/>
        <v>i.a.</v>
      </c>
      <c r="JJ115" s="94" t="str">
        <f t="shared" si="504"/>
        <v>i.a.</v>
      </c>
      <c r="JK115" s="94" t="str">
        <f t="shared" si="505"/>
        <v>i.a.</v>
      </c>
      <c r="JL115" s="94" t="str">
        <f t="shared" si="506"/>
        <v>i.a.</v>
      </c>
      <c r="JM115" s="94" t="str">
        <f t="shared" si="413"/>
        <v>i.a.</v>
      </c>
      <c r="JN115" s="94" t="e">
        <f t="shared" si="376"/>
        <v>#VALUE!</v>
      </c>
      <c r="JO115" s="94">
        <f t="shared" si="377"/>
        <v>1.0439366838596554E-2</v>
      </c>
      <c r="JP115" s="94">
        <f t="shared" si="378"/>
        <v>8.987991269136171E-2</v>
      </c>
      <c r="JQ115" s="94">
        <f t="shared" si="379"/>
        <v>4.7062231040057294E-2</v>
      </c>
      <c r="JR115" s="94" t="e">
        <f t="shared" si="380"/>
        <v>#DIV/0!</v>
      </c>
      <c r="JS115" s="392" t="e">
        <f t="shared" si="381"/>
        <v>#DIV/0!</v>
      </c>
      <c r="JT115" s="364" t="e">
        <f t="shared" si="382"/>
        <v>#VALUE!</v>
      </c>
      <c r="JU115" s="364">
        <f t="shared" si="383"/>
        <v>1.4254023859872955E-2</v>
      </c>
      <c r="JV115" s="364">
        <f t="shared" si="384"/>
        <v>0.11260231416829591</v>
      </c>
      <c r="JW115" s="99" t="str">
        <f t="shared" si="414"/>
        <v>i.a.</v>
      </c>
      <c r="JX115" s="99">
        <f t="shared" si="507"/>
        <v>1.3796647887323943</v>
      </c>
      <c r="JY115" s="393">
        <f t="shared" si="508"/>
        <v>1.3654107648725213</v>
      </c>
      <c r="JZ115" s="99">
        <f t="shared" si="509"/>
        <v>1.2528084507042254</v>
      </c>
      <c r="KA115" s="99">
        <f t="shared" si="510"/>
        <v>1.1964985590778099</v>
      </c>
      <c r="KB115" s="99">
        <f t="shared" si="511"/>
        <v>0</v>
      </c>
      <c r="KC115" s="99">
        <f t="shared" si="512"/>
        <v>0</v>
      </c>
      <c r="KD115" s="99">
        <f t="shared" si="513"/>
        <v>0</v>
      </c>
      <c r="KE115" s="99">
        <f t="shared" si="514"/>
        <v>0</v>
      </c>
      <c r="KF115" s="99">
        <f t="shared" si="415"/>
        <v>0</v>
      </c>
      <c r="KG115" s="99">
        <f t="shared" si="416"/>
        <v>0</v>
      </c>
      <c r="KH115" s="99">
        <f t="shared" si="417"/>
        <v>0</v>
      </c>
      <c r="KI115" s="94">
        <f t="shared" si="385"/>
        <v>1</v>
      </c>
      <c r="KJ115" s="94">
        <f t="shared" si="386"/>
        <v>-6.093429092642201</v>
      </c>
      <c r="KK115" s="94">
        <f t="shared" si="387"/>
        <v>-0.75307829358259215</v>
      </c>
      <c r="KL115" s="94">
        <f t="shared" si="388"/>
        <v>-8.3308318933970366E-2</v>
      </c>
      <c r="KM115" s="94">
        <f t="shared" si="389"/>
        <v>-0.11247639317565609</v>
      </c>
      <c r="KN115" s="392">
        <f t="shared" si="390"/>
        <v>-0.43721640956591074</v>
      </c>
      <c r="KO115" s="364">
        <f t="shared" si="391"/>
        <v>6.1828169014084514E-2</v>
      </c>
      <c r="KP115" s="364">
        <f t="shared" si="392"/>
        <v>-7.3966979212384792E-2</v>
      </c>
      <c r="KQ115" s="364">
        <f t="shared" si="393"/>
        <v>-3.7021753181981407E-2</v>
      </c>
      <c r="KR115" s="308"/>
      <c r="KS115" s="308">
        <f t="shared" si="515"/>
        <v>-6.1828169014084514E-2</v>
      </c>
      <c r="KT115" s="395">
        <f t="shared" si="516"/>
        <v>1.2138810198300284E-2</v>
      </c>
      <c r="KU115" s="308">
        <f t="shared" si="517"/>
        <v>4.9160563380281692E-2</v>
      </c>
      <c r="KV115" s="308">
        <f t="shared" si="518"/>
        <v>5.3628242074927959E-2</v>
      </c>
      <c r="KW115" s="308">
        <f t="shared" si="519"/>
        <v>6.0424581005586599E-2</v>
      </c>
      <c r="KX115" s="308">
        <f t="shared" si="520"/>
        <v>0.1073673469387755</v>
      </c>
      <c r="KY115" s="308">
        <f t="shared" si="521"/>
        <v>8.0222222222222223E-2</v>
      </c>
      <c r="KZ115" s="308">
        <f t="shared" si="522"/>
        <v>4.8098591549295779E-2</v>
      </c>
      <c r="LA115" s="308">
        <f t="shared" si="523"/>
        <v>1.9333333333333334E-2</v>
      </c>
      <c r="LB115" s="308">
        <f t="shared" si="524"/>
        <v>3.6653846153846155E-2</v>
      </c>
      <c r="LC115" s="308">
        <f t="shared" si="418"/>
        <v>0.12728571428571428</v>
      </c>
    </row>
    <row r="116" spans="1:315" s="1" customFormat="1" ht="15.75" customHeight="1" x14ac:dyDescent="0.3">
      <c r="A116" s="376" t="s">
        <v>562</v>
      </c>
      <c r="B116" s="171">
        <v>17024531</v>
      </c>
      <c r="C116" t="s">
        <v>166</v>
      </c>
      <c r="D116" s="336" t="s">
        <v>87</v>
      </c>
      <c r="E116">
        <v>1</v>
      </c>
      <c r="F116"/>
      <c r="G116">
        <v>236100</v>
      </c>
      <c r="H116"/>
      <c r="I116" s="188">
        <v>44981</v>
      </c>
      <c r="J116" s="176"/>
      <c r="K116" s="176" t="s">
        <v>132</v>
      </c>
      <c r="L116" s="178" t="s">
        <v>132</v>
      </c>
      <c r="M116" s="178" t="s">
        <v>132</v>
      </c>
      <c r="N116" s="178" t="s">
        <v>132</v>
      </c>
      <c r="O116" s="178" t="s">
        <v>132</v>
      </c>
      <c r="P116" s="178" t="s">
        <v>132</v>
      </c>
      <c r="Q116" s="94" t="e">
        <f t="shared" si="331"/>
        <v>#DIV/0!</v>
      </c>
      <c r="R116" s="94" t="e">
        <f t="shared" si="332"/>
        <v>#DIV/0!</v>
      </c>
      <c r="S116" s="94" t="e">
        <f t="shared" si="333"/>
        <v>#DIV/0!</v>
      </c>
      <c r="T116" s="94" t="e">
        <f t="shared" si="334"/>
        <v>#DIV/0!</v>
      </c>
      <c r="U116" s="94" t="e">
        <f t="shared" si="335"/>
        <v>#DIV/0!</v>
      </c>
      <c r="V116" s="94" t="e">
        <f t="shared" si="336"/>
        <v>#DIV/0!</v>
      </c>
      <c r="W116" s="362">
        <f t="shared" si="337"/>
        <v>0</v>
      </c>
      <c r="X116" s="362">
        <f t="shared" si="338"/>
        <v>0</v>
      </c>
      <c r="Y116" s="362">
        <f t="shared" si="339"/>
        <v>0</v>
      </c>
      <c r="Z116" s="100"/>
      <c r="AA116" s="396"/>
      <c r="AB116" s="208"/>
      <c r="AC116" s="208"/>
      <c r="AD116" s="208"/>
      <c r="AE116" s="228"/>
      <c r="AF116" s="330"/>
      <c r="AG116" s="270"/>
      <c r="AH116" s="270"/>
      <c r="AI116" s="270"/>
      <c r="AJ116" s="270"/>
      <c r="AK116" s="269"/>
      <c r="AL116" s="94">
        <f t="shared" si="394"/>
        <v>-1</v>
      </c>
      <c r="AM116" s="94">
        <f t="shared" si="395"/>
        <v>1.210734123000736</v>
      </c>
      <c r="AN116" s="94">
        <f t="shared" si="419"/>
        <v>-0.1704324654416256</v>
      </c>
      <c r="AO116" s="94">
        <f t="shared" si="420"/>
        <v>-0.37461375551157861</v>
      </c>
      <c r="AP116" s="94">
        <f t="shared" si="421"/>
        <v>0.18824257425742585</v>
      </c>
      <c r="AQ116" s="94">
        <f t="shared" si="422"/>
        <v>0.24269455552137795</v>
      </c>
      <c r="AR116" s="362">
        <f t="shared" si="396"/>
        <v>-33.034999999999997</v>
      </c>
      <c r="AS116" s="362">
        <f t="shared" si="423"/>
        <v>18.091999999999999</v>
      </c>
      <c r="AT116" s="362">
        <f t="shared" si="424"/>
        <v>-3.0700000000000021</v>
      </c>
      <c r="AU116" s="266"/>
      <c r="AV116" s="266">
        <v>33.034999999999997</v>
      </c>
      <c r="AW116" s="201">
        <v>14.943</v>
      </c>
      <c r="AX116" s="201">
        <v>18.013000000000002</v>
      </c>
      <c r="AY116" s="201">
        <v>28.803000000000001</v>
      </c>
      <c r="AZ116" s="205">
        <v>24.24</v>
      </c>
      <c r="BA116" s="268">
        <v>19.506</v>
      </c>
      <c r="BB116" s="269">
        <v>17.524999999999999</v>
      </c>
      <c r="BC116" s="270">
        <v>10.877000000000001</v>
      </c>
      <c r="BD116" s="270">
        <v>8.8940000000000001</v>
      </c>
      <c r="BE116" s="270">
        <v>1.7729999999999999</v>
      </c>
      <c r="BF116" s="269">
        <v>5.4189999999999996</v>
      </c>
      <c r="BG116" s="94">
        <f t="shared" si="397"/>
        <v>-1</v>
      </c>
      <c r="BH116" s="94">
        <f t="shared" si="425"/>
        <v>2.522707034728406</v>
      </c>
      <c r="BI116" s="94">
        <f t="shared" si="426"/>
        <v>-0.34658650116369272</v>
      </c>
      <c r="BJ116" s="94">
        <f t="shared" si="427"/>
        <v>-0.48300411109996999</v>
      </c>
      <c r="BK116" s="94">
        <f t="shared" si="428"/>
        <v>0.12435174746335982</v>
      </c>
      <c r="BL116" s="94">
        <f t="shared" si="429"/>
        <v>0.36210073710073709</v>
      </c>
      <c r="BM116" s="362">
        <f t="shared" si="398"/>
        <v>-23.736000000000001</v>
      </c>
      <c r="BN116" s="362">
        <f t="shared" si="430"/>
        <v>16.998000000000001</v>
      </c>
      <c r="BO116" s="362">
        <f t="shared" si="431"/>
        <v>-3.573999999999999</v>
      </c>
      <c r="BP116" s="266"/>
      <c r="BQ116" s="266">
        <v>23.736000000000001</v>
      </c>
      <c r="BR116" s="201">
        <v>6.7380000000000004</v>
      </c>
      <c r="BS116" s="201">
        <v>10.311999999999999</v>
      </c>
      <c r="BT116" s="201">
        <v>19.946000000000002</v>
      </c>
      <c r="BU116" s="205">
        <v>17.739999999999998</v>
      </c>
      <c r="BV116" s="268">
        <v>13.023999999999999</v>
      </c>
      <c r="BW116" s="269">
        <v>13.372</v>
      </c>
      <c r="BX116" s="270">
        <v>6.7140000000000004</v>
      </c>
      <c r="BY116" s="270">
        <v>5.17</v>
      </c>
      <c r="BZ116" s="270">
        <v>-1.675</v>
      </c>
      <c r="CA116" s="270">
        <v>1.7010000000000001</v>
      </c>
      <c r="CB116" s="94">
        <f t="shared" si="399"/>
        <v>-1</v>
      </c>
      <c r="CC116" s="94">
        <f t="shared" si="432"/>
        <v>2.8390202702702707</v>
      </c>
      <c r="CD116" s="94">
        <f t="shared" si="433"/>
        <v>-0.37821657388929741</v>
      </c>
      <c r="CE116" s="94">
        <f t="shared" si="434"/>
        <v>-0.50594157023506825</v>
      </c>
      <c r="CF116" s="94">
        <f t="shared" si="435"/>
        <v>0.11360878358855829</v>
      </c>
      <c r="CG116" s="94">
        <f t="shared" si="436"/>
        <v>0.35205875459020242</v>
      </c>
      <c r="CH116" s="362">
        <f t="shared" si="400"/>
        <v>-22.727</v>
      </c>
      <c r="CI116" s="362">
        <f t="shared" si="437"/>
        <v>16.807000000000002</v>
      </c>
      <c r="CJ116" s="362">
        <f t="shared" si="438"/>
        <v>-3.6010000000000009</v>
      </c>
      <c r="CK116" s="100"/>
      <c r="CL116" s="100">
        <v>22.727</v>
      </c>
      <c r="CM116" s="208">
        <v>5.92</v>
      </c>
      <c r="CN116" s="208">
        <v>9.5210000000000008</v>
      </c>
      <c r="CO116" s="208">
        <v>19.271000000000001</v>
      </c>
      <c r="CP116" s="228">
        <v>17.305</v>
      </c>
      <c r="CQ116" s="330">
        <v>12.798999999999999</v>
      </c>
      <c r="CR116" s="454">
        <v>12.83</v>
      </c>
      <c r="CS116" s="454">
        <v>6.3680000000000003</v>
      </c>
      <c r="CT116" s="454">
        <v>4.6139999999999999</v>
      </c>
      <c r="CU116" s="454">
        <v>-2.2890000000000001</v>
      </c>
      <c r="CV116" s="454">
        <v>1.0820000000000001</v>
      </c>
      <c r="CW116" s="94">
        <f t="shared" si="401"/>
        <v>-1</v>
      </c>
      <c r="CX116" s="94">
        <f t="shared" si="439"/>
        <v>2.8306660899653986</v>
      </c>
      <c r="CY116" s="94">
        <f t="shared" si="440"/>
        <v>-0.37698733495014825</v>
      </c>
      <c r="CZ116" s="94">
        <f t="shared" si="441"/>
        <v>-0.50523298446770215</v>
      </c>
      <c r="DA116" s="94">
        <f t="shared" si="442"/>
        <v>0.11151452282157669</v>
      </c>
      <c r="DB116" s="94">
        <f t="shared" si="443"/>
        <v>0.35189822698587597</v>
      </c>
      <c r="DC116" s="362">
        <f t="shared" si="402"/>
        <v>-17.713000000000001</v>
      </c>
      <c r="DD116" s="362">
        <f t="shared" si="444"/>
        <v>13.089000000000002</v>
      </c>
      <c r="DE116" s="362">
        <f t="shared" si="445"/>
        <v>-2.798</v>
      </c>
      <c r="DF116" s="266"/>
      <c r="DG116" s="266">
        <v>17.713000000000001</v>
      </c>
      <c r="DH116" s="201">
        <v>4.6239999999999997</v>
      </c>
      <c r="DI116" s="201">
        <v>7.4219999999999997</v>
      </c>
      <c r="DJ116" s="201">
        <v>15.000999999999999</v>
      </c>
      <c r="DK116" s="205">
        <v>13.496</v>
      </c>
      <c r="DL116" s="268">
        <v>9.9830000000000005</v>
      </c>
      <c r="DM116" s="270">
        <v>9.9879999999999995</v>
      </c>
      <c r="DN116" s="270">
        <v>4.8659999999999997</v>
      </c>
      <c r="DO116" s="270">
        <v>3.71</v>
      </c>
      <c r="DP116" s="270">
        <v>-1.7310000000000001</v>
      </c>
      <c r="DQ116" s="270">
        <v>0.81299999999999994</v>
      </c>
      <c r="DR116" s="94">
        <f t="shared" si="403"/>
        <v>-1</v>
      </c>
      <c r="DS116" s="94">
        <f t="shared" si="446"/>
        <v>0.98701732880147119</v>
      </c>
      <c r="DT116" s="94">
        <f t="shared" si="447"/>
        <v>-0.23050207949234666</v>
      </c>
      <c r="DU116" s="94">
        <f t="shared" si="448"/>
        <v>-0.11658649293587361</v>
      </c>
      <c r="DV116" s="94">
        <f t="shared" si="449"/>
        <v>6.4556451612903187E-2</v>
      </c>
      <c r="DW116" s="94">
        <f t="shared" si="450"/>
        <v>7.8073378542862074E-2</v>
      </c>
      <c r="DX116" s="362">
        <f t="shared" si="404"/>
        <v>-35.661000000000001</v>
      </c>
      <c r="DY116" s="362">
        <f t="shared" si="451"/>
        <v>17.714000000000002</v>
      </c>
      <c r="DZ116" s="362">
        <f t="shared" si="452"/>
        <v>-5.3760000000000012</v>
      </c>
      <c r="EA116" s="100"/>
      <c r="EB116" s="100">
        <v>35.661000000000001</v>
      </c>
      <c r="EC116" s="208">
        <v>17.946999999999999</v>
      </c>
      <c r="ED116" s="208">
        <v>23.323</v>
      </c>
      <c r="EE116" s="208">
        <v>26.401</v>
      </c>
      <c r="EF116" s="228">
        <v>24.8</v>
      </c>
      <c r="EG116" s="330">
        <v>23.004000000000001</v>
      </c>
      <c r="EH116" s="454">
        <v>21.021000000000001</v>
      </c>
      <c r="EI116" s="454">
        <v>15.933</v>
      </c>
      <c r="EJ116" s="454">
        <v>11.067</v>
      </c>
      <c r="EK116" s="454">
        <v>7.3570000000000002</v>
      </c>
      <c r="EL116" s="454">
        <v>9.0879999999999992</v>
      </c>
      <c r="EM116" s="94">
        <f t="shared" si="405"/>
        <v>-1</v>
      </c>
      <c r="EN116" s="94">
        <f t="shared" si="453"/>
        <v>0.27046275892463623</v>
      </c>
      <c r="EO116" s="94">
        <f t="shared" si="454"/>
        <v>0.28466442459036806</v>
      </c>
      <c r="EP116" s="94">
        <f t="shared" si="455"/>
        <v>0.19463495799683461</v>
      </c>
      <c r="EQ116" s="94">
        <f t="shared" si="456"/>
        <v>1.6375185612935193E-2</v>
      </c>
      <c r="ER116" s="94">
        <f t="shared" si="457"/>
        <v>0.47862326943015715</v>
      </c>
      <c r="ES116" s="362">
        <f t="shared" si="406"/>
        <v>-144.13399999999999</v>
      </c>
      <c r="ET116" s="362">
        <f t="shared" si="458"/>
        <v>30.683999999999983</v>
      </c>
      <c r="EU116" s="362">
        <f t="shared" si="459"/>
        <v>25.138999999999996</v>
      </c>
      <c r="EV116" s="100"/>
      <c r="EW116" s="100">
        <v>144.13399999999999</v>
      </c>
      <c r="EX116" s="208">
        <v>113.45</v>
      </c>
      <c r="EY116" s="208">
        <v>88.311000000000007</v>
      </c>
      <c r="EZ116" s="208">
        <v>73.923000000000002</v>
      </c>
      <c r="FA116" s="228">
        <v>72.731999999999999</v>
      </c>
      <c r="FB116" s="330">
        <v>49.189</v>
      </c>
      <c r="FC116" s="454">
        <v>43.374000000000002</v>
      </c>
      <c r="FD116" s="454">
        <v>36.000999999999998</v>
      </c>
      <c r="FE116" s="454">
        <v>30.204000000000001</v>
      </c>
      <c r="FF116" s="454">
        <v>25.518000000000001</v>
      </c>
      <c r="FG116" s="454">
        <v>30.023</v>
      </c>
      <c r="FH116" s="94">
        <f t="shared" si="407"/>
        <v>-1</v>
      </c>
      <c r="FI116" s="94">
        <f t="shared" si="460"/>
        <v>0.26751592356687898</v>
      </c>
      <c r="FJ116" s="94">
        <f t="shared" si="461"/>
        <v>0.30833333333333335</v>
      </c>
      <c r="FK116" s="94">
        <f t="shared" si="462"/>
        <v>-8.2644628099173556E-3</v>
      </c>
      <c r="FL116" s="94">
        <f t="shared" si="463"/>
        <v>0.1</v>
      </c>
      <c r="FM116" s="94">
        <f t="shared" si="464"/>
        <v>0.25</v>
      </c>
      <c r="FN116" s="362">
        <f t="shared" si="408"/>
        <v>-199</v>
      </c>
      <c r="FO116" s="362">
        <f t="shared" si="465"/>
        <v>42</v>
      </c>
      <c r="FP116" s="362">
        <f t="shared" si="466"/>
        <v>37</v>
      </c>
      <c r="FQ116" s="486"/>
      <c r="FR116" s="486">
        <v>199</v>
      </c>
      <c r="FS116" s="2">
        <v>157</v>
      </c>
      <c r="FT116" s="2">
        <v>120</v>
      </c>
      <c r="FU116" s="2">
        <v>121</v>
      </c>
      <c r="FV116" s="488">
        <v>110</v>
      </c>
      <c r="FW116" s="524">
        <v>88</v>
      </c>
      <c r="FX116" s="525">
        <v>76</v>
      </c>
      <c r="FY116" s="525">
        <v>69</v>
      </c>
      <c r="FZ116" s="525">
        <v>65</v>
      </c>
      <c r="GA116" s="525">
        <v>64</v>
      </c>
      <c r="GB116" s="525">
        <v>64</v>
      </c>
      <c r="GC116" s="122"/>
      <c r="GD116" s="123"/>
      <c r="GE116" s="1" t="s">
        <v>81</v>
      </c>
      <c r="GF116" s="336"/>
      <c r="GG116" s="121">
        <v>7755</v>
      </c>
      <c r="GH116" s="1" t="s">
        <v>605</v>
      </c>
      <c r="GI116" s="18" t="s">
        <v>93</v>
      </c>
      <c r="GJ116" s="94">
        <f t="shared" si="340"/>
        <v>-1</v>
      </c>
      <c r="GK116" s="94">
        <f t="shared" si="341"/>
        <v>1.9554612474640731</v>
      </c>
      <c r="GL116" s="94">
        <f t="shared" si="342"/>
        <v>-0.25084664211464541</v>
      </c>
      <c r="GM116" s="94">
        <f t="shared" si="343"/>
        <v>-0.49126607548881285</v>
      </c>
      <c r="GN116" s="94">
        <f t="shared" si="344"/>
        <v>3.9724893862765148E-2</v>
      </c>
      <c r="GO116" s="392">
        <f t="shared" si="345"/>
        <v>0.24517585705869113</v>
      </c>
      <c r="GP116" s="366">
        <f t="shared" si="346"/>
        <v>-0.84789583644232203</v>
      </c>
      <c r="GQ116" s="366">
        <f t="shared" si="347"/>
        <v>0.56100463217772301</v>
      </c>
      <c r="GR116" s="366">
        <f t="shared" si="348"/>
        <v>-9.6062701294084896E-2</v>
      </c>
      <c r="GS116" s="94">
        <f t="shared" si="409"/>
        <v>0</v>
      </c>
      <c r="GT116" s="94">
        <f t="shared" si="467"/>
        <v>0.84789583644232203</v>
      </c>
      <c r="GU116" s="392">
        <f t="shared" si="468"/>
        <v>0.28689120426459902</v>
      </c>
      <c r="GV116" s="94">
        <f t="shared" si="469"/>
        <v>0.38295390555868392</v>
      </c>
      <c r="GW116" s="94">
        <f t="shared" si="470"/>
        <v>0.75275873518095349</v>
      </c>
      <c r="GX116" s="94">
        <f t="shared" si="471"/>
        <v>0.72399799179984936</v>
      </c>
      <c r="GY116" s="94">
        <f t="shared" si="472"/>
        <v>0.58144236229415092</v>
      </c>
      <c r="GZ116" s="94">
        <f t="shared" si="473"/>
        <v>0.69437679276938902</v>
      </c>
      <c r="HA116" s="94">
        <f t="shared" si="474"/>
        <v>0.47170370370370374</v>
      </c>
      <c r="HB116" s="94">
        <f t="shared" si="475"/>
        <v>0.50086843247937474</v>
      </c>
      <c r="HC116" s="94">
        <f t="shared" si="476"/>
        <v>-0.27838248707813928</v>
      </c>
      <c r="HD116" s="94">
        <f t="shared" si="349"/>
        <v>-1</v>
      </c>
      <c r="HE116" s="94">
        <f t="shared" si="350"/>
        <v>1.7592742330029736</v>
      </c>
      <c r="HF116" s="94">
        <f t="shared" si="351"/>
        <v>-0.47459674778470823</v>
      </c>
      <c r="HG116" s="94">
        <f t="shared" si="352"/>
        <v>-0.53265017143980986</v>
      </c>
      <c r="HH116" s="94">
        <f t="shared" si="353"/>
        <v>-6.5275037315602802E-2</v>
      </c>
      <c r="HI116" s="392">
        <f t="shared" si="354"/>
        <v>3.4113323613286888E-2</v>
      </c>
      <c r="HJ116" s="366">
        <f t="shared" si="355"/>
        <v>-0.18429716131436735</v>
      </c>
      <c r="HK116" s="366">
        <f t="shared" si="356"/>
        <v>0.11750526397048028</v>
      </c>
      <c r="HL116" s="366">
        <f t="shared" si="357"/>
        <v>-6.0333119606937019E-2</v>
      </c>
      <c r="HM116" s="94">
        <f t="shared" si="410"/>
        <v>0</v>
      </c>
      <c r="HN116" s="94">
        <f t="shared" si="477"/>
        <v>0.18429716131436735</v>
      </c>
      <c r="HO116" s="392">
        <f t="shared" si="478"/>
        <v>6.6791897343887074E-2</v>
      </c>
      <c r="HP116" s="94">
        <f t="shared" si="479"/>
        <v>0.12712501695082409</v>
      </c>
      <c r="HQ116" s="94">
        <f t="shared" si="480"/>
        <v>0.27201254645255873</v>
      </c>
      <c r="HR116" s="94">
        <f t="shared" si="481"/>
        <v>0.29100811181010655</v>
      </c>
      <c r="HS116" s="94">
        <f t="shared" si="482"/>
        <v>0.28140833810485827</v>
      </c>
      <c r="HT116" s="94">
        <f t="shared" si="483"/>
        <v>0.33693228346456694</v>
      </c>
      <c r="HU116" s="94">
        <f t="shared" si="484"/>
        <v>0.20282456007854394</v>
      </c>
      <c r="HV116" s="94">
        <f t="shared" si="485"/>
        <v>0.18556405010588276</v>
      </c>
      <c r="HW116" s="94">
        <f t="shared" si="486"/>
        <v>-6.0315802740317968E-2</v>
      </c>
      <c r="HX116" s="94" t="e">
        <f t="shared" si="358"/>
        <v>#VALUE!</v>
      </c>
      <c r="HY116" s="94">
        <f t="shared" si="359"/>
        <v>0.56401068417255418</v>
      </c>
      <c r="HZ116" s="94">
        <f t="shared" si="360"/>
        <v>-0.40101250896473006</v>
      </c>
      <c r="IA116" s="94">
        <f t="shared" si="361"/>
        <v>-0.26051594158483748</v>
      </c>
      <c r="IB116" s="94">
        <f t="shared" si="362"/>
        <v>4.7405000320734601E-2</v>
      </c>
      <c r="IC116" s="392">
        <f t="shared" si="363"/>
        <v>-0.27089380991661377</v>
      </c>
      <c r="ID116" s="366" t="e">
        <f t="shared" si="364"/>
        <v>#VALUE!</v>
      </c>
      <c r="IE116" s="366">
        <f t="shared" si="365"/>
        <v>8.9222562792814708E-2</v>
      </c>
      <c r="IF116" s="366">
        <f t="shared" si="366"/>
        <v>-0.10590769832279556</v>
      </c>
      <c r="IG116" s="94" t="str">
        <f t="shared" si="411"/>
        <v>i.a.</v>
      </c>
      <c r="IH116" s="94">
        <f t="shared" si="487"/>
        <v>0.24741559937280588</v>
      </c>
      <c r="II116" s="392">
        <f t="shared" si="488"/>
        <v>0.15819303657999118</v>
      </c>
      <c r="IJ116" s="94">
        <f t="shared" si="489"/>
        <v>0.26410073490278674</v>
      </c>
      <c r="IK116" s="94">
        <f t="shared" si="490"/>
        <v>0.35714189088646292</v>
      </c>
      <c r="IL116" s="94">
        <f t="shared" si="491"/>
        <v>0.3409778364406314</v>
      </c>
      <c r="IM116" s="94">
        <f t="shared" si="492"/>
        <v>0.46766553497733238</v>
      </c>
      <c r="IN116" s="94">
        <f t="shared" si="493"/>
        <v>0.48464517913957672</v>
      </c>
      <c r="IO116" s="94">
        <f t="shared" si="494"/>
        <v>0.44257103969334188</v>
      </c>
      <c r="IP116" s="94">
        <f t="shared" si="495"/>
        <v>0.36640842272546681</v>
      </c>
      <c r="IQ116" s="94">
        <f t="shared" si="496"/>
        <v>0.28830629359667687</v>
      </c>
      <c r="IR116" s="94">
        <f t="shared" si="412"/>
        <v>0.30270126236551975</v>
      </c>
      <c r="IS116" s="94" t="e">
        <f t="shared" si="367"/>
        <v>#VALUE!</v>
      </c>
      <c r="IT116" s="94" t="e">
        <f t="shared" si="368"/>
        <v>#VALUE!</v>
      </c>
      <c r="IU116" s="94" t="e">
        <f t="shared" si="369"/>
        <v>#VALUE!</v>
      </c>
      <c r="IV116" s="94" t="e">
        <f t="shared" si="370"/>
        <v>#VALUE!</v>
      </c>
      <c r="IW116" s="94" t="e">
        <f t="shared" si="371"/>
        <v>#VALUE!</v>
      </c>
      <c r="IX116" s="392" t="e">
        <f t="shared" si="372"/>
        <v>#VALUE!</v>
      </c>
      <c r="IY116" s="366" t="e">
        <f t="shared" si="373"/>
        <v>#VALUE!</v>
      </c>
      <c r="IZ116" s="366" t="e">
        <f t="shared" si="374"/>
        <v>#VALUE!</v>
      </c>
      <c r="JA116" s="366" t="e">
        <f t="shared" si="375"/>
        <v>#VALUE!</v>
      </c>
      <c r="JB116" s="392"/>
      <c r="JC116" s="94" t="str">
        <f t="shared" si="497"/>
        <v>i.a.</v>
      </c>
      <c r="JD116" s="392" t="str">
        <f t="shared" si="498"/>
        <v>i.a.</v>
      </c>
      <c r="JE116" s="94" t="str">
        <f t="shared" si="499"/>
        <v>i.a.</v>
      </c>
      <c r="JF116" s="94" t="str">
        <f t="shared" si="500"/>
        <v>i.a.</v>
      </c>
      <c r="JG116" s="94" t="str">
        <f t="shared" si="501"/>
        <v>i.a.</v>
      </c>
      <c r="JH116" s="94" t="str">
        <f t="shared" si="502"/>
        <v>i.a.</v>
      </c>
      <c r="JI116" s="94" t="str">
        <f t="shared" si="503"/>
        <v>i.a.</v>
      </c>
      <c r="JJ116" s="94" t="str">
        <f t="shared" si="504"/>
        <v>i.a.</v>
      </c>
      <c r="JK116" s="94" t="str">
        <f t="shared" si="505"/>
        <v>i.a.</v>
      </c>
      <c r="JL116" s="94" t="str">
        <f t="shared" si="506"/>
        <v>i.a.</v>
      </c>
      <c r="JM116" s="94" t="str">
        <f t="shared" si="413"/>
        <v>i.a.</v>
      </c>
      <c r="JN116" s="94" t="e">
        <f t="shared" si="376"/>
        <v>#VALUE!</v>
      </c>
      <c r="JO116" s="94" t="e">
        <f t="shared" si="377"/>
        <v>#DIV/0!</v>
      </c>
      <c r="JP116" s="94" t="e">
        <f t="shared" si="378"/>
        <v>#DIV/0!</v>
      </c>
      <c r="JQ116" s="94" t="e">
        <f t="shared" si="379"/>
        <v>#DIV/0!</v>
      </c>
      <c r="JR116" s="94" t="e">
        <f t="shared" si="380"/>
        <v>#DIV/0!</v>
      </c>
      <c r="JS116" s="392" t="e">
        <f t="shared" si="381"/>
        <v>#DIV/0!</v>
      </c>
      <c r="JT116" s="364" t="e">
        <f t="shared" si="382"/>
        <v>#VALUE!</v>
      </c>
      <c r="JU116" s="364">
        <f t="shared" si="383"/>
        <v>0</v>
      </c>
      <c r="JV116" s="364">
        <f t="shared" si="384"/>
        <v>0</v>
      </c>
      <c r="JW116" s="99" t="str">
        <f t="shared" si="414"/>
        <v>i.a.</v>
      </c>
      <c r="JX116" s="99">
        <f t="shared" si="507"/>
        <v>0</v>
      </c>
      <c r="JY116" s="393">
        <f t="shared" si="508"/>
        <v>0</v>
      </c>
      <c r="JZ116" s="99">
        <f t="shared" si="509"/>
        <v>0</v>
      </c>
      <c r="KA116" s="99">
        <f t="shared" si="510"/>
        <v>0</v>
      </c>
      <c r="KB116" s="99">
        <f t="shared" si="511"/>
        <v>0</v>
      </c>
      <c r="KC116" s="99">
        <f t="shared" si="512"/>
        <v>0</v>
      </c>
      <c r="KD116" s="99">
        <f t="shared" si="513"/>
        <v>0</v>
      </c>
      <c r="KE116" s="99">
        <f t="shared" si="514"/>
        <v>0</v>
      </c>
      <c r="KF116" s="99">
        <f t="shared" si="415"/>
        <v>0</v>
      </c>
      <c r="KG116" s="99">
        <f t="shared" si="416"/>
        <v>0</v>
      </c>
      <c r="KH116" s="99">
        <f t="shared" si="417"/>
        <v>0</v>
      </c>
      <c r="KI116" s="94">
        <f t="shared" si="385"/>
        <v>-1</v>
      </c>
      <c r="KJ116" s="94">
        <f t="shared" si="386"/>
        <v>2.0287747860926251</v>
      </c>
      <c r="KK116" s="94">
        <f t="shared" si="387"/>
        <v>-0.52475152144404891</v>
      </c>
      <c r="KL116" s="94">
        <f t="shared" si="388"/>
        <v>-0.50182441665369382</v>
      </c>
      <c r="KM116" s="94">
        <f t="shared" si="389"/>
        <v>1.2371621444143737E-2</v>
      </c>
      <c r="KN116" s="392">
        <f t="shared" si="390"/>
        <v>8.1647003672162058E-2</v>
      </c>
      <c r="KO116" s="364">
        <f t="shared" si="391"/>
        <v>-0.11420603015075377</v>
      </c>
      <c r="KP116" s="364">
        <f t="shared" si="392"/>
        <v>7.6499023781327016E-2</v>
      </c>
      <c r="KQ116" s="364">
        <f t="shared" si="393"/>
        <v>-4.1634660297239917E-2</v>
      </c>
      <c r="KR116" s="308"/>
      <c r="KS116" s="308">
        <f t="shared" si="515"/>
        <v>0.11420603015075377</v>
      </c>
      <c r="KT116" s="395">
        <f t="shared" si="516"/>
        <v>3.7707006369426754E-2</v>
      </c>
      <c r="KU116" s="308">
        <f t="shared" si="517"/>
        <v>7.9341666666666671E-2</v>
      </c>
      <c r="KV116" s="308">
        <f t="shared" si="518"/>
        <v>0.15926446280991735</v>
      </c>
      <c r="KW116" s="308">
        <f t="shared" si="519"/>
        <v>0.15731818181818183</v>
      </c>
      <c r="KX116" s="308">
        <f t="shared" si="520"/>
        <v>0.1454431818181818</v>
      </c>
      <c r="KY116" s="308">
        <f t="shared" si="521"/>
        <v>0.16881578947368422</v>
      </c>
      <c r="KZ116" s="308">
        <f t="shared" si="522"/>
        <v>9.2289855072463775E-2</v>
      </c>
      <c r="LA116" s="308">
        <f t="shared" si="523"/>
        <v>7.0984615384615382E-2</v>
      </c>
      <c r="LB116" s="308">
        <f t="shared" si="524"/>
        <v>-3.5765625000000002E-2</v>
      </c>
      <c r="LC116" s="308">
        <f t="shared" si="418"/>
        <v>1.6906250000000001E-2</v>
      </c>
    </row>
    <row r="117" spans="1:315" s="1" customFormat="1" ht="15.75" customHeight="1" x14ac:dyDescent="0.3">
      <c r="A117" s="383" t="s">
        <v>441</v>
      </c>
      <c r="B117" s="171">
        <v>33783736</v>
      </c>
      <c r="C117" t="s">
        <v>166</v>
      </c>
      <c r="D117" s="336"/>
      <c r="E117">
        <v>1</v>
      </c>
      <c r="F117"/>
      <c r="G117">
        <v>236100</v>
      </c>
      <c r="H117"/>
      <c r="I117" s="186">
        <v>45111</v>
      </c>
      <c r="J117" s="176"/>
      <c r="K117" s="176" t="s">
        <v>132</v>
      </c>
      <c r="L117" s="176" t="s">
        <v>132</v>
      </c>
      <c r="M117" s="176" t="s">
        <v>132</v>
      </c>
      <c r="N117" s="176" t="s">
        <v>132</v>
      </c>
      <c r="O117" s="176" t="s">
        <v>132</v>
      </c>
      <c r="P117" s="179" t="s">
        <v>132</v>
      </c>
      <c r="Q117" s="94" t="e">
        <f t="shared" si="331"/>
        <v>#DIV/0!</v>
      </c>
      <c r="R117" s="94" t="e">
        <f t="shared" si="332"/>
        <v>#DIV/0!</v>
      </c>
      <c r="S117" s="94" t="e">
        <f t="shared" si="333"/>
        <v>#DIV/0!</v>
      </c>
      <c r="T117" s="94" t="e">
        <f t="shared" si="334"/>
        <v>#DIV/0!</v>
      </c>
      <c r="U117" s="94" t="e">
        <f t="shared" si="335"/>
        <v>#DIV/0!</v>
      </c>
      <c r="V117" s="94" t="e">
        <f t="shared" si="336"/>
        <v>#DIV/0!</v>
      </c>
      <c r="W117" s="362">
        <f t="shared" si="337"/>
        <v>0</v>
      </c>
      <c r="X117" s="362">
        <f t="shared" si="338"/>
        <v>0</v>
      </c>
      <c r="Y117" s="362">
        <f t="shared" si="339"/>
        <v>0</v>
      </c>
      <c r="Z117" s="100"/>
      <c r="AA117" s="396"/>
      <c r="AB117" s="100"/>
      <c r="AC117" s="100"/>
      <c r="AD117" s="203"/>
      <c r="AE117" s="203"/>
      <c r="AF117" s="203"/>
      <c r="AG117" s="205"/>
      <c r="AH117" s="205"/>
      <c r="AI117" s="205"/>
      <c r="AJ117" s="205"/>
      <c r="AK117" s="204"/>
      <c r="AL117" s="94">
        <f t="shared" si="394"/>
        <v>-1</v>
      </c>
      <c r="AM117" s="94">
        <f t="shared" si="395"/>
        <v>0.17686582429859474</v>
      </c>
      <c r="AN117" s="94">
        <f t="shared" si="419"/>
        <v>0.13307896660545221</v>
      </c>
      <c r="AO117" s="94">
        <f t="shared" si="420"/>
        <v>-0.37629828970486845</v>
      </c>
      <c r="AP117" s="94">
        <f t="shared" si="421"/>
        <v>0.22250166532987134</v>
      </c>
      <c r="AQ117" s="94">
        <f t="shared" si="422"/>
        <v>-4.859278803869839E-2</v>
      </c>
      <c r="AR117" s="362">
        <f t="shared" si="396"/>
        <v>-74.790999999999997</v>
      </c>
      <c r="AS117" s="362">
        <f t="shared" si="423"/>
        <v>11.239999999999995</v>
      </c>
      <c r="AT117" s="362">
        <f t="shared" si="424"/>
        <v>7.4639999999999986</v>
      </c>
      <c r="AU117" s="266"/>
      <c r="AV117" s="266">
        <v>74.790999999999997</v>
      </c>
      <c r="AW117" s="266">
        <v>63.551000000000002</v>
      </c>
      <c r="AX117" s="266">
        <v>56.087000000000003</v>
      </c>
      <c r="AY117" s="266">
        <v>89.926000000000002</v>
      </c>
      <c r="AZ117" s="267">
        <v>73.558999999999997</v>
      </c>
      <c r="BA117" s="267">
        <v>77.316000000000003</v>
      </c>
      <c r="BB117" s="267">
        <v>58.451000000000001</v>
      </c>
      <c r="BC117" s="204">
        <v>49.216999999999999</v>
      </c>
      <c r="BD117" s="205">
        <v>30.594000000000001</v>
      </c>
      <c r="BE117" s="205">
        <v>25.545000000000002</v>
      </c>
      <c r="BF117" s="205">
        <v>23.12</v>
      </c>
      <c r="BG117" s="94">
        <f t="shared" si="397"/>
        <v>-1</v>
      </c>
      <c r="BH117" s="94">
        <f t="shared" si="425"/>
        <v>0.93102288021534318</v>
      </c>
      <c r="BI117" s="94">
        <f t="shared" si="426"/>
        <v>0.18666400479137543</v>
      </c>
      <c r="BJ117" s="94">
        <f t="shared" si="427"/>
        <v>-0.74772097708385798</v>
      </c>
      <c r="BK117" s="94">
        <f t="shared" si="428"/>
        <v>0.91595097944610648</v>
      </c>
      <c r="BL117" s="94">
        <f t="shared" si="429"/>
        <v>-0.32219242592713715</v>
      </c>
      <c r="BM117" s="362">
        <f t="shared" si="398"/>
        <v>-11.478</v>
      </c>
      <c r="BN117" s="362">
        <f t="shared" si="430"/>
        <v>5.5339999999999998</v>
      </c>
      <c r="BO117" s="362">
        <f t="shared" si="431"/>
        <v>0.93499999999999961</v>
      </c>
      <c r="BP117" s="266"/>
      <c r="BQ117" s="266">
        <v>11.478</v>
      </c>
      <c r="BR117" s="266">
        <v>5.944</v>
      </c>
      <c r="BS117" s="266">
        <v>5.0090000000000003</v>
      </c>
      <c r="BT117" s="266">
        <v>19.855</v>
      </c>
      <c r="BU117" s="266">
        <v>10.363</v>
      </c>
      <c r="BV117" s="266">
        <v>15.289</v>
      </c>
      <c r="BW117" s="266">
        <v>9.4019999999999992</v>
      </c>
      <c r="BX117" s="202">
        <v>10.492000000000001</v>
      </c>
      <c r="BY117" s="201">
        <v>5.5170000000000003</v>
      </c>
      <c r="BZ117" s="201">
        <v>3.9649999999999999</v>
      </c>
      <c r="CA117" s="201">
        <v>4.9390000000000001</v>
      </c>
      <c r="CB117" s="94">
        <f t="shared" si="399"/>
        <v>-1</v>
      </c>
      <c r="CC117" s="94">
        <f t="shared" si="432"/>
        <v>1.0333094555873925</v>
      </c>
      <c r="CD117" s="94">
        <f t="shared" si="433"/>
        <v>0.18129892109160128</v>
      </c>
      <c r="CE117" s="94">
        <f t="shared" si="434"/>
        <v>-0.759391224676779</v>
      </c>
      <c r="CF117" s="94">
        <f t="shared" si="435"/>
        <v>0.93537582504186789</v>
      </c>
      <c r="CG117" s="94">
        <f t="shared" si="436"/>
        <v>-0.31388982764447448</v>
      </c>
      <c r="CH117" s="362">
        <f t="shared" si="400"/>
        <v>-11.353999999999999</v>
      </c>
      <c r="CI117" s="362">
        <f t="shared" si="437"/>
        <v>5.77</v>
      </c>
      <c r="CJ117" s="362">
        <f t="shared" si="438"/>
        <v>0.85699999999999932</v>
      </c>
      <c r="CK117" s="100"/>
      <c r="CL117" s="100">
        <v>11.353999999999999</v>
      </c>
      <c r="CM117" s="100">
        <v>5.5839999999999996</v>
      </c>
      <c r="CN117" s="100">
        <v>4.7270000000000003</v>
      </c>
      <c r="CO117" s="100">
        <v>19.646000000000001</v>
      </c>
      <c r="CP117" s="100">
        <v>10.151</v>
      </c>
      <c r="CQ117" s="100">
        <v>14.795</v>
      </c>
      <c r="CR117" s="100">
        <v>9.1690000000000005</v>
      </c>
      <c r="CS117" s="208">
        <v>10.148999999999999</v>
      </c>
      <c r="CT117" s="208">
        <v>5.2830000000000004</v>
      </c>
      <c r="CU117" s="208">
        <v>3.6739999999999999</v>
      </c>
      <c r="CV117" s="208">
        <v>4.8540000000000001</v>
      </c>
      <c r="CW117" s="94">
        <f t="shared" si="401"/>
        <v>-1</v>
      </c>
      <c r="CX117" s="94">
        <f t="shared" si="439"/>
        <v>1.0322209436133487</v>
      </c>
      <c r="CY117" s="94">
        <f t="shared" si="440"/>
        <v>0.18618618618618618</v>
      </c>
      <c r="CZ117" s="94">
        <f t="shared" si="441"/>
        <v>-0.76071335249542715</v>
      </c>
      <c r="DA117" s="94">
        <f t="shared" si="442"/>
        <v>0.93625094864659753</v>
      </c>
      <c r="DB117" s="94">
        <f t="shared" si="443"/>
        <v>-0.31138402578172636</v>
      </c>
      <c r="DC117" s="362">
        <f t="shared" si="402"/>
        <v>-8.83</v>
      </c>
      <c r="DD117" s="362">
        <f t="shared" si="444"/>
        <v>4.4850000000000003</v>
      </c>
      <c r="DE117" s="362">
        <f t="shared" si="445"/>
        <v>0.68199999999999994</v>
      </c>
      <c r="DF117" s="266"/>
      <c r="DG117" s="266">
        <v>8.83</v>
      </c>
      <c r="DH117" s="266">
        <v>4.3449999999999998</v>
      </c>
      <c r="DI117" s="266">
        <v>3.6629999999999998</v>
      </c>
      <c r="DJ117" s="266">
        <v>15.308</v>
      </c>
      <c r="DK117" s="266">
        <v>7.9059999999999997</v>
      </c>
      <c r="DL117" s="266">
        <v>11.481</v>
      </c>
      <c r="DM117" s="266">
        <v>7.1449999999999996</v>
      </c>
      <c r="DN117" s="201">
        <v>7.9980000000000002</v>
      </c>
      <c r="DO117" s="201">
        <v>4.1059999999999999</v>
      </c>
      <c r="DP117" s="201">
        <v>2.8260000000000001</v>
      </c>
      <c r="DQ117" s="201">
        <v>3.637</v>
      </c>
      <c r="DR117" s="94">
        <f t="shared" si="403"/>
        <v>-1</v>
      </c>
      <c r="DS117" s="94">
        <f t="shared" si="446"/>
        <v>0.30416606602277635</v>
      </c>
      <c r="DT117" s="94">
        <f t="shared" si="447"/>
        <v>9.7337200105457433E-2</v>
      </c>
      <c r="DU117" s="94">
        <f t="shared" si="448"/>
        <v>-0.31785483058772751</v>
      </c>
      <c r="DV117" s="94">
        <f t="shared" si="449"/>
        <v>0.55440008945544006</v>
      </c>
      <c r="DW117" s="94">
        <f t="shared" si="450"/>
        <v>-5.7639620653319346E-2</v>
      </c>
      <c r="DX117" s="362">
        <f t="shared" si="404"/>
        <v>-27.140999999999998</v>
      </c>
      <c r="DY117" s="362">
        <f t="shared" si="451"/>
        <v>6.3299999999999983</v>
      </c>
      <c r="DZ117" s="362">
        <f t="shared" si="452"/>
        <v>1.8460000000000001</v>
      </c>
      <c r="EA117" s="100"/>
      <c r="EB117" s="100">
        <v>27.140999999999998</v>
      </c>
      <c r="EC117" s="100">
        <v>20.811</v>
      </c>
      <c r="ED117" s="100">
        <v>18.965</v>
      </c>
      <c r="EE117" s="100">
        <v>27.802</v>
      </c>
      <c r="EF117" s="100">
        <v>17.885999999999999</v>
      </c>
      <c r="EG117" s="100">
        <v>18.98</v>
      </c>
      <c r="EH117" s="100">
        <v>13.499000000000001</v>
      </c>
      <c r="EI117" s="208">
        <v>12.353999999999999</v>
      </c>
      <c r="EJ117" s="208">
        <v>4.3570000000000002</v>
      </c>
      <c r="EK117" s="208">
        <v>3.2509999999999999</v>
      </c>
      <c r="EL117" s="208">
        <v>2.4249999999999998</v>
      </c>
      <c r="EM117" s="94">
        <f t="shared" si="405"/>
        <v>-1</v>
      </c>
      <c r="EN117" s="94">
        <f t="shared" si="453"/>
        <v>0.24216294458229939</v>
      </c>
      <c r="EO117" s="94">
        <f t="shared" si="454"/>
        <v>0.11884876107627884</v>
      </c>
      <c r="EP117" s="94">
        <f t="shared" si="455"/>
        <v>-0.26495246841147557</v>
      </c>
      <c r="EQ117" s="94">
        <f t="shared" si="456"/>
        <v>0.18204112810822759</v>
      </c>
      <c r="ER117" s="94">
        <f t="shared" si="457"/>
        <v>-7.9202606152593252E-2</v>
      </c>
      <c r="ES117" s="362">
        <f t="shared" si="406"/>
        <v>-60.070999999999998</v>
      </c>
      <c r="ET117" s="362">
        <f t="shared" si="458"/>
        <v>11.710999999999999</v>
      </c>
      <c r="EU117" s="362">
        <f t="shared" si="459"/>
        <v>5.1370000000000005</v>
      </c>
      <c r="EV117" s="100"/>
      <c r="EW117" s="100">
        <v>60.070999999999998</v>
      </c>
      <c r="EX117" s="100">
        <v>48.36</v>
      </c>
      <c r="EY117" s="100">
        <v>43.222999999999999</v>
      </c>
      <c r="EZ117" s="100">
        <v>58.802999999999997</v>
      </c>
      <c r="FA117" s="100">
        <v>49.747</v>
      </c>
      <c r="FB117" s="100">
        <v>54.026000000000003</v>
      </c>
      <c r="FC117" s="100">
        <v>46.075000000000003</v>
      </c>
      <c r="FD117" s="208">
        <v>34.750999999999998</v>
      </c>
      <c r="FE117" s="208">
        <v>28.449000000000002</v>
      </c>
      <c r="FF117" s="208">
        <v>19.315999999999999</v>
      </c>
      <c r="FG117" s="208">
        <v>18.829999999999998</v>
      </c>
      <c r="FH117" s="94">
        <f t="shared" si="407"/>
        <v>-1</v>
      </c>
      <c r="FI117" s="94">
        <f t="shared" si="460"/>
        <v>0</v>
      </c>
      <c r="FJ117" s="94">
        <f t="shared" si="461"/>
        <v>8.4112149532710276E-2</v>
      </c>
      <c r="FK117" s="94">
        <f t="shared" si="462"/>
        <v>-0.2620689655172414</v>
      </c>
      <c r="FL117" s="94">
        <f t="shared" si="463"/>
        <v>7.407407407407407E-2</v>
      </c>
      <c r="FM117" s="94">
        <f t="shared" si="464"/>
        <v>4.6511627906976744E-2</v>
      </c>
      <c r="FN117" s="362">
        <f t="shared" si="408"/>
        <v>-116</v>
      </c>
      <c r="FO117" s="362">
        <f t="shared" si="465"/>
        <v>0</v>
      </c>
      <c r="FP117" s="362">
        <f t="shared" si="466"/>
        <v>9</v>
      </c>
      <c r="FQ117" s="486"/>
      <c r="FR117" s="486">
        <v>116</v>
      </c>
      <c r="FS117" s="486">
        <v>116</v>
      </c>
      <c r="FT117" s="486">
        <v>107</v>
      </c>
      <c r="FU117" s="486">
        <v>145</v>
      </c>
      <c r="FV117" s="486">
        <v>135</v>
      </c>
      <c r="FW117" s="486">
        <v>129</v>
      </c>
      <c r="FX117" s="486">
        <v>109</v>
      </c>
      <c r="FY117" s="2">
        <v>83</v>
      </c>
      <c r="FZ117" s="2"/>
      <c r="GA117" s="2"/>
      <c r="GB117" s="2"/>
      <c r="GC117" s="2"/>
      <c r="GD117" s="24"/>
      <c r="GE117" s="1" t="s">
        <v>81</v>
      </c>
      <c r="GF117" s="336"/>
      <c r="GG117" s="1">
        <v>3700</v>
      </c>
      <c r="GH117" s="1" t="s">
        <v>442</v>
      </c>
      <c r="GI117" s="18" t="s">
        <v>97</v>
      </c>
      <c r="GJ117" s="94">
        <f t="shared" si="340"/>
        <v>-1</v>
      </c>
      <c r="GK117" s="94">
        <f t="shared" si="341"/>
        <v>0.68662239125467384</v>
      </c>
      <c r="GL117" s="94">
        <f t="shared" si="342"/>
        <v>0.38892313562678288</v>
      </c>
      <c r="GM117" s="94">
        <f t="shared" si="343"/>
        <v>-0.76494250802986452</v>
      </c>
      <c r="GN117" s="94">
        <f t="shared" si="344"/>
        <v>0.56166969808250522</v>
      </c>
      <c r="GO117" s="392">
        <f t="shared" si="345"/>
        <v>-0.39553593316510843</v>
      </c>
      <c r="GP117" s="366">
        <f t="shared" si="346"/>
        <v>-0.47355689022355685</v>
      </c>
      <c r="GQ117" s="366">
        <f t="shared" si="347"/>
        <v>0.19278456520344422</v>
      </c>
      <c r="GR117" s="366">
        <f t="shared" si="348"/>
        <v>7.8621235576701642E-2</v>
      </c>
      <c r="GS117" s="94">
        <f t="shared" si="409"/>
        <v>0</v>
      </c>
      <c r="GT117" s="94">
        <f t="shared" si="467"/>
        <v>0.47355689022355685</v>
      </c>
      <c r="GU117" s="392">
        <f t="shared" si="468"/>
        <v>0.28077232502011262</v>
      </c>
      <c r="GV117" s="94">
        <f t="shared" si="469"/>
        <v>0.20215108944341098</v>
      </c>
      <c r="GW117" s="94">
        <f t="shared" si="470"/>
        <v>0.86000700402731567</v>
      </c>
      <c r="GX117" s="94">
        <f t="shared" si="471"/>
        <v>0.55069711929691312</v>
      </c>
      <c r="GY117" s="94">
        <f t="shared" si="472"/>
        <v>0.91105021706333322</v>
      </c>
      <c r="GZ117" s="94">
        <f t="shared" si="473"/>
        <v>0.70931806753568249</v>
      </c>
      <c r="HA117" s="94">
        <f t="shared" si="474"/>
        <v>1.2146490335707019</v>
      </c>
      <c r="HB117" s="94">
        <f t="shared" si="475"/>
        <v>1.388801261829653</v>
      </c>
      <c r="HC117" s="94">
        <f t="shared" si="476"/>
        <v>1.2945736434108526</v>
      </c>
      <c r="HD117" s="94">
        <f t="shared" si="349"/>
        <v>-1</v>
      </c>
      <c r="HE117" s="94">
        <f t="shared" si="350"/>
        <v>0.63098070144849505</v>
      </c>
      <c r="HF117" s="94">
        <f t="shared" si="351"/>
        <v>0.32197658684302616</v>
      </c>
      <c r="HG117" s="94">
        <f t="shared" si="352"/>
        <v>-0.73158912495298045</v>
      </c>
      <c r="HH117" s="94">
        <f t="shared" si="353"/>
        <v>0.83163501603003964</v>
      </c>
      <c r="HI117" s="392">
        <f t="shared" si="354"/>
        <v>-0.34617659726260552</v>
      </c>
      <c r="HJ117" s="366">
        <f t="shared" si="355"/>
        <v>-0.21171067314697825</v>
      </c>
      <c r="HK117" s="366">
        <f t="shared" si="356"/>
        <v>8.1904923171546129E-2</v>
      </c>
      <c r="HL117" s="366">
        <f t="shared" si="357"/>
        <v>3.1615092691994556E-2</v>
      </c>
      <c r="HM117" s="94">
        <f t="shared" si="410"/>
        <v>0</v>
      </c>
      <c r="HN117" s="94">
        <f t="shared" si="477"/>
        <v>0.21171067314697825</v>
      </c>
      <c r="HO117" s="392">
        <f t="shared" si="478"/>
        <v>0.12980574997543212</v>
      </c>
      <c r="HP117" s="94">
        <f t="shared" si="479"/>
        <v>9.8190657283437566E-2</v>
      </c>
      <c r="HQ117" s="94">
        <f t="shared" si="480"/>
        <v>0.36582220175034547</v>
      </c>
      <c r="HR117" s="94">
        <f t="shared" si="481"/>
        <v>0.19972439844660941</v>
      </c>
      <c r="HS117" s="94">
        <f t="shared" si="482"/>
        <v>0.30547147381145046</v>
      </c>
      <c r="HT117" s="94">
        <f t="shared" si="483"/>
        <v>0.23264791032588525</v>
      </c>
      <c r="HU117" s="94">
        <f t="shared" si="484"/>
        <v>0.33202531645569622</v>
      </c>
      <c r="HV117" s="94">
        <f t="shared" si="485"/>
        <v>0.23100596671202764</v>
      </c>
      <c r="HW117" s="94">
        <f t="shared" si="486"/>
        <v>0.20788549258113562</v>
      </c>
      <c r="HX117" s="94" t="e">
        <f t="shared" si="358"/>
        <v>#VALUE!</v>
      </c>
      <c r="HY117" s="94">
        <f t="shared" si="359"/>
        <v>4.9915449266059633E-2</v>
      </c>
      <c r="HZ117" s="94">
        <f t="shared" si="360"/>
        <v>-1.9226513644371661E-2</v>
      </c>
      <c r="IA117" s="94">
        <f t="shared" si="361"/>
        <v>-7.1971348658125059E-2</v>
      </c>
      <c r="IB117" s="94">
        <f t="shared" si="362"/>
        <v>0.31501354097817763</v>
      </c>
      <c r="IC117" s="392">
        <f t="shared" si="363"/>
        <v>2.3417730809571918E-2</v>
      </c>
      <c r="ID117" s="366" t="e">
        <f t="shared" si="364"/>
        <v>#VALUE!</v>
      </c>
      <c r="IE117" s="366">
        <f t="shared" si="365"/>
        <v>2.1480364240611394E-2</v>
      </c>
      <c r="IF117" s="366">
        <f t="shared" si="366"/>
        <v>-8.4360370928789896E-3</v>
      </c>
      <c r="IG117" s="94" t="str">
        <f t="shared" si="411"/>
        <v>i.a.</v>
      </c>
      <c r="IH117" s="94">
        <f t="shared" si="487"/>
        <v>0.4518153518336635</v>
      </c>
      <c r="II117" s="392">
        <f t="shared" si="488"/>
        <v>0.43033498759305211</v>
      </c>
      <c r="IJ117" s="94">
        <f t="shared" si="489"/>
        <v>0.4387710246859311</v>
      </c>
      <c r="IK117" s="94">
        <f t="shared" si="490"/>
        <v>0.47279900685339182</v>
      </c>
      <c r="IL117" s="94">
        <f t="shared" si="491"/>
        <v>0.35953926869962005</v>
      </c>
      <c r="IM117" s="94">
        <f t="shared" si="492"/>
        <v>0.35131233109984078</v>
      </c>
      <c r="IN117" s="94">
        <f t="shared" si="493"/>
        <v>0.29297883884970155</v>
      </c>
      <c r="IO117" s="94">
        <f t="shared" si="494"/>
        <v>0.35550056113493139</v>
      </c>
      <c r="IP117" s="94">
        <f t="shared" si="495"/>
        <v>0.15315125311961755</v>
      </c>
      <c r="IQ117" s="94">
        <f t="shared" si="496"/>
        <v>0.168306067508801</v>
      </c>
      <c r="IR117" s="94">
        <f t="shared" si="412"/>
        <v>0.1287838555496548</v>
      </c>
      <c r="IS117" s="94" t="e">
        <f t="shared" si="367"/>
        <v>#VALUE!</v>
      </c>
      <c r="IT117" s="94" t="e">
        <f t="shared" si="368"/>
        <v>#VALUE!</v>
      </c>
      <c r="IU117" s="94" t="e">
        <f t="shared" si="369"/>
        <v>#VALUE!</v>
      </c>
      <c r="IV117" s="94" t="e">
        <f t="shared" si="370"/>
        <v>#VALUE!</v>
      </c>
      <c r="IW117" s="94" t="e">
        <f t="shared" si="371"/>
        <v>#VALUE!</v>
      </c>
      <c r="IX117" s="392" t="e">
        <f t="shared" si="372"/>
        <v>#VALUE!</v>
      </c>
      <c r="IY117" s="366" t="e">
        <f t="shared" si="373"/>
        <v>#VALUE!</v>
      </c>
      <c r="IZ117" s="366" t="e">
        <f t="shared" si="374"/>
        <v>#VALUE!</v>
      </c>
      <c r="JA117" s="366" t="e">
        <f t="shared" si="375"/>
        <v>#VALUE!</v>
      </c>
      <c r="JB117" s="392"/>
      <c r="JC117" s="94" t="str">
        <f t="shared" si="497"/>
        <v>i.a.</v>
      </c>
      <c r="JD117" s="392" t="str">
        <f t="shared" si="498"/>
        <v>i.a.</v>
      </c>
      <c r="JE117" s="94" t="str">
        <f t="shared" si="499"/>
        <v>i.a.</v>
      </c>
      <c r="JF117" s="94" t="str">
        <f t="shared" si="500"/>
        <v>i.a.</v>
      </c>
      <c r="JG117" s="94" t="str">
        <f t="shared" si="501"/>
        <v>i.a.</v>
      </c>
      <c r="JH117" s="94" t="str">
        <f t="shared" si="502"/>
        <v>i.a.</v>
      </c>
      <c r="JI117" s="94" t="str">
        <f t="shared" si="503"/>
        <v>i.a.</v>
      </c>
      <c r="JJ117" s="94" t="str">
        <f t="shared" si="504"/>
        <v>i.a.</v>
      </c>
      <c r="JK117" s="94" t="str">
        <f t="shared" si="505"/>
        <v>i.a.</v>
      </c>
      <c r="JL117" s="94" t="str">
        <f t="shared" si="506"/>
        <v>i.a.</v>
      </c>
      <c r="JM117" s="94" t="str">
        <f t="shared" si="413"/>
        <v>i.a.</v>
      </c>
      <c r="JN117" s="94" t="e">
        <f t="shared" si="376"/>
        <v>#VALUE!</v>
      </c>
      <c r="JO117" s="94" t="e">
        <f t="shared" si="377"/>
        <v>#DIV/0!</v>
      </c>
      <c r="JP117" s="94" t="e">
        <f t="shared" si="378"/>
        <v>#DIV/0!</v>
      </c>
      <c r="JQ117" s="94" t="e">
        <f t="shared" si="379"/>
        <v>#DIV/0!</v>
      </c>
      <c r="JR117" s="94" t="e">
        <f t="shared" si="380"/>
        <v>#DIV/0!</v>
      </c>
      <c r="JS117" s="392" t="e">
        <f t="shared" si="381"/>
        <v>#DIV/0!</v>
      </c>
      <c r="JT117" s="364" t="e">
        <f t="shared" si="382"/>
        <v>#VALUE!</v>
      </c>
      <c r="JU117" s="364">
        <f t="shared" si="383"/>
        <v>0</v>
      </c>
      <c r="JV117" s="364">
        <f t="shared" si="384"/>
        <v>0</v>
      </c>
      <c r="JW117" s="99" t="str">
        <f t="shared" si="414"/>
        <v>i.a.</v>
      </c>
      <c r="JX117" s="99">
        <f t="shared" si="507"/>
        <v>0</v>
      </c>
      <c r="JY117" s="393">
        <f t="shared" si="508"/>
        <v>0</v>
      </c>
      <c r="JZ117" s="99">
        <f t="shared" si="509"/>
        <v>0</v>
      </c>
      <c r="KA117" s="99">
        <f t="shared" si="510"/>
        <v>0</v>
      </c>
      <c r="KB117" s="99">
        <f t="shared" si="511"/>
        <v>0</v>
      </c>
      <c r="KC117" s="99">
        <f t="shared" si="512"/>
        <v>0</v>
      </c>
      <c r="KD117" s="99">
        <f t="shared" si="513"/>
        <v>0</v>
      </c>
      <c r="KE117" s="99">
        <f t="shared" si="514"/>
        <v>0</v>
      </c>
      <c r="KF117" s="99" t="str">
        <f t="shared" si="415"/>
        <v>i.a.</v>
      </c>
      <c r="KG117" s="99" t="str">
        <f t="shared" si="416"/>
        <v>i.a.</v>
      </c>
      <c r="KH117" s="99" t="str">
        <f t="shared" si="417"/>
        <v>i.a.</v>
      </c>
      <c r="KI117" s="94">
        <f t="shared" si="385"/>
        <v>-1</v>
      </c>
      <c r="KJ117" s="94">
        <f t="shared" si="386"/>
        <v>1.0333094555873925</v>
      </c>
      <c r="KK117" s="94">
        <f t="shared" si="387"/>
        <v>8.9646418593114993E-2</v>
      </c>
      <c r="KL117" s="94">
        <f t="shared" si="388"/>
        <v>-0.67394137923488739</v>
      </c>
      <c r="KM117" s="94">
        <f t="shared" si="389"/>
        <v>0.80190163021139427</v>
      </c>
      <c r="KN117" s="392">
        <f t="shared" si="390"/>
        <v>-0.34438361308249787</v>
      </c>
      <c r="KO117" s="364">
        <f t="shared" si="391"/>
        <v>-9.787931034482758E-2</v>
      </c>
      <c r="KP117" s="364">
        <f t="shared" si="392"/>
        <v>4.9741379310344822E-2</v>
      </c>
      <c r="KQ117" s="364">
        <f t="shared" si="393"/>
        <v>3.9603609410248097E-3</v>
      </c>
      <c r="KR117" s="308"/>
      <c r="KS117" s="308">
        <f t="shared" si="515"/>
        <v>9.787931034482758E-2</v>
      </c>
      <c r="KT117" s="395">
        <f t="shared" si="516"/>
        <v>4.8137931034482759E-2</v>
      </c>
      <c r="KU117" s="308">
        <f t="shared" si="517"/>
        <v>4.4177570093457949E-2</v>
      </c>
      <c r="KV117" s="308">
        <f t="shared" si="518"/>
        <v>0.13548965517241379</v>
      </c>
      <c r="KW117" s="308">
        <f t="shared" si="519"/>
        <v>7.5192592592592589E-2</v>
      </c>
      <c r="KX117" s="308">
        <f t="shared" si="520"/>
        <v>0.11468992248062015</v>
      </c>
      <c r="KY117" s="308">
        <f t="shared" si="521"/>
        <v>8.4119266055045883E-2</v>
      </c>
      <c r="KZ117" s="308">
        <f t="shared" si="522"/>
        <v>0.12227710843373493</v>
      </c>
      <c r="LA117" s="308" t="str">
        <f t="shared" si="523"/>
        <v>i.a.</v>
      </c>
      <c r="LB117" s="308" t="str">
        <f t="shared" si="524"/>
        <v>i.a.</v>
      </c>
      <c r="LC117" s="308" t="str">
        <f t="shared" si="418"/>
        <v>i.a.</v>
      </c>
    </row>
    <row r="118" spans="1:315" s="1" customFormat="1" ht="15.75" customHeight="1" x14ac:dyDescent="0.3">
      <c r="A118" s="376" t="s">
        <v>569</v>
      </c>
      <c r="B118" s="171">
        <v>58048917</v>
      </c>
      <c r="C118" t="s">
        <v>166</v>
      </c>
      <c r="D118" s="336"/>
      <c r="E118">
        <v>1</v>
      </c>
      <c r="F118"/>
      <c r="G118">
        <v>236100</v>
      </c>
      <c r="H118" t="s">
        <v>570</v>
      </c>
      <c r="I118" s="188">
        <v>45107</v>
      </c>
      <c r="J118" s="176"/>
      <c r="K118" s="176" t="s">
        <v>132</v>
      </c>
      <c r="L118" s="178" t="s">
        <v>132</v>
      </c>
      <c r="M118" s="178" t="s">
        <v>132</v>
      </c>
      <c r="N118" s="178" t="s">
        <v>132</v>
      </c>
      <c r="O118" s="178" t="s">
        <v>271</v>
      </c>
      <c r="P118" s="178" t="s">
        <v>271</v>
      </c>
      <c r="Q118" s="94" t="e">
        <f t="shared" si="331"/>
        <v>#DIV/0!</v>
      </c>
      <c r="R118" s="94" t="e">
        <f t="shared" si="332"/>
        <v>#DIV/0!</v>
      </c>
      <c r="S118" s="94" t="e">
        <f t="shared" si="333"/>
        <v>#DIV/0!</v>
      </c>
      <c r="T118" s="94" t="e">
        <f t="shared" si="334"/>
        <v>#DIV/0!</v>
      </c>
      <c r="U118" s="94" t="e">
        <f t="shared" si="335"/>
        <v>#DIV/0!</v>
      </c>
      <c r="V118" s="94" t="e">
        <f t="shared" si="336"/>
        <v>#DIV/0!</v>
      </c>
      <c r="W118" s="362">
        <f t="shared" si="337"/>
        <v>0</v>
      </c>
      <c r="X118" s="362">
        <f t="shared" si="338"/>
        <v>0</v>
      </c>
      <c r="Y118" s="362">
        <f t="shared" si="339"/>
        <v>0</v>
      </c>
      <c r="Z118" s="100"/>
      <c r="AA118" s="396"/>
      <c r="AB118" s="208"/>
      <c r="AC118" s="208"/>
      <c r="AD118" s="208"/>
      <c r="AE118" s="208"/>
      <c r="AF118" s="232"/>
      <c r="AG118" s="233"/>
      <c r="AH118" s="233"/>
      <c r="AI118" s="233"/>
      <c r="AJ118" s="233"/>
      <c r="AK118" s="234"/>
      <c r="AL118" s="94">
        <f t="shared" si="394"/>
        <v>-1</v>
      </c>
      <c r="AM118" s="94">
        <f t="shared" si="395"/>
        <v>-0.126580261340699</v>
      </c>
      <c r="AN118" s="94">
        <f t="shared" si="419"/>
        <v>-3.5120763661989872E-2</v>
      </c>
      <c r="AO118" s="94">
        <f t="shared" si="420"/>
        <v>7.7136469029479932E-2</v>
      </c>
      <c r="AP118" s="94">
        <f t="shared" si="421"/>
        <v>0.11947839253433871</v>
      </c>
      <c r="AQ118" s="94">
        <f t="shared" si="422"/>
        <v>0.14226465708940736</v>
      </c>
      <c r="AR118" s="362">
        <f t="shared" si="396"/>
        <v>-65.772000000000006</v>
      </c>
      <c r="AS118" s="362">
        <f t="shared" si="423"/>
        <v>-9.5319999999999965</v>
      </c>
      <c r="AT118" s="362">
        <f t="shared" si="424"/>
        <v>-2.7409999999999997</v>
      </c>
      <c r="AU118" s="266"/>
      <c r="AV118" s="266">
        <v>65.772000000000006</v>
      </c>
      <c r="AW118" s="201">
        <v>75.304000000000002</v>
      </c>
      <c r="AX118" s="201">
        <v>78.045000000000002</v>
      </c>
      <c r="AY118" s="201">
        <v>72.456000000000003</v>
      </c>
      <c r="AZ118" s="201">
        <v>64.722999999999999</v>
      </c>
      <c r="BA118" s="277">
        <v>56.661999999999999</v>
      </c>
      <c r="BB118" s="234">
        <v>78.210999999999999</v>
      </c>
      <c r="BC118" s="233">
        <v>8.31</v>
      </c>
      <c r="BD118" s="233">
        <v>63.981000000000002</v>
      </c>
      <c r="BE118" s="233">
        <v>59.234000000000002</v>
      </c>
      <c r="BF118" s="234">
        <v>64.417000000000002</v>
      </c>
      <c r="BG118" s="94">
        <f t="shared" si="397"/>
        <v>-1</v>
      </c>
      <c r="BH118" s="94">
        <f t="shared" si="425"/>
        <v>-0.49935463052597612</v>
      </c>
      <c r="BI118" s="94">
        <f t="shared" si="426"/>
        <v>0.13797851831451391</v>
      </c>
      <c r="BJ118" s="94">
        <f t="shared" si="427"/>
        <v>2.6704493175893269</v>
      </c>
      <c r="BK118" s="94">
        <f t="shared" si="428"/>
        <v>-8.9718826405867969</v>
      </c>
      <c r="BL118" s="94">
        <f t="shared" si="429"/>
        <v>1.0532899022801303</v>
      </c>
      <c r="BM118" s="362">
        <f t="shared" si="398"/>
        <v>-6.2060000000000004</v>
      </c>
      <c r="BN118" s="362">
        <f t="shared" si="430"/>
        <v>-6.19</v>
      </c>
      <c r="BO118" s="362">
        <f t="shared" si="431"/>
        <v>1.5030000000000001</v>
      </c>
      <c r="BP118" s="266"/>
      <c r="BQ118" s="266">
        <v>6.2060000000000004</v>
      </c>
      <c r="BR118" s="201">
        <v>12.396000000000001</v>
      </c>
      <c r="BS118" s="201">
        <v>10.893000000000001</v>
      </c>
      <c r="BT118" s="201">
        <v>-6.5209999999999999</v>
      </c>
      <c r="BU118" s="201">
        <v>0.81799999999999995</v>
      </c>
      <c r="BV118" s="277">
        <v>-15.35</v>
      </c>
      <c r="BW118" s="234">
        <v>4.7290000000000001</v>
      </c>
      <c r="BX118" s="233">
        <v>2.8140000000000001</v>
      </c>
      <c r="BY118" s="233">
        <v>3.0219999999999998</v>
      </c>
      <c r="BZ118" s="233">
        <v>6.1369999999999996</v>
      </c>
      <c r="CA118" s="233">
        <v>11.019</v>
      </c>
      <c r="CB118" s="94">
        <f t="shared" si="399"/>
        <v>-1</v>
      </c>
      <c r="CC118" s="94">
        <f t="shared" si="432"/>
        <v>-0.6079231257365606</v>
      </c>
      <c r="CD118" s="94">
        <f t="shared" si="433"/>
        <v>0.20781780356947352</v>
      </c>
      <c r="CE118" s="94">
        <f t="shared" si="434"/>
        <v>1.4479595840690602</v>
      </c>
      <c r="CF118" s="94">
        <f t="shared" si="435"/>
        <v>-4.3780005275652867</v>
      </c>
      <c r="CG118" s="94">
        <f t="shared" si="436"/>
        <v>0.81563077521641858</v>
      </c>
      <c r="CH118" s="362">
        <f t="shared" si="400"/>
        <v>-4.3250000000000002</v>
      </c>
      <c r="CI118" s="362">
        <f t="shared" si="437"/>
        <v>-6.7060000000000004</v>
      </c>
      <c r="CJ118" s="362">
        <f t="shared" si="438"/>
        <v>1.8980000000000015</v>
      </c>
      <c r="CK118" s="100"/>
      <c r="CL118" s="100">
        <v>4.3250000000000002</v>
      </c>
      <c r="CM118" s="208">
        <v>11.031000000000001</v>
      </c>
      <c r="CN118" s="208">
        <v>9.1329999999999991</v>
      </c>
      <c r="CO118" s="208">
        <v>-20.388000000000002</v>
      </c>
      <c r="CP118" s="208">
        <v>-3.7909999999999999</v>
      </c>
      <c r="CQ118" s="232">
        <v>-20.562000000000001</v>
      </c>
      <c r="CR118" s="295">
        <v>1.7450000000000001</v>
      </c>
      <c r="CS118" s="295">
        <v>2.423</v>
      </c>
      <c r="CT118" s="295">
        <v>-0.54100000000000004</v>
      </c>
      <c r="CU118" s="295">
        <v>2.3519999999999999</v>
      </c>
      <c r="CV118" s="295">
        <v>5.4779999999999998</v>
      </c>
      <c r="CW118" s="94">
        <f t="shared" si="401"/>
        <v>-1</v>
      </c>
      <c r="CX118" s="94">
        <f t="shared" si="439"/>
        <v>-0.61160505381375763</v>
      </c>
      <c r="CY118" s="94">
        <f t="shared" si="440"/>
        <v>0.2002246559955069</v>
      </c>
      <c r="CZ118" s="94">
        <f t="shared" si="441"/>
        <v>1.4314010539705615</v>
      </c>
      <c r="DA118" s="94">
        <f t="shared" si="442"/>
        <v>-2.3892424553479774</v>
      </c>
      <c r="DB118" s="94">
        <f t="shared" si="443"/>
        <v>0.83131904283685987</v>
      </c>
      <c r="DC118" s="362">
        <f t="shared" si="402"/>
        <v>-3.32</v>
      </c>
      <c r="DD118" s="362">
        <f t="shared" si="444"/>
        <v>-5.2279999999999998</v>
      </c>
      <c r="DE118" s="362">
        <f t="shared" si="445"/>
        <v>1.4260000000000002</v>
      </c>
      <c r="DF118" s="266"/>
      <c r="DG118" s="266">
        <v>3.32</v>
      </c>
      <c r="DH118" s="201">
        <v>8.548</v>
      </c>
      <c r="DI118" s="201">
        <v>7.1219999999999999</v>
      </c>
      <c r="DJ118" s="201">
        <v>-16.509</v>
      </c>
      <c r="DK118" s="201">
        <v>-4.8710000000000004</v>
      </c>
      <c r="DL118" s="277">
        <v>-28.876999999999999</v>
      </c>
      <c r="DM118" s="233">
        <v>1.4379999999999999</v>
      </c>
      <c r="DN118" s="233">
        <v>1.853</v>
      </c>
      <c r="DO118" s="233">
        <v>6.5000000000000002E-2</v>
      </c>
      <c r="DP118" s="233">
        <v>1.7290000000000001</v>
      </c>
      <c r="DQ118" s="233">
        <v>4.0869999999999997</v>
      </c>
      <c r="DR118" s="94">
        <f t="shared" si="403"/>
        <v>-1</v>
      </c>
      <c r="DS118" s="94">
        <f t="shared" si="446"/>
        <v>5.6040376078186453E-2</v>
      </c>
      <c r="DT118" s="94">
        <f t="shared" si="447"/>
        <v>0.16861623434263737</v>
      </c>
      <c r="DU118" s="94">
        <f t="shared" si="448"/>
        <v>0.16344984279255501</v>
      </c>
      <c r="DV118" s="94">
        <f t="shared" si="449"/>
        <v>-0.1939732514474925</v>
      </c>
      <c r="DW118" s="94">
        <f t="shared" si="450"/>
        <v>-0.10036611749043112</v>
      </c>
      <c r="DX118" s="362">
        <f t="shared" si="404"/>
        <v>-62.563000000000002</v>
      </c>
      <c r="DY118" s="362">
        <f t="shared" si="451"/>
        <v>3.3200000000000003</v>
      </c>
      <c r="DZ118" s="362">
        <f t="shared" si="452"/>
        <v>8.5480000000000018</v>
      </c>
      <c r="EA118" s="100"/>
      <c r="EB118" s="100">
        <v>62.563000000000002</v>
      </c>
      <c r="EC118" s="208">
        <v>59.243000000000002</v>
      </c>
      <c r="ED118" s="208">
        <v>50.695</v>
      </c>
      <c r="EE118" s="208">
        <v>43.573</v>
      </c>
      <c r="EF118" s="208">
        <v>54.058999999999997</v>
      </c>
      <c r="EG118" s="232">
        <v>60.09</v>
      </c>
      <c r="EH118" s="295">
        <v>87.983999999999995</v>
      </c>
      <c r="EI118" s="295">
        <v>87.278999999999996</v>
      </c>
      <c r="EJ118" s="295">
        <v>83.834999999999994</v>
      </c>
      <c r="EK118" s="295">
        <v>85.897000000000006</v>
      </c>
      <c r="EL118" s="295">
        <v>57.664000000000001</v>
      </c>
      <c r="EM118" s="94">
        <f t="shared" si="405"/>
        <v>-1</v>
      </c>
      <c r="EN118" s="94">
        <f t="shared" si="453"/>
        <v>0.19670554413482225</v>
      </c>
      <c r="EO118" s="94">
        <f t="shared" si="454"/>
        <v>-9.7959696283077668E-3</v>
      </c>
      <c r="EP118" s="94">
        <f t="shared" si="455"/>
        <v>7.5819488455717739E-3</v>
      </c>
      <c r="EQ118" s="94">
        <f t="shared" si="456"/>
        <v>-8.8545120767375071E-2</v>
      </c>
      <c r="ER118" s="94">
        <f t="shared" si="457"/>
        <v>-0.11816008950366141</v>
      </c>
      <c r="ES118" s="362">
        <f t="shared" si="406"/>
        <v>-226.44900000000001</v>
      </c>
      <c r="ET118" s="362">
        <f t="shared" si="458"/>
        <v>37.222000000000008</v>
      </c>
      <c r="EU118" s="362">
        <f t="shared" si="459"/>
        <v>-1.8719999999999857</v>
      </c>
      <c r="EV118" s="100"/>
      <c r="EW118" s="100">
        <v>226.44900000000001</v>
      </c>
      <c r="EX118" s="208">
        <v>189.227</v>
      </c>
      <c r="EY118" s="208">
        <v>191.09899999999999</v>
      </c>
      <c r="EZ118" s="208">
        <v>189.661</v>
      </c>
      <c r="FA118" s="208">
        <v>208.08600000000001</v>
      </c>
      <c r="FB118" s="232">
        <v>235.96799999999999</v>
      </c>
      <c r="FC118" s="295">
        <v>267.339</v>
      </c>
      <c r="FD118" s="295">
        <v>240.17699999999999</v>
      </c>
      <c r="FE118" s="295">
        <v>262.22800000000001</v>
      </c>
      <c r="FF118" s="295">
        <v>252.68600000000001</v>
      </c>
      <c r="FG118" s="295">
        <v>244.01400000000001</v>
      </c>
      <c r="FH118" s="94">
        <f t="shared" si="407"/>
        <v>-1</v>
      </c>
      <c r="FI118" s="94">
        <f t="shared" si="460"/>
        <v>-2.3076923076923078E-2</v>
      </c>
      <c r="FJ118" s="94">
        <f t="shared" si="461"/>
        <v>7.7519379844961239E-3</v>
      </c>
      <c r="FK118" s="94">
        <f t="shared" si="462"/>
        <v>-6.5217391304347824E-2</v>
      </c>
      <c r="FL118" s="94">
        <f t="shared" si="463"/>
        <v>3.7593984962406013E-2</v>
      </c>
      <c r="FM118" s="94">
        <f t="shared" si="464"/>
        <v>-0.16875000000000001</v>
      </c>
      <c r="FN118" s="362">
        <f t="shared" si="408"/>
        <v>-127</v>
      </c>
      <c r="FO118" s="362">
        <f t="shared" si="465"/>
        <v>-3</v>
      </c>
      <c r="FP118" s="362">
        <f t="shared" si="466"/>
        <v>1</v>
      </c>
      <c r="FQ118" s="486"/>
      <c r="FR118" s="486">
        <v>127</v>
      </c>
      <c r="FS118" s="2">
        <v>130</v>
      </c>
      <c r="FT118" s="2">
        <v>129</v>
      </c>
      <c r="FU118" s="2">
        <v>138</v>
      </c>
      <c r="FV118" s="2">
        <v>133</v>
      </c>
      <c r="FW118" s="531">
        <v>160</v>
      </c>
      <c r="FX118" s="129">
        <v>136</v>
      </c>
      <c r="FY118" s="129">
        <v>132</v>
      </c>
      <c r="FZ118" s="129"/>
      <c r="GA118" s="129"/>
      <c r="GB118" s="129">
        <v>112</v>
      </c>
      <c r="GC118" s="129"/>
      <c r="GD118" s="23"/>
      <c r="GE118" s="1" t="s">
        <v>81</v>
      </c>
      <c r="GF118" s="336"/>
      <c r="GG118" s="128">
        <v>8840</v>
      </c>
      <c r="GH118" s="128" t="s">
        <v>571</v>
      </c>
      <c r="GI118" s="131" t="s">
        <v>79</v>
      </c>
      <c r="GJ118" s="94">
        <f t="shared" si="340"/>
        <v>-1</v>
      </c>
      <c r="GK118" s="94">
        <f t="shared" si="341"/>
        <v>-0.64612459646672582</v>
      </c>
      <c r="GL118" s="94">
        <f t="shared" si="342"/>
        <v>3.5661633892622384E-2</v>
      </c>
      <c r="GM118" s="94">
        <f t="shared" si="343"/>
        <v>1.4639452424134436</v>
      </c>
      <c r="GN118" s="94">
        <f t="shared" si="344"/>
        <v>-5.2878296277967252</v>
      </c>
      <c r="GO118" s="392">
        <f t="shared" si="345"/>
        <v>0.76083637534622273</v>
      </c>
      <c r="GP118" s="366">
        <f t="shared" si="346"/>
        <v>-7.1014564142981462E-2</v>
      </c>
      <c r="GQ118" s="366">
        <f t="shared" si="347"/>
        <v>-0.12966218093151508</v>
      </c>
      <c r="GR118" s="366">
        <f t="shared" si="348"/>
        <v>6.9100373900224943E-3</v>
      </c>
      <c r="GS118" s="94">
        <f t="shared" si="409"/>
        <v>0</v>
      </c>
      <c r="GT118" s="94">
        <f t="shared" si="467"/>
        <v>7.1014564142981462E-2</v>
      </c>
      <c r="GU118" s="392">
        <f t="shared" si="468"/>
        <v>0.20067674507449654</v>
      </c>
      <c r="GV118" s="94">
        <f t="shared" si="469"/>
        <v>0.19376670768447404</v>
      </c>
      <c r="GW118" s="94">
        <f t="shared" si="470"/>
        <v>-0.41764995083579154</v>
      </c>
      <c r="GX118" s="94">
        <f t="shared" si="471"/>
        <v>-6.6421957266379908E-2</v>
      </c>
      <c r="GY118" s="94">
        <f t="shared" si="472"/>
        <v>-0.27772600186393287</v>
      </c>
      <c r="GZ118" s="94">
        <f t="shared" si="473"/>
        <v>1.9912930852490261E-2</v>
      </c>
      <c r="HA118" s="94">
        <f t="shared" si="474"/>
        <v>2.8320301085825828E-2</v>
      </c>
      <c r="HB118" s="94">
        <f t="shared" si="475"/>
        <v>-6.3747554969009971E-3</v>
      </c>
      <c r="HC118" s="94">
        <f t="shared" si="476"/>
        <v>3.2766559163003875E-2</v>
      </c>
      <c r="HD118" s="94">
        <f t="shared" si="349"/>
        <v>-1</v>
      </c>
      <c r="HE118" s="94">
        <f t="shared" si="350"/>
        <v>-0.54193061232648121</v>
      </c>
      <c r="HF118" s="94">
        <f t="shared" si="351"/>
        <v>0.13927709552708534</v>
      </c>
      <c r="HG118" s="94">
        <f t="shared" si="352"/>
        <v>2.7449737491417223</v>
      </c>
      <c r="HH118" s="94">
        <f t="shared" si="353"/>
        <v>-9.8999951579348906</v>
      </c>
      <c r="HI118" s="392">
        <f t="shared" si="354"/>
        <v>1.0604007189371236</v>
      </c>
      <c r="HJ118" s="366">
        <f t="shared" si="355"/>
        <v>-2.9859794647754501E-2</v>
      </c>
      <c r="HK118" s="366">
        <f t="shared" si="356"/>
        <v>-3.5326387732624434E-2</v>
      </c>
      <c r="HL118" s="366">
        <f t="shared" si="357"/>
        <v>7.9690377223266134E-3</v>
      </c>
      <c r="HM118" s="94">
        <f t="shared" si="410"/>
        <v>0</v>
      </c>
      <c r="HN118" s="94">
        <f t="shared" si="477"/>
        <v>2.9859794647754501E-2</v>
      </c>
      <c r="HO118" s="392">
        <f t="shared" si="478"/>
        <v>6.5186182380378932E-2</v>
      </c>
      <c r="HP118" s="94">
        <f t="shared" si="479"/>
        <v>5.7217144658052319E-2</v>
      </c>
      <c r="HQ118" s="94">
        <f t="shared" si="480"/>
        <v>-3.278968791719359E-2</v>
      </c>
      <c r="HR118" s="94">
        <f t="shared" si="481"/>
        <v>3.6842366018547293E-3</v>
      </c>
      <c r="HS118" s="94">
        <f t="shared" si="482"/>
        <v>-6.0996568694653558E-2</v>
      </c>
      <c r="HT118" s="94">
        <f t="shared" si="483"/>
        <v>1.8635865667289309E-2</v>
      </c>
      <c r="HU118" s="94">
        <f t="shared" si="484"/>
        <v>1.1202117813317942E-2</v>
      </c>
      <c r="HV118" s="94">
        <f t="shared" si="485"/>
        <v>1.1737882442504961E-2</v>
      </c>
      <c r="HW118" s="94">
        <f t="shared" si="486"/>
        <v>2.4711093215220453E-2</v>
      </c>
      <c r="HX118" s="94" t="e">
        <f t="shared" si="358"/>
        <v>#VALUE!</v>
      </c>
      <c r="HY118" s="94">
        <f t="shared" si="359"/>
        <v>-0.11754367542295618</v>
      </c>
      <c r="HZ118" s="94">
        <f t="shared" si="360"/>
        <v>0.18017721449182009</v>
      </c>
      <c r="IA118" s="94">
        <f t="shared" si="361"/>
        <v>0.15469500433743141</v>
      </c>
      <c r="IB118" s="94">
        <f t="shared" si="362"/>
        <v>-0.11567015886609759</v>
      </c>
      <c r="IC118" s="392">
        <f t="shared" si="363"/>
        <v>2.0178233941821833E-2</v>
      </c>
      <c r="ID118" s="366" t="e">
        <f t="shared" si="364"/>
        <v>#VALUE!</v>
      </c>
      <c r="IE118" s="366">
        <f t="shared" si="365"/>
        <v>-3.6800456399362635E-2</v>
      </c>
      <c r="IF118" s="366">
        <f t="shared" si="366"/>
        <v>4.7797654036194959E-2</v>
      </c>
      <c r="IG118" s="94" t="str">
        <f t="shared" si="411"/>
        <v>i.a.</v>
      </c>
      <c r="IH118" s="94">
        <f t="shared" si="487"/>
        <v>0.27627854395470947</v>
      </c>
      <c r="II118" s="392">
        <f t="shared" si="488"/>
        <v>0.3130790003540721</v>
      </c>
      <c r="IJ118" s="94">
        <f t="shared" si="489"/>
        <v>0.26528134631787714</v>
      </c>
      <c r="IK118" s="94">
        <f t="shared" si="490"/>
        <v>0.2297414861252445</v>
      </c>
      <c r="IL118" s="94">
        <f t="shared" si="491"/>
        <v>0.25979162461674499</v>
      </c>
      <c r="IM118" s="94">
        <f t="shared" si="492"/>
        <v>0.25465317331163551</v>
      </c>
      <c r="IN118" s="94">
        <f t="shared" si="493"/>
        <v>0.32911023083051855</v>
      </c>
      <c r="IO118" s="94">
        <f t="shared" si="494"/>
        <v>0.36339449655878792</v>
      </c>
      <c r="IP118" s="94">
        <f t="shared" si="495"/>
        <v>0.31970270146589985</v>
      </c>
      <c r="IQ118" s="94">
        <f t="shared" si="496"/>
        <v>0.3399357305113857</v>
      </c>
      <c r="IR118" s="94">
        <f t="shared" si="412"/>
        <v>0.2363143098346816</v>
      </c>
      <c r="IS118" s="94" t="e">
        <f t="shared" si="367"/>
        <v>#VALUE!</v>
      </c>
      <c r="IT118" s="94" t="e">
        <f t="shared" si="368"/>
        <v>#VALUE!</v>
      </c>
      <c r="IU118" s="94" t="e">
        <f t="shared" si="369"/>
        <v>#VALUE!</v>
      </c>
      <c r="IV118" s="94" t="e">
        <f t="shared" si="370"/>
        <v>#VALUE!</v>
      </c>
      <c r="IW118" s="94" t="e">
        <f t="shared" si="371"/>
        <v>#VALUE!</v>
      </c>
      <c r="IX118" s="392" t="e">
        <f t="shared" si="372"/>
        <v>#VALUE!</v>
      </c>
      <c r="IY118" s="366" t="e">
        <f t="shared" si="373"/>
        <v>#VALUE!</v>
      </c>
      <c r="IZ118" s="366" t="e">
        <f t="shared" si="374"/>
        <v>#VALUE!</v>
      </c>
      <c r="JA118" s="366" t="e">
        <f t="shared" si="375"/>
        <v>#VALUE!</v>
      </c>
      <c r="JB118" s="392"/>
      <c r="JC118" s="94" t="str">
        <f t="shared" si="497"/>
        <v>i.a.</v>
      </c>
      <c r="JD118" s="392" t="str">
        <f t="shared" si="498"/>
        <v>i.a.</v>
      </c>
      <c r="JE118" s="94" t="str">
        <f t="shared" si="499"/>
        <v>i.a.</v>
      </c>
      <c r="JF118" s="94" t="str">
        <f t="shared" si="500"/>
        <v>i.a.</v>
      </c>
      <c r="JG118" s="94" t="str">
        <f t="shared" si="501"/>
        <v>i.a.</v>
      </c>
      <c r="JH118" s="94" t="str">
        <f t="shared" si="502"/>
        <v>i.a.</v>
      </c>
      <c r="JI118" s="94" t="str">
        <f t="shared" si="503"/>
        <v>i.a.</v>
      </c>
      <c r="JJ118" s="94" t="str">
        <f t="shared" si="504"/>
        <v>i.a.</v>
      </c>
      <c r="JK118" s="94" t="str">
        <f t="shared" si="505"/>
        <v>i.a.</v>
      </c>
      <c r="JL118" s="94" t="str">
        <f t="shared" si="506"/>
        <v>i.a.</v>
      </c>
      <c r="JM118" s="94" t="str">
        <f t="shared" si="413"/>
        <v>i.a.</v>
      </c>
      <c r="JN118" s="94" t="e">
        <f t="shared" si="376"/>
        <v>#VALUE!</v>
      </c>
      <c r="JO118" s="94" t="e">
        <f t="shared" si="377"/>
        <v>#DIV/0!</v>
      </c>
      <c r="JP118" s="94" t="e">
        <f t="shared" si="378"/>
        <v>#DIV/0!</v>
      </c>
      <c r="JQ118" s="94" t="e">
        <f t="shared" si="379"/>
        <v>#DIV/0!</v>
      </c>
      <c r="JR118" s="94" t="e">
        <f t="shared" si="380"/>
        <v>#DIV/0!</v>
      </c>
      <c r="JS118" s="392" t="e">
        <f t="shared" si="381"/>
        <v>#DIV/0!</v>
      </c>
      <c r="JT118" s="364" t="e">
        <f t="shared" si="382"/>
        <v>#VALUE!</v>
      </c>
      <c r="JU118" s="364">
        <f t="shared" si="383"/>
        <v>0</v>
      </c>
      <c r="JV118" s="364">
        <f t="shared" si="384"/>
        <v>0</v>
      </c>
      <c r="JW118" s="99" t="str">
        <f t="shared" si="414"/>
        <v>i.a.</v>
      </c>
      <c r="JX118" s="99">
        <f t="shared" si="507"/>
        <v>0</v>
      </c>
      <c r="JY118" s="393">
        <f t="shared" si="508"/>
        <v>0</v>
      </c>
      <c r="JZ118" s="99">
        <f t="shared" si="509"/>
        <v>0</v>
      </c>
      <c r="KA118" s="99">
        <f t="shared" si="510"/>
        <v>0</v>
      </c>
      <c r="KB118" s="99">
        <f t="shared" si="511"/>
        <v>0</v>
      </c>
      <c r="KC118" s="99">
        <f t="shared" si="512"/>
        <v>0</v>
      </c>
      <c r="KD118" s="99">
        <f t="shared" si="513"/>
        <v>0</v>
      </c>
      <c r="KE118" s="99">
        <f t="shared" si="514"/>
        <v>0</v>
      </c>
      <c r="KF118" s="99" t="str">
        <f t="shared" si="415"/>
        <v>i.a.</v>
      </c>
      <c r="KG118" s="99" t="str">
        <f t="shared" si="416"/>
        <v>i.a.</v>
      </c>
      <c r="KH118" s="99">
        <f t="shared" si="417"/>
        <v>0</v>
      </c>
      <c r="KI118" s="94">
        <f t="shared" si="385"/>
        <v>-1</v>
      </c>
      <c r="KJ118" s="94">
        <f t="shared" si="386"/>
        <v>-0.59866146728939273</v>
      </c>
      <c r="KK118" s="94">
        <f t="shared" si="387"/>
        <v>0.19852689738816973</v>
      </c>
      <c r="KL118" s="94">
        <f t="shared" si="388"/>
        <v>1.4792125783064365</v>
      </c>
      <c r="KM118" s="94">
        <f t="shared" si="389"/>
        <v>-4.1831454359868347</v>
      </c>
      <c r="KN118" s="392">
        <f t="shared" si="390"/>
        <v>0.77820243635057884</v>
      </c>
      <c r="KO118" s="364">
        <f t="shared" si="391"/>
        <v>-3.4055118110236225E-2</v>
      </c>
      <c r="KP118" s="364">
        <f t="shared" si="392"/>
        <v>-5.0798728043609929E-2</v>
      </c>
      <c r="KQ118" s="364">
        <f t="shared" si="393"/>
        <v>1.4055396541443055E-2</v>
      </c>
      <c r="KR118" s="308"/>
      <c r="KS118" s="308">
        <f t="shared" si="515"/>
        <v>3.4055118110236225E-2</v>
      </c>
      <c r="KT118" s="395">
        <f t="shared" si="516"/>
        <v>8.4853846153846155E-2</v>
      </c>
      <c r="KU118" s="308">
        <f t="shared" si="517"/>
        <v>7.07984496124031E-2</v>
      </c>
      <c r="KV118" s="308">
        <f t="shared" si="518"/>
        <v>-0.14773913043478262</v>
      </c>
      <c r="KW118" s="308">
        <f t="shared" si="519"/>
        <v>-2.850375939849624E-2</v>
      </c>
      <c r="KX118" s="308">
        <f t="shared" si="520"/>
        <v>-0.1285125</v>
      </c>
      <c r="KY118" s="308">
        <f t="shared" si="521"/>
        <v>1.2830882352941178E-2</v>
      </c>
      <c r="KZ118" s="308">
        <f t="shared" si="522"/>
        <v>1.8356060606060605E-2</v>
      </c>
      <c r="LA118" s="308" t="str">
        <f t="shared" si="523"/>
        <v>i.a.</v>
      </c>
      <c r="LB118" s="308" t="str">
        <f t="shared" si="524"/>
        <v>i.a.</v>
      </c>
      <c r="LC118" s="308">
        <f t="shared" si="418"/>
        <v>4.8910714285714287E-2</v>
      </c>
    </row>
    <row r="119" spans="1:315" s="1" customFormat="1" x14ac:dyDescent="0.3">
      <c r="A119" s="375" t="s">
        <v>467</v>
      </c>
      <c r="B119" s="173">
        <v>26271010</v>
      </c>
      <c r="C119" t="s">
        <v>166</v>
      </c>
      <c r="D119" s="336"/>
      <c r="E119">
        <v>1</v>
      </c>
      <c r="F119"/>
      <c r="G119">
        <v>236100</v>
      </c>
      <c r="H119"/>
      <c r="I119" s="185">
        <v>45092</v>
      </c>
      <c r="J119" s="176"/>
      <c r="K119" s="176" t="s">
        <v>132</v>
      </c>
      <c r="L119" s="176" t="s">
        <v>132</v>
      </c>
      <c r="M119" s="176" t="s">
        <v>132</v>
      </c>
      <c r="N119" s="176" t="s">
        <v>132</v>
      </c>
      <c r="O119" s="176" t="s">
        <v>132</v>
      </c>
      <c r="P119" s="176" t="s">
        <v>132</v>
      </c>
      <c r="Q119" s="94">
        <f t="shared" si="331"/>
        <v>-1</v>
      </c>
      <c r="R119" s="94">
        <f t="shared" si="332"/>
        <v>0.25351535630407307</v>
      </c>
      <c r="S119" s="94">
        <f t="shared" si="333"/>
        <v>4.805137734835685E-2</v>
      </c>
      <c r="T119" s="94">
        <f t="shared" si="334"/>
        <v>-3.6263736263736246E-2</v>
      </c>
      <c r="U119" s="94">
        <f t="shared" si="335"/>
        <v>2.8647727335815443E-3</v>
      </c>
      <c r="V119" s="94">
        <f t="shared" si="336"/>
        <v>-3.5831333782089247E-2</v>
      </c>
      <c r="W119" s="362">
        <f t="shared" si="337"/>
        <v>-914.81299999999999</v>
      </c>
      <c r="X119" s="362">
        <f t="shared" si="338"/>
        <v>185.01499999999999</v>
      </c>
      <c r="Y119" s="362">
        <f t="shared" si="339"/>
        <v>33.460000000000036</v>
      </c>
      <c r="Z119" s="100"/>
      <c r="AA119" s="396">
        <v>914.81299999999999</v>
      </c>
      <c r="AB119" s="100">
        <v>729.798</v>
      </c>
      <c r="AC119" s="100">
        <v>696.33799999999997</v>
      </c>
      <c r="AD119" s="100">
        <v>722.54</v>
      </c>
      <c r="AE119" s="100">
        <v>720.476</v>
      </c>
      <c r="AF119" s="100">
        <v>747.25099999999998</v>
      </c>
      <c r="AG119" s="201">
        <v>680.26400000000001</v>
      </c>
      <c r="AH119" s="201">
        <v>578.553</v>
      </c>
      <c r="AI119" s="201">
        <v>644.23099999999999</v>
      </c>
      <c r="AJ119" s="201">
        <v>557.66399999999999</v>
      </c>
      <c r="AK119" s="201">
        <v>477.03300000000002</v>
      </c>
      <c r="AL119" s="94">
        <f t="shared" si="394"/>
        <v>-1</v>
      </c>
      <c r="AM119" s="94">
        <f t="shared" si="395"/>
        <v>0.65266434560027764</v>
      </c>
      <c r="AN119" s="94">
        <f t="shared" si="419"/>
        <v>-0.27452060399568801</v>
      </c>
      <c r="AO119" s="94">
        <f t="shared" si="420"/>
        <v>0.13273318775346504</v>
      </c>
      <c r="AP119" s="94">
        <f t="shared" si="421"/>
        <v>-0.30923341193564874</v>
      </c>
      <c r="AQ119" s="94">
        <f t="shared" si="422"/>
        <v>-3.3392449057322519E-2</v>
      </c>
      <c r="AR119" s="362">
        <f t="shared" si="396"/>
        <v>-152.374</v>
      </c>
      <c r="AS119" s="362">
        <f t="shared" si="423"/>
        <v>60.174999999999997</v>
      </c>
      <c r="AT119" s="362">
        <f t="shared" si="424"/>
        <v>-34.888000000000005</v>
      </c>
      <c r="AU119" s="266"/>
      <c r="AV119" s="266">
        <v>152.374</v>
      </c>
      <c r="AW119" s="266">
        <v>92.198999999999998</v>
      </c>
      <c r="AX119" s="266">
        <v>127.087</v>
      </c>
      <c r="AY119" s="266">
        <v>112.19499999999999</v>
      </c>
      <c r="AZ119" s="266">
        <v>162.42099999999999</v>
      </c>
      <c r="BA119" s="266">
        <v>168.03200000000001</v>
      </c>
      <c r="BB119" s="201">
        <v>135.53100000000001</v>
      </c>
      <c r="BC119" s="201">
        <v>120.40300000000001</v>
      </c>
      <c r="BD119" s="201">
        <v>131.90899999999999</v>
      </c>
      <c r="BE119" s="201">
        <v>96.837999999999994</v>
      </c>
      <c r="BF119" s="201">
        <v>86.905000000000001</v>
      </c>
      <c r="BG119" s="94">
        <f t="shared" si="397"/>
        <v>1</v>
      </c>
      <c r="BH119" s="94">
        <f t="shared" si="425"/>
        <v>0.89142961342086069</v>
      </c>
      <c r="BI119" s="94">
        <f t="shared" si="426"/>
        <v>-14.369088249634325</v>
      </c>
      <c r="BJ119" s="94">
        <f t="shared" si="427"/>
        <v>1.0933800764888</v>
      </c>
      <c r="BK119" s="94">
        <f t="shared" si="428"/>
        <v>-2.0435195743063477</v>
      </c>
      <c r="BL119" s="94">
        <f t="shared" si="429"/>
        <v>-0.49791274063118729</v>
      </c>
      <c r="BM119" s="362">
        <f t="shared" si="398"/>
        <v>2.9769999999999999</v>
      </c>
      <c r="BN119" s="362">
        <f t="shared" si="430"/>
        <v>24.443000000000001</v>
      </c>
      <c r="BO119" s="362">
        <f t="shared" si="431"/>
        <v>-29.471000000000004</v>
      </c>
      <c r="BP119" s="266"/>
      <c r="BQ119" s="266">
        <v>-2.9769999999999999</v>
      </c>
      <c r="BR119" s="266">
        <v>-27.42</v>
      </c>
      <c r="BS119" s="266">
        <v>2.0510000000000002</v>
      </c>
      <c r="BT119" s="266">
        <v>-21.963999999999999</v>
      </c>
      <c r="BU119" s="266">
        <v>21.047999999999998</v>
      </c>
      <c r="BV119" s="266">
        <v>41.920999999999999</v>
      </c>
      <c r="BW119" s="201">
        <v>15.132999999999999</v>
      </c>
      <c r="BX119" s="201">
        <v>-1.0649999999999999</v>
      </c>
      <c r="BY119" s="201">
        <v>9.2639999999999993</v>
      </c>
      <c r="BZ119" s="201">
        <v>2.1890000000000001</v>
      </c>
      <c r="CA119" s="201">
        <v>-1.1399999999999999</v>
      </c>
      <c r="CB119" s="94">
        <f t="shared" si="399"/>
        <v>1</v>
      </c>
      <c r="CC119" s="94">
        <f t="shared" si="432"/>
        <v>0.63776553894571208</v>
      </c>
      <c r="CD119" s="94">
        <f t="shared" si="433"/>
        <v>-3.3503559693318725</v>
      </c>
      <c r="CE119" s="94">
        <f t="shared" si="434"/>
        <v>0.73858267716535442</v>
      </c>
      <c r="CF119" s="94">
        <f t="shared" si="435"/>
        <v>-2.9644238205723124</v>
      </c>
      <c r="CG119" s="94">
        <f t="shared" si="436"/>
        <v>-0.57308800576299679</v>
      </c>
      <c r="CH119" s="362">
        <f t="shared" si="400"/>
        <v>11.51</v>
      </c>
      <c r="CI119" s="362">
        <f t="shared" si="437"/>
        <v>20.265000000000001</v>
      </c>
      <c r="CJ119" s="362">
        <f t="shared" si="438"/>
        <v>-24.470999999999997</v>
      </c>
      <c r="CK119" s="100"/>
      <c r="CL119" s="100">
        <v>-11.51</v>
      </c>
      <c r="CM119" s="100">
        <v>-31.774999999999999</v>
      </c>
      <c r="CN119" s="100">
        <v>-7.3040000000000003</v>
      </c>
      <c r="CO119" s="100">
        <v>-27.94</v>
      </c>
      <c r="CP119" s="100">
        <v>14.223000000000001</v>
      </c>
      <c r="CQ119" s="100">
        <v>33.316000000000003</v>
      </c>
      <c r="CR119" s="208">
        <v>11.583</v>
      </c>
      <c r="CS119" s="208">
        <v>-4.0090000000000003</v>
      </c>
      <c r="CT119" s="208">
        <v>-1.4159999999999999</v>
      </c>
      <c r="CU119" s="208">
        <v>1.4430000000000001</v>
      </c>
      <c r="CV119" s="208">
        <v>-1.4450000000000001</v>
      </c>
      <c r="CW119" s="94">
        <f t="shared" si="401"/>
        <v>1</v>
      </c>
      <c r="CX119" s="94">
        <f t="shared" si="439"/>
        <v>0.63629054950355746</v>
      </c>
      <c r="CY119" s="94">
        <f t="shared" si="440"/>
        <v>-8.5043740573152338</v>
      </c>
      <c r="CZ119" s="94">
        <f t="shared" si="441"/>
        <v>1.1518065668361039</v>
      </c>
      <c r="DA119" s="94">
        <f t="shared" si="442"/>
        <v>-3.2373975409836069</v>
      </c>
      <c r="DB119" s="94">
        <f t="shared" si="443"/>
        <v>-0.62183734356232323</v>
      </c>
      <c r="DC119" s="362">
        <f t="shared" si="402"/>
        <v>9.048</v>
      </c>
      <c r="DD119" s="362">
        <f t="shared" si="444"/>
        <v>15.828999999999999</v>
      </c>
      <c r="DE119" s="362">
        <f t="shared" si="445"/>
        <v>-28.192</v>
      </c>
      <c r="DF119" s="266"/>
      <c r="DG119" s="266">
        <v>-9.048</v>
      </c>
      <c r="DH119" s="266">
        <v>-24.876999999999999</v>
      </c>
      <c r="DI119" s="266">
        <v>3.3149999999999999</v>
      </c>
      <c r="DJ119" s="266">
        <v>-21.837</v>
      </c>
      <c r="DK119" s="266">
        <v>9.76</v>
      </c>
      <c r="DL119" s="266">
        <v>25.809000000000001</v>
      </c>
      <c r="DM119" s="201">
        <v>8.0589999999999993</v>
      </c>
      <c r="DN119" s="201">
        <v>-2.3610000000000002</v>
      </c>
      <c r="DO119" s="201">
        <v>-4.7240000000000002</v>
      </c>
      <c r="DP119" s="201">
        <v>0.67700000000000005</v>
      </c>
      <c r="DQ119" s="201">
        <v>-1.0469999999999999</v>
      </c>
      <c r="DR119" s="94">
        <f t="shared" si="403"/>
        <v>-1</v>
      </c>
      <c r="DS119" s="94">
        <f t="shared" si="446"/>
        <v>0.16471434049079761</v>
      </c>
      <c r="DT119" s="94">
        <f t="shared" si="447"/>
        <v>-0.19255091062485977</v>
      </c>
      <c r="DU119" s="94">
        <f t="shared" si="448"/>
        <v>2.6334185983699E-2</v>
      </c>
      <c r="DV119" s="94">
        <f t="shared" si="449"/>
        <v>-0.24494508724260577</v>
      </c>
      <c r="DW119" s="94">
        <f t="shared" si="450"/>
        <v>6.2181843666180278E-2</v>
      </c>
      <c r="DX119" s="362">
        <f t="shared" si="404"/>
        <v>-121.503</v>
      </c>
      <c r="DY119" s="362">
        <f t="shared" si="451"/>
        <v>17.183000000000007</v>
      </c>
      <c r="DZ119" s="362">
        <f t="shared" si="452"/>
        <v>-24.87700000000001</v>
      </c>
      <c r="EA119" s="100"/>
      <c r="EB119" s="100">
        <v>121.503</v>
      </c>
      <c r="EC119" s="100">
        <v>104.32</v>
      </c>
      <c r="ED119" s="100">
        <v>129.197</v>
      </c>
      <c r="EE119" s="100">
        <v>125.88200000000001</v>
      </c>
      <c r="EF119" s="100">
        <v>166.71899999999999</v>
      </c>
      <c r="EG119" s="100">
        <v>156.959</v>
      </c>
      <c r="EH119" s="208">
        <v>126.15</v>
      </c>
      <c r="EI119" s="208">
        <v>118.09099999999999</v>
      </c>
      <c r="EJ119" s="208">
        <v>120.44199999999999</v>
      </c>
      <c r="EK119" s="208">
        <v>125.166</v>
      </c>
      <c r="EL119" s="208">
        <v>124.489</v>
      </c>
      <c r="EM119" s="94">
        <f t="shared" si="405"/>
        <v>-1</v>
      </c>
      <c r="EN119" s="94">
        <f t="shared" si="453"/>
        <v>-4.1084802583993184E-2</v>
      </c>
      <c r="EO119" s="94">
        <f t="shared" si="454"/>
        <v>0.19718961614939837</v>
      </c>
      <c r="EP119" s="94">
        <f t="shared" si="455"/>
        <v>-0.14694421536862104</v>
      </c>
      <c r="EQ119" s="94">
        <f t="shared" si="456"/>
        <v>-1.7727127015296884E-2</v>
      </c>
      <c r="ER119" s="94">
        <f t="shared" si="457"/>
        <v>0.13237112953885941</v>
      </c>
      <c r="ES119" s="362">
        <f t="shared" si="406"/>
        <v>-501.13099999999997</v>
      </c>
      <c r="ET119" s="362">
        <f t="shared" si="458"/>
        <v>-21.471000000000004</v>
      </c>
      <c r="EU119" s="362">
        <f t="shared" si="459"/>
        <v>86.077999999999975</v>
      </c>
      <c r="EV119" s="100"/>
      <c r="EW119" s="100">
        <v>501.13099999999997</v>
      </c>
      <c r="EX119" s="100">
        <v>522.60199999999998</v>
      </c>
      <c r="EY119" s="100">
        <v>436.524</v>
      </c>
      <c r="EZ119" s="100">
        <v>511.71800000000002</v>
      </c>
      <c r="FA119" s="100">
        <v>520.95299999999997</v>
      </c>
      <c r="FB119" s="100">
        <v>460.05500000000001</v>
      </c>
      <c r="FC119" s="208">
        <v>349.30599999999998</v>
      </c>
      <c r="FD119" s="208">
        <v>326.11799999999999</v>
      </c>
      <c r="FE119" s="208">
        <v>339.149</v>
      </c>
      <c r="FF119" s="208">
        <v>323.13400000000001</v>
      </c>
      <c r="FG119" s="208">
        <v>365.61099999999999</v>
      </c>
      <c r="FH119" s="94">
        <f t="shared" si="407"/>
        <v>-1</v>
      </c>
      <c r="FI119" s="94">
        <f t="shared" si="460"/>
        <v>6.8702290076335881E-2</v>
      </c>
      <c r="FJ119" s="94">
        <f t="shared" si="461"/>
        <v>-1.6885553470919325E-2</v>
      </c>
      <c r="FK119" s="94">
        <f t="shared" si="462"/>
        <v>7.5614366729678641E-3</v>
      </c>
      <c r="FL119" s="94">
        <f t="shared" si="463"/>
        <v>4.7524752475247525E-2</v>
      </c>
      <c r="FM119" s="94">
        <f t="shared" si="464"/>
        <v>-4.716981132075472E-2</v>
      </c>
      <c r="FN119" s="362">
        <f t="shared" si="408"/>
        <v>-560</v>
      </c>
      <c r="FO119" s="362">
        <f t="shared" si="465"/>
        <v>36</v>
      </c>
      <c r="FP119" s="362">
        <f t="shared" si="466"/>
        <v>-9</v>
      </c>
      <c r="FQ119" s="486"/>
      <c r="FR119" s="486">
        <v>560</v>
      </c>
      <c r="FS119" s="486">
        <v>524</v>
      </c>
      <c r="FT119" s="486">
        <v>533</v>
      </c>
      <c r="FU119" s="486">
        <v>529</v>
      </c>
      <c r="FV119" s="486">
        <v>505</v>
      </c>
      <c r="FW119" s="486">
        <v>530</v>
      </c>
      <c r="FX119" s="2">
        <v>508</v>
      </c>
      <c r="FY119" s="2">
        <v>462</v>
      </c>
      <c r="FZ119" s="2">
        <v>473</v>
      </c>
      <c r="GA119" s="2">
        <v>444</v>
      </c>
      <c r="GB119" s="2">
        <v>411</v>
      </c>
      <c r="GC119" s="2"/>
      <c r="GE119" s="1" t="s">
        <v>118</v>
      </c>
      <c r="GF119" s="336"/>
      <c r="GG119" s="1">
        <v>2640</v>
      </c>
      <c r="GH119" s="1" t="s">
        <v>124</v>
      </c>
      <c r="GI119" s="18" t="s">
        <v>97</v>
      </c>
      <c r="GJ119" s="94">
        <f t="shared" si="340"/>
        <v>1</v>
      </c>
      <c r="GK119" s="94">
        <f t="shared" si="341"/>
        <v>0.62542387337864536</v>
      </c>
      <c r="GL119" s="94">
        <f t="shared" si="342"/>
        <v>-3.7520499591087799</v>
      </c>
      <c r="GM119" s="94">
        <f t="shared" si="343"/>
        <v>0.70012831288055799</v>
      </c>
      <c r="GN119" s="94">
        <f t="shared" si="344"/>
        <v>-3.1730642526690098</v>
      </c>
      <c r="GO119" s="392">
        <f t="shared" si="345"/>
        <v>-0.62659609928248516</v>
      </c>
      <c r="GP119" s="366">
        <f t="shared" si="346"/>
        <v>0.101938243668714</v>
      </c>
      <c r="GQ119" s="366">
        <f t="shared" si="347"/>
        <v>0.17020468382692872</v>
      </c>
      <c r="GR119" s="366">
        <f t="shared" si="348"/>
        <v>-0.2148743950017879</v>
      </c>
      <c r="GS119" s="94">
        <f t="shared" si="409"/>
        <v>0</v>
      </c>
      <c r="GT119" s="94">
        <f t="shared" si="467"/>
        <v>-0.101938243668714</v>
      </c>
      <c r="GU119" s="392">
        <f t="shared" si="468"/>
        <v>-0.27214292749564273</v>
      </c>
      <c r="GV119" s="94">
        <f t="shared" si="469"/>
        <v>-5.7268532493854843E-2</v>
      </c>
      <c r="GW119" s="94">
        <f t="shared" si="470"/>
        <v>-0.19097679092005837</v>
      </c>
      <c r="GX119" s="94">
        <f t="shared" si="471"/>
        <v>8.7883637442149304E-2</v>
      </c>
      <c r="GY119" s="94">
        <f t="shared" si="472"/>
        <v>0.23535811295296158</v>
      </c>
      <c r="GZ119" s="94">
        <f t="shared" si="473"/>
        <v>9.4848940186127648E-2</v>
      </c>
      <c r="HA119" s="94">
        <f t="shared" si="474"/>
        <v>-3.3613797671600998E-2</v>
      </c>
      <c r="HB119" s="94">
        <f t="shared" si="475"/>
        <v>-1.1530569036839191E-2</v>
      </c>
      <c r="HC119" s="94">
        <f t="shared" si="476"/>
        <v>1.1559952734773988E-2</v>
      </c>
      <c r="HD119" s="94">
        <f t="shared" si="349"/>
        <v>1</v>
      </c>
      <c r="HE119" s="94">
        <f t="shared" si="350"/>
        <v>0.89828140677490753</v>
      </c>
      <c r="HF119" s="94">
        <f t="shared" si="351"/>
        <v>-14.217378092148218</v>
      </c>
      <c r="HG119" s="94">
        <f t="shared" si="352"/>
        <v>1.1016943954895115</v>
      </c>
      <c r="HH119" s="94">
        <f t="shared" si="353"/>
        <v>-1.9913138362083582</v>
      </c>
      <c r="HI119" s="392">
        <f t="shared" si="354"/>
        <v>-0.58576296388000748</v>
      </c>
      <c r="HJ119" s="366">
        <f t="shared" si="355"/>
        <v>5.8159695936342778E-3</v>
      </c>
      <c r="HK119" s="366">
        <f t="shared" si="356"/>
        <v>5.1361085350137455E-2</v>
      </c>
      <c r="HL119" s="366">
        <f t="shared" si="357"/>
        <v>-6.1502954872270997E-2</v>
      </c>
      <c r="HM119" s="94">
        <f t="shared" si="410"/>
        <v>0</v>
      </c>
      <c r="HN119" s="94">
        <f t="shared" si="477"/>
        <v>-5.8159695936342778E-3</v>
      </c>
      <c r="HO119" s="392">
        <f t="shared" si="478"/>
        <v>-5.7177054943771732E-2</v>
      </c>
      <c r="HP119" s="94">
        <f t="shared" si="479"/>
        <v>4.3258999284992656E-3</v>
      </c>
      <c r="HQ119" s="94">
        <f t="shared" si="480"/>
        <v>-4.2538233377329274E-2</v>
      </c>
      <c r="HR119" s="94">
        <f t="shared" si="481"/>
        <v>4.2910965048195318E-2</v>
      </c>
      <c r="HS119" s="94">
        <f t="shared" si="482"/>
        <v>0.10359036326188191</v>
      </c>
      <c r="HT119" s="94">
        <f t="shared" si="483"/>
        <v>4.4810370966977778E-2</v>
      </c>
      <c r="HU119" s="94">
        <f t="shared" si="484"/>
        <v>-3.2017220153712717E-3</v>
      </c>
      <c r="HV119" s="94">
        <f t="shared" si="485"/>
        <v>2.7975955898007346E-2</v>
      </c>
      <c r="HW119" s="94">
        <f t="shared" si="486"/>
        <v>6.356488976326507E-3</v>
      </c>
      <c r="HX119" s="94" t="e">
        <f t="shared" si="358"/>
        <v>#VALUE!</v>
      </c>
      <c r="HY119" s="94">
        <f t="shared" si="359"/>
        <v>0.21461662473319731</v>
      </c>
      <c r="HZ119" s="94">
        <f t="shared" si="360"/>
        <v>-0.32554619712440119</v>
      </c>
      <c r="IA119" s="94">
        <f t="shared" si="361"/>
        <v>0.2031266940264603</v>
      </c>
      <c r="IB119" s="94">
        <f t="shared" si="362"/>
        <v>-0.23131857396905578</v>
      </c>
      <c r="IC119" s="392">
        <f t="shared" si="363"/>
        <v>-6.1984347747599797E-2</v>
      </c>
      <c r="ID119" s="366" t="e">
        <f t="shared" si="364"/>
        <v>#VALUE!</v>
      </c>
      <c r="IE119" s="366">
        <f t="shared" si="365"/>
        <v>4.284102680848359E-2</v>
      </c>
      <c r="IF119" s="366">
        <f t="shared" si="366"/>
        <v>-9.6351156018641054E-2</v>
      </c>
      <c r="IG119" s="94" t="str">
        <f t="shared" si="411"/>
        <v>i.a.</v>
      </c>
      <c r="IH119" s="94">
        <f t="shared" si="487"/>
        <v>0.24245756099702476</v>
      </c>
      <c r="II119" s="392">
        <f t="shared" si="488"/>
        <v>0.19961653418854117</v>
      </c>
      <c r="IJ119" s="94">
        <f t="shared" si="489"/>
        <v>0.29596769020718222</v>
      </c>
      <c r="IK119" s="94">
        <f t="shared" si="490"/>
        <v>0.24599877276156007</v>
      </c>
      <c r="IL119" s="94">
        <f t="shared" si="491"/>
        <v>0.32002695060782838</v>
      </c>
      <c r="IM119" s="94">
        <f t="shared" si="492"/>
        <v>0.34117442479703514</v>
      </c>
      <c r="IN119" s="94">
        <f t="shared" si="493"/>
        <v>0.36114466971652365</v>
      </c>
      <c r="IO119" s="94">
        <f t="shared" si="494"/>
        <v>0.36211126034134883</v>
      </c>
      <c r="IP119" s="94">
        <f t="shared" si="495"/>
        <v>0.35513004608593862</v>
      </c>
      <c r="IQ119" s="94">
        <f t="shared" si="496"/>
        <v>0.38735013957058062</v>
      </c>
      <c r="IR119" s="94">
        <f t="shared" si="412"/>
        <v>0.34049577282959215</v>
      </c>
      <c r="IS119" s="94">
        <f t="shared" si="367"/>
        <v>1</v>
      </c>
      <c r="IT119" s="94">
        <f t="shared" si="368"/>
        <v>0.91338727042064038</v>
      </c>
      <c r="IU119" s="94">
        <f t="shared" si="369"/>
        <v>-13.756138237668322</v>
      </c>
      <c r="IV119" s="94">
        <f t="shared" si="370"/>
        <v>1.0968938079872381</v>
      </c>
      <c r="IW119" s="94">
        <f t="shared" si="371"/>
        <v>-2.0405386675034465</v>
      </c>
      <c r="IX119" s="392">
        <f t="shared" si="372"/>
        <v>-0.47925370636828335</v>
      </c>
      <c r="IY119" s="366">
        <f t="shared" si="373"/>
        <v>3.2542169820498831E-3</v>
      </c>
      <c r="IZ119" s="366">
        <f t="shared" si="374"/>
        <v>3.4317823500384988E-2</v>
      </c>
      <c r="JA119" s="366">
        <f t="shared" si="375"/>
        <v>-4.0517449177637485E-2</v>
      </c>
      <c r="JB119" s="392"/>
      <c r="JC119" s="94">
        <f t="shared" si="497"/>
        <v>-3.2542169820498831E-3</v>
      </c>
      <c r="JD119" s="392">
        <f t="shared" si="498"/>
        <v>-3.7572040482434871E-2</v>
      </c>
      <c r="JE119" s="94">
        <f t="shared" si="499"/>
        <v>2.9454086952026173E-3</v>
      </c>
      <c r="JF119" s="94">
        <f t="shared" si="500"/>
        <v>-3.0398317048191105E-2</v>
      </c>
      <c r="JG119" s="94">
        <f t="shared" si="501"/>
        <v>2.9214019620362092E-2</v>
      </c>
      <c r="JH119" s="94">
        <f t="shared" si="502"/>
        <v>5.6100292940390845E-2</v>
      </c>
      <c r="JI119" s="94">
        <f t="shared" si="503"/>
        <v>2.224577516964002E-2</v>
      </c>
      <c r="JJ119" s="94">
        <f t="shared" si="504"/>
        <v>-1.8407993736096779E-3</v>
      </c>
      <c r="JK119" s="94">
        <f t="shared" si="505"/>
        <v>1.4379935147485916E-2</v>
      </c>
      <c r="JL119" s="94">
        <f t="shared" si="506"/>
        <v>3.925302691226258E-3</v>
      </c>
      <c r="JM119" s="94">
        <f t="shared" si="413"/>
        <v>-2.3897717767953157E-3</v>
      </c>
      <c r="JN119" s="94" t="e">
        <f t="shared" si="376"/>
        <v>#VALUE!</v>
      </c>
      <c r="JO119" s="94">
        <f t="shared" si="377"/>
        <v>0.1729322262559542</v>
      </c>
      <c r="JP119" s="94">
        <f t="shared" si="378"/>
        <v>6.605225978372925E-2</v>
      </c>
      <c r="JQ119" s="94">
        <f t="shared" si="379"/>
        <v>-4.3496278580706309E-2</v>
      </c>
      <c r="JR119" s="94">
        <f t="shared" si="380"/>
        <v>-4.2633818089870115E-2</v>
      </c>
      <c r="JS119" s="392">
        <f t="shared" si="381"/>
        <v>1.1899788307906356E-2</v>
      </c>
      <c r="JT119" s="364" t="e">
        <f t="shared" si="382"/>
        <v>#VALUE!</v>
      </c>
      <c r="JU119" s="364">
        <f t="shared" si="383"/>
        <v>0.24085036804798254</v>
      </c>
      <c r="JV119" s="364">
        <f t="shared" si="384"/>
        <v>8.6293993383269152E-2</v>
      </c>
      <c r="JW119" s="99" t="str">
        <f t="shared" si="414"/>
        <v>i.a.</v>
      </c>
      <c r="JX119" s="99">
        <f t="shared" si="507"/>
        <v>1.6335946428571428</v>
      </c>
      <c r="JY119" s="393">
        <f t="shared" si="508"/>
        <v>1.3927442748091603</v>
      </c>
      <c r="JZ119" s="99">
        <f t="shared" si="509"/>
        <v>1.3064502814258911</v>
      </c>
      <c r="KA119" s="99">
        <f t="shared" si="510"/>
        <v>1.36586011342155</v>
      </c>
      <c r="KB119" s="99">
        <f t="shared" si="511"/>
        <v>1.4266851485148515</v>
      </c>
      <c r="KC119" s="99">
        <f t="shared" si="512"/>
        <v>1.4099075471698113</v>
      </c>
      <c r="KD119" s="99">
        <f t="shared" si="513"/>
        <v>1.3391023622047245</v>
      </c>
      <c r="KE119" s="99">
        <f t="shared" si="514"/>
        <v>1.2522792207792208</v>
      </c>
      <c r="KF119" s="99">
        <f t="shared" si="415"/>
        <v>1.3620105708245243</v>
      </c>
      <c r="KG119" s="99">
        <f t="shared" si="416"/>
        <v>1.256</v>
      </c>
      <c r="KH119" s="99">
        <f t="shared" si="417"/>
        <v>1.1606642335766424</v>
      </c>
      <c r="KI119" s="94">
        <f t="shared" si="385"/>
        <v>1</v>
      </c>
      <c r="KJ119" s="94">
        <f t="shared" si="386"/>
        <v>0.66105204001348772</v>
      </c>
      <c r="KK119" s="94">
        <f t="shared" si="387"/>
        <v>-3.4250758237669618</v>
      </c>
      <c r="KL119" s="94">
        <f t="shared" si="388"/>
        <v>0.74054453324666503</v>
      </c>
      <c r="KM119" s="94">
        <f t="shared" si="389"/>
        <v>-2.8753006226635502</v>
      </c>
      <c r="KN119" s="392">
        <f t="shared" si="390"/>
        <v>-0.55195374862255109</v>
      </c>
      <c r="KO119" s="364">
        <f t="shared" si="391"/>
        <v>2.0553571428571428E-2</v>
      </c>
      <c r="KP119" s="364">
        <f t="shared" si="392"/>
        <v>4.0085741548527808E-2</v>
      </c>
      <c r="KQ119" s="364">
        <f t="shared" si="393"/>
        <v>-4.693574824914426E-2</v>
      </c>
      <c r="KR119" s="308"/>
      <c r="KS119" s="308">
        <f t="shared" si="515"/>
        <v>-2.0553571428571428E-2</v>
      </c>
      <c r="KT119" s="395">
        <f t="shared" si="516"/>
        <v>-6.0639312977099236E-2</v>
      </c>
      <c r="KU119" s="308">
        <f t="shared" si="517"/>
        <v>-1.3703564727954972E-2</v>
      </c>
      <c r="KV119" s="308">
        <f t="shared" si="518"/>
        <v>-5.2816635160680532E-2</v>
      </c>
      <c r="KW119" s="308">
        <f t="shared" si="519"/>
        <v>2.8164356435643564E-2</v>
      </c>
      <c r="KX119" s="308">
        <f t="shared" si="520"/>
        <v>6.2860377358490566E-2</v>
      </c>
      <c r="KY119" s="308">
        <f t="shared" si="521"/>
        <v>2.2801181102362206E-2</v>
      </c>
      <c r="KZ119" s="308">
        <f t="shared" si="522"/>
        <v>-8.6774891774891779E-3</v>
      </c>
      <c r="LA119" s="308">
        <f t="shared" si="523"/>
        <v>-2.9936575052854123E-3</v>
      </c>
      <c r="LB119" s="308">
        <f t="shared" si="524"/>
        <v>3.2500000000000003E-3</v>
      </c>
      <c r="LC119" s="308">
        <f t="shared" si="418"/>
        <v>-3.5158150851581512E-3</v>
      </c>
    </row>
    <row r="120" spans="1:315" s="1" customFormat="1" ht="15.75" customHeight="1" x14ac:dyDescent="0.3">
      <c r="A120" s="379" t="s">
        <v>339</v>
      </c>
      <c r="B120" s="171">
        <v>40749314</v>
      </c>
      <c r="C120" t="s">
        <v>166</v>
      </c>
      <c r="D120" s="336"/>
      <c r="E120">
        <v>1</v>
      </c>
      <c r="F120"/>
      <c r="G120">
        <v>236100</v>
      </c>
      <c r="H120" t="s">
        <v>340</v>
      </c>
      <c r="I120" s="197">
        <v>45020</v>
      </c>
      <c r="J120" s="176"/>
      <c r="K120" s="176" t="s">
        <v>132</v>
      </c>
      <c r="L120" s="176" t="s">
        <v>132</v>
      </c>
      <c r="M120" s="176" t="s">
        <v>132</v>
      </c>
      <c r="N120" s="176" t="s">
        <v>132</v>
      </c>
      <c r="O120" s="176" t="s">
        <v>132</v>
      </c>
      <c r="P120" s="179" t="s">
        <v>132</v>
      </c>
      <c r="Q120" s="94" t="e">
        <f t="shared" si="331"/>
        <v>#DIV/0!</v>
      </c>
      <c r="R120" s="94" t="e">
        <f t="shared" si="332"/>
        <v>#DIV/0!</v>
      </c>
      <c r="S120" s="94" t="e">
        <f t="shared" si="333"/>
        <v>#DIV/0!</v>
      </c>
      <c r="T120" s="94" t="e">
        <f t="shared" si="334"/>
        <v>#DIV/0!</v>
      </c>
      <c r="U120" s="94" t="e">
        <f t="shared" si="335"/>
        <v>#DIV/0!</v>
      </c>
      <c r="V120" s="94" t="e">
        <f t="shared" si="336"/>
        <v>#DIV/0!</v>
      </c>
      <c r="W120" s="362">
        <f t="shared" si="337"/>
        <v>0</v>
      </c>
      <c r="X120" s="362">
        <f t="shared" si="338"/>
        <v>0</v>
      </c>
      <c r="Y120" s="362">
        <f t="shared" si="339"/>
        <v>0</v>
      </c>
      <c r="Z120" s="100"/>
      <c r="AA120" s="396"/>
      <c r="AB120" s="100"/>
      <c r="AC120" s="100"/>
      <c r="AD120" s="100"/>
      <c r="AE120" s="100"/>
      <c r="AF120" s="100"/>
      <c r="AG120" s="201"/>
      <c r="AH120" s="206"/>
      <c r="AI120" s="206"/>
      <c r="AJ120" s="206"/>
      <c r="AK120" s="202"/>
      <c r="AL120" s="94">
        <f t="shared" si="394"/>
        <v>-1</v>
      </c>
      <c r="AM120" s="94">
        <f t="shared" si="395"/>
        <v>-0.21058530161665412</v>
      </c>
      <c r="AN120" s="94">
        <f t="shared" si="419"/>
        <v>0.25028900519158431</v>
      </c>
      <c r="AO120" s="94">
        <f t="shared" si="420"/>
        <v>-0.14565588244096611</v>
      </c>
      <c r="AP120" s="94">
        <f t="shared" si="421"/>
        <v>8.2931983328039693E-2</v>
      </c>
      <c r="AQ120" s="94">
        <f t="shared" si="422"/>
        <v>0.26788355961734428</v>
      </c>
      <c r="AR120" s="362">
        <f t="shared" si="396"/>
        <v>-140.875</v>
      </c>
      <c r="AS120" s="362">
        <f t="shared" si="423"/>
        <v>-37.580000000000013</v>
      </c>
      <c r="AT120" s="362">
        <f t="shared" si="424"/>
        <v>35.724000000000018</v>
      </c>
      <c r="AU120" s="266"/>
      <c r="AV120" s="266">
        <v>140.875</v>
      </c>
      <c r="AW120" s="266">
        <v>178.45500000000001</v>
      </c>
      <c r="AX120" s="266">
        <v>142.73099999999999</v>
      </c>
      <c r="AY120" s="266">
        <v>167.065</v>
      </c>
      <c r="AZ120" s="266">
        <v>154.27099999999999</v>
      </c>
      <c r="BA120" s="267">
        <v>121.676</v>
      </c>
      <c r="BB120" s="204">
        <v>96.298000000000002</v>
      </c>
      <c r="BC120" s="205">
        <v>77.67</v>
      </c>
      <c r="BD120" s="205">
        <v>71.399000000000001</v>
      </c>
      <c r="BE120" s="205">
        <v>59.886000000000003</v>
      </c>
      <c r="BF120" s="204">
        <v>59.679000000000002</v>
      </c>
      <c r="BG120" s="94">
        <f t="shared" si="397"/>
        <v>-1</v>
      </c>
      <c r="BH120" s="94">
        <f t="shared" si="425"/>
        <v>0.93536299765807962</v>
      </c>
      <c r="BI120" s="94">
        <f t="shared" si="426"/>
        <v>1.9336357125805566E-2</v>
      </c>
      <c r="BJ120" s="94">
        <f t="shared" si="427"/>
        <v>-0.70406216884493111</v>
      </c>
      <c r="BK120" s="94">
        <f t="shared" si="428"/>
        <v>-0.45058997050147492</v>
      </c>
      <c r="BL120" s="94">
        <f t="shared" si="429"/>
        <v>0.20341912279882296</v>
      </c>
      <c r="BM120" s="362">
        <f t="shared" si="398"/>
        <v>-8.2639999999999993</v>
      </c>
      <c r="BN120" s="362">
        <f t="shared" si="430"/>
        <v>3.9939999999999998</v>
      </c>
      <c r="BO120" s="362">
        <f t="shared" si="431"/>
        <v>8.0999999999999517E-2</v>
      </c>
      <c r="BP120" s="266"/>
      <c r="BQ120" s="266">
        <v>8.2639999999999993</v>
      </c>
      <c r="BR120" s="266">
        <v>4.2699999999999996</v>
      </c>
      <c r="BS120" s="266">
        <v>4.1890000000000001</v>
      </c>
      <c r="BT120" s="266">
        <v>14.154999999999999</v>
      </c>
      <c r="BU120" s="266">
        <v>25.763999999999999</v>
      </c>
      <c r="BV120" s="266">
        <v>21.408999999999999</v>
      </c>
      <c r="BW120" s="202">
        <v>15.617000000000001</v>
      </c>
      <c r="BX120" s="201">
        <v>8.2829999999999995</v>
      </c>
      <c r="BY120" s="201">
        <v>6.9189999999999996</v>
      </c>
      <c r="BZ120" s="201">
        <v>6.9649999999999999</v>
      </c>
      <c r="CA120" s="201">
        <v>5.6120000000000001</v>
      </c>
      <c r="CB120" s="94">
        <f t="shared" si="399"/>
        <v>-1</v>
      </c>
      <c r="CC120" s="94">
        <f t="shared" si="432"/>
        <v>1.0904951622083097</v>
      </c>
      <c r="CD120" s="94">
        <f t="shared" si="433"/>
        <v>0.21633783316026309</v>
      </c>
      <c r="CE120" s="94">
        <f t="shared" si="434"/>
        <v>-0.77601178477283306</v>
      </c>
      <c r="CF120" s="94">
        <f t="shared" si="435"/>
        <v>-0.48227832858347047</v>
      </c>
      <c r="CG120" s="94">
        <f t="shared" si="436"/>
        <v>0.24124358527228332</v>
      </c>
      <c r="CH120" s="362">
        <f t="shared" si="400"/>
        <v>-7.3460000000000001</v>
      </c>
      <c r="CI120" s="362">
        <f t="shared" si="437"/>
        <v>3.8320000000000003</v>
      </c>
      <c r="CJ120" s="362">
        <f t="shared" si="438"/>
        <v>0.625</v>
      </c>
      <c r="CK120" s="100"/>
      <c r="CL120" s="100">
        <v>7.3460000000000001</v>
      </c>
      <c r="CM120" s="100">
        <v>3.5139999999999998</v>
      </c>
      <c r="CN120" s="100">
        <v>2.8889999999999998</v>
      </c>
      <c r="CO120" s="100">
        <v>12.898</v>
      </c>
      <c r="CP120" s="100">
        <v>24.913</v>
      </c>
      <c r="CQ120" s="100">
        <v>20.071000000000002</v>
      </c>
      <c r="CR120" s="208">
        <v>14.08</v>
      </c>
      <c r="CS120" s="208">
        <v>5.8810000000000002</v>
      </c>
      <c r="CT120" s="208">
        <v>4.0940000000000003</v>
      </c>
      <c r="CU120" s="208">
        <v>4.1980000000000004</v>
      </c>
      <c r="CV120" s="208">
        <v>2.8679999999999999</v>
      </c>
      <c r="CW120" s="94">
        <f t="shared" si="401"/>
        <v>-1</v>
      </c>
      <c r="CX120" s="94">
        <f t="shared" si="439"/>
        <v>1.0765602322206096</v>
      </c>
      <c r="CY120" s="94">
        <f t="shared" si="440"/>
        <v>0.26364053186611636</v>
      </c>
      <c r="CZ120" s="94">
        <f t="shared" si="441"/>
        <v>-0.78270399521769451</v>
      </c>
      <c r="DA120" s="94">
        <f t="shared" si="442"/>
        <v>-0.48292205450517744</v>
      </c>
      <c r="DB120" s="94">
        <f t="shared" si="443"/>
        <v>0.241986051570798</v>
      </c>
      <c r="DC120" s="362">
        <f t="shared" si="402"/>
        <v>-5.7229999999999999</v>
      </c>
      <c r="DD120" s="362">
        <f t="shared" si="444"/>
        <v>2.9670000000000001</v>
      </c>
      <c r="DE120" s="362">
        <f t="shared" si="445"/>
        <v>0.57499999999999973</v>
      </c>
      <c r="DF120" s="266"/>
      <c r="DG120" s="266">
        <v>5.7229999999999999</v>
      </c>
      <c r="DH120" s="266">
        <v>2.7559999999999998</v>
      </c>
      <c r="DI120" s="266">
        <v>2.181</v>
      </c>
      <c r="DJ120" s="266">
        <v>10.037000000000001</v>
      </c>
      <c r="DK120" s="266">
        <v>19.411000000000001</v>
      </c>
      <c r="DL120" s="266">
        <v>15.629</v>
      </c>
      <c r="DM120" s="201">
        <v>10.967000000000001</v>
      </c>
      <c r="DN120" s="201">
        <v>4.4649999999999999</v>
      </c>
      <c r="DO120" s="201">
        <v>2.89</v>
      </c>
      <c r="DP120" s="201">
        <v>3.0350000000000001</v>
      </c>
      <c r="DQ120" s="201">
        <v>2.1230000000000002</v>
      </c>
      <c r="DR120" s="94">
        <f t="shared" si="403"/>
        <v>-1</v>
      </c>
      <c r="DS120" s="94">
        <f t="shared" si="446"/>
        <v>0.12822925769084267</v>
      </c>
      <c r="DT120" s="94">
        <f t="shared" si="447"/>
        <v>6.8161692554388129E-2</v>
      </c>
      <c r="DU120" s="94">
        <f t="shared" si="448"/>
        <v>-0.15286985787563609</v>
      </c>
      <c r="DV120" s="94">
        <f t="shared" si="449"/>
        <v>1.0757052973411258E-3</v>
      </c>
      <c r="DW120" s="94">
        <f t="shared" si="450"/>
        <v>0.24202777987849472</v>
      </c>
      <c r="DX120" s="362">
        <f t="shared" si="404"/>
        <v>-50.353999999999999</v>
      </c>
      <c r="DY120" s="362">
        <f t="shared" si="451"/>
        <v>5.722999999999999</v>
      </c>
      <c r="DZ120" s="362">
        <f t="shared" si="452"/>
        <v>2.847999999999999</v>
      </c>
      <c r="EA120" s="100"/>
      <c r="EB120" s="100">
        <v>50.353999999999999</v>
      </c>
      <c r="EC120" s="100">
        <v>44.631</v>
      </c>
      <c r="ED120" s="100">
        <v>41.783000000000001</v>
      </c>
      <c r="EE120" s="100">
        <v>49.323</v>
      </c>
      <c r="EF120" s="100">
        <v>49.27</v>
      </c>
      <c r="EG120" s="100">
        <v>39.668999999999997</v>
      </c>
      <c r="EH120" s="208">
        <v>26.731999999999999</v>
      </c>
      <c r="EI120" s="208">
        <v>17.408999999999999</v>
      </c>
      <c r="EJ120" s="208">
        <v>12.76</v>
      </c>
      <c r="EK120" s="208">
        <v>10.9</v>
      </c>
      <c r="EL120" s="208">
        <v>6.9989999999999997</v>
      </c>
      <c r="EM120" s="94">
        <f t="shared" si="405"/>
        <v>-1</v>
      </c>
      <c r="EN120" s="94">
        <f t="shared" si="453"/>
        <v>-0.16744835563203964</v>
      </c>
      <c r="EO120" s="94">
        <f t="shared" si="454"/>
        <v>0.21215514956698669</v>
      </c>
      <c r="EP120" s="94">
        <f t="shared" si="455"/>
        <v>7.9994829512404567E-2</v>
      </c>
      <c r="EQ120" s="94">
        <f t="shared" si="456"/>
        <v>-1.5874025478401509E-2</v>
      </c>
      <c r="ER120" s="94">
        <f t="shared" si="457"/>
        <v>1.8943041256203306E-2</v>
      </c>
      <c r="ES120" s="362">
        <f t="shared" si="406"/>
        <v>-118.045</v>
      </c>
      <c r="ET120" s="362">
        <f t="shared" si="458"/>
        <v>-23.742000000000004</v>
      </c>
      <c r="EU120" s="362">
        <f t="shared" si="459"/>
        <v>24.816000000000003</v>
      </c>
      <c r="EV120" s="100"/>
      <c r="EW120" s="100">
        <v>118.045</v>
      </c>
      <c r="EX120" s="100">
        <v>141.78700000000001</v>
      </c>
      <c r="EY120" s="100">
        <v>116.971</v>
      </c>
      <c r="EZ120" s="100">
        <v>108.307</v>
      </c>
      <c r="FA120" s="100">
        <v>110.054</v>
      </c>
      <c r="FB120" s="100">
        <v>108.008</v>
      </c>
      <c r="FC120" s="208">
        <v>85.908000000000001</v>
      </c>
      <c r="FD120" s="208">
        <v>77.3</v>
      </c>
      <c r="FE120" s="208">
        <v>84.468999999999994</v>
      </c>
      <c r="FF120" s="208">
        <v>75.17</v>
      </c>
      <c r="FG120" s="208">
        <v>69.951999999999998</v>
      </c>
      <c r="FH120" s="94">
        <f t="shared" si="407"/>
        <v>-1</v>
      </c>
      <c r="FI120" s="94">
        <f t="shared" si="460"/>
        <v>-1.2500000000000001E-2</v>
      </c>
      <c r="FJ120" s="94">
        <f t="shared" si="461"/>
        <v>0.10091743119266056</v>
      </c>
      <c r="FK120" s="94">
        <f t="shared" si="462"/>
        <v>-8.4033613445378158E-2</v>
      </c>
      <c r="FL120" s="94">
        <f t="shared" si="463"/>
        <v>8.6757990867579904E-2</v>
      </c>
      <c r="FM120" s="94">
        <f t="shared" si="464"/>
        <v>8.9552238805970144E-2</v>
      </c>
      <c r="FN120" s="362">
        <f t="shared" si="408"/>
        <v>-237</v>
      </c>
      <c r="FO120" s="362">
        <f t="shared" si="465"/>
        <v>-3</v>
      </c>
      <c r="FP120" s="362">
        <f t="shared" si="466"/>
        <v>22</v>
      </c>
      <c r="FQ120" s="486"/>
      <c r="FR120" s="486">
        <v>237</v>
      </c>
      <c r="FS120" s="486">
        <v>240</v>
      </c>
      <c r="FT120" s="486">
        <v>218</v>
      </c>
      <c r="FU120" s="486">
        <v>238</v>
      </c>
      <c r="FV120" s="486">
        <v>219</v>
      </c>
      <c r="FW120" s="486">
        <v>201</v>
      </c>
      <c r="FX120" s="2">
        <v>163</v>
      </c>
      <c r="FY120" s="2"/>
      <c r="FZ120" s="2"/>
      <c r="GA120" s="2">
        <v>126</v>
      </c>
      <c r="GB120" s="2">
        <v>123</v>
      </c>
      <c r="GC120" s="2"/>
      <c r="GD120" s="2"/>
      <c r="GE120" s="1" t="s">
        <v>106</v>
      </c>
      <c r="GF120" s="336"/>
      <c r="GG120" s="1">
        <v>7700</v>
      </c>
      <c r="GH120" s="1" t="s">
        <v>341</v>
      </c>
      <c r="GI120" s="18" t="s">
        <v>93</v>
      </c>
      <c r="GJ120" s="94">
        <f t="shared" si="340"/>
        <v>-1</v>
      </c>
      <c r="GK120" s="94">
        <f t="shared" si="341"/>
        <v>0.90185870344863817</v>
      </c>
      <c r="GL120" s="94">
        <f t="shared" si="342"/>
        <v>0.28238103348877402</v>
      </c>
      <c r="GM120" s="94">
        <f t="shared" si="343"/>
        <v>-0.75760465716975756</v>
      </c>
      <c r="GN120" s="94">
        <f t="shared" si="344"/>
        <v>-0.53297244495943219</v>
      </c>
      <c r="GO120" s="392">
        <f t="shared" si="345"/>
        <v>-7.329950521520491E-2</v>
      </c>
      <c r="GP120" s="366">
        <f t="shared" si="346"/>
        <v>-0.15467705427172712</v>
      </c>
      <c r="GQ120" s="366">
        <f t="shared" si="347"/>
        <v>7.3347640056437943E-2</v>
      </c>
      <c r="GR120" s="366">
        <f t="shared" si="348"/>
        <v>1.7908783301847697E-2</v>
      </c>
      <c r="GS120" s="94">
        <f t="shared" si="409"/>
        <v>0</v>
      </c>
      <c r="GT120" s="94">
        <f t="shared" si="467"/>
        <v>0.15467705427172712</v>
      </c>
      <c r="GU120" s="392">
        <f t="shared" si="468"/>
        <v>8.1329414215289178E-2</v>
      </c>
      <c r="GV120" s="94">
        <f t="shared" si="469"/>
        <v>6.3420630913441481E-2</v>
      </c>
      <c r="GW120" s="94">
        <f t="shared" si="470"/>
        <v>0.26164129299240307</v>
      </c>
      <c r="GX120" s="94">
        <f t="shared" si="471"/>
        <v>0.56022667221353972</v>
      </c>
      <c r="GY120" s="94">
        <f t="shared" si="472"/>
        <v>0.60453908826674307</v>
      </c>
      <c r="GZ120" s="94">
        <f t="shared" si="473"/>
        <v>0.63795564214675704</v>
      </c>
      <c r="HA120" s="94">
        <f t="shared" si="474"/>
        <v>0.38987039676489116</v>
      </c>
      <c r="HB120" s="94">
        <f t="shared" si="475"/>
        <v>0.34606931530008456</v>
      </c>
      <c r="HC120" s="94">
        <f t="shared" si="476"/>
        <v>0.46907648471981678</v>
      </c>
      <c r="HD120" s="94">
        <f t="shared" si="349"/>
        <v>-1</v>
      </c>
      <c r="HE120" s="94">
        <f t="shared" si="350"/>
        <v>0.92736329069556278</v>
      </c>
      <c r="HF120" s="94">
        <f t="shared" si="351"/>
        <v>-0.11255282595866711</v>
      </c>
      <c r="HG120" s="94">
        <f t="shared" si="352"/>
        <v>-0.71314872846504318</v>
      </c>
      <c r="HH120" s="94">
        <f t="shared" si="353"/>
        <v>-0.45134227333403226</v>
      </c>
      <c r="HI120" s="392">
        <f t="shared" si="354"/>
        <v>7.0164552359679999E-2</v>
      </c>
      <c r="HJ120" s="366">
        <f t="shared" si="355"/>
        <v>-6.3610332830444288E-2</v>
      </c>
      <c r="HK120" s="366">
        <f t="shared" si="356"/>
        <v>3.0606522320237847E-2</v>
      </c>
      <c r="HL120" s="366">
        <f t="shared" si="357"/>
        <v>-4.1857952213785327E-3</v>
      </c>
      <c r="HM120" s="94">
        <f t="shared" si="410"/>
        <v>0</v>
      </c>
      <c r="HN120" s="94">
        <f t="shared" si="477"/>
        <v>6.3610332830444288E-2</v>
      </c>
      <c r="HO120" s="392">
        <f t="shared" si="478"/>
        <v>3.3003810510206441E-2</v>
      </c>
      <c r="HP120" s="94">
        <f t="shared" si="479"/>
        <v>3.7189605731584974E-2</v>
      </c>
      <c r="HQ120" s="94">
        <f t="shared" si="480"/>
        <v>0.12964769349838112</v>
      </c>
      <c r="HR120" s="94">
        <f t="shared" si="481"/>
        <v>0.23629976795590243</v>
      </c>
      <c r="HS120" s="94">
        <f t="shared" si="482"/>
        <v>0.22080694733802264</v>
      </c>
      <c r="HT120" s="94">
        <f t="shared" si="483"/>
        <v>0.19137542277339348</v>
      </c>
      <c r="HU120" s="94">
        <f t="shared" si="484"/>
        <v>0.10240528160525192</v>
      </c>
      <c r="HV120" s="94">
        <f t="shared" si="485"/>
        <v>8.6683078696308535E-2</v>
      </c>
      <c r="HW120" s="94">
        <f t="shared" si="486"/>
        <v>9.5988203029175448E-2</v>
      </c>
      <c r="HX120" s="94" t="e">
        <f t="shared" si="358"/>
        <v>#VALUE!</v>
      </c>
      <c r="HY120" s="94">
        <f t="shared" si="359"/>
        <v>0.35514627269440913</v>
      </c>
      <c r="HZ120" s="94">
        <f t="shared" si="360"/>
        <v>-0.11879127607058945</v>
      </c>
      <c r="IA120" s="94">
        <f t="shared" si="361"/>
        <v>-0.21561648354666132</v>
      </c>
      <c r="IB120" s="94">
        <f t="shared" si="362"/>
        <v>1.7223131199216771E-2</v>
      </c>
      <c r="IC120" s="392">
        <f t="shared" si="363"/>
        <v>0.21893739845090998</v>
      </c>
      <c r="ID120" s="366" t="e">
        <f t="shared" si="364"/>
        <v>#VALUE!</v>
      </c>
      <c r="IE120" s="366">
        <f t="shared" si="365"/>
        <v>0.11179116066087985</v>
      </c>
      <c r="IF120" s="366">
        <f t="shared" si="366"/>
        <v>-4.2433217533041856E-2</v>
      </c>
      <c r="IG120" s="94" t="str">
        <f t="shared" si="411"/>
        <v>i.a.</v>
      </c>
      <c r="IH120" s="94">
        <f t="shared" si="487"/>
        <v>0.42656614003134397</v>
      </c>
      <c r="II120" s="392">
        <f t="shared" si="488"/>
        <v>0.31477497937046411</v>
      </c>
      <c r="IJ120" s="94">
        <f t="shared" si="489"/>
        <v>0.35720819690350597</v>
      </c>
      <c r="IK120" s="94">
        <f t="shared" si="490"/>
        <v>0.45539992798249418</v>
      </c>
      <c r="IL120" s="94">
        <f t="shared" si="491"/>
        <v>0.44768931615388813</v>
      </c>
      <c r="IM120" s="94">
        <f t="shared" si="492"/>
        <v>0.36727834975187024</v>
      </c>
      <c r="IN120" s="94">
        <f t="shared" si="493"/>
        <v>0.31117008893234621</v>
      </c>
      <c r="IO120" s="94">
        <f t="shared" si="494"/>
        <v>0.22521345407503235</v>
      </c>
      <c r="IP120" s="94">
        <f t="shared" si="495"/>
        <v>0.15106133611147285</v>
      </c>
      <c r="IQ120" s="94">
        <f t="shared" si="496"/>
        <v>0.14500465611281096</v>
      </c>
      <c r="IR120" s="94">
        <f t="shared" si="412"/>
        <v>0.10005432296431839</v>
      </c>
      <c r="IS120" s="94" t="e">
        <f t="shared" si="367"/>
        <v>#VALUE!</v>
      </c>
      <c r="IT120" s="94" t="e">
        <f t="shared" si="368"/>
        <v>#VALUE!</v>
      </c>
      <c r="IU120" s="94" t="e">
        <f t="shared" si="369"/>
        <v>#VALUE!</v>
      </c>
      <c r="IV120" s="94" t="e">
        <f t="shared" si="370"/>
        <v>#VALUE!</v>
      </c>
      <c r="IW120" s="94" t="e">
        <f t="shared" si="371"/>
        <v>#VALUE!</v>
      </c>
      <c r="IX120" s="392" t="e">
        <f t="shared" si="372"/>
        <v>#VALUE!</v>
      </c>
      <c r="IY120" s="366" t="e">
        <f t="shared" si="373"/>
        <v>#VALUE!</v>
      </c>
      <c r="IZ120" s="366" t="e">
        <f t="shared" si="374"/>
        <v>#VALUE!</v>
      </c>
      <c r="JA120" s="366" t="e">
        <f t="shared" si="375"/>
        <v>#VALUE!</v>
      </c>
      <c r="JB120" s="392"/>
      <c r="JC120" s="94" t="str">
        <f t="shared" si="497"/>
        <v>i.a.</v>
      </c>
      <c r="JD120" s="392" t="str">
        <f t="shared" si="498"/>
        <v>i.a.</v>
      </c>
      <c r="JE120" s="94" t="str">
        <f t="shared" si="499"/>
        <v>i.a.</v>
      </c>
      <c r="JF120" s="94" t="str">
        <f t="shared" si="500"/>
        <v>i.a.</v>
      </c>
      <c r="JG120" s="94" t="str">
        <f t="shared" si="501"/>
        <v>i.a.</v>
      </c>
      <c r="JH120" s="94" t="str">
        <f t="shared" si="502"/>
        <v>i.a.</v>
      </c>
      <c r="JI120" s="94" t="str">
        <f t="shared" si="503"/>
        <v>i.a.</v>
      </c>
      <c r="JJ120" s="94" t="str">
        <f t="shared" si="504"/>
        <v>i.a.</v>
      </c>
      <c r="JK120" s="94" t="str">
        <f t="shared" si="505"/>
        <v>i.a.</v>
      </c>
      <c r="JL120" s="94" t="str">
        <f t="shared" si="506"/>
        <v>i.a.</v>
      </c>
      <c r="JM120" s="94" t="str">
        <f t="shared" si="413"/>
        <v>i.a.</v>
      </c>
      <c r="JN120" s="94" t="e">
        <f t="shared" si="376"/>
        <v>#VALUE!</v>
      </c>
      <c r="JO120" s="94" t="e">
        <f t="shared" si="377"/>
        <v>#DIV/0!</v>
      </c>
      <c r="JP120" s="94" t="e">
        <f t="shared" si="378"/>
        <v>#DIV/0!</v>
      </c>
      <c r="JQ120" s="94" t="e">
        <f t="shared" si="379"/>
        <v>#DIV/0!</v>
      </c>
      <c r="JR120" s="94" t="e">
        <f t="shared" si="380"/>
        <v>#DIV/0!</v>
      </c>
      <c r="JS120" s="392" t="e">
        <f t="shared" si="381"/>
        <v>#DIV/0!</v>
      </c>
      <c r="JT120" s="364" t="e">
        <f t="shared" si="382"/>
        <v>#VALUE!</v>
      </c>
      <c r="JU120" s="364">
        <f t="shared" si="383"/>
        <v>0</v>
      </c>
      <c r="JV120" s="364">
        <f t="shared" si="384"/>
        <v>0</v>
      </c>
      <c r="JW120" s="99" t="str">
        <f t="shared" si="414"/>
        <v>i.a.</v>
      </c>
      <c r="JX120" s="99">
        <f t="shared" si="507"/>
        <v>0</v>
      </c>
      <c r="JY120" s="393">
        <f t="shared" si="508"/>
        <v>0</v>
      </c>
      <c r="JZ120" s="99">
        <f t="shared" si="509"/>
        <v>0</v>
      </c>
      <c r="KA120" s="99">
        <f t="shared" si="510"/>
        <v>0</v>
      </c>
      <c r="KB120" s="99">
        <f t="shared" si="511"/>
        <v>0</v>
      </c>
      <c r="KC120" s="99">
        <f t="shared" si="512"/>
        <v>0</v>
      </c>
      <c r="KD120" s="99">
        <f t="shared" si="513"/>
        <v>0</v>
      </c>
      <c r="KE120" s="99" t="str">
        <f t="shared" si="514"/>
        <v>i.a.</v>
      </c>
      <c r="KF120" s="99" t="str">
        <f t="shared" si="415"/>
        <v>i.a.</v>
      </c>
      <c r="KG120" s="99">
        <f t="shared" si="416"/>
        <v>0</v>
      </c>
      <c r="KH120" s="99">
        <f t="shared" si="417"/>
        <v>0</v>
      </c>
      <c r="KI120" s="94">
        <f t="shared" si="385"/>
        <v>-1</v>
      </c>
      <c r="KJ120" s="94">
        <f t="shared" si="386"/>
        <v>1.1169571262868958</v>
      </c>
      <c r="KK120" s="94">
        <f t="shared" si="387"/>
        <v>0.10484019845390562</v>
      </c>
      <c r="KL120" s="94">
        <f t="shared" si="388"/>
        <v>-0.75546240722905633</v>
      </c>
      <c r="KM120" s="94">
        <f t="shared" si="389"/>
        <v>-0.52360905025117666</v>
      </c>
      <c r="KN120" s="392">
        <f t="shared" si="390"/>
        <v>0.13922356456497237</v>
      </c>
      <c r="KO120" s="364">
        <f t="shared" si="391"/>
        <v>-3.0995780590717299E-2</v>
      </c>
      <c r="KP120" s="364">
        <f t="shared" si="392"/>
        <v>1.6354113924050631E-2</v>
      </c>
      <c r="KQ120" s="364">
        <f t="shared" si="393"/>
        <v>1.3893730886850152E-3</v>
      </c>
      <c r="KR120" s="308"/>
      <c r="KS120" s="308">
        <f t="shared" si="515"/>
        <v>3.0995780590717299E-2</v>
      </c>
      <c r="KT120" s="395">
        <f t="shared" si="516"/>
        <v>1.4641666666666666E-2</v>
      </c>
      <c r="KU120" s="308">
        <f t="shared" si="517"/>
        <v>1.325229357798165E-2</v>
      </c>
      <c r="KV120" s="308">
        <f t="shared" si="518"/>
        <v>5.4193277310924368E-2</v>
      </c>
      <c r="KW120" s="308">
        <f t="shared" si="519"/>
        <v>0.11375799086757991</v>
      </c>
      <c r="KX120" s="308">
        <f t="shared" si="520"/>
        <v>9.9855721393034835E-2</v>
      </c>
      <c r="KY120" s="308">
        <f t="shared" si="521"/>
        <v>8.6380368098159507E-2</v>
      </c>
      <c r="KZ120" s="308" t="str">
        <f t="shared" si="522"/>
        <v>i.a.</v>
      </c>
      <c r="LA120" s="308" t="str">
        <f t="shared" si="523"/>
        <v>i.a.</v>
      </c>
      <c r="LB120" s="308">
        <f t="shared" si="524"/>
        <v>3.3317460317460322E-2</v>
      </c>
      <c r="LC120" s="308">
        <f t="shared" si="418"/>
        <v>2.3317073170731707E-2</v>
      </c>
    </row>
    <row r="121" spans="1:315" s="6" customFormat="1" ht="15.75" customHeight="1" x14ac:dyDescent="0.3">
      <c r="A121" s="348" t="s">
        <v>802</v>
      </c>
      <c r="B121" s="171">
        <v>19056090</v>
      </c>
      <c r="C121" t="s">
        <v>166</v>
      </c>
      <c r="D121" s="336"/>
      <c r="E121"/>
      <c r="F121"/>
      <c r="G121">
        <v>236100</v>
      </c>
      <c r="H121"/>
      <c r="I121" s="193">
        <v>45114</v>
      </c>
      <c r="J121" s="176"/>
      <c r="K121" s="176" t="s">
        <v>132</v>
      </c>
      <c r="L121" s="176" t="s">
        <v>132</v>
      </c>
      <c r="M121" s="176" t="s">
        <v>132</v>
      </c>
      <c r="N121" s="176" t="s">
        <v>132</v>
      </c>
      <c r="O121" s="178" t="s">
        <v>132</v>
      </c>
      <c r="P121" s="178" t="s">
        <v>132</v>
      </c>
      <c r="Q121" s="94" t="e">
        <f t="shared" si="331"/>
        <v>#DIV/0!</v>
      </c>
      <c r="R121" s="94" t="e">
        <f t="shared" si="332"/>
        <v>#DIV/0!</v>
      </c>
      <c r="S121" s="94" t="e">
        <f t="shared" si="333"/>
        <v>#DIV/0!</v>
      </c>
      <c r="T121" s="94" t="e">
        <f t="shared" si="334"/>
        <v>#DIV/0!</v>
      </c>
      <c r="U121" s="94" t="e">
        <f t="shared" si="335"/>
        <v>#DIV/0!</v>
      </c>
      <c r="V121" s="94" t="e">
        <f t="shared" si="336"/>
        <v>#DIV/0!</v>
      </c>
      <c r="W121" s="362">
        <f t="shared" si="337"/>
        <v>0</v>
      </c>
      <c r="X121" s="362">
        <f t="shared" si="338"/>
        <v>0</v>
      </c>
      <c r="Y121" s="362">
        <f t="shared" si="339"/>
        <v>0</v>
      </c>
      <c r="Z121" s="100"/>
      <c r="AA121" s="396"/>
      <c r="AB121" s="100"/>
      <c r="AC121" s="100"/>
      <c r="AD121" s="100"/>
      <c r="AE121" s="208"/>
      <c r="AF121" s="100"/>
      <c r="AG121" s="103"/>
      <c r="AH121" s="218"/>
      <c r="AI121" s="218"/>
      <c r="AJ121" s="218"/>
      <c r="AK121" s="101"/>
      <c r="AL121" s="94">
        <f t="shared" si="394"/>
        <v>-1</v>
      </c>
      <c r="AM121" s="94">
        <f t="shared" si="395"/>
        <v>0.15563469646731357</v>
      </c>
      <c r="AN121" s="94">
        <f t="shared" si="419"/>
        <v>0.18875912408759113</v>
      </c>
      <c r="AO121" s="94">
        <f t="shared" si="420"/>
        <v>-0.23756168144547912</v>
      </c>
      <c r="AP121" s="94">
        <f t="shared" si="421"/>
        <v>-0.14800063221115858</v>
      </c>
      <c r="AQ121" s="94">
        <f t="shared" si="422"/>
        <v>1.5395360038532551</v>
      </c>
      <c r="AR121" s="362">
        <f t="shared" si="396"/>
        <v>-28.231000000000002</v>
      </c>
      <c r="AS121" s="362">
        <f t="shared" si="423"/>
        <v>3.8020000000000032</v>
      </c>
      <c r="AT121" s="362">
        <f t="shared" si="424"/>
        <v>3.8789999999999978</v>
      </c>
      <c r="AU121" s="266"/>
      <c r="AV121" s="266">
        <v>28.231000000000002</v>
      </c>
      <c r="AW121" s="266">
        <v>24.428999999999998</v>
      </c>
      <c r="AX121" s="266">
        <v>20.55</v>
      </c>
      <c r="AY121" s="266">
        <v>26.952999999999999</v>
      </c>
      <c r="AZ121" s="201">
        <v>31.635000000000002</v>
      </c>
      <c r="BA121" s="266">
        <v>12.457000000000001</v>
      </c>
      <c r="BB121" s="101">
        <v>13.435</v>
      </c>
      <c r="BC121" s="103">
        <v>21.716000000000001</v>
      </c>
      <c r="BD121" s="103">
        <v>19.419</v>
      </c>
      <c r="BE121" s="103">
        <v>16.085999999999999</v>
      </c>
      <c r="BF121" s="101"/>
      <c r="BG121" s="94">
        <f t="shared" si="397"/>
        <v>-1</v>
      </c>
      <c r="BH121" s="94">
        <f t="shared" si="425"/>
        <v>0.70034414945919388</v>
      </c>
      <c r="BI121" s="94">
        <f t="shared" si="426"/>
        <v>0.33970031286020069</v>
      </c>
      <c r="BJ121" s="94">
        <f t="shared" si="427"/>
        <v>-0.45805818311618768</v>
      </c>
      <c r="BK121" s="94">
        <f t="shared" si="428"/>
        <v>1.0071646068421993</v>
      </c>
      <c r="BL121" s="94">
        <f t="shared" si="429"/>
        <v>1.4110284914967239</v>
      </c>
      <c r="BM121" s="362">
        <f t="shared" si="398"/>
        <v>-13.834</v>
      </c>
      <c r="BN121" s="362">
        <f t="shared" si="430"/>
        <v>5.6980000000000004</v>
      </c>
      <c r="BO121" s="362">
        <f t="shared" si="431"/>
        <v>2.0629999999999988</v>
      </c>
      <c r="BP121" s="266"/>
      <c r="BQ121" s="266">
        <v>13.834</v>
      </c>
      <c r="BR121" s="266">
        <v>8.1359999999999992</v>
      </c>
      <c r="BS121" s="266">
        <v>6.0730000000000004</v>
      </c>
      <c r="BT121" s="266">
        <v>11.206</v>
      </c>
      <c r="BU121" s="201">
        <v>5.5830000000000002</v>
      </c>
      <c r="BV121" s="266">
        <v>-13.583</v>
      </c>
      <c r="BW121" s="101">
        <v>-12.087999999999999</v>
      </c>
      <c r="BX121" s="103">
        <v>-2.3370000000000002</v>
      </c>
      <c r="BY121" s="103">
        <v>-1.91</v>
      </c>
      <c r="BZ121" s="103">
        <v>-2.7</v>
      </c>
      <c r="CA121" s="103"/>
      <c r="CB121" s="94">
        <f t="shared" si="399"/>
        <v>-1</v>
      </c>
      <c r="CC121" s="94">
        <f t="shared" si="432"/>
        <v>0.79839452559547308</v>
      </c>
      <c r="CD121" s="94">
        <f t="shared" si="433"/>
        <v>0.32664106145251404</v>
      </c>
      <c r="CE121" s="94">
        <f t="shared" si="434"/>
        <v>-0.48064194396590809</v>
      </c>
      <c r="CF121" s="94">
        <f t="shared" si="435"/>
        <v>1.0244126284875181</v>
      </c>
      <c r="CG121" s="94">
        <f t="shared" si="436"/>
        <v>1.3977513324085566</v>
      </c>
      <c r="CH121" s="362">
        <f t="shared" si="400"/>
        <v>-13.666</v>
      </c>
      <c r="CI121" s="362">
        <f t="shared" si="437"/>
        <v>6.0670000000000002</v>
      </c>
      <c r="CJ121" s="362">
        <f t="shared" si="438"/>
        <v>1.8710000000000004</v>
      </c>
      <c r="CK121" s="100"/>
      <c r="CL121" s="100">
        <v>13.666</v>
      </c>
      <c r="CM121" s="100">
        <v>7.5990000000000002</v>
      </c>
      <c r="CN121" s="100">
        <v>5.7279999999999998</v>
      </c>
      <c r="CO121" s="100">
        <v>11.029</v>
      </c>
      <c r="CP121" s="208">
        <v>5.4480000000000004</v>
      </c>
      <c r="CQ121" s="100">
        <v>-13.696999999999999</v>
      </c>
      <c r="CR121" s="102">
        <v>-12.202999999999999</v>
      </c>
      <c r="CS121" s="102">
        <v>-2.403</v>
      </c>
      <c r="CT121" s="102">
        <v>-2.073</v>
      </c>
      <c r="CU121" s="102">
        <v>-2.867</v>
      </c>
      <c r="CV121" s="102"/>
      <c r="CW121" s="94">
        <f t="shared" si="401"/>
        <v>-1</v>
      </c>
      <c r="CX121" s="94">
        <f t="shared" si="439"/>
        <v>0.79902043573720638</v>
      </c>
      <c r="CY121" s="94">
        <f t="shared" si="440"/>
        <v>0.32549809715692873</v>
      </c>
      <c r="CZ121" s="94">
        <f t="shared" si="441"/>
        <v>-0.47851972916180258</v>
      </c>
      <c r="DA121" s="94">
        <f t="shared" si="442"/>
        <v>1.0160037655919043</v>
      </c>
      <c r="DB121" s="94">
        <f t="shared" si="443"/>
        <v>1.396251049146694</v>
      </c>
      <c r="DC121" s="362">
        <f t="shared" si="402"/>
        <v>-10.651999999999999</v>
      </c>
      <c r="DD121" s="362">
        <f t="shared" si="444"/>
        <v>4.730999999999999</v>
      </c>
      <c r="DE121" s="362">
        <f t="shared" si="445"/>
        <v>1.4540000000000006</v>
      </c>
      <c r="DF121" s="266"/>
      <c r="DG121" s="266">
        <v>10.651999999999999</v>
      </c>
      <c r="DH121" s="266">
        <v>5.9210000000000003</v>
      </c>
      <c r="DI121" s="266">
        <v>4.4669999999999996</v>
      </c>
      <c r="DJ121" s="266">
        <v>8.5660000000000007</v>
      </c>
      <c r="DK121" s="201">
        <v>4.2489999999999997</v>
      </c>
      <c r="DL121" s="266">
        <v>-10.723000000000001</v>
      </c>
      <c r="DM121" s="103">
        <v>-9.5920000000000005</v>
      </c>
      <c r="DN121" s="103">
        <v>-1.8580000000000001</v>
      </c>
      <c r="DO121" s="103">
        <v>-1.5669999999999999</v>
      </c>
      <c r="DP121" s="103">
        <v>-2.1509999999999998</v>
      </c>
      <c r="DQ121" s="103"/>
      <c r="DR121" s="94">
        <f t="shared" si="403"/>
        <v>-1</v>
      </c>
      <c r="DS121" s="94">
        <f t="shared" si="446"/>
        <v>-0.25844233055885846</v>
      </c>
      <c r="DT121" s="94">
        <f t="shared" si="447"/>
        <v>-0.11005291005290997</v>
      </c>
      <c r="DU121" s="94">
        <f t="shared" si="448"/>
        <v>0.30949906464352517</v>
      </c>
      <c r="DV121" s="94">
        <f t="shared" si="449"/>
        <v>1.4600306800749956</v>
      </c>
      <c r="DW121" s="94">
        <f t="shared" si="450"/>
        <v>2.6260815822002468</v>
      </c>
      <c r="DX121" s="362">
        <f t="shared" si="404"/>
        <v>-12.473000000000001</v>
      </c>
      <c r="DY121" s="362">
        <f t="shared" si="451"/>
        <v>-4.3469999999999995</v>
      </c>
      <c r="DZ121" s="362">
        <f t="shared" si="452"/>
        <v>-2.0799999999999983</v>
      </c>
      <c r="EA121" s="100"/>
      <c r="EB121" s="100">
        <v>12.473000000000001</v>
      </c>
      <c r="EC121" s="100">
        <v>16.82</v>
      </c>
      <c r="ED121" s="100">
        <v>18.899999999999999</v>
      </c>
      <c r="EE121" s="100">
        <v>14.433</v>
      </c>
      <c r="EF121" s="208">
        <v>5.867</v>
      </c>
      <c r="EG121" s="100">
        <v>1.6180000000000001</v>
      </c>
      <c r="EH121" s="102">
        <v>1.341</v>
      </c>
      <c r="EI121" s="102">
        <v>0.93300000000000005</v>
      </c>
      <c r="EJ121" s="102">
        <v>0.79100000000000004</v>
      </c>
      <c r="EK121" s="102">
        <v>0.85699999999999998</v>
      </c>
      <c r="EL121" s="102"/>
      <c r="EM121" s="94">
        <f t="shared" si="405"/>
        <v>-1</v>
      </c>
      <c r="EN121" s="94">
        <f t="shared" si="453"/>
        <v>3.513803394889025E-2</v>
      </c>
      <c r="EO121" s="94">
        <f t="shared" si="454"/>
        <v>-0.10543770727739191</v>
      </c>
      <c r="EP121" s="94">
        <f t="shared" si="455"/>
        <v>0.2676961315740764</v>
      </c>
      <c r="EQ121" s="94">
        <f t="shared" si="456"/>
        <v>0.55588925001028533</v>
      </c>
      <c r="ER121" s="94">
        <f t="shared" si="457"/>
        <v>0.22502771897994153</v>
      </c>
      <c r="ES121" s="362">
        <f t="shared" si="406"/>
        <v>-44.395000000000003</v>
      </c>
      <c r="ET121" s="362">
        <f t="shared" si="458"/>
        <v>1.507000000000005</v>
      </c>
      <c r="EU121" s="362">
        <f t="shared" si="459"/>
        <v>-5.0549999999999997</v>
      </c>
      <c r="EV121" s="100"/>
      <c r="EW121" s="100">
        <v>44.395000000000003</v>
      </c>
      <c r="EX121" s="100">
        <v>42.887999999999998</v>
      </c>
      <c r="EY121" s="100">
        <v>47.942999999999998</v>
      </c>
      <c r="EZ121" s="100">
        <v>37.819000000000003</v>
      </c>
      <c r="FA121" s="208">
        <v>24.306999999999999</v>
      </c>
      <c r="FB121" s="100">
        <v>19.841999999999999</v>
      </c>
      <c r="FC121" s="102">
        <v>21.716999999999999</v>
      </c>
      <c r="FD121" s="102">
        <v>29.393999999999998</v>
      </c>
      <c r="FE121" s="102">
        <v>15.577999999999999</v>
      </c>
      <c r="FF121" s="102">
        <v>9.2040000000000006</v>
      </c>
      <c r="FG121" s="102"/>
      <c r="FH121" s="94">
        <f t="shared" si="407"/>
        <v>-1</v>
      </c>
      <c r="FI121" s="94">
        <f t="shared" si="460"/>
        <v>2.1739130434782608E-2</v>
      </c>
      <c r="FJ121" s="94">
        <f t="shared" si="461"/>
        <v>2.2222222222222223E-2</v>
      </c>
      <c r="FK121" s="94">
        <f t="shared" si="462"/>
        <v>-0.13461538461538461</v>
      </c>
      <c r="FL121" s="94">
        <f t="shared" si="463"/>
        <v>-5.4545454545454543E-2</v>
      </c>
      <c r="FM121" s="94">
        <f t="shared" si="464"/>
        <v>-5.1724137931034482E-2</v>
      </c>
      <c r="FN121" s="362">
        <f t="shared" si="408"/>
        <v>-47</v>
      </c>
      <c r="FO121" s="362">
        <f t="shared" si="465"/>
        <v>1</v>
      </c>
      <c r="FP121" s="362">
        <f t="shared" si="466"/>
        <v>1</v>
      </c>
      <c r="FQ121" s="486"/>
      <c r="FR121" s="486">
        <v>47</v>
      </c>
      <c r="FS121" s="486">
        <v>46</v>
      </c>
      <c r="FT121" s="486">
        <v>45</v>
      </c>
      <c r="FU121" s="486">
        <v>52</v>
      </c>
      <c r="FV121" s="2">
        <v>55</v>
      </c>
      <c r="FW121" s="486">
        <v>58</v>
      </c>
      <c r="FX121" s="96">
        <v>58</v>
      </c>
      <c r="FY121" s="511"/>
      <c r="FZ121" s="511"/>
      <c r="GA121" s="511"/>
      <c r="GB121" s="96"/>
      <c r="GC121" s="2"/>
      <c r="GD121" s="98"/>
      <c r="GE121" s="1" t="s">
        <v>77</v>
      </c>
      <c r="GF121" s="336"/>
      <c r="GG121" s="1">
        <v>9750</v>
      </c>
      <c r="GH121" s="1" t="s">
        <v>266</v>
      </c>
      <c r="GI121" s="18" t="s">
        <v>93</v>
      </c>
      <c r="GJ121" s="94">
        <f t="shared" si="340"/>
        <v>-1</v>
      </c>
      <c r="GK121" s="94">
        <f t="shared" si="341"/>
        <v>1.1929693938575869</v>
      </c>
      <c r="GL121" s="94">
        <f t="shared" si="342"/>
        <v>0.23798786398086927</v>
      </c>
      <c r="GM121" s="94">
        <f t="shared" si="343"/>
        <v>-0.68370778095304752</v>
      </c>
      <c r="GN121" s="94">
        <f t="shared" si="344"/>
        <v>-0.25356017122024255</v>
      </c>
      <c r="GO121" s="392">
        <f t="shared" si="345"/>
        <v>1.1572406402935096</v>
      </c>
      <c r="GP121" s="366">
        <f t="shared" si="346"/>
        <v>-0.93305567883112006</v>
      </c>
      <c r="GQ121" s="366">
        <f t="shared" si="347"/>
        <v>0.50757975497893637</v>
      </c>
      <c r="GR121" s="366">
        <f t="shared" si="348"/>
        <v>8.179248701781533E-2</v>
      </c>
      <c r="GS121" s="94">
        <f t="shared" si="409"/>
        <v>0</v>
      </c>
      <c r="GT121" s="94">
        <f t="shared" si="467"/>
        <v>0.93305567883112006</v>
      </c>
      <c r="GU121" s="392">
        <f t="shared" si="468"/>
        <v>0.42547592385218369</v>
      </c>
      <c r="GV121" s="94">
        <f t="shared" si="469"/>
        <v>0.34368343683436836</v>
      </c>
      <c r="GW121" s="94">
        <f t="shared" si="470"/>
        <v>1.0866009852216749</v>
      </c>
      <c r="GX121" s="94">
        <f t="shared" si="471"/>
        <v>1.4557114228456913</v>
      </c>
      <c r="GY121" s="94">
        <f t="shared" si="472"/>
        <v>-9.2578573842514356</v>
      </c>
      <c r="GZ121" s="94">
        <f t="shared" si="473"/>
        <v>-10.732629727352682</v>
      </c>
      <c r="HA121" s="94">
        <f t="shared" si="474"/>
        <v>-2.787703016241299</v>
      </c>
      <c r="HB121" s="94">
        <f t="shared" si="475"/>
        <v>-2.5157766990291259</v>
      </c>
      <c r="HC121" s="94">
        <f t="shared" si="476"/>
        <v>-3.3453908984830805</v>
      </c>
      <c r="HD121" s="94">
        <f t="shared" si="349"/>
        <v>-1</v>
      </c>
      <c r="HE121" s="94">
        <f t="shared" si="350"/>
        <v>0.76946208814463313</v>
      </c>
      <c r="HF121" s="94">
        <f t="shared" si="351"/>
        <v>0.26493574034764067</v>
      </c>
      <c r="HG121" s="94">
        <f t="shared" si="352"/>
        <v>-0.60741730235158087</v>
      </c>
      <c r="HH121" s="94">
        <f t="shared" si="353"/>
        <v>0.42636432777703792</v>
      </c>
      <c r="HI121" s="392">
        <f t="shared" si="354"/>
        <v>1.3869155151444506</v>
      </c>
      <c r="HJ121" s="366">
        <f t="shared" si="355"/>
        <v>-0.31699185408384223</v>
      </c>
      <c r="HK121" s="366">
        <f t="shared" si="356"/>
        <v>0.13784596776749647</v>
      </c>
      <c r="HL121" s="366">
        <f t="shared" si="357"/>
        <v>3.7521390618950629E-2</v>
      </c>
      <c r="HM121" s="94">
        <f t="shared" si="410"/>
        <v>0</v>
      </c>
      <c r="HN121" s="94">
        <f t="shared" si="477"/>
        <v>0.31699185408384223</v>
      </c>
      <c r="HO121" s="392">
        <f t="shared" si="478"/>
        <v>0.17914588631634576</v>
      </c>
      <c r="HP121" s="94">
        <f t="shared" si="479"/>
        <v>0.14162449569739513</v>
      </c>
      <c r="HQ121" s="94">
        <f t="shared" si="480"/>
        <v>0.36075073238257732</v>
      </c>
      <c r="HR121" s="94">
        <f t="shared" si="481"/>
        <v>0.25291626084396024</v>
      </c>
      <c r="HS121" s="94">
        <f t="shared" si="482"/>
        <v>-0.65367309126783613</v>
      </c>
      <c r="HT121" s="94">
        <f t="shared" si="483"/>
        <v>-0.47300972393418245</v>
      </c>
      <c r="HU121" s="94">
        <f t="shared" si="484"/>
        <v>-0.10393133505292183</v>
      </c>
      <c r="HV121" s="94">
        <f t="shared" si="485"/>
        <v>-0.15414413687353723</v>
      </c>
      <c r="HW121" s="94">
        <f t="shared" si="486"/>
        <v>-0.29335071707953064</v>
      </c>
      <c r="HX121" s="94" t="e">
        <f t="shared" si="358"/>
        <v>#VALUE!</v>
      </c>
      <c r="HY121" s="94">
        <f t="shared" si="359"/>
        <v>-0.28361470149810408</v>
      </c>
      <c r="HZ121" s="94">
        <f t="shared" si="360"/>
        <v>-5.1591742834046946E-3</v>
      </c>
      <c r="IA121" s="94">
        <f t="shared" si="361"/>
        <v>3.2975515210843742E-2</v>
      </c>
      <c r="IB121" s="94">
        <f t="shared" si="362"/>
        <v>0.58110911818352995</v>
      </c>
      <c r="IC121" s="392">
        <f t="shared" si="363"/>
        <v>1.95999961961646</v>
      </c>
      <c r="ID121" s="366" t="e">
        <f t="shared" si="364"/>
        <v>#VALUE!</v>
      </c>
      <c r="IE121" s="366">
        <f t="shared" si="365"/>
        <v>-0.11122923146796565</v>
      </c>
      <c r="IF121" s="366">
        <f t="shared" si="366"/>
        <v>-2.0338400591608519E-3</v>
      </c>
      <c r="IG121" s="94" t="str">
        <f t="shared" si="411"/>
        <v>i.a.</v>
      </c>
      <c r="IH121" s="94">
        <f t="shared" si="487"/>
        <v>0.28095506250703906</v>
      </c>
      <c r="II121" s="392">
        <f t="shared" si="488"/>
        <v>0.39218429397500471</v>
      </c>
      <c r="IJ121" s="94">
        <f t="shared" si="489"/>
        <v>0.39421813403416556</v>
      </c>
      <c r="IK121" s="94">
        <f t="shared" si="490"/>
        <v>0.38163357042756285</v>
      </c>
      <c r="IL121" s="94">
        <f t="shared" si="491"/>
        <v>0.24137079853540133</v>
      </c>
      <c r="IM121" s="94">
        <f t="shared" si="492"/>
        <v>8.154419917347043E-2</v>
      </c>
      <c r="IN121" s="94">
        <f t="shared" si="493"/>
        <v>6.1748860339825948E-2</v>
      </c>
      <c r="IO121" s="94">
        <f t="shared" si="494"/>
        <v>3.1741171667687286E-2</v>
      </c>
      <c r="IP121" s="94">
        <f t="shared" si="495"/>
        <v>5.077673642316087E-2</v>
      </c>
      <c r="IQ121" s="94">
        <f t="shared" si="496"/>
        <v>9.3111690569317673E-2</v>
      </c>
      <c r="IR121" s="94" t="str">
        <f t="shared" si="412"/>
        <v>i.a.</v>
      </c>
      <c r="IS121" s="94" t="e">
        <f t="shared" si="367"/>
        <v>#VALUE!</v>
      </c>
      <c r="IT121" s="94" t="e">
        <f t="shared" si="368"/>
        <v>#VALUE!</v>
      </c>
      <c r="IU121" s="94" t="e">
        <f t="shared" si="369"/>
        <v>#VALUE!</v>
      </c>
      <c r="IV121" s="94" t="e">
        <f t="shared" si="370"/>
        <v>#VALUE!</v>
      </c>
      <c r="IW121" s="94" t="e">
        <f t="shared" si="371"/>
        <v>#VALUE!</v>
      </c>
      <c r="IX121" s="392" t="e">
        <f t="shared" si="372"/>
        <v>#VALUE!</v>
      </c>
      <c r="IY121" s="366" t="e">
        <f t="shared" si="373"/>
        <v>#VALUE!</v>
      </c>
      <c r="IZ121" s="366" t="e">
        <f t="shared" si="374"/>
        <v>#VALUE!</v>
      </c>
      <c r="JA121" s="366" t="e">
        <f t="shared" si="375"/>
        <v>#VALUE!</v>
      </c>
      <c r="JB121" s="392"/>
      <c r="JC121" s="94" t="str">
        <f t="shared" si="497"/>
        <v>i.a.</v>
      </c>
      <c r="JD121" s="392" t="str">
        <f t="shared" si="498"/>
        <v>i.a.</v>
      </c>
      <c r="JE121" s="94" t="str">
        <f t="shared" si="499"/>
        <v>i.a.</v>
      </c>
      <c r="JF121" s="94" t="str">
        <f t="shared" si="500"/>
        <v>i.a.</v>
      </c>
      <c r="JG121" s="94" t="str">
        <f t="shared" si="501"/>
        <v>i.a.</v>
      </c>
      <c r="JH121" s="94" t="str">
        <f t="shared" si="502"/>
        <v>i.a.</v>
      </c>
      <c r="JI121" s="94" t="str">
        <f t="shared" si="503"/>
        <v>i.a.</v>
      </c>
      <c r="JJ121" s="94" t="str">
        <f t="shared" si="504"/>
        <v>i.a.</v>
      </c>
      <c r="JK121" s="94" t="str">
        <f t="shared" si="505"/>
        <v>i.a.</v>
      </c>
      <c r="JL121" s="94" t="str">
        <f t="shared" si="506"/>
        <v>i.a.</v>
      </c>
      <c r="JM121" s="94" t="str">
        <f t="shared" si="413"/>
        <v>i.a.</v>
      </c>
      <c r="JN121" s="94" t="e">
        <f t="shared" si="376"/>
        <v>#VALUE!</v>
      </c>
      <c r="JO121" s="94" t="e">
        <f t="shared" si="377"/>
        <v>#DIV/0!</v>
      </c>
      <c r="JP121" s="94" t="e">
        <f t="shared" si="378"/>
        <v>#DIV/0!</v>
      </c>
      <c r="JQ121" s="94" t="e">
        <f t="shared" si="379"/>
        <v>#DIV/0!</v>
      </c>
      <c r="JR121" s="94" t="e">
        <f t="shared" si="380"/>
        <v>#DIV/0!</v>
      </c>
      <c r="JS121" s="392" t="e">
        <f t="shared" si="381"/>
        <v>#DIV/0!</v>
      </c>
      <c r="JT121" s="364" t="e">
        <f t="shared" si="382"/>
        <v>#VALUE!</v>
      </c>
      <c r="JU121" s="364">
        <f t="shared" si="383"/>
        <v>0</v>
      </c>
      <c r="JV121" s="364">
        <f t="shared" si="384"/>
        <v>0</v>
      </c>
      <c r="JW121" s="99" t="str">
        <f t="shared" si="414"/>
        <v>i.a.</v>
      </c>
      <c r="JX121" s="99">
        <f t="shared" si="507"/>
        <v>0</v>
      </c>
      <c r="JY121" s="393">
        <f t="shared" si="508"/>
        <v>0</v>
      </c>
      <c r="JZ121" s="99">
        <f t="shared" si="509"/>
        <v>0</v>
      </c>
      <c r="KA121" s="99">
        <f t="shared" si="510"/>
        <v>0</v>
      </c>
      <c r="KB121" s="99">
        <f t="shared" si="511"/>
        <v>0</v>
      </c>
      <c r="KC121" s="99">
        <f t="shared" si="512"/>
        <v>0</v>
      </c>
      <c r="KD121" s="99">
        <f t="shared" si="513"/>
        <v>0</v>
      </c>
      <c r="KE121" s="99" t="str">
        <f t="shared" si="514"/>
        <v>i.a.</v>
      </c>
      <c r="KF121" s="99" t="str">
        <f t="shared" si="415"/>
        <v>i.a.</v>
      </c>
      <c r="KG121" s="99" t="str">
        <f t="shared" si="416"/>
        <v>i.a.</v>
      </c>
      <c r="KH121" s="99" t="str">
        <f t="shared" si="417"/>
        <v>i.a.</v>
      </c>
      <c r="KI121" s="94">
        <f t="shared" si="385"/>
        <v>-1</v>
      </c>
      <c r="KJ121" s="94">
        <f t="shared" si="386"/>
        <v>0.76013081228493096</v>
      </c>
      <c r="KK121" s="94">
        <f t="shared" si="387"/>
        <v>0.2978010383774593</v>
      </c>
      <c r="KL121" s="94">
        <f t="shared" si="388"/>
        <v>-0.39985291302727149</v>
      </c>
      <c r="KM121" s="94">
        <f t="shared" si="389"/>
        <v>1.1412056647464135</v>
      </c>
      <c r="KN121" s="392">
        <f t="shared" si="390"/>
        <v>1.4194468596308416</v>
      </c>
      <c r="KO121" s="364">
        <f t="shared" si="391"/>
        <v>-0.2907659574468085</v>
      </c>
      <c r="KP121" s="364">
        <f t="shared" si="392"/>
        <v>0.12557030527289545</v>
      </c>
      <c r="KQ121" s="364">
        <f t="shared" si="393"/>
        <v>3.7906763285024153E-2</v>
      </c>
      <c r="KR121" s="308"/>
      <c r="KS121" s="308">
        <f t="shared" si="515"/>
        <v>0.2907659574468085</v>
      </c>
      <c r="KT121" s="395">
        <f t="shared" si="516"/>
        <v>0.16519565217391305</v>
      </c>
      <c r="KU121" s="308">
        <f t="shared" si="517"/>
        <v>0.1272888888888889</v>
      </c>
      <c r="KV121" s="308">
        <f t="shared" si="518"/>
        <v>0.21209615384615385</v>
      </c>
      <c r="KW121" s="308">
        <f t="shared" si="519"/>
        <v>9.9054545454545465E-2</v>
      </c>
      <c r="KX121" s="308">
        <f t="shared" si="520"/>
        <v>-0.23615517241379308</v>
      </c>
      <c r="KY121" s="308">
        <f t="shared" si="521"/>
        <v>-0.21039655172413793</v>
      </c>
      <c r="KZ121" s="308" t="str">
        <f t="shared" si="522"/>
        <v>i.a.</v>
      </c>
      <c r="LA121" s="308" t="str">
        <f t="shared" si="523"/>
        <v>i.a.</v>
      </c>
      <c r="LB121" s="308" t="str">
        <f t="shared" si="524"/>
        <v>i.a.</v>
      </c>
      <c r="LC121" s="308" t="str">
        <f t="shared" si="418"/>
        <v>i.a.</v>
      </c>
    </row>
    <row r="122" spans="1:315" s="1" customFormat="1" ht="15.75" customHeight="1" x14ac:dyDescent="0.3">
      <c r="A122" s="348" t="s">
        <v>558</v>
      </c>
      <c r="B122" s="171">
        <v>28664990</v>
      </c>
      <c r="C122" t="s">
        <v>226</v>
      </c>
      <c r="D122" s="4"/>
      <c r="E122"/>
      <c r="F122"/>
      <c r="G122">
        <v>642020</v>
      </c>
      <c r="H122"/>
      <c r="I122" s="190">
        <v>44985</v>
      </c>
      <c r="J122" s="176"/>
      <c r="K122" s="176" t="s">
        <v>556</v>
      </c>
      <c r="L122" s="178" t="s">
        <v>556</v>
      </c>
      <c r="M122" s="178" t="s">
        <v>556</v>
      </c>
      <c r="N122" s="178" t="s">
        <v>556</v>
      </c>
      <c r="O122" s="178" t="s">
        <v>556</v>
      </c>
      <c r="P122" s="178" t="s">
        <v>556</v>
      </c>
      <c r="Q122" s="94" t="e">
        <f t="shared" si="331"/>
        <v>#DIV/0!</v>
      </c>
      <c r="R122" s="94" t="e">
        <f t="shared" si="332"/>
        <v>#DIV/0!</v>
      </c>
      <c r="S122" s="94" t="e">
        <f t="shared" si="333"/>
        <v>#DIV/0!</v>
      </c>
      <c r="T122" s="94" t="e">
        <f t="shared" si="334"/>
        <v>#DIV/0!</v>
      </c>
      <c r="U122" s="94" t="e">
        <f t="shared" si="335"/>
        <v>#DIV/0!</v>
      </c>
      <c r="V122" s="94" t="e">
        <f t="shared" si="336"/>
        <v>#DIV/0!</v>
      </c>
      <c r="W122" s="362">
        <f t="shared" si="337"/>
        <v>0</v>
      </c>
      <c r="X122" s="362">
        <f t="shared" si="338"/>
        <v>0</v>
      </c>
      <c r="Y122" s="362">
        <f t="shared" si="339"/>
        <v>0</v>
      </c>
      <c r="Z122" s="100"/>
      <c r="AA122" s="396"/>
      <c r="AB122" s="208"/>
      <c r="AC122" s="208"/>
      <c r="AD122" s="208"/>
      <c r="AE122" s="208"/>
      <c r="AF122" s="209"/>
      <c r="AG122" s="210">
        <v>187.31399999999999</v>
      </c>
      <c r="AH122" s="210">
        <v>201.78700000000001</v>
      </c>
      <c r="AI122" s="210"/>
      <c r="AJ122" s="210"/>
      <c r="AK122" s="211"/>
      <c r="AL122" s="94">
        <f t="shared" si="394"/>
        <v>-1</v>
      </c>
      <c r="AM122" s="94">
        <f t="shared" si="395"/>
        <v>2.0069137699250974E-2</v>
      </c>
      <c r="AN122" s="94">
        <f t="shared" si="419"/>
        <v>0.21415385811165305</v>
      </c>
      <c r="AO122" s="94">
        <f t="shared" si="420"/>
        <v>-0.1762756898649081</v>
      </c>
      <c r="AP122" s="94">
        <f t="shared" si="421"/>
        <v>-0.21056355825120043</v>
      </c>
      <c r="AQ122" s="94">
        <f t="shared" si="422"/>
        <v>3.3712561553834341E-2</v>
      </c>
      <c r="AR122" s="362">
        <f t="shared" si="396"/>
        <v>-63.738</v>
      </c>
      <c r="AS122" s="362">
        <f t="shared" si="423"/>
        <v>1.2539999999999978</v>
      </c>
      <c r="AT122" s="362">
        <f t="shared" si="424"/>
        <v>11.021000000000001</v>
      </c>
      <c r="AU122" s="266"/>
      <c r="AV122" s="266">
        <v>63.738</v>
      </c>
      <c r="AW122" s="201">
        <v>62.484000000000002</v>
      </c>
      <c r="AX122" s="201">
        <v>51.463000000000001</v>
      </c>
      <c r="AY122" s="201">
        <v>62.475999999999999</v>
      </c>
      <c r="AZ122" s="205">
        <v>79.14</v>
      </c>
      <c r="BA122" s="268">
        <v>76.558999999999997</v>
      </c>
      <c r="BB122" s="269">
        <v>77.847999999999999</v>
      </c>
      <c r="BC122" s="270">
        <v>76.567999999999998</v>
      </c>
      <c r="BD122" s="270">
        <v>76.748999999999995</v>
      </c>
      <c r="BE122" s="270">
        <v>50.194000000000003</v>
      </c>
      <c r="BF122" s="269">
        <v>51.805999999999997</v>
      </c>
      <c r="BG122" s="94">
        <f t="shared" si="397"/>
        <v>-1</v>
      </c>
      <c r="BH122" s="94">
        <f t="shared" si="425"/>
        <v>-0.57982370225269331</v>
      </c>
      <c r="BI122" s="94">
        <f t="shared" si="426"/>
        <v>1.1543461829176114</v>
      </c>
      <c r="BJ122" s="94">
        <f t="shared" si="427"/>
        <v>-1.8245089666951322</v>
      </c>
      <c r="BK122" s="94">
        <f t="shared" si="428"/>
        <v>-1.2676877357412275</v>
      </c>
      <c r="BL122" s="94">
        <f t="shared" si="429"/>
        <v>3.5974776668418289</v>
      </c>
      <c r="BM122" s="362">
        <f t="shared" si="398"/>
        <v>-0.42899999999999999</v>
      </c>
      <c r="BN122" s="362">
        <f t="shared" si="430"/>
        <v>-0.59199999999999986</v>
      </c>
      <c r="BO122" s="362">
        <f t="shared" si="431"/>
        <v>7.6360000000000001</v>
      </c>
      <c r="BP122" s="266"/>
      <c r="BQ122" s="266">
        <v>0.42899999999999999</v>
      </c>
      <c r="BR122" s="201">
        <v>1.0209999999999999</v>
      </c>
      <c r="BS122" s="201">
        <v>-6.6150000000000002</v>
      </c>
      <c r="BT122" s="201">
        <v>-2.3420000000000001</v>
      </c>
      <c r="BU122" s="201">
        <v>8.7490000000000006</v>
      </c>
      <c r="BV122" s="274">
        <v>1.903</v>
      </c>
      <c r="BW122" s="211">
        <v>7.04</v>
      </c>
      <c r="BX122" s="210">
        <v>-8.0210000000000008</v>
      </c>
      <c r="BY122" s="210">
        <v>6.1269999999999998</v>
      </c>
      <c r="BZ122" s="210">
        <v>10.478999999999999</v>
      </c>
      <c r="CA122" s="210">
        <v>6.0650000000000004</v>
      </c>
      <c r="CB122" s="94">
        <f t="shared" si="399"/>
        <v>1</v>
      </c>
      <c r="CC122" s="94">
        <f t="shared" si="432"/>
        <v>-1.5</v>
      </c>
      <c r="CD122" s="94">
        <f t="shared" si="433"/>
        <v>1.075617496895267</v>
      </c>
      <c r="CE122" s="94">
        <f t="shared" si="434"/>
        <v>-1.1775841346153846</v>
      </c>
      <c r="CF122" s="94">
        <f t="shared" si="435"/>
        <v>-1.334371546267457</v>
      </c>
      <c r="CG122" s="94">
        <f t="shared" si="436"/>
        <v>14.652949245541837</v>
      </c>
      <c r="CH122" s="362">
        <f t="shared" si="400"/>
        <v>0.27400000000000002</v>
      </c>
      <c r="CI122" s="362">
        <f t="shared" si="437"/>
        <v>-0.82200000000000006</v>
      </c>
      <c r="CJ122" s="362">
        <f t="shared" si="438"/>
        <v>7.7949999999999999</v>
      </c>
      <c r="CK122" s="100"/>
      <c r="CL122" s="100">
        <v>-0.27400000000000002</v>
      </c>
      <c r="CM122" s="208">
        <v>0.54800000000000004</v>
      </c>
      <c r="CN122" s="208">
        <v>-7.2469999999999999</v>
      </c>
      <c r="CO122" s="208">
        <v>-3.3279999999999998</v>
      </c>
      <c r="CP122" s="208">
        <v>9.9529999999999994</v>
      </c>
      <c r="CQ122" s="209">
        <v>-0.72899999999999998</v>
      </c>
      <c r="CR122" s="292">
        <v>6.0650000000000004</v>
      </c>
      <c r="CS122" s="292">
        <v>-8.9649999999999999</v>
      </c>
      <c r="CT122" s="292">
        <v>5.4269999999999996</v>
      </c>
      <c r="CU122" s="292">
        <v>10.432</v>
      </c>
      <c r="CV122" s="292">
        <v>5.8550000000000004</v>
      </c>
      <c r="CW122" s="94">
        <f t="shared" si="401"/>
        <v>1</v>
      </c>
      <c r="CX122" s="94">
        <f t="shared" si="439"/>
        <v>-1.5435779816513762</v>
      </c>
      <c r="CY122" s="94">
        <f t="shared" si="440"/>
        <v>1.071816834129468</v>
      </c>
      <c r="CZ122" s="94">
        <f t="shared" si="441"/>
        <v>-1.4158376442499006</v>
      </c>
      <c r="DA122" s="94">
        <f t="shared" si="442"/>
        <v>-1.299523241954708</v>
      </c>
      <c r="DB122" s="94">
        <f t="shared" si="443"/>
        <v>10.119565217391305</v>
      </c>
      <c r="DC122" s="362">
        <f t="shared" si="402"/>
        <v>0.23699999999999999</v>
      </c>
      <c r="DD122" s="362">
        <f t="shared" si="444"/>
        <v>-0.67300000000000004</v>
      </c>
      <c r="DE122" s="362">
        <f t="shared" si="445"/>
        <v>6.5069999999999997</v>
      </c>
      <c r="DF122" s="266"/>
      <c r="DG122" s="266">
        <v>-0.23699999999999999</v>
      </c>
      <c r="DH122" s="201">
        <v>0.436</v>
      </c>
      <c r="DI122" s="201">
        <v>-6.0709999999999997</v>
      </c>
      <c r="DJ122" s="201">
        <v>-2.5129999999999999</v>
      </c>
      <c r="DK122" s="201">
        <v>8.39</v>
      </c>
      <c r="DL122" s="274">
        <v>-0.92</v>
      </c>
      <c r="DM122" s="210">
        <v>4.7569999999999997</v>
      </c>
      <c r="DN122" s="210">
        <v>-7.7560000000000002</v>
      </c>
      <c r="DO122" s="210">
        <v>4.0759999999999996</v>
      </c>
      <c r="DP122" s="210">
        <v>7.9640000000000004</v>
      </c>
      <c r="DQ122" s="210">
        <v>4.3559999999999999</v>
      </c>
      <c r="DR122" s="94">
        <f t="shared" si="403"/>
        <v>-1</v>
      </c>
      <c r="DS122" s="94">
        <f t="shared" si="446"/>
        <v>-1.7056485162244603E-2</v>
      </c>
      <c r="DT122" s="94">
        <f t="shared" si="447"/>
        <v>-1.5000115385502442E-3</v>
      </c>
      <c r="DU122" s="94">
        <f t="shared" si="448"/>
        <v>-0.13167281179865351</v>
      </c>
      <c r="DV122" s="94">
        <f t="shared" si="449"/>
        <v>-5.6938224011187297E-2</v>
      </c>
      <c r="DW122" s="94">
        <f t="shared" si="450"/>
        <v>0.18703874021400213</v>
      </c>
      <c r="DX122" s="362">
        <f t="shared" si="404"/>
        <v>-42.53</v>
      </c>
      <c r="DY122" s="362">
        <f t="shared" si="451"/>
        <v>-0.73799999999999955</v>
      </c>
      <c r="DZ122" s="362">
        <f t="shared" si="452"/>
        <v>-6.4999999999997726E-2</v>
      </c>
      <c r="EA122" s="100"/>
      <c r="EB122" s="100">
        <v>42.53</v>
      </c>
      <c r="EC122" s="208">
        <v>43.268000000000001</v>
      </c>
      <c r="ED122" s="208">
        <v>43.332999999999998</v>
      </c>
      <c r="EE122" s="208">
        <v>49.904000000000003</v>
      </c>
      <c r="EF122" s="208">
        <v>52.917000000000002</v>
      </c>
      <c r="EG122" s="209">
        <v>44.579000000000001</v>
      </c>
      <c r="EH122" s="292">
        <v>45.55</v>
      </c>
      <c r="EI122" s="292">
        <v>40.841999999999999</v>
      </c>
      <c r="EJ122" s="292">
        <v>48.648000000000003</v>
      </c>
      <c r="EK122" s="292">
        <v>44.62</v>
      </c>
      <c r="EL122" s="292">
        <v>36.656999999999996</v>
      </c>
      <c r="EM122" s="94">
        <f t="shared" si="405"/>
        <v>-1</v>
      </c>
      <c r="EN122" s="94">
        <f t="shared" si="453"/>
        <v>-3.7688787814875606E-2</v>
      </c>
      <c r="EO122" s="94">
        <f t="shared" si="454"/>
        <v>0.15356379715234725</v>
      </c>
      <c r="EP122" s="94">
        <f t="shared" si="455"/>
        <v>-0.25124549522791167</v>
      </c>
      <c r="EQ122" s="94">
        <f t="shared" si="456"/>
        <v>-4.4369763164467821E-2</v>
      </c>
      <c r="ER122" s="94">
        <f t="shared" si="457"/>
        <v>-0.14390964581470397</v>
      </c>
      <c r="ES122" s="362">
        <f t="shared" si="406"/>
        <v>-104.941</v>
      </c>
      <c r="ET122" s="362">
        <f t="shared" si="458"/>
        <v>-4.1099999999999994</v>
      </c>
      <c r="EU122" s="362">
        <f t="shared" si="459"/>
        <v>14.516999999999996</v>
      </c>
      <c r="EV122" s="100"/>
      <c r="EW122" s="100">
        <v>104.941</v>
      </c>
      <c r="EX122" s="208">
        <v>109.051</v>
      </c>
      <c r="EY122" s="208">
        <v>94.534000000000006</v>
      </c>
      <c r="EZ122" s="208">
        <v>126.255</v>
      </c>
      <c r="FA122" s="208">
        <v>132.11699999999999</v>
      </c>
      <c r="FB122" s="209">
        <v>154.32599999999999</v>
      </c>
      <c r="FC122" s="292">
        <v>124.10299999999999</v>
      </c>
      <c r="FD122" s="292">
        <v>111.339</v>
      </c>
      <c r="FE122" s="292">
        <v>108.803</v>
      </c>
      <c r="FF122" s="292">
        <v>91.98</v>
      </c>
      <c r="FG122" s="292">
        <v>71.700999999999993</v>
      </c>
      <c r="FH122" s="94">
        <f t="shared" si="407"/>
        <v>-1</v>
      </c>
      <c r="FI122" s="94">
        <f t="shared" si="460"/>
        <v>1.0869565217391304E-2</v>
      </c>
      <c r="FJ122" s="94">
        <f t="shared" si="461"/>
        <v>0</v>
      </c>
      <c r="FK122" s="94">
        <f t="shared" si="462"/>
        <v>-0.23333333333333334</v>
      </c>
      <c r="FL122" s="94">
        <f t="shared" si="463"/>
        <v>-2.4390243902439025E-2</v>
      </c>
      <c r="FM122" s="94">
        <f t="shared" si="464"/>
        <v>-3.1496062992125984E-2</v>
      </c>
      <c r="FN122" s="362">
        <f t="shared" si="408"/>
        <v>-93</v>
      </c>
      <c r="FO122" s="362">
        <f t="shared" si="465"/>
        <v>1</v>
      </c>
      <c r="FP122" s="362">
        <f t="shared" si="466"/>
        <v>0</v>
      </c>
      <c r="FQ122" s="486"/>
      <c r="FR122" s="486">
        <v>93</v>
      </c>
      <c r="FS122" s="2">
        <v>92</v>
      </c>
      <c r="FT122" s="2">
        <v>92</v>
      </c>
      <c r="FU122" s="2">
        <v>120</v>
      </c>
      <c r="FV122" s="2">
        <v>123</v>
      </c>
      <c r="FW122" s="502">
        <v>127</v>
      </c>
      <c r="FX122" s="122">
        <v>125</v>
      </c>
      <c r="FY122" s="122">
        <v>142</v>
      </c>
      <c r="FZ122" s="122"/>
      <c r="GA122" s="122"/>
      <c r="GB122" s="122"/>
      <c r="GC122" s="122"/>
      <c r="GD122" s="126"/>
      <c r="GE122" s="1" t="s">
        <v>118</v>
      </c>
      <c r="GF122" s="336" t="s">
        <v>87</v>
      </c>
      <c r="GG122" s="121">
        <v>2670</v>
      </c>
      <c r="GH122" s="1" t="s">
        <v>130</v>
      </c>
      <c r="GI122" s="18" t="s">
        <v>131</v>
      </c>
      <c r="GJ122" s="94">
        <f t="shared" si="340"/>
        <v>1</v>
      </c>
      <c r="GK122" s="94">
        <f t="shared" si="341"/>
        <v>-1.5046795962609849</v>
      </c>
      <c r="GL122" s="94">
        <f t="shared" si="342"/>
        <v>1.0814118608101986</v>
      </c>
      <c r="GM122" s="94">
        <f t="shared" si="343"/>
        <v>-1.4014219494973932</v>
      </c>
      <c r="GN122" s="94">
        <f t="shared" si="344"/>
        <v>-1.3170547677506736</v>
      </c>
      <c r="GO122" s="392">
        <f t="shared" si="345"/>
        <v>13.62130407966932</v>
      </c>
      <c r="GP122" s="366">
        <f t="shared" si="346"/>
        <v>6.3870952702860207E-3</v>
      </c>
      <c r="GQ122" s="366">
        <f t="shared" si="347"/>
        <v>-1.9042838275563096E-2</v>
      </c>
      <c r="GR122" s="366">
        <f t="shared" si="348"/>
        <v>0.16810905016874222</v>
      </c>
      <c r="GS122" s="94">
        <f t="shared" si="409"/>
        <v>0</v>
      </c>
      <c r="GT122" s="94">
        <f t="shared" si="467"/>
        <v>-6.3870952702860207E-3</v>
      </c>
      <c r="GU122" s="392">
        <f t="shared" si="468"/>
        <v>1.2655743005277076E-2</v>
      </c>
      <c r="GV122" s="94">
        <f t="shared" si="469"/>
        <v>-0.15545330716346514</v>
      </c>
      <c r="GW122" s="94">
        <f t="shared" si="470"/>
        <v>-6.4733857869501366E-2</v>
      </c>
      <c r="GX122" s="94">
        <f t="shared" si="471"/>
        <v>0.20417247887092801</v>
      </c>
      <c r="GY122" s="94">
        <f t="shared" si="472"/>
        <v>-1.6176813234364078E-2</v>
      </c>
      <c r="GZ122" s="94">
        <f t="shared" si="473"/>
        <v>0.14040651912214094</v>
      </c>
      <c r="HA122" s="94">
        <f t="shared" si="474"/>
        <v>-0.20035758185272096</v>
      </c>
      <c r="HB122" s="94">
        <f t="shared" si="475"/>
        <v>0.11637431916627353</v>
      </c>
      <c r="HC122" s="94">
        <f t="shared" si="476"/>
        <v>0.25670238812948315</v>
      </c>
      <c r="HD122" s="94">
        <f t="shared" si="349"/>
        <v>-1</v>
      </c>
      <c r="HE122" s="94">
        <f t="shared" si="350"/>
        <v>-0.60025799293017768</v>
      </c>
      <c r="HF122" s="94">
        <f t="shared" si="351"/>
        <v>1.1673892446899157</v>
      </c>
      <c r="HG122" s="94">
        <f t="shared" si="352"/>
        <v>-2.3053006750470115</v>
      </c>
      <c r="HH122" s="94">
        <f t="shared" si="353"/>
        <v>-1.2967708501266564</v>
      </c>
      <c r="HI122" s="392">
        <f t="shared" si="354"/>
        <v>3.4688510778797301</v>
      </c>
      <c r="HJ122" s="366">
        <f t="shared" si="355"/>
        <v>-4.0094956820815727E-3</v>
      </c>
      <c r="HK122" s="366">
        <f t="shared" si="356"/>
        <v>-6.0207128303333872E-3</v>
      </c>
      <c r="HL122" s="366">
        <f t="shared" si="357"/>
        <v>6.9951671991120873E-2</v>
      </c>
      <c r="HM122" s="94">
        <f t="shared" si="410"/>
        <v>0</v>
      </c>
      <c r="HN122" s="94">
        <f t="shared" si="477"/>
        <v>4.0094956820815727E-3</v>
      </c>
      <c r="HO122" s="392">
        <f t="shared" si="478"/>
        <v>1.003020851241496E-2</v>
      </c>
      <c r="HP122" s="94">
        <f t="shared" si="479"/>
        <v>-5.9921463478705916E-2</v>
      </c>
      <c r="HQ122" s="94">
        <f t="shared" si="480"/>
        <v>-1.8128899416345427E-2</v>
      </c>
      <c r="HR122" s="94">
        <f t="shared" si="481"/>
        <v>6.1087197103786801E-2</v>
      </c>
      <c r="HS122" s="94">
        <f t="shared" si="482"/>
        <v>1.3669553099713034E-2</v>
      </c>
      <c r="HT122" s="94">
        <f t="shared" si="483"/>
        <v>5.9802414182686177E-2</v>
      </c>
      <c r="HU122" s="94">
        <f t="shared" si="484"/>
        <v>-7.2871146805243897E-2</v>
      </c>
      <c r="HV122" s="94">
        <f t="shared" si="485"/>
        <v>6.1031063386840514E-2</v>
      </c>
      <c r="HW122" s="94">
        <f t="shared" si="486"/>
        <v>0.12804173972544156</v>
      </c>
      <c r="HX122" s="94" t="e">
        <f t="shared" si="358"/>
        <v>#VALUE!</v>
      </c>
      <c r="HY122" s="94">
        <f t="shared" si="359"/>
        <v>2.1440363981399601E-2</v>
      </c>
      <c r="HZ122" s="94">
        <f t="shared" si="360"/>
        <v>-0.13442152837466234</v>
      </c>
      <c r="IA122" s="94">
        <f t="shared" si="361"/>
        <v>0.15969544445766592</v>
      </c>
      <c r="IB122" s="94">
        <f t="shared" si="362"/>
        <v>-1.3152012527709997E-2</v>
      </c>
      <c r="IC122" s="392">
        <f t="shared" si="363"/>
        <v>0.38658114112692615</v>
      </c>
      <c r="ID122" s="366" t="e">
        <f t="shared" si="364"/>
        <v>#VALUE!</v>
      </c>
      <c r="IE122" s="366">
        <f t="shared" si="365"/>
        <v>8.5068607233972915E-3</v>
      </c>
      <c r="IF122" s="366">
        <f t="shared" si="366"/>
        <v>-6.1616858369044403E-2</v>
      </c>
      <c r="IG122" s="94" t="str">
        <f t="shared" si="411"/>
        <v>i.a.</v>
      </c>
      <c r="IH122" s="94">
        <f t="shared" si="487"/>
        <v>0.40527534519396613</v>
      </c>
      <c r="II122" s="392">
        <f t="shared" si="488"/>
        <v>0.39676848447056884</v>
      </c>
      <c r="IJ122" s="94">
        <f t="shared" si="489"/>
        <v>0.45838534283961324</v>
      </c>
      <c r="IK122" s="94">
        <f t="shared" si="490"/>
        <v>0.39526355391865675</v>
      </c>
      <c r="IL122" s="94">
        <f t="shared" si="491"/>
        <v>0.40053134721496858</v>
      </c>
      <c r="IM122" s="94">
        <f t="shared" si="492"/>
        <v>0.28886253774477405</v>
      </c>
      <c r="IN122" s="94">
        <f t="shared" si="493"/>
        <v>0.36703383479851415</v>
      </c>
      <c r="IO122" s="94">
        <f t="shared" si="494"/>
        <v>0.36682564061110662</v>
      </c>
      <c r="IP122" s="94">
        <f t="shared" si="495"/>
        <v>0.44712002426403685</v>
      </c>
      <c r="IQ122" s="94">
        <f t="shared" si="496"/>
        <v>0.48510545770819741</v>
      </c>
      <c r="IR122" s="94">
        <f t="shared" si="412"/>
        <v>0.5112480997475628</v>
      </c>
      <c r="IS122" s="94" t="e">
        <f t="shared" si="367"/>
        <v>#VALUE!</v>
      </c>
      <c r="IT122" s="94" t="e">
        <f t="shared" si="368"/>
        <v>#VALUE!</v>
      </c>
      <c r="IU122" s="94" t="e">
        <f t="shared" si="369"/>
        <v>#VALUE!</v>
      </c>
      <c r="IV122" s="94" t="e">
        <f t="shared" si="370"/>
        <v>#VALUE!</v>
      </c>
      <c r="IW122" s="94" t="e">
        <f t="shared" si="371"/>
        <v>#VALUE!</v>
      </c>
      <c r="IX122" s="392" t="e">
        <f t="shared" si="372"/>
        <v>#VALUE!</v>
      </c>
      <c r="IY122" s="366" t="e">
        <f t="shared" si="373"/>
        <v>#VALUE!</v>
      </c>
      <c r="IZ122" s="366" t="e">
        <f t="shared" si="374"/>
        <v>#VALUE!</v>
      </c>
      <c r="JA122" s="366" t="e">
        <f t="shared" si="375"/>
        <v>#VALUE!</v>
      </c>
      <c r="JB122" s="392"/>
      <c r="JC122" s="94" t="str">
        <f t="shared" si="497"/>
        <v>i.a.</v>
      </c>
      <c r="JD122" s="392" t="str">
        <f t="shared" si="498"/>
        <v>i.a.</v>
      </c>
      <c r="JE122" s="94" t="str">
        <f t="shared" si="499"/>
        <v>i.a.</v>
      </c>
      <c r="JF122" s="94" t="str">
        <f t="shared" si="500"/>
        <v>i.a.</v>
      </c>
      <c r="JG122" s="94" t="str">
        <f t="shared" si="501"/>
        <v>i.a.</v>
      </c>
      <c r="JH122" s="94" t="str">
        <f t="shared" si="502"/>
        <v>i.a.</v>
      </c>
      <c r="JI122" s="94">
        <f t="shared" si="503"/>
        <v>3.7583949945012123E-2</v>
      </c>
      <c r="JJ122" s="94">
        <f t="shared" si="504"/>
        <v>-3.9749835222288851E-2</v>
      </c>
      <c r="JK122" s="94" t="str">
        <f t="shared" si="505"/>
        <v>i.a.</v>
      </c>
      <c r="JL122" s="94" t="str">
        <f t="shared" si="506"/>
        <v>i.a.</v>
      </c>
      <c r="JM122" s="94" t="str">
        <f t="shared" si="413"/>
        <v>i.a.</v>
      </c>
      <c r="JN122" s="94" t="e">
        <f t="shared" si="376"/>
        <v>#VALUE!</v>
      </c>
      <c r="JO122" s="94" t="e">
        <f t="shared" si="377"/>
        <v>#DIV/0!</v>
      </c>
      <c r="JP122" s="94" t="e">
        <f t="shared" si="378"/>
        <v>#DIV/0!</v>
      </c>
      <c r="JQ122" s="94" t="e">
        <f t="shared" si="379"/>
        <v>#DIV/0!</v>
      </c>
      <c r="JR122" s="94" t="e">
        <f t="shared" si="380"/>
        <v>#DIV/0!</v>
      </c>
      <c r="JS122" s="392" t="e">
        <f t="shared" si="381"/>
        <v>#DIV/0!</v>
      </c>
      <c r="JT122" s="364" t="e">
        <f t="shared" si="382"/>
        <v>#VALUE!</v>
      </c>
      <c r="JU122" s="364">
        <f t="shared" si="383"/>
        <v>0</v>
      </c>
      <c r="JV122" s="364">
        <f t="shared" si="384"/>
        <v>0</v>
      </c>
      <c r="JW122" s="99" t="str">
        <f t="shared" si="414"/>
        <v>i.a.</v>
      </c>
      <c r="JX122" s="99">
        <f t="shared" si="507"/>
        <v>0</v>
      </c>
      <c r="JY122" s="393">
        <f t="shared" si="508"/>
        <v>0</v>
      </c>
      <c r="JZ122" s="99">
        <f t="shared" si="509"/>
        <v>0</v>
      </c>
      <c r="KA122" s="99">
        <f t="shared" si="510"/>
        <v>0</v>
      </c>
      <c r="KB122" s="99">
        <f t="shared" si="511"/>
        <v>0</v>
      </c>
      <c r="KC122" s="99">
        <f t="shared" si="512"/>
        <v>0</v>
      </c>
      <c r="KD122" s="99">
        <f t="shared" si="513"/>
        <v>1.4985119999999998</v>
      </c>
      <c r="KE122" s="99">
        <f t="shared" si="514"/>
        <v>1.4210352112676057</v>
      </c>
      <c r="KF122" s="99" t="str">
        <f t="shared" si="415"/>
        <v>i.a.</v>
      </c>
      <c r="KG122" s="99" t="str">
        <f t="shared" si="416"/>
        <v>i.a.</v>
      </c>
      <c r="KH122" s="99" t="str">
        <f t="shared" si="417"/>
        <v>i.a.</v>
      </c>
      <c r="KI122" s="94">
        <f t="shared" si="385"/>
        <v>1</v>
      </c>
      <c r="KJ122" s="94">
        <f t="shared" si="386"/>
        <v>-1.4946236559139787</v>
      </c>
      <c r="KK122" s="94">
        <f t="shared" si="387"/>
        <v>1.075617496895267</v>
      </c>
      <c r="KL122" s="94">
        <f t="shared" si="388"/>
        <v>-1.8403271321070236</v>
      </c>
      <c r="KM122" s="94">
        <f t="shared" si="389"/>
        <v>-1.3427308349241436</v>
      </c>
      <c r="KN122" s="392">
        <f t="shared" si="390"/>
        <v>15.096947594990352</v>
      </c>
      <c r="KO122" s="364">
        <f t="shared" si="391"/>
        <v>2.9462365591397853E-3</v>
      </c>
      <c r="KP122" s="364">
        <f t="shared" si="392"/>
        <v>-8.9027582982702212E-3</v>
      </c>
      <c r="KQ122" s="364">
        <f t="shared" si="393"/>
        <v>8.4728260869565211E-2</v>
      </c>
      <c r="KR122" s="308"/>
      <c r="KS122" s="308">
        <f t="shared" si="515"/>
        <v>-2.9462365591397853E-3</v>
      </c>
      <c r="KT122" s="395">
        <f t="shared" si="516"/>
        <v>5.956521739130435E-3</v>
      </c>
      <c r="KU122" s="308">
        <f t="shared" si="517"/>
        <v>-7.8771739130434781E-2</v>
      </c>
      <c r="KV122" s="308">
        <f t="shared" si="518"/>
        <v>-2.7733333333333332E-2</v>
      </c>
      <c r="KW122" s="308">
        <f t="shared" si="519"/>
        <v>8.0918699186991863E-2</v>
      </c>
      <c r="KX122" s="308">
        <f t="shared" si="520"/>
        <v>-5.7401574803149606E-3</v>
      </c>
      <c r="KY122" s="308">
        <f t="shared" si="521"/>
        <v>4.8520000000000001E-2</v>
      </c>
      <c r="KZ122" s="308">
        <f t="shared" si="522"/>
        <v>-6.313380281690141E-2</v>
      </c>
      <c r="LA122" s="308" t="str">
        <f t="shared" si="523"/>
        <v>i.a.</v>
      </c>
      <c r="LB122" s="308" t="str">
        <f t="shared" si="524"/>
        <v>i.a.</v>
      </c>
      <c r="LC122" s="308" t="str">
        <f t="shared" si="418"/>
        <v>i.a.</v>
      </c>
    </row>
    <row r="123" spans="1:315" s="1" customFormat="1" ht="15.75" customHeight="1" x14ac:dyDescent="0.3">
      <c r="A123" s="348" t="s">
        <v>330</v>
      </c>
      <c r="B123" s="171">
        <v>30517628</v>
      </c>
      <c r="C123" t="s">
        <v>226</v>
      </c>
      <c r="D123" s="4" t="s">
        <v>87</v>
      </c>
      <c r="E123"/>
      <c r="F123"/>
      <c r="G123">
        <v>429100</v>
      </c>
      <c r="H123">
        <v>431200</v>
      </c>
      <c r="I123" s="184">
        <v>45118</v>
      </c>
      <c r="J123" s="176"/>
      <c r="K123" s="176" t="s">
        <v>132</v>
      </c>
      <c r="L123" s="176" t="s">
        <v>132</v>
      </c>
      <c r="M123" s="176" t="s">
        <v>132</v>
      </c>
      <c r="N123" s="176" t="s">
        <v>132</v>
      </c>
      <c r="O123" s="176" t="s">
        <v>132</v>
      </c>
      <c r="P123" s="176" t="s">
        <v>132</v>
      </c>
      <c r="Q123" s="94">
        <f t="shared" si="331"/>
        <v>-1</v>
      </c>
      <c r="R123" s="94">
        <f t="shared" si="332"/>
        <v>0.18301300453040037</v>
      </c>
      <c r="S123" s="94">
        <f t="shared" si="333"/>
        <v>-1.9674782360777243E-2</v>
      </c>
      <c r="T123" s="94">
        <f t="shared" si="334"/>
        <v>0.11849275386223579</v>
      </c>
      <c r="U123" s="94">
        <f t="shared" si="335"/>
        <v>-0.11343167905280049</v>
      </c>
      <c r="V123" s="94">
        <f t="shared" si="336"/>
        <v>0.18859949927541964</v>
      </c>
      <c r="W123" s="362">
        <f t="shared" si="337"/>
        <v>-1887.431</v>
      </c>
      <c r="X123" s="362">
        <f t="shared" si="338"/>
        <v>291.98700000000008</v>
      </c>
      <c r="Y123" s="362">
        <f t="shared" si="339"/>
        <v>-32.019999999999982</v>
      </c>
      <c r="Z123" s="100"/>
      <c r="AA123" s="396">
        <v>1887.431</v>
      </c>
      <c r="AB123" s="100">
        <v>1595.444</v>
      </c>
      <c r="AC123" s="100">
        <v>1627.4639999999999</v>
      </c>
      <c r="AD123" s="100">
        <v>1455.0509999999999</v>
      </c>
      <c r="AE123" s="100">
        <v>1641.2170000000001</v>
      </c>
      <c r="AF123" s="100">
        <v>1380.799</v>
      </c>
      <c r="AG123" s="202">
        <v>1056.867</v>
      </c>
      <c r="AH123" s="201">
        <v>1011.943214</v>
      </c>
      <c r="AI123" s="201">
        <v>923.52667399999996</v>
      </c>
      <c r="AJ123" s="206">
        <v>947.90259900000001</v>
      </c>
      <c r="AK123" s="206">
        <v>691.67001800000003</v>
      </c>
      <c r="AL123" s="94">
        <f t="shared" si="394"/>
        <v>-1</v>
      </c>
      <c r="AM123" s="94">
        <f t="shared" si="395"/>
        <v>-0.41160696952048142</v>
      </c>
      <c r="AN123" s="94">
        <f t="shared" si="419"/>
        <v>-0.51678607863600656</v>
      </c>
      <c r="AO123" s="94">
        <f t="shared" si="420"/>
        <v>0.2959645003685214</v>
      </c>
      <c r="AP123" s="94">
        <f t="shared" si="421"/>
        <v>-0.23588257835270623</v>
      </c>
      <c r="AQ123" s="94">
        <f t="shared" si="422"/>
        <v>2.8729453363914387E-2</v>
      </c>
      <c r="AR123" s="362">
        <f t="shared" si="396"/>
        <v>-48.493000000000002</v>
      </c>
      <c r="AS123" s="362">
        <f t="shared" si="423"/>
        <v>-33.922999999999995</v>
      </c>
      <c r="AT123" s="362">
        <f t="shared" si="424"/>
        <v>-88.141999999999996</v>
      </c>
      <c r="AU123" s="266"/>
      <c r="AV123" s="266">
        <v>48.493000000000002</v>
      </c>
      <c r="AW123" s="266">
        <v>82.415999999999997</v>
      </c>
      <c r="AX123" s="266">
        <v>170.55799999999999</v>
      </c>
      <c r="AY123" s="266">
        <v>131.607</v>
      </c>
      <c r="AZ123" s="266">
        <v>172.23400000000001</v>
      </c>
      <c r="BA123" s="266">
        <v>167.42400000000001</v>
      </c>
      <c r="BB123" s="206">
        <v>146.43600000000001</v>
      </c>
      <c r="BC123" s="201">
        <v>124.87162499999999</v>
      </c>
      <c r="BD123" s="201">
        <v>47.911485999999996</v>
      </c>
      <c r="BE123" s="201">
        <v>62.638396</v>
      </c>
      <c r="BF123" s="201">
        <v>39.836678999999997</v>
      </c>
      <c r="BG123" s="94">
        <f t="shared" si="397"/>
        <v>1</v>
      </c>
      <c r="BH123" s="94">
        <f t="shared" si="425"/>
        <v>-21.770140845070422</v>
      </c>
      <c r="BI123" s="94">
        <f t="shared" si="426"/>
        <v>-0.98198865538970459</v>
      </c>
      <c r="BJ123" s="94">
        <f t="shared" si="427"/>
        <v>0.64888650927769509</v>
      </c>
      <c r="BK123" s="94">
        <f t="shared" si="428"/>
        <v>-0.42045245183123714</v>
      </c>
      <c r="BL123" s="94">
        <f t="shared" si="429"/>
        <v>1.2135686685695423E-3</v>
      </c>
      <c r="BM123" s="362">
        <f t="shared" si="398"/>
        <v>36.866999999999997</v>
      </c>
      <c r="BN123" s="362">
        <f t="shared" si="430"/>
        <v>-38.641999999999996</v>
      </c>
      <c r="BO123" s="362">
        <f t="shared" si="431"/>
        <v>-96.774000000000001</v>
      </c>
      <c r="BP123" s="266"/>
      <c r="BQ123" s="266">
        <v>-36.866999999999997</v>
      </c>
      <c r="BR123" s="266">
        <v>1.7749999999999999</v>
      </c>
      <c r="BS123" s="266">
        <v>98.549000000000007</v>
      </c>
      <c r="BT123" s="266">
        <v>59.767000000000003</v>
      </c>
      <c r="BU123" s="266">
        <v>103.127</v>
      </c>
      <c r="BV123" s="266">
        <v>103.002</v>
      </c>
      <c r="BW123" s="201">
        <v>89.555000000000007</v>
      </c>
      <c r="BX123" s="201">
        <v>78.422827999999996</v>
      </c>
      <c r="BY123" s="201">
        <v>10.626865</v>
      </c>
      <c r="BZ123" s="201">
        <v>30.364787</v>
      </c>
      <c r="CA123" s="201">
        <v>13.789019</v>
      </c>
      <c r="CB123" s="94">
        <f t="shared" si="399"/>
        <v>1</v>
      </c>
      <c r="CC123" s="94">
        <f t="shared" si="432"/>
        <v>-2.9623889849198308</v>
      </c>
      <c r="CD123" s="94">
        <f t="shared" si="433"/>
        <v>-0.84280453868280758</v>
      </c>
      <c r="CE123" s="94">
        <f t="shared" si="434"/>
        <v>0.63036570834988237</v>
      </c>
      <c r="CF123" s="94">
        <f t="shared" si="435"/>
        <v>-0.34753314063590146</v>
      </c>
      <c r="CG123" s="94">
        <f t="shared" si="436"/>
        <v>-8.6189465630777992E-2</v>
      </c>
      <c r="CH123" s="362">
        <f t="shared" si="400"/>
        <v>32.923000000000002</v>
      </c>
      <c r="CI123" s="362">
        <f t="shared" si="437"/>
        <v>-49.7</v>
      </c>
      <c r="CJ123" s="362">
        <f t="shared" si="438"/>
        <v>-89.95</v>
      </c>
      <c r="CK123" s="100"/>
      <c r="CL123" s="100">
        <v>-32.923000000000002</v>
      </c>
      <c r="CM123" s="100">
        <v>16.777000000000001</v>
      </c>
      <c r="CN123" s="100">
        <v>106.727</v>
      </c>
      <c r="CO123" s="100">
        <v>65.462000000000003</v>
      </c>
      <c r="CP123" s="100">
        <v>100.33</v>
      </c>
      <c r="CQ123" s="100">
        <v>109.79300000000001</v>
      </c>
      <c r="CR123" s="208">
        <v>90.332999999999998</v>
      </c>
      <c r="CS123" s="208">
        <v>77.159824999999998</v>
      </c>
      <c r="CT123" s="208">
        <v>11.385809</v>
      </c>
      <c r="CU123" s="208">
        <v>30.196835</v>
      </c>
      <c r="CV123" s="208">
        <v>11.606218</v>
      </c>
      <c r="CW123" s="94">
        <f t="shared" si="401"/>
        <v>1</v>
      </c>
      <c r="CX123" s="94">
        <f t="shared" si="439"/>
        <v>-2.9891632479294064</v>
      </c>
      <c r="CY123" s="94">
        <f t="shared" si="440"/>
        <v>-0.84464886964886965</v>
      </c>
      <c r="CZ123" s="94">
        <f t="shared" si="441"/>
        <v>0.62994903959231652</v>
      </c>
      <c r="DA123" s="94">
        <f t="shared" si="442"/>
        <v>-0.34752861436153198</v>
      </c>
      <c r="DB123" s="94">
        <f t="shared" si="443"/>
        <v>-8.6432301706915404E-2</v>
      </c>
      <c r="DC123" s="362">
        <f t="shared" si="402"/>
        <v>25.698</v>
      </c>
      <c r="DD123" s="362">
        <f t="shared" si="444"/>
        <v>-38.617000000000004</v>
      </c>
      <c r="DE123" s="362">
        <f t="shared" si="445"/>
        <v>-70.241</v>
      </c>
      <c r="DF123" s="266"/>
      <c r="DG123" s="266">
        <v>-25.698</v>
      </c>
      <c r="DH123" s="266">
        <v>12.919</v>
      </c>
      <c r="DI123" s="266">
        <v>83.16</v>
      </c>
      <c r="DJ123" s="266">
        <v>51.02</v>
      </c>
      <c r="DK123" s="266">
        <v>78.194999999999993</v>
      </c>
      <c r="DL123" s="266">
        <v>85.593000000000004</v>
      </c>
      <c r="DM123" s="201">
        <v>70.150999999999996</v>
      </c>
      <c r="DN123" s="201">
        <v>60.307428000000002</v>
      </c>
      <c r="DO123" s="201">
        <v>9.2642240000000005</v>
      </c>
      <c r="DP123" s="201">
        <v>23.579892000000001</v>
      </c>
      <c r="DQ123" s="201">
        <v>8.7301599999999997</v>
      </c>
      <c r="DR123" s="94">
        <f t="shared" si="403"/>
        <v>-1</v>
      </c>
      <c r="DS123" s="94">
        <f t="shared" si="446"/>
        <v>-9.2270882040770191E-2</v>
      </c>
      <c r="DT123" s="94">
        <f t="shared" si="447"/>
        <v>-2.5176709854507762E-2</v>
      </c>
      <c r="DU123" s="94">
        <f t="shared" si="448"/>
        <v>0.1112638882303668</v>
      </c>
      <c r="DV123" s="94">
        <f t="shared" si="449"/>
        <v>4.0464629153575578E-3</v>
      </c>
      <c r="DW123" s="94">
        <f t="shared" si="450"/>
        <v>0.12593969009768755</v>
      </c>
      <c r="DX123" s="362">
        <f t="shared" si="404"/>
        <v>-248.87299999999999</v>
      </c>
      <c r="DY123" s="362">
        <f t="shared" si="451"/>
        <v>-25.298000000000002</v>
      </c>
      <c r="DZ123" s="362">
        <f t="shared" si="452"/>
        <v>-7.0810000000000173</v>
      </c>
      <c r="EA123" s="100"/>
      <c r="EB123" s="100">
        <v>248.87299999999999</v>
      </c>
      <c r="EC123" s="100">
        <v>274.17099999999999</v>
      </c>
      <c r="ED123" s="100">
        <v>281.25200000000001</v>
      </c>
      <c r="EE123" s="100">
        <v>253.09200000000001</v>
      </c>
      <c r="EF123" s="100">
        <v>252.072</v>
      </c>
      <c r="EG123" s="100">
        <v>223.87700000000001</v>
      </c>
      <c r="EH123" s="208">
        <v>178.285</v>
      </c>
      <c r="EI123" s="208">
        <v>138.13308000000001</v>
      </c>
      <c r="EJ123" s="208">
        <v>77.825652000000005</v>
      </c>
      <c r="EK123" s="208">
        <v>68.561428000000006</v>
      </c>
      <c r="EL123" s="208">
        <v>44.981535999999998</v>
      </c>
      <c r="EM123" s="94">
        <f t="shared" si="405"/>
        <v>-1</v>
      </c>
      <c r="EN123" s="94">
        <f t="shared" si="453"/>
        <v>0.19501094702272556</v>
      </c>
      <c r="EO123" s="94">
        <f t="shared" si="454"/>
        <v>6.273281503439794E-2</v>
      </c>
      <c r="EP123" s="94">
        <f t="shared" si="455"/>
        <v>0.18237970531439307</v>
      </c>
      <c r="EQ123" s="94">
        <f t="shared" si="456"/>
        <v>-2.9795179196147794E-2</v>
      </c>
      <c r="ER123" s="94">
        <f t="shared" si="457"/>
        <v>9.9102450410870013E-2</v>
      </c>
      <c r="ES123" s="362">
        <f t="shared" si="406"/>
        <v>-908.23699999999997</v>
      </c>
      <c r="ET123" s="362">
        <f t="shared" si="458"/>
        <v>148.21299999999997</v>
      </c>
      <c r="EU123" s="362">
        <f t="shared" si="459"/>
        <v>44.864000000000033</v>
      </c>
      <c r="EV123" s="100"/>
      <c r="EW123" s="100">
        <v>908.23699999999997</v>
      </c>
      <c r="EX123" s="100">
        <v>760.024</v>
      </c>
      <c r="EY123" s="100">
        <v>715.16</v>
      </c>
      <c r="EZ123" s="100">
        <v>604.84799999999996</v>
      </c>
      <c r="FA123" s="100">
        <v>623.423</v>
      </c>
      <c r="FB123" s="100">
        <v>567.21100000000001</v>
      </c>
      <c r="FC123" s="208">
        <v>573.21100000000001</v>
      </c>
      <c r="FD123" s="208">
        <v>645.58638499999995</v>
      </c>
      <c r="FE123" s="208">
        <v>502.27606100000003</v>
      </c>
      <c r="FF123" s="208">
        <v>332.826573</v>
      </c>
      <c r="FG123" s="208">
        <v>238.04705899999999</v>
      </c>
      <c r="FH123" s="94">
        <f t="shared" si="407"/>
        <v>-1</v>
      </c>
      <c r="FI123" s="94">
        <f t="shared" si="460"/>
        <v>0.10238907849829351</v>
      </c>
      <c r="FJ123" s="94">
        <f t="shared" si="461"/>
        <v>3.5335689045936397E-2</v>
      </c>
      <c r="FK123" s="94">
        <f t="shared" si="462"/>
        <v>2.7223230490018149E-2</v>
      </c>
      <c r="FL123" s="94">
        <f t="shared" si="463"/>
        <v>-5.4888507718696397E-2</v>
      </c>
      <c r="FM123" s="94">
        <f t="shared" si="464"/>
        <v>8.7686567164179108E-2</v>
      </c>
      <c r="FN123" s="362">
        <f t="shared" si="408"/>
        <v>-646</v>
      </c>
      <c r="FO123" s="362">
        <f t="shared" si="465"/>
        <v>60</v>
      </c>
      <c r="FP123" s="362">
        <f t="shared" si="466"/>
        <v>20</v>
      </c>
      <c r="FQ123" s="486"/>
      <c r="FR123" s="486">
        <v>646</v>
      </c>
      <c r="FS123" s="486">
        <v>586</v>
      </c>
      <c r="FT123" s="486">
        <v>566</v>
      </c>
      <c r="FU123" s="486">
        <v>551</v>
      </c>
      <c r="FV123" s="486">
        <v>583</v>
      </c>
      <c r="FW123" s="486">
        <v>536</v>
      </c>
      <c r="FX123" s="2">
        <v>482</v>
      </c>
      <c r="FY123" s="2">
        <v>430</v>
      </c>
      <c r="FZ123" s="2">
        <v>337</v>
      </c>
      <c r="GA123" s="2">
        <v>314</v>
      </c>
      <c r="GB123" s="2">
        <v>263</v>
      </c>
      <c r="GC123" s="2"/>
      <c r="GD123" s="20"/>
      <c r="GE123" s="1" t="s">
        <v>133</v>
      </c>
      <c r="GF123" s="336" t="s">
        <v>87</v>
      </c>
      <c r="GG123" s="1">
        <v>2600</v>
      </c>
      <c r="GH123" s="1" t="s">
        <v>202</v>
      </c>
      <c r="GI123" s="18" t="s">
        <v>97</v>
      </c>
      <c r="GJ123" s="94">
        <f t="shared" si="340"/>
        <v>1</v>
      </c>
      <c r="GK123" s="94">
        <f t="shared" si="341"/>
        <v>-3.0838705293840043</v>
      </c>
      <c r="GL123" s="94">
        <f t="shared" si="342"/>
        <v>-0.84877030374674101</v>
      </c>
      <c r="GM123" s="94">
        <f t="shared" si="343"/>
        <v>0.54133304143559191</v>
      </c>
      <c r="GN123" s="94">
        <f t="shared" si="344"/>
        <v>-0.38526706327552374</v>
      </c>
      <c r="GO123" s="392">
        <f t="shared" si="345"/>
        <v>-0.22785871569644001</v>
      </c>
      <c r="GP123" s="366">
        <f t="shared" si="346"/>
        <v>0.12588998248713301</v>
      </c>
      <c r="GQ123" s="366">
        <f t="shared" si="347"/>
        <v>-0.18630159669828381</v>
      </c>
      <c r="GR123" s="366">
        <f t="shared" si="348"/>
        <v>-0.33905764154918339</v>
      </c>
      <c r="GS123" s="94">
        <f t="shared" si="409"/>
        <v>0</v>
      </c>
      <c r="GT123" s="94">
        <f t="shared" si="467"/>
        <v>-0.12588998248713301</v>
      </c>
      <c r="GU123" s="392">
        <f t="shared" si="468"/>
        <v>6.0411614211150787E-2</v>
      </c>
      <c r="GV123" s="94">
        <f t="shared" si="469"/>
        <v>0.39946925576033415</v>
      </c>
      <c r="GW123" s="94">
        <f t="shared" si="470"/>
        <v>0.25917127903017634</v>
      </c>
      <c r="GX123" s="94">
        <f t="shared" si="471"/>
        <v>0.42159979325515967</v>
      </c>
      <c r="GY123" s="94">
        <f t="shared" si="472"/>
        <v>0.54601379543567019</v>
      </c>
      <c r="GZ123" s="94">
        <f t="shared" si="473"/>
        <v>0.57097242989401864</v>
      </c>
      <c r="HA123" s="94">
        <f t="shared" si="474"/>
        <v>0.71457934842847659</v>
      </c>
      <c r="HB123" s="94">
        <f t="shared" si="475"/>
        <v>0.15555756696560924</v>
      </c>
      <c r="HC123" s="94">
        <f t="shared" si="476"/>
        <v>0.53190147475804839</v>
      </c>
      <c r="HD123" s="94">
        <f t="shared" si="349"/>
        <v>1</v>
      </c>
      <c r="HE123" s="94">
        <f t="shared" si="350"/>
        <v>-19.366298470319911</v>
      </c>
      <c r="HF123" s="94">
        <f t="shared" si="351"/>
        <v>-0.98388328576208339</v>
      </c>
      <c r="HG123" s="94">
        <f t="shared" si="352"/>
        <v>0.53429333885629793</v>
      </c>
      <c r="HH123" s="94">
        <f t="shared" si="353"/>
        <v>-0.43821109879955905</v>
      </c>
      <c r="HI123" s="392">
        <f t="shared" si="354"/>
        <v>-4.1010100158279196E-2</v>
      </c>
      <c r="HJ123" s="366">
        <f t="shared" si="355"/>
        <v>4.4198120078333063E-2</v>
      </c>
      <c r="HK123" s="366">
        <f t="shared" si="356"/>
        <v>-4.6604599541233964E-2</v>
      </c>
      <c r="HL123" s="366">
        <f t="shared" si="357"/>
        <v>-0.14690928225975536</v>
      </c>
      <c r="HM123" s="94">
        <f t="shared" si="410"/>
        <v>0</v>
      </c>
      <c r="HN123" s="94">
        <f t="shared" si="477"/>
        <v>-4.4198120078333063E-2</v>
      </c>
      <c r="HO123" s="392">
        <f t="shared" si="478"/>
        <v>2.406479462900899E-3</v>
      </c>
      <c r="HP123" s="94">
        <f t="shared" si="479"/>
        <v>0.14931576172265626</v>
      </c>
      <c r="HQ123" s="94">
        <f t="shared" si="480"/>
        <v>9.7318914148424904E-2</v>
      </c>
      <c r="HR123" s="94">
        <f t="shared" si="481"/>
        <v>0.17323039657862951</v>
      </c>
      <c r="HS123" s="94">
        <f t="shared" si="482"/>
        <v>0.18063839526070172</v>
      </c>
      <c r="HT123" s="94">
        <f t="shared" si="483"/>
        <v>0.14695633761964466</v>
      </c>
      <c r="HU123" s="94">
        <f t="shared" si="484"/>
        <v>0.13664150835020869</v>
      </c>
      <c r="HV123" s="94">
        <f t="shared" si="485"/>
        <v>2.5450440622128367E-2</v>
      </c>
      <c r="HW123" s="94">
        <f t="shared" si="486"/>
        <v>0.10638006486171005</v>
      </c>
      <c r="HX123" s="94" t="e">
        <f t="shared" si="358"/>
        <v>#VALUE!</v>
      </c>
      <c r="HY123" s="94">
        <f t="shared" si="359"/>
        <v>-0.24040100199854689</v>
      </c>
      <c r="HZ123" s="94">
        <f t="shared" si="360"/>
        <v>-8.2720250702017065E-2</v>
      </c>
      <c r="IA123" s="94">
        <f t="shared" si="361"/>
        <v>-6.0146344498628483E-2</v>
      </c>
      <c r="IB123" s="94">
        <f t="shared" si="362"/>
        <v>3.4880925538451027E-2</v>
      </c>
      <c r="IC123" s="392">
        <f t="shared" si="363"/>
        <v>2.441741411529488E-2</v>
      </c>
      <c r="ID123" s="366" t="e">
        <f t="shared" si="364"/>
        <v>#VALUE!</v>
      </c>
      <c r="IE123" s="366">
        <f t="shared" si="365"/>
        <v>-8.6722239191056594E-2</v>
      </c>
      <c r="IF123" s="366">
        <f t="shared" si="366"/>
        <v>-3.2531511760226672E-2</v>
      </c>
      <c r="IG123" s="94" t="str">
        <f t="shared" si="411"/>
        <v>i.a.</v>
      </c>
      <c r="IH123" s="94">
        <f t="shared" si="487"/>
        <v>0.27401768481134331</v>
      </c>
      <c r="II123" s="392">
        <f t="shared" si="488"/>
        <v>0.3607399240023999</v>
      </c>
      <c r="IJ123" s="94">
        <f t="shared" si="489"/>
        <v>0.39327143576262658</v>
      </c>
      <c r="IK123" s="94">
        <f t="shared" si="490"/>
        <v>0.41843901277676382</v>
      </c>
      <c r="IL123" s="94">
        <f t="shared" si="491"/>
        <v>0.40433541912954768</v>
      </c>
      <c r="IM123" s="94">
        <f t="shared" si="492"/>
        <v>0.39469791664830195</v>
      </c>
      <c r="IN123" s="94">
        <f t="shared" si="493"/>
        <v>0.31102857412017565</v>
      </c>
      <c r="IO123" s="94">
        <f t="shared" si="494"/>
        <v>0.21396529296385336</v>
      </c>
      <c r="IP123" s="94">
        <f t="shared" si="495"/>
        <v>0.15494597103643368</v>
      </c>
      <c r="IQ123" s="94">
        <f t="shared" si="496"/>
        <v>0.20599745802147837</v>
      </c>
      <c r="IR123" s="94">
        <f t="shared" si="412"/>
        <v>0.18896068781089204</v>
      </c>
      <c r="IS123" s="94">
        <f t="shared" si="367"/>
        <v>1</v>
      </c>
      <c r="IT123" s="94">
        <f t="shared" si="368"/>
        <v>-18.556984382699305</v>
      </c>
      <c r="IU123" s="94">
        <f t="shared" si="369"/>
        <v>-0.98162717403754074</v>
      </c>
      <c r="IV123" s="94">
        <f t="shared" si="370"/>
        <v>0.4742040157023561</v>
      </c>
      <c r="IW123" s="94">
        <f t="shared" si="371"/>
        <v>-0.34630244000870575</v>
      </c>
      <c r="IX123" s="392">
        <f t="shared" si="372"/>
        <v>-0.15765270868874021</v>
      </c>
      <c r="IY123" s="366">
        <f t="shared" si="373"/>
        <v>1.9532899480828703E-2</v>
      </c>
      <c r="IZ123" s="366">
        <f t="shared" si="374"/>
        <v>-2.064544244692466E-2</v>
      </c>
      <c r="JA123" s="366">
        <f t="shared" si="375"/>
        <v>-5.9441177423418035E-2</v>
      </c>
      <c r="JB123" s="392"/>
      <c r="JC123" s="94">
        <f t="shared" si="497"/>
        <v>-1.9532899480828703E-2</v>
      </c>
      <c r="JD123" s="392">
        <f t="shared" si="498"/>
        <v>1.1125429660959582E-3</v>
      </c>
      <c r="JE123" s="94">
        <f t="shared" si="499"/>
        <v>6.0553720389513996E-2</v>
      </c>
      <c r="JF123" s="94">
        <f t="shared" si="500"/>
        <v>4.1075536183955069E-2</v>
      </c>
      <c r="JG123" s="94">
        <f t="shared" si="501"/>
        <v>6.2835688394648592E-2</v>
      </c>
      <c r="JH123" s="94">
        <f t="shared" si="502"/>
        <v>7.4595940466353178E-2</v>
      </c>
      <c r="JI123" s="94">
        <f t="shared" si="503"/>
        <v>8.4736300783353077E-2</v>
      </c>
      <c r="JJ123" s="94">
        <f t="shared" si="504"/>
        <v>7.7497261620057656E-2</v>
      </c>
      <c r="JK123" s="94">
        <f t="shared" si="505"/>
        <v>1.1506830608338228E-2</v>
      </c>
      <c r="JL123" s="94">
        <f t="shared" si="506"/>
        <v>3.2033657289297079E-2</v>
      </c>
      <c r="JM123" s="94">
        <f t="shared" si="413"/>
        <v>1.9935834489214477E-2</v>
      </c>
      <c r="JN123" s="94" t="e">
        <f t="shared" si="376"/>
        <v>#VALUE!</v>
      </c>
      <c r="JO123" s="94">
        <f t="shared" si="377"/>
        <v>7.3135635688567596E-2</v>
      </c>
      <c r="JP123" s="94">
        <f t="shared" si="378"/>
        <v>-5.3132980915017031E-2</v>
      </c>
      <c r="JQ123" s="94">
        <f t="shared" si="379"/>
        <v>8.8850719749278981E-2</v>
      </c>
      <c r="JR123" s="94">
        <f t="shared" si="380"/>
        <v>-6.1943137727373296E-2</v>
      </c>
      <c r="JS123" s="392">
        <f t="shared" si="381"/>
        <v>9.2777584239493838E-2</v>
      </c>
      <c r="JT123" s="364" t="e">
        <f t="shared" si="382"/>
        <v>#VALUE!</v>
      </c>
      <c r="JU123" s="364">
        <f t="shared" si="383"/>
        <v>0.19911913164762973</v>
      </c>
      <c r="JV123" s="364">
        <f t="shared" si="384"/>
        <v>-0.15277740927893513</v>
      </c>
      <c r="JW123" s="99" t="str">
        <f t="shared" si="414"/>
        <v>i.a.</v>
      </c>
      <c r="JX123" s="99">
        <f t="shared" si="507"/>
        <v>2.9217198142414862</v>
      </c>
      <c r="JY123" s="393">
        <f t="shared" si="508"/>
        <v>2.7226006825938565</v>
      </c>
      <c r="JZ123" s="99">
        <f t="shared" si="509"/>
        <v>2.8753780918727916</v>
      </c>
      <c r="KA123" s="99">
        <f t="shared" si="510"/>
        <v>2.6407459165154266</v>
      </c>
      <c r="KB123" s="99">
        <f t="shared" si="511"/>
        <v>2.8151234991423673</v>
      </c>
      <c r="KC123" s="99">
        <f t="shared" si="512"/>
        <v>2.5761175373134328</v>
      </c>
      <c r="KD123" s="99">
        <f t="shared" si="513"/>
        <v>2.1926701244813276</v>
      </c>
      <c r="KE123" s="99">
        <f t="shared" si="514"/>
        <v>2.3533563116279068</v>
      </c>
      <c r="KF123" s="99">
        <f t="shared" si="415"/>
        <v>2.7404352344213647</v>
      </c>
      <c r="KG123" s="99">
        <f t="shared" si="416"/>
        <v>3.0187980859872612</v>
      </c>
      <c r="KH123" s="99">
        <f t="shared" si="417"/>
        <v>2.6299240228136882</v>
      </c>
      <c r="KI123" s="94">
        <f t="shared" si="385"/>
        <v>1</v>
      </c>
      <c r="KJ123" s="94">
        <f t="shared" si="386"/>
        <v>-2.7801237541223229</v>
      </c>
      <c r="KK123" s="94">
        <f t="shared" si="387"/>
        <v>-0.84816957149226802</v>
      </c>
      <c r="KL123" s="94">
        <f t="shared" si="388"/>
        <v>0.58715813657382543</v>
      </c>
      <c r="KM123" s="94">
        <f t="shared" si="389"/>
        <v>-0.30964032847682499</v>
      </c>
      <c r="KN123" s="392">
        <f t="shared" si="390"/>
        <v>-0.15985858246671869</v>
      </c>
      <c r="KO123" s="364">
        <f t="shared" si="391"/>
        <v>5.0964396284829724E-2</v>
      </c>
      <c r="KP123" s="364">
        <f t="shared" si="392"/>
        <v>-7.9594089117594233E-2</v>
      </c>
      <c r="KQ123" s="364">
        <f t="shared" si="393"/>
        <v>-0.1599339114075182</v>
      </c>
      <c r="KR123" s="308"/>
      <c r="KS123" s="308">
        <f t="shared" si="515"/>
        <v>-5.0964396284829724E-2</v>
      </c>
      <c r="KT123" s="395">
        <f t="shared" si="516"/>
        <v>2.8629692832764508E-2</v>
      </c>
      <c r="KU123" s="308">
        <f t="shared" si="517"/>
        <v>0.18856360424028271</v>
      </c>
      <c r="KV123" s="308">
        <f t="shared" si="518"/>
        <v>0.11880580762250455</v>
      </c>
      <c r="KW123" s="308">
        <f t="shared" si="519"/>
        <v>0.1720926243567753</v>
      </c>
      <c r="KX123" s="308">
        <f t="shared" si="520"/>
        <v>0.2048376865671642</v>
      </c>
      <c r="KY123" s="308">
        <f t="shared" si="521"/>
        <v>0.18741286307053942</v>
      </c>
      <c r="KZ123" s="308">
        <f t="shared" si="522"/>
        <v>0.17944145348837209</v>
      </c>
      <c r="LA123" s="308">
        <f t="shared" si="523"/>
        <v>3.3785783382789321E-2</v>
      </c>
      <c r="LB123" s="308">
        <f t="shared" si="524"/>
        <v>9.6168264331210188E-2</v>
      </c>
      <c r="LC123" s="308">
        <f t="shared" si="418"/>
        <v>4.4130106463878327E-2</v>
      </c>
    </row>
    <row r="124" spans="1:315" s="1" customFormat="1" x14ac:dyDescent="0.3">
      <c r="A124" s="379" t="s">
        <v>1008</v>
      </c>
      <c r="B124" s="171">
        <v>41416998</v>
      </c>
      <c r="C124" t="s">
        <v>226</v>
      </c>
      <c r="D124" s="4"/>
      <c r="E124"/>
      <c r="F124"/>
      <c r="G124">
        <v>412000</v>
      </c>
      <c r="H124"/>
      <c r="I124" s="188">
        <v>45194</v>
      </c>
      <c r="J124" s="176" t="s">
        <v>1061</v>
      </c>
      <c r="K124" s="176" t="s">
        <v>129</v>
      </c>
      <c r="L124" s="190" t="s">
        <v>129</v>
      </c>
      <c r="M124" s="190" t="s">
        <v>129</v>
      </c>
      <c r="N124" s="190"/>
      <c r="O124" s="178"/>
      <c r="P124" s="178"/>
      <c r="Q124" s="94">
        <f t="shared" si="331"/>
        <v>-1</v>
      </c>
      <c r="R124" s="409">
        <f t="shared" si="332"/>
        <v>-0.23237817259710503</v>
      </c>
      <c r="S124" s="94">
        <f t="shared" si="333"/>
        <v>0.15798621431503257</v>
      </c>
      <c r="T124" s="94" t="e">
        <f t="shared" si="334"/>
        <v>#DIV/0!</v>
      </c>
      <c r="U124" s="94" t="e">
        <f t="shared" si="335"/>
        <v>#DIV/0!</v>
      </c>
      <c r="V124" s="94" t="e">
        <f t="shared" si="336"/>
        <v>#DIV/0!</v>
      </c>
      <c r="W124" s="362">
        <f t="shared" si="337"/>
        <v>-942.04700000000003</v>
      </c>
      <c r="X124" s="362">
        <f t="shared" si="338"/>
        <v>-285.18100000000004</v>
      </c>
      <c r="Y124" s="410">
        <f t="shared" si="339"/>
        <v>167.43299999999999</v>
      </c>
      <c r="Z124" s="100"/>
      <c r="AA124" s="396">
        <v>942.04700000000003</v>
      </c>
      <c r="AB124" s="396">
        <v>1227.2280000000001</v>
      </c>
      <c r="AC124" s="100">
        <v>1059.7950000000001</v>
      </c>
      <c r="AD124" s="100"/>
      <c r="AE124" s="208"/>
      <c r="AF124" s="411"/>
      <c r="AG124" s="412"/>
      <c r="AH124" s="412"/>
      <c r="AI124" s="412"/>
      <c r="AJ124" s="459"/>
      <c r="AK124" s="413"/>
      <c r="AL124" s="94">
        <f t="shared" si="394"/>
        <v>-1</v>
      </c>
      <c r="AM124" s="94">
        <f t="shared" si="395"/>
        <v>-0.20929955148392015</v>
      </c>
      <c r="AN124" s="94">
        <f t="shared" si="419"/>
        <v>0.23851523545706363</v>
      </c>
      <c r="AO124" s="94" t="e">
        <f t="shared" si="420"/>
        <v>#DIV/0!</v>
      </c>
      <c r="AP124" s="94" t="e">
        <f t="shared" si="421"/>
        <v>#DIV/0!</v>
      </c>
      <c r="AQ124" s="94" t="e">
        <f t="shared" si="422"/>
        <v>#DIV/0!</v>
      </c>
      <c r="AR124" s="362">
        <f t="shared" si="396"/>
        <v>-132.572</v>
      </c>
      <c r="AS124" s="362">
        <f t="shared" si="423"/>
        <v>-35.091999999999985</v>
      </c>
      <c r="AT124" s="410">
        <f t="shared" si="424"/>
        <v>32.288999999999987</v>
      </c>
      <c r="AU124" s="266"/>
      <c r="AV124" s="328">
        <v>132.572</v>
      </c>
      <c r="AW124" s="328">
        <v>167.66399999999999</v>
      </c>
      <c r="AX124" s="266">
        <v>135.375</v>
      </c>
      <c r="AY124" s="266"/>
      <c r="AZ124" s="201"/>
      <c r="BA124" s="434"/>
      <c r="BB124" s="413"/>
      <c r="BC124" s="412"/>
      <c r="BD124" s="412"/>
      <c r="BE124" s="412"/>
      <c r="BF124" s="413"/>
      <c r="BG124" s="94">
        <f t="shared" si="397"/>
        <v>-1</v>
      </c>
      <c r="BH124" s="94">
        <f t="shared" si="425"/>
        <v>-0.20184165017560748</v>
      </c>
      <c r="BI124" s="94">
        <f t="shared" si="426"/>
        <v>0.28663837596054598</v>
      </c>
      <c r="BJ124" s="94" t="e">
        <f t="shared" si="427"/>
        <v>#DIV/0!</v>
      </c>
      <c r="BK124" s="94" t="e">
        <f t="shared" si="428"/>
        <v>#DIV/0!</v>
      </c>
      <c r="BL124" s="94" t="e">
        <f t="shared" si="429"/>
        <v>#DIV/0!</v>
      </c>
      <c r="BM124" s="362">
        <f t="shared" si="398"/>
        <v>-89.539000000000001</v>
      </c>
      <c r="BN124" s="362">
        <f t="shared" si="430"/>
        <v>-22.643000000000001</v>
      </c>
      <c r="BO124" s="410">
        <f t="shared" si="431"/>
        <v>24.992000000000004</v>
      </c>
      <c r="BP124" s="266"/>
      <c r="BQ124" s="328">
        <v>89.539000000000001</v>
      </c>
      <c r="BR124" s="328">
        <v>112.182</v>
      </c>
      <c r="BS124" s="266">
        <v>87.19</v>
      </c>
      <c r="BT124" s="266"/>
      <c r="BU124" s="201"/>
      <c r="BV124" s="434"/>
      <c r="BW124" s="413"/>
      <c r="BX124" s="412"/>
      <c r="BY124" s="412"/>
      <c r="BZ124" s="412"/>
      <c r="CA124" s="412"/>
      <c r="CB124" s="94">
        <f t="shared" si="399"/>
        <v>-1</v>
      </c>
      <c r="CC124" s="94">
        <f t="shared" si="432"/>
        <v>-0.1426228890229192</v>
      </c>
      <c r="CD124" s="94">
        <f t="shared" si="433"/>
        <v>-0.16980659698316336</v>
      </c>
      <c r="CE124" s="94" t="e">
        <f t="shared" si="434"/>
        <v>#DIV/0!</v>
      </c>
      <c r="CF124" s="94" t="e">
        <f t="shared" si="435"/>
        <v>#DIV/0!</v>
      </c>
      <c r="CG124" s="94" t="e">
        <f t="shared" si="436"/>
        <v>#DIV/0!</v>
      </c>
      <c r="CH124" s="362">
        <f t="shared" si="400"/>
        <v>-90.977999999999994</v>
      </c>
      <c r="CI124" s="362">
        <f t="shared" si="437"/>
        <v>-15.134</v>
      </c>
      <c r="CJ124" s="410">
        <f t="shared" si="438"/>
        <v>-21.704000000000008</v>
      </c>
      <c r="CK124" s="100"/>
      <c r="CL124" s="328">
        <v>90.977999999999994</v>
      </c>
      <c r="CM124" s="328">
        <v>106.11199999999999</v>
      </c>
      <c r="CN124" s="100">
        <v>127.816</v>
      </c>
      <c r="CO124" s="100"/>
      <c r="CP124" s="208"/>
      <c r="CQ124" s="411"/>
      <c r="CR124" s="418"/>
      <c r="CS124" s="418"/>
      <c r="CT124" s="418"/>
      <c r="CU124" s="418"/>
      <c r="CV124" s="418"/>
      <c r="CW124" s="94">
        <f t="shared" si="401"/>
        <v>-1</v>
      </c>
      <c r="CX124" s="94">
        <f t="shared" si="439"/>
        <v>-0.13959326226943641</v>
      </c>
      <c r="CY124" s="94">
        <f t="shared" si="440"/>
        <v>-0.24252500849691816</v>
      </c>
      <c r="CZ124" s="94" t="e">
        <f t="shared" si="441"/>
        <v>#DIV/0!</v>
      </c>
      <c r="DA124" s="94" t="e">
        <f t="shared" si="442"/>
        <v>#DIV/0!</v>
      </c>
      <c r="DB124" s="94" t="e">
        <f t="shared" si="443"/>
        <v>#DIV/0!</v>
      </c>
      <c r="DC124" s="362">
        <f t="shared" si="402"/>
        <v>-70.95</v>
      </c>
      <c r="DD124" s="362">
        <f t="shared" si="444"/>
        <v>-11.510999999999996</v>
      </c>
      <c r="DE124" s="410">
        <f t="shared" si="445"/>
        <v>-26.402000000000001</v>
      </c>
      <c r="DF124" s="266"/>
      <c r="DG124" s="328">
        <v>70.95</v>
      </c>
      <c r="DH124" s="328">
        <v>82.460999999999999</v>
      </c>
      <c r="DI124" s="266">
        <v>108.863</v>
      </c>
      <c r="DJ124" s="266"/>
      <c r="DK124" s="201"/>
      <c r="DL124" s="434"/>
      <c r="DM124" s="412"/>
      <c r="DN124" s="412"/>
      <c r="DO124" s="412"/>
      <c r="DP124" s="412"/>
      <c r="DQ124" s="412"/>
      <c r="DR124" s="94">
        <f t="shared" si="403"/>
        <v>-1</v>
      </c>
      <c r="DS124" s="94">
        <f t="shared" si="446"/>
        <v>0.2821694180290627</v>
      </c>
      <c r="DT124" s="94">
        <f t="shared" si="447"/>
        <v>0.48585539757081186</v>
      </c>
      <c r="DU124" s="94" t="e">
        <f t="shared" si="448"/>
        <v>#DIV/0!</v>
      </c>
      <c r="DV124" s="94" t="e">
        <f t="shared" si="449"/>
        <v>#DIV/0!</v>
      </c>
      <c r="DW124" s="94" t="e">
        <f t="shared" si="450"/>
        <v>#DIV/0!</v>
      </c>
      <c r="DX124" s="362">
        <f t="shared" si="404"/>
        <v>-321.70400000000001</v>
      </c>
      <c r="DY124" s="362">
        <f t="shared" si="451"/>
        <v>70.798000000000002</v>
      </c>
      <c r="DZ124" s="410">
        <f t="shared" si="452"/>
        <v>82.043000000000006</v>
      </c>
      <c r="EA124" s="100"/>
      <c r="EB124" s="328">
        <v>321.70400000000001</v>
      </c>
      <c r="EC124" s="328">
        <v>250.90600000000001</v>
      </c>
      <c r="ED124" s="100">
        <v>168.863</v>
      </c>
      <c r="EE124" s="100"/>
      <c r="EF124" s="208"/>
      <c r="EG124" s="411"/>
      <c r="EH124" s="418"/>
      <c r="EI124" s="418"/>
      <c r="EJ124" s="418"/>
      <c r="EK124" s="418"/>
      <c r="EL124" s="418"/>
      <c r="EM124" s="94">
        <f t="shared" si="405"/>
        <v>-1</v>
      </c>
      <c r="EN124" s="94">
        <f t="shared" si="453"/>
        <v>0.53849458233795022</v>
      </c>
      <c r="EO124" s="94">
        <f t="shared" si="454"/>
        <v>8.533332284158518E-2</v>
      </c>
      <c r="EP124" s="94" t="e">
        <f t="shared" si="455"/>
        <v>#DIV/0!</v>
      </c>
      <c r="EQ124" s="94" t="e">
        <f t="shared" si="456"/>
        <v>#DIV/0!</v>
      </c>
      <c r="ER124" s="94" t="e">
        <f t="shared" si="457"/>
        <v>#DIV/0!</v>
      </c>
      <c r="ES124" s="362">
        <f t="shared" si="406"/>
        <v>-848.80899999999997</v>
      </c>
      <c r="ET124" s="362">
        <f t="shared" si="458"/>
        <v>297.09499999999991</v>
      </c>
      <c r="EU124" s="410">
        <f t="shared" si="459"/>
        <v>43.378000000000043</v>
      </c>
      <c r="EV124" s="100"/>
      <c r="EW124" s="328">
        <v>848.80899999999997</v>
      </c>
      <c r="EX124" s="328">
        <v>551.71400000000006</v>
      </c>
      <c r="EY124" s="100">
        <v>508.33600000000001</v>
      </c>
      <c r="EZ124" s="100"/>
      <c r="FA124" s="208"/>
      <c r="FB124" s="411"/>
      <c r="FC124" s="418"/>
      <c r="FD124" s="418"/>
      <c r="FE124" s="418"/>
      <c r="FF124" s="418"/>
      <c r="FG124" s="418"/>
      <c r="FH124" s="94">
        <f t="shared" si="407"/>
        <v>-1</v>
      </c>
      <c r="FI124" s="94">
        <f t="shared" si="460"/>
        <v>0.10909090909090909</v>
      </c>
      <c r="FJ124" s="94">
        <f t="shared" si="461"/>
        <v>0.1702127659574468</v>
      </c>
      <c r="FK124" s="94" t="e">
        <f t="shared" si="462"/>
        <v>#DIV/0!</v>
      </c>
      <c r="FL124" s="94" t="e">
        <f t="shared" si="463"/>
        <v>#DIV/0!</v>
      </c>
      <c r="FM124" s="94" t="e">
        <f t="shared" si="464"/>
        <v>#DIV/0!</v>
      </c>
      <c r="FN124" s="362">
        <f t="shared" si="408"/>
        <v>-61</v>
      </c>
      <c r="FO124" s="362">
        <f t="shared" si="465"/>
        <v>6</v>
      </c>
      <c r="FP124" s="410">
        <f t="shared" si="466"/>
        <v>8</v>
      </c>
      <c r="FQ124" s="486"/>
      <c r="FR124" s="85">
        <v>61</v>
      </c>
      <c r="FS124" s="85">
        <v>55</v>
      </c>
      <c r="FT124" s="486">
        <v>47</v>
      </c>
      <c r="FU124" s="486"/>
      <c r="FV124" s="2"/>
      <c r="FW124" s="495"/>
      <c r="FX124" s="496"/>
      <c r="FY124" s="496"/>
      <c r="FZ124" s="496"/>
      <c r="GA124" s="496"/>
      <c r="GB124" s="496"/>
      <c r="GC124" s="2"/>
      <c r="GD124" s="442"/>
      <c r="GE124" s="1" t="s">
        <v>81</v>
      </c>
      <c r="GF124" s="336" t="s">
        <v>87</v>
      </c>
      <c r="GG124" s="421">
        <v>9500</v>
      </c>
      <c r="GH124" s="421" t="s">
        <v>170</v>
      </c>
      <c r="GI124" s="422" t="s">
        <v>93</v>
      </c>
      <c r="GJ124" s="94">
        <f t="shared" si="340"/>
        <v>-1</v>
      </c>
      <c r="GK124" s="94">
        <f t="shared" si="341"/>
        <v>-0.37147389584928969</v>
      </c>
      <c r="GL124" s="94">
        <f t="shared" si="342"/>
        <v>-0.33206621444827</v>
      </c>
      <c r="GM124" s="94" t="e">
        <f t="shared" si="343"/>
        <v>#VALUE!</v>
      </c>
      <c r="GN124" s="94" t="e">
        <f t="shared" si="344"/>
        <v>#VALUE!</v>
      </c>
      <c r="GO124" s="392" t="e">
        <f t="shared" si="345"/>
        <v>#VALUE!</v>
      </c>
      <c r="GP124" s="366">
        <f t="shared" si="346"/>
        <v>-0.31776601875622146</v>
      </c>
      <c r="GQ124" s="366">
        <f t="shared" si="347"/>
        <v>-0.18780728465589325</v>
      </c>
      <c r="GR124" s="423">
        <f t="shared" si="348"/>
        <v>-0.25134798781213219</v>
      </c>
      <c r="GS124" s="94">
        <f t="shared" si="409"/>
        <v>0</v>
      </c>
      <c r="GT124" s="94">
        <f t="shared" si="467"/>
        <v>0.31776601875622146</v>
      </c>
      <c r="GU124" s="392">
        <f t="shared" si="468"/>
        <v>0.50557330341211471</v>
      </c>
      <c r="GV124" s="94">
        <f t="shared" si="469"/>
        <v>0.75692129122424689</v>
      </c>
      <c r="GW124" s="94" t="str">
        <f t="shared" si="470"/>
        <v>Negativ EK</v>
      </c>
      <c r="GX124" s="94" t="str">
        <f t="shared" si="471"/>
        <v>Negativ EK</v>
      </c>
      <c r="GY124" s="424" t="str">
        <f t="shared" si="472"/>
        <v>Negativ EK</v>
      </c>
      <c r="GZ124" s="424" t="str">
        <f t="shared" si="473"/>
        <v>Negativ EK</v>
      </c>
      <c r="HA124" s="424" t="str">
        <f t="shared" si="474"/>
        <v>Negativ EK</v>
      </c>
      <c r="HB124" s="424" t="str">
        <f t="shared" si="475"/>
        <v>Negativ EK</v>
      </c>
      <c r="HC124" s="424" t="str">
        <f t="shared" si="476"/>
        <v>Negativ EK</v>
      </c>
      <c r="HD124" s="94">
        <f t="shared" si="349"/>
        <v>-1</v>
      </c>
      <c r="HE124" s="94">
        <f t="shared" si="350"/>
        <v>-0.39587728389226928</v>
      </c>
      <c r="HF124" s="94">
        <f t="shared" si="351"/>
        <v>0.23398821844682788</v>
      </c>
      <c r="HG124" s="94" t="e">
        <f t="shared" si="352"/>
        <v>#VALUE!</v>
      </c>
      <c r="HH124" s="94" t="e">
        <f t="shared" si="353"/>
        <v>#VALUE!</v>
      </c>
      <c r="HI124" s="392" t="e">
        <f t="shared" si="354"/>
        <v>#VALUE!</v>
      </c>
      <c r="HJ124" s="366">
        <f t="shared" si="355"/>
        <v>-0.1278650903983726</v>
      </c>
      <c r="HK124" s="366">
        <f t="shared" si="356"/>
        <v>-8.3789076857888861E-2</v>
      </c>
      <c r="HL124" s="423">
        <f t="shared" si="357"/>
        <v>4.0133755560060519E-2</v>
      </c>
      <c r="HM124" s="94">
        <f t="shared" si="410"/>
        <v>0</v>
      </c>
      <c r="HN124" s="94">
        <f t="shared" si="477"/>
        <v>0.1278650903983726</v>
      </c>
      <c r="HO124" s="392">
        <f t="shared" si="478"/>
        <v>0.21165416725626146</v>
      </c>
      <c r="HP124" s="94">
        <f t="shared" si="479"/>
        <v>0.17152041169620094</v>
      </c>
      <c r="HQ124" s="94" t="str">
        <f t="shared" si="480"/>
        <v>i.a.</v>
      </c>
      <c r="HR124" s="94" t="str">
        <f t="shared" si="481"/>
        <v>i.a.</v>
      </c>
      <c r="HS124" s="424" t="str">
        <f t="shared" si="482"/>
        <v>i.a.</v>
      </c>
      <c r="HT124" s="424" t="str">
        <f t="shared" si="483"/>
        <v>i.a.</v>
      </c>
      <c r="HU124" s="424" t="str">
        <f t="shared" si="484"/>
        <v>i.a.</v>
      </c>
      <c r="HV124" s="424" t="str">
        <f t="shared" si="485"/>
        <v>i.a.</v>
      </c>
      <c r="HW124" s="424" t="str">
        <f t="shared" si="486"/>
        <v>i.a.</v>
      </c>
      <c r="HX124" s="94" t="e">
        <f t="shared" si="358"/>
        <v>#VALUE!</v>
      </c>
      <c r="HY124" s="94">
        <f t="shared" si="359"/>
        <v>-0.16660777831233362</v>
      </c>
      <c r="HZ124" s="94">
        <f t="shared" si="360"/>
        <v>0.3690313992024058</v>
      </c>
      <c r="IA124" s="94" t="e">
        <f t="shared" si="361"/>
        <v>#VALUE!</v>
      </c>
      <c r="IB124" s="94" t="e">
        <f t="shared" si="362"/>
        <v>#VALUE!</v>
      </c>
      <c r="IC124" s="392" t="e">
        <f t="shared" si="363"/>
        <v>#VALUE!</v>
      </c>
      <c r="ID124" s="366" t="e">
        <f t="shared" si="364"/>
        <v>#VALUE!</v>
      </c>
      <c r="IE124" s="366">
        <f t="shared" si="365"/>
        <v>-7.5769132603548894E-2</v>
      </c>
      <c r="IF124" s="423">
        <f t="shared" si="366"/>
        <v>0.12258771592709516</v>
      </c>
      <c r="IG124" s="94" t="str">
        <f t="shared" si="411"/>
        <v>i.a.</v>
      </c>
      <c r="IH124" s="94">
        <f t="shared" si="487"/>
        <v>0.37900634889592361</v>
      </c>
      <c r="II124" s="392">
        <f t="shared" si="488"/>
        <v>0.4547754814994725</v>
      </c>
      <c r="IJ124" s="94">
        <f t="shared" si="489"/>
        <v>0.33218776557237734</v>
      </c>
      <c r="IK124" s="94" t="str">
        <f t="shared" si="490"/>
        <v>i.a.</v>
      </c>
      <c r="IL124" s="94" t="str">
        <f t="shared" si="491"/>
        <v>i.a.</v>
      </c>
      <c r="IM124" s="424" t="str">
        <f t="shared" si="492"/>
        <v>i.a.</v>
      </c>
      <c r="IN124" s="424" t="str">
        <f t="shared" si="493"/>
        <v>i.a.</v>
      </c>
      <c r="IO124" s="424" t="str">
        <f t="shared" si="494"/>
        <v>i.a.</v>
      </c>
      <c r="IP124" s="424" t="str">
        <f t="shared" si="495"/>
        <v>i.a.</v>
      </c>
      <c r="IQ124" s="424" t="str">
        <f t="shared" si="496"/>
        <v>i.a.</v>
      </c>
      <c r="IR124" s="424" t="str">
        <f t="shared" si="412"/>
        <v>i.a.</v>
      </c>
      <c r="IS124" s="94">
        <f t="shared" si="367"/>
        <v>-1</v>
      </c>
      <c r="IT124" s="94">
        <f t="shared" si="368"/>
        <v>3.9780685399231339E-2</v>
      </c>
      <c r="IU124" s="94">
        <f t="shared" si="369"/>
        <v>0.11109990780124546</v>
      </c>
      <c r="IV124" s="94" t="e">
        <f t="shared" si="370"/>
        <v>#VALUE!</v>
      </c>
      <c r="IW124" s="94" t="e">
        <f t="shared" si="371"/>
        <v>#VALUE!</v>
      </c>
      <c r="IX124" s="392" t="e">
        <f t="shared" si="372"/>
        <v>#VALUE!</v>
      </c>
      <c r="IY124" s="366">
        <f t="shared" si="373"/>
        <v>-9.5047274711346677E-2</v>
      </c>
      <c r="IZ124" s="366">
        <f t="shared" si="374"/>
        <v>3.6363877367991682E-3</v>
      </c>
      <c r="JA124" s="423">
        <f t="shared" si="375"/>
        <v>9.1402591644521719E-3</v>
      </c>
      <c r="JB124" s="461"/>
      <c r="JC124" s="94">
        <f t="shared" si="497"/>
        <v>9.5047274711346677E-2</v>
      </c>
      <c r="JD124" s="392">
        <f t="shared" si="498"/>
        <v>9.1410886974547509E-2</v>
      </c>
      <c r="JE124" s="94">
        <f t="shared" si="499"/>
        <v>8.2270627810095337E-2</v>
      </c>
      <c r="JF124" s="94" t="str">
        <f t="shared" si="500"/>
        <v>i.a.</v>
      </c>
      <c r="JG124" s="94" t="str">
        <f t="shared" si="501"/>
        <v>i.a.</v>
      </c>
      <c r="JH124" s="424" t="str">
        <f t="shared" si="502"/>
        <v>i.a.</v>
      </c>
      <c r="JI124" s="424" t="str">
        <f t="shared" si="503"/>
        <v>i.a.</v>
      </c>
      <c r="JJ124" s="424" t="str">
        <f t="shared" si="504"/>
        <v>i.a.</v>
      </c>
      <c r="JK124" s="424" t="str">
        <f t="shared" si="505"/>
        <v>i.a.</v>
      </c>
      <c r="JL124" s="424" t="str">
        <f t="shared" si="506"/>
        <v>i.a.</v>
      </c>
      <c r="JM124" s="424" t="str">
        <f t="shared" si="413"/>
        <v>i.a.</v>
      </c>
      <c r="JN124" s="94" t="e">
        <f t="shared" si="376"/>
        <v>#VALUE!</v>
      </c>
      <c r="JO124" s="94">
        <f t="shared" si="377"/>
        <v>-0.30788195889902908</v>
      </c>
      <c r="JP124" s="94">
        <f t="shared" si="378"/>
        <v>-1.0448144130790399E-2</v>
      </c>
      <c r="JQ124" s="94" t="e">
        <f t="shared" si="379"/>
        <v>#VALUE!</v>
      </c>
      <c r="JR124" s="94" t="e">
        <f t="shared" si="380"/>
        <v>#VALUE!</v>
      </c>
      <c r="JS124" s="392" t="e">
        <f t="shared" si="381"/>
        <v>#VALUE!</v>
      </c>
      <c r="JT124" s="364" t="e">
        <f t="shared" si="382"/>
        <v>#VALUE!</v>
      </c>
      <c r="JU124" s="366">
        <f t="shared" si="383"/>
        <v>-6.8698429210134115</v>
      </c>
      <c r="JV124" s="425">
        <f t="shared" si="384"/>
        <v>-0.2355934235976811</v>
      </c>
      <c r="JW124" s="99" t="str">
        <f t="shared" si="414"/>
        <v>i.a.</v>
      </c>
      <c r="JX124" s="99">
        <f t="shared" si="507"/>
        <v>15.443393442622952</v>
      </c>
      <c r="JY124" s="393">
        <f t="shared" si="508"/>
        <v>22.313236363636364</v>
      </c>
      <c r="JZ124" s="99">
        <f t="shared" si="509"/>
        <v>22.548829787234045</v>
      </c>
      <c r="KA124" s="99" t="str">
        <f t="shared" si="510"/>
        <v>i.a.</v>
      </c>
      <c r="KB124" s="358" t="str">
        <f t="shared" si="511"/>
        <v>i.a.</v>
      </c>
      <c r="KC124" s="426" t="str">
        <f t="shared" si="512"/>
        <v>i.a.</v>
      </c>
      <c r="KD124" s="426" t="str">
        <f t="shared" si="513"/>
        <v>i.a.</v>
      </c>
      <c r="KE124" s="426" t="str">
        <f t="shared" si="514"/>
        <v>i.a.</v>
      </c>
      <c r="KF124" s="426" t="str">
        <f t="shared" si="415"/>
        <v>i.a.</v>
      </c>
      <c r="KG124" s="426" t="str">
        <f t="shared" si="416"/>
        <v>i.a.</v>
      </c>
      <c r="KH124" s="426" t="str">
        <f t="shared" si="417"/>
        <v>i.a.</v>
      </c>
      <c r="KI124" s="94">
        <f t="shared" si="385"/>
        <v>-1</v>
      </c>
      <c r="KJ124" s="99">
        <f t="shared" si="386"/>
        <v>-0.22695506387312392</v>
      </c>
      <c r="KK124" s="94">
        <f t="shared" si="387"/>
        <v>-0.29056200105833957</v>
      </c>
      <c r="KL124" s="94" t="e">
        <f t="shared" si="388"/>
        <v>#VALUE!</v>
      </c>
      <c r="KM124" s="94" t="e">
        <f t="shared" si="389"/>
        <v>#VALUE!</v>
      </c>
      <c r="KN124" s="394" t="e">
        <f t="shared" si="390"/>
        <v>#VALUE!</v>
      </c>
      <c r="KO124" s="364">
        <f t="shared" si="391"/>
        <v>-1.4914426229508195</v>
      </c>
      <c r="KP124" s="366">
        <f t="shared" si="392"/>
        <v>-0.43786646795827133</v>
      </c>
      <c r="KQ124" s="425">
        <f t="shared" si="393"/>
        <v>-0.79018027079303677</v>
      </c>
      <c r="KR124" s="308"/>
      <c r="KS124" s="99">
        <f t="shared" si="515"/>
        <v>1.4914426229508195</v>
      </c>
      <c r="KT124" s="395">
        <f t="shared" si="516"/>
        <v>1.9293090909090909</v>
      </c>
      <c r="KU124" s="308">
        <f t="shared" si="517"/>
        <v>2.7194893617021276</v>
      </c>
      <c r="KV124" s="308" t="str">
        <f t="shared" si="518"/>
        <v>i.a.</v>
      </c>
      <c r="KW124" s="308" t="str">
        <f t="shared" si="519"/>
        <v>i.a.</v>
      </c>
      <c r="KX124" s="427" t="str">
        <f t="shared" si="520"/>
        <v>i.a.</v>
      </c>
      <c r="KY124" s="427" t="str">
        <f t="shared" si="521"/>
        <v>i.a.</v>
      </c>
      <c r="KZ124" s="427" t="str">
        <f t="shared" si="522"/>
        <v>i.a.</v>
      </c>
      <c r="LA124" s="427" t="str">
        <f t="shared" si="523"/>
        <v>i.a.</v>
      </c>
      <c r="LB124" s="427" t="str">
        <f t="shared" si="524"/>
        <v>i.a.</v>
      </c>
      <c r="LC124" s="427" t="str">
        <f t="shared" si="418"/>
        <v>i.a.</v>
      </c>
    </row>
    <row r="125" spans="1:315" s="1" customFormat="1" x14ac:dyDescent="0.3">
      <c r="A125" t="s">
        <v>850</v>
      </c>
      <c r="B125" s="171">
        <v>41423722</v>
      </c>
      <c r="C125" t="s">
        <v>226</v>
      </c>
      <c r="D125"/>
      <c r="E125">
        <v>1</v>
      </c>
      <c r="F125" t="s">
        <v>851</v>
      </c>
      <c r="G125">
        <v>439910</v>
      </c>
      <c r="H125">
        <v>422100</v>
      </c>
      <c r="I125" s="188">
        <v>45110</v>
      </c>
      <c r="J125" s="176"/>
      <c r="K125" s="176" t="s">
        <v>132</v>
      </c>
      <c r="L125" s="176" t="s">
        <v>132</v>
      </c>
      <c r="M125" s="176" t="s">
        <v>132</v>
      </c>
      <c r="N125" s="176"/>
      <c r="O125" s="181"/>
      <c r="P125" s="178"/>
      <c r="Q125" s="94">
        <f t="shared" si="331"/>
        <v>-1</v>
      </c>
      <c r="R125" s="94">
        <f t="shared" si="332"/>
        <v>0.12077766407227863</v>
      </c>
      <c r="S125" s="94">
        <f t="shared" si="333"/>
        <v>0.19467621343854269</v>
      </c>
      <c r="T125" s="94">
        <f t="shared" si="334"/>
        <v>0.14203308088323241</v>
      </c>
      <c r="U125" s="94" t="e">
        <f t="shared" si="335"/>
        <v>#DIV/0!</v>
      </c>
      <c r="V125" s="94" t="e">
        <f t="shared" si="336"/>
        <v>#DIV/0!</v>
      </c>
      <c r="W125" s="362">
        <f t="shared" si="337"/>
        <v>-549.79300000000001</v>
      </c>
      <c r="X125" s="362">
        <f t="shared" si="338"/>
        <v>59.247000000000014</v>
      </c>
      <c r="Y125" s="362">
        <f t="shared" si="339"/>
        <v>79.935999999999979</v>
      </c>
      <c r="Z125" s="100"/>
      <c r="AA125" s="396">
        <v>549.79300000000001</v>
      </c>
      <c r="AB125" s="100">
        <v>490.54599999999999</v>
      </c>
      <c r="AC125" s="100">
        <v>410.61</v>
      </c>
      <c r="AD125" s="100">
        <v>359.54300000000001</v>
      </c>
      <c r="AE125" s="208"/>
      <c r="AF125" s="312"/>
      <c r="AG125" s="313"/>
      <c r="AH125" s="369"/>
      <c r="AI125" s="369"/>
      <c r="AJ125" s="369"/>
      <c r="AK125" s="370"/>
      <c r="AL125" s="94">
        <f t="shared" si="394"/>
        <v>-1</v>
      </c>
      <c r="AM125" s="94">
        <f t="shared" si="395"/>
        <v>-4.3253479214884684E-2</v>
      </c>
      <c r="AN125" s="94">
        <f t="shared" si="419"/>
        <v>0.17400663420142565</v>
      </c>
      <c r="AO125" s="94">
        <f t="shared" si="420"/>
        <v>0.10609762761614071</v>
      </c>
      <c r="AP125" s="94" t="e">
        <f t="shared" si="421"/>
        <v>#DIV/0!</v>
      </c>
      <c r="AQ125" s="94" t="e">
        <f t="shared" si="422"/>
        <v>#DIV/0!</v>
      </c>
      <c r="AR125" s="362">
        <f t="shared" si="396"/>
        <v>-159.15</v>
      </c>
      <c r="AS125" s="362">
        <f t="shared" si="423"/>
        <v>-7.1949999999999932</v>
      </c>
      <c r="AT125" s="362">
        <f t="shared" si="424"/>
        <v>24.655000000000001</v>
      </c>
      <c r="AU125" s="266"/>
      <c r="AV125" s="266">
        <v>159.15</v>
      </c>
      <c r="AW125" s="266">
        <v>166.345</v>
      </c>
      <c r="AX125" s="266">
        <v>141.69</v>
      </c>
      <c r="AY125" s="266">
        <v>128.09899999999999</v>
      </c>
      <c r="AZ125" s="201"/>
      <c r="BA125" s="315"/>
      <c r="BB125" s="314"/>
      <c r="BC125" s="371"/>
      <c r="BD125" s="371"/>
      <c r="BE125" s="371"/>
      <c r="BF125" s="370"/>
      <c r="BG125" s="94">
        <f t="shared" si="397"/>
        <v>1</v>
      </c>
      <c r="BH125" s="94">
        <f t="shared" si="425"/>
        <v>-1.6796299792335285</v>
      </c>
      <c r="BI125" s="94">
        <f t="shared" si="426"/>
        <v>-0.47214748380667665</v>
      </c>
      <c r="BJ125" s="94">
        <f t="shared" si="427"/>
        <v>1.7440525020508615</v>
      </c>
      <c r="BK125" s="94" t="e">
        <f t="shared" si="428"/>
        <v>#DIV/0!</v>
      </c>
      <c r="BL125" s="94" t="e">
        <f t="shared" si="429"/>
        <v>#DIV/0!</v>
      </c>
      <c r="BM125" s="362">
        <f t="shared" si="398"/>
        <v>3.6</v>
      </c>
      <c r="BN125" s="362">
        <f t="shared" si="430"/>
        <v>-8.8970000000000002</v>
      </c>
      <c r="BO125" s="362">
        <f t="shared" si="431"/>
        <v>-4.7380000000000004</v>
      </c>
      <c r="BP125" s="266"/>
      <c r="BQ125" s="266">
        <v>-3.6</v>
      </c>
      <c r="BR125" s="266">
        <v>5.2969999999999997</v>
      </c>
      <c r="BS125" s="266">
        <v>10.035</v>
      </c>
      <c r="BT125" s="266">
        <v>3.657</v>
      </c>
      <c r="BU125" s="201"/>
      <c r="BV125" s="315"/>
      <c r="BW125" s="314"/>
      <c r="BX125" s="371"/>
      <c r="BY125" s="371"/>
      <c r="BZ125" s="371"/>
      <c r="CA125" s="371"/>
      <c r="CB125" s="94">
        <f t="shared" si="399"/>
        <v>1</v>
      </c>
      <c r="CC125" s="94">
        <f t="shared" si="432"/>
        <v>-2.2602880658436217</v>
      </c>
      <c r="CD125" s="94">
        <f t="shared" si="433"/>
        <v>-0.52941176470588236</v>
      </c>
      <c r="CE125" s="94">
        <f t="shared" si="434"/>
        <v>2.5968654767087505</v>
      </c>
      <c r="CF125" s="94" t="e">
        <f t="shared" si="435"/>
        <v>#DIV/0!</v>
      </c>
      <c r="CG125" s="94" t="e">
        <f t="shared" si="436"/>
        <v>#DIV/0!</v>
      </c>
      <c r="CH125" s="362">
        <f t="shared" si="400"/>
        <v>4.9000000000000004</v>
      </c>
      <c r="CI125" s="362">
        <f t="shared" si="437"/>
        <v>-8.7880000000000003</v>
      </c>
      <c r="CJ125" s="362">
        <f t="shared" si="438"/>
        <v>-4.3740000000000006</v>
      </c>
      <c r="CK125" s="100"/>
      <c r="CL125" s="100">
        <v>-4.9000000000000004</v>
      </c>
      <c r="CM125" s="100">
        <v>3.8879999999999999</v>
      </c>
      <c r="CN125" s="100">
        <v>8.2620000000000005</v>
      </c>
      <c r="CO125" s="100">
        <v>2.2970000000000002</v>
      </c>
      <c r="CP125" s="208"/>
      <c r="CQ125" s="312"/>
      <c r="CR125" s="316"/>
      <c r="CS125" s="372"/>
      <c r="CT125" s="372"/>
      <c r="CU125" s="372"/>
      <c r="CV125" s="372"/>
      <c r="CW125" s="94">
        <f t="shared" si="401"/>
        <v>1</v>
      </c>
      <c r="CX125" s="94">
        <f t="shared" si="439"/>
        <v>-2.2832446808510638</v>
      </c>
      <c r="CY125" s="94">
        <f t="shared" si="440"/>
        <v>-0.52540233512148948</v>
      </c>
      <c r="CZ125" s="94">
        <f t="shared" si="441"/>
        <v>2.5055309734513274</v>
      </c>
      <c r="DA125" s="94" t="e">
        <f t="shared" si="442"/>
        <v>#DIV/0!</v>
      </c>
      <c r="DB125" s="94" t="e">
        <f t="shared" si="443"/>
        <v>#DIV/0!</v>
      </c>
      <c r="DC125" s="362">
        <f t="shared" si="402"/>
        <v>3.86</v>
      </c>
      <c r="DD125" s="362">
        <f t="shared" si="444"/>
        <v>-6.8680000000000003</v>
      </c>
      <c r="DE125" s="362">
        <f t="shared" si="445"/>
        <v>-3.33</v>
      </c>
      <c r="DF125" s="266"/>
      <c r="DG125" s="266">
        <v>-3.86</v>
      </c>
      <c r="DH125" s="266">
        <v>3.008</v>
      </c>
      <c r="DI125" s="266">
        <v>6.3380000000000001</v>
      </c>
      <c r="DJ125" s="266">
        <v>1.8080000000000001</v>
      </c>
      <c r="DK125" s="201"/>
      <c r="DL125" s="315"/>
      <c r="DM125" s="313"/>
      <c r="DN125" s="371"/>
      <c r="DO125" s="371"/>
      <c r="DP125" s="371"/>
      <c r="DQ125" s="371"/>
      <c r="DR125" s="94">
        <f t="shared" si="403"/>
        <v>-1</v>
      </c>
      <c r="DS125" s="94">
        <f t="shared" si="446"/>
        <v>-1.788756388415667E-2</v>
      </c>
      <c r="DT125" s="94">
        <f t="shared" si="447"/>
        <v>1.6623031209746648E-4</v>
      </c>
      <c r="DU125" s="94">
        <f t="shared" si="448"/>
        <v>5.8505256675317745E-2</v>
      </c>
      <c r="DV125" s="94" t="e">
        <f t="shared" si="449"/>
        <v>#DIV/0!</v>
      </c>
      <c r="DW125" s="94" t="e">
        <f t="shared" si="450"/>
        <v>#DIV/0!</v>
      </c>
      <c r="DX125" s="362">
        <f t="shared" si="404"/>
        <v>-47.273000000000003</v>
      </c>
      <c r="DY125" s="362">
        <f t="shared" si="451"/>
        <v>-0.8609999999999971</v>
      </c>
      <c r="DZ125" s="362">
        <f t="shared" si="452"/>
        <v>8.0000000000026716E-3</v>
      </c>
      <c r="EA125" s="100"/>
      <c r="EB125" s="100">
        <v>47.273000000000003</v>
      </c>
      <c r="EC125" s="100">
        <v>48.134</v>
      </c>
      <c r="ED125" s="100">
        <v>48.125999999999998</v>
      </c>
      <c r="EE125" s="100">
        <v>45.466000000000001</v>
      </c>
      <c r="EF125" s="208"/>
      <c r="EG125" s="312"/>
      <c r="EH125" s="316"/>
      <c r="EI125" s="372"/>
      <c r="EJ125" s="372"/>
      <c r="EK125" s="372"/>
      <c r="EL125" s="372"/>
      <c r="EM125" s="94">
        <f t="shared" si="405"/>
        <v>-1</v>
      </c>
      <c r="EN125" s="94">
        <f t="shared" si="453"/>
        <v>2.8899917960772525E-2</v>
      </c>
      <c r="EO125" s="94">
        <f t="shared" si="454"/>
        <v>-9.2920838593275046E-3</v>
      </c>
      <c r="EP125" s="94">
        <f t="shared" si="455"/>
        <v>0.12412765268103033</v>
      </c>
      <c r="EQ125" s="94" t="e">
        <f t="shared" si="456"/>
        <v>#DIV/0!</v>
      </c>
      <c r="ER125" s="94" t="e">
        <f t="shared" si="457"/>
        <v>#DIV/0!</v>
      </c>
      <c r="ES125" s="362">
        <f t="shared" si="406"/>
        <v>-176.83600000000001</v>
      </c>
      <c r="ET125" s="362">
        <f t="shared" si="458"/>
        <v>4.967000000000013</v>
      </c>
      <c r="EU125" s="362">
        <f t="shared" si="459"/>
        <v>-1.6119999999999948</v>
      </c>
      <c r="EV125" s="100"/>
      <c r="EW125" s="100">
        <v>176.83600000000001</v>
      </c>
      <c r="EX125" s="100">
        <v>171.869</v>
      </c>
      <c r="EY125" s="100">
        <v>173.48099999999999</v>
      </c>
      <c r="EZ125" s="100">
        <v>154.32499999999999</v>
      </c>
      <c r="FA125" s="208"/>
      <c r="FB125" s="312"/>
      <c r="FC125" s="316"/>
      <c r="FD125" s="372"/>
      <c r="FE125" s="372"/>
      <c r="FF125" s="372"/>
      <c r="FG125" s="372"/>
      <c r="FH125" s="94">
        <f t="shared" si="407"/>
        <v>-1</v>
      </c>
      <c r="FI125" s="94">
        <f t="shared" si="460"/>
        <v>2.734375E-2</v>
      </c>
      <c r="FJ125" s="94">
        <f t="shared" si="461"/>
        <v>0.11790393013100436</v>
      </c>
      <c r="FK125" s="94">
        <f t="shared" si="462"/>
        <v>1.7777777777777778E-2</v>
      </c>
      <c r="FL125" s="94" t="e">
        <f t="shared" si="463"/>
        <v>#DIV/0!</v>
      </c>
      <c r="FM125" s="94" t="e">
        <f t="shared" si="464"/>
        <v>#DIV/0!</v>
      </c>
      <c r="FN125" s="362">
        <f t="shared" si="408"/>
        <v>-263</v>
      </c>
      <c r="FO125" s="362">
        <f t="shared" si="465"/>
        <v>7</v>
      </c>
      <c r="FP125" s="362">
        <f t="shared" si="466"/>
        <v>27</v>
      </c>
      <c r="FQ125" s="486"/>
      <c r="FR125" s="486">
        <v>263</v>
      </c>
      <c r="FS125" s="486">
        <v>256</v>
      </c>
      <c r="FT125" s="486">
        <v>229</v>
      </c>
      <c r="FU125" s="486">
        <v>225</v>
      </c>
      <c r="FV125" s="2"/>
      <c r="FW125" s="529"/>
      <c r="FX125" s="530"/>
      <c r="FY125" s="534"/>
      <c r="FZ125" s="534"/>
      <c r="GA125" s="534"/>
      <c r="GB125" s="534"/>
      <c r="GC125" s="2"/>
      <c r="GD125" s="317"/>
      <c r="GE125" s="1" t="s">
        <v>118</v>
      </c>
      <c r="GF125" s="336" t="s">
        <v>87</v>
      </c>
      <c r="GG125" s="310"/>
      <c r="GH125" s="310"/>
      <c r="GI125" s="329"/>
      <c r="GJ125" s="94">
        <f t="shared" si="340"/>
        <v>1</v>
      </c>
      <c r="GK125" s="94">
        <f t="shared" si="341"/>
        <v>-2.2715558524857395</v>
      </c>
      <c r="GL125" s="94">
        <f t="shared" si="342"/>
        <v>-0.54245487099888778</v>
      </c>
      <c r="GM125" s="94">
        <f t="shared" si="343"/>
        <v>2.4946381264219175</v>
      </c>
      <c r="GN125" s="94" t="e">
        <f t="shared" si="344"/>
        <v>#VALUE!</v>
      </c>
      <c r="GO125" s="387" t="e">
        <f t="shared" si="345"/>
        <v>#VALUE!</v>
      </c>
      <c r="GP125" s="366">
        <f t="shared" si="346"/>
        <v>0.10271782992862158</v>
      </c>
      <c r="GQ125" s="366">
        <f t="shared" si="347"/>
        <v>-0.18349904746446202</v>
      </c>
      <c r="GR125" s="366">
        <f t="shared" si="348"/>
        <v>-9.5772334049765179E-2</v>
      </c>
      <c r="GS125" s="94">
        <f t="shared" si="409"/>
        <v>0</v>
      </c>
      <c r="GT125" s="94">
        <f t="shared" si="467"/>
        <v>-0.10271782992862158</v>
      </c>
      <c r="GU125" s="388">
        <f t="shared" si="468"/>
        <v>8.0781217535840444E-2</v>
      </c>
      <c r="GV125" s="94">
        <f t="shared" si="469"/>
        <v>0.17655355158560562</v>
      </c>
      <c r="GW125" s="94">
        <f t="shared" si="470"/>
        <v>5.0521268640302645E-2</v>
      </c>
      <c r="GX125" s="94" t="str">
        <f t="shared" si="471"/>
        <v>Negativ EK</v>
      </c>
      <c r="GY125" s="94" t="str">
        <f t="shared" si="472"/>
        <v>Negativ EK</v>
      </c>
      <c r="GZ125" s="94" t="str">
        <f t="shared" si="473"/>
        <v>Negativ EK</v>
      </c>
      <c r="HA125" s="94" t="str">
        <f t="shared" si="474"/>
        <v>Negativ EK</v>
      </c>
      <c r="HB125" s="94" t="str">
        <f t="shared" si="475"/>
        <v>Negativ EK</v>
      </c>
      <c r="HC125" s="94" t="str">
        <f t="shared" si="476"/>
        <v>Negativ EK</v>
      </c>
      <c r="HD125" s="94">
        <f t="shared" si="349"/>
        <v>1</v>
      </c>
      <c r="HE125" s="94">
        <f t="shared" si="350"/>
        <v>-1.6730910463810358</v>
      </c>
      <c r="HF125" s="94">
        <f t="shared" si="351"/>
        <v>-0.49896272788976825</v>
      </c>
      <c r="HG125" s="94">
        <f t="shared" si="352"/>
        <v>1.5836982994759041</v>
      </c>
      <c r="HH125" s="94" t="e">
        <f t="shared" si="353"/>
        <v>#VALUE!</v>
      </c>
      <c r="HI125" s="387" t="e">
        <f t="shared" si="354"/>
        <v>#VALUE!</v>
      </c>
      <c r="HJ125" s="366">
        <f t="shared" si="355"/>
        <v>2.0647825525874304E-2</v>
      </c>
      <c r="HK125" s="366">
        <f t="shared" si="356"/>
        <v>-5.1323951195484843E-2</v>
      </c>
      <c r="HL125" s="366">
        <f t="shared" si="357"/>
        <v>-3.0549111208298962E-2</v>
      </c>
      <c r="HM125" s="94">
        <f t="shared" si="410"/>
        <v>0</v>
      </c>
      <c r="HN125" s="94">
        <f t="shared" si="477"/>
        <v>-2.0647825525874304E-2</v>
      </c>
      <c r="HO125" s="388">
        <f t="shared" si="478"/>
        <v>3.0676125669610536E-2</v>
      </c>
      <c r="HP125" s="94">
        <f t="shared" si="479"/>
        <v>6.1225236877909497E-2</v>
      </c>
      <c r="HQ125" s="94">
        <f t="shared" si="480"/>
        <v>2.3696743884659002E-2</v>
      </c>
      <c r="HR125" s="94" t="str">
        <f t="shared" si="481"/>
        <v>i.a.</v>
      </c>
      <c r="HS125" s="94" t="str">
        <f t="shared" si="482"/>
        <v>i.a.</v>
      </c>
      <c r="HT125" s="94" t="str">
        <f t="shared" si="483"/>
        <v>i.a.</v>
      </c>
      <c r="HU125" s="94" t="str">
        <f t="shared" si="484"/>
        <v>i.a.</v>
      </c>
      <c r="HV125" s="94" t="str">
        <f t="shared" si="485"/>
        <v>i.a.</v>
      </c>
      <c r="HW125" s="94" t="str">
        <f t="shared" si="486"/>
        <v>i.a.</v>
      </c>
      <c r="HX125" s="94" t="e">
        <f t="shared" si="358"/>
        <v>#VALUE!</v>
      </c>
      <c r="HY125" s="94">
        <f t="shared" si="359"/>
        <v>-4.5473307003133498E-2</v>
      </c>
      <c r="HZ125" s="94">
        <f t="shared" si="360"/>
        <v>9.5470259370391431E-3</v>
      </c>
      <c r="IA125" s="94">
        <f t="shared" si="361"/>
        <v>-5.8376284801111449E-2</v>
      </c>
      <c r="IB125" s="94" t="e">
        <f t="shared" si="362"/>
        <v>#VALUE!</v>
      </c>
      <c r="IC125" s="387" t="e">
        <f t="shared" si="363"/>
        <v>#VALUE!</v>
      </c>
      <c r="ID125" s="366" t="e">
        <f t="shared" si="364"/>
        <v>#VALUE!</v>
      </c>
      <c r="IE125" s="366">
        <f t="shared" si="365"/>
        <v>-1.2735351688139385E-2</v>
      </c>
      <c r="IF125" s="366">
        <f t="shared" si="366"/>
        <v>2.648475454060939E-3</v>
      </c>
      <c r="IG125" s="94" t="str">
        <f t="shared" si="411"/>
        <v>i.a.</v>
      </c>
      <c r="IH125" s="94">
        <f t="shared" si="487"/>
        <v>0.26732678866294196</v>
      </c>
      <c r="II125" s="388">
        <f t="shared" si="488"/>
        <v>0.28006214035108135</v>
      </c>
      <c r="IJ125" s="94">
        <f t="shared" si="489"/>
        <v>0.27741366489702041</v>
      </c>
      <c r="IK125" s="94">
        <f t="shared" si="490"/>
        <v>0.29461202008747778</v>
      </c>
      <c r="IL125" s="94" t="str">
        <f t="shared" si="491"/>
        <v>i.a.</v>
      </c>
      <c r="IM125" s="94" t="str">
        <f t="shared" si="492"/>
        <v>i.a.</v>
      </c>
      <c r="IN125" s="94" t="str">
        <f t="shared" si="493"/>
        <v>i.a.</v>
      </c>
      <c r="IO125" s="94" t="str">
        <f t="shared" si="494"/>
        <v>i.a.</v>
      </c>
      <c r="IP125" s="94" t="str">
        <f t="shared" si="495"/>
        <v>i.a.</v>
      </c>
      <c r="IQ125" s="94" t="str">
        <f t="shared" si="496"/>
        <v>i.a.</v>
      </c>
      <c r="IR125" s="94" t="str">
        <f t="shared" si="412"/>
        <v>i.a.</v>
      </c>
      <c r="IS125" s="94">
        <f t="shared" si="367"/>
        <v>1</v>
      </c>
      <c r="IT125" s="94">
        <f t="shared" si="368"/>
        <v>-1.6063914378558666</v>
      </c>
      <c r="IU125" s="94">
        <f t="shared" si="369"/>
        <v>-0.55816269692518028</v>
      </c>
      <c r="IV125" s="94">
        <f t="shared" si="370"/>
        <v>1.4027784728693231</v>
      </c>
      <c r="IW125" s="94" t="e">
        <f t="shared" si="371"/>
        <v>#VALUE!</v>
      </c>
      <c r="IX125" s="387" t="e">
        <f t="shared" si="372"/>
        <v>#VALUE!</v>
      </c>
      <c r="IY125" s="366">
        <f t="shared" si="373"/>
        <v>6.547918944038938E-3</v>
      </c>
      <c r="IZ125" s="366">
        <f t="shared" si="374"/>
        <v>-1.7346090777057656E-2</v>
      </c>
      <c r="JA125" s="366">
        <f t="shared" si="375"/>
        <v>-1.3641077089316346E-2</v>
      </c>
      <c r="JB125" s="392"/>
      <c r="JC125" s="94">
        <f t="shared" si="497"/>
        <v>-6.547918944038938E-3</v>
      </c>
      <c r="JD125" s="388">
        <f t="shared" si="498"/>
        <v>1.0798171833018717E-2</v>
      </c>
      <c r="JE125" s="94">
        <f t="shared" si="499"/>
        <v>2.4439248922335063E-2</v>
      </c>
      <c r="JF125" s="94">
        <f t="shared" si="500"/>
        <v>1.0171245163999856E-2</v>
      </c>
      <c r="JG125" s="94" t="str">
        <f t="shared" si="501"/>
        <v>i.a.</v>
      </c>
      <c r="JH125" s="94" t="str">
        <f t="shared" si="502"/>
        <v>i.a.</v>
      </c>
      <c r="JI125" s="94" t="str">
        <f t="shared" si="503"/>
        <v>i.a.</v>
      </c>
      <c r="JJ125" s="94" t="str">
        <f t="shared" si="504"/>
        <v>i.a.</v>
      </c>
      <c r="JK125" s="94" t="str">
        <f t="shared" si="505"/>
        <v>i.a.</v>
      </c>
      <c r="JL125" s="94" t="str">
        <f t="shared" si="506"/>
        <v>i.a.</v>
      </c>
      <c r="JM125" s="94" t="str">
        <f t="shared" si="413"/>
        <v>i.a.</v>
      </c>
      <c r="JN125" s="94" t="e">
        <f t="shared" si="376"/>
        <v>#VALUE!</v>
      </c>
      <c r="JO125" s="94">
        <f t="shared" si="377"/>
        <v>9.0947079857427171E-2</v>
      </c>
      <c r="JP125" s="94">
        <f t="shared" si="378"/>
        <v>6.8675206552446313E-2</v>
      </c>
      <c r="JQ125" s="94">
        <f t="shared" si="379"/>
        <v>0.12208490479793566</v>
      </c>
      <c r="JR125" s="94" t="e">
        <f t="shared" si="380"/>
        <v>#VALUE!</v>
      </c>
      <c r="JS125" s="387" t="e">
        <f t="shared" si="381"/>
        <v>#VALUE!</v>
      </c>
      <c r="JT125" s="364" t="e">
        <f t="shared" si="382"/>
        <v>#VALUE!</v>
      </c>
      <c r="JU125" s="364">
        <f t="shared" si="383"/>
        <v>0.17427236810836511</v>
      </c>
      <c r="JV125" s="364">
        <f t="shared" si="384"/>
        <v>0.12313854394104795</v>
      </c>
      <c r="JW125" s="99" t="str">
        <f t="shared" si="414"/>
        <v>i.a.</v>
      </c>
      <c r="JX125" s="99">
        <f t="shared" si="507"/>
        <v>2.0904676806083651</v>
      </c>
      <c r="JY125" s="389">
        <f t="shared" si="508"/>
        <v>1.9161953125</v>
      </c>
      <c r="JZ125" s="99">
        <f t="shared" si="509"/>
        <v>1.793056768558952</v>
      </c>
      <c r="KA125" s="99">
        <f t="shared" si="510"/>
        <v>1.597968888888889</v>
      </c>
      <c r="KB125" s="99" t="str">
        <f t="shared" si="511"/>
        <v>i.a.</v>
      </c>
      <c r="KC125" s="99" t="str">
        <f t="shared" si="512"/>
        <v>i.a.</v>
      </c>
      <c r="KD125" s="99" t="str">
        <f t="shared" si="513"/>
        <v>i.a.</v>
      </c>
      <c r="KE125" s="99" t="str">
        <f t="shared" si="514"/>
        <v>i.a.</v>
      </c>
      <c r="KF125" s="99" t="str">
        <f t="shared" si="415"/>
        <v>i.a.</v>
      </c>
      <c r="KG125" s="99" t="str">
        <f t="shared" si="416"/>
        <v>i.a.</v>
      </c>
      <c r="KH125" s="99" t="str">
        <f t="shared" si="417"/>
        <v>i.a.</v>
      </c>
      <c r="KI125" s="94">
        <f t="shared" si="385"/>
        <v>1</v>
      </c>
      <c r="KJ125" s="94">
        <f t="shared" si="386"/>
        <v>-2.2267442770188866</v>
      </c>
      <c r="KK125" s="94">
        <f t="shared" si="387"/>
        <v>-0.57904411764705888</v>
      </c>
      <c r="KL125" s="94">
        <f t="shared" si="388"/>
        <v>2.5340381321374186</v>
      </c>
      <c r="KM125" s="94" t="e">
        <f t="shared" si="389"/>
        <v>#VALUE!</v>
      </c>
      <c r="KN125" s="387" t="e">
        <f t="shared" si="390"/>
        <v>#VALUE!</v>
      </c>
      <c r="KO125" s="364">
        <f t="shared" si="391"/>
        <v>1.8631178707224336E-2</v>
      </c>
      <c r="KP125" s="364">
        <f t="shared" si="392"/>
        <v>-3.3818678707224339E-2</v>
      </c>
      <c r="KQ125" s="364">
        <f t="shared" si="393"/>
        <v>-2.0891102620087337E-2</v>
      </c>
      <c r="KR125" s="308"/>
      <c r="KS125" s="308">
        <f t="shared" si="515"/>
        <v>-1.8631178707224336E-2</v>
      </c>
      <c r="KT125" s="390">
        <f t="shared" si="516"/>
        <v>1.51875E-2</v>
      </c>
      <c r="KU125" s="308">
        <f t="shared" si="517"/>
        <v>3.6078602620087337E-2</v>
      </c>
      <c r="KV125" s="308">
        <f t="shared" si="518"/>
        <v>1.0208888888888889E-2</v>
      </c>
      <c r="KW125" s="308" t="str">
        <f t="shared" si="519"/>
        <v>i.a.</v>
      </c>
      <c r="KX125" s="308" t="str">
        <f t="shared" si="520"/>
        <v>i.a.</v>
      </c>
      <c r="KY125" s="308" t="str">
        <f t="shared" si="521"/>
        <v>i.a.</v>
      </c>
      <c r="KZ125" s="308" t="str">
        <f t="shared" si="522"/>
        <v>i.a.</v>
      </c>
      <c r="LA125" s="308" t="str">
        <f t="shared" si="523"/>
        <v>i.a.</v>
      </c>
      <c r="LB125" s="308" t="str">
        <f t="shared" si="524"/>
        <v>i.a.</v>
      </c>
      <c r="LC125" s="308" t="str">
        <f t="shared" si="418"/>
        <v>i.a.</v>
      </c>
    </row>
    <row r="126" spans="1:315" s="1" customFormat="1" ht="15.75" customHeight="1" x14ac:dyDescent="0.3">
      <c r="A126" s="348" t="s">
        <v>289</v>
      </c>
      <c r="B126" s="171">
        <v>63030228</v>
      </c>
      <c r="C126" t="s">
        <v>226</v>
      </c>
      <c r="D126" s="171"/>
      <c r="E126">
        <v>1</v>
      </c>
      <c r="F126"/>
      <c r="G126">
        <v>412000</v>
      </c>
      <c r="H126"/>
      <c r="I126" s="186">
        <v>45009</v>
      </c>
      <c r="J126" s="176"/>
      <c r="K126" s="176" t="s">
        <v>132</v>
      </c>
      <c r="L126" s="176" t="s">
        <v>132</v>
      </c>
      <c r="M126" s="176" t="s">
        <v>132</v>
      </c>
      <c r="N126" s="176" t="s">
        <v>132</v>
      </c>
      <c r="O126" s="176" t="s">
        <v>132</v>
      </c>
      <c r="P126" s="176" t="s">
        <v>132</v>
      </c>
      <c r="Q126" s="94">
        <f t="shared" si="331"/>
        <v>-1</v>
      </c>
      <c r="R126" s="94">
        <f t="shared" si="332"/>
        <v>3.3013210857074649E-2</v>
      </c>
      <c r="S126" s="94">
        <f t="shared" si="333"/>
        <v>-6.5707357577473369E-2</v>
      </c>
      <c r="T126" s="94">
        <f t="shared" si="334"/>
        <v>4.0635434139205451E-2</v>
      </c>
      <c r="U126" s="94">
        <f t="shared" si="335"/>
        <v>3.1837489619475967E-2</v>
      </c>
      <c r="V126" s="94">
        <f t="shared" si="336"/>
        <v>0.10465036240391479</v>
      </c>
      <c r="W126" s="362">
        <f t="shared" si="337"/>
        <v>-1779.5450000000001</v>
      </c>
      <c r="X126" s="362">
        <f t="shared" si="338"/>
        <v>56.871000000000095</v>
      </c>
      <c r="Y126" s="362">
        <f t="shared" si="339"/>
        <v>-121.15300000000002</v>
      </c>
      <c r="Z126" s="100"/>
      <c r="AA126" s="396">
        <v>1779.5450000000001</v>
      </c>
      <c r="AB126" s="100">
        <v>1722.674</v>
      </c>
      <c r="AC126" s="100">
        <v>1843.827</v>
      </c>
      <c r="AD126" s="100">
        <v>1771.828</v>
      </c>
      <c r="AE126" s="100">
        <v>1717.1579999999999</v>
      </c>
      <c r="AF126" s="100">
        <v>1554.481</v>
      </c>
      <c r="AG126" s="201">
        <v>1345.35</v>
      </c>
      <c r="AH126" s="201">
        <v>1338.4269999999999</v>
      </c>
      <c r="AI126" s="201">
        <v>1619.56</v>
      </c>
      <c r="AJ126" s="201">
        <v>1273.6500000000001</v>
      </c>
      <c r="AK126" s="201">
        <v>1268.76</v>
      </c>
      <c r="AL126" s="94">
        <f t="shared" si="394"/>
        <v>-1</v>
      </c>
      <c r="AM126" s="94">
        <f t="shared" si="395"/>
        <v>7.4205563962286059E-2</v>
      </c>
      <c r="AN126" s="94">
        <f t="shared" si="419"/>
        <v>7.8237799595726656E-3</v>
      </c>
      <c r="AO126" s="94">
        <f t="shared" si="420"/>
        <v>2.843358050991637E-4</v>
      </c>
      <c r="AP126" s="94">
        <f t="shared" si="421"/>
        <v>0.18516517608797975</v>
      </c>
      <c r="AQ126" s="94">
        <f t="shared" si="422"/>
        <v>0.14378009311659154</v>
      </c>
      <c r="AR126" s="362">
        <f t="shared" si="396"/>
        <v>-239.941</v>
      </c>
      <c r="AS126" s="362">
        <f t="shared" si="423"/>
        <v>16.574999999999989</v>
      </c>
      <c r="AT126" s="362">
        <f t="shared" si="424"/>
        <v>1.7340000000000089</v>
      </c>
      <c r="AU126" s="266"/>
      <c r="AV126" s="266">
        <v>239.941</v>
      </c>
      <c r="AW126" s="266">
        <v>223.36600000000001</v>
      </c>
      <c r="AX126" s="266">
        <v>221.63200000000001</v>
      </c>
      <c r="AY126" s="266">
        <v>221.56899999999999</v>
      </c>
      <c r="AZ126" s="266">
        <v>186.952</v>
      </c>
      <c r="BA126" s="266">
        <v>163.45099999999999</v>
      </c>
      <c r="BB126" s="201">
        <v>168.76</v>
      </c>
      <c r="BC126" s="201">
        <v>142.91499999999999</v>
      </c>
      <c r="BD126" s="201">
        <v>162.49</v>
      </c>
      <c r="BE126" s="201">
        <v>149.42699999999999</v>
      </c>
      <c r="BF126" s="201">
        <v>121.039</v>
      </c>
      <c r="BG126" s="94">
        <f t="shared" si="397"/>
        <v>-1</v>
      </c>
      <c r="BH126" s="94">
        <f t="shared" si="425"/>
        <v>4.1965862673294982E-2</v>
      </c>
      <c r="BI126" s="94">
        <f t="shared" si="426"/>
        <v>8.8146686058591245E-2</v>
      </c>
      <c r="BJ126" s="94">
        <f t="shared" si="427"/>
        <v>0.10374538276943755</v>
      </c>
      <c r="BK126" s="94">
        <f t="shared" si="428"/>
        <v>0.20884528182331211</v>
      </c>
      <c r="BL126" s="94">
        <f t="shared" si="429"/>
        <v>0.37316293929712446</v>
      </c>
      <c r="BM126" s="362">
        <f t="shared" si="398"/>
        <v>-152.797</v>
      </c>
      <c r="BN126" s="362">
        <f t="shared" si="430"/>
        <v>6.1539999999999964</v>
      </c>
      <c r="BO126" s="362">
        <f t="shared" si="431"/>
        <v>11.878999999999991</v>
      </c>
      <c r="BP126" s="266"/>
      <c r="BQ126" s="266">
        <v>152.797</v>
      </c>
      <c r="BR126" s="266">
        <v>146.643</v>
      </c>
      <c r="BS126" s="266">
        <v>134.76400000000001</v>
      </c>
      <c r="BT126" s="266">
        <v>122.09699999999999</v>
      </c>
      <c r="BU126" s="266">
        <v>101.003</v>
      </c>
      <c r="BV126" s="266">
        <v>73.555000000000007</v>
      </c>
      <c r="BW126" s="201">
        <v>74.433000000000007</v>
      </c>
      <c r="BX126" s="201">
        <v>74.81</v>
      </c>
      <c r="BY126" s="201">
        <v>86.850999999999999</v>
      </c>
      <c r="BZ126" s="201">
        <v>61.494999999999997</v>
      </c>
      <c r="CA126" s="201">
        <v>40.668999999999997</v>
      </c>
      <c r="CB126" s="94">
        <f t="shared" si="399"/>
        <v>-1</v>
      </c>
      <c r="CC126" s="94">
        <f t="shared" si="432"/>
        <v>6.6763494531271492E-2</v>
      </c>
      <c r="CD126" s="94">
        <f t="shared" si="433"/>
        <v>5.448139493079273E-2</v>
      </c>
      <c r="CE126" s="94">
        <f t="shared" si="434"/>
        <v>8.0487899623198425E-2</v>
      </c>
      <c r="CF126" s="94">
        <f t="shared" si="435"/>
        <v>0.13678716207265051</v>
      </c>
      <c r="CG126" s="94">
        <f t="shared" si="436"/>
        <v>0.46610125598860541</v>
      </c>
      <c r="CH126" s="362">
        <f t="shared" si="400"/>
        <v>-156.44300000000001</v>
      </c>
      <c r="CI126" s="362">
        <f t="shared" si="437"/>
        <v>9.7910000000000252</v>
      </c>
      <c r="CJ126" s="362">
        <f t="shared" si="438"/>
        <v>7.5769999999999982</v>
      </c>
      <c r="CK126" s="100"/>
      <c r="CL126" s="100">
        <v>156.44300000000001</v>
      </c>
      <c r="CM126" s="100">
        <v>146.65199999999999</v>
      </c>
      <c r="CN126" s="100">
        <v>139.07499999999999</v>
      </c>
      <c r="CO126" s="100">
        <v>128.715</v>
      </c>
      <c r="CP126" s="100">
        <v>113.227</v>
      </c>
      <c r="CQ126" s="100">
        <v>77.23</v>
      </c>
      <c r="CR126" s="201">
        <v>77.53</v>
      </c>
      <c r="CS126" s="208">
        <v>79.3</v>
      </c>
      <c r="CT126" s="208">
        <v>95.521000000000001</v>
      </c>
      <c r="CU126" s="208">
        <v>69.814999999999998</v>
      </c>
      <c r="CV126" s="208">
        <v>52.225000000000001</v>
      </c>
      <c r="CW126" s="94">
        <f t="shared" si="401"/>
        <v>-1</v>
      </c>
      <c r="CX126" s="94">
        <f t="shared" si="439"/>
        <v>6.9446994535519113E-2</v>
      </c>
      <c r="CY126" s="94">
        <f t="shared" si="440"/>
        <v>6.1760828800059467E-2</v>
      </c>
      <c r="CZ126" s="94">
        <f t="shared" si="441"/>
        <v>8.0103877352531161E-2</v>
      </c>
      <c r="DA126" s="94">
        <f t="shared" si="442"/>
        <v>0.14993831359752799</v>
      </c>
      <c r="DB126" s="94">
        <f t="shared" si="443"/>
        <v>0.48348528128902035</v>
      </c>
      <c r="DC126" s="362">
        <f t="shared" si="402"/>
        <v>-122.318</v>
      </c>
      <c r="DD126" s="362">
        <f t="shared" si="444"/>
        <v>7.9429999999999978</v>
      </c>
      <c r="DE126" s="362">
        <f t="shared" si="445"/>
        <v>6.6530000000000058</v>
      </c>
      <c r="DF126" s="266"/>
      <c r="DG126" s="266">
        <v>122.318</v>
      </c>
      <c r="DH126" s="266">
        <v>114.375</v>
      </c>
      <c r="DI126" s="266">
        <v>107.72199999999999</v>
      </c>
      <c r="DJ126" s="266">
        <v>99.733000000000004</v>
      </c>
      <c r="DK126" s="266">
        <v>86.728999999999999</v>
      </c>
      <c r="DL126" s="266">
        <v>58.463000000000001</v>
      </c>
      <c r="DM126" s="201">
        <v>60.378999999999998</v>
      </c>
      <c r="DN126" s="201">
        <v>60.534999999999997</v>
      </c>
      <c r="DO126" s="201">
        <v>71.606999999999999</v>
      </c>
      <c r="DP126" s="201">
        <v>55.334000000000003</v>
      </c>
      <c r="DQ126" s="201">
        <v>39.856999999999999</v>
      </c>
      <c r="DR126" s="94">
        <f t="shared" si="403"/>
        <v>-1</v>
      </c>
      <c r="DS126" s="94">
        <f t="shared" si="446"/>
        <v>6.2725778014313144E-2</v>
      </c>
      <c r="DT126" s="94">
        <f t="shared" si="447"/>
        <v>7.161131838616458E-2</v>
      </c>
      <c r="DU126" s="94">
        <f t="shared" si="448"/>
        <v>-7.2056911674928436E-3</v>
      </c>
      <c r="DV126" s="94">
        <f t="shared" si="449"/>
        <v>3.4455791550641608E-2</v>
      </c>
      <c r="DW126" s="94">
        <f t="shared" si="450"/>
        <v>0.22619797538849179</v>
      </c>
      <c r="DX126" s="362">
        <f t="shared" si="404"/>
        <v>-357.43400000000003</v>
      </c>
      <c r="DY126" s="362">
        <f t="shared" si="451"/>
        <v>21.097000000000037</v>
      </c>
      <c r="DZ126" s="362">
        <f t="shared" si="452"/>
        <v>22.475999999999999</v>
      </c>
      <c r="EA126" s="100"/>
      <c r="EB126" s="100">
        <v>357.43400000000003</v>
      </c>
      <c r="EC126" s="100">
        <v>336.33699999999999</v>
      </c>
      <c r="ED126" s="100">
        <v>313.86099999999999</v>
      </c>
      <c r="EE126" s="100">
        <v>316.13900000000001</v>
      </c>
      <c r="EF126" s="100">
        <v>305.60899999999998</v>
      </c>
      <c r="EG126" s="100">
        <v>249.233</v>
      </c>
      <c r="EH126" s="208">
        <v>255.76900000000001</v>
      </c>
      <c r="EI126" s="208">
        <v>240.39099999999999</v>
      </c>
      <c r="EJ126" s="208">
        <v>224.85599999999999</v>
      </c>
      <c r="EK126" s="208">
        <v>208.249</v>
      </c>
      <c r="EL126" s="208">
        <v>192.91499999999999</v>
      </c>
      <c r="EM126" s="94">
        <f t="shared" si="405"/>
        <v>-1</v>
      </c>
      <c r="EN126" s="94">
        <f t="shared" si="453"/>
        <v>4.0270987865896821E-2</v>
      </c>
      <c r="EO126" s="94">
        <f t="shared" si="454"/>
        <v>-2.0750293083235716E-2</v>
      </c>
      <c r="EP126" s="94">
        <f t="shared" si="455"/>
        <v>0.10567174143876369</v>
      </c>
      <c r="EQ126" s="94">
        <f t="shared" si="456"/>
        <v>3.5864912935758095E-2</v>
      </c>
      <c r="ER126" s="94">
        <f t="shared" si="457"/>
        <v>0.20283762945329273</v>
      </c>
      <c r="ES126" s="362">
        <f t="shared" si="406"/>
        <v>-1268.6500000000001</v>
      </c>
      <c r="ET126" s="362">
        <f t="shared" si="458"/>
        <v>49.11200000000008</v>
      </c>
      <c r="EU126" s="362">
        <f t="shared" si="459"/>
        <v>-25.842000000000098</v>
      </c>
      <c r="EV126" s="100"/>
      <c r="EW126" s="100">
        <v>1268.6500000000001</v>
      </c>
      <c r="EX126" s="100">
        <v>1219.538</v>
      </c>
      <c r="EY126" s="100">
        <v>1245.3800000000001</v>
      </c>
      <c r="EZ126" s="100">
        <v>1126.356</v>
      </c>
      <c r="FA126" s="100">
        <v>1087.3579999999999</v>
      </c>
      <c r="FB126" s="100">
        <v>903.99400000000003</v>
      </c>
      <c r="FC126" s="208">
        <v>960.11</v>
      </c>
      <c r="FD126" s="208">
        <v>823.51499999999999</v>
      </c>
      <c r="FE126" s="208">
        <v>873.01800000000003</v>
      </c>
      <c r="FF126" s="208">
        <v>741.00800000000004</v>
      </c>
      <c r="FG126" s="208">
        <v>892.78599999999994</v>
      </c>
      <c r="FH126" s="94">
        <f t="shared" si="407"/>
        <v>-1</v>
      </c>
      <c r="FI126" s="94">
        <f t="shared" si="460"/>
        <v>-1.1389521640091117E-2</v>
      </c>
      <c r="FJ126" s="94">
        <f t="shared" si="461"/>
        <v>-5.5913978494623658E-2</v>
      </c>
      <c r="FK126" s="94">
        <f t="shared" si="462"/>
        <v>-8.8235294117647065E-2</v>
      </c>
      <c r="FL126" s="94">
        <f t="shared" si="463"/>
        <v>-7.2727272727272724E-2</v>
      </c>
      <c r="FM126" s="94">
        <f t="shared" si="464"/>
        <v>7.8431372549019607E-2</v>
      </c>
      <c r="FN126" s="362">
        <f t="shared" si="408"/>
        <v>-434</v>
      </c>
      <c r="FO126" s="362">
        <f t="shared" si="465"/>
        <v>-5</v>
      </c>
      <c r="FP126" s="362">
        <f t="shared" si="466"/>
        <v>-26</v>
      </c>
      <c r="FQ126" s="486"/>
      <c r="FR126" s="486">
        <v>434</v>
      </c>
      <c r="FS126" s="486">
        <v>439</v>
      </c>
      <c r="FT126" s="486">
        <v>465</v>
      </c>
      <c r="FU126" s="486">
        <v>510</v>
      </c>
      <c r="FV126" s="486">
        <v>550</v>
      </c>
      <c r="FW126" s="486">
        <v>510</v>
      </c>
      <c r="FX126" s="2">
        <v>502</v>
      </c>
      <c r="FY126" s="2">
        <v>454</v>
      </c>
      <c r="FZ126" s="2">
        <v>442</v>
      </c>
      <c r="GA126" s="2">
        <v>395</v>
      </c>
      <c r="GB126" s="2">
        <v>448</v>
      </c>
      <c r="GC126" s="2"/>
      <c r="GD126" s="20"/>
      <c r="GE126" s="1" t="s">
        <v>81</v>
      </c>
      <c r="GF126" s="336" t="s">
        <v>87</v>
      </c>
      <c r="GG126" s="1">
        <v>2600</v>
      </c>
      <c r="GH126" s="1" t="s">
        <v>202</v>
      </c>
      <c r="GI126" s="18" t="s">
        <v>97</v>
      </c>
      <c r="GJ126" s="94">
        <f t="shared" si="340"/>
        <v>-1</v>
      </c>
      <c r="GK126" s="94">
        <f t="shared" si="341"/>
        <v>-2.3568206620969089E-4</v>
      </c>
      <c r="GL126" s="94">
        <f t="shared" si="342"/>
        <v>2.1724580522240137E-2</v>
      </c>
      <c r="GM126" s="94">
        <f t="shared" si="343"/>
        <v>6.63352231982927E-2</v>
      </c>
      <c r="GN126" s="94">
        <f t="shared" si="344"/>
        <v>1.4458048242557229E-2</v>
      </c>
      <c r="GO126" s="392">
        <f t="shared" si="345"/>
        <v>0.33440522973523595</v>
      </c>
      <c r="GP126" s="366">
        <f t="shared" si="346"/>
        <v>-0.45099319516093933</v>
      </c>
      <c r="GQ126" s="366">
        <f t="shared" si="347"/>
        <v>-1.0631606487188083E-4</v>
      </c>
      <c r="GR126" s="366">
        <f t="shared" si="348"/>
        <v>9.5915747178747512E-3</v>
      </c>
      <c r="GS126" s="94">
        <f t="shared" si="409"/>
        <v>0</v>
      </c>
      <c r="GT126" s="94">
        <f t="shared" si="467"/>
        <v>0.45099319516093933</v>
      </c>
      <c r="GU126" s="392">
        <f t="shared" si="468"/>
        <v>0.45109951122581121</v>
      </c>
      <c r="GV126" s="94">
        <f t="shared" si="469"/>
        <v>0.44150793650793646</v>
      </c>
      <c r="GW126" s="94">
        <f t="shared" si="470"/>
        <v>0.41404234513018134</v>
      </c>
      <c r="GX126" s="94">
        <f t="shared" si="471"/>
        <v>0.40814141683578392</v>
      </c>
      <c r="GY126" s="94">
        <f t="shared" si="472"/>
        <v>0.30586017481118888</v>
      </c>
      <c r="GZ126" s="94">
        <f t="shared" si="473"/>
        <v>0.31252015478877782</v>
      </c>
      <c r="HA126" s="94">
        <f t="shared" si="474"/>
        <v>0.3408941916874263</v>
      </c>
      <c r="HB126" s="94">
        <f t="shared" si="475"/>
        <v>0.44109857886655657</v>
      </c>
      <c r="HC126" s="94">
        <f t="shared" si="476"/>
        <v>0.34806213917500073</v>
      </c>
      <c r="HD126" s="94">
        <f t="shared" si="349"/>
        <v>-1</v>
      </c>
      <c r="HE126" s="94">
        <f t="shared" si="350"/>
        <v>3.2221202854821614E-2</v>
      </c>
      <c r="HF126" s="94">
        <f t="shared" si="351"/>
        <v>4.701116572878232E-2</v>
      </c>
      <c r="HG126" s="94">
        <f t="shared" si="352"/>
        <v>3.0205978351748593E-2</v>
      </c>
      <c r="HH126" s="94">
        <f t="shared" si="353"/>
        <v>8.7419815590187355E-2</v>
      </c>
      <c r="HI126" s="392">
        <f t="shared" si="354"/>
        <v>0.28541740877329924</v>
      </c>
      <c r="HJ126" s="366">
        <f t="shared" si="355"/>
        <v>-0.12281788996651377</v>
      </c>
      <c r="HK126" s="366">
        <f t="shared" si="356"/>
        <v>3.8338101715672535E-3</v>
      </c>
      <c r="HL126" s="366">
        <f t="shared" si="357"/>
        <v>5.3424265923978226E-3</v>
      </c>
      <c r="HM126" s="94">
        <f t="shared" si="410"/>
        <v>0</v>
      </c>
      <c r="HN126" s="94">
        <f t="shared" si="477"/>
        <v>0.12281788996651377</v>
      </c>
      <c r="HO126" s="392">
        <f t="shared" si="478"/>
        <v>0.11898407979494652</v>
      </c>
      <c r="HP126" s="94">
        <f t="shared" si="479"/>
        <v>0.1136416532025487</v>
      </c>
      <c r="HQ126" s="94">
        <f t="shared" si="480"/>
        <v>0.11030964252834828</v>
      </c>
      <c r="HR126" s="94">
        <f t="shared" si="481"/>
        <v>0.10144163362378927</v>
      </c>
      <c r="HS126" s="94">
        <f t="shared" si="482"/>
        <v>7.8917270710217896E-2</v>
      </c>
      <c r="HT126" s="94">
        <f t="shared" si="483"/>
        <v>8.3462611255168559E-2</v>
      </c>
      <c r="HU126" s="94">
        <f t="shared" si="484"/>
        <v>8.8191623740888042E-2</v>
      </c>
      <c r="HV126" s="94">
        <f t="shared" si="485"/>
        <v>0.10762032334051619</v>
      </c>
      <c r="HW126" s="94">
        <f t="shared" si="486"/>
        <v>7.5278768314732458E-2</v>
      </c>
      <c r="HX126" s="94" t="e">
        <f t="shared" si="358"/>
        <v>#VALUE!</v>
      </c>
      <c r="HY126" s="94">
        <f t="shared" si="359"/>
        <v>2.1585519936956121E-2</v>
      </c>
      <c r="HZ126" s="94">
        <f t="shared" si="360"/>
        <v>9.4318753242426057E-2</v>
      </c>
      <c r="IA126" s="94">
        <f t="shared" si="361"/>
        <v>-0.10208946143398216</v>
      </c>
      <c r="IB126" s="94">
        <f t="shared" si="362"/>
        <v>-1.3603331549507137E-3</v>
      </c>
      <c r="IC126" s="392">
        <f t="shared" si="363"/>
        <v>1.942103020655972E-2</v>
      </c>
      <c r="ID126" s="366" t="e">
        <f t="shared" si="364"/>
        <v>#VALUE!</v>
      </c>
      <c r="IE126" s="366">
        <f t="shared" si="365"/>
        <v>5.9530814284065037E-3</v>
      </c>
      <c r="IF126" s="366">
        <f t="shared" si="366"/>
        <v>2.3770237366443236E-2</v>
      </c>
      <c r="IG126" s="94" t="str">
        <f t="shared" si="411"/>
        <v>i.a.</v>
      </c>
      <c r="IH126" s="94">
        <f t="shared" si="487"/>
        <v>0.28174358570133606</v>
      </c>
      <c r="II126" s="392">
        <f t="shared" si="488"/>
        <v>0.27579050427292956</v>
      </c>
      <c r="IJ126" s="94">
        <f t="shared" si="489"/>
        <v>0.25202026690648632</v>
      </c>
      <c r="IK126" s="94">
        <f t="shared" si="490"/>
        <v>0.28067413854944617</v>
      </c>
      <c r="IL126" s="94">
        <f t="shared" si="491"/>
        <v>0.2810564689826166</v>
      </c>
      <c r="IM126" s="94">
        <f t="shared" si="492"/>
        <v>0.27570205111980833</v>
      </c>
      <c r="IN126" s="94">
        <f t="shared" si="493"/>
        <v>0.26639551718032312</v>
      </c>
      <c r="IO126" s="94">
        <f t="shared" si="494"/>
        <v>0.29190846554100408</v>
      </c>
      <c r="IP126" s="94">
        <f t="shared" si="495"/>
        <v>0.25756169975876786</v>
      </c>
      <c r="IQ126" s="94">
        <f t="shared" si="496"/>
        <v>0.28103475266123978</v>
      </c>
      <c r="IR126" s="94">
        <f t="shared" si="412"/>
        <v>0.21608201741514765</v>
      </c>
      <c r="IS126" s="94">
        <f t="shared" si="367"/>
        <v>-1</v>
      </c>
      <c r="IT126" s="94">
        <f t="shared" si="368"/>
        <v>8.6665414557404521E-3</v>
      </c>
      <c r="IU126" s="94">
        <f t="shared" si="369"/>
        <v>0.1646743607411236</v>
      </c>
      <c r="IV126" s="94">
        <f t="shared" si="370"/>
        <v>6.0645588800688419E-2</v>
      </c>
      <c r="IW126" s="94">
        <f t="shared" si="371"/>
        <v>0.17154619209378949</v>
      </c>
      <c r="IX126" s="392">
        <f t="shared" si="372"/>
        <v>0.24307471941518102</v>
      </c>
      <c r="IY126" s="366">
        <f t="shared" si="373"/>
        <v>-8.5862959351969179E-2</v>
      </c>
      <c r="IZ126" s="366">
        <f t="shared" si="374"/>
        <v>7.3774123176767459E-4</v>
      </c>
      <c r="JA126" s="366">
        <f t="shared" si="375"/>
        <v>1.2035931543966316E-2</v>
      </c>
      <c r="JB126" s="392"/>
      <c r="JC126" s="94">
        <f t="shared" si="497"/>
        <v>8.5862959351969179E-2</v>
      </c>
      <c r="JD126" s="392">
        <f t="shared" si="498"/>
        <v>8.5125218120201504E-2</v>
      </c>
      <c r="JE126" s="94">
        <f t="shared" si="499"/>
        <v>7.3089286576235188E-2</v>
      </c>
      <c r="JF126" s="94">
        <f t="shared" si="500"/>
        <v>6.8910187670586528E-2</v>
      </c>
      <c r="JG126" s="94">
        <f t="shared" si="501"/>
        <v>5.8819863984560537E-2</v>
      </c>
      <c r="JH126" s="94">
        <f t="shared" si="502"/>
        <v>4.7318043771522461E-2</v>
      </c>
      <c r="JI126" s="94">
        <f t="shared" si="503"/>
        <v>5.5326123313635865E-2</v>
      </c>
      <c r="JJ126" s="94">
        <f t="shared" si="504"/>
        <v>5.5893971057069239E-2</v>
      </c>
      <c r="JK126" s="94">
        <f t="shared" si="505"/>
        <v>5.3626293561214157E-2</v>
      </c>
      <c r="JL126" s="94">
        <f t="shared" si="506"/>
        <v>4.8282495190986527E-2</v>
      </c>
      <c r="JM126" s="94">
        <f t="shared" si="413"/>
        <v>3.2054131593051483E-2</v>
      </c>
      <c r="JN126" s="94" t="e">
        <f t="shared" si="376"/>
        <v>#VALUE!</v>
      </c>
      <c r="JO126" s="94">
        <f t="shared" si="377"/>
        <v>4.4914284714874915E-2</v>
      </c>
      <c r="JP126" s="94">
        <f t="shared" si="378"/>
        <v>-1.0373396978417189E-2</v>
      </c>
      <c r="JQ126" s="94">
        <f t="shared" si="379"/>
        <v>0.14134208905590273</v>
      </c>
      <c r="JR126" s="94">
        <f t="shared" si="380"/>
        <v>0.11276592017786617</v>
      </c>
      <c r="JS126" s="392">
        <f t="shared" si="381"/>
        <v>2.4312154229084729E-2</v>
      </c>
      <c r="JT126" s="364" t="e">
        <f t="shared" si="382"/>
        <v>#VALUE!</v>
      </c>
      <c r="JU126" s="364">
        <f t="shared" si="383"/>
        <v>0.17624754101802376</v>
      </c>
      <c r="JV126" s="364">
        <f t="shared" si="384"/>
        <v>-4.1132794474245227E-2</v>
      </c>
      <c r="JW126" s="99" t="str">
        <f t="shared" si="414"/>
        <v>i.a.</v>
      </c>
      <c r="JX126" s="99">
        <f t="shared" si="507"/>
        <v>4.1003341013824883</v>
      </c>
      <c r="JY126" s="393">
        <f t="shared" si="508"/>
        <v>3.9240865603644646</v>
      </c>
      <c r="JZ126" s="99">
        <f t="shared" si="509"/>
        <v>3.9652193548387098</v>
      </c>
      <c r="KA126" s="99">
        <f t="shared" si="510"/>
        <v>3.4741725490196078</v>
      </c>
      <c r="KB126" s="99">
        <f t="shared" si="511"/>
        <v>3.1221054545454545</v>
      </c>
      <c r="KC126" s="99">
        <f t="shared" si="512"/>
        <v>3.0480019607843136</v>
      </c>
      <c r="KD126" s="99">
        <f t="shared" si="513"/>
        <v>2.6799800796812749</v>
      </c>
      <c r="KE126" s="99">
        <f t="shared" si="514"/>
        <v>2.9480770925110131</v>
      </c>
      <c r="KF126" s="99">
        <f t="shared" si="415"/>
        <v>3.6641628959276016</v>
      </c>
      <c r="KG126" s="99">
        <f t="shared" si="416"/>
        <v>3.2244303797468357</v>
      </c>
      <c r="KH126" s="99">
        <f t="shared" si="417"/>
        <v>2.8320535714285713</v>
      </c>
      <c r="KI126" s="94">
        <f t="shared" si="385"/>
        <v>-1</v>
      </c>
      <c r="KJ126" s="94">
        <f t="shared" si="386"/>
        <v>7.9053396542000554E-2</v>
      </c>
      <c r="KK126" s="94">
        <f t="shared" si="387"/>
        <v>0.11693359599730882</v>
      </c>
      <c r="KL126" s="94">
        <f t="shared" si="388"/>
        <v>0.18505124474802401</v>
      </c>
      <c r="KM126" s="94">
        <f t="shared" si="389"/>
        <v>0.22594693949011344</v>
      </c>
      <c r="KN126" s="392">
        <f t="shared" si="390"/>
        <v>0.35947571009852503</v>
      </c>
      <c r="KO126" s="364">
        <f t="shared" si="391"/>
        <v>-0.36046774193548392</v>
      </c>
      <c r="KP126" s="364">
        <f t="shared" si="392"/>
        <v>2.6408516422955497E-2</v>
      </c>
      <c r="KQ126" s="364">
        <f t="shared" si="393"/>
        <v>3.4973204007152092E-2</v>
      </c>
      <c r="KR126" s="308"/>
      <c r="KS126" s="308">
        <f t="shared" si="515"/>
        <v>0.36046774193548392</v>
      </c>
      <c r="KT126" s="395">
        <f t="shared" si="516"/>
        <v>0.33405922551252842</v>
      </c>
      <c r="KU126" s="308">
        <f t="shared" si="517"/>
        <v>0.29908602150537633</v>
      </c>
      <c r="KV126" s="308">
        <f t="shared" si="518"/>
        <v>0.2523823529411765</v>
      </c>
      <c r="KW126" s="308">
        <f t="shared" si="519"/>
        <v>0.20586727272727273</v>
      </c>
      <c r="KX126" s="308">
        <f t="shared" si="520"/>
        <v>0.15143137254901962</v>
      </c>
      <c r="KY126" s="308">
        <f t="shared" si="521"/>
        <v>0.15444223107569721</v>
      </c>
      <c r="KZ126" s="308">
        <f t="shared" si="522"/>
        <v>0.17466960352422906</v>
      </c>
      <c r="LA126" s="308">
        <f t="shared" si="523"/>
        <v>0.2161108597285068</v>
      </c>
      <c r="LB126" s="308">
        <f t="shared" si="524"/>
        <v>0.17674683544303796</v>
      </c>
      <c r="LC126" s="308">
        <f t="shared" si="418"/>
        <v>0.11657366071428572</v>
      </c>
    </row>
    <row r="127" spans="1:315" s="1" customFormat="1" x14ac:dyDescent="0.3">
      <c r="A127" s="348" t="s">
        <v>587</v>
      </c>
      <c r="B127" s="171">
        <v>39212625</v>
      </c>
      <c r="C127" t="s">
        <v>226</v>
      </c>
      <c r="D127" s="4" t="s">
        <v>87</v>
      </c>
      <c r="E127">
        <v>1</v>
      </c>
      <c r="F127"/>
      <c r="G127">
        <v>642020</v>
      </c>
      <c r="H127"/>
      <c r="I127" s="188">
        <v>45113</v>
      </c>
      <c r="J127" s="176"/>
      <c r="K127" s="176" t="s">
        <v>132</v>
      </c>
      <c r="L127" s="178" t="s">
        <v>132</v>
      </c>
      <c r="M127" s="178" t="s">
        <v>132</v>
      </c>
      <c r="N127" s="178" t="s">
        <v>132</v>
      </c>
      <c r="O127" s="181" t="s">
        <v>132</v>
      </c>
      <c r="P127" s="178"/>
      <c r="Q127" s="94">
        <f t="shared" si="331"/>
        <v>-1</v>
      </c>
      <c r="R127" s="94">
        <f t="shared" si="332"/>
        <v>0.24341314380333423</v>
      </c>
      <c r="S127" s="94">
        <f t="shared" si="333"/>
        <v>-8.2841661849064829E-2</v>
      </c>
      <c r="T127" s="94">
        <f t="shared" si="334"/>
        <v>4.2722881111189492E-2</v>
      </c>
      <c r="U127" s="94">
        <f t="shared" si="335"/>
        <v>-7.0602826553122555E-2</v>
      </c>
      <c r="V127" s="94" t="e">
        <f t="shared" si="336"/>
        <v>#DIV/0!</v>
      </c>
      <c r="W127" s="362">
        <f t="shared" si="337"/>
        <v>-3442.2550000000001</v>
      </c>
      <c r="X127" s="362">
        <f t="shared" si="338"/>
        <v>673.86300000000028</v>
      </c>
      <c r="Y127" s="362">
        <f t="shared" si="339"/>
        <v>-250.05300000000034</v>
      </c>
      <c r="Z127" s="100"/>
      <c r="AA127" s="396">
        <v>3442.2550000000001</v>
      </c>
      <c r="AB127" s="208">
        <v>2768.3919999999998</v>
      </c>
      <c r="AC127" s="208">
        <v>3018.4450000000002</v>
      </c>
      <c r="AD127" s="208">
        <v>2894.7719999999999</v>
      </c>
      <c r="AE127" s="208">
        <v>3114.6770000000001</v>
      </c>
      <c r="AF127" s="208"/>
      <c r="AG127" s="103"/>
      <c r="AH127" s="219"/>
      <c r="AI127" s="219"/>
      <c r="AJ127" s="219"/>
      <c r="AK127" s="220"/>
      <c r="AL127" s="94">
        <f t="shared" si="394"/>
        <v>-1</v>
      </c>
      <c r="AM127" s="94">
        <f t="shared" si="395"/>
        <v>0.28821547948690113</v>
      </c>
      <c r="AN127" s="94">
        <f t="shared" si="419"/>
        <v>2.7251180890053305E-2</v>
      </c>
      <c r="AO127" s="94">
        <f t="shared" si="420"/>
        <v>-0.19810958128907227</v>
      </c>
      <c r="AP127" s="94">
        <f t="shared" si="421"/>
        <v>-4.0012655165354502E-3</v>
      </c>
      <c r="AQ127" s="94" t="e">
        <f t="shared" si="422"/>
        <v>#DIV/0!</v>
      </c>
      <c r="AR127" s="362">
        <f t="shared" si="396"/>
        <v>-795.07500000000005</v>
      </c>
      <c r="AS127" s="362">
        <f t="shared" si="423"/>
        <v>177.88400000000001</v>
      </c>
      <c r="AT127" s="362">
        <f t="shared" si="424"/>
        <v>16.373000000000047</v>
      </c>
      <c r="AU127" s="266"/>
      <c r="AV127" s="266">
        <v>795.07500000000005</v>
      </c>
      <c r="AW127" s="201">
        <v>617.19100000000003</v>
      </c>
      <c r="AX127" s="201">
        <v>600.81799999999998</v>
      </c>
      <c r="AY127" s="201">
        <v>749.25199999999995</v>
      </c>
      <c r="AZ127" s="201">
        <v>752.26199999999994</v>
      </c>
      <c r="BA127" s="266"/>
      <c r="BB127" s="101"/>
      <c r="BC127" s="219"/>
      <c r="BD127" s="219"/>
      <c r="BE127" s="219"/>
      <c r="BF127" s="220"/>
      <c r="BG127" s="94">
        <f t="shared" si="397"/>
        <v>-1</v>
      </c>
      <c r="BH127" s="94">
        <f t="shared" si="425"/>
        <v>1.1557937025858553</v>
      </c>
      <c r="BI127" s="94">
        <f t="shared" si="426"/>
        <v>0.11173103398304469</v>
      </c>
      <c r="BJ127" s="94">
        <f t="shared" si="427"/>
        <v>-2.1140844786179893</v>
      </c>
      <c r="BK127" s="94">
        <f t="shared" si="428"/>
        <v>-3.5869596941306925E-2</v>
      </c>
      <c r="BL127" s="94" t="e">
        <f t="shared" si="429"/>
        <v>#DIV/0!</v>
      </c>
      <c r="BM127" s="362">
        <f t="shared" si="398"/>
        <v>-15.279</v>
      </c>
      <c r="BN127" s="362">
        <f t="shared" si="430"/>
        <v>113.351</v>
      </c>
      <c r="BO127" s="362">
        <f t="shared" si="431"/>
        <v>12.335999999999999</v>
      </c>
      <c r="BP127" s="266"/>
      <c r="BQ127" s="266">
        <v>15.279</v>
      </c>
      <c r="BR127" s="201">
        <v>-98.072000000000003</v>
      </c>
      <c r="BS127" s="201">
        <v>-110.408</v>
      </c>
      <c r="BT127" s="201">
        <v>99.102000000000004</v>
      </c>
      <c r="BU127" s="201">
        <v>102.789</v>
      </c>
      <c r="BV127" s="266"/>
      <c r="BW127" s="101"/>
      <c r="BX127" s="219"/>
      <c r="BY127" s="219"/>
      <c r="BZ127" s="219"/>
      <c r="CA127" s="219"/>
      <c r="CB127" s="94">
        <f t="shared" si="399"/>
        <v>-1</v>
      </c>
      <c r="CC127" s="94">
        <f t="shared" si="432"/>
        <v>1.1370444305024809</v>
      </c>
      <c r="CD127" s="94">
        <f t="shared" si="433"/>
        <v>0.12157558267700751</v>
      </c>
      <c r="CE127" s="94">
        <f t="shared" si="434"/>
        <v>-1.964586031586476</v>
      </c>
      <c r="CF127" s="94">
        <f t="shared" si="435"/>
        <v>6.0180963018373022E-2</v>
      </c>
      <c r="CG127" s="94" t="e">
        <f t="shared" si="436"/>
        <v>#DIV/0!</v>
      </c>
      <c r="CH127" s="362">
        <f t="shared" si="400"/>
        <v>-12.013999999999999</v>
      </c>
      <c r="CI127" s="362">
        <f t="shared" si="437"/>
        <v>99.679000000000002</v>
      </c>
      <c r="CJ127" s="362">
        <f t="shared" si="438"/>
        <v>12.132999999999996</v>
      </c>
      <c r="CK127" s="100"/>
      <c r="CL127" s="100">
        <v>12.013999999999999</v>
      </c>
      <c r="CM127" s="208">
        <v>-87.665000000000006</v>
      </c>
      <c r="CN127" s="208">
        <v>-99.798000000000002</v>
      </c>
      <c r="CO127" s="208">
        <v>103.462</v>
      </c>
      <c r="CP127" s="208">
        <v>97.588999999999999</v>
      </c>
      <c r="CQ127" s="100"/>
      <c r="CR127" s="102"/>
      <c r="CS127" s="290"/>
      <c r="CT127" s="290"/>
      <c r="CU127" s="290"/>
      <c r="CV127" s="290"/>
      <c r="CW127" s="94">
        <f t="shared" si="401"/>
        <v>-1</v>
      </c>
      <c r="CX127" s="94">
        <f t="shared" si="439"/>
        <v>1.1239158319081357</v>
      </c>
      <c r="CY127" s="94">
        <f t="shared" si="440"/>
        <v>0.14947335610478329</v>
      </c>
      <c r="CZ127" s="94">
        <f t="shared" si="441"/>
        <v>-1.9654190959814435</v>
      </c>
      <c r="DA127" s="94">
        <f t="shared" si="442"/>
        <v>0.10308151918342491</v>
      </c>
      <c r="DB127" s="94" t="e">
        <f t="shared" si="443"/>
        <v>#DIV/0!</v>
      </c>
      <c r="DC127" s="362">
        <f t="shared" si="402"/>
        <v>-8.1150000000000002</v>
      </c>
      <c r="DD127" s="362">
        <f t="shared" si="444"/>
        <v>73.602999999999994</v>
      </c>
      <c r="DE127" s="362">
        <f t="shared" si="445"/>
        <v>11.509</v>
      </c>
      <c r="DF127" s="266"/>
      <c r="DG127" s="266">
        <v>8.1150000000000002</v>
      </c>
      <c r="DH127" s="201">
        <v>-65.488</v>
      </c>
      <c r="DI127" s="201">
        <v>-76.997</v>
      </c>
      <c r="DJ127" s="201">
        <v>79.754999999999995</v>
      </c>
      <c r="DK127" s="201">
        <v>72.302000000000007</v>
      </c>
      <c r="DL127" s="266"/>
      <c r="DM127" s="103"/>
      <c r="DN127" s="219"/>
      <c r="DO127" s="219"/>
      <c r="DP127" s="219"/>
      <c r="DQ127" s="219"/>
      <c r="DR127" s="94">
        <f t="shared" si="403"/>
        <v>-1</v>
      </c>
      <c r="DS127" s="94">
        <f t="shared" si="446"/>
        <v>2.94986263251962E-2</v>
      </c>
      <c r="DT127" s="94">
        <f t="shared" si="447"/>
        <v>-0.16426256261474648</v>
      </c>
      <c r="DU127" s="94">
        <f t="shared" si="448"/>
        <v>-0.21561759957899823</v>
      </c>
      <c r="DV127" s="94">
        <f t="shared" si="449"/>
        <v>0.11813327714186884</v>
      </c>
      <c r="DW127" s="94" t="e">
        <f t="shared" si="450"/>
        <v>#DIV/0!</v>
      </c>
      <c r="DX127" s="362">
        <f t="shared" si="404"/>
        <v>-379.59570400000001</v>
      </c>
      <c r="DY127" s="362">
        <f t="shared" si="451"/>
        <v>10.876704000000018</v>
      </c>
      <c r="DZ127" s="362">
        <f t="shared" si="452"/>
        <v>-72.471000000000004</v>
      </c>
      <c r="EA127" s="100"/>
      <c r="EB127" s="100">
        <v>379.59570400000001</v>
      </c>
      <c r="EC127" s="208">
        <v>368.71899999999999</v>
      </c>
      <c r="ED127" s="208">
        <v>441.19</v>
      </c>
      <c r="EE127" s="208">
        <v>562.46799999999996</v>
      </c>
      <c r="EF127" s="208">
        <v>503.04199999999997</v>
      </c>
      <c r="EG127" s="100"/>
      <c r="EH127" s="102"/>
      <c r="EI127" s="290"/>
      <c r="EJ127" s="290"/>
      <c r="EK127" s="290"/>
      <c r="EL127" s="290"/>
      <c r="EM127" s="94">
        <f t="shared" si="405"/>
        <v>-1</v>
      </c>
      <c r="EN127" s="94">
        <f t="shared" si="453"/>
        <v>8.3432623364528335E-2</v>
      </c>
      <c r="EO127" s="94">
        <f t="shared" si="454"/>
        <v>-2.4619266032275603E-2</v>
      </c>
      <c r="EP127" s="94">
        <f t="shared" si="455"/>
        <v>2.404590740646282E-3</v>
      </c>
      <c r="EQ127" s="94">
        <f t="shared" si="456"/>
        <v>9.842419356491626E-2</v>
      </c>
      <c r="ER127" s="94" t="e">
        <f t="shared" si="457"/>
        <v>#DIV/0!</v>
      </c>
      <c r="ES127" s="362">
        <f t="shared" si="406"/>
        <v>-1703.0986620000001</v>
      </c>
      <c r="ET127" s="362">
        <f t="shared" si="458"/>
        <v>131.15166200000021</v>
      </c>
      <c r="EU127" s="362">
        <f t="shared" si="459"/>
        <v>-39.677000000000135</v>
      </c>
      <c r="EV127" s="100"/>
      <c r="EW127" s="100">
        <v>1703.0986620000001</v>
      </c>
      <c r="EX127" s="208">
        <v>1571.9469999999999</v>
      </c>
      <c r="EY127" s="208">
        <v>1611.624</v>
      </c>
      <c r="EZ127" s="208">
        <v>1607.758</v>
      </c>
      <c r="FA127" s="208">
        <v>1463.6949999999999</v>
      </c>
      <c r="FB127" s="100"/>
      <c r="FC127" s="102"/>
      <c r="FD127" s="290"/>
      <c r="FE127" s="290"/>
      <c r="FF127" s="290"/>
      <c r="FG127" s="290"/>
      <c r="FH127" s="94">
        <f t="shared" si="407"/>
        <v>-1</v>
      </c>
      <c r="FI127" s="94">
        <f t="shared" si="460"/>
        <v>4.0587219343696031E-2</v>
      </c>
      <c r="FJ127" s="94">
        <f t="shared" si="461"/>
        <v>1.4010507880910683E-2</v>
      </c>
      <c r="FK127" s="94">
        <f t="shared" si="462"/>
        <v>1.9642857142857142E-2</v>
      </c>
      <c r="FL127" s="94">
        <f t="shared" si="463"/>
        <v>2.9411764705882353E-2</v>
      </c>
      <c r="FM127" s="94" t="e">
        <f t="shared" si="464"/>
        <v>#DIV/0!</v>
      </c>
      <c r="FN127" s="362">
        <f t="shared" si="408"/>
        <v>-1205</v>
      </c>
      <c r="FO127" s="362">
        <f t="shared" si="465"/>
        <v>47</v>
      </c>
      <c r="FP127" s="362">
        <f t="shared" si="466"/>
        <v>16</v>
      </c>
      <c r="FQ127" s="486"/>
      <c r="FR127" s="486">
        <v>1205</v>
      </c>
      <c r="FS127" s="2">
        <v>1158</v>
      </c>
      <c r="FT127" s="2">
        <v>1142</v>
      </c>
      <c r="FU127" s="2">
        <v>1120</v>
      </c>
      <c r="FV127" s="2">
        <v>1088</v>
      </c>
      <c r="FW127" s="486"/>
      <c r="FX127" s="96"/>
      <c r="FY127" s="494"/>
      <c r="FZ127" s="494"/>
      <c r="GA127" s="494"/>
      <c r="GB127" s="494"/>
      <c r="GC127" s="96"/>
      <c r="GD127" s="95"/>
      <c r="GE127" s="1" t="s">
        <v>118</v>
      </c>
      <c r="GF127" s="336" t="s">
        <v>87</v>
      </c>
      <c r="GG127" s="1">
        <v>3540</v>
      </c>
      <c r="GH127" s="1" t="s">
        <v>408</v>
      </c>
      <c r="GI127" s="18" t="s">
        <v>97</v>
      </c>
      <c r="GJ127" s="94">
        <f t="shared" si="340"/>
        <v>-1</v>
      </c>
      <c r="GK127" s="94">
        <f t="shared" si="341"/>
        <v>1.1483246514742198</v>
      </c>
      <c r="GL127" s="94">
        <f t="shared" si="342"/>
        <v>-8.8563892784942325E-2</v>
      </c>
      <c r="GM127" s="94">
        <f t="shared" si="343"/>
        <v>-2.0240301601897324</v>
      </c>
      <c r="GN127" s="94">
        <f t="shared" si="344"/>
        <v>1.0521759508373035E-3</v>
      </c>
      <c r="GO127" s="392" t="e">
        <f t="shared" si="345"/>
        <v>#VALUE!</v>
      </c>
      <c r="GP127" s="366">
        <f t="shared" si="346"/>
        <v>-3.2109485316220647E-2</v>
      </c>
      <c r="GQ127" s="366">
        <f t="shared" si="347"/>
        <v>0.24859059615706822</v>
      </c>
      <c r="GR127" s="366">
        <f t="shared" si="348"/>
        <v>-1.761257195608798E-2</v>
      </c>
      <c r="GS127" s="94">
        <f t="shared" si="409"/>
        <v>0</v>
      </c>
      <c r="GT127" s="94">
        <f t="shared" si="467"/>
        <v>3.2109485316220647E-2</v>
      </c>
      <c r="GU127" s="392">
        <f t="shared" si="468"/>
        <v>-0.21648111084084756</v>
      </c>
      <c r="GV127" s="94">
        <f t="shared" si="469"/>
        <v>-0.19886853888475958</v>
      </c>
      <c r="GW127" s="94">
        <f t="shared" si="470"/>
        <v>0.19420183761766666</v>
      </c>
      <c r="GX127" s="94">
        <f t="shared" si="471"/>
        <v>0.19399771788439138</v>
      </c>
      <c r="GY127" s="94" t="str">
        <f t="shared" si="472"/>
        <v>Negativ EK</v>
      </c>
      <c r="GZ127" s="94" t="str">
        <f t="shared" si="473"/>
        <v>Negativ EK</v>
      </c>
      <c r="HA127" s="94" t="str">
        <f t="shared" si="474"/>
        <v>Negativ EK</v>
      </c>
      <c r="HB127" s="94" t="str">
        <f t="shared" si="475"/>
        <v>Negativ EK</v>
      </c>
      <c r="HC127" s="94" t="str">
        <f t="shared" si="476"/>
        <v>Negativ EK</v>
      </c>
      <c r="HD127" s="94">
        <f t="shared" si="349"/>
        <v>-1</v>
      </c>
      <c r="HE127" s="94">
        <f t="shared" si="350"/>
        <v>1.1514422590468767</v>
      </c>
      <c r="HF127" s="94">
        <f t="shared" si="351"/>
        <v>0.10173917266063862</v>
      </c>
      <c r="HG127" s="94">
        <f t="shared" si="352"/>
        <v>-2.0628928515176703</v>
      </c>
      <c r="HH127" s="94">
        <f t="shared" si="353"/>
        <v>-8.1091033914571481E-2</v>
      </c>
      <c r="HI127" s="392" t="e">
        <f t="shared" si="354"/>
        <v>#VALUE!</v>
      </c>
      <c r="HJ127" s="366">
        <f t="shared" si="355"/>
        <v>-9.3305569307204368E-3</v>
      </c>
      <c r="HK127" s="366">
        <f t="shared" si="356"/>
        <v>7.0941873279562667E-2</v>
      </c>
      <c r="HL127" s="366">
        <f t="shared" si="357"/>
        <v>6.9782452502472753E-3</v>
      </c>
      <c r="HM127" s="94">
        <f t="shared" si="410"/>
        <v>0</v>
      </c>
      <c r="HN127" s="94">
        <f t="shared" si="477"/>
        <v>9.3305569307204368E-3</v>
      </c>
      <c r="HO127" s="392">
        <f t="shared" si="478"/>
        <v>-6.1611316348842232E-2</v>
      </c>
      <c r="HP127" s="94">
        <f t="shared" si="479"/>
        <v>-6.8589561599089507E-2</v>
      </c>
      <c r="HQ127" s="94">
        <f t="shared" si="480"/>
        <v>6.4531021636990704E-2</v>
      </c>
      <c r="HR127" s="94">
        <f t="shared" si="481"/>
        <v>7.0225695927088633E-2</v>
      </c>
      <c r="HS127" s="94" t="str">
        <f t="shared" si="482"/>
        <v>i.a.</v>
      </c>
      <c r="HT127" s="94" t="str">
        <f t="shared" si="483"/>
        <v>i.a.</v>
      </c>
      <c r="HU127" s="94" t="str">
        <f t="shared" si="484"/>
        <v>i.a.</v>
      </c>
      <c r="HV127" s="94" t="str">
        <f t="shared" si="485"/>
        <v>i.a.</v>
      </c>
      <c r="HW127" s="94" t="str">
        <f t="shared" si="486"/>
        <v>i.a.</v>
      </c>
      <c r="HX127" s="94" t="e">
        <f t="shared" si="358"/>
        <v>#VALUE!</v>
      </c>
      <c r="HY127" s="94">
        <f t="shared" si="359"/>
        <v>-4.9780665521999591E-2</v>
      </c>
      <c r="HZ127" s="94">
        <f t="shared" si="360"/>
        <v>-0.14316798735035466</v>
      </c>
      <c r="IA127" s="94">
        <f t="shared" si="361"/>
        <v>-0.21749919377220192</v>
      </c>
      <c r="IB127" s="94">
        <f t="shared" si="362"/>
        <v>1.7943053050376731E-2</v>
      </c>
      <c r="IC127" s="392" t="e">
        <f t="shared" si="363"/>
        <v>#VALUE!</v>
      </c>
      <c r="ID127" s="366" t="e">
        <f t="shared" si="364"/>
        <v>#VALUE!</v>
      </c>
      <c r="IE127" s="366">
        <f t="shared" si="365"/>
        <v>-1.1676651446013236E-2</v>
      </c>
      <c r="IF127" s="366">
        <f t="shared" si="366"/>
        <v>-3.9192940995606274E-2</v>
      </c>
      <c r="IG127" s="94" t="str">
        <f t="shared" si="411"/>
        <v>i.a.</v>
      </c>
      <c r="IH127" s="94">
        <f t="shared" si="487"/>
        <v>0.22288532806092945</v>
      </c>
      <c r="II127" s="392">
        <f t="shared" si="488"/>
        <v>0.23456197950694269</v>
      </c>
      <c r="IJ127" s="94">
        <f t="shared" si="489"/>
        <v>0.27375492050254896</v>
      </c>
      <c r="IK127" s="94">
        <f t="shared" si="490"/>
        <v>0.34984618331863376</v>
      </c>
      <c r="IL127" s="94">
        <f t="shared" si="491"/>
        <v>0.34367952339797569</v>
      </c>
      <c r="IM127" s="94" t="str">
        <f t="shared" si="492"/>
        <v>i.a.</v>
      </c>
      <c r="IN127" s="94" t="str">
        <f t="shared" si="493"/>
        <v>i.a.</v>
      </c>
      <c r="IO127" s="94" t="str">
        <f t="shared" si="494"/>
        <v>i.a.</v>
      </c>
      <c r="IP127" s="94" t="str">
        <f t="shared" si="495"/>
        <v>i.a.</v>
      </c>
      <c r="IQ127" s="94" t="str">
        <f t="shared" si="496"/>
        <v>i.a.</v>
      </c>
      <c r="IR127" s="94" t="str">
        <f t="shared" si="412"/>
        <v>i.a.</v>
      </c>
      <c r="IS127" s="94">
        <f t="shared" si="367"/>
        <v>-1</v>
      </c>
      <c r="IT127" s="94">
        <f t="shared" si="368"/>
        <v>1.1252952032574755</v>
      </c>
      <c r="IU127" s="94">
        <f t="shared" si="369"/>
        <v>3.1498783723891331E-2</v>
      </c>
      <c r="IV127" s="94">
        <f t="shared" si="370"/>
        <v>-2.0684377400740961</v>
      </c>
      <c r="IW127" s="94">
        <f t="shared" si="371"/>
        <v>3.7371783134437175E-2</v>
      </c>
      <c r="IX127" s="392" t="e">
        <f t="shared" si="372"/>
        <v>#VALUE!</v>
      </c>
      <c r="IY127" s="366">
        <f t="shared" si="373"/>
        <v>-4.4386601225069027E-3</v>
      </c>
      <c r="IZ127" s="366">
        <f t="shared" si="374"/>
        <v>3.9864279037747238E-2</v>
      </c>
      <c r="JA127" s="366">
        <f t="shared" si="375"/>
        <v>1.1521554023304695E-3</v>
      </c>
      <c r="JB127" s="392"/>
      <c r="JC127" s="94">
        <f t="shared" si="497"/>
        <v>4.4386601225069027E-3</v>
      </c>
      <c r="JD127" s="392">
        <f t="shared" si="498"/>
        <v>-3.5425618915240334E-2</v>
      </c>
      <c r="JE127" s="94">
        <f t="shared" si="499"/>
        <v>-3.6577774317570803E-2</v>
      </c>
      <c r="JF127" s="94">
        <f t="shared" si="500"/>
        <v>3.4234820566179304E-2</v>
      </c>
      <c r="JG127" s="94">
        <f t="shared" si="501"/>
        <v>3.3001495821236036E-2</v>
      </c>
      <c r="JH127" s="94" t="str">
        <f t="shared" si="502"/>
        <v>i.a.</v>
      </c>
      <c r="JI127" s="94" t="str">
        <f t="shared" si="503"/>
        <v>i.a.</v>
      </c>
      <c r="JJ127" s="94" t="str">
        <f t="shared" si="504"/>
        <v>i.a.</v>
      </c>
      <c r="JK127" s="94" t="str">
        <f t="shared" si="505"/>
        <v>i.a.</v>
      </c>
      <c r="JL127" s="94" t="str">
        <f t="shared" si="506"/>
        <v>i.a.</v>
      </c>
      <c r="JM127" s="94" t="str">
        <f t="shared" si="413"/>
        <v>i.a.</v>
      </c>
      <c r="JN127" s="94" t="e">
        <f t="shared" si="376"/>
        <v>#VALUE!</v>
      </c>
      <c r="JO127" s="94">
        <f t="shared" si="377"/>
        <v>0.19491487180436606</v>
      </c>
      <c r="JP127" s="94">
        <f t="shared" si="378"/>
        <v>-9.5513970493637218E-2</v>
      </c>
      <c r="JQ127" s="94">
        <f t="shared" si="379"/>
        <v>2.263540003899488E-2</v>
      </c>
      <c r="JR127" s="94">
        <f t="shared" si="380"/>
        <v>-9.7157031508747577E-2</v>
      </c>
      <c r="JS127" s="392" t="e">
        <f t="shared" si="381"/>
        <v>#VALUE!</v>
      </c>
      <c r="JT127" s="364" t="e">
        <f t="shared" si="382"/>
        <v>#VALUE!</v>
      </c>
      <c r="JU127" s="364">
        <f t="shared" si="383"/>
        <v>0.46597648686030446</v>
      </c>
      <c r="JV127" s="364">
        <f t="shared" si="384"/>
        <v>-0.25245504962054888</v>
      </c>
      <c r="JW127" s="99" t="str">
        <f t="shared" si="414"/>
        <v>i.a.</v>
      </c>
      <c r="JX127" s="99">
        <f t="shared" si="507"/>
        <v>2.8566431535269712</v>
      </c>
      <c r="JY127" s="393">
        <f t="shared" si="508"/>
        <v>2.3906666666666667</v>
      </c>
      <c r="JZ127" s="99">
        <f t="shared" si="509"/>
        <v>2.6431217162872156</v>
      </c>
      <c r="KA127" s="99">
        <f t="shared" si="510"/>
        <v>2.5846178571428573</v>
      </c>
      <c r="KB127" s="99">
        <f t="shared" si="511"/>
        <v>2.8627545955882354</v>
      </c>
      <c r="KC127" s="99" t="str">
        <f t="shared" si="512"/>
        <v>i.a.</v>
      </c>
      <c r="KD127" s="99" t="str">
        <f t="shared" si="513"/>
        <v>i.a.</v>
      </c>
      <c r="KE127" s="99" t="str">
        <f t="shared" si="514"/>
        <v>i.a.</v>
      </c>
      <c r="KF127" s="99" t="str">
        <f t="shared" si="415"/>
        <v>i.a.</v>
      </c>
      <c r="KG127" s="99" t="str">
        <f t="shared" si="416"/>
        <v>i.a.</v>
      </c>
      <c r="KH127" s="99" t="str">
        <f t="shared" si="417"/>
        <v>i.a.</v>
      </c>
      <c r="KI127" s="94">
        <f t="shared" si="385"/>
        <v>-1</v>
      </c>
      <c r="KJ127" s="94">
        <f t="shared" si="386"/>
        <v>1.131699129063795</v>
      </c>
      <c r="KK127" s="94">
        <f t="shared" si="387"/>
        <v>0.13371270761411264</v>
      </c>
      <c r="KL127" s="94">
        <f t="shared" si="388"/>
        <v>-1.9460038138151079</v>
      </c>
      <c r="KM127" s="94">
        <f t="shared" si="389"/>
        <v>2.9890078360705282E-2</v>
      </c>
      <c r="KN127" s="392" t="e">
        <f t="shared" si="390"/>
        <v>#VALUE!</v>
      </c>
      <c r="KO127" s="364">
        <f t="shared" si="391"/>
        <v>-9.9701244813278009E-3</v>
      </c>
      <c r="KP127" s="364">
        <f t="shared" si="392"/>
        <v>8.5673924135904661E-2</v>
      </c>
      <c r="KQ127" s="364">
        <f t="shared" si="393"/>
        <v>1.16849919391184E-2</v>
      </c>
      <c r="KR127" s="308"/>
      <c r="KS127" s="308">
        <f t="shared" si="515"/>
        <v>9.9701244813278009E-3</v>
      </c>
      <c r="KT127" s="395">
        <f t="shared" si="516"/>
        <v>-7.5703799654576867E-2</v>
      </c>
      <c r="KU127" s="308">
        <f t="shared" si="517"/>
        <v>-8.7388791593695267E-2</v>
      </c>
      <c r="KV127" s="308">
        <f t="shared" si="518"/>
        <v>9.2376785714285717E-2</v>
      </c>
      <c r="KW127" s="308">
        <f t="shared" si="519"/>
        <v>8.9695772058823522E-2</v>
      </c>
      <c r="KX127" s="308" t="str">
        <f t="shared" si="520"/>
        <v>i.a.</v>
      </c>
      <c r="KY127" s="308" t="str">
        <f t="shared" si="521"/>
        <v>i.a.</v>
      </c>
      <c r="KZ127" s="308" t="str">
        <f t="shared" si="522"/>
        <v>i.a.</v>
      </c>
      <c r="LA127" s="308" t="str">
        <f t="shared" si="523"/>
        <v>i.a.</v>
      </c>
      <c r="LB127" s="308" t="str">
        <f t="shared" si="524"/>
        <v>i.a.</v>
      </c>
      <c r="LC127" s="308" t="str">
        <f t="shared" si="418"/>
        <v>i.a.</v>
      </c>
    </row>
    <row r="128" spans="1:315" s="1" customFormat="1" x14ac:dyDescent="0.3">
      <c r="A128" s="348" t="s">
        <v>387</v>
      </c>
      <c r="B128" s="171">
        <v>26207207</v>
      </c>
      <c r="C128" t="s">
        <v>226</v>
      </c>
      <c r="D128" s="4"/>
      <c r="E128">
        <v>1</v>
      </c>
      <c r="F128"/>
      <c r="G128">
        <v>412000</v>
      </c>
      <c r="H128"/>
      <c r="I128" s="192">
        <v>45080</v>
      </c>
      <c r="J128" s="176"/>
      <c r="K128" s="176" t="s">
        <v>132</v>
      </c>
      <c r="L128" s="176" t="s">
        <v>132</v>
      </c>
      <c r="M128" s="176" t="s">
        <v>132</v>
      </c>
      <c r="N128" s="176" t="s">
        <v>132</v>
      </c>
      <c r="O128" s="176" t="s">
        <v>132</v>
      </c>
      <c r="P128" s="176" t="s">
        <v>132</v>
      </c>
      <c r="Q128" s="94">
        <f t="shared" si="331"/>
        <v>-1</v>
      </c>
      <c r="R128" s="94">
        <f t="shared" si="332"/>
        <v>0.14021840334548119</v>
      </c>
      <c r="S128" s="94">
        <f t="shared" si="333"/>
        <v>0.12778368157731901</v>
      </c>
      <c r="T128" s="94">
        <f t="shared" si="334"/>
        <v>8.4861842118140185E-2</v>
      </c>
      <c r="U128" s="94">
        <f t="shared" si="335"/>
        <v>8.6299974697701343E-2</v>
      </c>
      <c r="V128" s="94">
        <f t="shared" si="336"/>
        <v>0.21029403439064942</v>
      </c>
      <c r="W128" s="362">
        <f t="shared" si="337"/>
        <v>-1425.46</v>
      </c>
      <c r="X128" s="362">
        <f t="shared" si="338"/>
        <v>175.29600000000005</v>
      </c>
      <c r="Y128" s="362">
        <f t="shared" si="339"/>
        <v>141.65000000000009</v>
      </c>
      <c r="Z128" s="100"/>
      <c r="AA128" s="396">
        <v>1425.46</v>
      </c>
      <c r="AB128" s="100">
        <v>1250.164</v>
      </c>
      <c r="AC128" s="100">
        <v>1108.5139999999999</v>
      </c>
      <c r="AD128" s="100">
        <v>1021.802</v>
      </c>
      <c r="AE128" s="100">
        <v>940.62599999999998</v>
      </c>
      <c r="AF128" s="100">
        <v>777.18799999999999</v>
      </c>
      <c r="AG128" s="206">
        <v>699.63</v>
      </c>
      <c r="AH128" s="206">
        <v>628.47299999999996</v>
      </c>
      <c r="AI128" s="206">
        <v>507.63499999999999</v>
      </c>
      <c r="AJ128" s="206">
        <v>502.839</v>
      </c>
      <c r="AK128" s="201">
        <v>704.00099999999998</v>
      </c>
      <c r="AL128" s="94">
        <f t="shared" si="394"/>
        <v>-1</v>
      </c>
      <c r="AM128" s="94">
        <f t="shared" si="395"/>
        <v>-0.14613175028724629</v>
      </c>
      <c r="AN128" s="94">
        <f t="shared" si="419"/>
        <v>-7.9044830870163299E-2</v>
      </c>
      <c r="AO128" s="94">
        <f t="shared" si="420"/>
        <v>0.11191293264045497</v>
      </c>
      <c r="AP128" s="94">
        <f t="shared" si="421"/>
        <v>6.7823938353295865E-2</v>
      </c>
      <c r="AQ128" s="94">
        <f t="shared" si="422"/>
        <v>0.11864327375793486</v>
      </c>
      <c r="AR128" s="362">
        <f t="shared" si="396"/>
        <v>-44.588999999999999</v>
      </c>
      <c r="AS128" s="362">
        <f t="shared" si="423"/>
        <v>-7.6310000000000002</v>
      </c>
      <c r="AT128" s="362">
        <f t="shared" si="424"/>
        <v>-4.4819999999999993</v>
      </c>
      <c r="AU128" s="266"/>
      <c r="AV128" s="266">
        <v>44.588999999999999</v>
      </c>
      <c r="AW128" s="266">
        <v>52.22</v>
      </c>
      <c r="AX128" s="266">
        <v>56.701999999999998</v>
      </c>
      <c r="AY128" s="266">
        <v>50.994999999999997</v>
      </c>
      <c r="AZ128" s="266">
        <v>47.756</v>
      </c>
      <c r="BA128" s="266">
        <v>42.691000000000003</v>
      </c>
      <c r="BB128" s="201">
        <v>37.514000000000003</v>
      </c>
      <c r="BC128" s="201">
        <v>39.453000000000003</v>
      </c>
      <c r="BD128" s="201">
        <v>30.247</v>
      </c>
      <c r="BE128" s="201">
        <v>20.533999999999999</v>
      </c>
      <c r="BF128" s="201">
        <v>-1.681</v>
      </c>
      <c r="BG128" s="94">
        <f t="shared" si="397"/>
        <v>-1</v>
      </c>
      <c r="BH128" s="94">
        <f t="shared" si="425"/>
        <v>-6.2860301666271767E-2</v>
      </c>
      <c r="BI128" s="94">
        <f t="shared" si="426"/>
        <v>-0.56990014265335232</v>
      </c>
      <c r="BJ128" s="94">
        <f t="shared" si="427"/>
        <v>0.23862010938157344</v>
      </c>
      <c r="BK128" s="94">
        <f t="shared" si="428"/>
        <v>2.4568965517241394E-2</v>
      </c>
      <c r="BL128" s="94">
        <f t="shared" si="429"/>
        <v>0.2168895882507211</v>
      </c>
      <c r="BM128" s="362">
        <f t="shared" si="398"/>
        <v>-11.867000000000001</v>
      </c>
      <c r="BN128" s="362">
        <f t="shared" si="430"/>
        <v>-0.79599999999999937</v>
      </c>
      <c r="BO128" s="362">
        <f t="shared" si="431"/>
        <v>-16.779</v>
      </c>
      <c r="BP128" s="266"/>
      <c r="BQ128" s="266">
        <v>11.867000000000001</v>
      </c>
      <c r="BR128" s="266">
        <v>12.663</v>
      </c>
      <c r="BS128" s="266">
        <v>29.442</v>
      </c>
      <c r="BT128" s="266">
        <v>23.77</v>
      </c>
      <c r="BU128" s="266">
        <v>23.2</v>
      </c>
      <c r="BV128" s="266">
        <v>19.065000000000001</v>
      </c>
      <c r="BW128" s="201">
        <v>11.189</v>
      </c>
      <c r="BX128" s="201">
        <v>16.491</v>
      </c>
      <c r="BY128" s="201">
        <v>11.177</v>
      </c>
      <c r="BZ128" s="201">
        <v>-1.214</v>
      </c>
      <c r="CA128" s="201">
        <v>-25.242999999999999</v>
      </c>
      <c r="CB128" s="94">
        <f t="shared" si="399"/>
        <v>-1</v>
      </c>
      <c r="CC128" s="94">
        <f t="shared" si="432"/>
        <v>-0.21444897959183679</v>
      </c>
      <c r="CD128" s="94">
        <f t="shared" si="433"/>
        <v>-0.57694432932725515</v>
      </c>
      <c r="CE128" s="94">
        <f t="shared" si="434"/>
        <v>0.23600973236009731</v>
      </c>
      <c r="CF128" s="94">
        <f t="shared" si="435"/>
        <v>1.9185591229443962E-2</v>
      </c>
      <c r="CG128" s="94">
        <f t="shared" si="436"/>
        <v>0.2753703600954337</v>
      </c>
      <c r="CH128" s="362">
        <f t="shared" si="400"/>
        <v>-9.6229999999999993</v>
      </c>
      <c r="CI128" s="362">
        <f t="shared" si="437"/>
        <v>-2.6270000000000007</v>
      </c>
      <c r="CJ128" s="362">
        <f t="shared" si="438"/>
        <v>-16.706</v>
      </c>
      <c r="CK128" s="100"/>
      <c r="CL128" s="100">
        <v>9.6229999999999993</v>
      </c>
      <c r="CM128" s="100">
        <v>12.25</v>
      </c>
      <c r="CN128" s="100">
        <v>28.956</v>
      </c>
      <c r="CO128" s="100">
        <v>23.427</v>
      </c>
      <c r="CP128" s="100">
        <v>22.986000000000001</v>
      </c>
      <c r="CQ128" s="100">
        <v>18.023</v>
      </c>
      <c r="CR128" s="208">
        <v>10.691000000000001</v>
      </c>
      <c r="CS128" s="208">
        <v>16.149999999999999</v>
      </c>
      <c r="CT128" s="208">
        <v>10.221</v>
      </c>
      <c r="CU128" s="208">
        <v>-4.4930000000000003</v>
      </c>
      <c r="CV128" s="208">
        <v>-30.568999999999999</v>
      </c>
      <c r="CW128" s="94">
        <f t="shared" si="401"/>
        <v>-1</v>
      </c>
      <c r="CX128" s="94">
        <f t="shared" si="439"/>
        <v>-0.28471399332112463</v>
      </c>
      <c r="CY128" s="94">
        <f t="shared" si="440"/>
        <v>-0.58415087577834524</v>
      </c>
      <c r="CZ128" s="94">
        <f t="shared" si="441"/>
        <v>0.28625756266205704</v>
      </c>
      <c r="DA128" s="94">
        <f t="shared" si="442"/>
        <v>-4.6585727627314125E-2</v>
      </c>
      <c r="DB128" s="94">
        <f t="shared" si="443"/>
        <v>0.30543602983362006</v>
      </c>
      <c r="DC128" s="362">
        <f t="shared" si="402"/>
        <v>-6.64</v>
      </c>
      <c r="DD128" s="362">
        <f t="shared" si="444"/>
        <v>-2.6429999999999998</v>
      </c>
      <c r="DE128" s="362">
        <f t="shared" si="445"/>
        <v>-13.040000000000001</v>
      </c>
      <c r="DF128" s="266"/>
      <c r="DG128" s="266">
        <v>6.64</v>
      </c>
      <c r="DH128" s="266">
        <v>9.2829999999999995</v>
      </c>
      <c r="DI128" s="266">
        <v>22.323</v>
      </c>
      <c r="DJ128" s="266">
        <v>17.355</v>
      </c>
      <c r="DK128" s="266">
        <v>18.202999999999999</v>
      </c>
      <c r="DL128" s="266">
        <v>13.944000000000001</v>
      </c>
      <c r="DM128" s="201">
        <v>8.1869999999999994</v>
      </c>
      <c r="DN128" s="201">
        <v>12.725</v>
      </c>
      <c r="DO128" s="201">
        <v>7.8479999999999999</v>
      </c>
      <c r="DP128" s="201">
        <v>-5.52</v>
      </c>
      <c r="DQ128" s="201">
        <v>-23.100999999999999</v>
      </c>
      <c r="DR128" s="94">
        <f t="shared" si="403"/>
        <v>-1</v>
      </c>
      <c r="DS128" s="94">
        <f t="shared" si="446"/>
        <v>5.8760021946514231E-2</v>
      </c>
      <c r="DT128" s="94">
        <f t="shared" si="447"/>
        <v>3.9395137924373859E-2</v>
      </c>
      <c r="DU128" s="94">
        <f t="shared" si="448"/>
        <v>0.18953783535384472</v>
      </c>
      <c r="DV128" s="94">
        <f t="shared" si="449"/>
        <v>0.15631128148682336</v>
      </c>
      <c r="DW128" s="94">
        <f t="shared" si="450"/>
        <v>0.20053768340472075</v>
      </c>
      <c r="DX128" s="362">
        <f t="shared" si="404"/>
        <v>-119.642</v>
      </c>
      <c r="DY128" s="362">
        <f t="shared" si="451"/>
        <v>6.6400000000000006</v>
      </c>
      <c r="DZ128" s="362">
        <f t="shared" si="452"/>
        <v>4.2830000000000013</v>
      </c>
      <c r="EA128" s="100"/>
      <c r="EB128" s="100">
        <v>119.642</v>
      </c>
      <c r="EC128" s="100">
        <v>113.002</v>
      </c>
      <c r="ED128" s="100">
        <v>108.71899999999999</v>
      </c>
      <c r="EE128" s="100">
        <v>91.396000000000001</v>
      </c>
      <c r="EF128" s="100">
        <v>79.040999999999997</v>
      </c>
      <c r="EG128" s="100">
        <v>65.837999999999994</v>
      </c>
      <c r="EH128" s="208">
        <v>59.218000000000004</v>
      </c>
      <c r="EI128" s="208">
        <v>54.158999999999999</v>
      </c>
      <c r="EJ128" s="208">
        <v>44.878999999999998</v>
      </c>
      <c r="EK128" s="208">
        <v>36.825000000000003</v>
      </c>
      <c r="EL128" s="208">
        <v>40</v>
      </c>
      <c r="EM128" s="94">
        <f t="shared" si="405"/>
        <v>-1</v>
      </c>
      <c r="EN128" s="94">
        <f t="shared" si="453"/>
        <v>0.29388497325422425</v>
      </c>
      <c r="EO128" s="94">
        <f t="shared" si="454"/>
        <v>0.1030196552102778</v>
      </c>
      <c r="EP128" s="94">
        <f t="shared" si="455"/>
        <v>0.14210587920540427</v>
      </c>
      <c r="EQ128" s="94">
        <f t="shared" si="456"/>
        <v>9.0365436390487594E-2</v>
      </c>
      <c r="ER128" s="94">
        <f t="shared" si="457"/>
        <v>-9.183332735406205E-2</v>
      </c>
      <c r="ES128" s="362">
        <f t="shared" si="406"/>
        <v>-584.88</v>
      </c>
      <c r="ET128" s="362">
        <f t="shared" si="458"/>
        <v>132.846</v>
      </c>
      <c r="EU128" s="362">
        <f t="shared" si="459"/>
        <v>42.218999999999994</v>
      </c>
      <c r="EV128" s="100"/>
      <c r="EW128" s="100">
        <v>584.88</v>
      </c>
      <c r="EX128" s="100">
        <v>452.03399999999999</v>
      </c>
      <c r="EY128" s="100">
        <v>409.815</v>
      </c>
      <c r="EZ128" s="100">
        <v>358.82400000000001</v>
      </c>
      <c r="FA128" s="100">
        <v>329.08600000000001</v>
      </c>
      <c r="FB128" s="100">
        <v>362.363</v>
      </c>
      <c r="FC128" s="208">
        <v>283.69299999999998</v>
      </c>
      <c r="FD128" s="208">
        <v>283.971</v>
      </c>
      <c r="FE128" s="208">
        <v>259.608</v>
      </c>
      <c r="FF128" s="208">
        <v>241.64099999999999</v>
      </c>
      <c r="FG128" s="208">
        <v>280.983</v>
      </c>
      <c r="FH128" s="94">
        <f t="shared" si="407"/>
        <v>-1</v>
      </c>
      <c r="FI128" s="94">
        <f t="shared" si="460"/>
        <v>-1.7543859649122806E-2</v>
      </c>
      <c r="FJ128" s="94">
        <f t="shared" si="461"/>
        <v>3.4013605442176874E-2</v>
      </c>
      <c r="FK128" s="94">
        <f t="shared" si="462"/>
        <v>2.7972027972027972E-2</v>
      </c>
      <c r="FL128" s="94">
        <f t="shared" si="463"/>
        <v>0.13492063492063491</v>
      </c>
      <c r="FM128" s="94">
        <f t="shared" si="464"/>
        <v>2.4390243902439025E-2</v>
      </c>
      <c r="FN128" s="362">
        <f t="shared" si="408"/>
        <v>-448</v>
      </c>
      <c r="FO128" s="362">
        <f t="shared" si="465"/>
        <v>-8</v>
      </c>
      <c r="FP128" s="362">
        <f t="shared" si="466"/>
        <v>15</v>
      </c>
      <c r="FQ128" s="486"/>
      <c r="FR128" s="486">
        <v>448</v>
      </c>
      <c r="FS128" s="486">
        <v>456</v>
      </c>
      <c r="FT128" s="486">
        <v>441</v>
      </c>
      <c r="FU128" s="486">
        <v>429</v>
      </c>
      <c r="FV128" s="486">
        <v>378</v>
      </c>
      <c r="FW128" s="486">
        <v>369</v>
      </c>
      <c r="FX128" s="2">
        <v>356</v>
      </c>
      <c r="FY128" s="2">
        <v>313</v>
      </c>
      <c r="FZ128" s="2">
        <v>251</v>
      </c>
      <c r="GA128" s="2">
        <v>273</v>
      </c>
      <c r="GB128" s="2">
        <v>385</v>
      </c>
      <c r="GC128" s="2"/>
      <c r="GD128" s="2"/>
      <c r="GE128" s="1" t="s">
        <v>118</v>
      </c>
      <c r="GF128" s="336" t="s">
        <v>87</v>
      </c>
      <c r="GG128" s="1">
        <v>8200</v>
      </c>
      <c r="GH128" s="1" t="s">
        <v>182</v>
      </c>
      <c r="GI128" s="18" t="s">
        <v>79</v>
      </c>
      <c r="GJ128" s="94">
        <f t="shared" si="340"/>
        <v>-1</v>
      </c>
      <c r="GK128" s="94">
        <f t="shared" si="341"/>
        <v>-0.25133182976600149</v>
      </c>
      <c r="GL128" s="94">
        <f t="shared" si="342"/>
        <v>-0.61816974694920035</v>
      </c>
      <c r="GM128" s="94">
        <f t="shared" si="343"/>
        <v>5.2703649173015114E-2</v>
      </c>
      <c r="GN128" s="94">
        <f t="shared" si="344"/>
        <v>-0.13364709968064112</v>
      </c>
      <c r="GO128" s="94">
        <f t="shared" si="345"/>
        <v>0.10086841952315077</v>
      </c>
      <c r="GP128" s="366">
        <f t="shared" si="346"/>
        <v>-8.2727257096679899E-2</v>
      </c>
      <c r="GQ128" s="366">
        <f t="shared" si="347"/>
        <v>-2.7771973918875689E-2</v>
      </c>
      <c r="GR128" s="366">
        <f t="shared" si="348"/>
        <v>-0.17889436766520295</v>
      </c>
      <c r="GS128" s="94">
        <f t="shared" si="409"/>
        <v>0</v>
      </c>
      <c r="GT128" s="94">
        <f t="shared" si="467"/>
        <v>8.2727257096679899E-2</v>
      </c>
      <c r="GU128" s="94">
        <f t="shared" si="468"/>
        <v>0.11049923101555559</v>
      </c>
      <c r="GV128" s="94">
        <f t="shared" si="469"/>
        <v>0.28939359868075853</v>
      </c>
      <c r="GW128" s="94">
        <f t="shared" si="470"/>
        <v>0.27490509689797399</v>
      </c>
      <c r="GX128" s="94">
        <f t="shared" si="471"/>
        <v>0.31731306814652233</v>
      </c>
      <c r="GY128" s="94">
        <f t="shared" si="472"/>
        <v>0.28823886898669399</v>
      </c>
      <c r="GZ128" s="94">
        <f t="shared" si="473"/>
        <v>0.18859204247775121</v>
      </c>
      <c r="HA128" s="94">
        <f t="shared" si="474"/>
        <v>0.32613744219390534</v>
      </c>
      <c r="HB128" s="94">
        <f t="shared" si="475"/>
        <v>0.25019582884558894</v>
      </c>
      <c r="HC128" s="94">
        <f t="shared" si="476"/>
        <v>-0.11696713309469574</v>
      </c>
      <c r="HD128" s="94">
        <f t="shared" si="349"/>
        <v>-1</v>
      </c>
      <c r="HE128" s="94">
        <f t="shared" si="350"/>
        <v>-0.22108013599080992</v>
      </c>
      <c r="HF128" s="94">
        <f t="shared" si="351"/>
        <v>-0.61641595656423576</v>
      </c>
      <c r="HG128" s="94">
        <f t="shared" si="352"/>
        <v>0.10852969917565773</v>
      </c>
      <c r="HH128" s="94">
        <f t="shared" si="353"/>
        <v>2.9839930569305471E-2</v>
      </c>
      <c r="HI128" s="94">
        <f t="shared" si="354"/>
        <v>0.13700188998307591</v>
      </c>
      <c r="HJ128" s="366">
        <f t="shared" si="355"/>
        <v>-2.2889072767847674E-2</v>
      </c>
      <c r="HK128" s="366">
        <f t="shared" si="356"/>
        <v>-6.4965852766589657E-3</v>
      </c>
      <c r="HL128" s="366">
        <f t="shared" si="357"/>
        <v>-4.7222476593470356E-2</v>
      </c>
      <c r="HM128" s="94">
        <f t="shared" si="410"/>
        <v>0</v>
      </c>
      <c r="HN128" s="94">
        <f t="shared" si="477"/>
        <v>2.2889072767847674E-2</v>
      </c>
      <c r="HO128" s="94">
        <f t="shared" si="478"/>
        <v>2.938565804450664E-2</v>
      </c>
      <c r="HP128" s="94">
        <f t="shared" si="479"/>
        <v>7.6608134637976999E-2</v>
      </c>
      <c r="HQ128" s="94">
        <f t="shared" si="480"/>
        <v>6.9107877483973179E-2</v>
      </c>
      <c r="HR128" s="94">
        <f t="shared" si="481"/>
        <v>6.7105455355347968E-2</v>
      </c>
      <c r="HS128" s="94">
        <f t="shared" si="482"/>
        <v>5.9019651547234299E-2</v>
      </c>
      <c r="HT128" s="94">
        <f t="shared" si="483"/>
        <v>3.9421206911130532E-2</v>
      </c>
      <c r="HU128" s="94">
        <f t="shared" si="484"/>
        <v>6.067563316463661E-2</v>
      </c>
      <c r="HV128" s="94">
        <f t="shared" si="485"/>
        <v>4.4596597698948026E-2</v>
      </c>
      <c r="HW128" s="94">
        <f t="shared" si="486"/>
        <v>-4.6457874112172419E-3</v>
      </c>
      <c r="HX128" s="94" t="e">
        <f t="shared" si="358"/>
        <v>#VALUE!</v>
      </c>
      <c r="HY128" s="94">
        <f t="shared" si="359"/>
        <v>-0.1817201344539553</v>
      </c>
      <c r="HZ128" s="94">
        <f t="shared" si="360"/>
        <v>-5.7682124688679809E-2</v>
      </c>
      <c r="IA128" s="94">
        <f t="shared" si="361"/>
        <v>4.153026178399509E-2</v>
      </c>
      <c r="IB128" s="94">
        <f t="shared" si="362"/>
        <v>6.0480498459893277E-2</v>
      </c>
      <c r="IC128" s="94">
        <f t="shared" si="363"/>
        <v>0.32193541071812476</v>
      </c>
      <c r="ID128" s="366" t="e">
        <f t="shared" si="364"/>
        <v>#VALUE!</v>
      </c>
      <c r="IE128" s="366">
        <f t="shared" si="365"/>
        <v>-4.542742057802257E-2</v>
      </c>
      <c r="IF128" s="366">
        <f t="shared" si="366"/>
        <v>-1.5302375252317701E-2</v>
      </c>
      <c r="IG128" s="94" t="str">
        <f t="shared" si="411"/>
        <v>i.a.</v>
      </c>
      <c r="IH128" s="94">
        <f t="shared" si="487"/>
        <v>0.20455819997264396</v>
      </c>
      <c r="II128" s="94">
        <f t="shared" si="488"/>
        <v>0.24998562055066653</v>
      </c>
      <c r="IJ128" s="94">
        <f t="shared" si="489"/>
        <v>0.26528799580298423</v>
      </c>
      <c r="IK128" s="94">
        <f t="shared" si="490"/>
        <v>0.25470982988874769</v>
      </c>
      <c r="IL128" s="94">
        <f t="shared" si="491"/>
        <v>0.24018341710069707</v>
      </c>
      <c r="IM128" s="94">
        <f t="shared" si="492"/>
        <v>0.18169073553315321</v>
      </c>
      <c r="IN128" s="94">
        <f t="shared" si="493"/>
        <v>0.20873972921432679</v>
      </c>
      <c r="IO128" s="94">
        <f t="shared" si="494"/>
        <v>0.19072017917322542</v>
      </c>
      <c r="IP128" s="94">
        <f t="shared" si="495"/>
        <v>0.17287217651228004</v>
      </c>
      <c r="IQ128" s="94">
        <f t="shared" si="496"/>
        <v>0.15239549579748471</v>
      </c>
      <c r="IR128" s="94">
        <f t="shared" si="412"/>
        <v>0.14235736681578601</v>
      </c>
      <c r="IS128" s="94">
        <f t="shared" si="367"/>
        <v>-1</v>
      </c>
      <c r="IT128" s="94">
        <f t="shared" si="368"/>
        <v>-0.17810509321363838</v>
      </c>
      <c r="IU128" s="94">
        <f t="shared" si="369"/>
        <v>-0.61863266478097134</v>
      </c>
      <c r="IV128" s="94">
        <f t="shared" si="370"/>
        <v>0.14173073592783725</v>
      </c>
      <c r="IW128" s="94">
        <f t="shared" si="371"/>
        <v>-5.6826853188170746E-2</v>
      </c>
      <c r="IX128" s="94">
        <f t="shared" si="372"/>
        <v>5.4495466991146728E-3</v>
      </c>
      <c r="IY128" s="366">
        <f t="shared" si="373"/>
        <v>-8.3250319195207166E-3</v>
      </c>
      <c r="IZ128" s="366">
        <f t="shared" si="374"/>
        <v>-1.8040391463554403E-3</v>
      </c>
      <c r="JA128" s="366">
        <f t="shared" si="375"/>
        <v>-1.643081000012752E-2</v>
      </c>
      <c r="JB128" s="392"/>
      <c r="JC128" s="94">
        <f t="shared" si="497"/>
        <v>8.3250319195207166E-3</v>
      </c>
      <c r="JD128" s="94">
        <f t="shared" si="498"/>
        <v>1.0129071065876157E-2</v>
      </c>
      <c r="JE128" s="94">
        <f t="shared" si="499"/>
        <v>2.6559881066003679E-2</v>
      </c>
      <c r="JF128" s="94">
        <f t="shared" si="500"/>
        <v>2.3262823913047733E-2</v>
      </c>
      <c r="JG128" s="94">
        <f t="shared" si="501"/>
        <v>2.4664425605926264E-2</v>
      </c>
      <c r="JH128" s="94">
        <f t="shared" si="502"/>
        <v>2.4530744170007772E-2</v>
      </c>
      <c r="JI128" s="94">
        <f t="shared" si="503"/>
        <v>1.5992739019195863E-2</v>
      </c>
      <c r="JJ128" s="94">
        <f t="shared" si="504"/>
        <v>2.623979073086672E-2</v>
      </c>
      <c r="JK128" s="94">
        <f t="shared" si="505"/>
        <v>2.2017788371566184E-2</v>
      </c>
      <c r="JL128" s="94">
        <f t="shared" si="506"/>
        <v>-2.4142916519999443E-3</v>
      </c>
      <c r="JM128" s="94">
        <f t="shared" si="413"/>
        <v>-3.5856483158404603E-2</v>
      </c>
      <c r="JN128" s="94" t="e">
        <f t="shared" si="376"/>
        <v>#VALUE!</v>
      </c>
      <c r="JO128" s="94">
        <f t="shared" si="377"/>
        <v>0.16057944626236478</v>
      </c>
      <c r="JP128" s="94">
        <f t="shared" si="378"/>
        <v>9.0685534157012387E-2</v>
      </c>
      <c r="JQ128" s="94">
        <f t="shared" si="379"/>
        <v>5.5341791992476505E-2</v>
      </c>
      <c r="JR128" s="94">
        <f t="shared" si="380"/>
        <v>-4.2840581734892594E-2</v>
      </c>
      <c r="JS128" s="94">
        <f t="shared" si="381"/>
        <v>0.18147750976230062</v>
      </c>
      <c r="JT128" s="364" t="e">
        <f t="shared" si="382"/>
        <v>#VALUE!</v>
      </c>
      <c r="JU128" s="364">
        <f t="shared" si="383"/>
        <v>0.44024263784461182</v>
      </c>
      <c r="JV128" s="364">
        <f t="shared" si="384"/>
        <v>0.22795053108962904</v>
      </c>
      <c r="JW128" s="99" t="str">
        <f t="shared" si="414"/>
        <v>i.a.</v>
      </c>
      <c r="JX128" s="99">
        <f t="shared" si="507"/>
        <v>3.1818303571428572</v>
      </c>
      <c r="JY128" s="99">
        <f t="shared" si="508"/>
        <v>2.7415877192982454</v>
      </c>
      <c r="JZ128" s="99">
        <f t="shared" si="509"/>
        <v>2.5136371882086164</v>
      </c>
      <c r="KA128" s="99">
        <f t="shared" si="510"/>
        <v>2.3818228438228437</v>
      </c>
      <c r="KB128" s="99">
        <f t="shared" si="511"/>
        <v>2.4884285714285714</v>
      </c>
      <c r="KC128" s="99">
        <f t="shared" si="512"/>
        <v>2.10620054200542</v>
      </c>
      <c r="KD128" s="99">
        <f t="shared" si="513"/>
        <v>1.965252808988764</v>
      </c>
      <c r="KE128" s="99">
        <f t="shared" si="514"/>
        <v>2.0079009584664536</v>
      </c>
      <c r="KF128" s="99">
        <f t="shared" si="415"/>
        <v>2.0224501992031874</v>
      </c>
      <c r="KG128" s="99">
        <f t="shared" si="416"/>
        <v>1.8419010989010989</v>
      </c>
      <c r="KH128" s="99">
        <f t="shared" si="417"/>
        <v>1.828574025974026</v>
      </c>
      <c r="KI128" s="94">
        <f t="shared" si="385"/>
        <v>-1</v>
      </c>
      <c r="KJ128" s="94">
        <f t="shared" si="386"/>
        <v>-0.20042128279883392</v>
      </c>
      <c r="KK128" s="94">
        <f t="shared" si="387"/>
        <v>-0.59086063428359537</v>
      </c>
      <c r="KL128" s="94">
        <f t="shared" si="388"/>
        <v>0.20237681447274766</v>
      </c>
      <c r="KM128" s="94">
        <f t="shared" si="389"/>
        <v>-0.10197633220342703</v>
      </c>
      <c r="KN128" s="94">
        <f t="shared" si="390"/>
        <v>0.24500439914078048</v>
      </c>
      <c r="KO128" s="364">
        <f t="shared" si="391"/>
        <v>-2.1479910714285712E-2</v>
      </c>
      <c r="KP128" s="364">
        <f t="shared" si="392"/>
        <v>-5.3841243734335867E-3</v>
      </c>
      <c r="KQ128" s="364">
        <f t="shared" si="393"/>
        <v>-3.8795828857858927E-2</v>
      </c>
      <c r="KR128" s="308"/>
      <c r="KS128" s="308">
        <f t="shared" si="515"/>
        <v>2.1479910714285712E-2</v>
      </c>
      <c r="KT128" s="308">
        <f t="shared" si="516"/>
        <v>2.6864035087719298E-2</v>
      </c>
      <c r="KU128" s="308">
        <f t="shared" si="517"/>
        <v>6.5659863945578226E-2</v>
      </c>
      <c r="KV128" s="308">
        <f t="shared" si="518"/>
        <v>5.4608391608391607E-2</v>
      </c>
      <c r="KW128" s="308">
        <f t="shared" si="519"/>
        <v>6.0809523809523813E-2</v>
      </c>
      <c r="KX128" s="308">
        <f t="shared" si="520"/>
        <v>4.8842818428184283E-2</v>
      </c>
      <c r="KY128" s="308">
        <f t="shared" si="521"/>
        <v>3.0030898876404498E-2</v>
      </c>
      <c r="KZ128" s="308">
        <f t="shared" si="522"/>
        <v>5.1597444089456865E-2</v>
      </c>
      <c r="LA128" s="308">
        <f t="shared" si="523"/>
        <v>4.0721115537848608E-2</v>
      </c>
      <c r="LB128" s="308">
        <f t="shared" si="524"/>
        <v>-1.645787545787546E-2</v>
      </c>
      <c r="LC128" s="308">
        <f t="shared" si="418"/>
        <v>-7.9399999999999998E-2</v>
      </c>
    </row>
    <row r="129" spans="1:315" s="1" customFormat="1" ht="15.6" customHeight="1" x14ac:dyDescent="0.4">
      <c r="A129" s="375" t="s">
        <v>907</v>
      </c>
      <c r="B129" s="171">
        <v>29176647</v>
      </c>
      <c r="C129" t="s">
        <v>226</v>
      </c>
      <c r="D129" s="4"/>
      <c r="E129">
        <v>1</v>
      </c>
      <c r="F129"/>
      <c r="G129">
        <v>642020</v>
      </c>
      <c r="H129"/>
      <c r="I129" s="188">
        <v>45033</v>
      </c>
      <c r="J129" s="176"/>
      <c r="K129" s="176" t="s">
        <v>132</v>
      </c>
      <c r="L129" s="176" t="s">
        <v>132</v>
      </c>
      <c r="M129" s="176" t="s">
        <v>132</v>
      </c>
      <c r="N129" s="176" t="s">
        <v>132</v>
      </c>
      <c r="O129" s="178" t="s">
        <v>132</v>
      </c>
      <c r="P129" s="178" t="s">
        <v>132</v>
      </c>
      <c r="Q129" s="94">
        <f t="shared" si="331"/>
        <v>-1</v>
      </c>
      <c r="R129" s="94">
        <f t="shared" si="332"/>
        <v>0.18607502832945655</v>
      </c>
      <c r="S129" s="94">
        <f t="shared" si="333"/>
        <v>-1.6156809360211355E-2</v>
      </c>
      <c r="T129" s="94">
        <f t="shared" si="334"/>
        <v>4.070399046397144E-2</v>
      </c>
      <c r="U129" s="94">
        <f t="shared" si="335"/>
        <v>0.15624880850336709</v>
      </c>
      <c r="V129" s="94">
        <f t="shared" si="336"/>
        <v>0.12122277269265536</v>
      </c>
      <c r="W129" s="362">
        <f t="shared" si="337"/>
        <v>-1988.692</v>
      </c>
      <c r="X129" s="362">
        <f t="shared" si="338"/>
        <v>311.99199999999996</v>
      </c>
      <c r="Y129" s="363">
        <f t="shared" si="339"/>
        <v>-27.534999999999854</v>
      </c>
      <c r="Z129" s="100"/>
      <c r="AA129" s="397">
        <v>1988.692</v>
      </c>
      <c r="AB129" s="100">
        <v>1676.7</v>
      </c>
      <c r="AC129" s="100">
        <v>1704.2349999999999</v>
      </c>
      <c r="AD129" s="100">
        <v>1637.579</v>
      </c>
      <c r="AE129" s="228">
        <v>1416.2860000000001</v>
      </c>
      <c r="AF129" s="384">
        <v>1263.162</v>
      </c>
      <c r="AG129" s="385">
        <v>780.13300000000004</v>
      </c>
      <c r="AH129" s="352"/>
      <c r="AI129" s="352"/>
      <c r="AJ129" s="352"/>
      <c r="AK129" s="353"/>
      <c r="AL129" s="94">
        <f t="shared" si="394"/>
        <v>-1</v>
      </c>
      <c r="AM129" s="94">
        <f t="shared" si="395"/>
        <v>-0.83754086990983856</v>
      </c>
      <c r="AN129" s="94">
        <f t="shared" si="419"/>
        <v>-0.13628000513456845</v>
      </c>
      <c r="AO129" s="94">
        <f t="shared" si="420"/>
        <v>-3.7604697704680431E-2</v>
      </c>
      <c r="AP129" s="94">
        <f t="shared" si="421"/>
        <v>6.4909664971057809E-2</v>
      </c>
      <c r="AQ129" s="94">
        <f t="shared" si="422"/>
        <v>2.5645638622277787E-2</v>
      </c>
      <c r="AR129" s="362">
        <f t="shared" si="396"/>
        <v>-16.396999999999998</v>
      </c>
      <c r="AS129" s="362">
        <f t="shared" si="423"/>
        <v>-84.533000000000015</v>
      </c>
      <c r="AT129" s="363">
        <f t="shared" si="424"/>
        <v>-15.924999999999997</v>
      </c>
      <c r="AU129" s="266"/>
      <c r="AV129" s="266">
        <v>16.396999999999998</v>
      </c>
      <c r="AW129" s="266">
        <v>100.93</v>
      </c>
      <c r="AX129" s="266">
        <v>116.855</v>
      </c>
      <c r="AY129" s="266">
        <v>121.42100000000001</v>
      </c>
      <c r="AZ129" s="201">
        <v>114.02</v>
      </c>
      <c r="BA129" s="452">
        <v>111.169</v>
      </c>
      <c r="BB129" s="453">
        <v>71.290000000000006</v>
      </c>
      <c r="BC129" s="385"/>
      <c r="BD129" s="385"/>
      <c r="BE129" s="385"/>
      <c r="BF129" s="453"/>
      <c r="BG129" s="94">
        <f t="shared" si="397"/>
        <v>1</v>
      </c>
      <c r="BH129" s="94">
        <f t="shared" si="425"/>
        <v>-2.5333375910077915</v>
      </c>
      <c r="BI129" s="94">
        <f t="shared" si="426"/>
        <v>-0.46262612396183683</v>
      </c>
      <c r="BJ129" s="94">
        <f t="shared" si="427"/>
        <v>-5.9700529237123982E-2</v>
      </c>
      <c r="BK129" s="94">
        <f t="shared" si="428"/>
        <v>-0.16424834133448413</v>
      </c>
      <c r="BL129" s="94">
        <f t="shared" si="429"/>
        <v>-6.6441622461554288E-3</v>
      </c>
      <c r="BM129" s="362">
        <f t="shared" si="398"/>
        <v>48.018000000000001</v>
      </c>
      <c r="BN129" s="362">
        <f t="shared" si="430"/>
        <v>-79.334000000000003</v>
      </c>
      <c r="BO129" s="363">
        <f t="shared" si="431"/>
        <v>-26.960000000000004</v>
      </c>
      <c r="BP129" s="266"/>
      <c r="BQ129" s="266">
        <v>-48.018000000000001</v>
      </c>
      <c r="BR129" s="266">
        <v>31.315999999999999</v>
      </c>
      <c r="BS129" s="266">
        <v>58.276000000000003</v>
      </c>
      <c r="BT129" s="266">
        <v>61.975999999999999</v>
      </c>
      <c r="BU129" s="201">
        <v>74.156000000000006</v>
      </c>
      <c r="BV129" s="354">
        <v>74.652000000000001</v>
      </c>
      <c r="BW129" s="353">
        <v>41.335000000000001</v>
      </c>
      <c r="BX129" s="352"/>
      <c r="BY129" s="352"/>
      <c r="BZ129" s="352"/>
      <c r="CA129" s="352"/>
      <c r="CB129" s="94">
        <f t="shared" si="399"/>
        <v>1</v>
      </c>
      <c r="CC129" s="94">
        <f t="shared" si="432"/>
        <v>-1.79661487236404</v>
      </c>
      <c r="CD129" s="94">
        <f t="shared" si="433"/>
        <v>0.61662679425837308</v>
      </c>
      <c r="CE129" s="94">
        <f t="shared" si="434"/>
        <v>-0.2079583135954523</v>
      </c>
      <c r="CF129" s="94">
        <f t="shared" si="435"/>
        <v>1.2741280803339554</v>
      </c>
      <c r="CG129" s="94">
        <f t="shared" si="436"/>
        <v>-0.48389114484566281</v>
      </c>
      <c r="CH129" s="362">
        <f t="shared" si="400"/>
        <v>120.58199999999999</v>
      </c>
      <c r="CI129" s="362">
        <f t="shared" si="437"/>
        <v>-271.95</v>
      </c>
      <c r="CJ129" s="363">
        <f t="shared" si="438"/>
        <v>57.73599999999999</v>
      </c>
      <c r="CK129" s="100"/>
      <c r="CL129" s="100">
        <v>-120.58199999999999</v>
      </c>
      <c r="CM129" s="100">
        <v>151.36799999999999</v>
      </c>
      <c r="CN129" s="100">
        <v>93.632000000000005</v>
      </c>
      <c r="CO129" s="100">
        <v>118.21599999999999</v>
      </c>
      <c r="CP129" s="208">
        <v>51.982999999999997</v>
      </c>
      <c r="CQ129" s="351">
        <v>100.721</v>
      </c>
      <c r="CR129" s="355">
        <v>47.972999999999999</v>
      </c>
      <c r="CS129" s="355"/>
      <c r="CT129" s="355"/>
      <c r="CU129" s="355"/>
      <c r="CV129" s="355"/>
      <c r="CW129" s="94">
        <f t="shared" si="401"/>
        <v>1</v>
      </c>
      <c r="CX129" s="94">
        <f t="shared" si="439"/>
        <v>-1.7975164788432916</v>
      </c>
      <c r="CY129" s="94">
        <f t="shared" si="440"/>
        <v>0.6091836036405941</v>
      </c>
      <c r="CZ129" s="94">
        <f t="shared" si="441"/>
        <v>-0.20556479759924329</v>
      </c>
      <c r="DA129" s="94">
        <f t="shared" si="442"/>
        <v>1.2434687156970365</v>
      </c>
      <c r="DB129" s="94">
        <f t="shared" si="443"/>
        <v>-0.48387868410781959</v>
      </c>
      <c r="DC129" s="362">
        <f t="shared" si="402"/>
        <v>93.768000000000001</v>
      </c>
      <c r="DD129" s="362">
        <f t="shared" si="444"/>
        <v>-211.34300000000002</v>
      </c>
      <c r="DE129" s="363">
        <f t="shared" si="445"/>
        <v>44.510000000000005</v>
      </c>
      <c r="DF129" s="266"/>
      <c r="DG129" s="266">
        <v>-93.768000000000001</v>
      </c>
      <c r="DH129" s="266">
        <v>117.575</v>
      </c>
      <c r="DI129" s="266">
        <v>73.064999999999998</v>
      </c>
      <c r="DJ129" s="266">
        <v>91.971000000000004</v>
      </c>
      <c r="DK129" s="201">
        <v>40.994999999999997</v>
      </c>
      <c r="DL129" s="354">
        <v>79.429000000000002</v>
      </c>
      <c r="DM129" s="352">
        <v>38.091999999999999</v>
      </c>
      <c r="DN129" s="352"/>
      <c r="DO129" s="352"/>
      <c r="DP129" s="352"/>
      <c r="DQ129" s="352"/>
      <c r="DR129" s="94">
        <f t="shared" si="403"/>
        <v>-1</v>
      </c>
      <c r="DS129" s="94">
        <f t="shared" si="446"/>
        <v>-0.32674451647865083</v>
      </c>
      <c r="DT129" s="94">
        <f t="shared" si="447"/>
        <v>0.22898802622575354</v>
      </c>
      <c r="DU129" s="94">
        <f t="shared" si="448"/>
        <v>0.15764124599227131</v>
      </c>
      <c r="DV129" s="94">
        <f t="shared" si="449"/>
        <v>-2.6115063776794987E-2</v>
      </c>
      <c r="DW129" s="94">
        <f t="shared" si="450"/>
        <v>9.0342725781934433E-2</v>
      </c>
      <c r="DX129" s="362">
        <f t="shared" si="404"/>
        <v>-407.5</v>
      </c>
      <c r="DY129" s="362">
        <f t="shared" si="451"/>
        <v>-197.76800000000003</v>
      </c>
      <c r="DZ129" s="363">
        <f t="shared" si="452"/>
        <v>112.77500000000003</v>
      </c>
      <c r="EA129" s="100"/>
      <c r="EB129" s="100">
        <v>407.5</v>
      </c>
      <c r="EC129" s="100">
        <v>605.26800000000003</v>
      </c>
      <c r="ED129" s="100">
        <v>492.49299999999999</v>
      </c>
      <c r="EE129" s="100">
        <v>425.428</v>
      </c>
      <c r="EF129" s="208">
        <v>436.83600000000001</v>
      </c>
      <c r="EG129" s="351">
        <v>400.64100000000002</v>
      </c>
      <c r="EH129" s="355">
        <v>324.41199999999998</v>
      </c>
      <c r="EI129" s="355"/>
      <c r="EJ129" s="355"/>
      <c r="EK129" s="355"/>
      <c r="EL129" s="355"/>
      <c r="EM129" s="94">
        <f t="shared" si="405"/>
        <v>-1</v>
      </c>
      <c r="EN129" s="94">
        <f t="shared" si="453"/>
        <v>-0.12379133109841728</v>
      </c>
      <c r="EO129" s="94">
        <f t="shared" si="454"/>
        <v>0.10229065277701459</v>
      </c>
      <c r="EP129" s="94">
        <f t="shared" si="455"/>
        <v>6.4075033055998626E-2</v>
      </c>
      <c r="EQ129" s="94">
        <f t="shared" si="456"/>
        <v>0.14850422433960886</v>
      </c>
      <c r="ER129" s="94">
        <f t="shared" si="457"/>
        <v>0.19953959745361277</v>
      </c>
      <c r="ES129" s="362">
        <f t="shared" si="406"/>
        <v>-949.03300000000002</v>
      </c>
      <c r="ET129" s="362">
        <f t="shared" si="458"/>
        <v>-134.08000000000004</v>
      </c>
      <c r="EU129" s="363">
        <f t="shared" si="459"/>
        <v>100.51100000000008</v>
      </c>
      <c r="EV129" s="100"/>
      <c r="EW129" s="100">
        <v>949.03300000000002</v>
      </c>
      <c r="EX129" s="100">
        <v>1083.1130000000001</v>
      </c>
      <c r="EY129" s="100">
        <v>982.60199999999998</v>
      </c>
      <c r="EZ129" s="100">
        <v>923.43299999999999</v>
      </c>
      <c r="FA129" s="208">
        <v>804.03099999999995</v>
      </c>
      <c r="FB129" s="351">
        <v>670.28300000000002</v>
      </c>
      <c r="FC129" s="355">
        <v>508.25400000000002</v>
      </c>
      <c r="FD129" s="355"/>
      <c r="FE129" s="355"/>
      <c r="FF129" s="355"/>
      <c r="FG129" s="355"/>
      <c r="FH129" s="94">
        <f t="shared" si="407"/>
        <v>-1</v>
      </c>
      <c r="FI129" s="94">
        <f t="shared" si="460"/>
        <v>0.16306954436450841</v>
      </c>
      <c r="FJ129" s="94">
        <f t="shared" si="461"/>
        <v>-2.5700934579439252E-2</v>
      </c>
      <c r="FK129" s="94">
        <f t="shared" si="462"/>
        <v>0.10594315245478036</v>
      </c>
      <c r="FL129" s="94">
        <f t="shared" si="463"/>
        <v>0.14836795252225518</v>
      </c>
      <c r="FM129" s="94">
        <f t="shared" si="464"/>
        <v>0.12709030100334448</v>
      </c>
      <c r="FN129" s="362">
        <f t="shared" si="408"/>
        <v>-485</v>
      </c>
      <c r="FO129" s="362">
        <f t="shared" si="465"/>
        <v>68</v>
      </c>
      <c r="FP129" s="363">
        <f t="shared" si="466"/>
        <v>-11</v>
      </c>
      <c r="FQ129" s="486"/>
      <c r="FR129" s="486">
        <v>485</v>
      </c>
      <c r="FS129" s="486">
        <v>417</v>
      </c>
      <c r="FT129" s="486">
        <v>428</v>
      </c>
      <c r="FU129" s="486">
        <v>387</v>
      </c>
      <c r="FV129" s="2">
        <v>337</v>
      </c>
      <c r="FW129" s="508">
        <v>299</v>
      </c>
      <c r="FX129" s="509">
        <v>247</v>
      </c>
      <c r="FY129" s="509"/>
      <c r="FZ129" s="509"/>
      <c r="GA129" s="509"/>
      <c r="GB129" s="509"/>
      <c r="GC129" s="2"/>
      <c r="GD129" s="386"/>
      <c r="GE129" s="1" t="s">
        <v>133</v>
      </c>
      <c r="GF129" s="336"/>
      <c r="GG129" s="391">
        <v>7200</v>
      </c>
      <c r="GH129" s="1" t="s">
        <v>362</v>
      </c>
      <c r="GI129" s="1" t="s">
        <v>82</v>
      </c>
      <c r="GJ129" s="94">
        <f t="shared" si="340"/>
        <v>1</v>
      </c>
      <c r="GK129" s="94">
        <f t="shared" si="341"/>
        <v>-1.8634679797359521</v>
      </c>
      <c r="GL129" s="94">
        <f t="shared" si="342"/>
        <v>0.3517839344014228</v>
      </c>
      <c r="GM129" s="94">
        <f t="shared" si="343"/>
        <v>-0.25598277772713462</v>
      </c>
      <c r="GN129" s="94">
        <f t="shared" si="344"/>
        <v>1.2087550475652933</v>
      </c>
      <c r="GO129" s="392">
        <f t="shared" si="345"/>
        <v>-0.55317426776351153</v>
      </c>
      <c r="GP129" s="366">
        <f t="shared" si="346"/>
        <v>0.23812363739770606</v>
      </c>
      <c r="GQ129" s="366">
        <f t="shared" si="347"/>
        <v>-0.51389951210996132</v>
      </c>
      <c r="GR129" s="367">
        <f t="shared" si="348"/>
        <v>7.1767032992760854E-2</v>
      </c>
      <c r="GS129" s="94">
        <f t="shared" si="409"/>
        <v>0</v>
      </c>
      <c r="GT129" s="94">
        <f t="shared" si="467"/>
        <v>-0.23812363739770606</v>
      </c>
      <c r="GU129" s="392">
        <f t="shared" si="468"/>
        <v>0.27577587471225523</v>
      </c>
      <c r="GV129" s="94">
        <f t="shared" si="469"/>
        <v>0.20400884171949438</v>
      </c>
      <c r="GW129" s="94">
        <f t="shared" si="470"/>
        <v>0.27419908519896458</v>
      </c>
      <c r="GX129" s="94">
        <f t="shared" si="471"/>
        <v>0.12414191673323564</v>
      </c>
      <c r="GY129" s="350">
        <f t="shared" si="472"/>
        <v>0.27783072409879001</v>
      </c>
      <c r="GZ129" s="350">
        <f t="shared" si="473"/>
        <v>0.14787677397876775</v>
      </c>
      <c r="HA129" s="350" t="str">
        <f t="shared" si="474"/>
        <v>Negativ EK</v>
      </c>
      <c r="HB129" s="350" t="str">
        <f t="shared" si="475"/>
        <v>Negativ EK</v>
      </c>
      <c r="HC129" s="350" t="str">
        <f t="shared" si="476"/>
        <v>Negativ EK</v>
      </c>
      <c r="HD129" s="94">
        <f t="shared" si="349"/>
        <v>1</v>
      </c>
      <c r="HE129" s="94">
        <f t="shared" si="350"/>
        <v>-2.5586667797533544</v>
      </c>
      <c r="HF129" s="94">
        <f t="shared" si="351"/>
        <v>-0.50416518454172032</v>
      </c>
      <c r="HG129" s="94">
        <f t="shared" si="352"/>
        <v>-0.14779451323720655</v>
      </c>
      <c r="HH129" s="94">
        <f t="shared" si="353"/>
        <v>-0.28672298184286837</v>
      </c>
      <c r="HI129" s="392">
        <f t="shared" si="354"/>
        <v>-0.20593129485380807</v>
      </c>
      <c r="HJ129" s="366">
        <f t="shared" si="355"/>
        <v>4.7258415487863567E-2</v>
      </c>
      <c r="HK129" s="366">
        <f t="shared" si="356"/>
        <v>-7.7578183703711348E-2</v>
      </c>
      <c r="HL129" s="367">
        <f t="shared" si="357"/>
        <v>-3.0829161368341396E-2</v>
      </c>
      <c r="HM129" s="94">
        <f t="shared" si="410"/>
        <v>0</v>
      </c>
      <c r="HN129" s="94">
        <f t="shared" si="477"/>
        <v>-4.7258415487863567E-2</v>
      </c>
      <c r="HO129" s="392">
        <f t="shared" si="478"/>
        <v>3.0319768215847778E-2</v>
      </c>
      <c r="HP129" s="94">
        <f t="shared" si="479"/>
        <v>6.1148929584189174E-2</v>
      </c>
      <c r="HQ129" s="94">
        <f t="shared" si="480"/>
        <v>7.1753738428123534E-2</v>
      </c>
      <c r="HR129" s="94">
        <f t="shared" si="481"/>
        <v>0.1005972947418257</v>
      </c>
      <c r="HS129" s="350">
        <f t="shared" si="482"/>
        <v>0.12668588258153965</v>
      </c>
      <c r="HT129" s="350">
        <f t="shared" si="483"/>
        <v>8.1327446512963988E-2</v>
      </c>
      <c r="HU129" s="350" t="str">
        <f t="shared" si="484"/>
        <v>i.a.</v>
      </c>
      <c r="HV129" s="350" t="str">
        <f t="shared" si="485"/>
        <v>i.a.</v>
      </c>
      <c r="HW129" s="350" t="str">
        <f t="shared" si="486"/>
        <v>i.a.</v>
      </c>
      <c r="HX129" s="94" t="e">
        <f t="shared" si="358"/>
        <v>#VALUE!</v>
      </c>
      <c r="HY129" s="94">
        <f t="shared" si="359"/>
        <v>-0.23162654352034215</v>
      </c>
      <c r="HZ129" s="94">
        <f t="shared" si="360"/>
        <v>0.11494007785473705</v>
      </c>
      <c r="IA129" s="94">
        <f t="shared" si="361"/>
        <v>8.7931969108938357E-2</v>
      </c>
      <c r="IB129" s="94">
        <f t="shared" si="362"/>
        <v>-0.1520406145800727</v>
      </c>
      <c r="IC129" s="392">
        <f t="shared" si="363"/>
        <v>-9.1032319319413829E-2</v>
      </c>
      <c r="ID129" s="366" t="e">
        <f t="shared" si="364"/>
        <v>#VALUE!</v>
      </c>
      <c r="IE129" s="366">
        <f t="shared" si="365"/>
        <v>-0.12943814241309121</v>
      </c>
      <c r="IF129" s="367">
        <f t="shared" si="366"/>
        <v>5.7609473380792031E-2</v>
      </c>
      <c r="IG129" s="94" t="str">
        <f t="shared" si="411"/>
        <v>i.a.</v>
      </c>
      <c r="IH129" s="94">
        <f t="shared" si="487"/>
        <v>0.42938443657912845</v>
      </c>
      <c r="II129" s="392">
        <f t="shared" si="488"/>
        <v>0.55882257899221965</v>
      </c>
      <c r="IJ129" s="94">
        <f t="shared" si="489"/>
        <v>0.50121310561142762</v>
      </c>
      <c r="IK129" s="94">
        <f t="shared" si="490"/>
        <v>0.46070261729871037</v>
      </c>
      <c r="IL129" s="94">
        <f t="shared" si="491"/>
        <v>0.54330740978892611</v>
      </c>
      <c r="IM129" s="350">
        <f t="shared" si="492"/>
        <v>0.59771917234958971</v>
      </c>
      <c r="IN129" s="350">
        <f t="shared" si="493"/>
        <v>0.638287155634781</v>
      </c>
      <c r="IO129" s="350" t="str">
        <f t="shared" si="494"/>
        <v>i.a.</v>
      </c>
      <c r="IP129" s="350" t="str">
        <f t="shared" si="495"/>
        <v>i.a.</v>
      </c>
      <c r="IQ129" s="350" t="str">
        <f t="shared" si="496"/>
        <v>i.a.</v>
      </c>
      <c r="IR129" s="350" t="str">
        <f t="shared" si="412"/>
        <v>i.a.</v>
      </c>
      <c r="IS129" s="94">
        <f t="shared" si="367"/>
        <v>1</v>
      </c>
      <c r="IT129" s="94">
        <f t="shared" si="368"/>
        <v>-2.2927829643015429</v>
      </c>
      <c r="IU129" s="94">
        <f t="shared" si="369"/>
        <v>-0.45380129562241367</v>
      </c>
      <c r="IV129" s="94">
        <f t="shared" si="370"/>
        <v>-9.6477500443072767E-2</v>
      </c>
      <c r="IW129" s="94">
        <f t="shared" si="371"/>
        <v>-0.27718700982074834</v>
      </c>
      <c r="IX129" s="392">
        <f t="shared" si="372"/>
        <v>-0.11404239911372285</v>
      </c>
      <c r="IY129" s="366">
        <f t="shared" si="373"/>
        <v>2.4145518763086491E-2</v>
      </c>
      <c r="IZ129" s="366">
        <f t="shared" si="374"/>
        <v>-4.2822682238961726E-2</v>
      </c>
      <c r="JA129" s="367">
        <f t="shared" si="375"/>
        <v>-1.5517651206372232E-2</v>
      </c>
      <c r="JB129" s="463"/>
      <c r="JC129" s="94">
        <f t="shared" si="497"/>
        <v>-2.4145518763086491E-2</v>
      </c>
      <c r="JD129" s="392">
        <f t="shared" si="498"/>
        <v>1.8677163475875232E-2</v>
      </c>
      <c r="JE129" s="94">
        <f t="shared" si="499"/>
        <v>3.4194814682247464E-2</v>
      </c>
      <c r="JF129" s="94">
        <f t="shared" si="500"/>
        <v>3.7846113073018155E-2</v>
      </c>
      <c r="JG129" s="94">
        <f t="shared" si="501"/>
        <v>5.2359481065265071E-2</v>
      </c>
      <c r="JH129" s="350">
        <f t="shared" si="502"/>
        <v>5.9099307927249232E-2</v>
      </c>
      <c r="JI129" s="350">
        <f t="shared" si="503"/>
        <v>5.2984555197639373E-2</v>
      </c>
      <c r="JJ129" s="350" t="str">
        <f t="shared" si="504"/>
        <v>i.a.</v>
      </c>
      <c r="JK129" s="350" t="str">
        <f t="shared" si="505"/>
        <v>i.a.</v>
      </c>
      <c r="JL129" s="350" t="str">
        <f t="shared" si="506"/>
        <v>i.a.</v>
      </c>
      <c r="JM129" s="350" t="str">
        <f t="shared" si="413"/>
        <v>i.a.</v>
      </c>
      <c r="JN129" s="94" t="e">
        <f t="shared" si="376"/>
        <v>#VALUE!</v>
      </c>
      <c r="JO129" s="94">
        <f t="shared" si="377"/>
        <v>1.9779972811099899E-2</v>
      </c>
      <c r="JP129" s="94">
        <f t="shared" si="378"/>
        <v>9.795888714219457E-3</v>
      </c>
      <c r="JQ129" s="94">
        <f t="shared" si="379"/>
        <v>-5.8989616099165872E-2</v>
      </c>
      <c r="JR129" s="94">
        <f t="shared" si="380"/>
        <v>6.8626575339397651E-3</v>
      </c>
      <c r="JS129" s="392">
        <f t="shared" si="381"/>
        <v>-5.2059079077033709E-3</v>
      </c>
      <c r="JT129" s="364" t="e">
        <f t="shared" si="382"/>
        <v>#VALUE!</v>
      </c>
      <c r="JU129" s="364">
        <f t="shared" si="383"/>
        <v>7.9532566936141968E-2</v>
      </c>
      <c r="JV129" s="365">
        <f t="shared" si="384"/>
        <v>3.9005832717004196E-2</v>
      </c>
      <c r="JW129" s="99" t="str">
        <f t="shared" si="414"/>
        <v>i.a.</v>
      </c>
      <c r="JX129" s="99">
        <f t="shared" si="507"/>
        <v>4.1003958762886601</v>
      </c>
      <c r="JY129" s="393">
        <f t="shared" si="508"/>
        <v>4.0208633093525181</v>
      </c>
      <c r="JZ129" s="99">
        <f t="shared" si="509"/>
        <v>3.9818574766355139</v>
      </c>
      <c r="KA129" s="99">
        <f t="shared" si="510"/>
        <v>4.2314702842377256</v>
      </c>
      <c r="KB129" s="358">
        <f t="shared" si="511"/>
        <v>4.2026290801186947</v>
      </c>
      <c r="KC129" s="359">
        <f t="shared" si="512"/>
        <v>4.2246220735785958</v>
      </c>
      <c r="KD129" s="359">
        <f t="shared" si="513"/>
        <v>3.1584331983805671</v>
      </c>
      <c r="KE129" s="359" t="str">
        <f t="shared" si="514"/>
        <v>i.a.</v>
      </c>
      <c r="KF129" s="359" t="str">
        <f t="shared" si="415"/>
        <v>i.a.</v>
      </c>
      <c r="KG129" s="359" t="str">
        <f t="shared" si="416"/>
        <v>i.a.</v>
      </c>
      <c r="KH129" s="359" t="str">
        <f t="shared" si="417"/>
        <v>i.a.</v>
      </c>
      <c r="KI129" s="94">
        <f t="shared" si="385"/>
        <v>1</v>
      </c>
      <c r="KJ129" s="94">
        <f t="shared" si="386"/>
        <v>-1.684924539743927</v>
      </c>
      <c r="KK129" s="94">
        <f t="shared" si="387"/>
        <v>0.65927162576159137</v>
      </c>
      <c r="KL129" s="94">
        <f t="shared" si="388"/>
        <v>-0.28383146579775709</v>
      </c>
      <c r="KM129" s="94">
        <f t="shared" si="389"/>
        <v>0.98031308287478802</v>
      </c>
      <c r="KN129" s="394">
        <f t="shared" si="390"/>
        <v>-0.542087395575232</v>
      </c>
      <c r="KO129" s="364">
        <f t="shared" si="391"/>
        <v>0.24862268041237112</v>
      </c>
      <c r="KP129" s="364">
        <f t="shared" si="392"/>
        <v>-0.61161548616776673</v>
      </c>
      <c r="KQ129" s="365">
        <f t="shared" si="393"/>
        <v>0.14422645061520872</v>
      </c>
      <c r="KR129" s="308"/>
      <c r="KS129" s="308">
        <f t="shared" si="515"/>
        <v>-0.24862268041237112</v>
      </c>
      <c r="KT129" s="395">
        <f t="shared" si="516"/>
        <v>0.36299280575539566</v>
      </c>
      <c r="KU129" s="308">
        <f t="shared" si="517"/>
        <v>0.21876635514018694</v>
      </c>
      <c r="KV129" s="308">
        <f t="shared" si="518"/>
        <v>0.30546770025839792</v>
      </c>
      <c r="KW129" s="308">
        <f t="shared" si="519"/>
        <v>0.15425222551928783</v>
      </c>
      <c r="KX129" s="360">
        <f t="shared" si="520"/>
        <v>0.33685953177257527</v>
      </c>
      <c r="KY129" s="360">
        <f t="shared" si="521"/>
        <v>0.19422267206477734</v>
      </c>
      <c r="KZ129" s="360" t="str">
        <f t="shared" si="522"/>
        <v>i.a.</v>
      </c>
      <c r="LA129" s="360" t="str">
        <f t="shared" si="523"/>
        <v>i.a.</v>
      </c>
      <c r="LB129" s="360" t="str">
        <f t="shared" si="524"/>
        <v>i.a.</v>
      </c>
      <c r="LC129" s="360" t="str">
        <f t="shared" si="418"/>
        <v>i.a.</v>
      </c>
    </row>
    <row r="130" spans="1:315" s="1" customFormat="1" ht="15.75" customHeight="1" x14ac:dyDescent="0.3">
      <c r="A130" s="348" t="s">
        <v>741</v>
      </c>
      <c r="B130" s="171">
        <v>12562233</v>
      </c>
      <c r="C130" t="s">
        <v>226</v>
      </c>
      <c r="D130" s="336"/>
      <c r="E130"/>
      <c r="F130"/>
      <c r="G130">
        <v>412000</v>
      </c>
      <c r="H130"/>
      <c r="I130" s="186">
        <v>45008</v>
      </c>
      <c r="J130" s="176"/>
      <c r="K130" s="176" t="s">
        <v>132</v>
      </c>
      <c r="L130" s="176" t="s">
        <v>132</v>
      </c>
      <c r="M130" s="176" t="s">
        <v>132</v>
      </c>
      <c r="N130" s="176" t="s">
        <v>132</v>
      </c>
      <c r="O130" s="176" t="s">
        <v>132</v>
      </c>
      <c r="P130" s="176" t="s">
        <v>132</v>
      </c>
      <c r="Q130" s="94">
        <f t="shared" ref="Q130:Q193" si="525">Z130/AA130-1</f>
        <v>-1</v>
      </c>
      <c r="R130" s="94">
        <f t="shared" ref="R130:R193" si="526">AA130/AB130-1</f>
        <v>0.38437398900032371</v>
      </c>
      <c r="S130" s="94">
        <f t="shared" ref="S130:S193" si="527">AB130/AC130-1</f>
        <v>0.18040174138852816</v>
      </c>
      <c r="T130" s="94">
        <f t="shared" ref="T130:T193" si="528">AC130/AD130-1</f>
        <v>-9.8650695304970393E-2</v>
      </c>
      <c r="U130" s="94">
        <f t="shared" ref="U130:U193" si="529">AD130/AE130-1</f>
        <v>1.3536142897013548E-2</v>
      </c>
      <c r="V130" s="94">
        <f t="shared" ref="V130:V193" si="530">AE130/AF130-1</f>
        <v>-0.24397320251094579</v>
      </c>
      <c r="W130" s="362">
        <f t="shared" ref="W130:W193" si="531">Z130-AA130</f>
        <v>-4279.1000000000004</v>
      </c>
      <c r="X130" s="362">
        <f t="shared" ref="X130:X193" si="532">AA130-AB130</f>
        <v>1188.1000000000004</v>
      </c>
      <c r="Y130" s="362">
        <f t="shared" ref="Y130:Y193" si="533">AB130-AC130</f>
        <v>472.40000000000009</v>
      </c>
      <c r="Z130" s="100"/>
      <c r="AA130" s="396">
        <v>4279.1000000000004</v>
      </c>
      <c r="AB130" s="100">
        <v>3091</v>
      </c>
      <c r="AC130" s="100">
        <v>2618.6</v>
      </c>
      <c r="AD130" s="100">
        <v>2905.2</v>
      </c>
      <c r="AE130" s="203">
        <v>2866.4</v>
      </c>
      <c r="AF130" s="203">
        <v>3791.4</v>
      </c>
      <c r="AG130" s="205">
        <v>3075</v>
      </c>
      <c r="AH130" s="205">
        <v>2430</v>
      </c>
      <c r="AI130" s="205">
        <v>3016</v>
      </c>
      <c r="AJ130" s="205">
        <v>3760</v>
      </c>
      <c r="AK130" s="205">
        <v>6146.5</v>
      </c>
      <c r="AL130" s="94">
        <f t="shared" si="394"/>
        <v>-1</v>
      </c>
      <c r="AM130" s="94">
        <f t="shared" si="395"/>
        <v>1.6547169811320752</v>
      </c>
      <c r="AN130" s="94">
        <f t="shared" si="419"/>
        <v>-0.1304347826086957</v>
      </c>
      <c r="AO130" s="94">
        <f t="shared" si="420"/>
        <v>0.96296296296296302</v>
      </c>
      <c r="AP130" s="94">
        <f t="shared" si="421"/>
        <v>1.2091613337824185</v>
      </c>
      <c r="AQ130" s="94">
        <f t="shared" si="422"/>
        <v>-2.4844999999999997</v>
      </c>
      <c r="AR130" s="362">
        <f t="shared" si="396"/>
        <v>-281.39999999999998</v>
      </c>
      <c r="AS130" s="362">
        <f t="shared" si="423"/>
        <v>175.39999999999998</v>
      </c>
      <c r="AT130" s="362">
        <f t="shared" si="424"/>
        <v>-15.900000000000006</v>
      </c>
      <c r="AU130" s="266"/>
      <c r="AV130" s="266">
        <v>281.39999999999998</v>
      </c>
      <c r="AW130" s="266">
        <v>106</v>
      </c>
      <c r="AX130" s="266">
        <v>121.9</v>
      </c>
      <c r="AY130" s="266">
        <v>62.1</v>
      </c>
      <c r="AZ130" s="267">
        <v>-296.89999999999998</v>
      </c>
      <c r="BA130" s="267">
        <v>200</v>
      </c>
      <c r="BB130" s="205">
        <v>180.7</v>
      </c>
      <c r="BC130" s="205">
        <v>184.4</v>
      </c>
      <c r="BD130" s="205">
        <v>181.6</v>
      </c>
      <c r="BE130" s="205">
        <v>72.3</v>
      </c>
      <c r="BF130" s="205">
        <v>-440.8</v>
      </c>
      <c r="BG130" s="94">
        <f t="shared" si="397"/>
        <v>-1</v>
      </c>
      <c r="BH130" s="94">
        <f t="shared" si="425"/>
        <v>23.098591549295776</v>
      </c>
      <c r="BI130" s="94">
        <f t="shared" si="426"/>
        <v>1.0805902383654937</v>
      </c>
      <c r="BJ130" s="94">
        <f t="shared" si="427"/>
        <v>0.48689574839836924</v>
      </c>
      <c r="BK130" s="94">
        <f t="shared" si="428"/>
        <v>0.69046331350279433</v>
      </c>
      <c r="BL130" s="94">
        <f t="shared" si="429"/>
        <v>-1.451171011931065</v>
      </c>
      <c r="BM130" s="362">
        <f t="shared" si="398"/>
        <v>-171.1</v>
      </c>
      <c r="BN130" s="362">
        <f t="shared" si="430"/>
        <v>164</v>
      </c>
      <c r="BO130" s="362">
        <f t="shared" si="431"/>
        <v>95.199999999999989</v>
      </c>
      <c r="BP130" s="266"/>
      <c r="BQ130" s="266">
        <v>171.1</v>
      </c>
      <c r="BR130" s="266">
        <v>7.1</v>
      </c>
      <c r="BS130" s="266">
        <v>-88.1</v>
      </c>
      <c r="BT130" s="266">
        <v>-171.7</v>
      </c>
      <c r="BU130" s="267">
        <v>-554.70000000000005</v>
      </c>
      <c r="BV130" s="267">
        <v>-226.3</v>
      </c>
      <c r="BW130" s="205">
        <v>-86.7</v>
      </c>
      <c r="BX130" s="205">
        <v>-101.9</v>
      </c>
      <c r="BY130" s="205">
        <v>-467.2</v>
      </c>
      <c r="BZ130" s="205">
        <v>-36.700000000000003</v>
      </c>
      <c r="CA130" s="205">
        <v>-693.9</v>
      </c>
      <c r="CB130" s="94">
        <f t="shared" si="399"/>
        <v>-1</v>
      </c>
      <c r="CC130" s="94">
        <f t="shared" si="432"/>
        <v>6.5814977973568283</v>
      </c>
      <c r="CD130" s="94">
        <f t="shared" si="433"/>
        <v>1.1415094339622642</v>
      </c>
      <c r="CE130" s="94">
        <f t="shared" si="434"/>
        <v>1.0593505039193729</v>
      </c>
      <c r="CF130" s="94">
        <f t="shared" si="435"/>
        <v>0.69275761224840871</v>
      </c>
      <c r="CG130" s="94">
        <f t="shared" si="436"/>
        <v>-1.6067264573991029</v>
      </c>
      <c r="CH130" s="362">
        <f t="shared" si="400"/>
        <v>-172.1</v>
      </c>
      <c r="CI130" s="362">
        <f t="shared" si="437"/>
        <v>149.4</v>
      </c>
      <c r="CJ130" s="362">
        <f t="shared" si="438"/>
        <v>12.1</v>
      </c>
      <c r="CK130" s="100"/>
      <c r="CL130" s="100">
        <v>172.1</v>
      </c>
      <c r="CM130" s="100">
        <v>22.7</v>
      </c>
      <c r="CN130" s="100">
        <v>10.6</v>
      </c>
      <c r="CO130" s="100">
        <v>-178.6</v>
      </c>
      <c r="CP130" s="203">
        <v>-581.29999999999995</v>
      </c>
      <c r="CQ130" s="203">
        <v>-223</v>
      </c>
      <c r="CR130" s="205">
        <v>-105.1</v>
      </c>
      <c r="CS130" s="228">
        <v>-195.9</v>
      </c>
      <c r="CT130" s="228">
        <v>-507.5</v>
      </c>
      <c r="CU130" s="228">
        <v>-71.599999999999994</v>
      </c>
      <c r="CV130" s="228">
        <v>-531.79999999999995</v>
      </c>
      <c r="CW130" s="94">
        <f t="shared" si="401"/>
        <v>-1</v>
      </c>
      <c r="CX130" s="94">
        <f t="shared" si="439"/>
        <v>1.9104895104895103</v>
      </c>
      <c r="CY130" s="94">
        <f t="shared" si="440"/>
        <v>-0.40565253532834578</v>
      </c>
      <c r="CZ130" s="94">
        <f t="shared" si="441"/>
        <v>6.8115942028985508</v>
      </c>
      <c r="DA130" s="94">
        <f t="shared" si="442"/>
        <v>0.95546471600688476</v>
      </c>
      <c r="DB130" s="94">
        <f t="shared" si="443"/>
        <v>-3.1949458483754514</v>
      </c>
      <c r="DC130" s="362">
        <f t="shared" si="402"/>
        <v>-208.1</v>
      </c>
      <c r="DD130" s="362">
        <f t="shared" si="444"/>
        <v>136.6</v>
      </c>
      <c r="DE130" s="362">
        <f t="shared" si="445"/>
        <v>-48.8</v>
      </c>
      <c r="DF130" s="266"/>
      <c r="DG130" s="266">
        <v>208.1</v>
      </c>
      <c r="DH130" s="266">
        <v>71.5</v>
      </c>
      <c r="DI130" s="266">
        <v>120.3</v>
      </c>
      <c r="DJ130" s="266">
        <v>-20.7</v>
      </c>
      <c r="DK130" s="267">
        <v>-464.8</v>
      </c>
      <c r="DL130" s="267">
        <v>-110.8</v>
      </c>
      <c r="DM130" s="205">
        <v>106.9</v>
      </c>
      <c r="DN130" s="205">
        <v>3.4</v>
      </c>
      <c r="DO130" s="205">
        <v>-344.8</v>
      </c>
      <c r="DP130" s="205">
        <v>10.199999999999999</v>
      </c>
      <c r="DQ130" s="205">
        <v>-514.79999999999995</v>
      </c>
      <c r="DR130" s="94">
        <f t="shared" si="403"/>
        <v>-1</v>
      </c>
      <c r="DS130" s="94">
        <f t="shared" si="446"/>
        <v>1.4802259887005675E-2</v>
      </c>
      <c r="DT130" s="94">
        <f t="shared" si="447"/>
        <v>2.0172910662824207E-2</v>
      </c>
      <c r="DU130" s="94">
        <f t="shared" si="448"/>
        <v>0.16427325191249492</v>
      </c>
      <c r="DV130" s="94">
        <f t="shared" si="449"/>
        <v>0.94492299660663004</v>
      </c>
      <c r="DW130" s="94">
        <f t="shared" si="450"/>
        <v>-0.15765171503957781</v>
      </c>
      <c r="DX130" s="362">
        <f t="shared" si="404"/>
        <v>-898.1</v>
      </c>
      <c r="DY130" s="362">
        <f t="shared" si="451"/>
        <v>13.100000000000023</v>
      </c>
      <c r="DZ130" s="362">
        <f t="shared" si="452"/>
        <v>17.5</v>
      </c>
      <c r="EA130" s="100"/>
      <c r="EB130" s="100">
        <v>898.1</v>
      </c>
      <c r="EC130" s="100">
        <v>885</v>
      </c>
      <c r="ED130" s="100">
        <v>867.5</v>
      </c>
      <c r="EE130" s="100">
        <v>745.1</v>
      </c>
      <c r="EF130" s="203">
        <v>383.1</v>
      </c>
      <c r="EG130" s="203">
        <v>454.8</v>
      </c>
      <c r="EH130" s="228">
        <v>567.29999999999995</v>
      </c>
      <c r="EI130" s="228">
        <v>460.2</v>
      </c>
      <c r="EJ130" s="228">
        <v>454.3</v>
      </c>
      <c r="EK130" s="228">
        <v>797</v>
      </c>
      <c r="EL130" s="228">
        <v>488.3</v>
      </c>
      <c r="EM130" s="94">
        <f t="shared" si="405"/>
        <v>-1</v>
      </c>
      <c r="EN130" s="94">
        <f t="shared" si="453"/>
        <v>0.14427528490028485</v>
      </c>
      <c r="EO130" s="94">
        <f t="shared" si="454"/>
        <v>-0.28181847245755937</v>
      </c>
      <c r="EP130" s="94">
        <f t="shared" si="455"/>
        <v>-2.4786431377439671E-2</v>
      </c>
      <c r="EQ130" s="94">
        <f t="shared" si="456"/>
        <v>0.19911769104232088</v>
      </c>
      <c r="ER130" s="94">
        <f t="shared" si="457"/>
        <v>0.13579617834394911</v>
      </c>
      <c r="ES130" s="362">
        <f t="shared" si="406"/>
        <v>-2570.5</v>
      </c>
      <c r="ET130" s="362">
        <f t="shared" si="458"/>
        <v>324.09999999999991</v>
      </c>
      <c r="EU130" s="362">
        <f t="shared" si="459"/>
        <v>-881.5</v>
      </c>
      <c r="EV130" s="100"/>
      <c r="EW130" s="100">
        <v>2570.5</v>
      </c>
      <c r="EX130" s="100">
        <v>2246.4</v>
      </c>
      <c r="EY130" s="100">
        <v>3127.9</v>
      </c>
      <c r="EZ130" s="100">
        <v>3207.4</v>
      </c>
      <c r="FA130" s="203">
        <v>2674.8</v>
      </c>
      <c r="FB130" s="203">
        <v>2355</v>
      </c>
      <c r="FC130" s="228">
        <v>2355.3000000000002</v>
      </c>
      <c r="FD130" s="228">
        <v>2316.8000000000002</v>
      </c>
      <c r="FE130" s="228">
        <v>2355.1999999999998</v>
      </c>
      <c r="FF130" s="228">
        <v>2705.9</v>
      </c>
      <c r="FG130" s="228">
        <v>3126.7</v>
      </c>
      <c r="FH130" s="94">
        <f t="shared" si="407"/>
        <v>-1</v>
      </c>
      <c r="FI130" s="94">
        <f t="shared" si="460"/>
        <v>8.3416087388282031E-2</v>
      </c>
      <c r="FJ130" s="94">
        <f t="shared" si="461"/>
        <v>-0.19504396482813749</v>
      </c>
      <c r="FK130" s="94">
        <f t="shared" si="462"/>
        <v>-0.1342560553633218</v>
      </c>
      <c r="FL130" s="94">
        <f t="shared" si="463"/>
        <v>-4.9967126890203814E-2</v>
      </c>
      <c r="FM130" s="94">
        <f t="shared" si="464"/>
        <v>-0.12535940195514664</v>
      </c>
      <c r="FN130" s="362">
        <f t="shared" si="408"/>
        <v>-1091</v>
      </c>
      <c r="FO130" s="362">
        <f t="shared" si="465"/>
        <v>84</v>
      </c>
      <c r="FP130" s="362">
        <f t="shared" si="466"/>
        <v>-244</v>
      </c>
      <c r="FQ130" s="486"/>
      <c r="FR130" s="486">
        <v>1091</v>
      </c>
      <c r="FS130" s="486">
        <v>1007</v>
      </c>
      <c r="FT130" s="486">
        <v>1251</v>
      </c>
      <c r="FU130" s="486">
        <v>1445</v>
      </c>
      <c r="FV130" s="487">
        <v>1521</v>
      </c>
      <c r="FW130" s="487">
        <v>1739</v>
      </c>
      <c r="FX130" s="488">
        <v>1480</v>
      </c>
      <c r="FY130" s="488">
        <v>1312</v>
      </c>
      <c r="FZ130" s="488">
        <v>1324</v>
      </c>
      <c r="GA130" s="488">
        <v>1708</v>
      </c>
      <c r="GB130" s="488">
        <v>2533</v>
      </c>
      <c r="GC130" s="2"/>
      <c r="GD130" s="20"/>
      <c r="GE130" s="1" t="s">
        <v>77</v>
      </c>
      <c r="GF130" s="336" t="s">
        <v>87</v>
      </c>
      <c r="GG130" s="1">
        <v>2860</v>
      </c>
      <c r="GH130" s="1" t="s">
        <v>298</v>
      </c>
      <c r="GI130" s="18" t="s">
        <v>97</v>
      </c>
      <c r="GJ130" s="94">
        <f t="shared" ref="GJ130:GJ193" si="534">(GS130-GT130)/ABS(GT130)</f>
        <v>-1</v>
      </c>
      <c r="GK130" s="94">
        <f t="shared" ref="GK130:GK193" si="535">(GT130-GU130)/ABS(GU130)</f>
        <v>6.4513907744197425</v>
      </c>
      <c r="GL130" s="94">
        <f t="shared" ref="GL130:GL193" si="536">(GU130-GV130)/ABS(GV130)</f>
        <v>0.97055527144510512</v>
      </c>
      <c r="GM130" s="94">
        <f t="shared" ref="GM130:GM193" si="537">(GV130-GW130)/ABS(GW130)</f>
        <v>1.0415225341199532</v>
      </c>
      <c r="GN130" s="94">
        <f t="shared" ref="GN130:GN193" si="538">(GW130-GX130)/ABS(GX130)</f>
        <v>0.77181492935910445</v>
      </c>
      <c r="GO130" s="392">
        <f t="shared" ref="GO130:GO193" si="539">(GX130-GY130)/ABS(GY130)</f>
        <v>-2.1797769568058514</v>
      </c>
      <c r="GP130" s="366">
        <f t="shared" ref="GP130:GP193" si="540">GS130-GT130</f>
        <v>-0.19303460265829175</v>
      </c>
      <c r="GQ130" s="366">
        <f t="shared" ref="GQ130:GQ193" si="541">GT130-GU130</f>
        <v>0.16712875387084525</v>
      </c>
      <c r="GR130" s="366">
        <f t="shared" ref="GR130:GR193" si="542">GU130-GV130</f>
        <v>1.2759377250797612E-2</v>
      </c>
      <c r="GS130" s="94">
        <f t="shared" si="409"/>
        <v>0</v>
      </c>
      <c r="GT130" s="94">
        <f t="shared" si="467"/>
        <v>0.19303460265829175</v>
      </c>
      <c r="GU130" s="392">
        <f t="shared" si="468"/>
        <v>2.5905848787446503E-2</v>
      </c>
      <c r="GV130" s="94">
        <f t="shared" si="469"/>
        <v>1.314647153664889E-2</v>
      </c>
      <c r="GW130" s="94">
        <f t="shared" si="470"/>
        <v>-0.31661053004786383</v>
      </c>
      <c r="GX130" s="94">
        <f t="shared" si="471"/>
        <v>-1.3875164100728008</v>
      </c>
      <c r="GY130" s="94">
        <f t="shared" si="472"/>
        <v>-0.43635652088836713</v>
      </c>
      <c r="GZ130" s="94">
        <f t="shared" si="473"/>
        <v>-0.20457420924574207</v>
      </c>
      <c r="HA130" s="94">
        <f t="shared" si="474"/>
        <v>-0.42843083652268998</v>
      </c>
      <c r="HB130" s="94">
        <f t="shared" si="475"/>
        <v>-0.81115639734675937</v>
      </c>
      <c r="HC130" s="94">
        <f t="shared" si="476"/>
        <v>-0.1114136777406053</v>
      </c>
      <c r="HD130" s="94">
        <f t="shared" ref="HD130:HD193" si="543">(HM130-HN130)/ABS(HN130)</f>
        <v>-1</v>
      </c>
      <c r="HE130" s="94">
        <f t="shared" ref="HE130:HE193" si="544">(HN130-HO130)/ABS(HO130)</f>
        <v>25.887222189246256</v>
      </c>
      <c r="HF130" s="94">
        <f t="shared" ref="HF130:HF193" si="545">(HO130-HP130)/ABS(HP130)</f>
        <v>1.0950009000459433</v>
      </c>
      <c r="HG130" s="94">
        <f t="shared" ref="HG130:HG193" si="546">(HP130-HQ130)/ABS(HQ130)</f>
        <v>0.52359291134261787</v>
      </c>
      <c r="HH130" s="94">
        <f t="shared" ref="HH130:HH193" si="547">(HQ130-HR130)/ABS(HR130)</f>
        <v>0.73531882191295017</v>
      </c>
      <c r="HI130" s="392">
        <f t="shared" ref="HI130:HI193" si="548">(HR130-HS130)/ABS(HS130)</f>
        <v>-1.2954691672628922</v>
      </c>
      <c r="HJ130" s="366">
        <f t="shared" ref="HJ130:HJ193" si="549">HM130-HN130</f>
        <v>-7.1041541240216735E-2</v>
      </c>
      <c r="HK130" s="366">
        <f t="shared" ref="HK130:HK193" si="550">HN130-HO130</f>
        <v>6.8399336674040676E-2</v>
      </c>
      <c r="HL130" s="366">
        <f t="shared" ref="HL130:HL193" si="551">HO130-HP130</f>
        <v>3.0454620710636461E-2</v>
      </c>
      <c r="HM130" s="94">
        <f t="shared" si="410"/>
        <v>0</v>
      </c>
      <c r="HN130" s="94">
        <f t="shared" si="477"/>
        <v>7.1041541240216735E-2</v>
      </c>
      <c r="HO130" s="392">
        <f t="shared" si="478"/>
        <v>2.64220456617606E-3</v>
      </c>
      <c r="HP130" s="94">
        <f t="shared" si="479"/>
        <v>-2.7812416144460402E-2</v>
      </c>
      <c r="HQ130" s="94">
        <f t="shared" si="480"/>
        <v>-5.8379517867464543E-2</v>
      </c>
      <c r="HR130" s="94">
        <f t="shared" si="481"/>
        <v>-0.22056543003697962</v>
      </c>
      <c r="HS130" s="94">
        <f t="shared" si="482"/>
        <v>-9.6087298048956549E-2</v>
      </c>
      <c r="HT130" s="94">
        <f t="shared" si="483"/>
        <v>-3.7113931636737228E-2</v>
      </c>
      <c r="HU130" s="94">
        <f t="shared" si="484"/>
        <v>-4.3621575342465753E-2</v>
      </c>
      <c r="HV130" s="94">
        <f t="shared" si="485"/>
        <v>-0.18462389599099008</v>
      </c>
      <c r="HW130" s="94">
        <f t="shared" si="486"/>
        <v>-1.2584439186640607E-2</v>
      </c>
      <c r="HX130" s="94" t="e">
        <f t="shared" ref="HX130:HX193" si="552">(IG130-IH130)/ABS(IH130)</f>
        <v>#VALUE!</v>
      </c>
      <c r="HY130" s="94">
        <f t="shared" ref="HY130:HY193" si="553">(IH130-II130)/ABS(II130)</f>
        <v>-0.1131484938299282</v>
      </c>
      <c r="HZ130" s="94">
        <f t="shared" ref="HZ130:HZ193" si="554">(II130-IJ130)/ABS(IJ130)</f>
        <v>0.4204945010960861</v>
      </c>
      <c r="IA130" s="94">
        <f t="shared" ref="IA130:IA193" si="555">(IJ130-IK130)/ABS(IK130)</f>
        <v>0.1938649023895061</v>
      </c>
      <c r="IB130" s="94">
        <f t="shared" ref="IB130:IB193" si="556">(IK130-IL130)/ABS(IL130)</f>
        <v>0.62196172330342803</v>
      </c>
      <c r="IC130" s="392">
        <f t="shared" ref="IC130:IC193" si="557">(IL130-IM130)/ABS(IM130)</f>
        <v>-0.25836316319657765</v>
      </c>
      <c r="ID130" s="366" t="e">
        <f t="shared" ref="ID130:ID193" si="558">IG130-IH130</f>
        <v>#VALUE!</v>
      </c>
      <c r="IE130" s="366">
        <f t="shared" ref="IE130:IE193" si="559">IH130-II130</f>
        <v>-4.4576396474130364E-2</v>
      </c>
      <c r="IF130" s="366">
        <f t="shared" ref="IF130:IF193" si="560">II130-IJ130</f>
        <v>0.11662104917064314</v>
      </c>
      <c r="IG130" s="94" t="str">
        <f t="shared" si="411"/>
        <v>i.a.</v>
      </c>
      <c r="IH130" s="94">
        <f t="shared" si="487"/>
        <v>0.34938727873954484</v>
      </c>
      <c r="II130" s="392">
        <f t="shared" si="488"/>
        <v>0.3939636752136752</v>
      </c>
      <c r="IJ130" s="94">
        <f t="shared" si="489"/>
        <v>0.27734262604303206</v>
      </c>
      <c r="IK130" s="94">
        <f t="shared" si="490"/>
        <v>0.23230654112365157</v>
      </c>
      <c r="IL130" s="94">
        <f t="shared" si="491"/>
        <v>0.14322566173171825</v>
      </c>
      <c r="IM130" s="94">
        <f t="shared" si="492"/>
        <v>0.19312101910828025</v>
      </c>
      <c r="IN130" s="94">
        <f t="shared" si="493"/>
        <v>0.24086103681059734</v>
      </c>
      <c r="IO130" s="94">
        <f t="shared" si="494"/>
        <v>0.1986360497237569</v>
      </c>
      <c r="IP130" s="94">
        <f t="shared" si="495"/>
        <v>0.19289232336956524</v>
      </c>
      <c r="IQ130" s="94">
        <f t="shared" si="496"/>
        <v>0.29454155733766951</v>
      </c>
      <c r="IR130" s="94">
        <f t="shared" si="412"/>
        <v>0.15617104295263379</v>
      </c>
      <c r="IS130" s="94">
        <f t="shared" ref="IS130:IS193" si="561">(JB130-JC130)/ABS(JC130)</f>
        <v>-1</v>
      </c>
      <c r="IT130" s="94">
        <f t="shared" ref="IT130:IT193" si="562">(JC130-JD130)/ABS(JD130)</f>
        <v>16.407573199708636</v>
      </c>
      <c r="IU130" s="94">
        <f t="shared" ref="IU130:IU193" si="563">(JD130-JE130)/ABS(JE130)</f>
        <v>1.0682735678369077</v>
      </c>
      <c r="IV130" s="94">
        <f t="shared" ref="IV130:IV193" si="564">(JE130-JF130)/ABS(JF130)</f>
        <v>0.4307376186691142</v>
      </c>
      <c r="IW130" s="94">
        <f t="shared" ref="IW130:IW193" si="565">(JF130-JG130)/ABS(JG130)</f>
        <v>0.69459728825017542</v>
      </c>
      <c r="IX130" s="392">
        <f t="shared" ref="IX130:IX193" si="566">(JG130-JH130)/ABS(JH130)</f>
        <v>-2.2421747748518843</v>
      </c>
      <c r="IY130" s="366">
        <f t="shared" ref="IY130:IY193" si="567">JB130-JC130</f>
        <v>-3.9985043583931193E-2</v>
      </c>
      <c r="IZ130" s="366">
        <f t="shared" ref="IZ130:IZ193" si="568">JC130-JD130</f>
        <v>3.76880523189684E-2</v>
      </c>
      <c r="JA130" s="366">
        <f t="shared" ref="JA130:JA193" si="569">JD130-JE130</f>
        <v>3.594092313695546E-2</v>
      </c>
      <c r="JB130" s="392"/>
      <c r="JC130" s="94">
        <f t="shared" si="497"/>
        <v>3.9985043583931193E-2</v>
      </c>
      <c r="JD130" s="392">
        <f t="shared" si="498"/>
        <v>2.2969912649627952E-3</v>
      </c>
      <c r="JE130" s="94">
        <f t="shared" si="499"/>
        <v>-3.3643931871992667E-2</v>
      </c>
      <c r="JF130" s="94">
        <f t="shared" si="500"/>
        <v>-5.9100922483822114E-2</v>
      </c>
      <c r="JG130" s="94">
        <f t="shared" si="501"/>
        <v>-0.19351800167457439</v>
      </c>
      <c r="JH130" s="94">
        <f t="shared" si="502"/>
        <v>-5.9687714300785989E-2</v>
      </c>
      <c r="JI130" s="94">
        <f t="shared" si="503"/>
        <v>-2.8195121951219513E-2</v>
      </c>
      <c r="JJ130" s="94">
        <f t="shared" si="504"/>
        <v>-4.1934156378600825E-2</v>
      </c>
      <c r="JK130" s="94">
        <f t="shared" si="505"/>
        <v>-0.15490716180371353</v>
      </c>
      <c r="JL130" s="94">
        <f t="shared" si="506"/>
        <v>-9.7606382978723417E-3</v>
      </c>
      <c r="JM130" s="94">
        <f t="shared" si="413"/>
        <v>-0.11289351663548361</v>
      </c>
      <c r="JN130" s="94" t="e">
        <f t="shared" ref="JN130:JN193" si="570">(JW130-JX130)/ABS(JX130)</f>
        <v>#VALUE!</v>
      </c>
      <c r="JO130" s="94">
        <f t="shared" ref="JO130:JO193" si="571">(JX130-JY130)/ABS(JY130)</f>
        <v>0.27778607417353429</v>
      </c>
      <c r="JP130" s="94">
        <f t="shared" ref="JP130:JP193" si="572">(JY130-JZ130)/ABS(JZ130)</f>
        <v>0.46641765489279929</v>
      </c>
      <c r="JQ130" s="94">
        <f t="shared" ref="JQ130:JQ193" si="573">(JZ130-KA130)/ABS(KA130)</f>
        <v>4.112689471168475E-2</v>
      </c>
      <c r="JR130" s="94">
        <f t="shared" ref="JR130:JR193" si="574">(KA130-KB130)/ABS(KB130)</f>
        <v>6.6843234149728606E-2</v>
      </c>
      <c r="JS130" s="392">
        <f t="shared" ref="JS130:JS193" si="575">(KB130-KC130)/ABS(KC130)</f>
        <v>-0.13561433212789925</v>
      </c>
      <c r="JT130" s="364" t="e">
        <f t="shared" ref="JT130:JT193" si="576">JW130-JX130</f>
        <v>#VALUE!</v>
      </c>
      <c r="JU130" s="364">
        <f t="shared" ref="JU130:JU193" si="577">JX130-JY130</f>
        <v>0.85266807871935901</v>
      </c>
      <c r="JV130" s="364">
        <f t="shared" ref="JV130:JV193" si="578">JY130-JZ130</f>
        <v>0.97630797050542295</v>
      </c>
      <c r="JW130" s="99" t="str">
        <f t="shared" si="414"/>
        <v>i.a.</v>
      </c>
      <c r="JX130" s="99">
        <f t="shared" si="507"/>
        <v>3.9221814848762606</v>
      </c>
      <c r="JY130" s="393">
        <f t="shared" si="508"/>
        <v>3.0695134061569016</v>
      </c>
      <c r="JZ130" s="99">
        <f t="shared" si="509"/>
        <v>2.0932054356514787</v>
      </c>
      <c r="KA130" s="99">
        <f t="shared" si="510"/>
        <v>2.0105190311418686</v>
      </c>
      <c r="KB130" s="99">
        <f t="shared" si="511"/>
        <v>1.8845496383957923</v>
      </c>
      <c r="KC130" s="99">
        <f t="shared" si="512"/>
        <v>2.1802185163887291</v>
      </c>
      <c r="KD130" s="99">
        <f t="shared" si="513"/>
        <v>2.0777027027027026</v>
      </c>
      <c r="KE130" s="99">
        <f t="shared" si="514"/>
        <v>1.8521341463414633</v>
      </c>
      <c r="KF130" s="99">
        <f t="shared" si="415"/>
        <v>2.2779456193353473</v>
      </c>
      <c r="KG130" s="99">
        <f t="shared" si="416"/>
        <v>2.2014051522248241</v>
      </c>
      <c r="KH130" s="99">
        <f t="shared" si="417"/>
        <v>2.4265692854322936</v>
      </c>
      <c r="KI130" s="94">
        <f t="shared" ref="KI130:KI193" si="579">(KR130-KS130)/ABS(KS130)</f>
        <v>-1</v>
      </c>
      <c r="KJ130" s="94">
        <f t="shared" ref="KJ130:KJ193" si="580">(KS130-KT130)/ABS(KT130)</f>
        <v>5.9977711108508949</v>
      </c>
      <c r="KK130" s="94">
        <f t="shared" ref="KK130:KK193" si="581">(KT130-KU130)/ABS(KU130)</f>
        <v>1.6604054636413033</v>
      </c>
      <c r="KL130" s="94">
        <f t="shared" ref="KL130:KL193" si="582">(KU130-KV130)/ABS(KV130)</f>
        <v>1.0685543390595476</v>
      </c>
      <c r="KM130" s="94">
        <f t="shared" ref="KM130:KM193" si="583">(KV130-KW130)/ABS(KW130)</f>
        <v>0.6765981510241037</v>
      </c>
      <c r="KN130" s="392">
        <f t="shared" ref="KN130:KN193" si="584">(KW130-KX130)/ABS(KX130)</f>
        <v>-1.9803401113852996</v>
      </c>
      <c r="KO130" s="364">
        <f t="shared" ref="KO130:KO193" si="585">KR130-KS130</f>
        <v>-0.15774518790100825</v>
      </c>
      <c r="KP130" s="364">
        <f t="shared" ref="KP130:KP193" si="586">KS130-KT130</f>
        <v>0.13520298333298442</v>
      </c>
      <c r="KQ130" s="364">
        <f t="shared" ref="KQ130:KQ193" si="587">KT130-KU130</f>
        <v>1.4068983145162122E-2</v>
      </c>
      <c r="KR130" s="308"/>
      <c r="KS130" s="308">
        <f t="shared" si="515"/>
        <v>0.15774518790100825</v>
      </c>
      <c r="KT130" s="395">
        <f t="shared" si="516"/>
        <v>2.2542204568023833E-2</v>
      </c>
      <c r="KU130" s="308">
        <f t="shared" si="517"/>
        <v>8.4732214228617105E-3</v>
      </c>
      <c r="KV130" s="308">
        <f t="shared" si="518"/>
        <v>-0.12359861591695501</v>
      </c>
      <c r="KW130" s="308">
        <f t="shared" si="519"/>
        <v>-0.38218277449046678</v>
      </c>
      <c r="KX130" s="308">
        <f t="shared" si="520"/>
        <v>-0.12823461759631971</v>
      </c>
      <c r="KY130" s="308">
        <f t="shared" si="521"/>
        <v>-7.101351351351351E-2</v>
      </c>
      <c r="KZ130" s="308">
        <f t="shared" si="522"/>
        <v>-0.14931402439024391</v>
      </c>
      <c r="LA130" s="308">
        <f t="shared" si="523"/>
        <v>-0.3833081570996979</v>
      </c>
      <c r="LB130" s="308">
        <f t="shared" si="524"/>
        <v>-4.1920374707259948E-2</v>
      </c>
      <c r="LC130" s="308">
        <f t="shared" si="418"/>
        <v>-0.20994867745756018</v>
      </c>
    </row>
    <row r="131" spans="1:315" s="1" customFormat="1" ht="15.75" customHeight="1" x14ac:dyDescent="0.3">
      <c r="A131" s="374" t="s">
        <v>740</v>
      </c>
      <c r="B131" s="171">
        <v>16888419</v>
      </c>
      <c r="C131" t="s">
        <v>226</v>
      </c>
      <c r="D131" s="336"/>
      <c r="E131">
        <v>1</v>
      </c>
      <c r="F131"/>
      <c r="G131">
        <v>412000</v>
      </c>
      <c r="H131"/>
      <c r="I131" s="191">
        <v>45012</v>
      </c>
      <c r="J131" s="176"/>
      <c r="K131" s="176" t="s">
        <v>132</v>
      </c>
      <c r="L131" s="176" t="s">
        <v>132</v>
      </c>
      <c r="M131" s="176" t="s">
        <v>132</v>
      </c>
      <c r="N131" s="176" t="s">
        <v>132</v>
      </c>
      <c r="O131" s="182" t="s">
        <v>132</v>
      </c>
      <c r="P131" s="176" t="s">
        <v>132</v>
      </c>
      <c r="Q131" s="94">
        <f t="shared" si="525"/>
        <v>-1</v>
      </c>
      <c r="R131" s="94">
        <f t="shared" si="526"/>
        <v>0.20148269495078486</v>
      </c>
      <c r="S131" s="94">
        <f t="shared" si="527"/>
        <v>0.21044229347314647</v>
      </c>
      <c r="T131" s="94">
        <f t="shared" si="528"/>
        <v>0.27379754693152392</v>
      </c>
      <c r="U131" s="94">
        <f t="shared" si="529"/>
        <v>-0.3087462823491115</v>
      </c>
      <c r="V131" s="94">
        <f t="shared" si="530"/>
        <v>-0.11634262104313486</v>
      </c>
      <c r="W131" s="362">
        <f t="shared" si="531"/>
        <v>-8654.4</v>
      </c>
      <c r="X131" s="362">
        <f t="shared" si="532"/>
        <v>1451.2999999999993</v>
      </c>
      <c r="Y131" s="362">
        <f t="shared" si="533"/>
        <v>1252.3000000000002</v>
      </c>
      <c r="Z131" s="100"/>
      <c r="AA131" s="396">
        <v>8654.4</v>
      </c>
      <c r="AB131" s="100">
        <v>7203.1</v>
      </c>
      <c r="AC131" s="100">
        <v>5950.8</v>
      </c>
      <c r="AD131" s="100">
        <v>4671.7</v>
      </c>
      <c r="AE131" s="254">
        <v>6758.3</v>
      </c>
      <c r="AF131" s="254">
        <v>7648.1</v>
      </c>
      <c r="AG131" s="255">
        <v>6796.6</v>
      </c>
      <c r="AH131" s="256">
        <v>6531.4</v>
      </c>
      <c r="AI131" s="256">
        <v>6979.4</v>
      </c>
      <c r="AJ131" s="256">
        <v>7464.3</v>
      </c>
      <c r="AK131" s="256">
        <v>9700</v>
      </c>
      <c r="AL131" s="94">
        <f t="shared" si="394"/>
        <v>-1</v>
      </c>
      <c r="AM131" s="94">
        <f t="shared" si="395"/>
        <v>0.17134831460674158</v>
      </c>
      <c r="AN131" s="94">
        <f t="shared" si="419"/>
        <v>0.22815087396504136</v>
      </c>
      <c r="AO131" s="94">
        <f t="shared" si="420"/>
        <v>0.73780975219824152</v>
      </c>
      <c r="AP131" s="94">
        <f t="shared" si="421"/>
        <v>2.9904534606205249</v>
      </c>
      <c r="AQ131" s="94">
        <f t="shared" si="422"/>
        <v>-1.199270767279645</v>
      </c>
      <c r="AR131" s="362">
        <f t="shared" si="396"/>
        <v>-625.5</v>
      </c>
      <c r="AS131" s="362">
        <f t="shared" si="423"/>
        <v>91.5</v>
      </c>
      <c r="AT131" s="362">
        <f t="shared" si="424"/>
        <v>99.199999999999989</v>
      </c>
      <c r="AU131" s="266"/>
      <c r="AV131" s="266">
        <v>625.5</v>
      </c>
      <c r="AW131" s="266">
        <v>534</v>
      </c>
      <c r="AX131" s="266">
        <v>434.8</v>
      </c>
      <c r="AY131" s="266">
        <v>250.2</v>
      </c>
      <c r="AZ131" s="281">
        <v>-125.7</v>
      </c>
      <c r="BA131" s="281">
        <v>630.79999999999995</v>
      </c>
      <c r="BB131" s="256">
        <v>505</v>
      </c>
      <c r="BC131" s="256">
        <v>771.5</v>
      </c>
      <c r="BD131" s="256">
        <v>692.8</v>
      </c>
      <c r="BE131" s="256">
        <v>553.20000000000005</v>
      </c>
      <c r="BF131" s="256">
        <v>-63.1</v>
      </c>
      <c r="BG131" s="94">
        <f t="shared" si="397"/>
        <v>-1</v>
      </c>
      <c r="BH131" s="94">
        <f t="shared" si="425"/>
        <v>0.43883188634569859</v>
      </c>
      <c r="BI131" s="94">
        <f t="shared" si="426"/>
        <v>2.8628048780487809</v>
      </c>
      <c r="BJ131" s="94">
        <f t="shared" si="427"/>
        <v>2.4513274336283182</v>
      </c>
      <c r="BK131" s="94">
        <f t="shared" si="428"/>
        <v>0.95869883040935666</v>
      </c>
      <c r="BL131" s="94">
        <f t="shared" si="429"/>
        <v>-11.666666666666668</v>
      </c>
      <c r="BM131" s="362">
        <f t="shared" si="398"/>
        <v>-182.3</v>
      </c>
      <c r="BN131" s="362">
        <f t="shared" si="430"/>
        <v>55.600000000000009</v>
      </c>
      <c r="BO131" s="362">
        <f t="shared" si="431"/>
        <v>93.9</v>
      </c>
      <c r="BP131" s="266"/>
      <c r="BQ131" s="266">
        <v>182.3</v>
      </c>
      <c r="BR131" s="266">
        <v>126.7</v>
      </c>
      <c r="BS131" s="266">
        <v>32.799999999999997</v>
      </c>
      <c r="BT131" s="266">
        <v>-22.6</v>
      </c>
      <c r="BU131" s="281">
        <v>-547.20000000000005</v>
      </c>
      <c r="BV131" s="281">
        <v>51.3</v>
      </c>
      <c r="BW131" s="256">
        <v>72.8</v>
      </c>
      <c r="BX131" s="256">
        <v>351.5</v>
      </c>
      <c r="BY131" s="256">
        <v>-201</v>
      </c>
      <c r="BZ131" s="256">
        <v>235</v>
      </c>
      <c r="CA131" s="256">
        <v>-442</v>
      </c>
      <c r="CB131" s="94">
        <f t="shared" si="399"/>
        <v>-1</v>
      </c>
      <c r="CC131" s="94">
        <f t="shared" si="432"/>
        <v>3.3297529538131136E-2</v>
      </c>
      <c r="CD131" s="94">
        <f t="shared" si="433"/>
        <v>9.5412844036697244</v>
      </c>
      <c r="CE131" s="94">
        <f t="shared" si="434"/>
        <v>-1.1224719101123597</v>
      </c>
      <c r="CF131" s="94">
        <f t="shared" si="435"/>
        <v>1.1592698639942736</v>
      </c>
      <c r="CG131" s="94">
        <f t="shared" si="436"/>
        <v>-15.040201005025125</v>
      </c>
      <c r="CH131" s="362">
        <f t="shared" si="400"/>
        <v>-96.2</v>
      </c>
      <c r="CI131" s="362">
        <f t="shared" si="437"/>
        <v>3.1000000000000085</v>
      </c>
      <c r="CJ131" s="362">
        <f t="shared" si="438"/>
        <v>104</v>
      </c>
      <c r="CK131" s="100"/>
      <c r="CL131" s="100">
        <v>96.2</v>
      </c>
      <c r="CM131" s="100">
        <v>93.1</v>
      </c>
      <c r="CN131" s="100">
        <v>-10.9</v>
      </c>
      <c r="CO131" s="100">
        <v>89</v>
      </c>
      <c r="CP131" s="254">
        <v>-558.79999999999995</v>
      </c>
      <c r="CQ131" s="254">
        <v>39.799999999999997</v>
      </c>
      <c r="CR131" s="256">
        <v>71.900000000000006</v>
      </c>
      <c r="CS131" s="302">
        <v>370.2</v>
      </c>
      <c r="CT131" s="302">
        <v>-186.1</v>
      </c>
      <c r="CU131" s="302">
        <v>208.5</v>
      </c>
      <c r="CV131" s="302">
        <v>-445</v>
      </c>
      <c r="CW131" s="94">
        <f t="shared" si="401"/>
        <v>-1</v>
      </c>
      <c r="CX131" s="94">
        <f t="shared" si="439"/>
        <v>-0.89763113367174285</v>
      </c>
      <c r="CY131" s="94">
        <f t="shared" si="440"/>
        <v>0.17261904761904767</v>
      </c>
      <c r="CZ131" s="94">
        <f t="shared" si="441"/>
        <v>0.53191489361702127</v>
      </c>
      <c r="DA131" s="94">
        <f t="shared" si="442"/>
        <v>1.1119428376998979</v>
      </c>
      <c r="DB131" s="94">
        <f t="shared" si="443"/>
        <v>-9.0650684931506849</v>
      </c>
      <c r="DC131" s="362">
        <f t="shared" si="402"/>
        <v>-12.1</v>
      </c>
      <c r="DD131" s="362">
        <f t="shared" si="444"/>
        <v>-106.10000000000001</v>
      </c>
      <c r="DE131" s="362">
        <f t="shared" si="445"/>
        <v>17.400000000000006</v>
      </c>
      <c r="DF131" s="266"/>
      <c r="DG131" s="266">
        <v>12.1</v>
      </c>
      <c r="DH131" s="266">
        <v>118.2</v>
      </c>
      <c r="DI131" s="266">
        <v>100.8</v>
      </c>
      <c r="DJ131" s="266">
        <v>65.8</v>
      </c>
      <c r="DK131" s="281">
        <v>-587.79999999999995</v>
      </c>
      <c r="DL131" s="281">
        <v>-58.4</v>
      </c>
      <c r="DM131" s="256">
        <v>10.199999999999999</v>
      </c>
      <c r="DN131" s="256">
        <v>289.60000000000002</v>
      </c>
      <c r="DO131" s="256">
        <v>-251.7</v>
      </c>
      <c r="DP131" s="256">
        <v>106.5</v>
      </c>
      <c r="DQ131" s="256">
        <v>-443</v>
      </c>
      <c r="DR131" s="94">
        <f t="shared" si="403"/>
        <v>-1</v>
      </c>
      <c r="DS131" s="94">
        <f t="shared" si="446"/>
        <v>1.9408251900108673E-2</v>
      </c>
      <c r="DT131" s="94">
        <f t="shared" si="447"/>
        <v>0.18001281229980778</v>
      </c>
      <c r="DU131" s="94">
        <f t="shared" si="448"/>
        <v>0.1982345039339857</v>
      </c>
      <c r="DV131" s="94">
        <f t="shared" si="449"/>
        <v>0.32764331210191089</v>
      </c>
      <c r="DW131" s="94">
        <f t="shared" si="450"/>
        <v>-0.55579447713897689</v>
      </c>
      <c r="DX131" s="362">
        <f t="shared" si="404"/>
        <v>-751.1</v>
      </c>
      <c r="DY131" s="362">
        <f t="shared" si="451"/>
        <v>14.300000000000068</v>
      </c>
      <c r="DZ131" s="362">
        <f t="shared" si="452"/>
        <v>112.39999999999998</v>
      </c>
      <c r="EA131" s="100"/>
      <c r="EB131" s="100">
        <v>751.1</v>
      </c>
      <c r="EC131" s="100">
        <v>736.8</v>
      </c>
      <c r="ED131" s="100">
        <v>624.4</v>
      </c>
      <c r="EE131" s="100">
        <v>521.1</v>
      </c>
      <c r="EF131" s="254">
        <v>392.5</v>
      </c>
      <c r="EG131" s="254">
        <v>883.6</v>
      </c>
      <c r="EH131" s="302">
        <v>963.7</v>
      </c>
      <c r="EI131" s="302">
        <v>998.9</v>
      </c>
      <c r="EJ131" s="302">
        <v>821.7</v>
      </c>
      <c r="EK131" s="302">
        <v>1116</v>
      </c>
      <c r="EL131" s="302">
        <v>828</v>
      </c>
      <c r="EM131" s="94">
        <f t="shared" si="405"/>
        <v>-1</v>
      </c>
      <c r="EN131" s="94">
        <f t="shared" si="453"/>
        <v>0.10351900076049128</v>
      </c>
      <c r="EO131" s="94">
        <f t="shared" si="454"/>
        <v>8.2200663391276255E-2</v>
      </c>
      <c r="EP131" s="94">
        <f t="shared" si="455"/>
        <v>-9.0275887104093053E-2</v>
      </c>
      <c r="EQ131" s="94">
        <f t="shared" si="456"/>
        <v>0.16154535392399738</v>
      </c>
      <c r="ER131" s="94">
        <f t="shared" si="457"/>
        <v>3.2544217687074807E-2</v>
      </c>
      <c r="ES131" s="362">
        <f t="shared" si="406"/>
        <v>-4788.5</v>
      </c>
      <c r="ET131" s="362">
        <f t="shared" si="458"/>
        <v>449.19999999999982</v>
      </c>
      <c r="EU131" s="362">
        <f t="shared" si="459"/>
        <v>329.60000000000036</v>
      </c>
      <c r="EV131" s="100"/>
      <c r="EW131" s="100">
        <v>4788.5</v>
      </c>
      <c r="EX131" s="100">
        <v>4339.3</v>
      </c>
      <c r="EY131" s="100">
        <v>4009.7</v>
      </c>
      <c r="EZ131" s="100">
        <v>4407.6000000000004</v>
      </c>
      <c r="FA131" s="254">
        <v>3794.6</v>
      </c>
      <c r="FB131" s="254">
        <v>3675</v>
      </c>
      <c r="FC131" s="302">
        <v>3668.3</v>
      </c>
      <c r="FD131" s="302">
        <v>3595.7</v>
      </c>
      <c r="FE131" s="302">
        <v>3646.4</v>
      </c>
      <c r="FF131" s="302">
        <v>4014</v>
      </c>
      <c r="FG131" s="302">
        <v>4427</v>
      </c>
      <c r="FH131" s="94">
        <f t="shared" si="407"/>
        <v>-1</v>
      </c>
      <c r="FI131" s="94">
        <f t="shared" si="460"/>
        <v>-3.9497307001795335E-3</v>
      </c>
      <c r="FJ131" s="94">
        <f t="shared" si="461"/>
        <v>3.9179104477611942E-2</v>
      </c>
      <c r="FK131" s="94">
        <f t="shared" si="462"/>
        <v>0.23048668503213957</v>
      </c>
      <c r="FL131" s="94">
        <f t="shared" si="463"/>
        <v>-0.45152354570637121</v>
      </c>
      <c r="FM131" s="94">
        <f t="shared" si="464"/>
        <v>-8.4601198709082531E-2</v>
      </c>
      <c r="FN131" s="362">
        <f t="shared" si="408"/>
        <v>-2774</v>
      </c>
      <c r="FO131" s="362">
        <f t="shared" si="465"/>
        <v>-11</v>
      </c>
      <c r="FP131" s="362">
        <f t="shared" si="466"/>
        <v>105</v>
      </c>
      <c r="FQ131" s="486"/>
      <c r="FR131" s="486">
        <v>2774</v>
      </c>
      <c r="FS131" s="486">
        <v>2785</v>
      </c>
      <c r="FT131" s="486">
        <v>2680</v>
      </c>
      <c r="FU131" s="486">
        <v>2178</v>
      </c>
      <c r="FV131" s="538">
        <v>3971</v>
      </c>
      <c r="FW131" s="538">
        <v>4338</v>
      </c>
      <c r="FX131" s="535">
        <v>4207</v>
      </c>
      <c r="FY131" s="535">
        <v>3965</v>
      </c>
      <c r="FZ131" s="535">
        <v>3846</v>
      </c>
      <c r="GA131" s="535">
        <v>4057</v>
      </c>
      <c r="GB131" s="535">
        <v>4753</v>
      </c>
      <c r="GC131" s="2">
        <v>1</v>
      </c>
      <c r="GD131" s="20"/>
      <c r="GE131" s="1" t="s">
        <v>81</v>
      </c>
      <c r="GF131" s="336"/>
      <c r="GG131" s="1">
        <v>2860</v>
      </c>
      <c r="GH131" s="1" t="s">
        <v>298</v>
      </c>
      <c r="GI131" s="18" t="s">
        <v>97</v>
      </c>
      <c r="GJ131" s="94">
        <f t="shared" si="534"/>
        <v>-1</v>
      </c>
      <c r="GK131" s="94">
        <f t="shared" si="535"/>
        <v>-5.4691446194432516E-2</v>
      </c>
      <c r="GL131" s="94">
        <f t="shared" si="536"/>
        <v>8.1878058216306702</v>
      </c>
      <c r="GM131" s="94">
        <f t="shared" si="537"/>
        <v>-1.0976781641891329</v>
      </c>
      <c r="GN131" s="94">
        <f t="shared" si="538"/>
        <v>1.2224652730331571</v>
      </c>
      <c r="GO131" s="392">
        <f t="shared" si="539"/>
        <v>-21.324789057740709</v>
      </c>
      <c r="GP131" s="366">
        <f t="shared" si="540"/>
        <v>-0.12930976544122588</v>
      </c>
      <c r="GQ131" s="366">
        <f t="shared" si="541"/>
        <v>-7.4813012646219035E-3</v>
      </c>
      <c r="GR131" s="366">
        <f t="shared" si="542"/>
        <v>0.15582205753954487</v>
      </c>
      <c r="GS131" s="94">
        <f t="shared" si="409"/>
        <v>0</v>
      </c>
      <c r="GT131" s="94">
        <f t="shared" si="467"/>
        <v>0.12930976544122588</v>
      </c>
      <c r="GU131" s="392">
        <f t="shared" si="468"/>
        <v>0.13679106670584779</v>
      </c>
      <c r="GV131" s="94">
        <f t="shared" si="469"/>
        <v>-1.9030990833697078E-2</v>
      </c>
      <c r="GW131" s="94">
        <f t="shared" si="470"/>
        <v>0.19483362521891417</v>
      </c>
      <c r="GX131" s="94">
        <f t="shared" si="471"/>
        <v>-0.87579343311652691</v>
      </c>
      <c r="GY131" s="94">
        <f t="shared" si="472"/>
        <v>4.3089915011097268E-2</v>
      </c>
      <c r="GZ131" s="94">
        <f t="shared" si="473"/>
        <v>7.3270151839396724E-2</v>
      </c>
      <c r="HA131" s="94">
        <f t="shared" si="474"/>
        <v>0.40667911677468965</v>
      </c>
      <c r="HB131" s="94">
        <f t="shared" si="475"/>
        <v>-0.19208339784280332</v>
      </c>
      <c r="HC131" s="94">
        <f t="shared" si="476"/>
        <v>0.21450617283950618</v>
      </c>
      <c r="HD131" s="94">
        <f t="shared" si="543"/>
        <v>-1</v>
      </c>
      <c r="HE131" s="94">
        <f t="shared" si="544"/>
        <v>0.31606821129957252</v>
      </c>
      <c r="HF131" s="94">
        <f t="shared" si="545"/>
        <v>2.8944050185650974</v>
      </c>
      <c r="HG131" s="94">
        <f t="shared" si="546"/>
        <v>2.4142394682506501</v>
      </c>
      <c r="HH131" s="94">
        <f t="shared" si="547"/>
        <v>0.962387747631822</v>
      </c>
      <c r="HI131" s="392">
        <f t="shared" si="548"/>
        <v>-11.486308950055337</v>
      </c>
      <c r="HJ131" s="366">
        <f t="shared" si="549"/>
        <v>-3.9943907622866412E-2</v>
      </c>
      <c r="HK131" s="366">
        <f t="shared" si="550"/>
        <v>9.5929673905032556E-3</v>
      </c>
      <c r="HL131" s="366">
        <f t="shared" si="551"/>
        <v>2.2557467265972509E-2</v>
      </c>
      <c r="HM131" s="94">
        <f t="shared" si="410"/>
        <v>0</v>
      </c>
      <c r="HN131" s="94">
        <f t="shared" si="477"/>
        <v>3.9943907622866412E-2</v>
      </c>
      <c r="HO131" s="392">
        <f t="shared" si="478"/>
        <v>3.0350940232363156E-2</v>
      </c>
      <c r="HP131" s="94">
        <f t="shared" si="479"/>
        <v>7.7934729663906481E-3</v>
      </c>
      <c r="HQ131" s="94">
        <f t="shared" si="480"/>
        <v>-5.5107166369998293E-3</v>
      </c>
      <c r="HR131" s="94">
        <f t="shared" si="481"/>
        <v>-0.14651386955124773</v>
      </c>
      <c r="HS131" s="94">
        <f t="shared" si="482"/>
        <v>1.3971919981479715E-2</v>
      </c>
      <c r="HT131" s="94">
        <f t="shared" si="483"/>
        <v>2.0044052863436121E-2</v>
      </c>
      <c r="HU131" s="94">
        <f t="shared" si="484"/>
        <v>9.7071291476229268E-2</v>
      </c>
      <c r="HV131" s="94">
        <f t="shared" si="485"/>
        <v>-5.2477677405879594E-2</v>
      </c>
      <c r="HW131" s="94">
        <f t="shared" si="486"/>
        <v>5.5680606563203415E-2</v>
      </c>
      <c r="HX131" s="94" t="e">
        <f t="shared" si="552"/>
        <v>#VALUE!</v>
      </c>
      <c r="HY131" s="94">
        <f t="shared" si="553"/>
        <v>-7.6220480845746827E-2</v>
      </c>
      <c r="HZ131" s="94">
        <f t="shared" si="554"/>
        <v>9.0382636249749723E-2</v>
      </c>
      <c r="IA131" s="94">
        <f t="shared" si="555"/>
        <v>0.31714053408969156</v>
      </c>
      <c r="IB131" s="94">
        <f t="shared" si="556"/>
        <v>0.14299739361600655</v>
      </c>
      <c r="IC131" s="392">
        <f t="shared" si="557"/>
        <v>-0.56979515719331164</v>
      </c>
      <c r="ID131" s="366" t="e">
        <f t="shared" si="558"/>
        <v>#VALUE!</v>
      </c>
      <c r="IE131" s="366">
        <f t="shared" si="559"/>
        <v>-1.2942006841459741E-2</v>
      </c>
      <c r="IF131" s="366">
        <f t="shared" si="560"/>
        <v>1.4074598616939854E-2</v>
      </c>
      <c r="IG131" s="94" t="str">
        <f t="shared" si="411"/>
        <v>i.a.</v>
      </c>
      <c r="IH131" s="94">
        <f t="shared" si="487"/>
        <v>0.15685496502036128</v>
      </c>
      <c r="II131" s="392">
        <f t="shared" si="488"/>
        <v>0.16979697186182102</v>
      </c>
      <c r="IJ131" s="94">
        <f t="shared" si="489"/>
        <v>0.15572237324488117</v>
      </c>
      <c r="IK131" s="94">
        <f t="shared" si="490"/>
        <v>0.11822760686087666</v>
      </c>
      <c r="IL131" s="94">
        <f t="shared" si="491"/>
        <v>0.10343646234122174</v>
      </c>
      <c r="IM131" s="94">
        <f t="shared" si="492"/>
        <v>0.24043537414965988</v>
      </c>
      <c r="IN131" s="94">
        <f t="shared" si="493"/>
        <v>0.26271024725349618</v>
      </c>
      <c r="IO131" s="94">
        <f t="shared" si="494"/>
        <v>0.27780404371888645</v>
      </c>
      <c r="IP131" s="94">
        <f t="shared" si="495"/>
        <v>0.22534554629223344</v>
      </c>
      <c r="IQ131" s="94">
        <f t="shared" si="496"/>
        <v>0.27802690582959644</v>
      </c>
      <c r="IR131" s="94">
        <f t="shared" si="412"/>
        <v>0.18703410887734356</v>
      </c>
      <c r="IS131" s="94">
        <f t="shared" si="561"/>
        <v>-1</v>
      </c>
      <c r="IT131" s="94">
        <f t="shared" si="562"/>
        <v>0.19754690799324071</v>
      </c>
      <c r="IU131" s="94">
        <f t="shared" si="563"/>
        <v>2.1912342280813379</v>
      </c>
      <c r="IV131" s="94">
        <f t="shared" si="564"/>
        <v>2.1393705672651433</v>
      </c>
      <c r="IW131" s="94">
        <f t="shared" si="565"/>
        <v>0.94025179389848568</v>
      </c>
      <c r="IX131" s="392">
        <f t="shared" si="566"/>
        <v>-13.071043506996338</v>
      </c>
      <c r="IY131" s="366">
        <f t="shared" si="567"/>
        <v>-2.1064429654279907E-2</v>
      </c>
      <c r="IZ131" s="366">
        <f t="shared" si="568"/>
        <v>3.474780753112354E-3</v>
      </c>
      <c r="JA131" s="366">
        <f t="shared" si="569"/>
        <v>1.2077784950102151E-2</v>
      </c>
      <c r="JB131" s="392"/>
      <c r="JC131" s="94">
        <f t="shared" si="497"/>
        <v>2.1064429654279907E-2</v>
      </c>
      <c r="JD131" s="392">
        <f t="shared" si="498"/>
        <v>1.7589648901167553E-2</v>
      </c>
      <c r="JE131" s="94">
        <f t="shared" si="499"/>
        <v>5.5118639510654023E-3</v>
      </c>
      <c r="JF131" s="94">
        <f t="shared" si="500"/>
        <v>-4.837639403215104E-3</v>
      </c>
      <c r="JG131" s="94">
        <f t="shared" si="501"/>
        <v>-8.0967107112735456E-2</v>
      </c>
      <c r="JH131" s="94">
        <f t="shared" si="502"/>
        <v>6.7075482799649581E-3</v>
      </c>
      <c r="JI131" s="94">
        <f t="shared" si="503"/>
        <v>1.071123797192714E-2</v>
      </c>
      <c r="JJ131" s="94">
        <f t="shared" si="504"/>
        <v>5.3816945830909152E-2</v>
      </c>
      <c r="JK131" s="94">
        <f t="shared" si="505"/>
        <v>-2.8799037166518614E-2</v>
      </c>
      <c r="JL131" s="94">
        <f t="shared" si="506"/>
        <v>3.1483193333601271E-2</v>
      </c>
      <c r="JM131" s="94">
        <f t="shared" si="413"/>
        <v>-4.5567010309278351E-2</v>
      </c>
      <c r="JN131" s="94" t="e">
        <f t="shared" si="570"/>
        <v>#VALUE!</v>
      </c>
      <c r="JO131" s="94">
        <f t="shared" si="571"/>
        <v>0.20624704594013557</v>
      </c>
      <c r="JP131" s="94">
        <f t="shared" si="572"/>
        <v>0.16480622854866511</v>
      </c>
      <c r="JQ131" s="94">
        <f t="shared" si="573"/>
        <v>3.519815567793267E-2</v>
      </c>
      <c r="JR131" s="94">
        <f t="shared" si="574"/>
        <v>0.26031612157560968</v>
      </c>
      <c r="JS131" s="392">
        <f t="shared" si="575"/>
        <v>-3.4674966024960778E-2</v>
      </c>
      <c r="JT131" s="364" t="e">
        <f t="shared" si="576"/>
        <v>#VALUE!</v>
      </c>
      <c r="JU131" s="364">
        <f t="shared" si="577"/>
        <v>0.53343558226620846</v>
      </c>
      <c r="JV131" s="364">
        <f t="shared" si="578"/>
        <v>0.36594362121171509</v>
      </c>
      <c r="JW131" s="99" t="str">
        <f t="shared" si="414"/>
        <v>i.a.</v>
      </c>
      <c r="JX131" s="99">
        <f t="shared" si="507"/>
        <v>3.1198269646719536</v>
      </c>
      <c r="JY131" s="393">
        <f t="shared" si="508"/>
        <v>2.5863913824057452</v>
      </c>
      <c r="JZ131" s="99">
        <f t="shared" si="509"/>
        <v>2.2204477611940301</v>
      </c>
      <c r="KA131" s="99">
        <f t="shared" si="510"/>
        <v>2.1449494949494947</v>
      </c>
      <c r="KB131" s="99">
        <f t="shared" si="511"/>
        <v>1.7019138755980863</v>
      </c>
      <c r="KC131" s="99">
        <f t="shared" si="512"/>
        <v>1.7630474873213464</v>
      </c>
      <c r="KD131" s="99">
        <f t="shared" si="513"/>
        <v>1.6155455193724746</v>
      </c>
      <c r="KE131" s="99">
        <f t="shared" si="514"/>
        <v>1.6472635561160149</v>
      </c>
      <c r="KF131" s="99">
        <f t="shared" si="415"/>
        <v>1.8147165886635463</v>
      </c>
      <c r="KG131" s="99">
        <f t="shared" si="416"/>
        <v>1.8398570372196204</v>
      </c>
      <c r="KH131" s="99">
        <f t="shared" si="417"/>
        <v>2.0408163265306123</v>
      </c>
      <c r="KI131" s="94">
        <f t="shared" si="579"/>
        <v>-1</v>
      </c>
      <c r="KJ131" s="94">
        <f t="shared" si="580"/>
        <v>3.7394960260885214E-2</v>
      </c>
      <c r="KK131" s="94">
        <f t="shared" si="581"/>
        <v>9.2192611137647607</v>
      </c>
      <c r="KL131" s="94">
        <f t="shared" si="582"/>
        <v>-1.0995312762032534</v>
      </c>
      <c r="KM131" s="94">
        <f t="shared" si="583"/>
        <v>1.2903859641511755</v>
      </c>
      <c r="KN131" s="392">
        <f t="shared" si="584"/>
        <v>-16.337797018332662</v>
      </c>
      <c r="KO131" s="364">
        <f t="shared" si="585"/>
        <v>-3.4679163662581114E-2</v>
      </c>
      <c r="KP131" s="364">
        <f t="shared" si="586"/>
        <v>1.2500792819707049E-3</v>
      </c>
      <c r="KQ131" s="364">
        <f t="shared" si="587"/>
        <v>3.7496248559714888E-2</v>
      </c>
      <c r="KR131" s="308"/>
      <c r="KS131" s="308">
        <f t="shared" si="515"/>
        <v>3.4679163662581114E-2</v>
      </c>
      <c r="KT131" s="395">
        <f t="shared" si="516"/>
        <v>3.3429084380610409E-2</v>
      </c>
      <c r="KU131" s="308">
        <f t="shared" si="517"/>
        <v>-4.0671641791044776E-3</v>
      </c>
      <c r="KV131" s="308">
        <f t="shared" si="518"/>
        <v>4.0863177226813589E-2</v>
      </c>
      <c r="KW131" s="308">
        <f t="shared" si="519"/>
        <v>-0.14072022160664818</v>
      </c>
      <c r="KX131" s="308">
        <f t="shared" si="520"/>
        <v>9.1747349008759783E-3</v>
      </c>
      <c r="KY131" s="308">
        <f t="shared" si="521"/>
        <v>1.7090563346802951E-2</v>
      </c>
      <c r="KZ131" s="308">
        <f t="shared" si="522"/>
        <v>9.336696090794451E-2</v>
      </c>
      <c r="LA131" s="308">
        <f t="shared" si="523"/>
        <v>-4.8387935517420697E-2</v>
      </c>
      <c r="LB131" s="308">
        <f t="shared" si="524"/>
        <v>5.139265467093912E-2</v>
      </c>
      <c r="LC131" s="308">
        <f t="shared" si="418"/>
        <v>-9.3625078897538391E-2</v>
      </c>
    </row>
    <row r="132" spans="1:315" s="1" customFormat="1" ht="15.6" customHeight="1" x14ac:dyDescent="0.3">
      <c r="A132" s="348" t="s">
        <v>424</v>
      </c>
      <c r="B132" s="171">
        <v>69894011</v>
      </c>
      <c r="C132" t="s">
        <v>226</v>
      </c>
      <c r="D132" s="336"/>
      <c r="E132">
        <v>1</v>
      </c>
      <c r="F132"/>
      <c r="G132">
        <v>412000</v>
      </c>
      <c r="H132"/>
      <c r="I132" s="186">
        <v>45069</v>
      </c>
      <c r="J132" s="176"/>
      <c r="K132" s="176" t="s">
        <v>132</v>
      </c>
      <c r="L132" s="176" t="s">
        <v>132</v>
      </c>
      <c r="M132" s="176" t="s">
        <v>132</v>
      </c>
      <c r="N132" s="176" t="s">
        <v>132</v>
      </c>
      <c r="O132" s="176" t="s">
        <v>132</v>
      </c>
      <c r="P132" s="176" t="s">
        <v>132</v>
      </c>
      <c r="Q132" s="94">
        <f t="shared" si="525"/>
        <v>-1</v>
      </c>
      <c r="R132" s="94">
        <f t="shared" si="526"/>
        <v>0.23194461232657759</v>
      </c>
      <c r="S132" s="94">
        <f t="shared" si="527"/>
        <v>0.16584831826467505</v>
      </c>
      <c r="T132" s="94">
        <f t="shared" si="528"/>
        <v>9.7614491162007822E-2</v>
      </c>
      <c r="U132" s="94">
        <f t="shared" si="529"/>
        <v>-9.5667592295178738E-2</v>
      </c>
      <c r="V132" s="94">
        <f t="shared" si="530"/>
        <v>0.15685945459994</v>
      </c>
      <c r="W132" s="362">
        <f t="shared" si="531"/>
        <v>-5503.6139999999996</v>
      </c>
      <c r="X132" s="362">
        <f t="shared" si="532"/>
        <v>1036.1939999999995</v>
      </c>
      <c r="Y132" s="362">
        <f t="shared" si="533"/>
        <v>635.51499999999987</v>
      </c>
      <c r="Z132" s="100"/>
      <c r="AA132" s="396">
        <v>5503.6139999999996</v>
      </c>
      <c r="AB132" s="100">
        <v>4467.42</v>
      </c>
      <c r="AC132" s="100">
        <v>3831.9050000000002</v>
      </c>
      <c r="AD132" s="100">
        <v>3491.1210000000001</v>
      </c>
      <c r="AE132" s="203">
        <v>3860.44</v>
      </c>
      <c r="AF132" s="203">
        <v>3337</v>
      </c>
      <c r="AG132" s="205">
        <v>3541.058</v>
      </c>
      <c r="AH132" s="205">
        <v>4086.6869999999999</v>
      </c>
      <c r="AI132" s="205">
        <v>3544.1669999999999</v>
      </c>
      <c r="AJ132" s="205">
        <v>3040.2339999999999</v>
      </c>
      <c r="AK132" s="205">
        <v>2882</v>
      </c>
      <c r="AL132" s="94">
        <f t="shared" si="394"/>
        <v>-1</v>
      </c>
      <c r="AM132" s="94">
        <f t="shared" si="395"/>
        <v>0.24789507179798553</v>
      </c>
      <c r="AN132" s="94">
        <f t="shared" si="419"/>
        <v>0.23782201228438188</v>
      </c>
      <c r="AO132" s="94">
        <f t="shared" si="420"/>
        <v>0.15239999999999998</v>
      </c>
      <c r="AP132" s="94">
        <f t="shared" si="421"/>
        <v>0.66869812525393235</v>
      </c>
      <c r="AQ132" s="94">
        <f t="shared" si="422"/>
        <v>-0.31572300066723857</v>
      </c>
      <c r="AR132" s="362">
        <f t="shared" si="396"/>
        <v>-511.77300000000002</v>
      </c>
      <c r="AS132" s="362">
        <f t="shared" si="423"/>
        <v>101.66400000000004</v>
      </c>
      <c r="AT132" s="362">
        <f t="shared" si="424"/>
        <v>78.793999999999983</v>
      </c>
      <c r="AU132" s="266"/>
      <c r="AV132" s="266">
        <v>511.77300000000002</v>
      </c>
      <c r="AW132" s="266">
        <v>410.10899999999998</v>
      </c>
      <c r="AX132" s="266">
        <v>331.315</v>
      </c>
      <c r="AY132" s="266">
        <v>287.5</v>
      </c>
      <c r="AZ132" s="267">
        <v>172.29</v>
      </c>
      <c r="BA132" s="267">
        <v>251.78399999999999</v>
      </c>
      <c r="BB132" s="205">
        <v>377.00299999999999</v>
      </c>
      <c r="BC132" s="205">
        <v>409.38600000000002</v>
      </c>
      <c r="BD132" s="205">
        <v>372.47300000000001</v>
      </c>
      <c r="BE132" s="205">
        <v>315.77300000000002</v>
      </c>
      <c r="BF132" s="205">
        <v>281</v>
      </c>
      <c r="BG132" s="94">
        <f t="shared" si="397"/>
        <v>-1</v>
      </c>
      <c r="BH132" s="94">
        <f t="shared" si="425"/>
        <v>0.45917089058916499</v>
      </c>
      <c r="BI132" s="94">
        <f t="shared" si="426"/>
        <v>0.25727993602985277</v>
      </c>
      <c r="BJ132" s="94">
        <f t="shared" si="427"/>
        <v>4.1652994775234098E-2</v>
      </c>
      <c r="BK132" s="94">
        <f t="shared" si="428"/>
        <v>27.112374361509307</v>
      </c>
      <c r="BL132" s="94">
        <f t="shared" si="429"/>
        <v>-1.0668893003570956</v>
      </c>
      <c r="BM132" s="362">
        <f t="shared" si="398"/>
        <v>-302.84800000000001</v>
      </c>
      <c r="BN132" s="362">
        <f t="shared" si="430"/>
        <v>95.300000000000011</v>
      </c>
      <c r="BO132" s="362">
        <f t="shared" si="431"/>
        <v>42.471000000000004</v>
      </c>
      <c r="BP132" s="266"/>
      <c r="BQ132" s="266">
        <v>302.84800000000001</v>
      </c>
      <c r="BR132" s="266">
        <v>207.548</v>
      </c>
      <c r="BS132" s="266">
        <v>165.077</v>
      </c>
      <c r="BT132" s="266">
        <v>158.476</v>
      </c>
      <c r="BU132" s="267">
        <v>-6.069</v>
      </c>
      <c r="BV132" s="267">
        <v>90.731999999999999</v>
      </c>
      <c r="BW132" s="205">
        <v>185.80600000000001</v>
      </c>
      <c r="BX132" s="205">
        <v>249.52199999999999</v>
      </c>
      <c r="BY132" s="205">
        <v>223.48500000000001</v>
      </c>
      <c r="BZ132" s="205">
        <v>171.71</v>
      </c>
      <c r="CA132" s="205">
        <v>150.905</v>
      </c>
      <c r="CB132" s="94">
        <f t="shared" si="399"/>
        <v>-1</v>
      </c>
      <c r="CC132" s="94">
        <f t="shared" si="432"/>
        <v>0.4424462180054245</v>
      </c>
      <c r="CD132" s="94">
        <f t="shared" si="433"/>
        <v>0.24171188189922088</v>
      </c>
      <c r="CE132" s="94">
        <f t="shared" si="434"/>
        <v>4.2902192317133832E-2</v>
      </c>
      <c r="CF132" s="94">
        <f t="shared" si="435"/>
        <v>23.84956134042859</v>
      </c>
      <c r="CG132" s="94">
        <f t="shared" si="436"/>
        <v>-1.0768873505766827</v>
      </c>
      <c r="CH132" s="362">
        <f t="shared" si="400"/>
        <v>-296.76600000000002</v>
      </c>
      <c r="CI132" s="362">
        <f t="shared" si="437"/>
        <v>91.02800000000002</v>
      </c>
      <c r="CJ132" s="362">
        <f t="shared" si="438"/>
        <v>40.049000000000007</v>
      </c>
      <c r="CK132" s="100"/>
      <c r="CL132" s="100">
        <v>296.76600000000002</v>
      </c>
      <c r="CM132" s="100">
        <v>205.738</v>
      </c>
      <c r="CN132" s="100">
        <v>165.68899999999999</v>
      </c>
      <c r="CO132" s="100">
        <v>158.87299999999999</v>
      </c>
      <c r="CP132" s="203">
        <v>-6.9530000000000003</v>
      </c>
      <c r="CQ132" s="203">
        <v>90.430999999999997</v>
      </c>
      <c r="CR132" s="205">
        <v>189.297</v>
      </c>
      <c r="CS132" s="228">
        <v>256.49299999999999</v>
      </c>
      <c r="CT132" s="228">
        <v>225.41900000000001</v>
      </c>
      <c r="CU132" s="228">
        <v>182.38800000000001</v>
      </c>
      <c r="CV132" s="228">
        <v>161</v>
      </c>
      <c r="CW132" s="94">
        <f t="shared" si="401"/>
        <v>-1</v>
      </c>
      <c r="CX132" s="94">
        <f t="shared" si="439"/>
        <v>0.44069421446446144</v>
      </c>
      <c r="CY132" s="94">
        <f t="shared" si="440"/>
        <v>0.23666848859498529</v>
      </c>
      <c r="CZ132" s="94">
        <f t="shared" si="441"/>
        <v>5.6587659221421553E-2</v>
      </c>
      <c r="DA132" s="94">
        <f t="shared" si="442"/>
        <v>20.539415130324219</v>
      </c>
      <c r="DB132" s="94">
        <f t="shared" si="443"/>
        <v>-1.0899216829588978</v>
      </c>
      <c r="DC132" s="362">
        <f t="shared" si="402"/>
        <v>-231.43600000000001</v>
      </c>
      <c r="DD132" s="362">
        <f t="shared" si="444"/>
        <v>70.794000000000011</v>
      </c>
      <c r="DE132" s="362">
        <f t="shared" si="445"/>
        <v>30.742999999999995</v>
      </c>
      <c r="DF132" s="266"/>
      <c r="DG132" s="266">
        <v>231.43600000000001</v>
      </c>
      <c r="DH132" s="266">
        <v>160.642</v>
      </c>
      <c r="DI132" s="266">
        <v>129.899</v>
      </c>
      <c r="DJ132" s="266">
        <v>122.94199999999999</v>
      </c>
      <c r="DK132" s="267">
        <v>-6.2919999999999998</v>
      </c>
      <c r="DL132" s="267">
        <v>69.971999999999994</v>
      </c>
      <c r="DM132" s="205">
        <v>144.63800000000001</v>
      </c>
      <c r="DN132" s="205">
        <v>206.292</v>
      </c>
      <c r="DO132" s="205">
        <v>172.80500000000001</v>
      </c>
      <c r="DP132" s="205">
        <v>125.55</v>
      </c>
      <c r="DQ132" s="205">
        <v>116.971</v>
      </c>
      <c r="DR132" s="94">
        <f t="shared" si="403"/>
        <v>-1</v>
      </c>
      <c r="DS132" s="94">
        <f t="shared" si="446"/>
        <v>0.45575756125001488</v>
      </c>
      <c r="DT132" s="94">
        <f t="shared" si="447"/>
        <v>-1.7563143683241101E-3</v>
      </c>
      <c r="DU132" s="94">
        <f t="shared" si="448"/>
        <v>0.16721402921591183</v>
      </c>
      <c r="DV132" s="94">
        <f t="shared" si="449"/>
        <v>0.76010358243025988</v>
      </c>
      <c r="DW132" s="94">
        <f t="shared" si="450"/>
        <v>-0.31920173456044854</v>
      </c>
      <c r="DX132" s="362">
        <f t="shared" si="404"/>
        <v>-486.52</v>
      </c>
      <c r="DY132" s="362">
        <f t="shared" si="451"/>
        <v>152.31599999999997</v>
      </c>
      <c r="DZ132" s="362">
        <f t="shared" si="452"/>
        <v>-0.58799999999996544</v>
      </c>
      <c r="EA132" s="100"/>
      <c r="EB132" s="100">
        <v>486.52</v>
      </c>
      <c r="EC132" s="100">
        <v>334.20400000000001</v>
      </c>
      <c r="ED132" s="100">
        <v>334.79199999999997</v>
      </c>
      <c r="EE132" s="100">
        <v>286.83</v>
      </c>
      <c r="EF132" s="203">
        <v>162.96199999999999</v>
      </c>
      <c r="EG132" s="203">
        <v>239.369</v>
      </c>
      <c r="EH132" s="228">
        <v>259.33300000000003</v>
      </c>
      <c r="EI132" s="228">
        <v>294.37799999999999</v>
      </c>
      <c r="EJ132" s="228">
        <v>247.88300000000001</v>
      </c>
      <c r="EK132" s="228">
        <v>184.745</v>
      </c>
      <c r="EL132" s="228">
        <v>184</v>
      </c>
      <c r="EM132" s="94">
        <f t="shared" si="405"/>
        <v>-1</v>
      </c>
      <c r="EN132" s="94">
        <f t="shared" si="453"/>
        <v>3.5258019846354557E-2</v>
      </c>
      <c r="EO132" s="94">
        <f t="shared" si="454"/>
        <v>0.10963168060283111</v>
      </c>
      <c r="EP132" s="94">
        <f t="shared" si="455"/>
        <v>0.17411687908547288</v>
      </c>
      <c r="EQ132" s="94">
        <f t="shared" si="456"/>
        <v>4.973404938042647E-2</v>
      </c>
      <c r="ER132" s="94">
        <f t="shared" si="457"/>
        <v>6.7253033079139393E-2</v>
      </c>
      <c r="ES132" s="362">
        <f t="shared" si="406"/>
        <v>-2702.598</v>
      </c>
      <c r="ET132" s="362">
        <f t="shared" si="458"/>
        <v>92.04300000000012</v>
      </c>
      <c r="EU132" s="362">
        <f t="shared" si="459"/>
        <v>257.92299999999977</v>
      </c>
      <c r="EV132" s="100"/>
      <c r="EW132" s="100">
        <v>2702.598</v>
      </c>
      <c r="EX132" s="100">
        <v>2610.5549999999998</v>
      </c>
      <c r="EY132" s="100">
        <v>2352.6320000000001</v>
      </c>
      <c r="EZ132" s="100">
        <v>2003.7460000000001</v>
      </c>
      <c r="FA132" s="203">
        <v>1908.8130000000001</v>
      </c>
      <c r="FB132" s="203">
        <v>1788.529</v>
      </c>
      <c r="FC132" s="228">
        <v>1608.847</v>
      </c>
      <c r="FD132" s="228">
        <v>1760.6479999999999</v>
      </c>
      <c r="FE132" s="228">
        <v>1754.1959999999999</v>
      </c>
      <c r="FF132" s="228">
        <v>1586.95</v>
      </c>
      <c r="FG132" s="228">
        <v>1461</v>
      </c>
      <c r="FH132" s="94">
        <f t="shared" si="407"/>
        <v>-1</v>
      </c>
      <c r="FI132" s="94">
        <f t="shared" si="460"/>
        <v>0.10149750415973377</v>
      </c>
      <c r="FJ132" s="94">
        <f t="shared" si="461"/>
        <v>6.2776304155614499E-2</v>
      </c>
      <c r="FK132" s="94">
        <f t="shared" si="462"/>
        <v>-0.11571540265832682</v>
      </c>
      <c r="FL132" s="94">
        <f t="shared" si="463"/>
        <v>-7.1843251088534107E-2</v>
      </c>
      <c r="FM132" s="94">
        <f t="shared" si="464"/>
        <v>5.8371735791090631E-2</v>
      </c>
      <c r="FN132" s="362">
        <f t="shared" si="408"/>
        <v>-1324</v>
      </c>
      <c r="FO132" s="362">
        <f t="shared" si="465"/>
        <v>122</v>
      </c>
      <c r="FP132" s="362">
        <f t="shared" si="466"/>
        <v>71</v>
      </c>
      <c r="FQ132" s="486"/>
      <c r="FR132" s="486">
        <v>1324</v>
      </c>
      <c r="FS132" s="486">
        <v>1202</v>
      </c>
      <c r="FT132" s="486">
        <v>1131</v>
      </c>
      <c r="FU132" s="486">
        <v>1279</v>
      </c>
      <c r="FV132" s="487">
        <v>1378</v>
      </c>
      <c r="FW132" s="487">
        <v>1302</v>
      </c>
      <c r="FX132" s="488">
        <v>1274</v>
      </c>
      <c r="FY132" s="488">
        <v>1181</v>
      </c>
      <c r="FZ132" s="488">
        <v>1144</v>
      </c>
      <c r="GA132" s="488">
        <v>1111</v>
      </c>
      <c r="GB132" s="488">
        <v>1124</v>
      </c>
      <c r="GC132" s="2"/>
      <c r="GD132" s="20"/>
      <c r="GE132" s="1" t="s">
        <v>81</v>
      </c>
      <c r="GF132" s="336" t="s">
        <v>87</v>
      </c>
      <c r="GG132" s="1">
        <v>2860</v>
      </c>
      <c r="GH132" s="1" t="s">
        <v>298</v>
      </c>
      <c r="GI132" s="18" t="s">
        <v>97</v>
      </c>
      <c r="GJ132" s="94">
        <f t="shared" si="534"/>
        <v>-1</v>
      </c>
      <c r="GK132" s="94">
        <f t="shared" si="535"/>
        <v>0.1757798602950042</v>
      </c>
      <c r="GL132" s="94">
        <f t="shared" si="536"/>
        <v>0.15378182149064792</v>
      </c>
      <c r="GM132" s="94">
        <f t="shared" si="537"/>
        <v>-0.24537892338638556</v>
      </c>
      <c r="GN132" s="94">
        <f t="shared" si="538"/>
        <v>21.438529061557286</v>
      </c>
      <c r="GO132" s="392">
        <f t="shared" si="539"/>
        <v>-1.0953043029428327</v>
      </c>
      <c r="GP132" s="366">
        <f t="shared" si="540"/>
        <v>-0.72318099629107968</v>
      </c>
      <c r="GQ132" s="366">
        <f t="shared" si="541"/>
        <v>0.10811603327186881</v>
      </c>
      <c r="GR132" s="366">
        <f t="shared" si="542"/>
        <v>8.1978939680268592E-2</v>
      </c>
      <c r="GS132" s="94">
        <f t="shared" si="409"/>
        <v>0</v>
      </c>
      <c r="GT132" s="94">
        <f t="shared" si="467"/>
        <v>0.72318099629107968</v>
      </c>
      <c r="GU132" s="392">
        <f t="shared" si="468"/>
        <v>0.61506496301921088</v>
      </c>
      <c r="GV132" s="94">
        <f t="shared" si="469"/>
        <v>0.53308602333894228</v>
      </c>
      <c r="GW132" s="94">
        <f t="shared" si="470"/>
        <v>0.70642874928856003</v>
      </c>
      <c r="GX132" s="94">
        <f t="shared" si="471"/>
        <v>-3.4563580733276832E-2</v>
      </c>
      <c r="GY132" s="94">
        <f t="shared" si="472"/>
        <v>0.36266547958500267</v>
      </c>
      <c r="GZ132" s="94">
        <f t="shared" si="473"/>
        <v>0.68373935139450004</v>
      </c>
      <c r="HA132" s="94">
        <f t="shared" si="474"/>
        <v>0.94601308226112524</v>
      </c>
      <c r="HB132" s="94">
        <f t="shared" si="475"/>
        <v>1.0420915890788391</v>
      </c>
      <c r="HC132" s="94">
        <f t="shared" si="476"/>
        <v>0.98923646422324374</v>
      </c>
      <c r="HD132" s="94">
        <f t="shared" si="543"/>
        <v>-1</v>
      </c>
      <c r="HE132" s="94">
        <f t="shared" si="544"/>
        <v>0.36305843158489248</v>
      </c>
      <c r="HF132" s="94">
        <f t="shared" si="545"/>
        <v>0.10356241930071519</v>
      </c>
      <c r="HG132" s="94">
        <f t="shared" si="546"/>
        <v>-6.4468510403643917E-2</v>
      </c>
      <c r="HH132" s="94">
        <f t="shared" si="547"/>
        <v>25.676018546054269</v>
      </c>
      <c r="HI132" s="392">
        <f t="shared" si="548"/>
        <v>-1.0614625597767229</v>
      </c>
      <c r="HJ132" s="366">
        <f t="shared" si="549"/>
        <v>-0.11399935217374693</v>
      </c>
      <c r="HK132" s="366">
        <f t="shared" si="550"/>
        <v>3.0364381337467744E-2</v>
      </c>
      <c r="HL132" s="366">
        <f t="shared" si="551"/>
        <v>7.8486180450384052E-3</v>
      </c>
      <c r="HM132" s="94">
        <f t="shared" si="410"/>
        <v>0</v>
      </c>
      <c r="HN132" s="94">
        <f t="shared" si="477"/>
        <v>0.11399935217374693</v>
      </c>
      <c r="HO132" s="392">
        <f t="shared" si="478"/>
        <v>8.3634970836279188E-2</v>
      </c>
      <c r="HP132" s="94">
        <f t="shared" si="479"/>
        <v>7.5786352791240783E-2</v>
      </c>
      <c r="HQ132" s="94">
        <f t="shared" si="480"/>
        <v>8.100887424317435E-2</v>
      </c>
      <c r="HR132" s="94">
        <f t="shared" si="481"/>
        <v>-3.2828989041316708E-3</v>
      </c>
      <c r="HS132" s="94">
        <f t="shared" si="482"/>
        <v>5.3412986964056962E-2</v>
      </c>
      <c r="HT132" s="94">
        <f t="shared" si="483"/>
        <v>0.1102871498548002</v>
      </c>
      <c r="HU132" s="94">
        <f t="shared" si="484"/>
        <v>0.14198183475568191</v>
      </c>
      <c r="HV132" s="94">
        <f t="shared" si="485"/>
        <v>0.13377745240704839</v>
      </c>
      <c r="HW132" s="94">
        <f t="shared" si="486"/>
        <v>0.11267245197591826</v>
      </c>
      <c r="HX132" s="94" t="e">
        <f t="shared" si="552"/>
        <v>#VALUE!</v>
      </c>
      <c r="HY132" s="94">
        <f t="shared" si="553"/>
        <v>0.40617849206912487</v>
      </c>
      <c r="HZ132" s="94">
        <f t="shared" si="554"/>
        <v>-0.10038285398506405</v>
      </c>
      <c r="IA132" s="94">
        <f t="shared" si="555"/>
        <v>-5.8791845961176474E-3</v>
      </c>
      <c r="IB132" s="94">
        <f t="shared" si="556"/>
        <v>0.67671381476966208</v>
      </c>
      <c r="IC132" s="392">
        <f t="shared" si="557"/>
        <v>-0.36210229032999286</v>
      </c>
      <c r="ID132" s="366" t="e">
        <f t="shared" si="558"/>
        <v>#VALUE!</v>
      </c>
      <c r="IE132" s="366">
        <f t="shared" si="559"/>
        <v>5.1999087076682854E-2</v>
      </c>
      <c r="IF132" s="366">
        <f t="shared" si="560"/>
        <v>-1.4285012042413586E-2</v>
      </c>
      <c r="IG132" s="94" t="str">
        <f t="shared" si="411"/>
        <v>i.a.</v>
      </c>
      <c r="IH132" s="94">
        <f t="shared" si="487"/>
        <v>0.18001937395054685</v>
      </c>
      <c r="II132" s="392">
        <f t="shared" si="488"/>
        <v>0.12802028687386399</v>
      </c>
      <c r="IJ132" s="94">
        <f t="shared" si="489"/>
        <v>0.14230529891627758</v>
      </c>
      <c r="IK132" s="94">
        <f t="shared" si="490"/>
        <v>0.1431468858827416</v>
      </c>
      <c r="IL132" s="94">
        <f t="shared" si="491"/>
        <v>8.5373475557846676E-2</v>
      </c>
      <c r="IM132" s="94">
        <f t="shared" si="492"/>
        <v>0.13383568284327513</v>
      </c>
      <c r="IN132" s="94">
        <f t="shared" si="493"/>
        <v>0.16119183489791139</v>
      </c>
      <c r="IO132" s="94">
        <f t="shared" si="494"/>
        <v>0.16719866776323264</v>
      </c>
      <c r="IP132" s="94">
        <f t="shared" si="495"/>
        <v>0.14130861089638788</v>
      </c>
      <c r="IQ132" s="94">
        <f t="shared" si="496"/>
        <v>0.1164151359526135</v>
      </c>
      <c r="IR132" s="94">
        <f t="shared" si="412"/>
        <v>0.12594113620807665</v>
      </c>
      <c r="IS132" s="94">
        <f t="shared" si="561"/>
        <v>-1</v>
      </c>
      <c r="IT132" s="94">
        <f t="shared" si="562"/>
        <v>0.18444520637454745</v>
      </c>
      <c r="IU132" s="94">
        <f t="shared" si="563"/>
        <v>7.8424968611071372E-2</v>
      </c>
      <c r="IV132" s="94">
        <f t="shared" si="564"/>
        <v>-5.0984655211256502E-2</v>
      </c>
      <c r="IW132" s="94">
        <f t="shared" si="565"/>
        <v>29.874752401920471</v>
      </c>
      <c r="IX132" s="392">
        <f t="shared" si="566"/>
        <v>-1.0578197291737803</v>
      </c>
      <c r="IY132" s="366">
        <f t="shared" si="567"/>
        <v>-5.5027114910311668E-2</v>
      </c>
      <c r="IZ132" s="366">
        <f t="shared" si="568"/>
        <v>8.5689802375027574E-3</v>
      </c>
      <c r="JA132" s="366">
        <f t="shared" si="569"/>
        <v>3.3785176154966859E-3</v>
      </c>
      <c r="JB132" s="392"/>
      <c r="JC132" s="94">
        <f t="shared" si="497"/>
        <v>5.5027114910311668E-2</v>
      </c>
      <c r="JD132" s="392">
        <f t="shared" si="498"/>
        <v>4.6458134672808911E-2</v>
      </c>
      <c r="JE132" s="94">
        <f t="shared" si="499"/>
        <v>4.3079617057312225E-2</v>
      </c>
      <c r="JF132" s="94">
        <f t="shared" si="500"/>
        <v>4.5394015274749858E-2</v>
      </c>
      <c r="JG132" s="94">
        <f t="shared" si="501"/>
        <v>-1.5721005895701007E-3</v>
      </c>
      <c r="JH132" s="94">
        <f t="shared" si="502"/>
        <v>2.718969133952652E-2</v>
      </c>
      <c r="JI132" s="94">
        <f t="shared" si="503"/>
        <v>5.2471888345234675E-2</v>
      </c>
      <c r="JJ132" s="94">
        <f t="shared" si="504"/>
        <v>6.1057281852023408E-2</v>
      </c>
      <c r="JK132" s="94">
        <f t="shared" si="505"/>
        <v>6.3057130208593451E-2</v>
      </c>
      <c r="JL132" s="94">
        <f t="shared" si="506"/>
        <v>5.647920521907196E-2</v>
      </c>
      <c r="JM132" s="94">
        <f t="shared" si="413"/>
        <v>5.2361207494795281E-2</v>
      </c>
      <c r="JN132" s="94" t="e">
        <f t="shared" si="570"/>
        <v>#VALUE!</v>
      </c>
      <c r="JO132" s="94">
        <f t="shared" si="571"/>
        <v>0.11842705741430994</v>
      </c>
      <c r="JP132" s="94">
        <f t="shared" si="572"/>
        <v>9.698373374155364E-2</v>
      </c>
      <c r="JQ132" s="94">
        <f t="shared" si="573"/>
        <v>0.24124574199487897</v>
      </c>
      <c r="JR132" s="94">
        <f t="shared" si="574"/>
        <v>-2.566844580356243E-2</v>
      </c>
      <c r="JS132" s="392">
        <f t="shared" si="575"/>
        <v>9.3055885260610954E-2</v>
      </c>
      <c r="JT132" s="364" t="e">
        <f t="shared" si="576"/>
        <v>#VALUE!</v>
      </c>
      <c r="JU132" s="364">
        <f t="shared" si="577"/>
        <v>0.44015258305643634</v>
      </c>
      <c r="JV132" s="364">
        <f t="shared" si="578"/>
        <v>0.32858749269931753</v>
      </c>
      <c r="JW132" s="99" t="str">
        <f t="shared" si="414"/>
        <v>i.a.</v>
      </c>
      <c r="JX132" s="99">
        <f t="shared" si="507"/>
        <v>4.1568081570996975</v>
      </c>
      <c r="JY132" s="393">
        <f t="shared" si="508"/>
        <v>3.7166555740432612</v>
      </c>
      <c r="JZ132" s="99">
        <f t="shared" si="509"/>
        <v>3.3880680813439437</v>
      </c>
      <c r="KA132" s="99">
        <f t="shared" si="510"/>
        <v>2.729570758405004</v>
      </c>
      <c r="KB132" s="99">
        <f t="shared" si="511"/>
        <v>2.8014804063860668</v>
      </c>
      <c r="KC132" s="99">
        <f t="shared" si="512"/>
        <v>2.5629800307219663</v>
      </c>
      <c r="KD132" s="99">
        <f t="shared" si="513"/>
        <v>2.7794803767660912</v>
      </c>
      <c r="KE132" s="99">
        <f t="shared" si="514"/>
        <v>3.4603615580016935</v>
      </c>
      <c r="KF132" s="99">
        <f t="shared" si="415"/>
        <v>3.0980480769230767</v>
      </c>
      <c r="KG132" s="99">
        <f t="shared" si="416"/>
        <v>2.7364842484248424</v>
      </c>
      <c r="KH132" s="99">
        <f t="shared" si="417"/>
        <v>2.5640569395017794</v>
      </c>
      <c r="KI132" s="94">
        <f t="shared" si="579"/>
        <v>-1</v>
      </c>
      <c r="KJ132" s="94">
        <f t="shared" si="580"/>
        <v>0.30953198945809696</v>
      </c>
      <c r="KK132" s="94">
        <f t="shared" si="581"/>
        <v>0.1683661717371204</v>
      </c>
      <c r="KL132" s="94">
        <f t="shared" si="582"/>
        <v>0.17937392040107347</v>
      </c>
      <c r="KM132" s="94">
        <f t="shared" si="583"/>
        <v>25.61821386013338</v>
      </c>
      <c r="KN132" s="392">
        <f t="shared" si="584"/>
        <v>-1.0726468290644711</v>
      </c>
      <c r="KO132" s="364">
        <f t="shared" si="585"/>
        <v>-0.22414350453172208</v>
      </c>
      <c r="KP132" s="364">
        <f t="shared" si="586"/>
        <v>5.2980442967662189E-2</v>
      </c>
      <c r="KQ132" s="364">
        <f t="shared" si="587"/>
        <v>2.4665271997304811E-2</v>
      </c>
      <c r="KR132" s="308"/>
      <c r="KS132" s="308">
        <f t="shared" si="515"/>
        <v>0.22414350453172208</v>
      </c>
      <c r="KT132" s="395">
        <f t="shared" si="516"/>
        <v>0.17116306156405989</v>
      </c>
      <c r="KU132" s="308">
        <f t="shared" si="517"/>
        <v>0.14649778956675508</v>
      </c>
      <c r="KV132" s="308">
        <f t="shared" si="518"/>
        <v>0.12421657544956997</v>
      </c>
      <c r="KW132" s="308">
        <f t="shared" si="519"/>
        <v>-5.0457184325108859E-3</v>
      </c>
      <c r="KX132" s="308">
        <f t="shared" si="520"/>
        <v>6.9455453149001534E-2</v>
      </c>
      <c r="KY132" s="308">
        <f t="shared" si="521"/>
        <v>0.14858477237048665</v>
      </c>
      <c r="KZ132" s="308">
        <f t="shared" si="522"/>
        <v>0.21718289585097375</v>
      </c>
      <c r="LA132" s="308">
        <f t="shared" si="523"/>
        <v>0.19704458041958042</v>
      </c>
      <c r="LB132" s="308">
        <f t="shared" si="524"/>
        <v>0.16416561656165618</v>
      </c>
      <c r="LC132" s="308">
        <f t="shared" si="418"/>
        <v>0.14323843416370108</v>
      </c>
    </row>
    <row r="133" spans="1:315" s="1" customFormat="1" x14ac:dyDescent="0.3">
      <c r="A133" s="383" t="s">
        <v>251</v>
      </c>
      <c r="B133" s="171">
        <v>37542784</v>
      </c>
      <c r="C133" t="s">
        <v>226</v>
      </c>
      <c r="D133" s="336"/>
      <c r="E133"/>
      <c r="F133"/>
      <c r="G133">
        <v>422100</v>
      </c>
      <c r="H133"/>
      <c r="I133" s="190">
        <v>44960</v>
      </c>
      <c r="J133" s="176"/>
      <c r="K133" s="176" t="s">
        <v>204</v>
      </c>
      <c r="L133" s="176" t="s">
        <v>204</v>
      </c>
      <c r="M133" s="176" t="s">
        <v>204</v>
      </c>
      <c r="N133" s="176" t="s">
        <v>204</v>
      </c>
      <c r="O133" s="176" t="s">
        <v>204</v>
      </c>
      <c r="P133" s="176" t="s">
        <v>204</v>
      </c>
      <c r="Q133" s="94">
        <f t="shared" si="525"/>
        <v>-1</v>
      </c>
      <c r="R133" s="94">
        <f t="shared" si="526"/>
        <v>0.24829867967146746</v>
      </c>
      <c r="S133" s="94">
        <f t="shared" si="527"/>
        <v>4.8136846480798079E-2</v>
      </c>
      <c r="T133" s="94">
        <f t="shared" si="528"/>
        <v>-7.0021820089521736E-2</v>
      </c>
      <c r="U133" s="94">
        <f t="shared" si="529"/>
        <v>0.17756233832364643</v>
      </c>
      <c r="V133" s="94">
        <f t="shared" si="530"/>
        <v>8.9122838908570312E-2</v>
      </c>
      <c r="W133" s="362">
        <f t="shared" si="531"/>
        <v>-7588.902</v>
      </c>
      <c r="X133" s="362">
        <f t="shared" si="532"/>
        <v>1509.5060000000003</v>
      </c>
      <c r="Y133" s="362">
        <f t="shared" si="533"/>
        <v>279.20299999999952</v>
      </c>
      <c r="Z133" s="100"/>
      <c r="AA133" s="396">
        <v>7588.902</v>
      </c>
      <c r="AB133" s="100">
        <v>6079.3959999999997</v>
      </c>
      <c r="AC133" s="100">
        <v>5800.1930000000002</v>
      </c>
      <c r="AD133" s="100">
        <v>6236.9129999999996</v>
      </c>
      <c r="AE133" s="100">
        <v>5296.4610000000002</v>
      </c>
      <c r="AF133" s="100">
        <v>4863.0519999999997</v>
      </c>
      <c r="AG133" s="201">
        <v>4562.8630000000003</v>
      </c>
      <c r="AH133" s="201"/>
      <c r="AI133" s="201"/>
      <c r="AJ133" s="201"/>
      <c r="AK133" s="202"/>
      <c r="AL133" s="94">
        <f t="shared" si="394"/>
        <v>-1</v>
      </c>
      <c r="AM133" s="94">
        <f t="shared" si="395"/>
        <v>0.15113378018630427</v>
      </c>
      <c r="AN133" s="94">
        <f t="shared" si="419"/>
        <v>-5.6730226063971517E-2</v>
      </c>
      <c r="AO133" s="94">
        <f t="shared" si="420"/>
        <v>-7.6530732767445167E-2</v>
      </c>
      <c r="AP133" s="94">
        <f t="shared" si="421"/>
        <v>0.37097640426088901</v>
      </c>
      <c r="AQ133" s="94">
        <f t="shared" si="422"/>
        <v>-0.21882372287472562</v>
      </c>
      <c r="AR133" s="362">
        <f t="shared" si="396"/>
        <v>-509.37900000000002</v>
      </c>
      <c r="AS133" s="362">
        <f t="shared" si="423"/>
        <v>66.87700000000001</v>
      </c>
      <c r="AT133" s="362">
        <f t="shared" si="424"/>
        <v>-26.613</v>
      </c>
      <c r="AU133" s="266"/>
      <c r="AV133" s="266">
        <v>509.37900000000002</v>
      </c>
      <c r="AW133" s="266">
        <v>442.50200000000001</v>
      </c>
      <c r="AX133" s="266">
        <v>469.11500000000001</v>
      </c>
      <c r="AY133" s="266">
        <v>507.99200000000002</v>
      </c>
      <c r="AZ133" s="266">
        <v>370.53300000000002</v>
      </c>
      <c r="BA133" s="267">
        <v>474.327</v>
      </c>
      <c r="BB133" s="204">
        <v>544.32500000000005</v>
      </c>
      <c r="BC133" s="205"/>
      <c r="BD133" s="205"/>
      <c r="BE133" s="205"/>
      <c r="BF133" s="204"/>
      <c r="BG133" s="94">
        <f t="shared" si="397"/>
        <v>-1</v>
      </c>
      <c r="BH133" s="94">
        <f t="shared" si="425"/>
        <v>0.23448859046849768</v>
      </c>
      <c r="BI133" s="94">
        <f t="shared" si="426"/>
        <v>-0.25716750107817221</v>
      </c>
      <c r="BJ133" s="94">
        <f t="shared" si="427"/>
        <v>-6.6779241345821486E-2</v>
      </c>
      <c r="BK133" s="94">
        <f t="shared" si="428"/>
        <v>1.4437305566543015</v>
      </c>
      <c r="BL133" s="94">
        <f t="shared" si="429"/>
        <v>-0.53697846284828954</v>
      </c>
      <c r="BM133" s="362">
        <f t="shared" si="398"/>
        <v>-195.62200000000001</v>
      </c>
      <c r="BN133" s="362">
        <f t="shared" si="430"/>
        <v>37.158000000000015</v>
      </c>
      <c r="BO133" s="362">
        <f t="shared" si="431"/>
        <v>-54.860000000000014</v>
      </c>
      <c r="BP133" s="266"/>
      <c r="BQ133" s="266">
        <v>195.62200000000001</v>
      </c>
      <c r="BR133" s="266">
        <v>158.464</v>
      </c>
      <c r="BS133" s="266">
        <v>213.32400000000001</v>
      </c>
      <c r="BT133" s="266">
        <v>228.589</v>
      </c>
      <c r="BU133" s="266">
        <v>93.540999999999997</v>
      </c>
      <c r="BV133" s="266">
        <v>202.023</v>
      </c>
      <c r="BW133" s="202">
        <v>283.363</v>
      </c>
      <c r="BX133" s="201"/>
      <c r="BY133" s="201"/>
      <c r="BZ133" s="201"/>
      <c r="CA133" s="201"/>
      <c r="CB133" s="94">
        <f t="shared" si="399"/>
        <v>-1</v>
      </c>
      <c r="CC133" s="94">
        <f t="shared" si="432"/>
        <v>5.4257634720664853E-2</v>
      </c>
      <c r="CD133" s="94">
        <f t="shared" si="433"/>
        <v>-0.27219048533435741</v>
      </c>
      <c r="CE133" s="94">
        <f t="shared" si="434"/>
        <v>-8.0341533190880707E-2</v>
      </c>
      <c r="CF133" s="94">
        <f t="shared" si="435"/>
        <v>2.0148006175797262</v>
      </c>
      <c r="CG133" s="94">
        <f t="shared" si="436"/>
        <v>-0.62749881009043307</v>
      </c>
      <c r="CH133" s="362">
        <f t="shared" si="400"/>
        <v>-159.83600000000001</v>
      </c>
      <c r="CI133" s="362">
        <f t="shared" si="437"/>
        <v>8.2259999999999991</v>
      </c>
      <c r="CJ133" s="362">
        <f t="shared" si="438"/>
        <v>-56.699999999999989</v>
      </c>
      <c r="CK133" s="100"/>
      <c r="CL133" s="100">
        <v>159.83600000000001</v>
      </c>
      <c r="CM133" s="100">
        <v>151.61000000000001</v>
      </c>
      <c r="CN133" s="100">
        <v>208.31</v>
      </c>
      <c r="CO133" s="100">
        <v>226.50800000000001</v>
      </c>
      <c r="CP133" s="100">
        <v>75.132000000000005</v>
      </c>
      <c r="CQ133" s="100">
        <v>201.696</v>
      </c>
      <c r="CR133" s="201">
        <v>281.82299999999998</v>
      </c>
      <c r="CS133" s="208"/>
      <c r="CT133" s="208"/>
      <c r="CU133" s="208"/>
      <c r="CV133" s="208"/>
      <c r="CW133" s="94">
        <f t="shared" si="401"/>
        <v>-1</v>
      </c>
      <c r="CX133" s="94">
        <f t="shared" si="439"/>
        <v>-9.4832242962606828E-3</v>
      </c>
      <c r="CY133" s="94">
        <f t="shared" si="440"/>
        <v>-0.26077366276011138</v>
      </c>
      <c r="CZ133" s="94">
        <f t="shared" si="441"/>
        <v>-3.3207098561168609E-2</v>
      </c>
      <c r="DA133" s="94">
        <f t="shared" si="442"/>
        <v>1.9098625202831614</v>
      </c>
      <c r="DB133" s="94">
        <f t="shared" si="443"/>
        <v>-0.64502550858936869</v>
      </c>
      <c r="DC133" s="362">
        <f t="shared" si="402"/>
        <v>-115.521</v>
      </c>
      <c r="DD133" s="362">
        <f t="shared" si="444"/>
        <v>-1.1059999999999945</v>
      </c>
      <c r="DE133" s="362">
        <f t="shared" si="445"/>
        <v>-41.14200000000001</v>
      </c>
      <c r="DF133" s="266"/>
      <c r="DG133" s="266">
        <v>115.521</v>
      </c>
      <c r="DH133" s="266">
        <v>116.627</v>
      </c>
      <c r="DI133" s="266">
        <v>157.76900000000001</v>
      </c>
      <c r="DJ133" s="266">
        <v>163.18799999999999</v>
      </c>
      <c r="DK133" s="266">
        <v>56.081000000000003</v>
      </c>
      <c r="DL133" s="266">
        <v>157.98599999999999</v>
      </c>
      <c r="DM133" s="201">
        <v>221.131</v>
      </c>
      <c r="DN133" s="201"/>
      <c r="DO133" s="201"/>
      <c r="DP133" s="201"/>
      <c r="DQ133" s="201"/>
      <c r="DR133" s="94">
        <f t="shared" si="403"/>
        <v>-1</v>
      </c>
      <c r="DS133" s="94">
        <f t="shared" si="446"/>
        <v>2.5445554191998357E-2</v>
      </c>
      <c r="DT133" s="94">
        <f t="shared" si="447"/>
        <v>-3.5070193934169651E-2</v>
      </c>
      <c r="DU133" s="94">
        <f t="shared" si="448"/>
        <v>-1.1069037598788817E-2</v>
      </c>
      <c r="DV133" s="94">
        <f t="shared" si="449"/>
        <v>0.10479387350925741</v>
      </c>
      <c r="DW133" s="94">
        <f t="shared" si="450"/>
        <v>-8.8655268648223928E-2</v>
      </c>
      <c r="DX133" s="362">
        <f t="shared" si="404"/>
        <v>-1127.22</v>
      </c>
      <c r="DY133" s="362">
        <f t="shared" si="451"/>
        <v>27.971000000000004</v>
      </c>
      <c r="DZ133" s="362">
        <f t="shared" si="452"/>
        <v>-39.951999999999998</v>
      </c>
      <c r="EA133" s="100"/>
      <c r="EB133" s="100">
        <v>1127.22</v>
      </c>
      <c r="EC133" s="100">
        <v>1099.249</v>
      </c>
      <c r="ED133" s="100">
        <v>1139.201</v>
      </c>
      <c r="EE133" s="100">
        <v>1151.952</v>
      </c>
      <c r="EF133" s="100">
        <v>1042.6849999999999</v>
      </c>
      <c r="EG133" s="100">
        <v>1144.117</v>
      </c>
      <c r="EH133" s="208">
        <v>1204.431</v>
      </c>
      <c r="EI133" s="208"/>
      <c r="EJ133" s="208"/>
      <c r="EK133" s="208"/>
      <c r="EL133" s="208"/>
      <c r="EM133" s="94">
        <f t="shared" si="405"/>
        <v>-1</v>
      </c>
      <c r="EN133" s="94">
        <f t="shared" si="453"/>
        <v>0.27209237720659085</v>
      </c>
      <c r="EO133" s="94">
        <f t="shared" si="454"/>
        <v>8.9716814532939046E-3</v>
      </c>
      <c r="EP133" s="94">
        <f t="shared" si="455"/>
        <v>1.8192360902130979E-2</v>
      </c>
      <c r="EQ133" s="94">
        <f t="shared" si="456"/>
        <v>6.3395377990651952E-2</v>
      </c>
      <c r="ER133" s="94">
        <f t="shared" si="457"/>
        <v>0.21141398377151757</v>
      </c>
      <c r="ES133" s="362">
        <f t="shared" si="406"/>
        <v>-5046.22</v>
      </c>
      <c r="ET133" s="362">
        <f t="shared" si="458"/>
        <v>1079.3540000000003</v>
      </c>
      <c r="EU133" s="362">
        <f t="shared" si="459"/>
        <v>35.273000000000138</v>
      </c>
      <c r="EV133" s="100"/>
      <c r="EW133" s="100">
        <v>5046.22</v>
      </c>
      <c r="EX133" s="100">
        <v>3966.866</v>
      </c>
      <c r="EY133" s="100">
        <v>3931.5929999999998</v>
      </c>
      <c r="EZ133" s="100">
        <v>3861.346</v>
      </c>
      <c r="FA133" s="100">
        <v>3631.1480000000001</v>
      </c>
      <c r="FB133" s="100">
        <v>2997.4459999999999</v>
      </c>
      <c r="FC133" s="208">
        <v>2952.165</v>
      </c>
      <c r="FD133" s="208"/>
      <c r="FE133" s="208"/>
      <c r="FF133" s="208"/>
      <c r="FG133" s="208"/>
      <c r="FH133" s="94">
        <f t="shared" si="407"/>
        <v>-1</v>
      </c>
      <c r="FI133" s="94">
        <f t="shared" si="460"/>
        <v>6.8359375E-2</v>
      </c>
      <c r="FJ133" s="94">
        <f t="shared" si="461"/>
        <v>3.3925686591276254E-2</v>
      </c>
      <c r="FK133" s="94">
        <f t="shared" si="462"/>
        <v>9.2674315975286845E-2</v>
      </c>
      <c r="FL133" s="94">
        <f t="shared" si="463"/>
        <v>0.11956521739130435</v>
      </c>
      <c r="FM133" s="94">
        <f t="shared" si="464"/>
        <v>5.2522100884035361E-2</v>
      </c>
      <c r="FN133" s="362">
        <f t="shared" si="408"/>
        <v>-2735</v>
      </c>
      <c r="FO133" s="362">
        <f t="shared" si="465"/>
        <v>175</v>
      </c>
      <c r="FP133" s="362">
        <f t="shared" si="466"/>
        <v>84</v>
      </c>
      <c r="FQ133" s="486"/>
      <c r="FR133" s="486">
        <v>2735</v>
      </c>
      <c r="FS133" s="486">
        <v>2560</v>
      </c>
      <c r="FT133" s="486">
        <v>2476</v>
      </c>
      <c r="FU133" s="486">
        <v>2266</v>
      </c>
      <c r="FV133" s="486">
        <v>2024</v>
      </c>
      <c r="FW133" s="486">
        <v>1923</v>
      </c>
      <c r="FX133" s="2">
        <v>1851</v>
      </c>
      <c r="FY133" s="2"/>
      <c r="FZ133" s="2"/>
      <c r="GA133" s="2"/>
      <c r="GB133" s="2"/>
      <c r="GC133" s="2"/>
      <c r="GD133" s="24" t="s">
        <v>561</v>
      </c>
      <c r="GE133" s="1" t="s">
        <v>106</v>
      </c>
      <c r="GF133" s="336" t="s">
        <v>87</v>
      </c>
      <c r="GG133" s="1">
        <v>8260</v>
      </c>
      <c r="GH133" s="1" t="s">
        <v>236</v>
      </c>
      <c r="GI133" s="18" t="s">
        <v>79</v>
      </c>
      <c r="GJ133" s="94">
        <f t="shared" si="534"/>
        <v>-1</v>
      </c>
      <c r="GK133" s="94">
        <f t="shared" si="535"/>
        <v>5.9930770399440565E-2</v>
      </c>
      <c r="GL133" s="94">
        <f t="shared" si="536"/>
        <v>-0.25505463470047063</v>
      </c>
      <c r="GM133" s="94">
        <f t="shared" si="537"/>
        <v>-0.11908261970171151</v>
      </c>
      <c r="GN133" s="94">
        <f t="shared" si="538"/>
        <v>2.0040375789365532</v>
      </c>
      <c r="GO133" s="392">
        <f t="shared" si="539"/>
        <v>-0.59994689754274344</v>
      </c>
      <c r="GP133" s="366">
        <f t="shared" si="540"/>
        <v>-0.14357801523398711</v>
      </c>
      <c r="GQ133" s="366">
        <f t="shared" si="541"/>
        <v>8.1182104583610859E-3</v>
      </c>
      <c r="GR133" s="366">
        <f t="shared" si="542"/>
        <v>-4.6378771696569399E-2</v>
      </c>
      <c r="GS133" s="94">
        <f t="shared" si="409"/>
        <v>0</v>
      </c>
      <c r="GT133" s="94">
        <f t="shared" si="467"/>
        <v>0.14357801523398711</v>
      </c>
      <c r="GU133" s="392">
        <f t="shared" si="468"/>
        <v>0.13545980477562602</v>
      </c>
      <c r="GV133" s="94">
        <f t="shared" si="469"/>
        <v>0.18183857647219542</v>
      </c>
      <c r="GW133" s="94">
        <f t="shared" si="470"/>
        <v>0.20641955822306837</v>
      </c>
      <c r="GX133" s="94">
        <f t="shared" si="471"/>
        <v>6.8714039954234557E-2</v>
      </c>
      <c r="GY133" s="94">
        <f t="shared" si="472"/>
        <v>0.17176229738544838</v>
      </c>
      <c r="GZ133" s="94">
        <f t="shared" si="473"/>
        <v>0.23398849747308062</v>
      </c>
      <c r="HA133" s="94" t="str">
        <f t="shared" si="474"/>
        <v>Negativ EK</v>
      </c>
      <c r="HB133" s="94" t="str">
        <f t="shared" si="475"/>
        <v>Negativ EK</v>
      </c>
      <c r="HC133" s="94" t="str">
        <f t="shared" si="476"/>
        <v>Negativ EK</v>
      </c>
      <c r="HD133" s="94">
        <f t="shared" si="543"/>
        <v>-1</v>
      </c>
      <c r="HE133" s="94">
        <f t="shared" si="544"/>
        <v>8.1822310114784122E-2</v>
      </c>
      <c r="HF133" s="94">
        <f t="shared" si="545"/>
        <v>-0.26709142235018629</v>
      </c>
      <c r="HG133" s="94">
        <f t="shared" si="546"/>
        <v>-0.10275815903449505</v>
      </c>
      <c r="HH133" s="94">
        <f t="shared" si="547"/>
        <v>1.1619633870184429</v>
      </c>
      <c r="HI133" s="392">
        <f t="shared" si="548"/>
        <v>-0.58440688467649016</v>
      </c>
      <c r="HJ133" s="366">
        <f t="shared" si="549"/>
        <v>-4.3408439684254653E-2</v>
      </c>
      <c r="HK133" s="366">
        <f t="shared" si="550"/>
        <v>3.2831443576599312E-3</v>
      </c>
      <c r="HL133" s="366">
        <f t="shared" si="551"/>
        <v>-1.462272721021713E-2</v>
      </c>
      <c r="HM133" s="94">
        <f t="shared" si="410"/>
        <v>0</v>
      </c>
      <c r="HN133" s="94">
        <f t="shared" si="477"/>
        <v>4.3408439684254653E-2</v>
      </c>
      <c r="HO133" s="392">
        <f t="shared" si="478"/>
        <v>4.0125295326594722E-2</v>
      </c>
      <c r="HP133" s="94">
        <f t="shared" si="479"/>
        <v>5.4748022536811852E-2</v>
      </c>
      <c r="HQ133" s="94">
        <f t="shared" si="480"/>
        <v>6.101813361478834E-2</v>
      </c>
      <c r="HR133" s="94">
        <f t="shared" si="481"/>
        <v>2.8223481480386337E-2</v>
      </c>
      <c r="HS133" s="94">
        <f t="shared" si="482"/>
        <v>6.7911330673551595E-2</v>
      </c>
      <c r="HT133" s="94">
        <f t="shared" si="483"/>
        <v>9.5984811147073426E-2</v>
      </c>
      <c r="HU133" s="94" t="str">
        <f t="shared" si="484"/>
        <v>i.a.</v>
      </c>
      <c r="HV133" s="94" t="str">
        <f t="shared" si="485"/>
        <v>i.a.</v>
      </c>
      <c r="HW133" s="94" t="str">
        <f t="shared" si="486"/>
        <v>i.a.</v>
      </c>
      <c r="HX133" s="94" t="e">
        <f t="shared" si="552"/>
        <v>#VALUE!</v>
      </c>
      <c r="HY133" s="94">
        <f t="shared" si="553"/>
        <v>-0.19389065403898451</v>
      </c>
      <c r="HZ133" s="94">
        <f t="shared" si="554"/>
        <v>-4.3650259166864734E-2</v>
      </c>
      <c r="IA133" s="94">
        <f t="shared" si="555"/>
        <v>-2.8738575955327153E-2</v>
      </c>
      <c r="IB133" s="94">
        <f t="shared" si="556"/>
        <v>3.8930482843390096E-2</v>
      </c>
      <c r="IC133" s="392">
        <f t="shared" si="557"/>
        <v>-0.24770165809505543</v>
      </c>
      <c r="ID133" s="366" t="e">
        <f t="shared" si="558"/>
        <v>#VALUE!</v>
      </c>
      <c r="IE133" s="366">
        <f t="shared" si="559"/>
        <v>-5.372858764619215E-2</v>
      </c>
      <c r="IF133" s="366">
        <f t="shared" si="560"/>
        <v>-1.264790605058852E-2</v>
      </c>
      <c r="IG133" s="94" t="str">
        <f t="shared" si="411"/>
        <v>i.a.</v>
      </c>
      <c r="IH133" s="94">
        <f t="shared" si="487"/>
        <v>0.22337908374981669</v>
      </c>
      <c r="II133" s="392">
        <f t="shared" si="488"/>
        <v>0.27710767139600884</v>
      </c>
      <c r="IJ133" s="94">
        <f t="shared" si="489"/>
        <v>0.28975557744659736</v>
      </c>
      <c r="IK133" s="94">
        <f t="shared" si="490"/>
        <v>0.29832913186230914</v>
      </c>
      <c r="IL133" s="94">
        <f t="shared" si="491"/>
        <v>0.28715023458146016</v>
      </c>
      <c r="IM133" s="94">
        <f t="shared" si="492"/>
        <v>0.38169728495525856</v>
      </c>
      <c r="IN133" s="94">
        <f t="shared" si="493"/>
        <v>0.40798227741335596</v>
      </c>
      <c r="IO133" s="94" t="str">
        <f t="shared" si="494"/>
        <v>i.a.</v>
      </c>
      <c r="IP133" s="94" t="str">
        <f t="shared" si="495"/>
        <v>i.a.</v>
      </c>
      <c r="IQ133" s="94" t="str">
        <f t="shared" si="496"/>
        <v>i.a.</v>
      </c>
      <c r="IR133" s="94" t="str">
        <f t="shared" si="412"/>
        <v>i.a.</v>
      </c>
      <c r="IS133" s="94">
        <f t="shared" si="561"/>
        <v>-1</v>
      </c>
      <c r="IT133" s="94">
        <f t="shared" si="562"/>
        <v>-1.106312890325606E-2</v>
      </c>
      <c r="IU133" s="94">
        <f t="shared" si="563"/>
        <v>-0.29128290698304682</v>
      </c>
      <c r="IV133" s="94">
        <f t="shared" si="564"/>
        <v>3.4867256175972693E-3</v>
      </c>
      <c r="IW133" s="94">
        <f t="shared" si="565"/>
        <v>1.0752451714217912</v>
      </c>
      <c r="IX133" s="392">
        <f t="shared" si="566"/>
        <v>-0.57486747994770482</v>
      </c>
      <c r="IY133" s="366">
        <f t="shared" si="567"/>
        <v>-2.5777378598379582E-2</v>
      </c>
      <c r="IZ133" s="366">
        <f t="shared" si="568"/>
        <v>-2.8836872257138185E-4</v>
      </c>
      <c r="JA133" s="366">
        <f t="shared" si="569"/>
        <v>-1.0713028833566656E-2</v>
      </c>
      <c r="JB133" s="392"/>
      <c r="JC133" s="94">
        <f t="shared" si="497"/>
        <v>2.5777378598379582E-2</v>
      </c>
      <c r="JD133" s="392">
        <f t="shared" si="498"/>
        <v>2.6065747320950964E-2</v>
      </c>
      <c r="JE133" s="94">
        <f t="shared" si="499"/>
        <v>3.677877615451762E-2</v>
      </c>
      <c r="JF133" s="94">
        <f t="shared" si="500"/>
        <v>3.6650984228896573E-2</v>
      </c>
      <c r="JG133" s="94">
        <f t="shared" si="501"/>
        <v>1.766103819135079E-2</v>
      </c>
      <c r="JH133" s="94">
        <f t="shared" si="502"/>
        <v>4.1542430555955398E-2</v>
      </c>
      <c r="JI133" s="94">
        <f t="shared" si="503"/>
        <v>6.2102017965474744E-2</v>
      </c>
      <c r="JJ133" s="94" t="str">
        <f t="shared" si="504"/>
        <v>i.a.</v>
      </c>
      <c r="JK133" s="94" t="str">
        <f t="shared" si="505"/>
        <v>i.a.</v>
      </c>
      <c r="JL133" s="94" t="str">
        <f t="shared" si="506"/>
        <v>i.a.</v>
      </c>
      <c r="JM133" s="94" t="str">
        <f t="shared" si="413"/>
        <v>i.a.</v>
      </c>
      <c r="JN133" s="94" t="e">
        <f t="shared" si="570"/>
        <v>#VALUE!</v>
      </c>
      <c r="JO133" s="94">
        <f t="shared" si="571"/>
        <v>0.16842582082594404</v>
      </c>
      <c r="JP133" s="94">
        <f t="shared" si="572"/>
        <v>1.3744856205646742E-2</v>
      </c>
      <c r="JQ133" s="94">
        <f t="shared" si="573"/>
        <v>-0.14889719076044275</v>
      </c>
      <c r="JR133" s="94">
        <f t="shared" si="574"/>
        <v>5.1803253648305646E-2</v>
      </c>
      <c r="JS133" s="392">
        <f t="shared" si="575"/>
        <v>3.4774317797026097E-2</v>
      </c>
      <c r="JT133" s="364" t="e">
        <f t="shared" si="576"/>
        <v>#VALUE!</v>
      </c>
      <c r="JU133" s="364">
        <f t="shared" si="577"/>
        <v>0.39997158649451592</v>
      </c>
      <c r="JV133" s="364">
        <f t="shared" si="578"/>
        <v>3.2198230512923587E-2</v>
      </c>
      <c r="JW133" s="99" t="str">
        <f t="shared" si="414"/>
        <v>i.a.</v>
      </c>
      <c r="JX133" s="99">
        <f t="shared" si="507"/>
        <v>2.7747356489945156</v>
      </c>
      <c r="JY133" s="393">
        <f t="shared" si="508"/>
        <v>2.3747640624999997</v>
      </c>
      <c r="JZ133" s="99">
        <f t="shared" si="509"/>
        <v>2.3425658319870761</v>
      </c>
      <c r="KA133" s="99">
        <f t="shared" si="510"/>
        <v>2.7523887908208295</v>
      </c>
      <c r="KB133" s="99">
        <f t="shared" si="511"/>
        <v>2.6168285573122532</v>
      </c>
      <c r="KC133" s="99">
        <f t="shared" si="512"/>
        <v>2.5288881955278208</v>
      </c>
      <c r="KD133" s="99">
        <f t="shared" si="513"/>
        <v>2.4650799567801189</v>
      </c>
      <c r="KE133" s="99" t="str">
        <f t="shared" si="514"/>
        <v>i.a.</v>
      </c>
      <c r="KF133" s="99" t="str">
        <f t="shared" si="415"/>
        <v>i.a.</v>
      </c>
      <c r="KG133" s="99" t="str">
        <f t="shared" si="416"/>
        <v>i.a.</v>
      </c>
      <c r="KH133" s="99" t="str">
        <f t="shared" si="417"/>
        <v>i.a.</v>
      </c>
      <c r="KI133" s="94">
        <f t="shared" si="579"/>
        <v>-1</v>
      </c>
      <c r="KJ133" s="94">
        <f t="shared" si="580"/>
        <v>-1.3199435142631812E-2</v>
      </c>
      <c r="KK133" s="94">
        <f t="shared" si="581"/>
        <v>-0.29607173503432371</v>
      </c>
      <c r="KL133" s="94">
        <f t="shared" si="582"/>
        <v>-0.15834164548083032</v>
      </c>
      <c r="KM133" s="94">
        <f t="shared" si="583"/>
        <v>1.6928316195857749</v>
      </c>
      <c r="KN133" s="392">
        <f t="shared" si="584"/>
        <v>-0.64608706116793624</v>
      </c>
      <c r="KO133" s="364">
        <f t="shared" si="585"/>
        <v>-5.8440950639853752E-2</v>
      </c>
      <c r="KP133" s="364">
        <f t="shared" si="586"/>
        <v>-7.8170561014625356E-4</v>
      </c>
      <c r="KQ133" s="364">
        <f t="shared" si="587"/>
        <v>-2.4909007724151846E-2</v>
      </c>
      <c r="KR133" s="308"/>
      <c r="KS133" s="308">
        <f t="shared" si="515"/>
        <v>5.8440950639853752E-2</v>
      </c>
      <c r="KT133" s="395">
        <f t="shared" si="516"/>
        <v>5.9222656250000005E-2</v>
      </c>
      <c r="KU133" s="308">
        <f t="shared" si="517"/>
        <v>8.4131663974151852E-2</v>
      </c>
      <c r="KV133" s="308">
        <f t="shared" si="518"/>
        <v>9.9959399823477499E-2</v>
      </c>
      <c r="KW133" s="308">
        <f t="shared" si="519"/>
        <v>3.7120553359683797E-2</v>
      </c>
      <c r="KX133" s="308">
        <f t="shared" si="520"/>
        <v>0.10488611544461779</v>
      </c>
      <c r="KY133" s="308">
        <f t="shared" si="521"/>
        <v>0.1522544570502431</v>
      </c>
      <c r="KZ133" s="308" t="str">
        <f t="shared" si="522"/>
        <v>i.a.</v>
      </c>
      <c r="LA133" s="308" t="str">
        <f t="shared" si="523"/>
        <v>i.a.</v>
      </c>
      <c r="LB133" s="308" t="str">
        <f t="shared" si="524"/>
        <v>i.a.</v>
      </c>
      <c r="LC133" s="308" t="str">
        <f t="shared" si="418"/>
        <v>i.a.</v>
      </c>
    </row>
    <row r="134" spans="1:315" s="1" customFormat="1" x14ac:dyDescent="0.3">
      <c r="A134" t="s">
        <v>225</v>
      </c>
      <c r="B134" s="171">
        <v>24257797</v>
      </c>
      <c r="C134" t="s">
        <v>226</v>
      </c>
      <c r="D134" s="336"/>
      <c r="E134">
        <v>1</v>
      </c>
      <c r="F134"/>
      <c r="G134"/>
      <c r="H134"/>
      <c r="I134" s="190">
        <v>44958</v>
      </c>
      <c r="J134" s="176"/>
      <c r="K134" s="176" t="s">
        <v>204</v>
      </c>
      <c r="L134" s="180" t="s">
        <v>204</v>
      </c>
      <c r="M134" s="180" t="s">
        <v>204</v>
      </c>
      <c r="N134" s="180" t="s">
        <v>204</v>
      </c>
      <c r="O134" s="180" t="s">
        <v>204</v>
      </c>
      <c r="P134" s="180" t="s">
        <v>204</v>
      </c>
      <c r="Q134" s="94">
        <f t="shared" si="525"/>
        <v>-1</v>
      </c>
      <c r="R134" s="94">
        <f t="shared" si="526"/>
        <v>0.23841421736158575</v>
      </c>
      <c r="S134" s="94">
        <f t="shared" si="527"/>
        <v>0.10038811433416117</v>
      </c>
      <c r="T134" s="94">
        <f t="shared" si="528"/>
        <v>-1.1722431506225761E-2</v>
      </c>
      <c r="U134" s="94">
        <f t="shared" si="529"/>
        <v>0.11106090661934265</v>
      </c>
      <c r="V134" s="94">
        <f t="shared" si="530"/>
        <v>8.2229266315435368E-2</v>
      </c>
      <c r="W134" s="362">
        <f t="shared" si="531"/>
        <v>-18118</v>
      </c>
      <c r="X134" s="362">
        <f t="shared" si="532"/>
        <v>3488</v>
      </c>
      <c r="Y134" s="362">
        <f t="shared" si="533"/>
        <v>1334.6910000000007</v>
      </c>
      <c r="Z134" s="100"/>
      <c r="AA134" s="396">
        <v>18118</v>
      </c>
      <c r="AB134" s="261">
        <v>14630</v>
      </c>
      <c r="AC134" s="261">
        <v>13295.308999999999</v>
      </c>
      <c r="AD134" s="261">
        <v>13453.011</v>
      </c>
      <c r="AE134" s="100">
        <v>12108.257</v>
      </c>
      <c r="AF134" s="100">
        <v>11188.254999999999</v>
      </c>
      <c r="AG134" s="100">
        <v>10419.564</v>
      </c>
      <c r="AH134" s="100">
        <v>10253.877</v>
      </c>
      <c r="AI134" s="100">
        <v>8527.0419999999995</v>
      </c>
      <c r="AJ134" s="100">
        <v>7375.8879999999999</v>
      </c>
      <c r="AK134" s="100">
        <v>6676.165</v>
      </c>
      <c r="AL134" s="94">
        <f t="shared" si="394"/>
        <v>-1</v>
      </c>
      <c r="AM134" s="94">
        <f t="shared" si="395"/>
        <v>0.1690734055354994</v>
      </c>
      <c r="AN134" s="94">
        <f t="shared" si="419"/>
        <v>3.0525760353776639E-2</v>
      </c>
      <c r="AO134" s="94">
        <f t="shared" si="420"/>
        <v>0.12462144060025587</v>
      </c>
      <c r="AP134" s="94">
        <f t="shared" si="421"/>
        <v>9.6739103649542586E-3</v>
      </c>
      <c r="AQ134" s="94">
        <f t="shared" si="422"/>
        <v>0.12790281222280203</v>
      </c>
      <c r="AR134" s="362">
        <f t="shared" si="396"/>
        <v>-1943</v>
      </c>
      <c r="AS134" s="362">
        <f t="shared" si="423"/>
        <v>281</v>
      </c>
      <c r="AT134" s="362">
        <f t="shared" si="424"/>
        <v>49.230999999999995</v>
      </c>
      <c r="AU134" s="266"/>
      <c r="AV134" s="266">
        <v>1943</v>
      </c>
      <c r="AW134" s="266">
        <v>1662</v>
      </c>
      <c r="AX134" s="266">
        <v>1612.769</v>
      </c>
      <c r="AY134" s="266">
        <v>1434.0550000000001</v>
      </c>
      <c r="AZ134" s="266">
        <v>1420.3150000000001</v>
      </c>
      <c r="BA134" s="266">
        <v>1259.2529999999999</v>
      </c>
      <c r="BB134" s="266">
        <v>1251.5029999999999</v>
      </c>
      <c r="BC134" s="266">
        <v>1218.0820000000001</v>
      </c>
      <c r="BD134" s="266">
        <v>1033.7660000000001</v>
      </c>
      <c r="BE134" s="266">
        <v>794.66499999999996</v>
      </c>
      <c r="BF134" s="266">
        <v>684.59900000000005</v>
      </c>
      <c r="BG134" s="94">
        <f t="shared" si="397"/>
        <v>-1</v>
      </c>
      <c r="BH134" s="94">
        <f t="shared" si="425"/>
        <v>0.12888198757763975</v>
      </c>
      <c r="BI134" s="94">
        <f t="shared" si="426"/>
        <v>0.16368787867288984</v>
      </c>
      <c r="BJ134" s="94">
        <f t="shared" si="427"/>
        <v>0.10105646412796945</v>
      </c>
      <c r="BK134" s="94">
        <f t="shared" si="428"/>
        <v>5.7510635701451346E-2</v>
      </c>
      <c r="BL134" s="94">
        <f t="shared" si="429"/>
        <v>0.2491812930051146</v>
      </c>
      <c r="BM134" s="362">
        <f t="shared" si="398"/>
        <v>-727</v>
      </c>
      <c r="BN134" s="362">
        <f t="shared" si="430"/>
        <v>83</v>
      </c>
      <c r="BO134" s="362">
        <f t="shared" si="431"/>
        <v>90.586999999999989</v>
      </c>
      <c r="BP134" s="266"/>
      <c r="BQ134" s="266">
        <v>727</v>
      </c>
      <c r="BR134" s="266">
        <v>644</v>
      </c>
      <c r="BS134" s="266">
        <v>553.41300000000001</v>
      </c>
      <c r="BT134" s="266">
        <v>502.62</v>
      </c>
      <c r="BU134" s="266">
        <v>475.286</v>
      </c>
      <c r="BV134" s="266">
        <v>380.47800000000001</v>
      </c>
      <c r="BW134" s="266">
        <v>417.79199999999997</v>
      </c>
      <c r="BX134" s="266">
        <v>487.13400000000001</v>
      </c>
      <c r="BY134" s="266">
        <v>349.077</v>
      </c>
      <c r="BZ134" s="266">
        <v>213.399</v>
      </c>
      <c r="CA134" s="266">
        <v>181.65600000000001</v>
      </c>
      <c r="CB134" s="94">
        <f t="shared" si="399"/>
        <v>-1</v>
      </c>
      <c r="CC134" s="94">
        <f t="shared" si="432"/>
        <v>0.11419249592169657</v>
      </c>
      <c r="CD134" s="94">
        <f t="shared" si="433"/>
        <v>0.15675655275225039</v>
      </c>
      <c r="CE134" s="94">
        <f t="shared" si="434"/>
        <v>0.12099218797926091</v>
      </c>
      <c r="CF134" s="94">
        <f t="shared" si="435"/>
        <v>6.1274383248884769E-2</v>
      </c>
      <c r="CG134" s="94">
        <f t="shared" si="436"/>
        <v>0.22399916465386727</v>
      </c>
      <c r="CH134" s="362">
        <f t="shared" si="400"/>
        <v>-683</v>
      </c>
      <c r="CI134" s="362">
        <f t="shared" si="437"/>
        <v>70</v>
      </c>
      <c r="CJ134" s="362">
        <f t="shared" si="438"/>
        <v>83.07000000000005</v>
      </c>
      <c r="CK134" s="100"/>
      <c r="CL134" s="100">
        <v>683</v>
      </c>
      <c r="CM134" s="261">
        <v>613</v>
      </c>
      <c r="CN134" s="261">
        <v>529.92999999999995</v>
      </c>
      <c r="CO134" s="261">
        <v>472.733</v>
      </c>
      <c r="CP134" s="100">
        <v>445.43900000000002</v>
      </c>
      <c r="CQ134" s="100">
        <v>363.92099999999999</v>
      </c>
      <c r="CR134" s="100">
        <v>339.07499999999999</v>
      </c>
      <c r="CS134" s="100">
        <v>454.76299999999998</v>
      </c>
      <c r="CT134" s="100">
        <v>329.678</v>
      </c>
      <c r="CU134" s="100">
        <v>196.946</v>
      </c>
      <c r="CV134" s="100">
        <v>165.93700000000001</v>
      </c>
      <c r="CW134" s="94">
        <f t="shared" si="401"/>
        <v>-1</v>
      </c>
      <c r="CX134" s="94">
        <f t="shared" si="439"/>
        <v>-4.6511627906976744E-2</v>
      </c>
      <c r="CY134" s="94">
        <f t="shared" si="440"/>
        <v>0.24956080447411449</v>
      </c>
      <c r="CZ134" s="94">
        <f t="shared" si="441"/>
        <v>4.9553458788169538E-2</v>
      </c>
      <c r="DA134" s="94">
        <f t="shared" si="442"/>
        <v>5.7777869023143372E-2</v>
      </c>
      <c r="DB134" s="94">
        <f t="shared" si="443"/>
        <v>0.26781464735104277</v>
      </c>
      <c r="DC134" s="362">
        <f t="shared" si="402"/>
        <v>-451</v>
      </c>
      <c r="DD134" s="362">
        <f t="shared" si="444"/>
        <v>-22</v>
      </c>
      <c r="DE134" s="362">
        <f t="shared" si="445"/>
        <v>94.466999999999985</v>
      </c>
      <c r="DF134" s="266"/>
      <c r="DG134" s="266">
        <v>451</v>
      </c>
      <c r="DH134" s="266">
        <v>473</v>
      </c>
      <c r="DI134" s="266">
        <v>378.53300000000002</v>
      </c>
      <c r="DJ134" s="266">
        <v>360.661</v>
      </c>
      <c r="DK134" s="266">
        <v>340.96100000000001</v>
      </c>
      <c r="DL134" s="266">
        <v>268.93599999999998</v>
      </c>
      <c r="DM134" s="266">
        <v>304.166</v>
      </c>
      <c r="DN134" s="266">
        <v>366.363</v>
      </c>
      <c r="DO134" s="266">
        <v>254.60900000000001</v>
      </c>
      <c r="DP134" s="266">
        <v>149.892</v>
      </c>
      <c r="DQ134" s="266">
        <v>112.062</v>
      </c>
      <c r="DR134" s="94">
        <f t="shared" si="403"/>
        <v>-1</v>
      </c>
      <c r="DS134" s="94">
        <f t="shared" si="446"/>
        <v>5.2128820960698687E-2</v>
      </c>
      <c r="DT134" s="94">
        <f t="shared" si="447"/>
        <v>0.1066748136941343</v>
      </c>
      <c r="DU134" s="94">
        <f t="shared" si="448"/>
        <v>6.3045478743386535E-2</v>
      </c>
      <c r="DV134" s="94">
        <f t="shared" si="449"/>
        <v>7.4308685420908002E-2</v>
      </c>
      <c r="DW134" s="94">
        <f t="shared" si="450"/>
        <v>7.5642268603907867E-2</v>
      </c>
      <c r="DX134" s="362">
        <f t="shared" si="404"/>
        <v>-3855</v>
      </c>
      <c r="DY134" s="362">
        <f t="shared" si="451"/>
        <v>191</v>
      </c>
      <c r="DZ134" s="362">
        <f t="shared" si="452"/>
        <v>353.18100000000004</v>
      </c>
      <c r="EA134" s="100"/>
      <c r="EB134" s="100">
        <v>3855</v>
      </c>
      <c r="EC134" s="100">
        <v>3664</v>
      </c>
      <c r="ED134" s="100">
        <v>3310.819</v>
      </c>
      <c r="EE134" s="100">
        <v>3114.4659999999999</v>
      </c>
      <c r="EF134" s="100">
        <v>2899.0419999999999</v>
      </c>
      <c r="EG134" s="100">
        <v>2695.1729999999998</v>
      </c>
      <c r="EH134" s="100">
        <v>2503.431</v>
      </c>
      <c r="EI134" s="100">
        <v>2258.518</v>
      </c>
      <c r="EJ134" s="100">
        <v>1944.7239999999999</v>
      </c>
      <c r="EK134" s="100">
        <v>1727.33</v>
      </c>
      <c r="EL134" s="100">
        <v>1593.749</v>
      </c>
      <c r="EM134" s="94">
        <f t="shared" si="405"/>
        <v>-1</v>
      </c>
      <c r="EN134" s="94">
        <f t="shared" si="453"/>
        <v>0.31677506167302083</v>
      </c>
      <c r="EO134" s="94">
        <f t="shared" si="454"/>
        <v>3.7599062321331728E-2</v>
      </c>
      <c r="EP134" s="94">
        <f t="shared" si="455"/>
        <v>5.1911920247577847E-2</v>
      </c>
      <c r="EQ134" s="94">
        <f t="shared" si="456"/>
        <v>4.0470920642674359E-2</v>
      </c>
      <c r="ER134" s="94">
        <f t="shared" si="457"/>
        <v>0.11782791406493089</v>
      </c>
      <c r="ES134" s="362">
        <f t="shared" si="406"/>
        <v>-11743</v>
      </c>
      <c r="ET134" s="362">
        <f t="shared" si="458"/>
        <v>2825</v>
      </c>
      <c r="EU134" s="362">
        <f t="shared" si="459"/>
        <v>323.15799999999945</v>
      </c>
      <c r="EV134" s="100"/>
      <c r="EW134" s="100">
        <v>11743</v>
      </c>
      <c r="EX134" s="100">
        <v>8918</v>
      </c>
      <c r="EY134" s="100">
        <v>8594.8420000000006</v>
      </c>
      <c r="EZ134" s="100">
        <v>8170.6859999999997</v>
      </c>
      <c r="FA134" s="100">
        <v>7852.8729999999996</v>
      </c>
      <c r="FB134" s="100">
        <v>7025.1180000000004</v>
      </c>
      <c r="FC134" s="100">
        <v>6533.3209999999999</v>
      </c>
      <c r="FD134" s="100">
        <v>5990.1459999999997</v>
      </c>
      <c r="FE134" s="100">
        <v>4963.2139999999999</v>
      </c>
      <c r="FF134" s="100">
        <v>4536.6189999999997</v>
      </c>
      <c r="FG134" s="100">
        <v>4241.8950000000004</v>
      </c>
      <c r="FH134" s="94">
        <f t="shared" si="407"/>
        <v>-1</v>
      </c>
      <c r="FI134" s="94">
        <f t="shared" si="460"/>
        <v>0.1235309480282058</v>
      </c>
      <c r="FJ134" s="94">
        <f t="shared" si="461"/>
        <v>6.1399861399861401E-2</v>
      </c>
      <c r="FK134" s="94">
        <f t="shared" si="462"/>
        <v>5.5133079847908745E-2</v>
      </c>
      <c r="FL134" s="94">
        <f t="shared" si="463"/>
        <v>5.2161871057085703E-2</v>
      </c>
      <c r="FM134" s="94">
        <f t="shared" si="464"/>
        <v>4.7718845719812997E-2</v>
      </c>
      <c r="FN134" s="362">
        <f t="shared" si="408"/>
        <v>-8604</v>
      </c>
      <c r="FO134" s="362">
        <f t="shared" si="465"/>
        <v>946</v>
      </c>
      <c r="FP134" s="362">
        <f t="shared" si="466"/>
        <v>443</v>
      </c>
      <c r="FQ134" s="486"/>
      <c r="FR134" s="486">
        <v>8604</v>
      </c>
      <c r="FS134" s="486">
        <v>7658</v>
      </c>
      <c r="FT134" s="486">
        <v>7215</v>
      </c>
      <c r="FU134" s="486">
        <v>6838</v>
      </c>
      <c r="FV134" s="486">
        <v>6499</v>
      </c>
      <c r="FW134" s="486">
        <v>6203</v>
      </c>
      <c r="FX134" s="486">
        <v>5906</v>
      </c>
      <c r="FY134" s="486">
        <v>4932</v>
      </c>
      <c r="FZ134" s="486">
        <v>4532</v>
      </c>
      <c r="GA134" s="486">
        <v>4019</v>
      </c>
      <c r="GB134" s="486">
        <v>3620</v>
      </c>
      <c r="GC134" s="5">
        <v>1</v>
      </c>
      <c r="GD134" s="32"/>
      <c r="GE134" s="5" t="s">
        <v>77</v>
      </c>
      <c r="GF134" s="336"/>
      <c r="GG134" s="5">
        <v>8230</v>
      </c>
      <c r="GH134" s="5" t="s">
        <v>227</v>
      </c>
      <c r="GI134" s="144" t="s">
        <v>79</v>
      </c>
      <c r="GJ134" s="94">
        <f t="shared" si="534"/>
        <v>-1</v>
      </c>
      <c r="GK134" s="94">
        <f t="shared" si="535"/>
        <v>3.3553795745720337E-2</v>
      </c>
      <c r="GL134" s="94">
        <f t="shared" si="536"/>
        <v>6.5617692308681197E-2</v>
      </c>
      <c r="GM134" s="94">
        <f t="shared" si="537"/>
        <v>4.9151203464249317E-2</v>
      </c>
      <c r="GN134" s="94">
        <f t="shared" si="538"/>
        <v>-1.2723176906614309E-2</v>
      </c>
      <c r="GO134" s="392">
        <f t="shared" si="539"/>
        <v>0.13744054409175407</v>
      </c>
      <c r="GP134" s="366">
        <f t="shared" si="540"/>
        <v>-0.18167309482643967</v>
      </c>
      <c r="GQ134" s="366">
        <f t="shared" si="541"/>
        <v>5.8979241732657339E-3</v>
      </c>
      <c r="GR134" s="366">
        <f t="shared" si="542"/>
        <v>1.082373270139439E-2</v>
      </c>
      <c r="GS134" s="94">
        <f t="shared" si="409"/>
        <v>0</v>
      </c>
      <c r="GT134" s="94">
        <f t="shared" si="467"/>
        <v>0.18167309482643967</v>
      </c>
      <c r="GU134" s="392">
        <f t="shared" si="468"/>
        <v>0.17577517065317394</v>
      </c>
      <c r="GV134" s="94">
        <f t="shared" si="469"/>
        <v>0.16495143795177955</v>
      </c>
      <c r="GW134" s="94">
        <f t="shared" si="470"/>
        <v>0.15722370370173283</v>
      </c>
      <c r="GX134" s="94">
        <f t="shared" si="471"/>
        <v>0.15924986794393853</v>
      </c>
      <c r="GY134" s="94">
        <f t="shared" si="472"/>
        <v>0.14000720193344215</v>
      </c>
      <c r="GZ134" s="94">
        <f t="shared" si="473"/>
        <v>0.14241017700945557</v>
      </c>
      <c r="HA134" s="94">
        <f t="shared" si="474"/>
        <v>0.21638677953827068</v>
      </c>
      <c r="HB134" s="94">
        <f t="shared" si="475"/>
        <v>0.17956054023170684</v>
      </c>
      <c r="HC134" s="94">
        <f t="shared" si="476"/>
        <v>0.11860362249738715</v>
      </c>
      <c r="HD134" s="94">
        <f t="shared" si="543"/>
        <v>-1</v>
      </c>
      <c r="HE134" s="94">
        <f t="shared" si="544"/>
        <v>-4.3128024534477213E-2</v>
      </c>
      <c r="HF134" s="94">
        <f t="shared" si="545"/>
        <v>0.11403059041764523</v>
      </c>
      <c r="HG134" s="94">
        <f t="shared" si="546"/>
        <v>5.23285169000288E-2</v>
      </c>
      <c r="HH134" s="94">
        <f t="shared" si="547"/>
        <v>-1.8093688151897398E-2</v>
      </c>
      <c r="HI134" s="392">
        <f t="shared" si="548"/>
        <v>0.13838947483910788</v>
      </c>
      <c r="HJ134" s="366">
        <f t="shared" si="549"/>
        <v>-7.0374134843424807E-2</v>
      </c>
      <c r="HK134" s="366">
        <f t="shared" si="550"/>
        <v>-3.1718949785766726E-3</v>
      </c>
      <c r="HL134" s="366">
        <f t="shared" si="551"/>
        <v>7.5280672502291979E-3</v>
      </c>
      <c r="HM134" s="94">
        <f t="shared" si="410"/>
        <v>0</v>
      </c>
      <c r="HN134" s="94">
        <f t="shared" si="477"/>
        <v>7.0374134843424807E-2</v>
      </c>
      <c r="HO134" s="392">
        <f t="shared" si="478"/>
        <v>7.354602982200148E-2</v>
      </c>
      <c r="HP134" s="94">
        <f t="shared" si="479"/>
        <v>6.6017962571772282E-2</v>
      </c>
      <c r="HQ134" s="94">
        <f t="shared" si="480"/>
        <v>6.2735126447251821E-2</v>
      </c>
      <c r="HR134" s="94">
        <f t="shared" si="481"/>
        <v>6.3891153046133714E-2</v>
      </c>
      <c r="HS134" s="94">
        <f t="shared" si="482"/>
        <v>5.6124160015765825E-2</v>
      </c>
      <c r="HT134" s="94">
        <f t="shared" si="483"/>
        <v>6.6721459800229435E-2</v>
      </c>
      <c r="HU134" s="94">
        <f t="shared" si="484"/>
        <v>8.8946953263656078E-2</v>
      </c>
      <c r="HV134" s="94">
        <f t="shared" si="485"/>
        <v>7.3491186634544001E-2</v>
      </c>
      <c r="HW134" s="94">
        <f t="shared" si="486"/>
        <v>4.8618479164013413E-2</v>
      </c>
      <c r="HX134" s="94" t="e">
        <f t="shared" si="552"/>
        <v>#VALUE!</v>
      </c>
      <c r="HY134" s="94">
        <f t="shared" si="553"/>
        <v>-0.20098059905241333</v>
      </c>
      <c r="HZ134" s="94">
        <f t="shared" si="554"/>
        <v>6.6572680991312194E-2</v>
      </c>
      <c r="IA134" s="94">
        <f t="shared" si="555"/>
        <v>1.058411667508081E-2</v>
      </c>
      <c r="IB134" s="94">
        <f t="shared" si="556"/>
        <v>3.2521586242249712E-2</v>
      </c>
      <c r="IC134" s="392">
        <f t="shared" si="557"/>
        <v>-3.7738944367221049E-2</v>
      </c>
      <c r="ID134" s="366" t="e">
        <f t="shared" si="558"/>
        <v>#VALUE!</v>
      </c>
      <c r="IE134" s="366">
        <f t="shared" si="559"/>
        <v>-8.2573773820143803E-2</v>
      </c>
      <c r="IF134" s="366">
        <f t="shared" si="560"/>
        <v>2.5644461772185601E-2</v>
      </c>
      <c r="IG134" s="94" t="str">
        <f t="shared" si="411"/>
        <v>i.a.</v>
      </c>
      <c r="IH134" s="94">
        <f t="shared" si="487"/>
        <v>0.32828067785063442</v>
      </c>
      <c r="II134" s="392">
        <f t="shared" si="488"/>
        <v>0.41085445167077822</v>
      </c>
      <c r="IJ134" s="94">
        <f t="shared" si="489"/>
        <v>0.38520998989859262</v>
      </c>
      <c r="IK134" s="94">
        <f t="shared" si="490"/>
        <v>0.38117558305385862</v>
      </c>
      <c r="IL134" s="94">
        <f t="shared" si="491"/>
        <v>0.36916960200426008</v>
      </c>
      <c r="IM134" s="94">
        <f t="shared" si="492"/>
        <v>0.38364807537752388</v>
      </c>
      <c r="IN134" s="94">
        <f t="shared" si="493"/>
        <v>0.3831789376337088</v>
      </c>
      <c r="IO134" s="94">
        <f t="shared" si="494"/>
        <v>0.37703889020401177</v>
      </c>
      <c r="IP134" s="94">
        <f t="shared" si="495"/>
        <v>0.39182755367791916</v>
      </c>
      <c r="IQ134" s="94">
        <f t="shared" si="496"/>
        <v>0.38075271474196976</v>
      </c>
      <c r="IR134" s="94">
        <f t="shared" si="412"/>
        <v>0.37571627774850624</v>
      </c>
      <c r="IS134" s="94">
        <f t="shared" si="561"/>
        <v>-1</v>
      </c>
      <c r="IT134" s="94">
        <f t="shared" si="562"/>
        <v>-8.8445552585226322E-2</v>
      </c>
      <c r="IU134" s="94">
        <f t="shared" si="563"/>
        <v>5.7524943712274693E-2</v>
      </c>
      <c r="IV134" s="94">
        <f t="shared" si="564"/>
        <v>0.11411661989463207</v>
      </c>
      <c r="IW134" s="94">
        <f t="shared" si="565"/>
        <v>-4.8197421580451594E-2</v>
      </c>
      <c r="IX134" s="392">
        <f t="shared" si="566"/>
        <v>0.15426678235942101</v>
      </c>
      <c r="IY134" s="366">
        <f t="shared" si="567"/>
        <v>-4.0125841704382381E-2</v>
      </c>
      <c r="IZ134" s="366">
        <f t="shared" si="568"/>
        <v>-3.8932970515984794E-3</v>
      </c>
      <c r="JA134" s="366">
        <f t="shared" si="569"/>
        <v>2.3944574492131832E-3</v>
      </c>
      <c r="JB134" s="392"/>
      <c r="JC134" s="94">
        <f t="shared" si="497"/>
        <v>4.0125841704382381E-2</v>
      </c>
      <c r="JD134" s="392">
        <f t="shared" si="498"/>
        <v>4.4019138755980861E-2</v>
      </c>
      <c r="JE134" s="94">
        <f t="shared" si="499"/>
        <v>4.1624681306767677E-2</v>
      </c>
      <c r="JF134" s="94">
        <f t="shared" si="500"/>
        <v>3.7361152830396108E-2</v>
      </c>
      <c r="JG134" s="94">
        <f t="shared" si="501"/>
        <v>3.9253048560168487E-2</v>
      </c>
      <c r="JH134" s="94">
        <f t="shared" si="502"/>
        <v>3.4006911712326907E-2</v>
      </c>
      <c r="JI134" s="94">
        <f t="shared" si="503"/>
        <v>4.0096879293605753E-2</v>
      </c>
      <c r="JJ134" s="94">
        <f t="shared" si="504"/>
        <v>4.7507298946535048E-2</v>
      </c>
      <c r="JK134" s="94">
        <f t="shared" si="505"/>
        <v>4.0937642854345035E-2</v>
      </c>
      <c r="JL134" s="94">
        <f t="shared" si="506"/>
        <v>2.8931974021297505E-2</v>
      </c>
      <c r="JM134" s="94">
        <f t="shared" si="413"/>
        <v>2.7209633075276001E-2</v>
      </c>
      <c r="JN134" s="94" t="e">
        <f t="shared" si="570"/>
        <v>#VALUE!</v>
      </c>
      <c r="JO134" s="94">
        <f t="shared" si="571"/>
        <v>0.10225198472280615</v>
      </c>
      <c r="JP134" s="94">
        <f t="shared" si="572"/>
        <v>3.6732860397097486E-2</v>
      </c>
      <c r="JQ134" s="94">
        <f t="shared" si="573"/>
        <v>-6.3362160310404855E-2</v>
      </c>
      <c r="JR134" s="94">
        <f t="shared" si="574"/>
        <v>5.5979062901302515E-2</v>
      </c>
      <c r="JS134" s="392">
        <f t="shared" si="575"/>
        <v>3.2938627320302435E-2</v>
      </c>
      <c r="JT134" s="364" t="e">
        <f t="shared" si="576"/>
        <v>#VALUE!</v>
      </c>
      <c r="JU134" s="364">
        <f t="shared" si="577"/>
        <v>0.19534428525654923</v>
      </c>
      <c r="JV134" s="364">
        <f t="shared" si="578"/>
        <v>6.7688805188256929E-2</v>
      </c>
      <c r="JW134" s="99" t="str">
        <f t="shared" si="414"/>
        <v>i.a.</v>
      </c>
      <c r="JX134" s="99">
        <f t="shared" si="507"/>
        <v>2.1057647605764762</v>
      </c>
      <c r="JY134" s="393">
        <f t="shared" si="508"/>
        <v>1.910420475319927</v>
      </c>
      <c r="JZ134" s="99">
        <f t="shared" si="509"/>
        <v>1.8427316701316701</v>
      </c>
      <c r="KA134" s="99">
        <f t="shared" si="510"/>
        <v>1.9673897338403041</v>
      </c>
      <c r="KB134" s="99">
        <f t="shared" si="511"/>
        <v>1.8630953992921988</v>
      </c>
      <c r="KC134" s="99">
        <f t="shared" si="512"/>
        <v>1.8036845074963725</v>
      </c>
      <c r="KD134" s="99">
        <f t="shared" si="513"/>
        <v>1.7642336606840501</v>
      </c>
      <c r="KE134" s="99">
        <f t="shared" si="514"/>
        <v>2.0790504866180051</v>
      </c>
      <c r="KF134" s="99">
        <f t="shared" si="415"/>
        <v>1.8815185348631949</v>
      </c>
      <c r="KG134" s="99">
        <f t="shared" si="416"/>
        <v>1.8352545409305798</v>
      </c>
      <c r="KH134" s="99">
        <f t="shared" si="417"/>
        <v>1.8442444751381215</v>
      </c>
      <c r="KI134" s="94">
        <f t="shared" si="579"/>
        <v>-1</v>
      </c>
      <c r="KJ134" s="94">
        <f t="shared" si="580"/>
        <v>-8.3116999339432878E-3</v>
      </c>
      <c r="KK134" s="94">
        <f t="shared" si="581"/>
        <v>8.9840497271805583E-2</v>
      </c>
      <c r="KL134" s="94">
        <f t="shared" si="582"/>
        <v>6.2417821400164247E-2</v>
      </c>
      <c r="KM134" s="94">
        <f t="shared" si="583"/>
        <v>8.6607512042267843E-3</v>
      </c>
      <c r="KN134" s="392">
        <f t="shared" si="584"/>
        <v>0.16825154921494662</v>
      </c>
      <c r="KO134" s="364">
        <f t="shared" si="585"/>
        <v>-7.9381682938168288E-2</v>
      </c>
      <c r="KP134" s="364">
        <f t="shared" si="586"/>
        <v>-6.6532672492912448E-4</v>
      </c>
      <c r="KQ134" s="364">
        <f t="shared" si="587"/>
        <v>6.598638214725977E-3</v>
      </c>
      <c r="KR134" s="308"/>
      <c r="KS134" s="308">
        <f t="shared" si="515"/>
        <v>7.9381682938168288E-2</v>
      </c>
      <c r="KT134" s="395">
        <f t="shared" si="516"/>
        <v>8.0047009663097413E-2</v>
      </c>
      <c r="KU134" s="308">
        <f t="shared" si="517"/>
        <v>7.3448371448371436E-2</v>
      </c>
      <c r="KV134" s="308">
        <f t="shared" si="518"/>
        <v>6.9133226089499858E-2</v>
      </c>
      <c r="KW134" s="308">
        <f t="shared" si="519"/>
        <v>6.8539621480227728E-2</v>
      </c>
      <c r="KX134" s="308">
        <f t="shared" si="520"/>
        <v>5.8668547477027246E-2</v>
      </c>
      <c r="KY134" s="308">
        <f t="shared" si="521"/>
        <v>5.741195394514053E-2</v>
      </c>
      <c r="KZ134" s="308">
        <f t="shared" si="522"/>
        <v>9.2206609894566097E-2</v>
      </c>
      <c r="LA134" s="308">
        <f t="shared" si="523"/>
        <v>7.2744483671668136E-2</v>
      </c>
      <c r="LB134" s="308">
        <f t="shared" si="524"/>
        <v>4.9003732271709378E-2</v>
      </c>
      <c r="LC134" s="308">
        <f t="shared" si="418"/>
        <v>4.5838950276243094E-2</v>
      </c>
    </row>
    <row r="135" spans="1:315" s="1" customFormat="1" x14ac:dyDescent="0.3">
      <c r="A135" s="348" t="s">
        <v>381</v>
      </c>
      <c r="B135" s="171">
        <v>33061072</v>
      </c>
      <c r="C135" t="s">
        <v>226</v>
      </c>
      <c r="D135" s="336"/>
      <c r="E135"/>
      <c r="F135"/>
      <c r="G135">
        <v>412000</v>
      </c>
      <c r="H135"/>
      <c r="I135" s="192">
        <v>45112</v>
      </c>
      <c r="J135" s="176"/>
      <c r="K135" s="176" t="s">
        <v>132</v>
      </c>
      <c r="L135" s="176" t="s">
        <v>132</v>
      </c>
      <c r="M135" s="176" t="s">
        <v>132</v>
      </c>
      <c r="N135" s="176" t="s">
        <v>132</v>
      </c>
      <c r="O135" s="176" t="s">
        <v>132</v>
      </c>
      <c r="P135" s="176" t="s">
        <v>132</v>
      </c>
      <c r="Q135" s="94" t="e">
        <f t="shared" si="525"/>
        <v>#DIV/0!</v>
      </c>
      <c r="R135" s="94" t="e">
        <f t="shared" si="526"/>
        <v>#DIV/0!</v>
      </c>
      <c r="S135" s="94" t="e">
        <f t="shared" si="527"/>
        <v>#DIV/0!</v>
      </c>
      <c r="T135" s="94" t="e">
        <f t="shared" si="528"/>
        <v>#DIV/0!</v>
      </c>
      <c r="U135" s="94" t="e">
        <f t="shared" si="529"/>
        <v>#DIV/0!</v>
      </c>
      <c r="V135" s="94" t="e">
        <f t="shared" si="530"/>
        <v>#DIV/0!</v>
      </c>
      <c r="W135" s="362">
        <f t="shared" si="531"/>
        <v>0</v>
      </c>
      <c r="X135" s="362">
        <f t="shared" si="532"/>
        <v>0</v>
      </c>
      <c r="Y135" s="362">
        <f t="shared" si="533"/>
        <v>0</v>
      </c>
      <c r="Z135" s="100"/>
      <c r="AA135" s="396"/>
      <c r="AB135" s="100"/>
      <c r="AC135" s="100"/>
      <c r="AD135" s="100"/>
      <c r="AE135" s="100"/>
      <c r="AF135" s="100"/>
      <c r="AG135" s="206"/>
      <c r="AH135" s="206"/>
      <c r="AI135" s="206"/>
      <c r="AJ135" s="206"/>
      <c r="AK135" s="201"/>
      <c r="AL135" s="94">
        <f t="shared" si="394"/>
        <v>-1</v>
      </c>
      <c r="AM135" s="94">
        <f t="shared" si="395"/>
        <v>-0.31547034152186937</v>
      </c>
      <c r="AN135" s="94">
        <f t="shared" si="419"/>
        <v>2.3223306684977262E-2</v>
      </c>
      <c r="AO135" s="94">
        <f t="shared" si="420"/>
        <v>-0.19245088719898612</v>
      </c>
      <c r="AP135" s="94">
        <f t="shared" si="421"/>
        <v>3.6304307673363956E-2</v>
      </c>
      <c r="AQ135" s="94">
        <f t="shared" si="422"/>
        <v>-1.9182769726248047E-2</v>
      </c>
      <c r="AR135" s="362">
        <f t="shared" si="396"/>
        <v>-28.562000000000001</v>
      </c>
      <c r="AS135" s="362">
        <f t="shared" si="423"/>
        <v>-13.163</v>
      </c>
      <c r="AT135" s="362">
        <f t="shared" si="424"/>
        <v>0.94700000000000273</v>
      </c>
      <c r="AU135" s="266"/>
      <c r="AV135" s="266">
        <v>28.562000000000001</v>
      </c>
      <c r="AW135" s="266">
        <v>41.725000000000001</v>
      </c>
      <c r="AX135" s="266">
        <v>40.777999999999999</v>
      </c>
      <c r="AY135" s="266">
        <v>50.496000000000002</v>
      </c>
      <c r="AZ135" s="266">
        <v>48.726999999999997</v>
      </c>
      <c r="BA135" s="266">
        <v>49.68</v>
      </c>
      <c r="BB135" s="201">
        <v>50.002510000000001</v>
      </c>
      <c r="BC135" s="201">
        <v>52.962004999999998</v>
      </c>
      <c r="BD135" s="201">
        <v>48.694000000000003</v>
      </c>
      <c r="BE135" s="201">
        <v>46.843756999999997</v>
      </c>
      <c r="BF135" s="201">
        <v>50.456000000000003</v>
      </c>
      <c r="BG135" s="94">
        <f t="shared" si="397"/>
        <v>1</v>
      </c>
      <c r="BH135" s="94">
        <f t="shared" si="425"/>
        <v>-5.6161998485995461</v>
      </c>
      <c r="BI135" s="94">
        <f t="shared" si="426"/>
        <v>0.78938137755102045</v>
      </c>
      <c r="BJ135" s="94">
        <f t="shared" si="427"/>
        <v>-5.3136176066024765</v>
      </c>
      <c r="BK135" s="94">
        <f t="shared" si="428"/>
        <v>-0.53958201393286886</v>
      </c>
      <c r="BL135" s="94">
        <f t="shared" si="429"/>
        <v>7.3159999999999998</v>
      </c>
      <c r="BM135" s="362">
        <f t="shared" si="398"/>
        <v>8.74</v>
      </c>
      <c r="BN135" s="362">
        <f t="shared" si="430"/>
        <v>-7.4190000000000005</v>
      </c>
      <c r="BO135" s="362">
        <f t="shared" si="431"/>
        <v>4.9510000000000005</v>
      </c>
      <c r="BP135" s="266"/>
      <c r="BQ135" s="266">
        <v>-8.74</v>
      </c>
      <c r="BR135" s="266">
        <v>-1.321</v>
      </c>
      <c r="BS135" s="266">
        <v>-6.2720000000000002</v>
      </c>
      <c r="BT135" s="266">
        <v>1.454</v>
      </c>
      <c r="BU135" s="266">
        <v>3.1579999999999999</v>
      </c>
      <c r="BV135" s="266">
        <v>-0.5</v>
      </c>
      <c r="BW135" s="201">
        <v>3.9941059999999999</v>
      </c>
      <c r="BX135" s="201">
        <v>5.7833810000000003</v>
      </c>
      <c r="BY135" s="201">
        <v>6.1529999999999996</v>
      </c>
      <c r="BZ135" s="201">
        <v>5.7116350000000002</v>
      </c>
      <c r="CA135" s="201">
        <v>7.633</v>
      </c>
      <c r="CB135" s="94">
        <f t="shared" si="399"/>
        <v>1</v>
      </c>
      <c r="CC135" s="94">
        <f t="shared" si="432"/>
        <v>-4.8431130327362579</v>
      </c>
      <c r="CD135" s="94">
        <f t="shared" si="433"/>
        <v>0.75950683303624489</v>
      </c>
      <c r="CE135" s="94">
        <f t="shared" si="434"/>
        <v>-6.6334728033472805</v>
      </c>
      <c r="CF135" s="94">
        <f t="shared" si="435"/>
        <v>-0.56082322675486951</v>
      </c>
      <c r="CG135" s="94">
        <f t="shared" si="436"/>
        <v>6.553061224489797</v>
      </c>
      <c r="CH135" s="362">
        <f t="shared" si="400"/>
        <v>9.4600000000000009</v>
      </c>
      <c r="CI135" s="362">
        <f t="shared" si="437"/>
        <v>-7.8410000000000011</v>
      </c>
      <c r="CJ135" s="362">
        <f t="shared" si="438"/>
        <v>5.1130000000000004</v>
      </c>
      <c r="CK135" s="100"/>
      <c r="CL135" s="100">
        <v>-9.4600000000000009</v>
      </c>
      <c r="CM135" s="100">
        <v>-1.619</v>
      </c>
      <c r="CN135" s="100">
        <v>-6.7320000000000002</v>
      </c>
      <c r="CO135" s="100">
        <v>1.1950000000000001</v>
      </c>
      <c r="CP135" s="100">
        <v>2.7210000000000001</v>
      </c>
      <c r="CQ135" s="100">
        <v>-0.49</v>
      </c>
      <c r="CR135" s="208">
        <v>4.5568629999999999</v>
      </c>
      <c r="CS135" s="208">
        <v>5.0696050000000001</v>
      </c>
      <c r="CT135" s="208">
        <v>5.45</v>
      </c>
      <c r="CU135" s="208">
        <v>5.2688280000000001</v>
      </c>
      <c r="CV135" s="208">
        <f>(7.633-1.333)</f>
        <v>6.3</v>
      </c>
      <c r="CW135" s="94">
        <f t="shared" si="401"/>
        <v>1</v>
      </c>
      <c r="CX135" s="94">
        <f t="shared" si="439"/>
        <v>-2.9929577464788735</v>
      </c>
      <c r="CY135" s="94">
        <f t="shared" si="440"/>
        <v>0.66660646559508763</v>
      </c>
      <c r="CZ135" s="94">
        <f t="shared" si="441"/>
        <v>-6.3966861598440543</v>
      </c>
      <c r="DA135" s="94">
        <f t="shared" si="442"/>
        <v>-0.53021978021978022</v>
      </c>
      <c r="DB135" s="94">
        <f t="shared" si="443"/>
        <v>2.8230383973288817</v>
      </c>
      <c r="DC135" s="362">
        <f t="shared" si="402"/>
        <v>7.3710000000000004</v>
      </c>
      <c r="DD135" s="362">
        <f t="shared" si="444"/>
        <v>-5.5250000000000004</v>
      </c>
      <c r="DE135" s="362">
        <f t="shared" si="445"/>
        <v>3.6909999999999998</v>
      </c>
      <c r="DF135" s="266"/>
      <c r="DG135" s="266">
        <v>-7.3710000000000004</v>
      </c>
      <c r="DH135" s="266">
        <v>-1.8460000000000001</v>
      </c>
      <c r="DI135" s="266">
        <v>-5.5369999999999999</v>
      </c>
      <c r="DJ135" s="266">
        <v>1.026</v>
      </c>
      <c r="DK135" s="266">
        <v>2.1840000000000002</v>
      </c>
      <c r="DL135" s="266">
        <v>-1.198</v>
      </c>
      <c r="DM135" s="201">
        <v>3.5159440000000002</v>
      </c>
      <c r="DN135" s="201">
        <v>4.0753769999999996</v>
      </c>
      <c r="DO135" s="201">
        <v>4.2344090000000003</v>
      </c>
      <c r="DP135" s="201">
        <v>4.2183469999999996</v>
      </c>
      <c r="DQ135" s="201">
        <v>4.4589999999999996</v>
      </c>
      <c r="DR135" s="94">
        <f t="shared" si="403"/>
        <v>-1</v>
      </c>
      <c r="DS135" s="94">
        <f t="shared" si="446"/>
        <v>-0.69088950077816358</v>
      </c>
      <c r="DT135" s="94">
        <f t="shared" si="447"/>
        <v>-0.18107843137254898</v>
      </c>
      <c r="DU135" s="94">
        <f t="shared" si="448"/>
        <v>-0.39053537284894846</v>
      </c>
      <c r="DV135" s="94">
        <f t="shared" si="449"/>
        <v>-1.0348294009816137E-2</v>
      </c>
      <c r="DW135" s="94">
        <f t="shared" si="450"/>
        <v>0.14829904257486257</v>
      </c>
      <c r="DX135" s="362">
        <f t="shared" si="404"/>
        <v>-2.5819999999999999</v>
      </c>
      <c r="DY135" s="362">
        <f t="shared" si="451"/>
        <v>-5.7709999999999999</v>
      </c>
      <c r="DZ135" s="362">
        <f t="shared" si="452"/>
        <v>-1.8469999999999995</v>
      </c>
      <c r="EA135" s="100"/>
      <c r="EB135" s="100">
        <v>2.5819999999999999</v>
      </c>
      <c r="EC135" s="100">
        <v>8.3529999999999998</v>
      </c>
      <c r="ED135" s="100">
        <v>10.199999999999999</v>
      </c>
      <c r="EE135" s="100">
        <v>16.736000000000001</v>
      </c>
      <c r="EF135" s="100">
        <v>16.911000000000001</v>
      </c>
      <c r="EG135" s="100">
        <v>14.727</v>
      </c>
      <c r="EH135" s="208">
        <v>19.125156</v>
      </c>
      <c r="EI135" s="208">
        <v>17.609211999999999</v>
      </c>
      <c r="EJ135" s="208">
        <v>16.503</v>
      </c>
      <c r="EK135" s="208">
        <v>14.769425999999999</v>
      </c>
      <c r="EL135" s="208">
        <v>13.451000000000001</v>
      </c>
      <c r="EM135" s="94">
        <f t="shared" si="405"/>
        <v>-1</v>
      </c>
      <c r="EN135" s="94">
        <f t="shared" si="453"/>
        <v>-0.27644391941508889</v>
      </c>
      <c r="EO135" s="94">
        <f t="shared" si="454"/>
        <v>6.3350874214904207E-2</v>
      </c>
      <c r="EP135" s="94">
        <f t="shared" si="455"/>
        <v>-0.14780042530415033</v>
      </c>
      <c r="EQ135" s="94">
        <f t="shared" si="456"/>
        <v>-1.7105076069955965E-2</v>
      </c>
      <c r="ER135" s="94">
        <f t="shared" si="457"/>
        <v>5.6275625910517699E-2</v>
      </c>
      <c r="ES135" s="362">
        <f t="shared" si="406"/>
        <v>-45.325000000000003</v>
      </c>
      <c r="ET135" s="362">
        <f t="shared" si="458"/>
        <v>-17.317</v>
      </c>
      <c r="EU135" s="362">
        <f t="shared" si="459"/>
        <v>3.7320000000000064</v>
      </c>
      <c r="EV135" s="100"/>
      <c r="EW135" s="100">
        <v>45.325000000000003</v>
      </c>
      <c r="EX135" s="100">
        <v>62.642000000000003</v>
      </c>
      <c r="EY135" s="100">
        <v>58.91</v>
      </c>
      <c r="EZ135" s="100">
        <v>69.126999999999995</v>
      </c>
      <c r="FA135" s="100">
        <v>70.33</v>
      </c>
      <c r="FB135" s="100">
        <v>66.582999999999998</v>
      </c>
      <c r="FC135" s="208">
        <v>64.525250999999997</v>
      </c>
      <c r="FD135" s="208">
        <v>65.42</v>
      </c>
      <c r="FE135" s="208">
        <v>80.716078999999993</v>
      </c>
      <c r="FF135" s="208">
        <v>65.569999999999993</v>
      </c>
      <c r="FG135" s="208">
        <v>53.469000000000001</v>
      </c>
      <c r="FH135" s="94">
        <f t="shared" si="407"/>
        <v>-1</v>
      </c>
      <c r="FI135" s="94">
        <f t="shared" si="460"/>
        <v>-0.18823529411764706</v>
      </c>
      <c r="FJ135" s="94">
        <f t="shared" si="461"/>
        <v>-0.10526315789473684</v>
      </c>
      <c r="FK135" s="94">
        <f t="shared" si="462"/>
        <v>1.0638297872340425E-2</v>
      </c>
      <c r="FL135" s="94">
        <f t="shared" si="463"/>
        <v>0</v>
      </c>
      <c r="FM135" s="94">
        <f t="shared" si="464"/>
        <v>-3.0927835051546393E-2</v>
      </c>
      <c r="FN135" s="362">
        <f t="shared" si="408"/>
        <v>-69</v>
      </c>
      <c r="FO135" s="362">
        <f t="shared" si="465"/>
        <v>-16</v>
      </c>
      <c r="FP135" s="362">
        <f t="shared" si="466"/>
        <v>-10</v>
      </c>
      <c r="FQ135" s="486"/>
      <c r="FR135" s="486">
        <v>69</v>
      </c>
      <c r="FS135" s="486">
        <v>85</v>
      </c>
      <c r="FT135" s="486">
        <v>95</v>
      </c>
      <c r="FU135" s="486">
        <v>94</v>
      </c>
      <c r="FV135" s="486">
        <v>94</v>
      </c>
      <c r="FW135" s="486">
        <v>97</v>
      </c>
      <c r="FX135" s="2">
        <v>102</v>
      </c>
      <c r="FY135" s="2">
        <v>105</v>
      </c>
      <c r="FZ135" s="2">
        <v>95</v>
      </c>
      <c r="GA135" s="2">
        <v>92</v>
      </c>
      <c r="GB135" s="2">
        <v>94</v>
      </c>
      <c r="GC135" s="2"/>
      <c r="GD135" s="2"/>
      <c r="GE135" s="1" t="s">
        <v>133</v>
      </c>
      <c r="GF135" s="336"/>
      <c r="GG135" s="1">
        <v>4892</v>
      </c>
      <c r="GH135" s="1" t="s">
        <v>382</v>
      </c>
      <c r="GI135" s="18" t="s">
        <v>131</v>
      </c>
      <c r="GJ135" s="94">
        <f t="shared" si="534"/>
        <v>1</v>
      </c>
      <c r="GK135" s="94">
        <f t="shared" si="535"/>
        <v>-8.9137883947284653</v>
      </c>
      <c r="GL135" s="94">
        <f t="shared" si="536"/>
        <v>0.65084223870340574</v>
      </c>
      <c r="GM135" s="94">
        <f t="shared" si="537"/>
        <v>-8.0370307177838569</v>
      </c>
      <c r="GN135" s="94">
        <f t="shared" si="538"/>
        <v>-0.5870456578021982</v>
      </c>
      <c r="GO135" s="94">
        <f t="shared" si="539"/>
        <v>6.941687048769821</v>
      </c>
      <c r="GP135" s="366">
        <f t="shared" si="540"/>
        <v>1.730224051211706</v>
      </c>
      <c r="GQ135" s="366">
        <f t="shared" si="541"/>
        <v>-1.5556970205428113</v>
      </c>
      <c r="GR135" s="366">
        <f t="shared" si="542"/>
        <v>0.32532446918260527</v>
      </c>
      <c r="GS135" s="94">
        <f t="shared" si="409"/>
        <v>0</v>
      </c>
      <c r="GT135" s="94">
        <f t="shared" si="467"/>
        <v>-1.730224051211706</v>
      </c>
      <c r="GU135" s="94">
        <f t="shared" si="468"/>
        <v>-0.17452703066889455</v>
      </c>
      <c r="GV135" s="94">
        <f t="shared" si="469"/>
        <v>-0.49985149985149985</v>
      </c>
      <c r="GW135" s="94">
        <f t="shared" si="470"/>
        <v>7.103159271257467E-2</v>
      </c>
      <c r="GX135" s="94">
        <f t="shared" si="471"/>
        <v>0.17200834439597951</v>
      </c>
      <c r="GY135" s="94">
        <f t="shared" si="472"/>
        <v>-2.8949411671150279E-2</v>
      </c>
      <c r="GZ135" s="94">
        <f t="shared" si="473"/>
        <v>0.24809807535003731</v>
      </c>
      <c r="HA135" s="94">
        <f t="shared" si="474"/>
        <v>0.29723109131709197</v>
      </c>
      <c r="HB135" s="94">
        <f t="shared" si="475"/>
        <v>0.34854986946007965</v>
      </c>
      <c r="HC135" s="94">
        <f t="shared" si="476"/>
        <v>0.37340527743982321</v>
      </c>
      <c r="HD135" s="94">
        <f t="shared" si="543"/>
        <v>1</v>
      </c>
      <c r="HE135" s="94">
        <f t="shared" si="544"/>
        <v>-6.4486863948889193</v>
      </c>
      <c r="HF135" s="94">
        <f t="shared" si="545"/>
        <v>0.77814452610816764</v>
      </c>
      <c r="HG135" s="94">
        <f t="shared" si="546"/>
        <v>-5.6983619622762296</v>
      </c>
      <c r="HH135" s="94">
        <f t="shared" si="547"/>
        <v>-0.54798104271274206</v>
      </c>
      <c r="HI135" s="94">
        <f t="shared" si="548"/>
        <v>7.0482183088238504</v>
      </c>
      <c r="HJ135" s="366">
        <f t="shared" si="549"/>
        <v>0.16190132170014909</v>
      </c>
      <c r="HK135" s="366">
        <f t="shared" si="550"/>
        <v>-0.14016576819218543</v>
      </c>
      <c r="HL135" s="366">
        <f t="shared" si="551"/>
        <v>7.6236126553268641E-2</v>
      </c>
      <c r="HM135" s="94">
        <f t="shared" si="410"/>
        <v>0</v>
      </c>
      <c r="HN135" s="94">
        <f t="shared" si="477"/>
        <v>-0.16190132170014909</v>
      </c>
      <c r="HO135" s="94">
        <f t="shared" si="478"/>
        <v>-2.1735553507963669E-2</v>
      </c>
      <c r="HP135" s="94">
        <f t="shared" si="479"/>
        <v>-9.7971680061232316E-2</v>
      </c>
      <c r="HQ135" s="94">
        <f t="shared" si="480"/>
        <v>2.085230572864754E-2</v>
      </c>
      <c r="HR135" s="94">
        <f t="shared" si="481"/>
        <v>4.6131484957600805E-2</v>
      </c>
      <c r="HS135" s="94">
        <f t="shared" si="482"/>
        <v>-7.6272850287660392E-3</v>
      </c>
      <c r="HT135" s="94">
        <f t="shared" si="483"/>
        <v>6.1473674016759572E-2</v>
      </c>
      <c r="HU135" s="94">
        <f t="shared" si="484"/>
        <v>7.9150625082803822E-2</v>
      </c>
      <c r="HV135" s="94">
        <f t="shared" si="485"/>
        <v>8.4122837142965604E-2</v>
      </c>
      <c r="HW135" s="94">
        <f t="shared" si="486"/>
        <v>9.5962415678895172E-2</v>
      </c>
      <c r="HX135" s="94" t="e">
        <f t="shared" si="552"/>
        <v>#VALUE!</v>
      </c>
      <c r="HY135" s="94">
        <f t="shared" si="553"/>
        <v>-0.57278985345274613</v>
      </c>
      <c r="HZ135" s="94">
        <f t="shared" si="554"/>
        <v>-0.22986702838601678</v>
      </c>
      <c r="IA135" s="94">
        <f t="shared" si="555"/>
        <v>-0.28483345304582008</v>
      </c>
      <c r="IB135" s="94">
        <f t="shared" si="556"/>
        <v>6.8743686589846989E-3</v>
      </c>
      <c r="IC135" s="94">
        <f t="shared" si="557"/>
        <v>8.7120647686080938E-2</v>
      </c>
      <c r="ID135" s="366" t="e">
        <f t="shared" si="558"/>
        <v>#VALUE!</v>
      </c>
      <c r="IE135" s="366">
        <f t="shared" si="559"/>
        <v>-7.6378685959752057E-2</v>
      </c>
      <c r="IF135" s="366">
        <f t="shared" si="560"/>
        <v>-3.9800436081096097E-2</v>
      </c>
      <c r="IG135" s="94" t="str">
        <f t="shared" si="411"/>
        <v>i.a.</v>
      </c>
      <c r="IH135" s="94">
        <f t="shared" si="487"/>
        <v>5.6966354109211248E-2</v>
      </c>
      <c r="II135" s="94">
        <f t="shared" si="488"/>
        <v>0.13334504006896331</v>
      </c>
      <c r="IJ135" s="94">
        <f t="shared" si="489"/>
        <v>0.1731454761500594</v>
      </c>
      <c r="IK135" s="94">
        <f t="shared" si="490"/>
        <v>0.24210511088286779</v>
      </c>
      <c r="IL135" s="94">
        <f t="shared" si="491"/>
        <v>0.24045215413052753</v>
      </c>
      <c r="IM135" s="94">
        <f t="shared" si="492"/>
        <v>0.2211825841430996</v>
      </c>
      <c r="IN135" s="94">
        <f t="shared" si="493"/>
        <v>0.29639801013714773</v>
      </c>
      <c r="IO135" s="94">
        <f t="shared" si="494"/>
        <v>0.26917169061449098</v>
      </c>
      <c r="IP135" s="94">
        <f t="shared" si="495"/>
        <v>0.20445740432956364</v>
      </c>
      <c r="IQ135" s="94">
        <f t="shared" si="496"/>
        <v>0.22524669818514567</v>
      </c>
      <c r="IR135" s="94">
        <f t="shared" si="412"/>
        <v>0.25156632815276142</v>
      </c>
      <c r="IS135" s="94" t="e">
        <f t="shared" si="561"/>
        <v>#VALUE!</v>
      </c>
      <c r="IT135" s="94" t="e">
        <f t="shared" si="562"/>
        <v>#VALUE!</v>
      </c>
      <c r="IU135" s="94" t="e">
        <f t="shared" si="563"/>
        <v>#VALUE!</v>
      </c>
      <c r="IV135" s="94" t="e">
        <f t="shared" si="564"/>
        <v>#VALUE!</v>
      </c>
      <c r="IW135" s="94" t="e">
        <f t="shared" si="565"/>
        <v>#VALUE!</v>
      </c>
      <c r="IX135" s="94" t="e">
        <f t="shared" si="566"/>
        <v>#VALUE!</v>
      </c>
      <c r="IY135" s="366" t="e">
        <f t="shared" si="567"/>
        <v>#VALUE!</v>
      </c>
      <c r="IZ135" s="366" t="e">
        <f t="shared" si="568"/>
        <v>#VALUE!</v>
      </c>
      <c r="JA135" s="366" t="e">
        <f t="shared" si="569"/>
        <v>#VALUE!</v>
      </c>
      <c r="JB135" s="392"/>
      <c r="JC135" s="94" t="str">
        <f t="shared" si="497"/>
        <v>i.a.</v>
      </c>
      <c r="JD135" s="94" t="str">
        <f t="shared" si="498"/>
        <v>i.a.</v>
      </c>
      <c r="JE135" s="94" t="str">
        <f t="shared" si="499"/>
        <v>i.a.</v>
      </c>
      <c r="JF135" s="94" t="str">
        <f t="shared" si="500"/>
        <v>i.a.</v>
      </c>
      <c r="JG135" s="94" t="str">
        <f t="shared" si="501"/>
        <v>i.a.</v>
      </c>
      <c r="JH135" s="94" t="str">
        <f t="shared" si="502"/>
        <v>i.a.</v>
      </c>
      <c r="JI135" s="94" t="str">
        <f t="shared" si="503"/>
        <v>i.a.</v>
      </c>
      <c r="JJ135" s="94" t="str">
        <f t="shared" si="504"/>
        <v>i.a.</v>
      </c>
      <c r="JK135" s="94" t="str">
        <f t="shared" si="505"/>
        <v>i.a.</v>
      </c>
      <c r="JL135" s="94" t="str">
        <f t="shared" si="506"/>
        <v>i.a.</v>
      </c>
      <c r="JM135" s="94" t="str">
        <f t="shared" si="413"/>
        <v>i.a.</v>
      </c>
      <c r="JN135" s="94" t="e">
        <f t="shared" si="570"/>
        <v>#VALUE!</v>
      </c>
      <c r="JO135" s="94" t="e">
        <f t="shared" si="571"/>
        <v>#DIV/0!</v>
      </c>
      <c r="JP135" s="94" t="e">
        <f t="shared" si="572"/>
        <v>#DIV/0!</v>
      </c>
      <c r="JQ135" s="94" t="e">
        <f t="shared" si="573"/>
        <v>#DIV/0!</v>
      </c>
      <c r="JR135" s="94" t="e">
        <f t="shared" si="574"/>
        <v>#DIV/0!</v>
      </c>
      <c r="JS135" s="94" t="e">
        <f t="shared" si="575"/>
        <v>#DIV/0!</v>
      </c>
      <c r="JT135" s="364" t="e">
        <f t="shared" si="576"/>
        <v>#VALUE!</v>
      </c>
      <c r="JU135" s="364">
        <f t="shared" si="577"/>
        <v>0</v>
      </c>
      <c r="JV135" s="364">
        <f t="shared" si="578"/>
        <v>0</v>
      </c>
      <c r="JW135" s="99" t="str">
        <f t="shared" si="414"/>
        <v>i.a.</v>
      </c>
      <c r="JX135" s="99">
        <f t="shared" si="507"/>
        <v>0</v>
      </c>
      <c r="JY135" s="99">
        <f t="shared" si="508"/>
        <v>0</v>
      </c>
      <c r="JZ135" s="99">
        <f t="shared" si="509"/>
        <v>0</v>
      </c>
      <c r="KA135" s="99">
        <f t="shared" si="510"/>
        <v>0</v>
      </c>
      <c r="KB135" s="99">
        <f t="shared" si="511"/>
        <v>0</v>
      </c>
      <c r="KC135" s="99">
        <f t="shared" si="512"/>
        <v>0</v>
      </c>
      <c r="KD135" s="99">
        <f t="shared" si="513"/>
        <v>0</v>
      </c>
      <c r="KE135" s="99">
        <f t="shared" si="514"/>
        <v>0</v>
      </c>
      <c r="KF135" s="99">
        <f t="shared" si="415"/>
        <v>0</v>
      </c>
      <c r="KG135" s="99">
        <f t="shared" si="416"/>
        <v>0</v>
      </c>
      <c r="KH135" s="99">
        <f t="shared" si="417"/>
        <v>0</v>
      </c>
      <c r="KI135" s="94">
        <f t="shared" si="579"/>
        <v>1</v>
      </c>
      <c r="KJ135" s="94">
        <f t="shared" si="580"/>
        <v>-6.1980377939504621</v>
      </c>
      <c r="KK135" s="94">
        <f t="shared" si="581"/>
        <v>0.73121351927580303</v>
      </c>
      <c r="KL135" s="94">
        <f t="shared" si="582"/>
        <v>-6.5741730896278359</v>
      </c>
      <c r="KM135" s="94">
        <f t="shared" si="583"/>
        <v>-0.56082322675486951</v>
      </c>
      <c r="KN135" s="94">
        <f t="shared" si="584"/>
        <v>6.730286582718195</v>
      </c>
      <c r="KO135" s="364">
        <f t="shared" si="585"/>
        <v>0.13710144927536233</v>
      </c>
      <c r="KP135" s="364">
        <f t="shared" si="586"/>
        <v>-0.11805439045183291</v>
      </c>
      <c r="KQ135" s="364">
        <f t="shared" si="587"/>
        <v>5.181609907120744E-2</v>
      </c>
      <c r="KR135" s="308"/>
      <c r="KS135" s="308">
        <f t="shared" si="515"/>
        <v>-0.13710144927536233</v>
      </c>
      <c r="KT135" s="308">
        <f t="shared" si="516"/>
        <v>-1.904705882352941E-2</v>
      </c>
      <c r="KU135" s="308">
        <f t="shared" si="517"/>
        <v>-7.086315789473685E-2</v>
      </c>
      <c r="KV135" s="308">
        <f t="shared" si="518"/>
        <v>1.2712765957446808E-2</v>
      </c>
      <c r="KW135" s="308">
        <f t="shared" si="519"/>
        <v>2.89468085106383E-2</v>
      </c>
      <c r="KX135" s="308">
        <f t="shared" si="520"/>
        <v>-5.0515463917525771E-3</v>
      </c>
      <c r="KY135" s="308">
        <f t="shared" si="521"/>
        <v>4.4675127450980394E-2</v>
      </c>
      <c r="KZ135" s="308">
        <f t="shared" si="522"/>
        <v>4.8281952380952384E-2</v>
      </c>
      <c r="LA135" s="308">
        <f t="shared" si="523"/>
        <v>5.7368421052631582E-2</v>
      </c>
      <c r="LB135" s="308">
        <f t="shared" si="524"/>
        <v>5.7269869565217395E-2</v>
      </c>
      <c r="LC135" s="308">
        <f t="shared" si="418"/>
        <v>6.702127659574468E-2</v>
      </c>
    </row>
    <row r="136" spans="1:315" s="1" customFormat="1" ht="15.75" customHeight="1" x14ac:dyDescent="0.3">
      <c r="A136" s="348" t="s">
        <v>447</v>
      </c>
      <c r="B136" s="171">
        <v>26428424</v>
      </c>
      <c r="C136" t="s">
        <v>226</v>
      </c>
      <c r="D136" s="336"/>
      <c r="E136">
        <v>1</v>
      </c>
      <c r="F136"/>
      <c r="G136">
        <v>412000</v>
      </c>
      <c r="H136"/>
      <c r="I136" s="186">
        <v>45058</v>
      </c>
      <c r="J136" s="176"/>
      <c r="K136" s="176" t="s">
        <v>132</v>
      </c>
      <c r="L136" s="176" t="s">
        <v>132</v>
      </c>
      <c r="M136" s="176" t="s">
        <v>132</v>
      </c>
      <c r="N136" s="176" t="s">
        <v>132</v>
      </c>
      <c r="O136" s="176" t="s">
        <v>132</v>
      </c>
      <c r="P136" s="176" t="s">
        <v>132</v>
      </c>
      <c r="Q136" s="94">
        <f t="shared" si="525"/>
        <v>-1</v>
      </c>
      <c r="R136" s="94">
        <f t="shared" si="526"/>
        <v>-7.6074458927693045E-2</v>
      </c>
      <c r="S136" s="94">
        <f t="shared" si="527"/>
        <v>0.34013674107979708</v>
      </c>
      <c r="T136" s="94">
        <f t="shared" si="528"/>
        <v>-0.24003832347328402</v>
      </c>
      <c r="U136" s="94">
        <f t="shared" si="529"/>
        <v>0.19055677842742202</v>
      </c>
      <c r="V136" s="94">
        <f t="shared" si="530"/>
        <v>-0.29791822329930651</v>
      </c>
      <c r="W136" s="362">
        <f t="shared" si="531"/>
        <v>-601.06899999999996</v>
      </c>
      <c r="X136" s="362">
        <f t="shared" si="532"/>
        <v>-49.490999999999985</v>
      </c>
      <c r="Y136" s="362">
        <f t="shared" si="533"/>
        <v>165.11699999999996</v>
      </c>
      <c r="Z136" s="100"/>
      <c r="AA136" s="396">
        <v>601.06899999999996</v>
      </c>
      <c r="AB136" s="100">
        <v>650.55999999999995</v>
      </c>
      <c r="AC136" s="100">
        <v>485.44299999999998</v>
      </c>
      <c r="AD136" s="100">
        <v>638.77300000000002</v>
      </c>
      <c r="AE136" s="203">
        <v>536.53300000000002</v>
      </c>
      <c r="AF136" s="203">
        <v>764.20299999999997</v>
      </c>
      <c r="AG136" s="205">
        <v>1329.4970000000001</v>
      </c>
      <c r="AH136" s="205">
        <v>1099.943</v>
      </c>
      <c r="AI136" s="205">
        <v>1253.9100000000001</v>
      </c>
      <c r="AJ136" s="205">
        <v>580.55899999999997</v>
      </c>
      <c r="AK136" s="205">
        <v>274.05099999999999</v>
      </c>
      <c r="AL136" s="94">
        <f t="shared" si="394"/>
        <v>1</v>
      </c>
      <c r="AM136" s="94">
        <f t="shared" si="395"/>
        <v>0.75704199140966377</v>
      </c>
      <c r="AN136" s="94">
        <f t="shared" si="419"/>
        <v>-10.974862389410113</v>
      </c>
      <c r="AO136" s="94">
        <f t="shared" si="420"/>
        <v>-1.3513388662699655</v>
      </c>
      <c r="AP136" s="94">
        <f t="shared" si="421"/>
        <v>138.7374179431072</v>
      </c>
      <c r="AQ136" s="94">
        <f t="shared" si="422"/>
        <v>-0.99581725906908847</v>
      </c>
      <c r="AR136" s="362">
        <f t="shared" si="396"/>
        <v>130.553</v>
      </c>
      <c r="AS136" s="362">
        <f t="shared" si="423"/>
        <v>406.79499999999996</v>
      </c>
      <c r="AT136" s="362">
        <f t="shared" si="424"/>
        <v>-492.47499999999997</v>
      </c>
      <c r="AU136" s="266"/>
      <c r="AV136" s="266">
        <v>-130.553</v>
      </c>
      <c r="AW136" s="266">
        <v>-537.34799999999996</v>
      </c>
      <c r="AX136" s="266">
        <v>-44.872999999999998</v>
      </c>
      <c r="AY136" s="266">
        <v>127.72</v>
      </c>
      <c r="AZ136" s="267">
        <v>0.91400000000000003</v>
      </c>
      <c r="BA136" s="267">
        <v>218.517</v>
      </c>
      <c r="BB136" s="205">
        <v>181.613</v>
      </c>
      <c r="BC136" s="205">
        <v>211.19200000000001</v>
      </c>
      <c r="BD136" s="205">
        <v>1.724</v>
      </c>
      <c r="BE136" s="205">
        <v>1.208</v>
      </c>
      <c r="BF136" s="205">
        <v>20.872</v>
      </c>
      <c r="BG136" s="94">
        <f t="shared" si="397"/>
        <v>1</v>
      </c>
      <c r="BH136" s="94">
        <f t="shared" si="425"/>
        <v>0.69541135964315504</v>
      </c>
      <c r="BI136" s="94">
        <f t="shared" si="426"/>
        <v>-1.9505884611859989</v>
      </c>
      <c r="BJ136" s="94">
        <f t="shared" si="427"/>
        <v>-2.3299959311787957</v>
      </c>
      <c r="BK136" s="94">
        <f t="shared" si="428"/>
        <v>0.63004537341676881</v>
      </c>
      <c r="BL136" s="94">
        <f t="shared" si="429"/>
        <v>-16.135231895850286</v>
      </c>
      <c r="BM136" s="362">
        <f t="shared" si="398"/>
        <v>205.947</v>
      </c>
      <c r="BN136" s="362">
        <f t="shared" si="430"/>
        <v>470.20100000000002</v>
      </c>
      <c r="BO136" s="362">
        <f t="shared" si="431"/>
        <v>-446.99099999999999</v>
      </c>
      <c r="BP136" s="266"/>
      <c r="BQ136" s="266">
        <v>-205.947</v>
      </c>
      <c r="BR136" s="266">
        <v>-676.14800000000002</v>
      </c>
      <c r="BS136" s="266">
        <v>-229.15700000000001</v>
      </c>
      <c r="BT136" s="266">
        <v>-68.816000000000003</v>
      </c>
      <c r="BU136" s="267">
        <v>-186.012</v>
      </c>
      <c r="BV136" s="267">
        <v>12.29</v>
      </c>
      <c r="BW136" s="205">
        <v>-11.345000000000001</v>
      </c>
      <c r="BX136" s="205">
        <v>29.379000000000001</v>
      </c>
      <c r="BY136" s="205">
        <v>-24.265000000000001</v>
      </c>
      <c r="BZ136" s="205">
        <v>-11.265000000000001</v>
      </c>
      <c r="CA136" s="205">
        <v>10.753</v>
      </c>
      <c r="CB136" s="94">
        <f t="shared" si="399"/>
        <v>1</v>
      </c>
      <c r="CC136" s="94">
        <f t="shared" si="432"/>
        <v>0.69560121896069116</v>
      </c>
      <c r="CD136" s="94">
        <f t="shared" si="433"/>
        <v>-1.9448537892075157</v>
      </c>
      <c r="CE136" s="94">
        <f t="shared" si="434"/>
        <v>-2.3127306805074972</v>
      </c>
      <c r="CF136" s="94">
        <f t="shared" si="435"/>
        <v>0.65785488429911054</v>
      </c>
      <c r="CG136" s="94">
        <f t="shared" si="436"/>
        <v>-18.518233667473211</v>
      </c>
      <c r="CH136" s="362">
        <f t="shared" si="400"/>
        <v>205.96899999999999</v>
      </c>
      <c r="CI136" s="362">
        <f t="shared" si="437"/>
        <v>470.67300000000006</v>
      </c>
      <c r="CJ136" s="362">
        <f t="shared" si="438"/>
        <v>-446.87100000000009</v>
      </c>
      <c r="CK136" s="100"/>
      <c r="CL136" s="100">
        <v>-205.96899999999999</v>
      </c>
      <c r="CM136" s="100">
        <v>-676.64200000000005</v>
      </c>
      <c r="CN136" s="100">
        <v>-229.77099999999999</v>
      </c>
      <c r="CO136" s="100">
        <v>-69.36</v>
      </c>
      <c r="CP136" s="203">
        <v>-202.721</v>
      </c>
      <c r="CQ136" s="203">
        <v>11.571999999999999</v>
      </c>
      <c r="CR136" s="205">
        <v>-11.247</v>
      </c>
      <c r="CS136" s="228">
        <v>28.937999999999999</v>
      </c>
      <c r="CT136" s="228">
        <v>-24.751000000000001</v>
      </c>
      <c r="CU136" s="228">
        <v>-11.991</v>
      </c>
      <c r="CV136" s="228">
        <v>10.526</v>
      </c>
      <c r="CW136" s="94">
        <f t="shared" si="401"/>
        <v>1</v>
      </c>
      <c r="CX136" s="94">
        <f t="shared" si="439"/>
        <v>0.69797413812276754</v>
      </c>
      <c r="CY136" s="94">
        <f t="shared" si="440"/>
        <v>-1.9643927739440024</v>
      </c>
      <c r="CZ136" s="94">
        <f t="shared" si="441"/>
        <v>-1.6488840247295926</v>
      </c>
      <c r="DA136" s="94">
        <f t="shared" si="442"/>
        <v>0.55137165183235137</v>
      </c>
      <c r="DB136" s="94">
        <f t="shared" si="443"/>
        <v>-22.274363818202023</v>
      </c>
      <c r="DC136" s="362">
        <f t="shared" si="402"/>
        <v>203.69499999999999</v>
      </c>
      <c r="DD136" s="362">
        <f t="shared" si="444"/>
        <v>470.73399999999998</v>
      </c>
      <c r="DE136" s="362">
        <f t="shared" si="445"/>
        <v>-446.91899999999998</v>
      </c>
      <c r="DF136" s="266"/>
      <c r="DG136" s="266">
        <v>-203.69499999999999</v>
      </c>
      <c r="DH136" s="266">
        <v>-674.42899999999997</v>
      </c>
      <c r="DI136" s="266">
        <v>-227.51</v>
      </c>
      <c r="DJ136" s="266">
        <v>-85.888999999999996</v>
      </c>
      <c r="DK136" s="267">
        <v>-191.44800000000001</v>
      </c>
      <c r="DL136" s="267">
        <v>8.9990000000000006</v>
      </c>
      <c r="DM136" s="205">
        <v>-7.9160000000000004</v>
      </c>
      <c r="DN136" s="205">
        <v>22.404</v>
      </c>
      <c r="DO136" s="205">
        <v>-19.437999999999999</v>
      </c>
      <c r="DP136" s="205">
        <v>-9.2840000000000007</v>
      </c>
      <c r="DQ136" s="205">
        <v>7.7789999999999999</v>
      </c>
      <c r="DR136" s="94">
        <f t="shared" si="403"/>
        <v>-1</v>
      </c>
      <c r="DS136" s="94">
        <f t="shared" si="446"/>
        <v>1.1975282244269585</v>
      </c>
      <c r="DT136" s="94">
        <f t="shared" si="447"/>
        <v>-13.983897834536368</v>
      </c>
      <c r="DU136" s="94">
        <f t="shared" si="448"/>
        <v>-0.82413397456241</v>
      </c>
      <c r="DV136" s="94">
        <f t="shared" si="449"/>
        <v>0.9040159895881752</v>
      </c>
      <c r="DW136" s="94">
        <f t="shared" si="450"/>
        <v>-0.49064823145035275</v>
      </c>
      <c r="DX136" s="362">
        <f t="shared" si="404"/>
        <v>-36.951999999999998</v>
      </c>
      <c r="DY136" s="362">
        <f t="shared" si="451"/>
        <v>224.024</v>
      </c>
      <c r="DZ136" s="362">
        <f t="shared" si="452"/>
        <v>-201.48</v>
      </c>
      <c r="EA136" s="100"/>
      <c r="EB136" s="100">
        <v>36.951999999999998</v>
      </c>
      <c r="EC136" s="100">
        <v>-187.072</v>
      </c>
      <c r="ED136" s="100">
        <v>14.407999999999999</v>
      </c>
      <c r="EE136" s="100">
        <v>81.926000000000002</v>
      </c>
      <c r="EF136" s="203">
        <v>43.027999999999999</v>
      </c>
      <c r="EG136" s="203">
        <v>84.475999999999999</v>
      </c>
      <c r="EH136" s="228">
        <v>75.475999999999999</v>
      </c>
      <c r="EI136" s="228">
        <v>83.391999999999996</v>
      </c>
      <c r="EJ136" s="228">
        <v>60.988</v>
      </c>
      <c r="EK136" s="228">
        <v>20.899000000000001</v>
      </c>
      <c r="EL136" s="228">
        <v>30.184000000000001</v>
      </c>
      <c r="EM136" s="94">
        <f t="shared" si="405"/>
        <v>-1</v>
      </c>
      <c r="EN136" s="94">
        <f t="shared" si="453"/>
        <v>-7.4571340474307232E-2</v>
      </c>
      <c r="EO136" s="94">
        <f t="shared" si="454"/>
        <v>-8.2005747232529069E-2</v>
      </c>
      <c r="EP136" s="94">
        <f t="shared" si="455"/>
        <v>0.39228734512042335</v>
      </c>
      <c r="EQ136" s="94">
        <f t="shared" si="456"/>
        <v>0.24969219074538013</v>
      </c>
      <c r="ER136" s="94">
        <f t="shared" si="457"/>
        <v>-0.22264921964890966</v>
      </c>
      <c r="ES136" s="362">
        <f t="shared" si="406"/>
        <v>-552.24400000000003</v>
      </c>
      <c r="ET136" s="362">
        <f t="shared" si="458"/>
        <v>-44.5</v>
      </c>
      <c r="EU136" s="362">
        <f t="shared" si="459"/>
        <v>-53.307999999999993</v>
      </c>
      <c r="EV136" s="100"/>
      <c r="EW136" s="100">
        <v>552.24400000000003</v>
      </c>
      <c r="EX136" s="100">
        <v>596.74400000000003</v>
      </c>
      <c r="EY136" s="100">
        <v>650.05200000000002</v>
      </c>
      <c r="EZ136" s="100">
        <v>466.89499999999998</v>
      </c>
      <c r="FA136" s="203">
        <v>373.608</v>
      </c>
      <c r="FB136" s="203">
        <v>480.61700000000002</v>
      </c>
      <c r="FC136" s="228">
        <v>454.11700000000002</v>
      </c>
      <c r="FD136" s="228">
        <v>733.57600000000002</v>
      </c>
      <c r="FE136" s="228">
        <v>519.99699999999996</v>
      </c>
      <c r="FF136" s="228">
        <v>287.46800000000002</v>
      </c>
      <c r="FG136" s="228">
        <v>130.64500000000001</v>
      </c>
      <c r="FH136" s="94">
        <f t="shared" si="407"/>
        <v>-1</v>
      </c>
      <c r="FI136" s="94">
        <f t="shared" si="460"/>
        <v>-0.49162011173184356</v>
      </c>
      <c r="FJ136" s="94">
        <f t="shared" si="461"/>
        <v>-0.28112449799196787</v>
      </c>
      <c r="FK136" s="94">
        <f t="shared" si="462"/>
        <v>-6.0377358490566038E-2</v>
      </c>
      <c r="FL136" s="94">
        <f t="shared" si="463"/>
        <v>-3.9855072463768113E-2</v>
      </c>
      <c r="FM136" s="94">
        <f t="shared" si="464"/>
        <v>-0.12380952380952381</v>
      </c>
      <c r="FN136" s="362">
        <f t="shared" si="408"/>
        <v>-91</v>
      </c>
      <c r="FO136" s="362">
        <f t="shared" si="465"/>
        <v>-88</v>
      </c>
      <c r="FP136" s="362">
        <f t="shared" si="466"/>
        <v>-70</v>
      </c>
      <c r="FQ136" s="486"/>
      <c r="FR136" s="486">
        <v>91</v>
      </c>
      <c r="FS136" s="486">
        <v>179</v>
      </c>
      <c r="FT136" s="486">
        <v>249</v>
      </c>
      <c r="FU136" s="486">
        <v>265</v>
      </c>
      <c r="FV136" s="487">
        <v>276</v>
      </c>
      <c r="FW136" s="487">
        <v>315</v>
      </c>
      <c r="FX136" s="488">
        <v>306</v>
      </c>
      <c r="FY136" s="488">
        <v>279</v>
      </c>
      <c r="FZ136" s="488">
        <v>232</v>
      </c>
      <c r="GA136" s="488">
        <v>111</v>
      </c>
      <c r="GB136" s="488">
        <v>68</v>
      </c>
      <c r="GC136" s="2"/>
      <c r="GD136" s="20" t="s">
        <v>903</v>
      </c>
      <c r="GE136" s="1" t="s">
        <v>77</v>
      </c>
      <c r="GF136" s="336" t="s">
        <v>87</v>
      </c>
      <c r="GG136" s="1">
        <v>8380</v>
      </c>
      <c r="GH136" s="1" t="s">
        <v>448</v>
      </c>
      <c r="GI136" s="18" t="s">
        <v>79</v>
      </c>
      <c r="GJ136" s="94" t="e">
        <f t="shared" si="534"/>
        <v>#VALUE!</v>
      </c>
      <c r="GK136" s="94" t="e">
        <f t="shared" si="535"/>
        <v>#VALUE!</v>
      </c>
      <c r="GL136" s="94" t="e">
        <f t="shared" si="536"/>
        <v>#VALUE!</v>
      </c>
      <c r="GM136" s="94">
        <f t="shared" si="537"/>
        <v>-3.2969143755282015</v>
      </c>
      <c r="GN136" s="94">
        <f t="shared" si="538"/>
        <v>0.65087255444142489</v>
      </c>
      <c r="GO136" s="94">
        <f t="shared" si="539"/>
        <v>-22.976381223959056</v>
      </c>
      <c r="GP136" s="366" t="e">
        <f t="shared" si="540"/>
        <v>#VALUE!</v>
      </c>
      <c r="GQ136" s="366" t="e">
        <f t="shared" si="541"/>
        <v>#VALUE!</v>
      </c>
      <c r="GR136" s="366" t="e">
        <f t="shared" si="542"/>
        <v>#VALUE!</v>
      </c>
      <c r="GS136" s="94">
        <f t="shared" si="409"/>
        <v>0</v>
      </c>
      <c r="GT136" s="94" t="str">
        <f t="shared" si="467"/>
        <v>Negativ EK</v>
      </c>
      <c r="GU136" s="94" t="str">
        <f t="shared" si="468"/>
        <v>Negativ EK</v>
      </c>
      <c r="GV136" s="94">
        <f t="shared" si="469"/>
        <v>-4.7702991674798092</v>
      </c>
      <c r="GW136" s="94">
        <f t="shared" si="470"/>
        <v>-1.1101685420234646</v>
      </c>
      <c r="GX136" s="94">
        <f t="shared" si="471"/>
        <v>-3.1798374952942656</v>
      </c>
      <c r="GY136" s="94">
        <f t="shared" si="472"/>
        <v>0.14469340802240671</v>
      </c>
      <c r="GZ136" s="94">
        <f t="shared" si="473"/>
        <v>-0.14158924390059671</v>
      </c>
      <c r="HA136" s="94">
        <f t="shared" si="474"/>
        <v>0.40085884471533451</v>
      </c>
      <c r="HB136" s="94">
        <f t="shared" si="475"/>
        <v>-0.60451597933737955</v>
      </c>
      <c r="HC136" s="94">
        <f t="shared" si="476"/>
        <v>-0.46947125266722783</v>
      </c>
      <c r="HD136" s="94">
        <f t="shared" si="543"/>
        <v>1</v>
      </c>
      <c r="HE136" s="94">
        <f t="shared" si="544"/>
        <v>0.66948314652341634</v>
      </c>
      <c r="HF136" s="94">
        <f t="shared" si="545"/>
        <v>-1.6432960403757455</v>
      </c>
      <c r="HG136" s="94">
        <f t="shared" si="546"/>
        <v>-1.5058230785736215</v>
      </c>
      <c r="HH136" s="94">
        <f t="shared" si="547"/>
        <v>0.62400551706173479</v>
      </c>
      <c r="HI136" s="94">
        <f t="shared" si="548"/>
        <v>-17.561697270550173</v>
      </c>
      <c r="HJ136" s="366">
        <f t="shared" si="549"/>
        <v>0.35848416171448266</v>
      </c>
      <c r="HK136" s="366">
        <f t="shared" si="550"/>
        <v>0.72613272829799724</v>
      </c>
      <c r="HL136" s="366">
        <f t="shared" si="551"/>
        <v>-0.67428945281089381</v>
      </c>
      <c r="HM136" s="94">
        <f t="shared" si="410"/>
        <v>0</v>
      </c>
      <c r="HN136" s="94">
        <f t="shared" si="477"/>
        <v>-0.35848416171448266</v>
      </c>
      <c r="HO136" s="94">
        <f t="shared" si="478"/>
        <v>-1.08461689001248</v>
      </c>
      <c r="HP136" s="94">
        <f t="shared" si="479"/>
        <v>-0.4103274372015861</v>
      </c>
      <c r="HQ136" s="94">
        <f t="shared" si="480"/>
        <v>-0.16374956424902709</v>
      </c>
      <c r="HR136" s="94">
        <f t="shared" si="481"/>
        <v>-0.43551055049899029</v>
      </c>
      <c r="HS136" s="94">
        <f t="shared" si="482"/>
        <v>2.6296251125988782E-2</v>
      </c>
      <c r="HT136" s="94">
        <f t="shared" si="483"/>
        <v>-1.9104263475494088E-2</v>
      </c>
      <c r="HU136" s="94">
        <f t="shared" si="484"/>
        <v>4.6872419875029221E-2</v>
      </c>
      <c r="HV136" s="94">
        <f t="shared" si="485"/>
        <v>-6.0101676233644812E-2</v>
      </c>
      <c r="HW136" s="94">
        <f t="shared" si="486"/>
        <v>-5.3884954545780683E-2</v>
      </c>
      <c r="HX136" s="94" t="e">
        <f t="shared" si="552"/>
        <v>#VALUE!</v>
      </c>
      <c r="HY136" s="94">
        <f t="shared" si="553"/>
        <v>1.2134451125905235</v>
      </c>
      <c r="HZ136" s="94">
        <f t="shared" si="554"/>
        <v>-15.143768106819737</v>
      </c>
      <c r="IA136" s="94">
        <f t="shared" si="555"/>
        <v>-0.87368553908505242</v>
      </c>
      <c r="IB136" s="94">
        <f t="shared" si="556"/>
        <v>0.52358797125276357</v>
      </c>
      <c r="IC136" s="94">
        <f t="shared" si="557"/>
        <v>-0.34475942981674434</v>
      </c>
      <c r="ID136" s="366" t="e">
        <f t="shared" si="558"/>
        <v>#VALUE!</v>
      </c>
      <c r="IE136" s="366">
        <f t="shared" si="559"/>
        <v>0.38040031253357282</v>
      </c>
      <c r="IF136" s="366">
        <f t="shared" si="560"/>
        <v>-0.33565224148692524</v>
      </c>
      <c r="IG136" s="94" t="str">
        <f t="shared" si="411"/>
        <v>i.a.</v>
      </c>
      <c r="IH136" s="94">
        <f t="shared" si="487"/>
        <v>6.6912451742345766E-2</v>
      </c>
      <c r="II136" s="94">
        <f t="shared" si="488"/>
        <v>-0.31348786079122704</v>
      </c>
      <c r="IJ136" s="94">
        <f t="shared" si="489"/>
        <v>2.2164380695698187E-2</v>
      </c>
      <c r="IK136" s="94">
        <f t="shared" si="490"/>
        <v>0.17546985939022694</v>
      </c>
      <c r="IL136" s="94">
        <f t="shared" si="491"/>
        <v>0.11516884006766449</v>
      </c>
      <c r="IM136" s="94">
        <f t="shared" si="492"/>
        <v>0.17576573446216009</v>
      </c>
      <c r="IN136" s="94">
        <f t="shared" si="493"/>
        <v>0.16620386376198204</v>
      </c>
      <c r="IO136" s="94">
        <f t="shared" si="494"/>
        <v>0.11367874630576789</v>
      </c>
      <c r="IP136" s="94">
        <f t="shared" si="495"/>
        <v>0.11728529203053095</v>
      </c>
      <c r="IQ136" s="94">
        <f t="shared" si="496"/>
        <v>7.270026576871165E-2</v>
      </c>
      <c r="IR136" s="94">
        <f t="shared" si="412"/>
        <v>0.23103830992383939</v>
      </c>
      <c r="IS136" s="94">
        <f t="shared" si="561"/>
        <v>1</v>
      </c>
      <c r="IT136" s="94">
        <f t="shared" si="562"/>
        <v>0.67033204861580109</v>
      </c>
      <c r="IU136" s="94">
        <f t="shared" si="563"/>
        <v>-1.2017070129788416</v>
      </c>
      <c r="IV136" s="94">
        <f t="shared" si="564"/>
        <v>-3.3817945483751393</v>
      </c>
      <c r="IW136" s="94">
        <f t="shared" si="565"/>
        <v>0.68925914892366968</v>
      </c>
      <c r="IX136" s="94">
        <f t="shared" si="566"/>
        <v>-22.557648123236547</v>
      </c>
      <c r="IY136" s="366">
        <f t="shared" si="567"/>
        <v>0.34263453946219158</v>
      </c>
      <c r="IZ136" s="366">
        <f t="shared" si="568"/>
        <v>0.69669772812265862</v>
      </c>
      <c r="JA136" s="366">
        <f t="shared" si="569"/>
        <v>-0.56727478606796766</v>
      </c>
      <c r="JB136" s="392"/>
      <c r="JC136" s="94">
        <f t="shared" si="497"/>
        <v>-0.34263453946219158</v>
      </c>
      <c r="JD136" s="94">
        <f t="shared" si="498"/>
        <v>-1.0393322675848502</v>
      </c>
      <c r="JE136" s="94">
        <f t="shared" si="499"/>
        <v>-0.47205748151688254</v>
      </c>
      <c r="JF136" s="94">
        <f t="shared" si="500"/>
        <v>-0.10773154156484385</v>
      </c>
      <c r="JG136" s="94">
        <f t="shared" si="501"/>
        <v>-0.34669256131496107</v>
      </c>
      <c r="JH136" s="94">
        <f t="shared" si="502"/>
        <v>1.6082114307324102E-2</v>
      </c>
      <c r="JI136" s="94">
        <f t="shared" si="503"/>
        <v>-8.5333024444583169E-3</v>
      </c>
      <c r="JJ136" s="94">
        <f t="shared" si="504"/>
        <v>2.6709565859321802E-2</v>
      </c>
      <c r="JK136" s="94">
        <f t="shared" si="505"/>
        <v>-1.9351468606199806E-2</v>
      </c>
      <c r="JL136" s="94">
        <f t="shared" si="506"/>
        <v>-1.9403712628690627E-2</v>
      </c>
      <c r="JM136" s="94">
        <f t="shared" si="413"/>
        <v>3.9237222268847773E-2</v>
      </c>
      <c r="JN136" s="94" t="e">
        <f t="shared" si="570"/>
        <v>#VALUE!</v>
      </c>
      <c r="JO136" s="94">
        <f t="shared" si="571"/>
        <v>0.81739199837299958</v>
      </c>
      <c r="JP136" s="94">
        <f t="shared" si="572"/>
        <v>0.864212561613796</v>
      </c>
      <c r="JQ136" s="94">
        <f t="shared" si="573"/>
        <v>-0.19120544466032227</v>
      </c>
      <c r="JR136" s="94">
        <f t="shared" si="574"/>
        <v>0.23997611639988092</v>
      </c>
      <c r="JS136" s="94">
        <f t="shared" si="575"/>
        <v>-0.19871101572203467</v>
      </c>
      <c r="JT136" s="364" t="e">
        <f t="shared" si="576"/>
        <v>#VALUE!</v>
      </c>
      <c r="JU136" s="364">
        <f t="shared" si="577"/>
        <v>2.9707404383326175</v>
      </c>
      <c r="JV136" s="364">
        <f t="shared" si="578"/>
        <v>1.6848431266967308</v>
      </c>
      <c r="JW136" s="99" t="str">
        <f t="shared" si="414"/>
        <v>i.a.</v>
      </c>
      <c r="JX136" s="99">
        <f t="shared" si="507"/>
        <v>6.6051538461538462</v>
      </c>
      <c r="JY136" s="99">
        <f t="shared" si="508"/>
        <v>3.6344134078212287</v>
      </c>
      <c r="JZ136" s="99">
        <f t="shared" si="509"/>
        <v>1.9495702811244979</v>
      </c>
      <c r="KA136" s="99">
        <f t="shared" si="510"/>
        <v>2.4104641509433962</v>
      </c>
      <c r="KB136" s="99">
        <f t="shared" si="511"/>
        <v>1.9439601449275363</v>
      </c>
      <c r="KC136" s="99">
        <f t="shared" si="512"/>
        <v>2.4260412698412699</v>
      </c>
      <c r="KD136" s="99">
        <f t="shared" si="513"/>
        <v>4.3447614379084971</v>
      </c>
      <c r="KE136" s="99">
        <f t="shared" si="514"/>
        <v>3.942448028673835</v>
      </c>
      <c r="KF136" s="99">
        <f t="shared" si="415"/>
        <v>5.4047844827586209</v>
      </c>
      <c r="KG136" s="99">
        <f t="shared" si="416"/>
        <v>5.2302612612612611</v>
      </c>
      <c r="KH136" s="99">
        <f t="shared" si="417"/>
        <v>4.0301617647058823</v>
      </c>
      <c r="KI136" s="94">
        <f t="shared" si="579"/>
        <v>1</v>
      </c>
      <c r="KJ136" s="94">
        <f t="shared" si="580"/>
        <v>0.40123756257102999</v>
      </c>
      <c r="KK136" s="94">
        <f t="shared" si="581"/>
        <v>-3.096472589456265</v>
      </c>
      <c r="KL136" s="94">
        <f t="shared" si="582"/>
        <v>-2.5255969089738417</v>
      </c>
      <c r="KM136" s="94">
        <f t="shared" si="583"/>
        <v>0.64365263421341323</v>
      </c>
      <c r="KN136" s="94">
        <f t="shared" si="584"/>
        <v>-20.993636250920513</v>
      </c>
      <c r="KO136" s="364">
        <f t="shared" si="585"/>
        <v>2.2633956043956043</v>
      </c>
      <c r="KP136" s="364">
        <f t="shared" si="586"/>
        <v>1.5167273006323292</v>
      </c>
      <c r="KQ136" s="364">
        <f t="shared" si="587"/>
        <v>-2.8573478046263272</v>
      </c>
      <c r="KR136" s="308"/>
      <c r="KS136" s="308">
        <f t="shared" si="515"/>
        <v>-2.2633956043956043</v>
      </c>
      <c r="KT136" s="308">
        <f t="shared" si="516"/>
        <v>-3.7801229050279335</v>
      </c>
      <c r="KU136" s="308">
        <f t="shared" si="517"/>
        <v>-0.92277510040160637</v>
      </c>
      <c r="KV136" s="308">
        <f t="shared" si="518"/>
        <v>-0.2617358490566038</v>
      </c>
      <c r="KW136" s="308">
        <f t="shared" si="519"/>
        <v>-0.73449637681159419</v>
      </c>
      <c r="KX136" s="308">
        <f t="shared" si="520"/>
        <v>3.6736507936507935E-2</v>
      </c>
      <c r="KY136" s="308">
        <f t="shared" si="521"/>
        <v>-3.6754901960784313E-2</v>
      </c>
      <c r="KZ136" s="308">
        <f t="shared" si="522"/>
        <v>0.10372043010752688</v>
      </c>
      <c r="LA136" s="308">
        <f t="shared" si="523"/>
        <v>-0.10668534482758621</v>
      </c>
      <c r="LB136" s="308">
        <f t="shared" si="524"/>
        <v>-0.10802702702702702</v>
      </c>
      <c r="LC136" s="308">
        <f t="shared" si="418"/>
        <v>0.15479411764705883</v>
      </c>
    </row>
    <row r="137" spans="1:315" s="1" customFormat="1" ht="15.75" customHeight="1" x14ac:dyDescent="0.3">
      <c r="A137" s="348" t="s">
        <v>829</v>
      </c>
      <c r="B137" s="175">
        <v>24212173</v>
      </c>
      <c r="C137" t="s">
        <v>226</v>
      </c>
      <c r="D137" s="336"/>
      <c r="E137"/>
      <c r="F137"/>
      <c r="G137">
        <v>412000</v>
      </c>
      <c r="H137"/>
      <c r="I137" s="188">
        <v>44910</v>
      </c>
      <c r="J137" s="176"/>
      <c r="K137" s="176" t="s">
        <v>204</v>
      </c>
      <c r="L137" s="178" t="s">
        <v>204</v>
      </c>
      <c r="M137" s="178" t="s">
        <v>204</v>
      </c>
      <c r="N137" s="178" t="s">
        <v>204</v>
      </c>
      <c r="O137" s="181" t="s">
        <v>204</v>
      </c>
      <c r="P137" s="178" t="s">
        <v>204</v>
      </c>
      <c r="Q137" s="94" t="e">
        <f t="shared" si="525"/>
        <v>#DIV/0!</v>
      </c>
      <c r="R137" s="94" t="e">
        <f t="shared" si="526"/>
        <v>#DIV/0!</v>
      </c>
      <c r="S137" s="94" t="e">
        <f t="shared" si="527"/>
        <v>#DIV/0!</v>
      </c>
      <c r="T137" s="94" t="e">
        <f t="shared" si="528"/>
        <v>#DIV/0!</v>
      </c>
      <c r="U137" s="94" t="e">
        <f t="shared" si="529"/>
        <v>#DIV/0!</v>
      </c>
      <c r="V137" s="94" t="e">
        <f t="shared" si="530"/>
        <v>#DIV/0!</v>
      </c>
      <c r="W137" s="362">
        <f t="shared" si="531"/>
        <v>0</v>
      </c>
      <c r="X137" s="362">
        <f t="shared" si="532"/>
        <v>0</v>
      </c>
      <c r="Y137" s="362">
        <f t="shared" si="533"/>
        <v>0</v>
      </c>
      <c r="Z137" s="100"/>
      <c r="AA137" s="396"/>
      <c r="AB137" s="208"/>
      <c r="AC137" s="208"/>
      <c r="AD137" s="228"/>
      <c r="AE137" s="228"/>
      <c r="AF137" s="229"/>
      <c r="AG137" s="230"/>
      <c r="AH137" s="326"/>
      <c r="AI137" s="326"/>
      <c r="AJ137" s="326"/>
      <c r="AK137" s="231"/>
      <c r="AL137" s="94">
        <f t="shared" si="394"/>
        <v>-1</v>
      </c>
      <c r="AM137" s="94">
        <f t="shared" si="395"/>
        <v>-2.4972674558624633E-2</v>
      </c>
      <c r="AN137" s="94">
        <f t="shared" si="419"/>
        <v>0.11730004967709889</v>
      </c>
      <c r="AO137" s="94">
        <f t="shared" si="420"/>
        <v>0.21873817512171742</v>
      </c>
      <c r="AP137" s="94">
        <f t="shared" si="421"/>
        <v>-2.0581113801452746E-2</v>
      </c>
      <c r="AQ137" s="94">
        <f t="shared" si="422"/>
        <v>0.15494806528935054</v>
      </c>
      <c r="AR137" s="362">
        <f t="shared" si="396"/>
        <v>-52.631</v>
      </c>
      <c r="AS137" s="362">
        <f t="shared" si="423"/>
        <v>-1.347999999999999</v>
      </c>
      <c r="AT137" s="362">
        <f t="shared" si="424"/>
        <v>5.6670000000000016</v>
      </c>
      <c r="AU137" s="266"/>
      <c r="AV137" s="266">
        <v>52.631</v>
      </c>
      <c r="AW137" s="201">
        <v>53.978999999999999</v>
      </c>
      <c r="AX137" s="201">
        <v>48.311999999999998</v>
      </c>
      <c r="AY137" s="201">
        <v>39.640999999999998</v>
      </c>
      <c r="AZ137" s="205">
        <v>40.473999999999997</v>
      </c>
      <c r="BA137" s="276">
        <v>35.043999999999997</v>
      </c>
      <c r="BB137" s="231"/>
      <c r="BC137" s="230"/>
      <c r="BD137" s="230"/>
      <c r="BE137" s="230"/>
      <c r="BF137" s="231"/>
      <c r="BG137" s="94">
        <f t="shared" si="397"/>
        <v>-1</v>
      </c>
      <c r="BH137" s="94">
        <f t="shared" si="425"/>
        <v>-0.4506265664160401</v>
      </c>
      <c r="BI137" s="94">
        <f t="shared" si="426"/>
        <v>0.5363881401617252</v>
      </c>
      <c r="BJ137" s="94">
        <f t="shared" si="427"/>
        <v>3.6582959641255601</v>
      </c>
      <c r="BK137" s="94">
        <f t="shared" si="428"/>
        <v>-0.70902922755741116</v>
      </c>
      <c r="BL137" s="94">
        <f t="shared" si="429"/>
        <v>0.58938199917046863</v>
      </c>
      <c r="BM137" s="362">
        <f t="shared" si="398"/>
        <v>-8.7680000000000007</v>
      </c>
      <c r="BN137" s="362">
        <f t="shared" si="430"/>
        <v>-7.1920000000000002</v>
      </c>
      <c r="BO137" s="362">
        <f t="shared" si="431"/>
        <v>5.572000000000001</v>
      </c>
      <c r="BP137" s="266"/>
      <c r="BQ137" s="266">
        <v>8.7680000000000007</v>
      </c>
      <c r="BR137" s="201">
        <v>15.96</v>
      </c>
      <c r="BS137" s="201">
        <v>10.388</v>
      </c>
      <c r="BT137" s="201">
        <v>2.23</v>
      </c>
      <c r="BU137" s="201">
        <v>7.6639999999999997</v>
      </c>
      <c r="BV137" s="285">
        <v>4.8220000000000001</v>
      </c>
      <c r="BW137" s="265"/>
      <c r="BX137" s="230"/>
      <c r="BY137" s="230"/>
      <c r="BZ137" s="230"/>
      <c r="CA137" s="230"/>
      <c r="CB137" s="94">
        <f t="shared" si="399"/>
        <v>-1</v>
      </c>
      <c r="CC137" s="94">
        <f t="shared" si="432"/>
        <v>-0.46529938408787863</v>
      </c>
      <c r="CD137" s="94">
        <f t="shared" si="433"/>
        <v>0.5294746042536661</v>
      </c>
      <c r="CE137" s="94">
        <f t="shared" si="434"/>
        <v>4.0924826904055394</v>
      </c>
      <c r="CF137" s="94">
        <f t="shared" si="435"/>
        <v>-0.73050779688124745</v>
      </c>
      <c r="CG137" s="94">
        <f t="shared" si="436"/>
        <v>0.4979037732082251</v>
      </c>
      <c r="CH137" s="362">
        <f t="shared" si="400"/>
        <v>-8.4209999999999994</v>
      </c>
      <c r="CI137" s="362">
        <f t="shared" si="437"/>
        <v>-7.3280000000000012</v>
      </c>
      <c r="CJ137" s="362">
        <f t="shared" si="438"/>
        <v>5.452</v>
      </c>
      <c r="CK137" s="100"/>
      <c r="CL137" s="100">
        <v>8.4209999999999994</v>
      </c>
      <c r="CM137" s="208">
        <v>15.749000000000001</v>
      </c>
      <c r="CN137" s="208">
        <v>10.297000000000001</v>
      </c>
      <c r="CO137" s="208">
        <v>2.0219999999999998</v>
      </c>
      <c r="CP137" s="208">
        <v>7.5030000000000001</v>
      </c>
      <c r="CQ137" s="262">
        <v>5.0090000000000003</v>
      </c>
      <c r="CR137" s="304"/>
      <c r="CS137" s="294"/>
      <c r="CT137" s="294"/>
      <c r="CU137" s="294"/>
      <c r="CV137" s="294"/>
      <c r="CW137" s="94">
        <f t="shared" si="401"/>
        <v>-1</v>
      </c>
      <c r="CX137" s="94">
        <f t="shared" si="439"/>
        <v>-0.4646900708642176</v>
      </c>
      <c r="CY137" s="94">
        <f t="shared" si="440"/>
        <v>0.52870128253019533</v>
      </c>
      <c r="CZ137" s="94">
        <f t="shared" si="441"/>
        <v>4.0958121827411169</v>
      </c>
      <c r="DA137" s="94">
        <f t="shared" si="442"/>
        <v>-0.73069036226930961</v>
      </c>
      <c r="DB137" s="94">
        <f t="shared" si="443"/>
        <v>0.49859154929577482</v>
      </c>
      <c r="DC137" s="362">
        <f t="shared" si="402"/>
        <v>-6.5720000000000001</v>
      </c>
      <c r="DD137" s="362">
        <f t="shared" si="444"/>
        <v>-5.7049999999999992</v>
      </c>
      <c r="DE137" s="362">
        <f t="shared" si="445"/>
        <v>4.2459999999999987</v>
      </c>
      <c r="DF137" s="266"/>
      <c r="DG137" s="266">
        <v>6.5720000000000001</v>
      </c>
      <c r="DH137" s="201">
        <v>12.276999999999999</v>
      </c>
      <c r="DI137" s="201">
        <v>8.0310000000000006</v>
      </c>
      <c r="DJ137" s="201">
        <v>1.5760000000000001</v>
      </c>
      <c r="DK137" s="201">
        <v>5.8520000000000003</v>
      </c>
      <c r="DL137" s="285">
        <v>3.9049999999999998</v>
      </c>
      <c r="DM137" s="263"/>
      <c r="DN137" s="230"/>
      <c r="DO137" s="230"/>
      <c r="DP137" s="230"/>
      <c r="DQ137" s="230"/>
      <c r="DR137" s="94">
        <f t="shared" si="403"/>
        <v>-1</v>
      </c>
      <c r="DS137" s="94">
        <f t="shared" si="446"/>
        <v>-0.12793041660444973</v>
      </c>
      <c r="DT137" s="94">
        <f t="shared" si="447"/>
        <v>0.18999600195460004</v>
      </c>
      <c r="DU137" s="94">
        <f t="shared" si="448"/>
        <v>0.55462707182320437</v>
      </c>
      <c r="DV137" s="94">
        <f t="shared" si="449"/>
        <v>-0.19119700608836498</v>
      </c>
      <c r="DW137" s="94">
        <f t="shared" si="450"/>
        <v>0.11538221917637534</v>
      </c>
      <c r="DX137" s="362">
        <f t="shared" si="404"/>
        <v>-23.361000000000001</v>
      </c>
      <c r="DY137" s="362">
        <f t="shared" si="451"/>
        <v>-3.4269999999999996</v>
      </c>
      <c r="DZ137" s="362">
        <f t="shared" si="452"/>
        <v>4.277000000000001</v>
      </c>
      <c r="EA137" s="100"/>
      <c r="EB137" s="100">
        <v>23.361000000000001</v>
      </c>
      <c r="EC137" s="208">
        <v>26.788</v>
      </c>
      <c r="ED137" s="208">
        <v>22.510999999999999</v>
      </c>
      <c r="EE137" s="208">
        <v>14.48</v>
      </c>
      <c r="EF137" s="208">
        <v>17.902999999999999</v>
      </c>
      <c r="EG137" s="262">
        <v>16.050999999999998</v>
      </c>
      <c r="EH137" s="304"/>
      <c r="EI137" s="294"/>
      <c r="EJ137" s="294"/>
      <c r="EK137" s="294"/>
      <c r="EL137" s="294"/>
      <c r="EM137" s="94">
        <f t="shared" si="405"/>
        <v>-1</v>
      </c>
      <c r="EN137" s="94">
        <f t="shared" si="453"/>
        <v>-0.16244648490310948</v>
      </c>
      <c r="EO137" s="94">
        <f t="shared" si="454"/>
        <v>0.4003589248032815</v>
      </c>
      <c r="EP137" s="94">
        <f t="shared" si="455"/>
        <v>0.2874371604123292</v>
      </c>
      <c r="EQ137" s="94">
        <f t="shared" si="456"/>
        <v>-0.1581669730261189</v>
      </c>
      <c r="ER137" s="94">
        <f t="shared" si="457"/>
        <v>0.34903837836279245</v>
      </c>
      <c r="ES137" s="362">
        <f t="shared" si="406"/>
        <v>-59.472999999999999</v>
      </c>
      <c r="ET137" s="362">
        <f t="shared" si="458"/>
        <v>-11.534999999999997</v>
      </c>
      <c r="EU137" s="362">
        <f t="shared" si="459"/>
        <v>20.300999999999995</v>
      </c>
      <c r="EV137" s="100"/>
      <c r="EW137" s="100">
        <v>59.472999999999999</v>
      </c>
      <c r="EX137" s="208">
        <v>71.007999999999996</v>
      </c>
      <c r="EY137" s="208">
        <v>50.707000000000001</v>
      </c>
      <c r="EZ137" s="208">
        <v>39.386000000000003</v>
      </c>
      <c r="FA137" s="208">
        <v>46.786000000000001</v>
      </c>
      <c r="FB137" s="262">
        <v>34.680999999999997</v>
      </c>
      <c r="FC137" s="304"/>
      <c r="FD137" s="294"/>
      <c r="FE137" s="294"/>
      <c r="FF137" s="294"/>
      <c r="FG137" s="294"/>
      <c r="FH137" s="94">
        <f t="shared" si="407"/>
        <v>-1</v>
      </c>
      <c r="FI137" s="94">
        <f t="shared" si="460"/>
        <v>4.6875E-2</v>
      </c>
      <c r="FJ137" s="94">
        <f t="shared" si="461"/>
        <v>-4.4776119402985072E-2</v>
      </c>
      <c r="FK137" s="94">
        <f t="shared" si="462"/>
        <v>1.5151515151515152E-2</v>
      </c>
      <c r="FL137" s="94">
        <f t="shared" si="463"/>
        <v>0.11864406779661017</v>
      </c>
      <c r="FM137" s="94">
        <f t="shared" si="464"/>
        <v>9.2592592592592587E-2</v>
      </c>
      <c r="FN137" s="362">
        <f t="shared" si="408"/>
        <v>-67</v>
      </c>
      <c r="FO137" s="362">
        <f t="shared" si="465"/>
        <v>3</v>
      </c>
      <c r="FP137" s="362">
        <f t="shared" si="466"/>
        <v>-3</v>
      </c>
      <c r="FQ137" s="486"/>
      <c r="FR137" s="486">
        <v>67</v>
      </c>
      <c r="FS137" s="2">
        <v>64</v>
      </c>
      <c r="FT137" s="2">
        <v>67</v>
      </c>
      <c r="FU137" s="2">
        <v>66</v>
      </c>
      <c r="FV137" s="2">
        <v>59</v>
      </c>
      <c r="FW137" s="515">
        <v>54</v>
      </c>
      <c r="FX137" s="516"/>
      <c r="FY137" s="504"/>
      <c r="FZ137" s="504"/>
      <c r="GA137" s="504"/>
      <c r="GB137" s="504"/>
      <c r="GC137" s="2"/>
      <c r="GD137" s="98"/>
      <c r="GE137" s="1" t="s">
        <v>81</v>
      </c>
      <c r="GF137" s="336"/>
      <c r="GG137" s="132">
        <v>7500</v>
      </c>
      <c r="GH137" s="1" t="s">
        <v>107</v>
      </c>
      <c r="GI137" s="18" t="s">
        <v>79</v>
      </c>
      <c r="GJ137" s="94">
        <f t="shared" si="534"/>
        <v>-1</v>
      </c>
      <c r="GK137" s="94">
        <f t="shared" si="535"/>
        <v>-0.47436228710738665</v>
      </c>
      <c r="GL137" s="94">
        <f t="shared" si="536"/>
        <v>0.14762561281055134</v>
      </c>
      <c r="GM137" s="94">
        <f t="shared" si="537"/>
        <v>3.4581078360520818</v>
      </c>
      <c r="GN137" s="94">
        <f t="shared" si="538"/>
        <v>-0.71743389232949006</v>
      </c>
      <c r="GO137" s="392">
        <f t="shared" si="539"/>
        <v>0.4162015352397494</v>
      </c>
      <c r="GP137" s="366">
        <f t="shared" si="540"/>
        <v>-0.33583919918642441</v>
      </c>
      <c r="GQ137" s="366">
        <f t="shared" si="541"/>
        <v>-0.30307842591753315</v>
      </c>
      <c r="GR137" s="366">
        <f t="shared" si="542"/>
        <v>8.2187609694803987E-2</v>
      </c>
      <c r="GS137" s="94">
        <f t="shared" si="409"/>
        <v>0</v>
      </c>
      <c r="GT137" s="94">
        <f t="shared" si="467"/>
        <v>0.33583919918642441</v>
      </c>
      <c r="GU137" s="392">
        <f t="shared" si="468"/>
        <v>0.63891762510395755</v>
      </c>
      <c r="GV137" s="94">
        <f t="shared" si="469"/>
        <v>0.55673001540915357</v>
      </c>
      <c r="GW137" s="94">
        <f t="shared" si="470"/>
        <v>0.12488033844918631</v>
      </c>
      <c r="GX137" s="94">
        <f t="shared" si="471"/>
        <v>0.44195087471284689</v>
      </c>
      <c r="GY137" s="94">
        <f t="shared" si="472"/>
        <v>0.31206778393869544</v>
      </c>
      <c r="GZ137" s="94" t="str">
        <f t="shared" si="473"/>
        <v>Negativ EK</v>
      </c>
      <c r="HA137" s="94" t="str">
        <f t="shared" si="474"/>
        <v>Negativ EK</v>
      </c>
      <c r="HB137" s="94" t="str">
        <f t="shared" si="475"/>
        <v>Negativ EK</v>
      </c>
      <c r="HC137" s="94" t="str">
        <f t="shared" si="476"/>
        <v>Negativ EK</v>
      </c>
      <c r="HD137" s="94">
        <f t="shared" si="543"/>
        <v>-1</v>
      </c>
      <c r="HE137" s="94">
        <f t="shared" si="544"/>
        <v>-0.48753467961870556</v>
      </c>
      <c r="HF137" s="94">
        <f t="shared" si="545"/>
        <v>0.13722890943261151</v>
      </c>
      <c r="HG137" s="94">
        <f t="shared" si="546"/>
        <v>3.455559031452252</v>
      </c>
      <c r="HH137" s="94">
        <f t="shared" si="547"/>
        <v>-0.72491626144710131</v>
      </c>
      <c r="HI137" s="392">
        <f t="shared" si="548"/>
        <v>0.35321926947674548</v>
      </c>
      <c r="HJ137" s="366">
        <f t="shared" si="549"/>
        <v>-0.1343950460220262</v>
      </c>
      <c r="HK137" s="366">
        <f t="shared" si="550"/>
        <v>-0.1278569360672808</v>
      </c>
      <c r="HL137" s="366">
        <f t="shared" si="551"/>
        <v>3.1645830667997921E-2</v>
      </c>
      <c r="HM137" s="94">
        <f t="shared" si="410"/>
        <v>0</v>
      </c>
      <c r="HN137" s="94">
        <f t="shared" si="477"/>
        <v>0.1343950460220262</v>
      </c>
      <c r="HO137" s="392">
        <f t="shared" si="478"/>
        <v>0.262251982089307</v>
      </c>
      <c r="HP137" s="94">
        <f t="shared" si="479"/>
        <v>0.23060615142130908</v>
      </c>
      <c r="HQ137" s="94">
        <f t="shared" si="480"/>
        <v>5.175695121385137E-2</v>
      </c>
      <c r="HR137" s="94">
        <f t="shared" si="481"/>
        <v>0.18814980298771281</v>
      </c>
      <c r="HS137" s="94">
        <f t="shared" si="482"/>
        <v>0.13903866670511233</v>
      </c>
      <c r="HT137" s="94" t="str">
        <f t="shared" si="483"/>
        <v>i.a.</v>
      </c>
      <c r="HU137" s="94" t="str">
        <f t="shared" si="484"/>
        <v>i.a.</v>
      </c>
      <c r="HV137" s="94" t="str">
        <f t="shared" si="485"/>
        <v>i.a.</v>
      </c>
      <c r="HW137" s="94" t="str">
        <f t="shared" si="486"/>
        <v>i.a.</v>
      </c>
      <c r="HX137" s="94" t="e">
        <f t="shared" si="552"/>
        <v>#VALUE!</v>
      </c>
      <c r="HY137" s="94">
        <f t="shared" si="553"/>
        <v>4.121058257951047E-2</v>
      </c>
      <c r="HZ137" s="94">
        <f t="shared" si="554"/>
        <v>-0.15022071779078536</v>
      </c>
      <c r="IA137" s="94">
        <f t="shared" si="555"/>
        <v>0.20753627410078931</v>
      </c>
      <c r="IB137" s="94">
        <f t="shared" si="556"/>
        <v>-3.9235848444885084E-2</v>
      </c>
      <c r="IC137" s="392">
        <f t="shared" si="557"/>
        <v>-0.17320201036087995</v>
      </c>
      <c r="ID137" s="366" t="e">
        <f t="shared" si="558"/>
        <v>#VALUE!</v>
      </c>
      <c r="IE137" s="366">
        <f t="shared" si="559"/>
        <v>1.5546826922880896E-2</v>
      </c>
      <c r="IF137" s="366">
        <f t="shared" si="560"/>
        <v>-6.6689383678552649E-2</v>
      </c>
      <c r="IG137" s="94" t="str">
        <f t="shared" si="411"/>
        <v>i.a.</v>
      </c>
      <c r="IH137" s="94">
        <f t="shared" si="487"/>
        <v>0.39280009416037531</v>
      </c>
      <c r="II137" s="392">
        <f t="shared" si="488"/>
        <v>0.37725326723749442</v>
      </c>
      <c r="IJ137" s="94">
        <f t="shared" si="489"/>
        <v>0.44394265091604707</v>
      </c>
      <c r="IK137" s="94">
        <f t="shared" si="490"/>
        <v>0.3676433250393541</v>
      </c>
      <c r="IL137" s="94">
        <f t="shared" si="491"/>
        <v>0.38265720514683876</v>
      </c>
      <c r="IM137" s="94">
        <f t="shared" si="492"/>
        <v>0.46281825783570252</v>
      </c>
      <c r="IN137" s="94" t="str">
        <f t="shared" si="493"/>
        <v>i.a.</v>
      </c>
      <c r="IO137" s="94" t="str">
        <f t="shared" si="494"/>
        <v>i.a.</v>
      </c>
      <c r="IP137" s="94" t="str">
        <f t="shared" si="495"/>
        <v>i.a.</v>
      </c>
      <c r="IQ137" s="94" t="str">
        <f t="shared" si="496"/>
        <v>i.a.</v>
      </c>
      <c r="IR137" s="94" t="str">
        <f t="shared" si="412"/>
        <v>i.a.</v>
      </c>
      <c r="IS137" s="94" t="e">
        <f t="shared" si="561"/>
        <v>#VALUE!</v>
      </c>
      <c r="IT137" s="94" t="e">
        <f t="shared" si="562"/>
        <v>#VALUE!</v>
      </c>
      <c r="IU137" s="94" t="e">
        <f t="shared" si="563"/>
        <v>#VALUE!</v>
      </c>
      <c r="IV137" s="94" t="e">
        <f t="shared" si="564"/>
        <v>#VALUE!</v>
      </c>
      <c r="IW137" s="94" t="e">
        <f t="shared" si="565"/>
        <v>#VALUE!</v>
      </c>
      <c r="IX137" s="392" t="e">
        <f t="shared" si="566"/>
        <v>#VALUE!</v>
      </c>
      <c r="IY137" s="366" t="e">
        <f t="shared" si="567"/>
        <v>#VALUE!</v>
      </c>
      <c r="IZ137" s="366" t="e">
        <f t="shared" si="568"/>
        <v>#VALUE!</v>
      </c>
      <c r="JA137" s="366" t="e">
        <f t="shared" si="569"/>
        <v>#VALUE!</v>
      </c>
      <c r="JB137" s="392"/>
      <c r="JC137" s="94" t="str">
        <f t="shared" si="497"/>
        <v>i.a.</v>
      </c>
      <c r="JD137" s="392" t="str">
        <f t="shared" si="498"/>
        <v>i.a.</v>
      </c>
      <c r="JE137" s="94" t="str">
        <f t="shared" si="499"/>
        <v>i.a.</v>
      </c>
      <c r="JF137" s="94" t="str">
        <f t="shared" si="500"/>
        <v>i.a.</v>
      </c>
      <c r="JG137" s="94" t="str">
        <f t="shared" si="501"/>
        <v>i.a.</v>
      </c>
      <c r="JH137" s="94" t="str">
        <f t="shared" si="502"/>
        <v>i.a.</v>
      </c>
      <c r="JI137" s="94" t="str">
        <f t="shared" si="503"/>
        <v>i.a.</v>
      </c>
      <c r="JJ137" s="94" t="str">
        <f t="shared" si="504"/>
        <v>i.a.</v>
      </c>
      <c r="JK137" s="94" t="str">
        <f t="shared" si="505"/>
        <v>i.a.</v>
      </c>
      <c r="JL137" s="94" t="str">
        <f t="shared" si="506"/>
        <v>i.a.</v>
      </c>
      <c r="JM137" s="94" t="str">
        <f t="shared" si="413"/>
        <v>i.a.</v>
      </c>
      <c r="JN137" s="94" t="e">
        <f t="shared" si="570"/>
        <v>#VALUE!</v>
      </c>
      <c r="JO137" s="94" t="e">
        <f t="shared" si="571"/>
        <v>#DIV/0!</v>
      </c>
      <c r="JP137" s="94" t="e">
        <f t="shared" si="572"/>
        <v>#DIV/0!</v>
      </c>
      <c r="JQ137" s="94" t="e">
        <f t="shared" si="573"/>
        <v>#DIV/0!</v>
      </c>
      <c r="JR137" s="94" t="e">
        <f t="shared" si="574"/>
        <v>#DIV/0!</v>
      </c>
      <c r="JS137" s="392" t="e">
        <f t="shared" si="575"/>
        <v>#DIV/0!</v>
      </c>
      <c r="JT137" s="364" t="e">
        <f t="shared" si="576"/>
        <v>#VALUE!</v>
      </c>
      <c r="JU137" s="364">
        <f t="shared" si="577"/>
        <v>0</v>
      </c>
      <c r="JV137" s="364">
        <f t="shared" si="578"/>
        <v>0</v>
      </c>
      <c r="JW137" s="99" t="str">
        <f t="shared" si="414"/>
        <v>i.a.</v>
      </c>
      <c r="JX137" s="99">
        <f t="shared" si="507"/>
        <v>0</v>
      </c>
      <c r="JY137" s="393">
        <f t="shared" si="508"/>
        <v>0</v>
      </c>
      <c r="JZ137" s="99">
        <f t="shared" si="509"/>
        <v>0</v>
      </c>
      <c r="KA137" s="99">
        <f t="shared" si="510"/>
        <v>0</v>
      </c>
      <c r="KB137" s="99">
        <f t="shared" si="511"/>
        <v>0</v>
      </c>
      <c r="KC137" s="99">
        <f t="shared" si="512"/>
        <v>0</v>
      </c>
      <c r="KD137" s="99" t="str">
        <f t="shared" si="513"/>
        <v>i.a.</v>
      </c>
      <c r="KE137" s="99" t="str">
        <f t="shared" si="514"/>
        <v>i.a.</v>
      </c>
      <c r="KF137" s="99" t="str">
        <f t="shared" si="415"/>
        <v>i.a.</v>
      </c>
      <c r="KG137" s="99" t="str">
        <f t="shared" si="416"/>
        <v>i.a.</v>
      </c>
      <c r="KH137" s="99" t="str">
        <f t="shared" si="417"/>
        <v>i.a.</v>
      </c>
      <c r="KI137" s="94">
        <f t="shared" si="579"/>
        <v>-1</v>
      </c>
      <c r="KJ137" s="94">
        <f t="shared" si="580"/>
        <v>-0.48924120271080951</v>
      </c>
      <c r="KK137" s="94">
        <f t="shared" si="581"/>
        <v>0.60116872632805674</v>
      </c>
      <c r="KL137" s="94">
        <f t="shared" si="582"/>
        <v>4.0164754860711289</v>
      </c>
      <c r="KM137" s="94">
        <f t="shared" si="583"/>
        <v>-0.75909030327263038</v>
      </c>
      <c r="KN137" s="392">
        <f t="shared" si="584"/>
        <v>0.37096277547871453</v>
      </c>
      <c r="KO137" s="364">
        <f t="shared" si="585"/>
        <v>-0.12568656716417909</v>
      </c>
      <c r="KP137" s="364">
        <f t="shared" si="586"/>
        <v>-0.12039155783582092</v>
      </c>
      <c r="KQ137" s="364">
        <f t="shared" si="587"/>
        <v>9.2391557835820898E-2</v>
      </c>
      <c r="KR137" s="308"/>
      <c r="KS137" s="308">
        <f t="shared" si="515"/>
        <v>0.12568656716417909</v>
      </c>
      <c r="KT137" s="395">
        <f t="shared" si="516"/>
        <v>0.24607812500000001</v>
      </c>
      <c r="KU137" s="308">
        <f t="shared" si="517"/>
        <v>0.15368656716417911</v>
      </c>
      <c r="KV137" s="308">
        <f t="shared" si="518"/>
        <v>3.0636363636363632E-2</v>
      </c>
      <c r="KW137" s="308">
        <f t="shared" si="519"/>
        <v>0.12716949152542373</v>
      </c>
      <c r="KX137" s="308">
        <f t="shared" si="520"/>
        <v>9.2759259259259264E-2</v>
      </c>
      <c r="KY137" s="308" t="str">
        <f t="shared" si="521"/>
        <v>i.a.</v>
      </c>
      <c r="KZ137" s="308" t="str">
        <f t="shared" si="522"/>
        <v>i.a.</v>
      </c>
      <c r="LA137" s="308" t="str">
        <f t="shared" si="523"/>
        <v>i.a.</v>
      </c>
      <c r="LB137" s="308" t="str">
        <f t="shared" si="524"/>
        <v>i.a.</v>
      </c>
      <c r="LC137" s="308" t="str">
        <f t="shared" si="418"/>
        <v>i.a.</v>
      </c>
    </row>
    <row r="138" spans="1:315" s="1" customFormat="1" x14ac:dyDescent="0.3">
      <c r="A138" s="376" t="s">
        <v>560</v>
      </c>
      <c r="B138" s="171">
        <v>10753694</v>
      </c>
      <c r="C138" t="s">
        <v>552</v>
      </c>
      <c r="D138" s="124"/>
      <c r="E138"/>
      <c r="F138"/>
      <c r="G138">
        <v>467310</v>
      </c>
      <c r="H138">
        <v>475220</v>
      </c>
      <c r="I138" s="188">
        <v>45050</v>
      </c>
      <c r="J138" s="176"/>
      <c r="K138" s="176" t="s">
        <v>132</v>
      </c>
      <c r="L138" s="178" t="s">
        <v>132</v>
      </c>
      <c r="M138" s="178" t="s">
        <v>132</v>
      </c>
      <c r="N138" s="178" t="s">
        <v>132</v>
      </c>
      <c r="O138" s="178" t="s">
        <v>132</v>
      </c>
      <c r="P138" s="179" t="s">
        <v>132</v>
      </c>
      <c r="Q138" s="94">
        <f t="shared" si="525"/>
        <v>-1</v>
      </c>
      <c r="R138" s="94">
        <f t="shared" si="526"/>
        <v>-8.9199467810429089E-3</v>
      </c>
      <c r="S138" s="94">
        <f t="shared" si="527"/>
        <v>0.14670962685592381</v>
      </c>
      <c r="T138" s="94">
        <f t="shared" si="528"/>
        <v>0.22566756108859032</v>
      </c>
      <c r="U138" s="94">
        <f t="shared" si="529"/>
        <v>5.2941639226351755E-2</v>
      </c>
      <c r="V138" s="94">
        <f t="shared" si="530"/>
        <v>0.16805769599336307</v>
      </c>
      <c r="W138" s="362">
        <f t="shared" si="531"/>
        <v>-652.53899999999999</v>
      </c>
      <c r="X138" s="362">
        <f t="shared" si="532"/>
        <v>-5.8730000000000473</v>
      </c>
      <c r="Y138" s="362">
        <f t="shared" si="533"/>
        <v>84.23700000000008</v>
      </c>
      <c r="Z138" s="100"/>
      <c r="AA138" s="396">
        <v>652.53899999999999</v>
      </c>
      <c r="AB138" s="208">
        <v>658.41200000000003</v>
      </c>
      <c r="AC138" s="208">
        <v>574.17499999999995</v>
      </c>
      <c r="AD138" s="208">
        <v>468.459</v>
      </c>
      <c r="AE138" s="208">
        <v>444.90499999999997</v>
      </c>
      <c r="AF138" s="209">
        <v>380.89299999999997</v>
      </c>
      <c r="AG138" s="210">
        <v>388.39699999999999</v>
      </c>
      <c r="AH138" s="210">
        <v>373.10199999999998</v>
      </c>
      <c r="AI138" s="210">
        <v>336.30700000000002</v>
      </c>
      <c r="AJ138" s="210"/>
      <c r="AK138" s="211"/>
      <c r="AL138" s="94">
        <f t="shared" si="394"/>
        <v>-1</v>
      </c>
      <c r="AM138" s="94">
        <f t="shared" si="395"/>
        <v>-9.4893413935730156E-2</v>
      </c>
      <c r="AN138" s="94">
        <f t="shared" si="419"/>
        <v>6.9674223373480212E-2</v>
      </c>
      <c r="AO138" s="94">
        <f t="shared" si="420"/>
        <v>0.43868668734018829</v>
      </c>
      <c r="AP138" s="94">
        <f t="shared" si="421"/>
        <v>4.7320589157004114E-2</v>
      </c>
      <c r="AQ138" s="94">
        <f t="shared" si="422"/>
        <v>0.1236634867789231</v>
      </c>
      <c r="AR138" s="362">
        <f t="shared" si="396"/>
        <v>-102.411</v>
      </c>
      <c r="AS138" s="362">
        <f t="shared" si="423"/>
        <v>-10.736999999999995</v>
      </c>
      <c r="AT138" s="362">
        <f t="shared" si="424"/>
        <v>7.3699999999999903</v>
      </c>
      <c r="AU138" s="266"/>
      <c r="AV138" s="266">
        <v>102.411</v>
      </c>
      <c r="AW138" s="201">
        <v>113.148</v>
      </c>
      <c r="AX138" s="201">
        <v>105.77800000000001</v>
      </c>
      <c r="AY138" s="201">
        <v>73.524000000000001</v>
      </c>
      <c r="AZ138" s="201">
        <v>70.201999999999998</v>
      </c>
      <c r="BA138" s="268">
        <v>62.475999999999999</v>
      </c>
      <c r="BB138" s="269">
        <v>58.22</v>
      </c>
      <c r="BC138" s="270">
        <v>60.576000000000001</v>
      </c>
      <c r="BD138" s="270">
        <v>59.704999999999998</v>
      </c>
      <c r="BE138" s="270"/>
      <c r="BF138" s="269"/>
      <c r="BG138" s="94">
        <f t="shared" si="397"/>
        <v>-1</v>
      </c>
      <c r="BH138" s="94">
        <f t="shared" si="425"/>
        <v>-0.47732787143532379</v>
      </c>
      <c r="BI138" s="94">
        <f t="shared" si="426"/>
        <v>7.3978814849910313E-2</v>
      </c>
      <c r="BJ138" s="94">
        <f t="shared" si="427"/>
        <v>5.2143007360672975</v>
      </c>
      <c r="BK138" s="94">
        <f t="shared" si="428"/>
        <v>-0.27888989990900825</v>
      </c>
      <c r="BL138" s="94">
        <f t="shared" si="429"/>
        <v>0.8120362737015665</v>
      </c>
      <c r="BM138" s="362">
        <f t="shared" si="398"/>
        <v>-16.587</v>
      </c>
      <c r="BN138" s="362">
        <f t="shared" si="430"/>
        <v>-15.148</v>
      </c>
      <c r="BO138" s="362">
        <f t="shared" si="431"/>
        <v>2.1859999999999999</v>
      </c>
      <c r="BP138" s="266"/>
      <c r="BQ138" s="266">
        <v>16.587</v>
      </c>
      <c r="BR138" s="201">
        <v>31.734999999999999</v>
      </c>
      <c r="BS138" s="201">
        <v>29.548999999999999</v>
      </c>
      <c r="BT138" s="201">
        <v>4.7549999999999999</v>
      </c>
      <c r="BU138" s="201">
        <v>6.5940000000000003</v>
      </c>
      <c r="BV138" s="274">
        <v>3.6389999999999998</v>
      </c>
      <c r="BW138" s="211">
        <v>0.86399999999999999</v>
      </c>
      <c r="BX138" s="210">
        <v>4.5149999999999997</v>
      </c>
      <c r="BY138" s="210">
        <v>3.1549999999999998</v>
      </c>
      <c r="BZ138" s="210"/>
      <c r="CA138" s="210"/>
      <c r="CB138" s="94">
        <f t="shared" si="399"/>
        <v>1</v>
      </c>
      <c r="CC138" s="94">
        <f t="shared" si="432"/>
        <v>-2.3683869854146891</v>
      </c>
      <c r="CD138" s="94">
        <f t="shared" si="433"/>
        <v>-0.21672412627594131</v>
      </c>
      <c r="CE138" s="94">
        <f t="shared" si="434"/>
        <v>5.4739606126914655</v>
      </c>
      <c r="CF138" s="94">
        <f t="shared" si="435"/>
        <v>-0.27194519675003981</v>
      </c>
      <c r="CG138" s="94">
        <f t="shared" si="436"/>
        <v>0.36992579659537328</v>
      </c>
      <c r="CH138" s="362">
        <f t="shared" si="400"/>
        <v>31.710999999999999</v>
      </c>
      <c r="CI138" s="362">
        <f t="shared" si="437"/>
        <v>-54.884999999999998</v>
      </c>
      <c r="CJ138" s="362">
        <f t="shared" si="438"/>
        <v>-6.411999999999999</v>
      </c>
      <c r="CK138" s="100"/>
      <c r="CL138" s="100">
        <v>-31.710999999999999</v>
      </c>
      <c r="CM138" s="208">
        <v>23.173999999999999</v>
      </c>
      <c r="CN138" s="208">
        <v>29.585999999999999</v>
      </c>
      <c r="CO138" s="208">
        <v>4.57</v>
      </c>
      <c r="CP138" s="208">
        <v>6.2770000000000001</v>
      </c>
      <c r="CQ138" s="209">
        <v>4.5819999999999999</v>
      </c>
      <c r="CR138" s="292">
        <v>1.4850000000000001</v>
      </c>
      <c r="CS138" s="292">
        <v>4.7169999999999996</v>
      </c>
      <c r="CT138" s="292">
        <v>2.9670000000000001</v>
      </c>
      <c r="CU138" s="292"/>
      <c r="CV138" s="292"/>
      <c r="CW138" s="94">
        <f t="shared" si="401"/>
        <v>1</v>
      </c>
      <c r="CX138" s="94">
        <f t="shared" si="439"/>
        <v>-2.3748151393985868</v>
      </c>
      <c r="CY138" s="94">
        <f t="shared" si="440"/>
        <v>-0.21562983330469146</v>
      </c>
      <c r="CZ138" s="94">
        <f t="shared" si="441"/>
        <v>5.5198879551820728</v>
      </c>
      <c r="DA138" s="94">
        <f t="shared" si="442"/>
        <v>-0.27556818181818182</v>
      </c>
      <c r="DB138" s="94">
        <f t="shared" si="443"/>
        <v>0.32615715823466085</v>
      </c>
      <c r="DC138" s="362">
        <f t="shared" si="402"/>
        <v>25.1</v>
      </c>
      <c r="DD138" s="362">
        <f t="shared" si="444"/>
        <v>-43.356999999999999</v>
      </c>
      <c r="DE138" s="362">
        <f t="shared" si="445"/>
        <v>-5.0189999999999984</v>
      </c>
      <c r="DF138" s="266"/>
      <c r="DG138" s="266">
        <v>-25.1</v>
      </c>
      <c r="DH138" s="201">
        <v>18.257000000000001</v>
      </c>
      <c r="DI138" s="201">
        <v>23.276</v>
      </c>
      <c r="DJ138" s="201">
        <v>3.57</v>
      </c>
      <c r="DK138" s="201">
        <v>4.9279999999999999</v>
      </c>
      <c r="DL138" s="274">
        <v>3.7160000000000002</v>
      </c>
      <c r="DM138" s="210">
        <v>1.244</v>
      </c>
      <c r="DN138" s="210">
        <v>3.7050000000000001</v>
      </c>
      <c r="DO138" s="210">
        <v>2.42</v>
      </c>
      <c r="DP138" s="210"/>
      <c r="DQ138" s="210"/>
      <c r="DR138" s="94">
        <f t="shared" si="403"/>
        <v>-1</v>
      </c>
      <c r="DS138" s="94">
        <f t="shared" si="446"/>
        <v>-0.10065190491439045</v>
      </c>
      <c r="DT138" s="94">
        <f t="shared" si="447"/>
        <v>7.6414716971497113E-2</v>
      </c>
      <c r="DU138" s="94">
        <f t="shared" si="448"/>
        <v>0.10837338515307737</v>
      </c>
      <c r="DV138" s="94">
        <f t="shared" si="449"/>
        <v>1.5660030275739197E-2</v>
      </c>
      <c r="DW138" s="94">
        <f t="shared" si="450"/>
        <v>2.2672937487752232E-2</v>
      </c>
      <c r="DX138" s="362">
        <f t="shared" si="404"/>
        <v>-227.49100000000001</v>
      </c>
      <c r="DY138" s="362">
        <f t="shared" si="451"/>
        <v>-25.45999999999998</v>
      </c>
      <c r="DZ138" s="362">
        <f t="shared" si="452"/>
        <v>17.956999999999994</v>
      </c>
      <c r="EA138" s="100"/>
      <c r="EB138" s="100">
        <v>227.49100000000001</v>
      </c>
      <c r="EC138" s="208">
        <v>252.95099999999999</v>
      </c>
      <c r="ED138" s="208">
        <v>234.994</v>
      </c>
      <c r="EE138" s="208">
        <v>212.017</v>
      </c>
      <c r="EF138" s="208">
        <v>208.74799999999999</v>
      </c>
      <c r="EG138" s="209">
        <v>204.12</v>
      </c>
      <c r="EH138" s="292">
        <v>185.89599999999999</v>
      </c>
      <c r="EI138" s="292">
        <v>184.95099999999999</v>
      </c>
      <c r="EJ138" s="292">
        <v>181.547</v>
      </c>
      <c r="EK138" s="292"/>
      <c r="EL138" s="292"/>
      <c r="EM138" s="94">
        <f t="shared" si="405"/>
        <v>-1</v>
      </c>
      <c r="EN138" s="94">
        <f t="shared" si="453"/>
        <v>-0.15539559432068778</v>
      </c>
      <c r="EO138" s="94">
        <f t="shared" si="454"/>
        <v>0.33448627056769481</v>
      </c>
      <c r="EP138" s="94">
        <f t="shared" si="455"/>
        <v>0.11440468732726533</v>
      </c>
      <c r="EQ138" s="94">
        <f t="shared" si="456"/>
        <v>2.312271666471865E-2</v>
      </c>
      <c r="ER138" s="94">
        <f t="shared" si="457"/>
        <v>7.4637637120545742E-3</v>
      </c>
      <c r="ES138" s="362">
        <f t="shared" si="406"/>
        <v>-340.85700000000003</v>
      </c>
      <c r="ET138" s="362">
        <f t="shared" si="458"/>
        <v>-62.712999999999965</v>
      </c>
      <c r="EU138" s="362">
        <f t="shared" si="459"/>
        <v>101.154</v>
      </c>
      <c r="EV138" s="100"/>
      <c r="EW138" s="100">
        <v>340.85700000000003</v>
      </c>
      <c r="EX138" s="208">
        <v>403.57</v>
      </c>
      <c r="EY138" s="208">
        <v>302.416</v>
      </c>
      <c r="EZ138" s="208">
        <v>271.37</v>
      </c>
      <c r="FA138" s="208">
        <v>265.23700000000002</v>
      </c>
      <c r="FB138" s="209">
        <v>263.27199999999999</v>
      </c>
      <c r="FC138" s="292">
        <v>244.953</v>
      </c>
      <c r="FD138" s="292">
        <v>251.43899999999999</v>
      </c>
      <c r="FE138" s="292">
        <v>257.24299999999999</v>
      </c>
      <c r="FF138" s="292"/>
      <c r="FG138" s="292"/>
      <c r="FH138" s="94">
        <f t="shared" si="407"/>
        <v>-1</v>
      </c>
      <c r="FI138" s="94">
        <f t="shared" si="460"/>
        <v>7.8125E-3</v>
      </c>
      <c r="FJ138" s="94">
        <f t="shared" si="461"/>
        <v>0</v>
      </c>
      <c r="FK138" s="94">
        <f t="shared" si="462"/>
        <v>5.7851239669421489E-2</v>
      </c>
      <c r="FL138" s="94">
        <f t="shared" si="463"/>
        <v>3.4188034188034191E-2</v>
      </c>
      <c r="FM138" s="94">
        <f t="shared" si="464"/>
        <v>-8.4745762711864406E-3</v>
      </c>
      <c r="FN138" s="362">
        <f t="shared" si="408"/>
        <v>-129</v>
      </c>
      <c r="FO138" s="362">
        <f t="shared" si="465"/>
        <v>1</v>
      </c>
      <c r="FP138" s="362">
        <f t="shared" si="466"/>
        <v>0</v>
      </c>
      <c r="FQ138" s="486"/>
      <c r="FR138" s="486">
        <v>129</v>
      </c>
      <c r="FS138" s="2">
        <v>128</v>
      </c>
      <c r="FT138" s="2">
        <v>128</v>
      </c>
      <c r="FU138" s="2">
        <v>121</v>
      </c>
      <c r="FV138" s="2">
        <v>117</v>
      </c>
      <c r="FW138" s="502">
        <v>118</v>
      </c>
      <c r="FX138" s="122">
        <v>110</v>
      </c>
      <c r="FY138" s="122">
        <v>113</v>
      </c>
      <c r="FZ138" s="122">
        <v>113</v>
      </c>
      <c r="GA138" s="122"/>
      <c r="GB138" s="122"/>
      <c r="GC138" s="122"/>
      <c r="GD138" s="123"/>
      <c r="GE138" s="1" t="s">
        <v>77</v>
      </c>
      <c r="GF138" s="336"/>
      <c r="GG138" s="121">
        <v>6950</v>
      </c>
      <c r="GH138" s="1" t="s">
        <v>468</v>
      </c>
      <c r="GI138" s="18" t="s">
        <v>79</v>
      </c>
      <c r="GJ138" s="94">
        <f t="shared" si="534"/>
        <v>1</v>
      </c>
      <c r="GK138" s="94">
        <f t="shared" si="535"/>
        <v>-2.3897569063449291</v>
      </c>
      <c r="GL138" s="94">
        <f t="shared" si="536"/>
        <v>-0.2824336111871929</v>
      </c>
      <c r="GM138" s="94">
        <f t="shared" si="537"/>
        <v>5.0938456485391299</v>
      </c>
      <c r="GN138" s="94">
        <f t="shared" si="538"/>
        <v>-0.28560947201358344</v>
      </c>
      <c r="GO138" s="392">
        <f t="shared" si="539"/>
        <v>0.2941012126998</v>
      </c>
      <c r="GP138" s="366">
        <f t="shared" si="540"/>
        <v>0.13200760965943859</v>
      </c>
      <c r="GQ138" s="366">
        <f t="shared" si="541"/>
        <v>-0.22699372489783637</v>
      </c>
      <c r="GR138" s="366">
        <f t="shared" si="542"/>
        <v>-3.7386466196958415E-2</v>
      </c>
      <c r="GS138" s="94">
        <f t="shared" si="409"/>
        <v>0</v>
      </c>
      <c r="GT138" s="94">
        <f t="shared" si="467"/>
        <v>-0.13200760965943859</v>
      </c>
      <c r="GU138" s="392">
        <f t="shared" si="468"/>
        <v>9.498611523839777E-2</v>
      </c>
      <c r="GV138" s="94">
        <f t="shared" si="469"/>
        <v>0.13237258143535618</v>
      </c>
      <c r="GW138" s="94">
        <f t="shared" si="470"/>
        <v>2.1722339072879161E-2</v>
      </c>
      <c r="GX138" s="94">
        <f t="shared" si="471"/>
        <v>3.0406812831219664E-2</v>
      </c>
      <c r="GY138" s="94">
        <f t="shared" si="472"/>
        <v>2.3496471939612736E-2</v>
      </c>
      <c r="GZ138" s="94">
        <f t="shared" si="473"/>
        <v>8.0086936121904727E-3</v>
      </c>
      <c r="HA138" s="94">
        <f t="shared" si="474"/>
        <v>2.5740931737690244E-2</v>
      </c>
      <c r="HB138" s="94">
        <f t="shared" si="475"/>
        <v>1.6342875398657097E-2</v>
      </c>
      <c r="HC138" s="94" t="str">
        <f t="shared" si="476"/>
        <v>Negativ EK</v>
      </c>
      <c r="HD138" s="94">
        <f t="shared" si="543"/>
        <v>-1</v>
      </c>
      <c r="HE138" s="94">
        <f t="shared" si="544"/>
        <v>-0.50431781040066859</v>
      </c>
      <c r="HF138" s="94">
        <f t="shared" si="545"/>
        <v>-0.12712998804867134</v>
      </c>
      <c r="HG138" s="94">
        <f t="shared" si="546"/>
        <v>4.8116393134005779</v>
      </c>
      <c r="HH138" s="94">
        <f t="shared" si="547"/>
        <v>-0.2897722581162937</v>
      </c>
      <c r="HI138" s="392">
        <f t="shared" si="548"/>
        <v>0.74249092295869823</v>
      </c>
      <c r="HJ138" s="366">
        <f t="shared" si="549"/>
        <v>-4.4563133792836634E-2</v>
      </c>
      <c r="HK138" s="366">
        <f t="shared" si="550"/>
        <v>-4.5339498837272174E-2</v>
      </c>
      <c r="HL138" s="366">
        <f t="shared" si="551"/>
        <v>-1.3093954947838354E-2</v>
      </c>
      <c r="HM138" s="94">
        <f t="shared" si="410"/>
        <v>0</v>
      </c>
      <c r="HN138" s="94">
        <f t="shared" si="477"/>
        <v>4.4563133792836634E-2</v>
      </c>
      <c r="HO138" s="392">
        <f t="shared" si="478"/>
        <v>8.9902632630108809E-2</v>
      </c>
      <c r="HP138" s="94">
        <f t="shared" si="479"/>
        <v>0.10299658757794716</v>
      </c>
      <c r="HQ138" s="94">
        <f t="shared" si="480"/>
        <v>1.7722467280523735E-2</v>
      </c>
      <c r="HR138" s="94">
        <f t="shared" si="481"/>
        <v>2.4953217447574214E-2</v>
      </c>
      <c r="HS138" s="94">
        <f t="shared" si="482"/>
        <v>1.4320428943873283E-2</v>
      </c>
      <c r="HT138" s="94">
        <f t="shared" si="483"/>
        <v>3.4811197601895276E-3</v>
      </c>
      <c r="HU138" s="94">
        <f t="shared" si="484"/>
        <v>1.7751758465996435E-2</v>
      </c>
      <c r="HV138" s="94">
        <f t="shared" si="485"/>
        <v>1.2264668037614239E-2</v>
      </c>
      <c r="HW138" s="94" t="str">
        <f t="shared" si="486"/>
        <v>i.a.</v>
      </c>
      <c r="HX138" s="94" t="e">
        <f t="shared" si="552"/>
        <v>#VALUE!</v>
      </c>
      <c r="HY138" s="94">
        <f t="shared" si="553"/>
        <v>6.4815775335989645E-2</v>
      </c>
      <c r="HZ138" s="94">
        <f t="shared" si="554"/>
        <v>-0.19338644337375857</v>
      </c>
      <c r="IA138" s="94">
        <f t="shared" si="555"/>
        <v>-5.4121292226911866E-3</v>
      </c>
      <c r="IB138" s="94">
        <f t="shared" si="556"/>
        <v>-7.2940286315869097E-3</v>
      </c>
      <c r="IC138" s="392">
        <f t="shared" si="557"/>
        <v>1.5096497088549019E-2</v>
      </c>
      <c r="ID138" s="366" t="e">
        <f t="shared" si="558"/>
        <v>#VALUE!</v>
      </c>
      <c r="IE138" s="366">
        <f t="shared" si="559"/>
        <v>4.0625455774745189E-2</v>
      </c>
      <c r="IF138" s="366">
        <f t="shared" si="560"/>
        <v>-0.15027198916119855</v>
      </c>
      <c r="IG138" s="94" t="str">
        <f t="shared" si="411"/>
        <v>i.a.</v>
      </c>
      <c r="IH138" s="94">
        <f t="shared" si="487"/>
        <v>0.66740891341530317</v>
      </c>
      <c r="II138" s="392">
        <f t="shared" si="488"/>
        <v>0.62678345764055798</v>
      </c>
      <c r="IJ138" s="94">
        <f t="shared" si="489"/>
        <v>0.77705544680175653</v>
      </c>
      <c r="IK138" s="94">
        <f t="shared" si="490"/>
        <v>0.78128385598997674</v>
      </c>
      <c r="IL138" s="94">
        <f t="shared" si="491"/>
        <v>0.78702443475080763</v>
      </c>
      <c r="IM138" s="94">
        <f t="shared" si="492"/>
        <v>0.77531982132547328</v>
      </c>
      <c r="IN138" s="94">
        <f t="shared" si="493"/>
        <v>0.75890476948639118</v>
      </c>
      <c r="IO138" s="94">
        <f t="shared" si="494"/>
        <v>0.73557005874188175</v>
      </c>
      <c r="IP138" s="94">
        <f t="shared" si="495"/>
        <v>0.70574126409659355</v>
      </c>
      <c r="IQ138" s="94" t="str">
        <f t="shared" si="496"/>
        <v>i.a.</v>
      </c>
      <c r="IR138" s="94" t="str">
        <f t="shared" si="412"/>
        <v>i.a.</v>
      </c>
      <c r="IS138" s="94">
        <f t="shared" si="561"/>
        <v>-1</v>
      </c>
      <c r="IT138" s="94">
        <f t="shared" si="562"/>
        <v>-0.47262370293189271</v>
      </c>
      <c r="IU138" s="94">
        <f t="shared" si="563"/>
        <v>-6.3425657466074134E-2</v>
      </c>
      <c r="IV138" s="94">
        <f t="shared" si="564"/>
        <v>4.0701356006746199</v>
      </c>
      <c r="IW138" s="94">
        <f t="shared" si="565"/>
        <v>-0.31514713330092348</v>
      </c>
      <c r="IX138" s="392">
        <f t="shared" si="566"/>
        <v>0.55132428810422607</v>
      </c>
      <c r="IY138" s="366">
        <f t="shared" si="567"/>
        <v>-2.5419170348438946E-2</v>
      </c>
      <c r="IZ138" s="366">
        <f t="shared" si="568"/>
        <v>-2.2780133430957538E-2</v>
      </c>
      <c r="JA138" s="366">
        <f t="shared" si="569"/>
        <v>-3.2641002350590406E-3</v>
      </c>
      <c r="JB138" s="392"/>
      <c r="JC138" s="94">
        <f t="shared" si="497"/>
        <v>2.5419170348438946E-2</v>
      </c>
      <c r="JD138" s="392">
        <f t="shared" si="498"/>
        <v>4.8199303779396484E-2</v>
      </c>
      <c r="JE138" s="94">
        <f t="shared" si="499"/>
        <v>5.1463404014455524E-2</v>
      </c>
      <c r="JF138" s="94">
        <f t="shared" si="500"/>
        <v>1.0150301307051418E-2</v>
      </c>
      <c r="JG138" s="94">
        <f t="shared" si="501"/>
        <v>1.4821141592025265E-2</v>
      </c>
      <c r="JH138" s="94">
        <f t="shared" si="502"/>
        <v>9.5538642085835138E-3</v>
      </c>
      <c r="JI138" s="94">
        <f t="shared" si="503"/>
        <v>2.2245279958393086E-3</v>
      </c>
      <c r="JJ138" s="94">
        <f t="shared" si="504"/>
        <v>1.2101248452165895E-2</v>
      </c>
      <c r="JK138" s="94">
        <f t="shared" si="505"/>
        <v>9.3813093393833608E-3</v>
      </c>
      <c r="JL138" s="94" t="str">
        <f t="shared" si="506"/>
        <v>i.a.</v>
      </c>
      <c r="JM138" s="94" t="str">
        <f t="shared" si="413"/>
        <v>i.a.</v>
      </c>
      <c r="JN138" s="94" t="e">
        <f t="shared" si="570"/>
        <v>#VALUE!</v>
      </c>
      <c r="JO138" s="94">
        <f t="shared" si="571"/>
        <v>-1.6602737891267406E-2</v>
      </c>
      <c r="JP138" s="94">
        <f t="shared" si="572"/>
        <v>0.14670962685592387</v>
      </c>
      <c r="JQ138" s="94">
        <f t="shared" si="573"/>
        <v>0.15863886634155802</v>
      </c>
      <c r="JR138" s="94">
        <f t="shared" si="574"/>
        <v>1.813365115275347E-2</v>
      </c>
      <c r="JS138" s="392">
        <f t="shared" si="575"/>
        <v>0.17804109510441735</v>
      </c>
      <c r="JT138" s="364" t="e">
        <f t="shared" si="576"/>
        <v>#VALUE!</v>
      </c>
      <c r="JU138" s="364">
        <f t="shared" si="577"/>
        <v>-8.5401889534884035E-2</v>
      </c>
      <c r="JV138" s="364">
        <f t="shared" si="578"/>
        <v>0.65810156250000063</v>
      </c>
      <c r="JW138" s="99" t="str">
        <f t="shared" si="414"/>
        <v>i.a.</v>
      </c>
      <c r="JX138" s="99">
        <f t="shared" si="507"/>
        <v>5.0584418604651162</v>
      </c>
      <c r="JY138" s="393">
        <f t="shared" si="508"/>
        <v>5.1438437500000003</v>
      </c>
      <c r="JZ138" s="99">
        <f t="shared" si="509"/>
        <v>4.4857421874999996</v>
      </c>
      <c r="KA138" s="99">
        <f t="shared" si="510"/>
        <v>3.8715619834710746</v>
      </c>
      <c r="KB138" s="99">
        <f t="shared" si="511"/>
        <v>3.8026068376068372</v>
      </c>
      <c r="KC138" s="99">
        <f t="shared" si="512"/>
        <v>3.2279067796610166</v>
      </c>
      <c r="KD138" s="99">
        <f t="shared" si="513"/>
        <v>3.5308818181818182</v>
      </c>
      <c r="KE138" s="99">
        <f t="shared" si="514"/>
        <v>3.3017876106194688</v>
      </c>
      <c r="KF138" s="99">
        <f t="shared" si="415"/>
        <v>2.9761681415929204</v>
      </c>
      <c r="KG138" s="99" t="str">
        <f t="shared" si="416"/>
        <v>i.a.</v>
      </c>
      <c r="KH138" s="99" t="str">
        <f t="shared" si="417"/>
        <v>i.a.</v>
      </c>
      <c r="KI138" s="94">
        <f t="shared" si="579"/>
        <v>1</v>
      </c>
      <c r="KJ138" s="94">
        <f t="shared" si="580"/>
        <v>-2.3577793343649627</v>
      </c>
      <c r="KK138" s="94">
        <f t="shared" si="581"/>
        <v>-0.21672412627594131</v>
      </c>
      <c r="KL138" s="94">
        <f t="shared" si="582"/>
        <v>5.1199158916849008</v>
      </c>
      <c r="KM138" s="94">
        <f t="shared" si="583"/>
        <v>-0.29601312413020381</v>
      </c>
      <c r="KN138" s="392">
        <f t="shared" si="584"/>
        <v>0.38163456408764157</v>
      </c>
      <c r="KO138" s="364">
        <f t="shared" si="585"/>
        <v>0.24582170542635659</v>
      </c>
      <c r="KP138" s="364">
        <f t="shared" si="586"/>
        <v>-0.42686858042635656</v>
      </c>
      <c r="KQ138" s="364">
        <f t="shared" si="587"/>
        <v>-5.0093749999999992E-2</v>
      </c>
      <c r="KR138" s="308"/>
      <c r="KS138" s="308">
        <f t="shared" si="515"/>
        <v>-0.24582170542635659</v>
      </c>
      <c r="KT138" s="395">
        <f t="shared" si="516"/>
        <v>0.181046875</v>
      </c>
      <c r="KU138" s="308">
        <f t="shared" si="517"/>
        <v>0.23114062499999999</v>
      </c>
      <c r="KV138" s="308">
        <f t="shared" si="518"/>
        <v>3.7768595041322316E-2</v>
      </c>
      <c r="KW138" s="308">
        <f t="shared" si="519"/>
        <v>5.3649572649572652E-2</v>
      </c>
      <c r="KX138" s="308">
        <f t="shared" si="520"/>
        <v>3.8830508474576267E-2</v>
      </c>
      <c r="KY138" s="308">
        <f t="shared" si="521"/>
        <v>1.3500000000000002E-2</v>
      </c>
      <c r="KZ138" s="308">
        <f t="shared" si="522"/>
        <v>4.1743362831858401E-2</v>
      </c>
      <c r="LA138" s="308">
        <f t="shared" si="523"/>
        <v>2.6256637168141594E-2</v>
      </c>
      <c r="LB138" s="308" t="str">
        <f t="shared" si="524"/>
        <v>i.a.</v>
      </c>
      <c r="LC138" s="308" t="str">
        <f t="shared" si="418"/>
        <v>i.a.</v>
      </c>
    </row>
    <row r="139" spans="1:315" s="1" customFormat="1" ht="15.75" customHeight="1" x14ac:dyDescent="0.3">
      <c r="A139" s="348" t="s">
        <v>544</v>
      </c>
      <c r="B139" s="171">
        <v>19555305</v>
      </c>
      <c r="C139" t="s">
        <v>552</v>
      </c>
      <c r="D139" s="124"/>
      <c r="E139">
        <v>1</v>
      </c>
      <c r="F139"/>
      <c r="G139">
        <v>475220</v>
      </c>
      <c r="H139"/>
      <c r="I139" s="188">
        <v>45107</v>
      </c>
      <c r="J139" s="176"/>
      <c r="K139" s="176" t="s">
        <v>132</v>
      </c>
      <c r="L139" s="178" t="s">
        <v>132</v>
      </c>
      <c r="M139" s="178" t="s">
        <v>132</v>
      </c>
      <c r="N139" s="178" t="s">
        <v>132</v>
      </c>
      <c r="O139" s="178" t="s">
        <v>132</v>
      </c>
      <c r="P139" s="178" t="s">
        <v>132</v>
      </c>
      <c r="Q139" s="94">
        <f t="shared" si="525"/>
        <v>-1</v>
      </c>
      <c r="R139" s="94">
        <f t="shared" si="526"/>
        <v>-2.0699799432175592E-2</v>
      </c>
      <c r="S139" s="94">
        <f t="shared" si="527"/>
        <v>-4.0329533090525782E-2</v>
      </c>
      <c r="T139" s="94">
        <f t="shared" si="528"/>
        <v>0.28554797262097997</v>
      </c>
      <c r="U139" s="94">
        <f t="shared" si="529"/>
        <v>6.2519902118974624E-2</v>
      </c>
      <c r="V139" s="94">
        <f t="shared" si="530"/>
        <v>6.8510349306506679E-2</v>
      </c>
      <c r="W139" s="362">
        <f t="shared" si="531"/>
        <v>-3003.3110000000001</v>
      </c>
      <c r="X139" s="362">
        <f t="shared" si="532"/>
        <v>-63.481999999999971</v>
      </c>
      <c r="Y139" s="362">
        <f t="shared" si="533"/>
        <v>-128.87999999999965</v>
      </c>
      <c r="Z139" s="100"/>
      <c r="AA139" s="396">
        <v>3003.3110000000001</v>
      </c>
      <c r="AB139" s="208">
        <v>3066.7930000000001</v>
      </c>
      <c r="AC139" s="208">
        <v>3195.6729999999998</v>
      </c>
      <c r="AD139" s="208">
        <v>2485.8449999999998</v>
      </c>
      <c r="AE139" s="208">
        <v>2339.5749999999998</v>
      </c>
      <c r="AF139" s="209">
        <v>2189.567</v>
      </c>
      <c r="AG139" s="210">
        <v>2038.0509999999999</v>
      </c>
      <c r="AH139" s="210">
        <v>1919.403</v>
      </c>
      <c r="AI139" s="210">
        <v>1777.529</v>
      </c>
      <c r="AJ139" s="210">
        <v>1738.5319999999999</v>
      </c>
      <c r="AK139" s="211">
        <v>1851.8610000000001</v>
      </c>
      <c r="AL139" s="94">
        <f t="shared" si="394"/>
        <v>-1</v>
      </c>
      <c r="AM139" s="94">
        <f t="shared" si="395"/>
        <v>-0.1200228894039309</v>
      </c>
      <c r="AN139" s="94">
        <f t="shared" si="419"/>
        <v>-9.8500275212827115E-2</v>
      </c>
      <c r="AO139" s="94">
        <f t="shared" si="420"/>
        <v>0.52050560796242473</v>
      </c>
      <c r="AP139" s="94">
        <f t="shared" si="421"/>
        <v>8.9569511035688346E-2</v>
      </c>
      <c r="AQ139" s="94">
        <f t="shared" si="422"/>
        <v>8.1752673997859085E-2</v>
      </c>
      <c r="AR139" s="362">
        <f t="shared" si="396"/>
        <v>-642.79600000000005</v>
      </c>
      <c r="AS139" s="362">
        <f t="shared" si="423"/>
        <v>-87.673000000000002</v>
      </c>
      <c r="AT139" s="362">
        <f t="shared" si="424"/>
        <v>-79.812999999999988</v>
      </c>
      <c r="AU139" s="266"/>
      <c r="AV139" s="266">
        <v>642.79600000000005</v>
      </c>
      <c r="AW139" s="201">
        <v>730.46900000000005</v>
      </c>
      <c r="AX139" s="201">
        <v>810.28200000000004</v>
      </c>
      <c r="AY139" s="201">
        <v>532.90300000000002</v>
      </c>
      <c r="AZ139" s="201">
        <v>489.09500000000003</v>
      </c>
      <c r="BA139" s="274">
        <v>452.13200000000001</v>
      </c>
      <c r="BB139" s="211">
        <v>424.15100000000001</v>
      </c>
      <c r="BC139" s="210">
        <v>377.84500000000003</v>
      </c>
      <c r="BD139" s="210">
        <v>299.87</v>
      </c>
      <c r="BE139" s="210">
        <v>303.80500000000001</v>
      </c>
      <c r="BF139" s="211">
        <v>337.47199999999998</v>
      </c>
      <c r="BG139" s="94">
        <f t="shared" si="397"/>
        <v>-1</v>
      </c>
      <c r="BH139" s="94">
        <f t="shared" si="425"/>
        <v>-0.4671553300034248</v>
      </c>
      <c r="BI139" s="94">
        <f t="shared" si="426"/>
        <v>-0.23561709968925734</v>
      </c>
      <c r="BJ139" s="94">
        <f t="shared" si="427"/>
        <v>2.3264422152607356</v>
      </c>
      <c r="BK139" s="94">
        <f t="shared" si="428"/>
        <v>8.342931359815714E-2</v>
      </c>
      <c r="BL139" s="94">
        <f t="shared" si="429"/>
        <v>3.3913120589837552E-2</v>
      </c>
      <c r="BM139" s="362">
        <f t="shared" si="398"/>
        <v>-119.8</v>
      </c>
      <c r="BN139" s="362">
        <f t="shared" si="430"/>
        <v>-105.03099999999999</v>
      </c>
      <c r="BO139" s="362">
        <f t="shared" si="431"/>
        <v>-69.303000000000026</v>
      </c>
      <c r="BP139" s="266"/>
      <c r="BQ139" s="266">
        <v>119.8</v>
      </c>
      <c r="BR139" s="201">
        <v>224.83099999999999</v>
      </c>
      <c r="BS139" s="201">
        <v>294.13400000000001</v>
      </c>
      <c r="BT139" s="201">
        <v>88.423000000000002</v>
      </c>
      <c r="BU139" s="201">
        <v>81.614000000000004</v>
      </c>
      <c r="BV139" s="274">
        <v>78.936999999999998</v>
      </c>
      <c r="BW139" s="211">
        <v>92.376999999999995</v>
      </c>
      <c r="BX139" s="210">
        <v>63.103999999999999</v>
      </c>
      <c r="BY139" s="210">
        <v>-8.6709999999999994</v>
      </c>
      <c r="BZ139" s="210">
        <v>-16.231999999999999</v>
      </c>
      <c r="CA139" s="210">
        <v>18.079000000000001</v>
      </c>
      <c r="CB139" s="94">
        <f t="shared" si="399"/>
        <v>-1</v>
      </c>
      <c r="CC139" s="94">
        <f t="shared" si="432"/>
        <v>-0.46997254944735312</v>
      </c>
      <c r="CD139" s="94">
        <f t="shared" si="433"/>
        <v>-0.23431442829005511</v>
      </c>
      <c r="CE139" s="94">
        <f t="shared" si="434"/>
        <v>2.5764281269446174</v>
      </c>
      <c r="CF139" s="94">
        <f t="shared" si="435"/>
        <v>0.1099752724861512</v>
      </c>
      <c r="CG139" s="94">
        <f t="shared" si="436"/>
        <v>2.7010554893757538E-3</v>
      </c>
      <c r="CH139" s="362">
        <f t="shared" si="400"/>
        <v>-116.623</v>
      </c>
      <c r="CI139" s="362">
        <f t="shared" si="437"/>
        <v>-103.40900000000001</v>
      </c>
      <c r="CJ139" s="362">
        <f t="shared" si="438"/>
        <v>-67.333999999999975</v>
      </c>
      <c r="CK139" s="100"/>
      <c r="CL139" s="100">
        <v>116.623</v>
      </c>
      <c r="CM139" s="208">
        <v>220.03200000000001</v>
      </c>
      <c r="CN139" s="208">
        <v>287.36599999999999</v>
      </c>
      <c r="CO139" s="208">
        <v>80.349999999999994</v>
      </c>
      <c r="CP139" s="208">
        <v>72.388999999999996</v>
      </c>
      <c r="CQ139" s="209">
        <v>72.194000000000003</v>
      </c>
      <c r="CR139" s="292">
        <v>84.483999999999995</v>
      </c>
      <c r="CS139" s="292">
        <v>50.268000000000001</v>
      </c>
      <c r="CT139" s="292">
        <v>-17.515000000000001</v>
      </c>
      <c r="CU139" s="292">
        <v>-24.593</v>
      </c>
      <c r="CV139" s="292">
        <v>2.899</v>
      </c>
      <c r="CW139" s="94">
        <f t="shared" si="401"/>
        <v>-1</v>
      </c>
      <c r="CX139" s="94">
        <f t="shared" si="439"/>
        <v>-0.47152850647079397</v>
      </c>
      <c r="CY139" s="94">
        <f t="shared" si="440"/>
        <v>-0.23291567170185939</v>
      </c>
      <c r="CZ139" s="94">
        <f t="shared" si="441"/>
        <v>2.5638177500836665</v>
      </c>
      <c r="DA139" s="94">
        <f t="shared" si="442"/>
        <v>0.10848289994347099</v>
      </c>
      <c r="DB139" s="94">
        <f t="shared" si="443"/>
        <v>5.6671818650179517E-3</v>
      </c>
      <c r="DC139" s="362">
        <f t="shared" si="402"/>
        <v>-90.653999999999996</v>
      </c>
      <c r="DD139" s="362">
        <f t="shared" si="444"/>
        <v>-80.885999999999996</v>
      </c>
      <c r="DE139" s="362">
        <f t="shared" si="445"/>
        <v>-52.086000000000013</v>
      </c>
      <c r="DF139" s="266"/>
      <c r="DG139" s="266">
        <v>90.653999999999996</v>
      </c>
      <c r="DH139" s="208">
        <v>171.54</v>
      </c>
      <c r="DI139" s="201">
        <v>223.626</v>
      </c>
      <c r="DJ139" s="201">
        <v>62.749000000000002</v>
      </c>
      <c r="DK139" s="201">
        <v>56.607999999999997</v>
      </c>
      <c r="DL139" s="274">
        <v>56.289000000000001</v>
      </c>
      <c r="DM139" s="210">
        <v>65.918999999999997</v>
      </c>
      <c r="DN139" s="210">
        <v>39.084000000000003</v>
      </c>
      <c r="DO139" s="210">
        <v>-13.526999999999999</v>
      </c>
      <c r="DP139" s="210">
        <v>-19.312000000000001</v>
      </c>
      <c r="DQ139" s="210">
        <v>2.1930000000000001</v>
      </c>
      <c r="DR139" s="94">
        <f t="shared" si="403"/>
        <v>-1</v>
      </c>
      <c r="DS139" s="94">
        <f t="shared" si="446"/>
        <v>0.12060056832089909</v>
      </c>
      <c r="DT139" s="94">
        <f t="shared" si="447"/>
        <v>0.29568317050132026</v>
      </c>
      <c r="DU139" s="94">
        <f t="shared" si="448"/>
        <v>0.62724319957814678</v>
      </c>
      <c r="DV139" s="94">
        <f t="shared" si="449"/>
        <v>0.21359689283902863</v>
      </c>
      <c r="DW139" s="94">
        <f t="shared" si="450"/>
        <v>0.23868614677545183</v>
      </c>
      <c r="DX139" s="362">
        <f t="shared" si="404"/>
        <v>-842.34199999999998</v>
      </c>
      <c r="DY139" s="362">
        <f t="shared" si="451"/>
        <v>90.653999999999996</v>
      </c>
      <c r="DZ139" s="362">
        <f t="shared" si="452"/>
        <v>171.53999999999996</v>
      </c>
      <c r="EA139" s="100"/>
      <c r="EB139" s="100">
        <v>842.34199999999998</v>
      </c>
      <c r="EC139" s="208">
        <v>751.68799999999999</v>
      </c>
      <c r="ED139" s="208">
        <v>580.14800000000002</v>
      </c>
      <c r="EE139" s="208">
        <v>356.52199999999999</v>
      </c>
      <c r="EF139" s="208">
        <v>293.77300000000002</v>
      </c>
      <c r="EG139" s="209">
        <v>237.16499999999999</v>
      </c>
      <c r="EH139" s="292">
        <v>180.876</v>
      </c>
      <c r="EI139" s="292">
        <v>114.95699999999999</v>
      </c>
      <c r="EJ139" s="292">
        <v>75.873000000000005</v>
      </c>
      <c r="EK139" s="292">
        <v>89.4</v>
      </c>
      <c r="EL139" s="292">
        <v>108.712</v>
      </c>
      <c r="EM139" s="94">
        <f t="shared" si="405"/>
        <v>-1</v>
      </c>
      <c r="EN139" s="94">
        <f t="shared" si="453"/>
        <v>0.11507704327221678</v>
      </c>
      <c r="EO139" s="94">
        <f t="shared" si="454"/>
        <v>0.15050486632992474</v>
      </c>
      <c r="EP139" s="94">
        <f t="shared" si="455"/>
        <v>3.3069421450578673E-2</v>
      </c>
      <c r="EQ139" s="94">
        <f t="shared" si="456"/>
        <v>0.13303315878910374</v>
      </c>
      <c r="ER139" s="94">
        <f t="shared" si="457"/>
        <v>0.19916581357385929</v>
      </c>
      <c r="ES139" s="362">
        <f t="shared" si="406"/>
        <v>-1301.664</v>
      </c>
      <c r="ET139" s="362">
        <f t="shared" si="458"/>
        <v>134.33300000000008</v>
      </c>
      <c r="EU139" s="362">
        <f t="shared" si="459"/>
        <v>152.7059999999999</v>
      </c>
      <c r="EV139" s="100"/>
      <c r="EW139" s="100">
        <v>1301.664</v>
      </c>
      <c r="EX139" s="208">
        <v>1167.3309999999999</v>
      </c>
      <c r="EY139" s="208">
        <v>1014.625</v>
      </c>
      <c r="EZ139" s="208">
        <v>982.14599999999996</v>
      </c>
      <c r="FA139" s="208">
        <v>866.82899999999995</v>
      </c>
      <c r="FB139" s="209">
        <v>722.86</v>
      </c>
      <c r="FC139" s="292">
        <v>650.68499999999995</v>
      </c>
      <c r="FD139" s="292">
        <v>740.77700000000004</v>
      </c>
      <c r="FE139" s="292">
        <v>749.62400000000002</v>
      </c>
      <c r="FF139" s="292">
        <v>734.17600000000004</v>
      </c>
      <c r="FG139" s="292">
        <v>685.92200000000003</v>
      </c>
      <c r="FH139" s="94">
        <f t="shared" si="407"/>
        <v>-1</v>
      </c>
      <c r="FI139" s="94">
        <f t="shared" si="460"/>
        <v>1.8867924528301886E-2</v>
      </c>
      <c r="FJ139" s="94">
        <f t="shared" si="461"/>
        <v>-1.4171833480956599E-2</v>
      </c>
      <c r="FK139" s="94">
        <f t="shared" si="462"/>
        <v>9.5053346265761396E-2</v>
      </c>
      <c r="FL139" s="94">
        <f t="shared" si="463"/>
        <v>2.5870646766169153E-2</v>
      </c>
      <c r="FM139" s="94">
        <f t="shared" si="464"/>
        <v>3.9296794208893482E-2</v>
      </c>
      <c r="FN139" s="362">
        <f t="shared" si="408"/>
        <v>-1134</v>
      </c>
      <c r="FO139" s="362">
        <f t="shared" si="465"/>
        <v>21</v>
      </c>
      <c r="FP139" s="362">
        <f t="shared" si="466"/>
        <v>-16</v>
      </c>
      <c r="FQ139" s="486"/>
      <c r="FR139" s="486">
        <v>1134</v>
      </c>
      <c r="FS139" s="2">
        <v>1113</v>
      </c>
      <c r="FT139" s="2">
        <v>1129</v>
      </c>
      <c r="FU139" s="2">
        <v>1031</v>
      </c>
      <c r="FV139" s="2">
        <v>1005</v>
      </c>
      <c r="FW139" s="502">
        <v>967</v>
      </c>
      <c r="FX139" s="122">
        <v>885</v>
      </c>
      <c r="FY139" s="122">
        <v>862</v>
      </c>
      <c r="FZ139" s="122">
        <v>866</v>
      </c>
      <c r="GA139" s="122">
        <v>882</v>
      </c>
      <c r="GB139" s="122">
        <v>890</v>
      </c>
      <c r="GC139" s="122"/>
      <c r="GD139" s="95"/>
      <c r="GE139" s="1" t="s">
        <v>81</v>
      </c>
      <c r="GF139" s="336"/>
      <c r="GG139" s="121">
        <v>8381</v>
      </c>
      <c r="GH139" s="1" t="s">
        <v>476</v>
      </c>
      <c r="GI139" s="18" t="s">
        <v>79</v>
      </c>
      <c r="GJ139" s="94">
        <f t="shared" si="534"/>
        <v>-1</v>
      </c>
      <c r="GK139" s="94">
        <f t="shared" si="535"/>
        <v>-0.55715410648843799</v>
      </c>
      <c r="GL139" s="94">
        <f t="shared" si="536"/>
        <v>-0.4614992353010775</v>
      </c>
      <c r="GM139" s="94">
        <f t="shared" si="537"/>
        <v>1.4829804827863067</v>
      </c>
      <c r="GN139" s="94">
        <f t="shared" si="538"/>
        <v>-9.3752756482439387E-2</v>
      </c>
      <c r="GO139" s="94">
        <f t="shared" si="539"/>
        <v>-0.21051016891269012</v>
      </c>
      <c r="GP139" s="366">
        <f t="shared" si="540"/>
        <v>-0.14632472412689851</v>
      </c>
      <c r="GQ139" s="366">
        <f t="shared" si="541"/>
        <v>-0.18409433647816098</v>
      </c>
      <c r="GR139" s="366">
        <f t="shared" si="542"/>
        <v>-0.28317163836042453</v>
      </c>
      <c r="GS139" s="94">
        <f t="shared" si="409"/>
        <v>0</v>
      </c>
      <c r="GT139" s="94">
        <f t="shared" si="467"/>
        <v>0.14632472412689851</v>
      </c>
      <c r="GU139" s="94">
        <f t="shared" si="468"/>
        <v>0.33041906060505949</v>
      </c>
      <c r="GV139" s="94">
        <f t="shared" si="469"/>
        <v>0.61359069896548402</v>
      </c>
      <c r="GW139" s="94">
        <f t="shared" si="470"/>
        <v>0.24711861539762719</v>
      </c>
      <c r="GX139" s="94">
        <f t="shared" si="471"/>
        <v>0.27268343949764379</v>
      </c>
      <c r="GY139" s="94">
        <f t="shared" si="472"/>
        <v>0.34539195916190041</v>
      </c>
      <c r="GZ139" s="94">
        <f t="shared" si="473"/>
        <v>0.57116008018037201</v>
      </c>
      <c r="HA139" s="94">
        <f t="shared" si="474"/>
        <v>0.52683540323848455</v>
      </c>
      <c r="HB139" s="94">
        <f t="shared" si="475"/>
        <v>-0.21195234551318121</v>
      </c>
      <c r="HC139" s="94">
        <f t="shared" si="476"/>
        <v>-0.24827370376352767</v>
      </c>
      <c r="HD139" s="94">
        <f t="shared" si="543"/>
        <v>-1</v>
      </c>
      <c r="HE139" s="94">
        <f t="shared" si="544"/>
        <v>-0.52910247903821295</v>
      </c>
      <c r="HF139" s="94">
        <f t="shared" si="545"/>
        <v>-0.30049111520288141</v>
      </c>
      <c r="HG139" s="94">
        <f t="shared" si="546"/>
        <v>2.0802272744154022</v>
      </c>
      <c r="HH139" s="94">
        <f t="shared" si="547"/>
        <v>-6.8502461036768617E-2</v>
      </c>
      <c r="HI139" s="94">
        <f t="shared" si="548"/>
        <v>-0.10666413542487323</v>
      </c>
      <c r="HJ139" s="366">
        <f t="shared" si="549"/>
        <v>-9.7043533907521073E-2</v>
      </c>
      <c r="HK139" s="366">
        <f t="shared" si="550"/>
        <v>-0.10903853190865484</v>
      </c>
      <c r="HL139" s="366">
        <f t="shared" si="551"/>
        <v>-8.8527581459350441E-2</v>
      </c>
      <c r="HM139" s="94">
        <f t="shared" si="410"/>
        <v>0</v>
      </c>
      <c r="HN139" s="94">
        <f t="shared" si="477"/>
        <v>9.7043533907521073E-2</v>
      </c>
      <c r="HO139" s="94">
        <f t="shared" si="478"/>
        <v>0.20608206581617591</v>
      </c>
      <c r="HP139" s="94">
        <f t="shared" si="479"/>
        <v>0.29460964727552635</v>
      </c>
      <c r="HQ139" s="94">
        <f t="shared" si="480"/>
        <v>9.5645425167998496E-2</v>
      </c>
      <c r="HR139" s="94">
        <f t="shared" si="481"/>
        <v>0.10267920329070657</v>
      </c>
      <c r="HS139" s="94">
        <f t="shared" si="482"/>
        <v>0.1149390809911579</v>
      </c>
      <c r="HT139" s="94">
        <f t="shared" si="483"/>
        <v>0.1327768922184005</v>
      </c>
      <c r="HU139" s="94">
        <f t="shared" si="484"/>
        <v>8.4680565834295604E-2</v>
      </c>
      <c r="HV139" s="94">
        <f t="shared" si="485"/>
        <v>-1.1687558970211617E-2</v>
      </c>
      <c r="HW139" s="94">
        <f t="shared" si="486"/>
        <v>-2.2860394141812748E-2</v>
      </c>
      <c r="HX139" s="94" t="e">
        <f t="shared" si="552"/>
        <v>#VALUE!</v>
      </c>
      <c r="HY139" s="94">
        <f t="shared" si="553"/>
        <v>4.9534918524314717E-3</v>
      </c>
      <c r="HZ139" s="94">
        <f t="shared" si="554"/>
        <v>0.1261866059154621</v>
      </c>
      <c r="IA139" s="94">
        <f t="shared" si="555"/>
        <v>0.57515377552581348</v>
      </c>
      <c r="IB139" s="94">
        <f t="shared" si="556"/>
        <v>7.1104480416111601E-2</v>
      </c>
      <c r="IC139" s="94">
        <f t="shared" si="557"/>
        <v>3.2956520903318978E-2</v>
      </c>
      <c r="ID139" s="366" t="e">
        <f t="shared" si="558"/>
        <v>#VALUE!</v>
      </c>
      <c r="IE139" s="366">
        <f t="shared" si="559"/>
        <v>3.189738286373367E-3</v>
      </c>
      <c r="IF139" s="366">
        <f t="shared" si="560"/>
        <v>7.2151688602827169E-2</v>
      </c>
      <c r="IG139" s="94" t="str">
        <f t="shared" si="411"/>
        <v>i.a.</v>
      </c>
      <c r="IH139" s="94">
        <f t="shared" si="487"/>
        <v>0.6471270619760553</v>
      </c>
      <c r="II139" s="94">
        <f t="shared" si="488"/>
        <v>0.64393732368968193</v>
      </c>
      <c r="IJ139" s="94">
        <f t="shared" si="489"/>
        <v>0.57178563508685476</v>
      </c>
      <c r="IK139" s="94">
        <f t="shared" si="490"/>
        <v>0.36300305657203713</v>
      </c>
      <c r="IL139" s="94">
        <f t="shared" si="491"/>
        <v>0.33890536657172293</v>
      </c>
      <c r="IM139" s="94">
        <f t="shared" si="492"/>
        <v>0.32809257670918296</v>
      </c>
      <c r="IN139" s="94">
        <f t="shared" si="493"/>
        <v>0.27797782337075544</v>
      </c>
      <c r="IO139" s="94">
        <f t="shared" si="494"/>
        <v>0.1551843537258851</v>
      </c>
      <c r="IP139" s="94">
        <f t="shared" si="495"/>
        <v>0.10121474232415184</v>
      </c>
      <c r="IQ139" s="94">
        <f t="shared" si="496"/>
        <v>0.12176916706620756</v>
      </c>
      <c r="IR139" s="94">
        <f t="shared" si="412"/>
        <v>0.15849032397269661</v>
      </c>
      <c r="IS139" s="94">
        <f t="shared" si="561"/>
        <v>-1</v>
      </c>
      <c r="IT139" s="94">
        <f t="shared" si="562"/>
        <v>-0.4558924120636168</v>
      </c>
      <c r="IU139" s="94">
        <f t="shared" si="563"/>
        <v>-0.20349440076825157</v>
      </c>
      <c r="IV139" s="94">
        <f t="shared" si="564"/>
        <v>1.5875675479295981</v>
      </c>
      <c r="IW139" s="94">
        <f t="shared" si="565"/>
        <v>1.9679077481262418E-2</v>
      </c>
      <c r="IX139" s="94">
        <f t="shared" si="566"/>
        <v>-3.2378936469004582E-2</v>
      </c>
      <c r="IY139" s="366">
        <f t="shared" si="567"/>
        <v>-3.9889308832818174E-2</v>
      </c>
      <c r="IZ139" s="366">
        <f t="shared" si="568"/>
        <v>-3.3422127576486257E-2</v>
      </c>
      <c r="JA139" s="366">
        <f t="shared" si="569"/>
        <v>-1.8729895729497015E-2</v>
      </c>
      <c r="JB139" s="392"/>
      <c r="JC139" s="94">
        <f t="shared" si="497"/>
        <v>3.9889308832818174E-2</v>
      </c>
      <c r="JD139" s="94">
        <f t="shared" si="498"/>
        <v>7.3311436409304431E-2</v>
      </c>
      <c r="JE139" s="94">
        <f t="shared" si="499"/>
        <v>9.2041332138801446E-2</v>
      </c>
      <c r="JF139" s="94">
        <f t="shared" si="500"/>
        <v>3.5570600741397798E-2</v>
      </c>
      <c r="JG139" s="94">
        <f t="shared" si="501"/>
        <v>3.4884113567635149E-2</v>
      </c>
      <c r="JH139" s="94">
        <f t="shared" si="502"/>
        <v>3.6051420212306819E-2</v>
      </c>
      <c r="JI139" s="94">
        <f t="shared" si="503"/>
        <v>4.5326147382965393E-2</v>
      </c>
      <c r="JJ139" s="94">
        <f t="shared" si="504"/>
        <v>3.2876889324440987E-2</v>
      </c>
      <c r="JK139" s="94">
        <f t="shared" si="505"/>
        <v>-4.8781201319359627E-3</v>
      </c>
      <c r="JL139" s="94">
        <f t="shared" si="506"/>
        <v>-9.3366127284398564E-3</v>
      </c>
      <c r="JM139" s="94">
        <f t="shared" si="413"/>
        <v>9.7626117726978424E-3</v>
      </c>
      <c r="JN139" s="94" t="e">
        <f t="shared" si="570"/>
        <v>#VALUE!</v>
      </c>
      <c r="JO139" s="94">
        <f t="shared" si="571"/>
        <v>-3.8834988331579716E-2</v>
      </c>
      <c r="JP139" s="94">
        <f t="shared" si="572"/>
        <v>-2.6533731230191922E-2</v>
      </c>
      <c r="JQ139" s="94">
        <f t="shared" si="573"/>
        <v>0.17395922034741393</v>
      </c>
      <c r="JR139" s="94">
        <f t="shared" si="574"/>
        <v>3.5725025828874456E-2</v>
      </c>
      <c r="JS139" s="94">
        <f t="shared" si="575"/>
        <v>2.8108962964569127E-2</v>
      </c>
      <c r="JT139" s="364" t="e">
        <f t="shared" si="576"/>
        <v>#VALUE!</v>
      </c>
      <c r="JU139" s="364">
        <f t="shared" si="577"/>
        <v>-0.10700707131210274</v>
      </c>
      <c r="JV139" s="364">
        <f t="shared" si="578"/>
        <v>-7.5104631073145356E-2</v>
      </c>
      <c r="JW139" s="99" t="str">
        <f t="shared" si="414"/>
        <v>i.a.</v>
      </c>
      <c r="JX139" s="99">
        <f t="shared" si="507"/>
        <v>2.6484223985890654</v>
      </c>
      <c r="JY139" s="99">
        <f t="shared" si="508"/>
        <v>2.7554294699011681</v>
      </c>
      <c r="JZ139" s="99">
        <f t="shared" si="509"/>
        <v>2.8305341009743135</v>
      </c>
      <c r="KA139" s="99">
        <f t="shared" si="510"/>
        <v>2.4111008729388943</v>
      </c>
      <c r="KB139" s="99">
        <f t="shared" si="511"/>
        <v>2.3279353233830844</v>
      </c>
      <c r="KC139" s="99">
        <f t="shared" si="512"/>
        <v>2.2642885211995862</v>
      </c>
      <c r="KD139" s="99">
        <f t="shared" si="513"/>
        <v>2.3028824858757062</v>
      </c>
      <c r="KE139" s="99">
        <f t="shared" si="514"/>
        <v>2.2266856148491878</v>
      </c>
      <c r="KF139" s="99">
        <f t="shared" si="415"/>
        <v>2.0525739030023096</v>
      </c>
      <c r="KG139" s="99">
        <f t="shared" si="416"/>
        <v>1.9711247165532879</v>
      </c>
      <c r="KH139" s="99">
        <f t="shared" si="417"/>
        <v>2.0807426966292137</v>
      </c>
      <c r="KI139" s="94">
        <f t="shared" si="579"/>
        <v>-1</v>
      </c>
      <c r="KJ139" s="94">
        <f t="shared" si="580"/>
        <v>-0.47978787260573552</v>
      </c>
      <c r="KK139" s="94">
        <f t="shared" si="581"/>
        <v>-0.22330726822953484</v>
      </c>
      <c r="KL139" s="94">
        <f t="shared" si="582"/>
        <v>2.2659852957306477</v>
      </c>
      <c r="KM139" s="94">
        <f t="shared" si="583"/>
        <v>8.1983655527237492E-2</v>
      </c>
      <c r="KN139" s="94">
        <f t="shared" si="584"/>
        <v>-3.52120192455459E-2</v>
      </c>
      <c r="KO139" s="364">
        <f t="shared" si="585"/>
        <v>-0.10284215167548501</v>
      </c>
      <c r="KP139" s="364">
        <f t="shared" si="586"/>
        <v>-9.4850570696482658E-2</v>
      </c>
      <c r="KQ139" s="364">
        <f t="shared" si="587"/>
        <v>-5.6838721383568214E-2</v>
      </c>
      <c r="KR139" s="308"/>
      <c r="KS139" s="308">
        <f t="shared" si="515"/>
        <v>0.10284215167548501</v>
      </c>
      <c r="KT139" s="308">
        <f t="shared" si="516"/>
        <v>0.19769272237196767</v>
      </c>
      <c r="KU139" s="308">
        <f t="shared" si="517"/>
        <v>0.25453144375553588</v>
      </c>
      <c r="KV139" s="308">
        <f t="shared" si="518"/>
        <v>7.7934044616876808E-2</v>
      </c>
      <c r="KW139" s="308">
        <f t="shared" si="519"/>
        <v>7.2028855721393031E-2</v>
      </c>
      <c r="KX139" s="308">
        <f t="shared" si="520"/>
        <v>7.4657704239917272E-2</v>
      </c>
      <c r="KY139" s="308">
        <f t="shared" si="521"/>
        <v>9.5462146892655364E-2</v>
      </c>
      <c r="KZ139" s="308">
        <f t="shared" si="522"/>
        <v>5.8315545243619489E-2</v>
      </c>
      <c r="LA139" s="308">
        <f t="shared" si="523"/>
        <v>-2.0225173210161665E-2</v>
      </c>
      <c r="LB139" s="308">
        <f t="shared" si="524"/>
        <v>-2.7883219954648528E-2</v>
      </c>
      <c r="LC139" s="308">
        <f t="shared" si="418"/>
        <v>3.257303370786517E-3</v>
      </c>
    </row>
    <row r="140" spans="1:315" s="1" customFormat="1" ht="15.75" customHeight="1" x14ac:dyDescent="0.3">
      <c r="A140" s="348" t="s">
        <v>902</v>
      </c>
      <c r="B140" s="171">
        <v>42092541</v>
      </c>
      <c r="C140" t="s">
        <v>552</v>
      </c>
      <c r="D140" s="4"/>
      <c r="E140"/>
      <c r="F140"/>
      <c r="G140">
        <v>467320</v>
      </c>
      <c r="H140"/>
      <c r="I140" s="188"/>
      <c r="J140" s="176"/>
      <c r="K140" s="176"/>
      <c r="L140" s="176"/>
      <c r="M140" s="176"/>
      <c r="N140" s="176"/>
      <c r="O140" s="181"/>
      <c r="P140" s="178"/>
      <c r="Q140" s="94" t="e">
        <f t="shared" si="525"/>
        <v>#DIV/0!</v>
      </c>
      <c r="R140" s="94" t="e">
        <f t="shared" si="526"/>
        <v>#DIV/0!</v>
      </c>
      <c r="S140" s="94" t="e">
        <f t="shared" si="527"/>
        <v>#DIV/0!</v>
      </c>
      <c r="T140" s="94" t="e">
        <f t="shared" si="528"/>
        <v>#DIV/0!</v>
      </c>
      <c r="U140" s="94" t="e">
        <f t="shared" si="529"/>
        <v>#DIV/0!</v>
      </c>
      <c r="V140" s="94" t="e">
        <f t="shared" si="530"/>
        <v>#DIV/0!</v>
      </c>
      <c r="W140" s="362">
        <f t="shared" si="531"/>
        <v>0</v>
      </c>
      <c r="X140" s="362">
        <f t="shared" si="532"/>
        <v>0</v>
      </c>
      <c r="Y140" s="363">
        <f t="shared" si="533"/>
        <v>0</v>
      </c>
      <c r="Z140" s="100"/>
      <c r="AA140" s="397"/>
      <c r="AB140" s="100"/>
      <c r="AC140" s="100"/>
      <c r="AD140" s="100"/>
      <c r="AE140" s="208"/>
      <c r="AF140" s="351"/>
      <c r="AG140" s="352"/>
      <c r="AH140" s="352"/>
      <c r="AI140" s="352"/>
      <c r="AJ140" s="352"/>
      <c r="AK140" s="353"/>
      <c r="AL140" s="94" t="e">
        <f t="shared" si="394"/>
        <v>#DIV/0!</v>
      </c>
      <c r="AM140" s="94" t="e">
        <f t="shared" si="395"/>
        <v>#DIV/0!</v>
      </c>
      <c r="AN140" s="94" t="e">
        <f t="shared" si="419"/>
        <v>#DIV/0!</v>
      </c>
      <c r="AO140" s="94" t="e">
        <f t="shared" si="420"/>
        <v>#DIV/0!</v>
      </c>
      <c r="AP140" s="94" t="e">
        <f t="shared" si="421"/>
        <v>#DIV/0!</v>
      </c>
      <c r="AQ140" s="94" t="e">
        <f t="shared" si="422"/>
        <v>#DIV/0!</v>
      </c>
      <c r="AR140" s="362">
        <f t="shared" si="396"/>
        <v>0</v>
      </c>
      <c r="AS140" s="362">
        <f t="shared" si="423"/>
        <v>0</v>
      </c>
      <c r="AT140" s="363">
        <f t="shared" si="424"/>
        <v>0</v>
      </c>
      <c r="AU140" s="266"/>
      <c r="AV140" s="266"/>
      <c r="AW140" s="266"/>
      <c r="AX140" s="266"/>
      <c r="AY140" s="266"/>
      <c r="AZ140" s="201"/>
      <c r="BA140" s="354"/>
      <c r="BB140" s="353"/>
      <c r="BC140" s="352"/>
      <c r="BD140" s="352"/>
      <c r="BE140" s="352"/>
      <c r="BF140" s="353"/>
      <c r="BG140" s="94" t="e">
        <f t="shared" si="397"/>
        <v>#DIV/0!</v>
      </c>
      <c r="BH140" s="94" t="e">
        <f t="shared" si="425"/>
        <v>#DIV/0!</v>
      </c>
      <c r="BI140" s="94" t="e">
        <f t="shared" si="426"/>
        <v>#DIV/0!</v>
      </c>
      <c r="BJ140" s="94" t="e">
        <f t="shared" si="427"/>
        <v>#DIV/0!</v>
      </c>
      <c r="BK140" s="94" t="e">
        <f t="shared" si="428"/>
        <v>#DIV/0!</v>
      </c>
      <c r="BL140" s="94" t="e">
        <f t="shared" si="429"/>
        <v>#DIV/0!</v>
      </c>
      <c r="BM140" s="362">
        <f t="shared" si="398"/>
        <v>0</v>
      </c>
      <c r="BN140" s="362">
        <f t="shared" si="430"/>
        <v>0</v>
      </c>
      <c r="BO140" s="363">
        <f t="shared" si="431"/>
        <v>0</v>
      </c>
      <c r="BP140" s="266"/>
      <c r="BQ140" s="266"/>
      <c r="BR140" s="266"/>
      <c r="BS140" s="266"/>
      <c r="BT140" s="266"/>
      <c r="BU140" s="201"/>
      <c r="BV140" s="354"/>
      <c r="BW140" s="353"/>
      <c r="BX140" s="352"/>
      <c r="BY140" s="352"/>
      <c r="BZ140" s="352"/>
      <c r="CA140" s="352"/>
      <c r="CB140" s="94" t="e">
        <f t="shared" si="399"/>
        <v>#DIV/0!</v>
      </c>
      <c r="CC140" s="94" t="e">
        <f t="shared" si="432"/>
        <v>#DIV/0!</v>
      </c>
      <c r="CD140" s="94" t="e">
        <f t="shared" si="433"/>
        <v>#DIV/0!</v>
      </c>
      <c r="CE140" s="94" t="e">
        <f t="shared" si="434"/>
        <v>#DIV/0!</v>
      </c>
      <c r="CF140" s="94" t="e">
        <f t="shared" si="435"/>
        <v>#DIV/0!</v>
      </c>
      <c r="CG140" s="94" t="e">
        <f t="shared" si="436"/>
        <v>#DIV/0!</v>
      </c>
      <c r="CH140" s="362">
        <f t="shared" si="400"/>
        <v>0</v>
      </c>
      <c r="CI140" s="362">
        <f t="shared" si="437"/>
        <v>0</v>
      </c>
      <c r="CJ140" s="363">
        <f t="shared" si="438"/>
        <v>0</v>
      </c>
      <c r="CK140" s="100"/>
      <c r="CL140" s="100"/>
      <c r="CM140" s="100"/>
      <c r="CN140" s="100"/>
      <c r="CO140" s="100"/>
      <c r="CP140" s="208"/>
      <c r="CQ140" s="351"/>
      <c r="CR140" s="355"/>
      <c r="CS140" s="355"/>
      <c r="CT140" s="355"/>
      <c r="CU140" s="355"/>
      <c r="CV140" s="355"/>
      <c r="CW140" s="94" t="e">
        <f t="shared" si="401"/>
        <v>#DIV/0!</v>
      </c>
      <c r="CX140" s="94" t="e">
        <f t="shared" si="439"/>
        <v>#DIV/0!</v>
      </c>
      <c r="CY140" s="94" t="e">
        <f t="shared" si="440"/>
        <v>#DIV/0!</v>
      </c>
      <c r="CZ140" s="94" t="e">
        <f t="shared" si="441"/>
        <v>#DIV/0!</v>
      </c>
      <c r="DA140" s="94" t="e">
        <f t="shared" si="442"/>
        <v>#DIV/0!</v>
      </c>
      <c r="DB140" s="94" t="e">
        <f t="shared" si="443"/>
        <v>#DIV/0!</v>
      </c>
      <c r="DC140" s="362">
        <f t="shared" si="402"/>
        <v>0</v>
      </c>
      <c r="DD140" s="362">
        <f t="shared" si="444"/>
        <v>0</v>
      </c>
      <c r="DE140" s="363">
        <f t="shared" si="445"/>
        <v>0</v>
      </c>
      <c r="DF140" s="266"/>
      <c r="DG140" s="266"/>
      <c r="DH140" s="266"/>
      <c r="DI140" s="266"/>
      <c r="DJ140" s="266"/>
      <c r="DK140" s="201"/>
      <c r="DL140" s="354"/>
      <c r="DM140" s="352"/>
      <c r="DN140" s="352"/>
      <c r="DO140" s="352"/>
      <c r="DP140" s="352"/>
      <c r="DQ140" s="352"/>
      <c r="DR140" s="94" t="e">
        <f t="shared" si="403"/>
        <v>#DIV/0!</v>
      </c>
      <c r="DS140" s="94" t="e">
        <f t="shared" si="446"/>
        <v>#DIV/0!</v>
      </c>
      <c r="DT140" s="94" t="e">
        <f t="shared" si="447"/>
        <v>#DIV/0!</v>
      </c>
      <c r="DU140" s="94" t="e">
        <f t="shared" si="448"/>
        <v>#DIV/0!</v>
      </c>
      <c r="DV140" s="94" t="e">
        <f t="shared" si="449"/>
        <v>#DIV/0!</v>
      </c>
      <c r="DW140" s="94" t="e">
        <f t="shared" si="450"/>
        <v>#DIV/0!</v>
      </c>
      <c r="DX140" s="362">
        <f t="shared" si="404"/>
        <v>0</v>
      </c>
      <c r="DY140" s="362">
        <f t="shared" si="451"/>
        <v>0</v>
      </c>
      <c r="DZ140" s="363">
        <f t="shared" si="452"/>
        <v>0</v>
      </c>
      <c r="EA140" s="100"/>
      <c r="EB140" s="100"/>
      <c r="EC140" s="100"/>
      <c r="ED140" s="100"/>
      <c r="EE140" s="100"/>
      <c r="EF140" s="208"/>
      <c r="EG140" s="351"/>
      <c r="EH140" s="355"/>
      <c r="EI140" s="355"/>
      <c r="EJ140" s="355"/>
      <c r="EK140" s="355"/>
      <c r="EL140" s="355"/>
      <c r="EM140" s="94" t="e">
        <f t="shared" si="405"/>
        <v>#DIV/0!</v>
      </c>
      <c r="EN140" s="94" t="e">
        <f t="shared" si="453"/>
        <v>#DIV/0!</v>
      </c>
      <c r="EO140" s="94" t="e">
        <f t="shared" si="454"/>
        <v>#DIV/0!</v>
      </c>
      <c r="EP140" s="94" t="e">
        <f t="shared" si="455"/>
        <v>#DIV/0!</v>
      </c>
      <c r="EQ140" s="94" t="e">
        <f t="shared" si="456"/>
        <v>#DIV/0!</v>
      </c>
      <c r="ER140" s="94" t="e">
        <f t="shared" si="457"/>
        <v>#DIV/0!</v>
      </c>
      <c r="ES140" s="362">
        <f t="shared" si="406"/>
        <v>0</v>
      </c>
      <c r="ET140" s="362">
        <f t="shared" si="458"/>
        <v>0</v>
      </c>
      <c r="EU140" s="363">
        <f t="shared" si="459"/>
        <v>0</v>
      </c>
      <c r="EV140" s="100"/>
      <c r="EW140" s="100"/>
      <c r="EX140" s="100"/>
      <c r="EY140" s="100"/>
      <c r="EZ140" s="100"/>
      <c r="FA140" s="208"/>
      <c r="FB140" s="351"/>
      <c r="FC140" s="355"/>
      <c r="FD140" s="355"/>
      <c r="FE140" s="355"/>
      <c r="FF140" s="355"/>
      <c r="FG140" s="355"/>
      <c r="FH140" s="94" t="e">
        <f t="shared" si="407"/>
        <v>#DIV/0!</v>
      </c>
      <c r="FI140" s="94" t="e">
        <f t="shared" si="460"/>
        <v>#DIV/0!</v>
      </c>
      <c r="FJ140" s="94" t="e">
        <f t="shared" si="461"/>
        <v>#DIV/0!</v>
      </c>
      <c r="FK140" s="94" t="e">
        <f t="shared" si="462"/>
        <v>#DIV/0!</v>
      </c>
      <c r="FL140" s="94" t="e">
        <f t="shared" si="463"/>
        <v>#DIV/0!</v>
      </c>
      <c r="FM140" s="94" t="e">
        <f t="shared" si="464"/>
        <v>#DIV/0!</v>
      </c>
      <c r="FN140" s="362">
        <f t="shared" si="408"/>
        <v>0</v>
      </c>
      <c r="FO140" s="362">
        <f t="shared" si="465"/>
        <v>0</v>
      </c>
      <c r="FP140" s="363">
        <f t="shared" si="466"/>
        <v>0</v>
      </c>
      <c r="FQ140" s="486"/>
      <c r="FR140" s="486"/>
      <c r="FS140" s="486"/>
      <c r="FT140" s="486"/>
      <c r="FU140" s="486"/>
      <c r="FV140" s="2"/>
      <c r="FW140" s="508"/>
      <c r="FX140" s="509"/>
      <c r="FY140" s="509"/>
      <c r="FZ140" s="509"/>
      <c r="GA140" s="509"/>
      <c r="GB140" s="509"/>
      <c r="GC140" s="2"/>
      <c r="GD140" s="356"/>
      <c r="GF140" s="336"/>
      <c r="GG140" s="349"/>
      <c r="GH140" s="349"/>
      <c r="GI140" s="357"/>
      <c r="GJ140" s="94" t="e">
        <f t="shared" si="534"/>
        <v>#VALUE!</v>
      </c>
      <c r="GK140" s="94" t="e">
        <f t="shared" si="535"/>
        <v>#VALUE!</v>
      </c>
      <c r="GL140" s="94" t="e">
        <f t="shared" si="536"/>
        <v>#VALUE!</v>
      </c>
      <c r="GM140" s="94" t="e">
        <f t="shared" si="537"/>
        <v>#VALUE!</v>
      </c>
      <c r="GN140" s="94" t="e">
        <f t="shared" si="538"/>
        <v>#VALUE!</v>
      </c>
      <c r="GO140" s="392" t="e">
        <f t="shared" si="539"/>
        <v>#VALUE!</v>
      </c>
      <c r="GP140" s="366" t="e">
        <f t="shared" si="540"/>
        <v>#VALUE!</v>
      </c>
      <c r="GQ140" s="366" t="e">
        <f t="shared" si="541"/>
        <v>#VALUE!</v>
      </c>
      <c r="GR140" s="367" t="e">
        <f t="shared" si="542"/>
        <v>#VALUE!</v>
      </c>
      <c r="GS140" s="94" t="str">
        <f t="shared" si="409"/>
        <v>Negativ EK</v>
      </c>
      <c r="GT140" s="94" t="str">
        <f t="shared" si="467"/>
        <v>Negativ EK</v>
      </c>
      <c r="GU140" s="392" t="str">
        <f t="shared" si="468"/>
        <v>Negativ EK</v>
      </c>
      <c r="GV140" s="94" t="str">
        <f t="shared" si="469"/>
        <v>Negativ EK</v>
      </c>
      <c r="GW140" s="94" t="str">
        <f t="shared" si="470"/>
        <v>Negativ EK</v>
      </c>
      <c r="GX140" s="94" t="str">
        <f t="shared" si="471"/>
        <v>Negativ EK</v>
      </c>
      <c r="GY140" s="350" t="str">
        <f t="shared" si="472"/>
        <v>Negativ EK</v>
      </c>
      <c r="GZ140" s="350" t="str">
        <f t="shared" si="473"/>
        <v>Negativ EK</v>
      </c>
      <c r="HA140" s="350" t="str">
        <f t="shared" si="474"/>
        <v>Negativ EK</v>
      </c>
      <c r="HB140" s="350" t="str">
        <f t="shared" si="475"/>
        <v>Negativ EK</v>
      </c>
      <c r="HC140" s="350" t="str">
        <f t="shared" si="476"/>
        <v>Negativ EK</v>
      </c>
      <c r="HD140" s="94" t="e">
        <f t="shared" si="543"/>
        <v>#VALUE!</v>
      </c>
      <c r="HE140" s="94" t="e">
        <f t="shared" si="544"/>
        <v>#VALUE!</v>
      </c>
      <c r="HF140" s="94" t="e">
        <f t="shared" si="545"/>
        <v>#VALUE!</v>
      </c>
      <c r="HG140" s="94" t="e">
        <f t="shared" si="546"/>
        <v>#VALUE!</v>
      </c>
      <c r="HH140" s="94" t="e">
        <f t="shared" si="547"/>
        <v>#VALUE!</v>
      </c>
      <c r="HI140" s="392" t="e">
        <f t="shared" si="548"/>
        <v>#VALUE!</v>
      </c>
      <c r="HJ140" s="366" t="e">
        <f t="shared" si="549"/>
        <v>#VALUE!</v>
      </c>
      <c r="HK140" s="366" t="e">
        <f t="shared" si="550"/>
        <v>#VALUE!</v>
      </c>
      <c r="HL140" s="367" t="e">
        <f t="shared" si="551"/>
        <v>#VALUE!</v>
      </c>
      <c r="HM140" s="94" t="str">
        <f t="shared" si="410"/>
        <v>i.a.</v>
      </c>
      <c r="HN140" s="94" t="str">
        <f t="shared" si="477"/>
        <v>i.a.</v>
      </c>
      <c r="HO140" s="392" t="str">
        <f t="shared" si="478"/>
        <v>i.a.</v>
      </c>
      <c r="HP140" s="94" t="str">
        <f t="shared" si="479"/>
        <v>i.a.</v>
      </c>
      <c r="HQ140" s="94" t="str">
        <f t="shared" si="480"/>
        <v>i.a.</v>
      </c>
      <c r="HR140" s="94" t="str">
        <f t="shared" si="481"/>
        <v>i.a.</v>
      </c>
      <c r="HS140" s="350" t="str">
        <f t="shared" si="482"/>
        <v>i.a.</v>
      </c>
      <c r="HT140" s="350" t="str">
        <f t="shared" si="483"/>
        <v>i.a.</v>
      </c>
      <c r="HU140" s="350" t="str">
        <f t="shared" si="484"/>
        <v>i.a.</v>
      </c>
      <c r="HV140" s="350" t="str">
        <f t="shared" si="485"/>
        <v>i.a.</v>
      </c>
      <c r="HW140" s="350" t="str">
        <f t="shared" si="486"/>
        <v>i.a.</v>
      </c>
      <c r="HX140" s="94" t="e">
        <f t="shared" si="552"/>
        <v>#VALUE!</v>
      </c>
      <c r="HY140" s="94" t="e">
        <f t="shared" si="553"/>
        <v>#VALUE!</v>
      </c>
      <c r="HZ140" s="94" t="e">
        <f t="shared" si="554"/>
        <v>#VALUE!</v>
      </c>
      <c r="IA140" s="94" t="e">
        <f t="shared" si="555"/>
        <v>#VALUE!</v>
      </c>
      <c r="IB140" s="94" t="e">
        <f t="shared" si="556"/>
        <v>#VALUE!</v>
      </c>
      <c r="IC140" s="392" t="e">
        <f t="shared" si="557"/>
        <v>#VALUE!</v>
      </c>
      <c r="ID140" s="366" t="e">
        <f t="shared" si="558"/>
        <v>#VALUE!</v>
      </c>
      <c r="IE140" s="366" t="e">
        <f t="shared" si="559"/>
        <v>#VALUE!</v>
      </c>
      <c r="IF140" s="367" t="e">
        <f t="shared" si="560"/>
        <v>#VALUE!</v>
      </c>
      <c r="IG140" s="94" t="str">
        <f t="shared" si="411"/>
        <v>i.a.</v>
      </c>
      <c r="IH140" s="94" t="str">
        <f t="shared" si="487"/>
        <v>i.a.</v>
      </c>
      <c r="II140" s="392" t="str">
        <f t="shared" si="488"/>
        <v>i.a.</v>
      </c>
      <c r="IJ140" s="94" t="str">
        <f t="shared" si="489"/>
        <v>i.a.</v>
      </c>
      <c r="IK140" s="94" t="str">
        <f t="shared" si="490"/>
        <v>i.a.</v>
      </c>
      <c r="IL140" s="94" t="str">
        <f t="shared" si="491"/>
        <v>i.a.</v>
      </c>
      <c r="IM140" s="350" t="str">
        <f t="shared" si="492"/>
        <v>i.a.</v>
      </c>
      <c r="IN140" s="350" t="str">
        <f t="shared" si="493"/>
        <v>i.a.</v>
      </c>
      <c r="IO140" s="350" t="str">
        <f t="shared" si="494"/>
        <v>i.a.</v>
      </c>
      <c r="IP140" s="350" t="str">
        <f t="shared" si="495"/>
        <v>i.a.</v>
      </c>
      <c r="IQ140" s="350" t="str">
        <f t="shared" si="496"/>
        <v>i.a.</v>
      </c>
      <c r="IR140" s="350" t="str">
        <f t="shared" si="412"/>
        <v>i.a.</v>
      </c>
      <c r="IS140" s="94" t="e">
        <f t="shared" si="561"/>
        <v>#VALUE!</v>
      </c>
      <c r="IT140" s="94" t="e">
        <f t="shared" si="562"/>
        <v>#VALUE!</v>
      </c>
      <c r="IU140" s="94" t="e">
        <f t="shared" si="563"/>
        <v>#VALUE!</v>
      </c>
      <c r="IV140" s="94" t="e">
        <f t="shared" si="564"/>
        <v>#VALUE!</v>
      </c>
      <c r="IW140" s="94" t="e">
        <f t="shared" si="565"/>
        <v>#VALUE!</v>
      </c>
      <c r="IX140" s="392" t="e">
        <f t="shared" si="566"/>
        <v>#VALUE!</v>
      </c>
      <c r="IY140" s="366" t="e">
        <f t="shared" si="567"/>
        <v>#VALUE!</v>
      </c>
      <c r="IZ140" s="366" t="e">
        <f t="shared" si="568"/>
        <v>#VALUE!</v>
      </c>
      <c r="JA140" s="367" t="e">
        <f t="shared" si="569"/>
        <v>#VALUE!</v>
      </c>
      <c r="JB140" s="463"/>
      <c r="JC140" s="94" t="str">
        <f t="shared" si="497"/>
        <v>i.a.</v>
      </c>
      <c r="JD140" s="392" t="str">
        <f t="shared" si="498"/>
        <v>i.a.</v>
      </c>
      <c r="JE140" s="94" t="str">
        <f t="shared" si="499"/>
        <v>i.a.</v>
      </c>
      <c r="JF140" s="94" t="str">
        <f t="shared" si="500"/>
        <v>i.a.</v>
      </c>
      <c r="JG140" s="94" t="str">
        <f t="shared" si="501"/>
        <v>i.a.</v>
      </c>
      <c r="JH140" s="350" t="str">
        <f t="shared" si="502"/>
        <v>i.a.</v>
      </c>
      <c r="JI140" s="350" t="str">
        <f t="shared" si="503"/>
        <v>i.a.</v>
      </c>
      <c r="JJ140" s="350" t="str">
        <f t="shared" si="504"/>
        <v>i.a.</v>
      </c>
      <c r="JK140" s="350" t="str">
        <f t="shared" si="505"/>
        <v>i.a.</v>
      </c>
      <c r="JL140" s="350" t="str">
        <f t="shared" si="506"/>
        <v>i.a.</v>
      </c>
      <c r="JM140" s="350" t="str">
        <f t="shared" si="413"/>
        <v>i.a.</v>
      </c>
      <c r="JN140" s="94" t="e">
        <f t="shared" si="570"/>
        <v>#VALUE!</v>
      </c>
      <c r="JO140" s="94" t="e">
        <f t="shared" si="571"/>
        <v>#VALUE!</v>
      </c>
      <c r="JP140" s="94" t="e">
        <f t="shared" si="572"/>
        <v>#VALUE!</v>
      </c>
      <c r="JQ140" s="94" t="e">
        <f t="shared" si="573"/>
        <v>#VALUE!</v>
      </c>
      <c r="JR140" s="94" t="e">
        <f t="shared" si="574"/>
        <v>#VALUE!</v>
      </c>
      <c r="JS140" s="392" t="e">
        <f t="shared" si="575"/>
        <v>#VALUE!</v>
      </c>
      <c r="JT140" s="364" t="e">
        <f t="shared" si="576"/>
        <v>#VALUE!</v>
      </c>
      <c r="JU140" s="364" t="e">
        <f t="shared" si="577"/>
        <v>#VALUE!</v>
      </c>
      <c r="JV140" s="365" t="e">
        <f t="shared" si="578"/>
        <v>#VALUE!</v>
      </c>
      <c r="JW140" s="99" t="str">
        <f t="shared" si="414"/>
        <v>i.a.</v>
      </c>
      <c r="JX140" s="99" t="str">
        <f t="shared" si="507"/>
        <v>i.a.</v>
      </c>
      <c r="JY140" s="393" t="str">
        <f t="shared" si="508"/>
        <v>i.a.</v>
      </c>
      <c r="JZ140" s="99" t="str">
        <f t="shared" si="509"/>
        <v>i.a.</v>
      </c>
      <c r="KA140" s="99" t="str">
        <f t="shared" si="510"/>
        <v>i.a.</v>
      </c>
      <c r="KB140" s="358" t="str">
        <f t="shared" si="511"/>
        <v>i.a.</v>
      </c>
      <c r="KC140" s="359" t="str">
        <f t="shared" si="512"/>
        <v>i.a.</v>
      </c>
      <c r="KD140" s="359" t="str">
        <f t="shared" si="513"/>
        <v>i.a.</v>
      </c>
      <c r="KE140" s="359" t="str">
        <f t="shared" si="514"/>
        <v>i.a.</v>
      </c>
      <c r="KF140" s="359" t="str">
        <f t="shared" si="415"/>
        <v>i.a.</v>
      </c>
      <c r="KG140" s="359" t="str">
        <f t="shared" si="416"/>
        <v>i.a.</v>
      </c>
      <c r="KH140" s="359" t="str">
        <f t="shared" si="417"/>
        <v>i.a.</v>
      </c>
      <c r="KI140" s="94" t="e">
        <f t="shared" si="579"/>
        <v>#VALUE!</v>
      </c>
      <c r="KJ140" s="94" t="e">
        <f t="shared" si="580"/>
        <v>#VALUE!</v>
      </c>
      <c r="KK140" s="94" t="e">
        <f t="shared" si="581"/>
        <v>#VALUE!</v>
      </c>
      <c r="KL140" s="94" t="e">
        <f t="shared" si="582"/>
        <v>#VALUE!</v>
      </c>
      <c r="KM140" s="94" t="e">
        <f t="shared" si="583"/>
        <v>#VALUE!</v>
      </c>
      <c r="KN140" s="394" t="e">
        <f t="shared" si="584"/>
        <v>#VALUE!</v>
      </c>
      <c r="KO140" s="364" t="e">
        <f t="shared" si="585"/>
        <v>#VALUE!</v>
      </c>
      <c r="KP140" s="364" t="e">
        <f t="shared" si="586"/>
        <v>#VALUE!</v>
      </c>
      <c r="KQ140" s="365" t="e">
        <f t="shared" si="587"/>
        <v>#VALUE!</v>
      </c>
      <c r="KR140" s="308"/>
      <c r="KS140" s="308" t="str">
        <f t="shared" si="515"/>
        <v>i.a.</v>
      </c>
      <c r="KT140" s="395" t="str">
        <f t="shared" si="516"/>
        <v>i.a.</v>
      </c>
      <c r="KU140" s="308" t="str">
        <f t="shared" si="517"/>
        <v>i.a.</v>
      </c>
      <c r="KV140" s="308" t="str">
        <f t="shared" si="518"/>
        <v>i.a.</v>
      </c>
      <c r="KW140" s="308" t="str">
        <f t="shared" si="519"/>
        <v>i.a.</v>
      </c>
      <c r="KX140" s="360" t="str">
        <f t="shared" si="520"/>
        <v>i.a.</v>
      </c>
      <c r="KY140" s="360" t="str">
        <f t="shared" si="521"/>
        <v>i.a.</v>
      </c>
      <c r="KZ140" s="360" t="str">
        <f t="shared" si="522"/>
        <v>i.a.</v>
      </c>
      <c r="LA140" s="360" t="str">
        <f t="shared" si="523"/>
        <v>i.a.</v>
      </c>
      <c r="LB140" s="360" t="str">
        <f t="shared" si="524"/>
        <v>i.a.</v>
      </c>
      <c r="LC140" s="360" t="str">
        <f t="shared" si="418"/>
        <v>i.a.</v>
      </c>
    </row>
    <row r="141" spans="1:315" s="1" customFormat="1" ht="15.75" customHeight="1" x14ac:dyDescent="0.3">
      <c r="A141" s="348" t="s">
        <v>564</v>
      </c>
      <c r="B141" s="171">
        <v>55930317</v>
      </c>
      <c r="C141" t="s">
        <v>552</v>
      </c>
      <c r="D141" s="4"/>
      <c r="E141">
        <v>1</v>
      </c>
      <c r="F141"/>
      <c r="G141">
        <v>467310</v>
      </c>
      <c r="H141" t="s">
        <v>565</v>
      </c>
      <c r="I141" s="188">
        <v>45029</v>
      </c>
      <c r="J141" s="176"/>
      <c r="K141" s="176" t="s">
        <v>132</v>
      </c>
      <c r="L141" s="178" t="s">
        <v>132</v>
      </c>
      <c r="M141" s="178" t="s">
        <v>132</v>
      </c>
      <c r="N141" s="178" t="s">
        <v>132</v>
      </c>
      <c r="O141" s="178" t="s">
        <v>132</v>
      </c>
      <c r="P141" s="178" t="s">
        <v>132</v>
      </c>
      <c r="Q141" s="94">
        <f t="shared" si="525"/>
        <v>-1</v>
      </c>
      <c r="R141" s="94">
        <f t="shared" si="526"/>
        <v>4.9208162811331668E-2</v>
      </c>
      <c r="S141" s="94">
        <f t="shared" si="527"/>
        <v>0.13533004796609371</v>
      </c>
      <c r="T141" s="94">
        <f t="shared" si="528"/>
        <v>0.14550551944524304</v>
      </c>
      <c r="U141" s="94">
        <f t="shared" si="529"/>
        <v>8.0957669099722018E-2</v>
      </c>
      <c r="V141" s="94">
        <f t="shared" si="530"/>
        <v>8.8563740485772868E-2</v>
      </c>
      <c r="W141" s="362">
        <f t="shared" si="531"/>
        <v>-8301.3140000000003</v>
      </c>
      <c r="X141" s="362">
        <f t="shared" si="532"/>
        <v>389.33400000000074</v>
      </c>
      <c r="Y141" s="362">
        <f t="shared" si="533"/>
        <v>943.09899999999925</v>
      </c>
      <c r="Z141" s="100"/>
      <c r="AA141" s="396">
        <v>8301.3140000000003</v>
      </c>
      <c r="AB141" s="208">
        <v>7911.98</v>
      </c>
      <c r="AC141" s="208">
        <v>6968.8810000000003</v>
      </c>
      <c r="AD141" s="208">
        <v>6083.6729999999998</v>
      </c>
      <c r="AE141" s="208">
        <v>5628.04</v>
      </c>
      <c r="AF141" s="232">
        <v>5170.152</v>
      </c>
      <c r="AG141" s="233">
        <v>4748.5640000000003</v>
      </c>
      <c r="AH141" s="233">
        <v>4410.6620000000003</v>
      </c>
      <c r="AI141" s="233">
        <v>5924.6729999999998</v>
      </c>
      <c r="AJ141" s="233">
        <v>5543.4880000000003</v>
      </c>
      <c r="AK141" s="234">
        <v>3769.1880000000001</v>
      </c>
      <c r="AL141" s="94">
        <f t="shared" si="394"/>
        <v>-1</v>
      </c>
      <c r="AM141" s="94">
        <f t="shared" si="395"/>
        <v>-6.098925048038259E-2</v>
      </c>
      <c r="AN141" s="94">
        <f t="shared" si="419"/>
        <v>0.18683177824764693</v>
      </c>
      <c r="AO141" s="94">
        <f t="shared" si="420"/>
        <v>0.24744124241870655</v>
      </c>
      <c r="AP141" s="94">
        <f t="shared" si="421"/>
        <v>5.5628047458316669E-2</v>
      </c>
      <c r="AQ141" s="94">
        <f t="shared" si="422"/>
        <v>0.10287373471231957</v>
      </c>
      <c r="AR141" s="362">
        <f t="shared" si="396"/>
        <v>-1529.5640000000001</v>
      </c>
      <c r="AS141" s="362">
        <f t="shared" si="423"/>
        <v>-99.346000000000004</v>
      </c>
      <c r="AT141" s="362">
        <f t="shared" si="424"/>
        <v>256.42399999999998</v>
      </c>
      <c r="AU141" s="266"/>
      <c r="AV141" s="266">
        <v>1529.5640000000001</v>
      </c>
      <c r="AW141" s="201">
        <v>1628.91</v>
      </c>
      <c r="AX141" s="201">
        <v>1372.4860000000001</v>
      </c>
      <c r="AY141" s="201">
        <v>1100.241</v>
      </c>
      <c r="AZ141" s="201">
        <v>1042.2619999999999</v>
      </c>
      <c r="BA141" s="277">
        <v>945.04200000000003</v>
      </c>
      <c r="BB141" s="234">
        <v>879.22199999999998</v>
      </c>
      <c r="BC141" s="233">
        <v>801.54700000000003</v>
      </c>
      <c r="BD141" s="233">
        <v>1213.7139999999999</v>
      </c>
      <c r="BE141" s="233">
        <v>1097.364</v>
      </c>
      <c r="BF141" s="234">
        <v>881.53899999999999</v>
      </c>
      <c r="BG141" s="94">
        <f t="shared" si="397"/>
        <v>-1</v>
      </c>
      <c r="BH141" s="94">
        <f t="shared" si="425"/>
        <v>-0.44580996048471544</v>
      </c>
      <c r="BI141" s="94">
        <f t="shared" si="426"/>
        <v>0.93779721213522393</v>
      </c>
      <c r="BJ141" s="94">
        <f t="shared" si="427"/>
        <v>0.67464696124667478</v>
      </c>
      <c r="BK141" s="94">
        <f t="shared" si="428"/>
        <v>-3.1713559946481513E-2</v>
      </c>
      <c r="BL141" s="94">
        <f t="shared" si="429"/>
        <v>0.30749825695632876</v>
      </c>
      <c r="BM141" s="362">
        <f t="shared" si="398"/>
        <v>-538.82899999999995</v>
      </c>
      <c r="BN141" s="362">
        <f t="shared" si="430"/>
        <v>-433.45300000000009</v>
      </c>
      <c r="BO141" s="362">
        <f t="shared" si="431"/>
        <v>470.53600000000006</v>
      </c>
      <c r="BP141" s="266"/>
      <c r="BQ141" s="266">
        <v>538.82899999999995</v>
      </c>
      <c r="BR141" s="201">
        <v>972.28200000000004</v>
      </c>
      <c r="BS141" s="201">
        <v>501.74599999999998</v>
      </c>
      <c r="BT141" s="201">
        <v>299.613</v>
      </c>
      <c r="BU141" s="201">
        <v>309.42599999999999</v>
      </c>
      <c r="BV141" s="277">
        <v>236.655</v>
      </c>
      <c r="BW141" s="234">
        <v>209.55099999999999</v>
      </c>
      <c r="BX141" s="233">
        <v>171.53200000000001</v>
      </c>
      <c r="BY141" s="233">
        <v>217.09299999999999</v>
      </c>
      <c r="BZ141" s="233">
        <v>122.967</v>
      </c>
      <c r="CA141" s="233">
        <v>57.795999999999999</v>
      </c>
      <c r="CB141" s="94">
        <f t="shared" si="399"/>
        <v>-1</v>
      </c>
      <c r="CC141" s="94">
        <f t="shared" si="432"/>
        <v>-0.20964677033956708</v>
      </c>
      <c r="CD141" s="94">
        <f t="shared" si="433"/>
        <v>0.36404826768177184</v>
      </c>
      <c r="CE141" s="94">
        <f t="shared" si="434"/>
        <v>0.69215700450659801</v>
      </c>
      <c r="CF141" s="94">
        <f t="shared" si="435"/>
        <v>-2.9159020946765698E-2</v>
      </c>
      <c r="CG141" s="94">
        <f t="shared" si="436"/>
        <v>0.31801021149872916</v>
      </c>
      <c r="CH141" s="362">
        <f t="shared" si="400"/>
        <v>-529.88599999999997</v>
      </c>
      <c r="CI141" s="362">
        <f t="shared" si="437"/>
        <v>-140.55600000000004</v>
      </c>
      <c r="CJ141" s="362">
        <f t="shared" si="438"/>
        <v>178.93299999999999</v>
      </c>
      <c r="CK141" s="100"/>
      <c r="CL141" s="100">
        <v>529.88599999999997</v>
      </c>
      <c r="CM141" s="208">
        <v>670.44200000000001</v>
      </c>
      <c r="CN141" s="208">
        <v>491.50900000000001</v>
      </c>
      <c r="CO141" s="208">
        <v>290.46300000000002</v>
      </c>
      <c r="CP141" s="208">
        <v>299.18700000000001</v>
      </c>
      <c r="CQ141" s="232">
        <v>226.999</v>
      </c>
      <c r="CR141" s="295">
        <v>204.53899999999999</v>
      </c>
      <c r="CS141" s="295">
        <v>163.87</v>
      </c>
      <c r="CT141" s="295">
        <v>204.947</v>
      </c>
      <c r="CU141" s="295">
        <v>113.468</v>
      </c>
      <c r="CV141" s="295">
        <v>61.774000000000001</v>
      </c>
      <c r="CW141" s="94">
        <f t="shared" si="401"/>
        <v>-1</v>
      </c>
      <c r="CX141" s="94">
        <f t="shared" si="439"/>
        <v>-0.21483277822970556</v>
      </c>
      <c r="CY141" s="94">
        <f t="shared" si="440"/>
        <v>0.36377170696480593</v>
      </c>
      <c r="CZ141" s="94">
        <f t="shared" si="441"/>
        <v>0.69794882958447901</v>
      </c>
      <c r="DA141" s="94">
        <f t="shared" si="442"/>
        <v>-2.2287183674887717E-2</v>
      </c>
      <c r="DB141" s="94">
        <f t="shared" si="443"/>
        <v>0.3081538723791124</v>
      </c>
      <c r="DC141" s="362">
        <f t="shared" si="402"/>
        <v>-409.24799999999999</v>
      </c>
      <c r="DD141" s="362">
        <f t="shared" si="444"/>
        <v>-111.97600000000006</v>
      </c>
      <c r="DE141" s="362">
        <f t="shared" si="445"/>
        <v>139.03100000000006</v>
      </c>
      <c r="DF141" s="266"/>
      <c r="DG141" s="266">
        <v>409.24799999999999</v>
      </c>
      <c r="DH141" s="201">
        <v>521.22400000000005</v>
      </c>
      <c r="DI141" s="201">
        <v>382.19299999999998</v>
      </c>
      <c r="DJ141" s="201">
        <v>225.09100000000001</v>
      </c>
      <c r="DK141" s="201">
        <v>230.22200000000001</v>
      </c>
      <c r="DL141" s="277">
        <v>175.99</v>
      </c>
      <c r="DM141" s="233">
        <v>157.04400000000001</v>
      </c>
      <c r="DN141" s="233">
        <v>123.36199999999999</v>
      </c>
      <c r="DO141" s="233">
        <v>153.59299999999999</v>
      </c>
      <c r="DP141" s="233">
        <v>87.313999999999993</v>
      </c>
      <c r="DQ141" s="233">
        <v>47.011000000000003</v>
      </c>
      <c r="DR141" s="94">
        <f t="shared" si="403"/>
        <v>-1</v>
      </c>
      <c r="DS141" s="94">
        <f t="shared" si="446"/>
        <v>5.6737478577940662E-2</v>
      </c>
      <c r="DT141" s="94">
        <f t="shared" si="447"/>
        <v>0.12544528000378641</v>
      </c>
      <c r="DU141" s="94">
        <f t="shared" si="448"/>
        <v>0.15179048324908295</v>
      </c>
      <c r="DV141" s="94">
        <f t="shared" si="449"/>
        <v>5.1409757761855947E-2</v>
      </c>
      <c r="DW141" s="94">
        <f t="shared" si="450"/>
        <v>5.8851325135634826E-2</v>
      </c>
      <c r="DX141" s="362">
        <f t="shared" si="404"/>
        <v>-2110.6819999999998</v>
      </c>
      <c r="DY141" s="362">
        <f t="shared" si="451"/>
        <v>113.32499999999982</v>
      </c>
      <c r="DZ141" s="362">
        <f t="shared" si="452"/>
        <v>222.63099999999986</v>
      </c>
      <c r="EA141" s="100"/>
      <c r="EB141" s="100">
        <v>2110.6819999999998</v>
      </c>
      <c r="EC141" s="208">
        <v>1997.357</v>
      </c>
      <c r="ED141" s="208">
        <v>1774.7260000000001</v>
      </c>
      <c r="EE141" s="208">
        <v>1540.8409999999999</v>
      </c>
      <c r="EF141" s="208">
        <v>1465.5</v>
      </c>
      <c r="EG141" s="232">
        <v>1384.047</v>
      </c>
      <c r="EH141" s="295">
        <v>1406.2349999999999</v>
      </c>
      <c r="EI141" s="295">
        <v>1366.5719999999999</v>
      </c>
      <c r="EJ141" s="295">
        <v>2080.607</v>
      </c>
      <c r="EK141" s="295">
        <v>1957.7</v>
      </c>
      <c r="EL141" s="295">
        <v>1184.6500000000001</v>
      </c>
      <c r="EM141" s="94">
        <f t="shared" si="405"/>
        <v>-1</v>
      </c>
      <c r="EN141" s="94">
        <f t="shared" si="453"/>
        <v>6.9731373685751358E-2</v>
      </c>
      <c r="EO141" s="94">
        <f t="shared" si="454"/>
        <v>0.14618425613924127</v>
      </c>
      <c r="EP141" s="94">
        <f t="shared" si="455"/>
        <v>0.1685111604555935</v>
      </c>
      <c r="EQ141" s="94">
        <f t="shared" si="456"/>
        <v>6.2921042305638109E-2</v>
      </c>
      <c r="ER141" s="94">
        <f t="shared" si="457"/>
        <v>-4.4398494275304998E-2</v>
      </c>
      <c r="ES141" s="362">
        <f t="shared" si="406"/>
        <v>-3869.4119999999998</v>
      </c>
      <c r="ET141" s="362">
        <f t="shared" si="458"/>
        <v>252.23099999999977</v>
      </c>
      <c r="EU141" s="362">
        <f t="shared" si="459"/>
        <v>461.33500000000004</v>
      </c>
      <c r="EV141" s="100"/>
      <c r="EW141" s="100">
        <v>3869.4119999999998</v>
      </c>
      <c r="EX141" s="208">
        <v>3617.181</v>
      </c>
      <c r="EY141" s="208">
        <v>3155.846</v>
      </c>
      <c r="EZ141" s="208">
        <v>2700.741</v>
      </c>
      <c r="FA141" s="208">
        <v>2540.8670000000002</v>
      </c>
      <c r="FB141" s="232">
        <v>2658.9189999999999</v>
      </c>
      <c r="FC141" s="295">
        <v>2466.54</v>
      </c>
      <c r="FD141" s="295">
        <v>2779.9140000000002</v>
      </c>
      <c r="FE141" s="102">
        <v>3650.2959999999998</v>
      </c>
      <c r="FF141" s="295">
        <v>3549.09</v>
      </c>
      <c r="FG141" s="295">
        <v>2707.8409999999999</v>
      </c>
      <c r="FH141" s="94">
        <f t="shared" si="407"/>
        <v>-1</v>
      </c>
      <c r="FI141" s="94">
        <f t="shared" si="460"/>
        <v>3.3192516596258298E-2</v>
      </c>
      <c r="FJ141" s="94">
        <f t="shared" si="461"/>
        <v>4.2794210195091255E-2</v>
      </c>
      <c r="FK141" s="94">
        <f t="shared" si="462"/>
        <v>2.7149321266968326E-2</v>
      </c>
      <c r="FL141" s="94">
        <f t="shared" si="463"/>
        <v>8.9436619718309865E-2</v>
      </c>
      <c r="FM141" s="94">
        <f t="shared" si="464"/>
        <v>2.0114942528735632E-2</v>
      </c>
      <c r="FN141" s="362">
        <f t="shared" si="408"/>
        <v>-1712</v>
      </c>
      <c r="FO141" s="362">
        <f t="shared" si="465"/>
        <v>55</v>
      </c>
      <c r="FP141" s="362">
        <f t="shared" si="466"/>
        <v>68</v>
      </c>
      <c r="FQ141" s="486"/>
      <c r="FR141" s="486">
        <v>1712</v>
      </c>
      <c r="FS141" s="2">
        <v>1657</v>
      </c>
      <c r="FT141" s="2">
        <v>1589</v>
      </c>
      <c r="FU141" s="2">
        <v>1547</v>
      </c>
      <c r="FV141" s="2">
        <v>1420</v>
      </c>
      <c r="FW141" s="531">
        <v>1392</v>
      </c>
      <c r="FX141" s="129">
        <v>1325</v>
      </c>
      <c r="FY141" s="129">
        <v>1292</v>
      </c>
      <c r="FZ141" s="129">
        <v>2085</v>
      </c>
      <c r="GA141" s="129">
        <v>2065</v>
      </c>
      <c r="GB141" s="129">
        <v>1322</v>
      </c>
      <c r="GC141" s="129"/>
      <c r="GD141" s="95" t="s">
        <v>848</v>
      </c>
      <c r="GE141" s="1" t="s">
        <v>81</v>
      </c>
      <c r="GF141" s="336"/>
      <c r="GG141" s="128">
        <v>2860</v>
      </c>
      <c r="GH141" s="1" t="s">
        <v>566</v>
      </c>
      <c r="GI141" s="18" t="s">
        <v>97</v>
      </c>
      <c r="GJ141" s="94">
        <f t="shared" si="534"/>
        <v>-1</v>
      </c>
      <c r="GK141" s="94">
        <f t="shared" si="535"/>
        <v>-0.27428196723613985</v>
      </c>
      <c r="GL141" s="94">
        <f t="shared" si="536"/>
        <v>0.19896445087047371</v>
      </c>
      <c r="GM141" s="94">
        <f t="shared" si="537"/>
        <v>0.5343381633021953</v>
      </c>
      <c r="GN141" s="94">
        <f t="shared" si="538"/>
        <v>-7.9792678429291053E-2</v>
      </c>
      <c r="GO141" s="392">
        <f t="shared" si="539"/>
        <v>0.29059817892496514</v>
      </c>
      <c r="GP141" s="366">
        <f t="shared" si="540"/>
        <v>-0.25797515554258371</v>
      </c>
      <c r="GQ141" s="366">
        <f t="shared" si="541"/>
        <v>-9.7500585579761656E-2</v>
      </c>
      <c r="GR141" s="366">
        <f t="shared" si="542"/>
        <v>5.8990102316071824E-2</v>
      </c>
      <c r="GS141" s="94">
        <f t="shared" si="409"/>
        <v>0</v>
      </c>
      <c r="GT141" s="94">
        <f t="shared" si="467"/>
        <v>0.25797515554258371</v>
      </c>
      <c r="GU141" s="392">
        <f t="shared" si="468"/>
        <v>0.35547574112234537</v>
      </c>
      <c r="GV141" s="94">
        <f t="shared" si="469"/>
        <v>0.29648563880627354</v>
      </c>
      <c r="GW141" s="94">
        <f t="shared" si="470"/>
        <v>0.19323356864706967</v>
      </c>
      <c r="GX141" s="94">
        <f t="shared" si="471"/>
        <v>0.20998916669912798</v>
      </c>
      <c r="GY141" s="94">
        <f t="shared" si="472"/>
        <v>0.16270685185225003</v>
      </c>
      <c r="GZ141" s="94">
        <f t="shared" si="473"/>
        <v>0.14753208571674842</v>
      </c>
      <c r="HA141" s="94">
        <f t="shared" si="474"/>
        <v>9.507484235660521E-2</v>
      </c>
      <c r="HB141" s="94">
        <f t="shared" si="475"/>
        <v>0.1015014460267632</v>
      </c>
      <c r="HC141" s="94">
        <f t="shared" si="476"/>
        <v>7.221856254077362E-2</v>
      </c>
      <c r="HD141" s="94">
        <f t="shared" si="543"/>
        <v>-1</v>
      </c>
      <c r="HE141" s="94">
        <f t="shared" si="544"/>
        <v>-0.49863120637543812</v>
      </c>
      <c r="HF141" s="94">
        <f t="shared" si="545"/>
        <v>0.67559910232565046</v>
      </c>
      <c r="HG141" s="94">
        <f t="shared" si="546"/>
        <v>0.49879834607532725</v>
      </c>
      <c r="HH141" s="94">
        <f t="shared" si="547"/>
        <v>-3.9439371471478926E-2</v>
      </c>
      <c r="HI141" s="392">
        <f t="shared" si="548"/>
        <v>0.28880856031404517</v>
      </c>
      <c r="HJ141" s="366">
        <f t="shared" si="549"/>
        <v>-0.14394504950382636</v>
      </c>
      <c r="HK141" s="366">
        <f t="shared" si="550"/>
        <v>-0.14315907690819002</v>
      </c>
      <c r="HL141" s="366">
        <f t="shared" si="551"/>
        <v>0.11575996299397101</v>
      </c>
      <c r="HM141" s="94">
        <f t="shared" si="410"/>
        <v>0</v>
      </c>
      <c r="HN141" s="94">
        <f t="shared" si="477"/>
        <v>0.14394504950382636</v>
      </c>
      <c r="HO141" s="392">
        <f t="shared" si="478"/>
        <v>0.28710412641201638</v>
      </c>
      <c r="HP141" s="94">
        <f t="shared" si="479"/>
        <v>0.17134416341804537</v>
      </c>
      <c r="HQ141" s="94">
        <f t="shared" si="480"/>
        <v>0.1143210251510605</v>
      </c>
      <c r="HR141" s="94">
        <f t="shared" si="481"/>
        <v>0.11901489792079904</v>
      </c>
      <c r="HS141" s="94">
        <f t="shared" si="482"/>
        <v>9.2344900232349925E-2</v>
      </c>
      <c r="HT141" s="94">
        <f t="shared" si="483"/>
        <v>7.988290757910009E-2</v>
      </c>
      <c r="HU141" s="94">
        <f t="shared" si="484"/>
        <v>5.3351912301464494E-2</v>
      </c>
      <c r="HV141" s="94">
        <f t="shared" si="485"/>
        <v>6.030875410764195E-2</v>
      </c>
      <c r="HW141" s="94">
        <f t="shared" si="486"/>
        <v>3.9305851383050247E-2</v>
      </c>
      <c r="HX141" s="94" t="e">
        <f t="shared" si="552"/>
        <v>#VALUE!</v>
      </c>
      <c r="HY141" s="94">
        <f t="shared" si="553"/>
        <v>-1.2146876708907217E-2</v>
      </c>
      <c r="HZ141" s="94">
        <f t="shared" si="554"/>
        <v>-1.8093928637016143E-2</v>
      </c>
      <c r="IA141" s="94">
        <f t="shared" si="555"/>
        <v>-1.4309385971111602E-2</v>
      </c>
      <c r="IB141" s="94">
        <f t="shared" si="556"/>
        <v>-1.0829858555450525E-2</v>
      </c>
      <c r="IC141" s="392">
        <f t="shared" si="557"/>
        <v>0.10804694089785769</v>
      </c>
      <c r="ID141" s="366" t="e">
        <f t="shared" si="558"/>
        <v>#VALUE!</v>
      </c>
      <c r="IE141" s="366">
        <f t="shared" si="559"/>
        <v>-6.7073362440731588E-3</v>
      </c>
      <c r="IF141" s="366">
        <f t="shared" si="560"/>
        <v>-1.0175327184614558E-2</v>
      </c>
      <c r="IG141" s="94" t="str">
        <f t="shared" si="411"/>
        <v>i.a.</v>
      </c>
      <c r="IH141" s="94">
        <f t="shared" si="487"/>
        <v>0.54547874457411094</v>
      </c>
      <c r="II141" s="392">
        <f t="shared" si="488"/>
        <v>0.5521860808181841</v>
      </c>
      <c r="IJ141" s="94">
        <f t="shared" si="489"/>
        <v>0.56236140800279866</v>
      </c>
      <c r="IK141" s="94">
        <f t="shared" si="490"/>
        <v>0.57052527435988865</v>
      </c>
      <c r="IL141" s="94">
        <f t="shared" si="491"/>
        <v>0.57677162952645689</v>
      </c>
      <c r="IM141" s="94">
        <f t="shared" si="492"/>
        <v>0.52052995973175564</v>
      </c>
      <c r="IN141" s="94">
        <f t="shared" si="493"/>
        <v>0.57012454693619397</v>
      </c>
      <c r="IO141" s="94">
        <f t="shared" si="494"/>
        <v>0.49158786926502035</v>
      </c>
      <c r="IP141" s="94">
        <f t="shared" si="495"/>
        <v>0.5699830917821459</v>
      </c>
      <c r="IQ141" s="94">
        <f t="shared" si="496"/>
        <v>0.5516061863745354</v>
      </c>
      <c r="IR141" s="94">
        <f t="shared" si="412"/>
        <v>0.43748875949511074</v>
      </c>
      <c r="IS141" s="94">
        <f t="shared" si="561"/>
        <v>-1</v>
      </c>
      <c r="IT141" s="94">
        <f t="shared" si="562"/>
        <v>-0.47180163178454143</v>
      </c>
      <c r="IU141" s="94">
        <f t="shared" si="563"/>
        <v>0.70681399264180811</v>
      </c>
      <c r="IV141" s="94">
        <f t="shared" si="564"/>
        <v>0.46192832144334811</v>
      </c>
      <c r="IW141" s="94">
        <f t="shared" si="565"/>
        <v>-0.10423278567424572</v>
      </c>
      <c r="IX141" s="392">
        <f t="shared" si="566"/>
        <v>0.20112236732490832</v>
      </c>
      <c r="IY141" s="366">
        <f t="shared" si="567"/>
        <v>-6.4908880690454543E-2</v>
      </c>
      <c r="IZ141" s="366">
        <f t="shared" si="568"/>
        <v>-5.7978437022684279E-2</v>
      </c>
      <c r="JA141" s="366">
        <f t="shared" si="569"/>
        <v>5.088924513879009E-2</v>
      </c>
      <c r="JB141" s="392"/>
      <c r="JC141" s="94">
        <f t="shared" si="497"/>
        <v>6.4908880690454543E-2</v>
      </c>
      <c r="JD141" s="392">
        <f t="shared" si="498"/>
        <v>0.12288731771313882</v>
      </c>
      <c r="JE141" s="94">
        <f t="shared" si="499"/>
        <v>7.1998072574348732E-2</v>
      </c>
      <c r="JF141" s="94">
        <f t="shared" si="500"/>
        <v>4.9248702223147103E-2</v>
      </c>
      <c r="JG141" s="94">
        <f t="shared" si="501"/>
        <v>5.4979353380572984E-2</v>
      </c>
      <c r="JH141" s="94">
        <f t="shared" si="502"/>
        <v>4.577331575551357E-2</v>
      </c>
      <c r="JI141" s="94">
        <f t="shared" si="503"/>
        <v>4.4129340996562322E-2</v>
      </c>
      <c r="JJ141" s="94">
        <f t="shared" si="504"/>
        <v>3.8890307169309281E-2</v>
      </c>
      <c r="JK141" s="94">
        <f t="shared" si="505"/>
        <v>3.6642191054257339E-2</v>
      </c>
      <c r="JL141" s="94">
        <f t="shared" si="506"/>
        <v>2.2182243381784175E-2</v>
      </c>
      <c r="JM141" s="94">
        <f t="shared" si="413"/>
        <v>1.5333806644826418E-2</v>
      </c>
      <c r="JN141" s="94" t="e">
        <f t="shared" si="570"/>
        <v>#VALUE!</v>
      </c>
      <c r="JO141" s="94">
        <f t="shared" si="571"/>
        <v>1.5501124870547068E-2</v>
      </c>
      <c r="JP141" s="94">
        <f t="shared" si="572"/>
        <v>8.8738350161812266E-2</v>
      </c>
      <c r="JQ141" s="94">
        <f t="shared" si="573"/>
        <v>0.11522784051717508</v>
      </c>
      <c r="JR141" s="94">
        <f t="shared" si="574"/>
        <v>-7.7828764566223035E-3</v>
      </c>
      <c r="JS141" s="392">
        <f t="shared" si="575"/>
        <v>6.7099103349433739E-2</v>
      </c>
      <c r="JT141" s="364" t="e">
        <f t="shared" si="576"/>
        <v>#VALUE!</v>
      </c>
      <c r="JU141" s="364">
        <f t="shared" si="577"/>
        <v>7.4016047044822564E-2</v>
      </c>
      <c r="JV141" s="364">
        <f t="shared" si="578"/>
        <v>0.38917998893266237</v>
      </c>
      <c r="JW141" s="99" t="str">
        <f t="shared" si="414"/>
        <v>i.a.</v>
      </c>
      <c r="JX141" s="99">
        <f t="shared" si="507"/>
        <v>4.8488983644859811</v>
      </c>
      <c r="JY141" s="393">
        <f t="shared" si="508"/>
        <v>4.7748823174411585</v>
      </c>
      <c r="JZ141" s="99">
        <f t="shared" si="509"/>
        <v>4.3857023285084962</v>
      </c>
      <c r="KA141" s="99">
        <f t="shared" si="510"/>
        <v>3.9325617323852615</v>
      </c>
      <c r="KB141" s="99">
        <f t="shared" si="511"/>
        <v>3.9634084507042253</v>
      </c>
      <c r="KC141" s="99">
        <f t="shared" si="512"/>
        <v>3.7141896551724138</v>
      </c>
      <c r="KD141" s="99">
        <f t="shared" si="513"/>
        <v>3.5838218867924532</v>
      </c>
      <c r="KE141" s="99">
        <f t="shared" si="514"/>
        <v>3.4138250773993808</v>
      </c>
      <c r="KF141" s="99">
        <f t="shared" si="415"/>
        <v>2.8415697841726617</v>
      </c>
      <c r="KG141" s="99">
        <f t="shared" si="416"/>
        <v>2.6844978208232448</v>
      </c>
      <c r="KH141" s="99">
        <f t="shared" si="417"/>
        <v>2.8511255673222391</v>
      </c>
      <c r="KI141" s="94">
        <f t="shared" si="579"/>
        <v>-1</v>
      </c>
      <c r="KJ141" s="94">
        <f t="shared" si="580"/>
        <v>-0.2350377911522562</v>
      </c>
      <c r="KK141" s="94">
        <f t="shared" si="581"/>
        <v>0.30807042688372682</v>
      </c>
      <c r="KL141" s="94">
        <f t="shared" si="582"/>
        <v>0.6474303876473928</v>
      </c>
      <c r="KM141" s="94">
        <f t="shared" si="583"/>
        <v>-0.10885960552321088</v>
      </c>
      <c r="KN141" s="392">
        <f t="shared" si="584"/>
        <v>0.29202127775086689</v>
      </c>
      <c r="KO141" s="364">
        <f t="shared" si="585"/>
        <v>-0.30951285046728971</v>
      </c>
      <c r="KP141" s="364">
        <f t="shared" si="586"/>
        <v>-9.5099098838684948E-2</v>
      </c>
      <c r="KQ141" s="364">
        <f t="shared" si="587"/>
        <v>9.5292251382752491E-2</v>
      </c>
      <c r="KR141" s="308"/>
      <c r="KS141" s="308">
        <f t="shared" si="515"/>
        <v>0.30951285046728971</v>
      </c>
      <c r="KT141" s="395">
        <f t="shared" si="516"/>
        <v>0.40461194930597466</v>
      </c>
      <c r="KU141" s="308">
        <f t="shared" si="517"/>
        <v>0.30931969792322217</v>
      </c>
      <c r="KV141" s="308">
        <f t="shared" si="518"/>
        <v>0.18775888817065289</v>
      </c>
      <c r="KW141" s="308">
        <f t="shared" si="519"/>
        <v>0.21069507042253521</v>
      </c>
      <c r="KX141" s="308">
        <f t="shared" si="520"/>
        <v>0.16307399425287356</v>
      </c>
      <c r="KY141" s="308">
        <f t="shared" si="521"/>
        <v>0.15436905660377356</v>
      </c>
      <c r="KZ141" s="308">
        <f t="shared" si="522"/>
        <v>0.12683436532507741</v>
      </c>
      <c r="LA141" s="308">
        <f t="shared" si="523"/>
        <v>9.8295923261390888E-2</v>
      </c>
      <c r="LB141" s="308">
        <f t="shared" si="524"/>
        <v>5.4948184019370461E-2</v>
      </c>
      <c r="LC141" s="308">
        <f t="shared" si="418"/>
        <v>4.6727685325264751E-2</v>
      </c>
    </row>
    <row r="142" spans="1:315" s="1" customFormat="1" x14ac:dyDescent="0.3">
      <c r="A142" t="s">
        <v>545</v>
      </c>
      <c r="B142" s="171">
        <v>87310116</v>
      </c>
      <c r="C142" t="s">
        <v>552</v>
      </c>
      <c r="D142" s="124"/>
      <c r="E142">
        <v>1</v>
      </c>
      <c r="F142"/>
      <c r="G142">
        <v>467310</v>
      </c>
      <c r="H142"/>
      <c r="I142" s="188">
        <v>45077</v>
      </c>
      <c r="J142" s="176"/>
      <c r="K142" s="176" t="s">
        <v>132</v>
      </c>
      <c r="L142" s="178" t="s">
        <v>132</v>
      </c>
      <c r="M142" s="178" t="s">
        <v>132</v>
      </c>
      <c r="N142" s="178" t="s">
        <v>132</v>
      </c>
      <c r="O142" s="178" t="s">
        <v>204</v>
      </c>
      <c r="P142" s="178" t="s">
        <v>204</v>
      </c>
      <c r="Q142" s="94">
        <f t="shared" si="525"/>
        <v>-1</v>
      </c>
      <c r="R142" s="94">
        <f t="shared" si="526"/>
        <v>8.4627012613715857E-2</v>
      </c>
      <c r="S142" s="94">
        <f t="shared" si="527"/>
        <v>0.14479947058571985</v>
      </c>
      <c r="T142" s="94">
        <f t="shared" si="528"/>
        <v>0.4540522560363156</v>
      </c>
      <c r="U142" s="94">
        <f t="shared" si="529"/>
        <v>0.24117084522426913</v>
      </c>
      <c r="V142" s="94">
        <f t="shared" si="530"/>
        <v>2.9320564168939578E-2</v>
      </c>
      <c r="W142" s="362">
        <f t="shared" si="531"/>
        <v>-4152.2700000000004</v>
      </c>
      <c r="X142" s="362">
        <f t="shared" si="532"/>
        <v>323.97700000000032</v>
      </c>
      <c r="Y142" s="362">
        <f t="shared" si="533"/>
        <v>484.22000000000025</v>
      </c>
      <c r="Z142" s="100"/>
      <c r="AA142" s="396">
        <v>4152.2700000000004</v>
      </c>
      <c r="AB142" s="209">
        <v>3828.2930000000001</v>
      </c>
      <c r="AC142" s="209">
        <v>3344.0729999999999</v>
      </c>
      <c r="AD142" s="209">
        <v>2299.83</v>
      </c>
      <c r="AE142" s="209">
        <v>1852.952</v>
      </c>
      <c r="AF142" s="210">
        <v>1800.17</v>
      </c>
      <c r="AG142" s="210">
        <v>1617.7629999999999</v>
      </c>
      <c r="AH142" s="210">
        <v>1524.9549999999999</v>
      </c>
      <c r="AI142" s="210">
        <v>1472.933</v>
      </c>
      <c r="AJ142" s="210">
        <v>1065.588</v>
      </c>
      <c r="AK142" s="211">
        <v>1018.221</v>
      </c>
      <c r="AL142" s="94">
        <f t="shared" si="394"/>
        <v>-1</v>
      </c>
      <c r="AM142" s="94">
        <f t="shared" si="395"/>
        <v>-5.675773565610142E-2</v>
      </c>
      <c r="AN142" s="94">
        <f t="shared" si="419"/>
        <v>0.23546361142941355</v>
      </c>
      <c r="AO142" s="94">
        <f t="shared" si="420"/>
        <v>0.52837698300948099</v>
      </c>
      <c r="AP142" s="94">
        <f t="shared" si="421"/>
        <v>-2.6083935628629092E-2</v>
      </c>
      <c r="AQ142" s="94">
        <f t="shared" si="422"/>
        <v>9.3387825510792805E-2</v>
      </c>
      <c r="AR142" s="362">
        <f t="shared" si="396"/>
        <v>-664.08500000000004</v>
      </c>
      <c r="AS142" s="362">
        <f t="shared" si="423"/>
        <v>-39.959999999999923</v>
      </c>
      <c r="AT142" s="362">
        <f t="shared" si="424"/>
        <v>134.1819999999999</v>
      </c>
      <c r="AU142" s="266"/>
      <c r="AV142" s="266">
        <v>664.08500000000004</v>
      </c>
      <c r="AW142" s="201">
        <v>704.04499999999996</v>
      </c>
      <c r="AX142" s="201">
        <v>569.86300000000006</v>
      </c>
      <c r="AY142" s="201">
        <v>372.85500000000002</v>
      </c>
      <c r="AZ142" s="201">
        <v>382.84100000000001</v>
      </c>
      <c r="BA142" s="274">
        <v>350.142</v>
      </c>
      <c r="BB142" s="211">
        <v>400.142</v>
      </c>
      <c r="BC142" s="210">
        <v>384.28199999999998</v>
      </c>
      <c r="BD142" s="210">
        <v>350.17700000000002</v>
      </c>
      <c r="BE142" s="210">
        <v>261.89100000000002</v>
      </c>
      <c r="BF142" s="211">
        <v>236.982</v>
      </c>
      <c r="BG142" s="94">
        <f t="shared" si="397"/>
        <v>-1</v>
      </c>
      <c r="BH142" s="94">
        <f t="shared" si="425"/>
        <v>-0.22737011384281852</v>
      </c>
      <c r="BI142" s="94">
        <f t="shared" si="426"/>
        <v>0.88542506236806751</v>
      </c>
      <c r="BJ142" s="94">
        <f t="shared" si="427"/>
        <v>3.7263162668359713</v>
      </c>
      <c r="BK142" s="94">
        <f t="shared" si="428"/>
        <v>-0.61435816719132574</v>
      </c>
      <c r="BL142" s="94">
        <f t="shared" si="429"/>
        <v>1.4708322530464091</v>
      </c>
      <c r="BM142" s="362">
        <f t="shared" si="398"/>
        <v>-151.821</v>
      </c>
      <c r="BN142" s="362">
        <f t="shared" si="430"/>
        <v>-44.677999999999997</v>
      </c>
      <c r="BO142" s="362">
        <f t="shared" si="431"/>
        <v>92.278999999999996</v>
      </c>
      <c r="BP142" s="266"/>
      <c r="BQ142" s="266">
        <v>151.821</v>
      </c>
      <c r="BR142" s="201">
        <v>196.499</v>
      </c>
      <c r="BS142" s="201">
        <v>104.22</v>
      </c>
      <c r="BT142" s="201">
        <v>22.050999999999998</v>
      </c>
      <c r="BU142" s="201">
        <v>57.18</v>
      </c>
      <c r="BV142" s="274">
        <v>23.141999999999999</v>
      </c>
      <c r="BW142" s="211">
        <v>42.470999999999997</v>
      </c>
      <c r="BX142" s="210">
        <v>39.222000000000001</v>
      </c>
      <c r="BY142" s="210">
        <v>35.78</v>
      </c>
      <c r="BZ142" s="210">
        <v>23.466000000000001</v>
      </c>
      <c r="CA142" s="210">
        <v>21.146999999999998</v>
      </c>
      <c r="CB142" s="94">
        <f t="shared" si="399"/>
        <v>-1</v>
      </c>
      <c r="CC142" s="94">
        <f t="shared" si="432"/>
        <v>-0.2174748830292699</v>
      </c>
      <c r="CD142" s="94">
        <f t="shared" si="433"/>
        <v>0.88407395837400915</v>
      </c>
      <c r="CE142" s="94">
        <f t="shared" si="434"/>
        <v>4.0945441885910387</v>
      </c>
      <c r="CF142" s="94">
        <f t="shared" si="435"/>
        <v>-0.6046287557023754</v>
      </c>
      <c r="CG142" s="94">
        <f t="shared" si="436"/>
        <v>1.9000912408759123</v>
      </c>
      <c r="CH142" s="362">
        <f t="shared" si="400"/>
        <v>-151.02500000000001</v>
      </c>
      <c r="CI142" s="362">
        <f t="shared" si="437"/>
        <v>-41.972000000000008</v>
      </c>
      <c r="CJ142" s="362">
        <f t="shared" si="438"/>
        <v>90.561000000000007</v>
      </c>
      <c r="CK142" s="100"/>
      <c r="CL142" s="100">
        <v>151.02500000000001</v>
      </c>
      <c r="CM142" s="208">
        <v>192.99700000000001</v>
      </c>
      <c r="CN142" s="208">
        <v>102.43600000000001</v>
      </c>
      <c r="CO142" s="208">
        <v>20.106999999999999</v>
      </c>
      <c r="CP142" s="208">
        <v>50.856000000000002</v>
      </c>
      <c r="CQ142" s="209">
        <v>17.536000000000001</v>
      </c>
      <c r="CR142" s="292">
        <v>35.53</v>
      </c>
      <c r="CS142" s="292">
        <v>31.472000000000001</v>
      </c>
      <c r="CT142" s="292">
        <v>29.722999999999999</v>
      </c>
      <c r="CU142" s="292">
        <v>17.431000000000001</v>
      </c>
      <c r="CV142" s="292">
        <v>14.882</v>
      </c>
      <c r="CW142" s="94">
        <f t="shared" si="401"/>
        <v>-1</v>
      </c>
      <c r="CX142" s="94">
        <f t="shared" si="439"/>
        <v>-0.22303002965154459</v>
      </c>
      <c r="CY142" s="94">
        <f t="shared" si="440"/>
        <v>0.89380920077384984</v>
      </c>
      <c r="CZ142" s="94">
        <f t="shared" si="441"/>
        <v>4.4622932820970282</v>
      </c>
      <c r="DA142" s="94">
        <f t="shared" si="442"/>
        <v>-0.62726993708118062</v>
      </c>
      <c r="DB142" s="94">
        <f t="shared" si="443"/>
        <v>1.9454572849178846</v>
      </c>
      <c r="DC142" s="362">
        <f t="shared" si="402"/>
        <v>-117.129</v>
      </c>
      <c r="DD142" s="362">
        <f t="shared" si="444"/>
        <v>-33.622</v>
      </c>
      <c r="DE142" s="362">
        <f t="shared" si="445"/>
        <v>71.149000000000001</v>
      </c>
      <c r="DF142" s="266"/>
      <c r="DG142" s="266">
        <v>117.129</v>
      </c>
      <c r="DH142" s="201">
        <v>150.751</v>
      </c>
      <c r="DI142" s="201">
        <v>79.602000000000004</v>
      </c>
      <c r="DJ142" s="201">
        <v>14.573</v>
      </c>
      <c r="DK142" s="201">
        <v>39.097999999999999</v>
      </c>
      <c r="DL142" s="274">
        <v>13.273999999999999</v>
      </c>
      <c r="DM142" s="210">
        <v>27.684000000000001</v>
      </c>
      <c r="DN142" s="210">
        <v>24.22</v>
      </c>
      <c r="DO142" s="210">
        <v>22.305</v>
      </c>
      <c r="DP142" s="210">
        <v>13.898999999999999</v>
      </c>
      <c r="DQ142" s="210">
        <v>10.832000000000001</v>
      </c>
      <c r="DR142" s="94">
        <f t="shared" si="403"/>
        <v>-1</v>
      </c>
      <c r="DS142" s="94">
        <f t="shared" si="446"/>
        <v>0.34479467108189882</v>
      </c>
      <c r="DT142" s="94">
        <f t="shared" si="447"/>
        <v>0.81072358313417547</v>
      </c>
      <c r="DU142" s="94">
        <f t="shared" si="448"/>
        <v>0.71137992422513352</v>
      </c>
      <c r="DV142" s="94">
        <f t="shared" si="449"/>
        <v>-0.59880228554684634</v>
      </c>
      <c r="DW142" s="94">
        <f t="shared" si="450"/>
        <v>0.16682693335042831</v>
      </c>
      <c r="DX142" s="362">
        <f t="shared" si="404"/>
        <v>-456.46499999999997</v>
      </c>
      <c r="DY142" s="362">
        <f t="shared" si="451"/>
        <v>117.03399999999999</v>
      </c>
      <c r="DZ142" s="362">
        <f t="shared" si="452"/>
        <v>151.97499999999999</v>
      </c>
      <c r="EA142" s="100"/>
      <c r="EB142" s="100">
        <v>456.46499999999997</v>
      </c>
      <c r="EC142" s="208">
        <v>339.43099999999998</v>
      </c>
      <c r="ED142" s="208">
        <v>187.45599999999999</v>
      </c>
      <c r="EE142" s="208">
        <v>109.535</v>
      </c>
      <c r="EF142" s="208">
        <v>273.02</v>
      </c>
      <c r="EG142" s="209">
        <v>233.98500000000001</v>
      </c>
      <c r="EH142" s="292">
        <v>216.58500000000001</v>
      </c>
      <c r="EI142" s="292">
        <v>198.691</v>
      </c>
      <c r="EJ142" s="292">
        <v>173.61699999999999</v>
      </c>
      <c r="EK142" s="292">
        <v>148.36199999999999</v>
      </c>
      <c r="EL142" s="292">
        <v>135.26499999999999</v>
      </c>
      <c r="EM142" s="94">
        <f t="shared" si="405"/>
        <v>-1</v>
      </c>
      <c r="EN142" s="94">
        <f t="shared" si="453"/>
        <v>0.10551290849846542</v>
      </c>
      <c r="EO142" s="94">
        <f t="shared" si="454"/>
        <v>0.36147422778914717</v>
      </c>
      <c r="EP142" s="94">
        <f t="shared" si="455"/>
        <v>6.5346225272793698E-2</v>
      </c>
      <c r="EQ142" s="94">
        <f t="shared" si="456"/>
        <v>-9.5224938396147263E-2</v>
      </c>
      <c r="ER142" s="94">
        <f t="shared" si="457"/>
        <v>-5.1208712156620484E-2</v>
      </c>
      <c r="ES142" s="362">
        <f t="shared" si="406"/>
        <v>-1354.732</v>
      </c>
      <c r="ET142" s="362">
        <f t="shared" si="458"/>
        <v>129.29899999999998</v>
      </c>
      <c r="EU142" s="362">
        <f t="shared" si="459"/>
        <v>325.35500000000002</v>
      </c>
      <c r="EV142" s="100"/>
      <c r="EW142" s="100">
        <v>1354.732</v>
      </c>
      <c r="EX142" s="208">
        <v>1225.433</v>
      </c>
      <c r="EY142" s="208">
        <v>900.07799999999997</v>
      </c>
      <c r="EZ142" s="208">
        <v>844.86900000000003</v>
      </c>
      <c r="FA142" s="208">
        <v>933.78899999999999</v>
      </c>
      <c r="FB142" s="209">
        <v>984.18799999999999</v>
      </c>
      <c r="FC142" s="292">
        <v>882.59799999999996</v>
      </c>
      <c r="FD142" s="292">
        <v>880.26099999999997</v>
      </c>
      <c r="FE142" s="292">
        <v>790.99300000000005</v>
      </c>
      <c r="FF142" s="292">
        <v>564.09699999999998</v>
      </c>
      <c r="FG142" s="292">
        <v>534.697</v>
      </c>
      <c r="FH142" s="94">
        <f t="shared" si="407"/>
        <v>-1</v>
      </c>
      <c r="FI142" s="94">
        <f t="shared" si="460"/>
        <v>-2.1538461538461538E-2</v>
      </c>
      <c r="FJ142" s="94">
        <f t="shared" si="461"/>
        <v>4.1666666666666664E-2</v>
      </c>
      <c r="FK142" s="94">
        <f t="shared" si="462"/>
        <v>0.27868852459016391</v>
      </c>
      <c r="FL142" s="94">
        <f t="shared" si="463"/>
        <v>4.2735042735042736E-2</v>
      </c>
      <c r="FM142" s="94">
        <f t="shared" si="464"/>
        <v>-3.9671682626538987E-2</v>
      </c>
      <c r="FN142" s="362">
        <f t="shared" si="408"/>
        <v>-954</v>
      </c>
      <c r="FO142" s="362">
        <f t="shared" si="465"/>
        <v>-21</v>
      </c>
      <c r="FP142" s="362">
        <f t="shared" si="466"/>
        <v>39</v>
      </c>
      <c r="FQ142" s="486"/>
      <c r="FR142" s="486">
        <v>954</v>
      </c>
      <c r="FS142" s="2">
        <v>975</v>
      </c>
      <c r="FT142" s="2">
        <v>936</v>
      </c>
      <c r="FU142" s="2">
        <v>732</v>
      </c>
      <c r="FV142" s="2">
        <v>702</v>
      </c>
      <c r="FW142" s="502">
        <v>731</v>
      </c>
      <c r="FX142" s="122">
        <v>673</v>
      </c>
      <c r="FY142" s="122">
        <v>673</v>
      </c>
      <c r="FZ142" s="122">
        <v>612</v>
      </c>
      <c r="GA142" s="122">
        <v>460</v>
      </c>
      <c r="GB142" s="122">
        <v>411</v>
      </c>
      <c r="GC142" s="122"/>
      <c r="GD142" s="123"/>
      <c r="GE142" s="1" t="s">
        <v>109</v>
      </c>
      <c r="GF142" s="336"/>
      <c r="GG142" s="121">
        <v>6500</v>
      </c>
      <c r="GH142" s="1" t="s">
        <v>374</v>
      </c>
      <c r="GI142" s="18" t="s">
        <v>82</v>
      </c>
      <c r="GJ142" s="94">
        <f t="shared" si="534"/>
        <v>-1</v>
      </c>
      <c r="GK142" s="94">
        <f t="shared" si="535"/>
        <v>-0.48196458921095592</v>
      </c>
      <c r="GL142" s="94">
        <f t="shared" si="536"/>
        <v>6.1998130474760986E-2</v>
      </c>
      <c r="GM142" s="94">
        <f t="shared" si="537"/>
        <v>5.5622976860121831</v>
      </c>
      <c r="GN142" s="94">
        <f t="shared" si="538"/>
        <v>-0.47600946866433008</v>
      </c>
      <c r="GO142" s="392">
        <f t="shared" si="539"/>
        <v>1.5772805207078036</v>
      </c>
      <c r="GP142" s="366">
        <f t="shared" si="540"/>
        <v>-0.37950938313548505</v>
      </c>
      <c r="GQ142" s="366">
        <f t="shared" si="541"/>
        <v>-0.35308413312132153</v>
      </c>
      <c r="GR142" s="366">
        <f t="shared" si="542"/>
        <v>4.2767898645498459E-2</v>
      </c>
      <c r="GS142" s="94">
        <f t="shared" si="409"/>
        <v>0</v>
      </c>
      <c r="GT142" s="94">
        <f t="shared" si="467"/>
        <v>0.37950938313548505</v>
      </c>
      <c r="GU142" s="392">
        <f t="shared" si="468"/>
        <v>0.73259351625680658</v>
      </c>
      <c r="GV142" s="94">
        <f t="shared" si="469"/>
        <v>0.68982561761130812</v>
      </c>
      <c r="GW142" s="94">
        <f t="shared" si="470"/>
        <v>0.10511952529701613</v>
      </c>
      <c r="GX142" s="94">
        <f t="shared" si="471"/>
        <v>0.20061340617942625</v>
      </c>
      <c r="GY142" s="94">
        <f t="shared" si="472"/>
        <v>7.7839181481234879E-2</v>
      </c>
      <c r="GZ142" s="94">
        <f t="shared" si="473"/>
        <v>0.17111511380383168</v>
      </c>
      <c r="HA142" s="94">
        <f t="shared" si="474"/>
        <v>0.16906432308733629</v>
      </c>
      <c r="HB142" s="94">
        <f t="shared" si="475"/>
        <v>0.18462694772019295</v>
      </c>
      <c r="HC142" s="94">
        <f t="shared" si="476"/>
        <v>0.122914955205252</v>
      </c>
      <c r="HD142" s="94">
        <f t="shared" si="543"/>
        <v>-1</v>
      </c>
      <c r="HE142" s="94">
        <f t="shared" si="544"/>
        <v>-0.36351616196799941</v>
      </c>
      <c r="HF142" s="94">
        <f t="shared" si="545"/>
        <v>0.54784746176518162</v>
      </c>
      <c r="HG142" s="94">
        <f t="shared" si="546"/>
        <v>3.8176249700065013</v>
      </c>
      <c r="HH142" s="94">
        <f t="shared" si="547"/>
        <v>-0.58415155383166251</v>
      </c>
      <c r="HI142" s="392">
        <f t="shared" si="548"/>
        <v>1.4048854904597368</v>
      </c>
      <c r="HJ142" s="366">
        <f t="shared" si="549"/>
        <v>-0.11768317142508328</v>
      </c>
      <c r="HK142" s="366">
        <f t="shared" si="550"/>
        <v>-6.7212601873667011E-2</v>
      </c>
      <c r="HL142" s="366">
        <f t="shared" si="551"/>
        <v>6.5442288465113518E-2</v>
      </c>
      <c r="HM142" s="94">
        <f t="shared" si="410"/>
        <v>0</v>
      </c>
      <c r="HN142" s="94">
        <f t="shared" si="477"/>
        <v>0.11768317142508328</v>
      </c>
      <c r="HO142" s="392">
        <f t="shared" si="478"/>
        <v>0.18489577329875029</v>
      </c>
      <c r="HP142" s="94">
        <f t="shared" si="479"/>
        <v>0.11945348483363677</v>
      </c>
      <c r="HQ142" s="94">
        <f t="shared" si="480"/>
        <v>2.4795098326940872E-2</v>
      </c>
      <c r="HR142" s="94">
        <f t="shared" si="481"/>
        <v>5.9625323974166533E-2</v>
      </c>
      <c r="HS142" s="94">
        <f t="shared" si="482"/>
        <v>2.4793414992398698E-2</v>
      </c>
      <c r="HT142" s="94">
        <f t="shared" si="483"/>
        <v>4.8184228006891074E-2</v>
      </c>
      <c r="HU142" s="94">
        <f t="shared" si="484"/>
        <v>4.6937210023132336E-2</v>
      </c>
      <c r="HV142" s="94">
        <f t="shared" si="485"/>
        <v>5.2808300555682641E-2</v>
      </c>
      <c r="HW142" s="94">
        <f t="shared" si="486"/>
        <v>4.2712282739075756E-2</v>
      </c>
      <c r="HX142" s="94" t="e">
        <f t="shared" si="552"/>
        <v>#VALUE!</v>
      </c>
      <c r="HY142" s="94">
        <f t="shared" si="553"/>
        <v>0.21644411453180737</v>
      </c>
      <c r="HZ142" s="94">
        <f t="shared" si="554"/>
        <v>0.32997272087518659</v>
      </c>
      <c r="IA142" s="94">
        <f t="shared" si="555"/>
        <v>0.60640727270321515</v>
      </c>
      <c r="IB142" s="94">
        <f t="shared" si="556"/>
        <v>-0.55657739533407447</v>
      </c>
      <c r="IC142" s="392">
        <f t="shared" si="557"/>
        <v>0.2298035914754738</v>
      </c>
      <c r="ID142" s="366" t="e">
        <f t="shared" si="558"/>
        <v>#VALUE!</v>
      </c>
      <c r="IE142" s="366">
        <f t="shared" si="559"/>
        <v>5.995255737330879E-2</v>
      </c>
      <c r="IF142" s="366">
        <f t="shared" si="560"/>
        <v>6.872222892280333E-2</v>
      </c>
      <c r="IG142" s="94" t="str">
        <f t="shared" si="411"/>
        <v>i.a.</v>
      </c>
      <c r="IH142" s="94">
        <f t="shared" si="487"/>
        <v>0.33694118098635006</v>
      </c>
      <c r="II142" s="392">
        <f t="shared" si="488"/>
        <v>0.27698862361304127</v>
      </c>
      <c r="IJ142" s="94">
        <f t="shared" si="489"/>
        <v>0.20826639469023794</v>
      </c>
      <c r="IK142" s="94">
        <f t="shared" si="490"/>
        <v>0.12964731810493696</v>
      </c>
      <c r="IL142" s="94">
        <f t="shared" si="491"/>
        <v>0.29237868512051435</v>
      </c>
      <c r="IM142" s="94">
        <f t="shared" si="492"/>
        <v>0.23774421147179201</v>
      </c>
      <c r="IN142" s="94">
        <f t="shared" si="493"/>
        <v>0.24539484567152886</v>
      </c>
      <c r="IO142" s="94">
        <f t="shared" si="494"/>
        <v>0.22571828128248328</v>
      </c>
      <c r="IP142" s="94">
        <f t="shared" si="495"/>
        <v>0.21949246074238329</v>
      </c>
      <c r="IQ142" s="94">
        <f t="shared" si="496"/>
        <v>0.26300795785122061</v>
      </c>
      <c r="IR142" s="94">
        <f t="shared" si="412"/>
        <v>0.25297504942051291</v>
      </c>
      <c r="IS142" s="94">
        <f t="shared" si="561"/>
        <v>-1</v>
      </c>
      <c r="IT142" s="94">
        <f t="shared" si="562"/>
        <v>-0.28765384120822235</v>
      </c>
      <c r="IU142" s="94">
        <f t="shared" si="563"/>
        <v>0.64694788110219636</v>
      </c>
      <c r="IV142" s="94">
        <f t="shared" si="564"/>
        <v>2.2504445746122683</v>
      </c>
      <c r="IW142" s="94">
        <f t="shared" si="565"/>
        <v>-0.68929190184209332</v>
      </c>
      <c r="IX142" s="392">
        <f t="shared" si="566"/>
        <v>1.4004497131963241</v>
      </c>
      <c r="IY142" s="366">
        <f t="shared" si="567"/>
        <v>-3.6563373769046809E-2</v>
      </c>
      <c r="IZ142" s="366">
        <f t="shared" si="568"/>
        <v>-1.4764724681097942E-2</v>
      </c>
      <c r="JA142" s="366">
        <f t="shared" si="569"/>
        <v>2.016251085681171E-2</v>
      </c>
      <c r="JB142" s="392"/>
      <c r="JC142" s="94">
        <f t="shared" si="497"/>
        <v>3.6563373769046809E-2</v>
      </c>
      <c r="JD142" s="392">
        <f t="shared" si="498"/>
        <v>5.132809845014475E-2</v>
      </c>
      <c r="JE142" s="94">
        <f t="shared" si="499"/>
        <v>3.116558759333304E-2</v>
      </c>
      <c r="JF142" s="94">
        <f t="shared" si="500"/>
        <v>9.5880999899992606E-3</v>
      </c>
      <c r="JG142" s="94">
        <f t="shared" si="501"/>
        <v>3.0858867364076351E-2</v>
      </c>
      <c r="JH142" s="94">
        <f t="shared" si="502"/>
        <v>1.2855452540593388E-2</v>
      </c>
      <c r="JI142" s="94">
        <f t="shared" si="503"/>
        <v>2.6252918381740712E-2</v>
      </c>
      <c r="JJ142" s="94">
        <f t="shared" si="504"/>
        <v>2.572010321616048E-2</v>
      </c>
      <c r="JK142" s="94">
        <f t="shared" si="505"/>
        <v>2.4291668392248663E-2</v>
      </c>
      <c r="JL142" s="94">
        <f t="shared" si="506"/>
        <v>2.2021644387887254E-2</v>
      </c>
      <c r="JM142" s="94">
        <f t="shared" si="413"/>
        <v>2.0768575780699867E-2</v>
      </c>
      <c r="JN142" s="94" t="e">
        <f t="shared" si="570"/>
        <v>#VALUE!</v>
      </c>
      <c r="JO142" s="94">
        <f t="shared" si="571"/>
        <v>0.10850244999829463</v>
      </c>
      <c r="JP142" s="94">
        <f t="shared" si="572"/>
        <v>9.9007491762291261E-2</v>
      </c>
      <c r="JQ142" s="94">
        <f t="shared" si="573"/>
        <v>0.13714343100275964</v>
      </c>
      <c r="JR142" s="94">
        <f t="shared" si="574"/>
        <v>0.19030318763311052</v>
      </c>
      <c r="JS142" s="392">
        <f t="shared" si="575"/>
        <v>7.1842353856830313E-2</v>
      </c>
      <c r="JT142" s="364" t="e">
        <f t="shared" si="576"/>
        <v>#VALUE!</v>
      </c>
      <c r="JU142" s="364">
        <f t="shared" si="577"/>
        <v>0.42602991775520138</v>
      </c>
      <c r="JV142" s="364">
        <f t="shared" si="578"/>
        <v>0.35372679487179548</v>
      </c>
      <c r="JW142" s="99" t="str">
        <f t="shared" si="414"/>
        <v>i.a.</v>
      </c>
      <c r="JX142" s="99">
        <f t="shared" si="507"/>
        <v>4.3524842767295606</v>
      </c>
      <c r="JY142" s="393">
        <f t="shared" si="508"/>
        <v>3.9264543589743592</v>
      </c>
      <c r="JZ142" s="99">
        <f t="shared" si="509"/>
        <v>3.5727275641025638</v>
      </c>
      <c r="KA142" s="99">
        <f t="shared" si="510"/>
        <v>3.141844262295082</v>
      </c>
      <c r="KB142" s="99">
        <f t="shared" si="511"/>
        <v>2.6395327635327637</v>
      </c>
      <c r="KC142" s="99">
        <f t="shared" si="512"/>
        <v>2.4626128590971272</v>
      </c>
      <c r="KD142" s="99">
        <f t="shared" si="513"/>
        <v>2.4038083209509655</v>
      </c>
      <c r="KE142" s="99">
        <f t="shared" si="514"/>
        <v>2.2659063893016342</v>
      </c>
      <c r="KF142" s="99">
        <f t="shared" si="415"/>
        <v>2.4067532679738561</v>
      </c>
      <c r="KG142" s="99">
        <f t="shared" si="416"/>
        <v>2.3164956521739128</v>
      </c>
      <c r="KH142" s="99">
        <f t="shared" si="417"/>
        <v>2.4774233576642337</v>
      </c>
      <c r="KI142" s="94">
        <f t="shared" si="579"/>
        <v>-1</v>
      </c>
      <c r="KJ142" s="94">
        <f t="shared" si="580"/>
        <v>-0.2002494873726815</v>
      </c>
      <c r="KK142" s="94">
        <f t="shared" si="581"/>
        <v>0.80871100003904894</v>
      </c>
      <c r="KL142" s="94">
        <f t="shared" si="582"/>
        <v>2.98419481415453</v>
      </c>
      <c r="KM142" s="94">
        <f t="shared" si="583"/>
        <v>-0.62083249522276984</v>
      </c>
      <c r="KN142" s="392">
        <f t="shared" si="584"/>
        <v>2.0198955798864557</v>
      </c>
      <c r="KO142" s="364">
        <f t="shared" si="585"/>
        <v>-0.1583071278825996</v>
      </c>
      <c r="KP142" s="364">
        <f t="shared" si="586"/>
        <v>-3.9638513143041454E-2</v>
      </c>
      <c r="KQ142" s="364">
        <f t="shared" si="587"/>
        <v>8.8505470085470106E-2</v>
      </c>
      <c r="KR142" s="308"/>
      <c r="KS142" s="308">
        <f t="shared" si="515"/>
        <v>0.1583071278825996</v>
      </c>
      <c r="KT142" s="395">
        <f t="shared" si="516"/>
        <v>0.19794564102564105</v>
      </c>
      <c r="KU142" s="308">
        <f t="shared" si="517"/>
        <v>0.10944017094017094</v>
      </c>
      <c r="KV142" s="308">
        <f t="shared" si="518"/>
        <v>2.7468579234972677E-2</v>
      </c>
      <c r="KW142" s="308">
        <f t="shared" si="519"/>
        <v>7.244444444444445E-2</v>
      </c>
      <c r="KX142" s="308">
        <f t="shared" si="520"/>
        <v>2.3989056087551301E-2</v>
      </c>
      <c r="KY142" s="308">
        <f t="shared" si="521"/>
        <v>5.2793462109955426E-2</v>
      </c>
      <c r="KZ142" s="308">
        <f t="shared" si="522"/>
        <v>4.6763744427934621E-2</v>
      </c>
      <c r="LA142" s="308">
        <f t="shared" si="523"/>
        <v>4.8566993464052285E-2</v>
      </c>
      <c r="LB142" s="308">
        <f t="shared" si="524"/>
        <v>3.789347826086957E-2</v>
      </c>
      <c r="LC142" s="308">
        <f t="shared" si="418"/>
        <v>3.6209245742092458E-2</v>
      </c>
    </row>
    <row r="143" spans="1:315" s="1" customFormat="1" ht="17.25" customHeight="1" x14ac:dyDescent="0.3">
      <c r="A143" s="348" t="s">
        <v>546</v>
      </c>
      <c r="B143" s="171">
        <v>10360641</v>
      </c>
      <c r="C143" t="s">
        <v>552</v>
      </c>
      <c r="D143" s="124"/>
      <c r="E143">
        <v>1</v>
      </c>
      <c r="F143"/>
      <c r="G143">
        <v>475220</v>
      </c>
      <c r="H143"/>
      <c r="I143" s="188">
        <v>45084</v>
      </c>
      <c r="J143" s="176"/>
      <c r="K143" s="176" t="s">
        <v>132</v>
      </c>
      <c r="L143" s="178" t="s">
        <v>132</v>
      </c>
      <c r="M143" s="178" t="s">
        <v>132</v>
      </c>
      <c r="N143" s="178" t="s">
        <v>132</v>
      </c>
      <c r="O143" s="178" t="s">
        <v>132</v>
      </c>
      <c r="P143" s="178" t="s">
        <v>132</v>
      </c>
      <c r="Q143" s="94">
        <f t="shared" si="525"/>
        <v>-1</v>
      </c>
      <c r="R143" s="94">
        <f t="shared" si="526"/>
        <v>2.9881342570143632E-2</v>
      </c>
      <c r="S143" s="94">
        <f t="shared" si="527"/>
        <v>-2.0956857778985372E-3</v>
      </c>
      <c r="T143" s="94">
        <f t="shared" si="528"/>
        <v>0.30198929530282292</v>
      </c>
      <c r="U143" s="94">
        <f t="shared" si="529"/>
        <v>9.7032805535506528E-2</v>
      </c>
      <c r="V143" s="94">
        <f t="shared" si="530"/>
        <v>0.12351637577911379</v>
      </c>
      <c r="W143" s="362">
        <f t="shared" si="531"/>
        <v>-3882.4920000000002</v>
      </c>
      <c r="X143" s="362">
        <f t="shared" si="532"/>
        <v>112.64800000000014</v>
      </c>
      <c r="Y143" s="362">
        <f t="shared" si="533"/>
        <v>-7.9169999999999163</v>
      </c>
      <c r="Z143" s="100"/>
      <c r="AA143" s="396">
        <v>3882.4920000000002</v>
      </c>
      <c r="AB143" s="208">
        <v>3769.8440000000001</v>
      </c>
      <c r="AC143" s="208">
        <v>3777.761</v>
      </c>
      <c r="AD143" s="228">
        <v>2901.53</v>
      </c>
      <c r="AE143" s="228">
        <v>2644.8890000000001</v>
      </c>
      <c r="AF143" s="228">
        <v>2354.1170000000002</v>
      </c>
      <c r="AG143" s="330">
        <v>2197.6640000000002</v>
      </c>
      <c r="AH143" s="270">
        <v>1997.453</v>
      </c>
      <c r="AI143" s="270">
        <v>1855.1410000000001</v>
      </c>
      <c r="AJ143" s="270">
        <v>1632.606</v>
      </c>
      <c r="AK143" s="270">
        <v>1573.325</v>
      </c>
      <c r="AL143" s="94">
        <f t="shared" si="394"/>
        <v>-1</v>
      </c>
      <c r="AM143" s="94">
        <f t="shared" si="395"/>
        <v>-7.2860008071768997E-2</v>
      </c>
      <c r="AN143" s="94">
        <f t="shared" si="419"/>
        <v>3.6510966667869883E-2</v>
      </c>
      <c r="AO143" s="94">
        <f t="shared" si="420"/>
        <v>0.5379191765141953</v>
      </c>
      <c r="AP143" s="94">
        <f t="shared" si="421"/>
        <v>9.3193124757904741E-2</v>
      </c>
      <c r="AQ143" s="94">
        <f t="shared" si="422"/>
        <v>0.14659590493421848</v>
      </c>
      <c r="AR143" s="362">
        <f t="shared" si="396"/>
        <v>-905.11300000000006</v>
      </c>
      <c r="AS143" s="362">
        <f t="shared" si="423"/>
        <v>-71.128999999999905</v>
      </c>
      <c r="AT143" s="362">
        <f t="shared" si="424"/>
        <v>34.38799999999992</v>
      </c>
      <c r="AU143" s="266"/>
      <c r="AV143" s="266">
        <v>905.11300000000006</v>
      </c>
      <c r="AW143" s="201">
        <v>976.24199999999996</v>
      </c>
      <c r="AX143" s="201">
        <v>941.85400000000004</v>
      </c>
      <c r="AY143" s="201">
        <v>612.42100000000005</v>
      </c>
      <c r="AZ143" s="205">
        <v>560.21299999999997</v>
      </c>
      <c r="BA143" s="268">
        <v>488.58800000000002</v>
      </c>
      <c r="BB143" s="269">
        <v>454.8</v>
      </c>
      <c r="BC143" s="270">
        <v>657.94299999999998</v>
      </c>
      <c r="BD143" s="270">
        <v>604.13499999999999</v>
      </c>
      <c r="BE143" s="270">
        <v>532.94200000000001</v>
      </c>
      <c r="BF143" s="269">
        <v>526.23</v>
      </c>
      <c r="BG143" s="94">
        <f t="shared" si="397"/>
        <v>-1</v>
      </c>
      <c r="BH143" s="94">
        <f t="shared" si="425"/>
        <v>-0.13808939225678266</v>
      </c>
      <c r="BI143" s="94">
        <f t="shared" si="426"/>
        <v>1.6584922581208344E-2</v>
      </c>
      <c r="BJ143" s="94">
        <f t="shared" si="427"/>
        <v>1.1769695922598478</v>
      </c>
      <c r="BK143" s="94">
        <f t="shared" si="428"/>
        <v>0.14251875246743007</v>
      </c>
      <c r="BL143" s="94">
        <f t="shared" si="429"/>
        <v>0.26566149925674237</v>
      </c>
      <c r="BM143" s="362">
        <f t="shared" si="398"/>
        <v>-441.61799999999999</v>
      </c>
      <c r="BN143" s="362">
        <f t="shared" si="430"/>
        <v>-70.752999999999986</v>
      </c>
      <c r="BO143" s="362">
        <f t="shared" si="431"/>
        <v>8.3589999999999804</v>
      </c>
      <c r="BP143" s="266"/>
      <c r="BQ143" s="266">
        <v>441.61799999999999</v>
      </c>
      <c r="BR143" s="201">
        <v>512.37099999999998</v>
      </c>
      <c r="BS143" s="201">
        <v>504.012</v>
      </c>
      <c r="BT143" s="201">
        <v>231.52</v>
      </c>
      <c r="BU143" s="201">
        <v>202.64</v>
      </c>
      <c r="BV143" s="274">
        <v>160.10599999999999</v>
      </c>
      <c r="BW143" s="211">
        <v>153.46600000000001</v>
      </c>
      <c r="BX143" s="210">
        <v>122.684</v>
      </c>
      <c r="BY143" s="210">
        <v>101.491</v>
      </c>
      <c r="BZ143" s="210">
        <v>55.225000000000001</v>
      </c>
      <c r="CA143" s="210">
        <v>64.463999999999999</v>
      </c>
      <c r="CB143" s="94">
        <f t="shared" si="399"/>
        <v>-1</v>
      </c>
      <c r="CC143" s="94">
        <f t="shared" si="432"/>
        <v>-0.21124488661034638</v>
      </c>
      <c r="CD143" s="94">
        <f t="shared" si="433"/>
        <v>3.2235489311845562E-2</v>
      </c>
      <c r="CE143" s="94">
        <f t="shared" si="434"/>
        <v>1.1301558587305178</v>
      </c>
      <c r="CF143" s="94">
        <f t="shared" si="435"/>
        <v>0.20006030302268904</v>
      </c>
      <c r="CG143" s="94">
        <f t="shared" si="436"/>
        <v>0.2308791419505285</v>
      </c>
      <c r="CH143" s="362">
        <f t="shared" si="400"/>
        <v>-414.16899999999998</v>
      </c>
      <c r="CI143" s="362">
        <f t="shared" si="437"/>
        <v>-110.923</v>
      </c>
      <c r="CJ143" s="362">
        <f t="shared" si="438"/>
        <v>16.397999999999968</v>
      </c>
      <c r="CK143" s="100"/>
      <c r="CL143" s="100">
        <v>414.16899999999998</v>
      </c>
      <c r="CM143" s="208">
        <v>525.09199999999998</v>
      </c>
      <c r="CN143" s="208">
        <v>508.69400000000002</v>
      </c>
      <c r="CO143" s="208">
        <v>238.80600000000001</v>
      </c>
      <c r="CP143" s="208">
        <v>198.995</v>
      </c>
      <c r="CQ143" s="209">
        <v>161.66900000000001</v>
      </c>
      <c r="CR143" s="292">
        <v>155.13300000000001</v>
      </c>
      <c r="CS143" s="292">
        <v>126.175</v>
      </c>
      <c r="CT143" s="292">
        <v>104.604</v>
      </c>
      <c r="CU143" s="292">
        <v>57.514000000000003</v>
      </c>
      <c r="CV143" s="292">
        <v>66.39</v>
      </c>
      <c r="CW143" s="94">
        <f t="shared" si="401"/>
        <v>-1</v>
      </c>
      <c r="CX143" s="94">
        <f t="shared" si="439"/>
        <v>-0.2106551356416532</v>
      </c>
      <c r="CY143" s="94">
        <f t="shared" si="440"/>
        <v>3.3335602776790221E-2</v>
      </c>
      <c r="CZ143" s="94">
        <f t="shared" si="441"/>
        <v>1.1306580990399027</v>
      </c>
      <c r="DA143" s="94">
        <f t="shared" si="442"/>
        <v>0.1997666563531354</v>
      </c>
      <c r="DB143" s="94">
        <f t="shared" si="443"/>
        <v>0.2269049784491281</v>
      </c>
      <c r="DC143" s="362">
        <f t="shared" si="402"/>
        <v>-323.46800000000002</v>
      </c>
      <c r="DD143" s="362">
        <f t="shared" si="444"/>
        <v>-86.324999999999989</v>
      </c>
      <c r="DE143" s="362">
        <f t="shared" si="445"/>
        <v>13.220000000000027</v>
      </c>
      <c r="DF143" s="266"/>
      <c r="DG143" s="266">
        <v>323.46800000000002</v>
      </c>
      <c r="DH143" s="201">
        <v>409.79300000000001</v>
      </c>
      <c r="DI143" s="201">
        <v>396.57299999999998</v>
      </c>
      <c r="DJ143" s="201">
        <v>186.12700000000001</v>
      </c>
      <c r="DK143" s="201">
        <v>155.136</v>
      </c>
      <c r="DL143" s="274">
        <v>126.44499999999999</v>
      </c>
      <c r="DM143" s="210">
        <v>121.065</v>
      </c>
      <c r="DN143" s="210">
        <v>96.55</v>
      </c>
      <c r="DO143" s="210">
        <v>78.831000000000003</v>
      </c>
      <c r="DP143" s="210">
        <v>43.841000000000001</v>
      </c>
      <c r="DQ143" s="210">
        <v>49.780999999999999</v>
      </c>
      <c r="DR143" s="94">
        <f t="shared" si="403"/>
        <v>-1</v>
      </c>
      <c r="DS143" s="94">
        <f t="shared" si="446"/>
        <v>-2.870192232494871E-4</v>
      </c>
      <c r="DT143" s="94">
        <f t="shared" si="447"/>
        <v>0.35683974952805725</v>
      </c>
      <c r="DU143" s="94">
        <f t="shared" si="448"/>
        <v>0.5646216375065165</v>
      </c>
      <c r="DV143" s="94">
        <f t="shared" si="449"/>
        <v>0.27632351289554946</v>
      </c>
      <c r="DW143" s="94">
        <f t="shared" si="450"/>
        <v>-0.32250029431103944</v>
      </c>
      <c r="DX143" s="362">
        <f t="shared" si="404"/>
        <v>-1278.2929999999999</v>
      </c>
      <c r="DY143" s="362">
        <f t="shared" si="451"/>
        <v>-0.36700000000018917</v>
      </c>
      <c r="DZ143" s="362">
        <f t="shared" si="452"/>
        <v>336.27900000000011</v>
      </c>
      <c r="EA143" s="100"/>
      <c r="EB143" s="100">
        <v>1278.2929999999999</v>
      </c>
      <c r="EC143" s="208">
        <v>1278.6600000000001</v>
      </c>
      <c r="ED143" s="208">
        <v>942.38099999999997</v>
      </c>
      <c r="EE143" s="208">
        <v>602.30600000000004</v>
      </c>
      <c r="EF143" s="208">
        <v>471.90699999999998</v>
      </c>
      <c r="EG143" s="209">
        <v>696.54200000000003</v>
      </c>
      <c r="EH143" s="292">
        <v>673.01300000000003</v>
      </c>
      <c r="EI143" s="292">
        <v>560.53099999999995</v>
      </c>
      <c r="EJ143" s="292">
        <v>485.49700000000001</v>
      </c>
      <c r="EK143" s="292">
        <v>412.04899999999998</v>
      </c>
      <c r="EL143" s="292">
        <v>376.19099999999997</v>
      </c>
      <c r="EM143" s="94">
        <f t="shared" si="405"/>
        <v>-1</v>
      </c>
      <c r="EN143" s="94">
        <f t="shared" si="453"/>
        <v>-9.8405773888632694E-3</v>
      </c>
      <c r="EO143" s="94">
        <f t="shared" si="454"/>
        <v>0.21772189591382488</v>
      </c>
      <c r="EP143" s="94">
        <f t="shared" si="455"/>
        <v>0.35523881202343022</v>
      </c>
      <c r="EQ143" s="94">
        <f t="shared" si="456"/>
        <v>2.6639654140229015E-2</v>
      </c>
      <c r="ER143" s="94">
        <f t="shared" si="457"/>
        <v>-0.1234847879611003</v>
      </c>
      <c r="ES143" s="362">
        <f t="shared" si="406"/>
        <v>-1619.681</v>
      </c>
      <c r="ET143" s="362">
        <f t="shared" si="458"/>
        <v>-16.09699999999998</v>
      </c>
      <c r="EU143" s="362">
        <f t="shared" si="459"/>
        <v>292.46800000000007</v>
      </c>
      <c r="EV143" s="100"/>
      <c r="EW143" s="100">
        <v>1619.681</v>
      </c>
      <c r="EX143" s="208">
        <v>1635.778</v>
      </c>
      <c r="EY143" s="208">
        <v>1343.31</v>
      </c>
      <c r="EZ143" s="208">
        <v>991.19799999999998</v>
      </c>
      <c r="FA143" s="208">
        <v>965.47799999999995</v>
      </c>
      <c r="FB143" s="209">
        <v>1101.4960000000001</v>
      </c>
      <c r="FC143" s="292">
        <v>932.90700000000004</v>
      </c>
      <c r="FD143" s="292">
        <v>944.71699999999998</v>
      </c>
      <c r="FE143" s="292">
        <v>867.73</v>
      </c>
      <c r="FF143" s="292">
        <v>690.93799999999999</v>
      </c>
      <c r="FG143" s="292">
        <v>622.95399999999995</v>
      </c>
      <c r="FH143" s="94">
        <f t="shared" si="407"/>
        <v>-1</v>
      </c>
      <c r="FI143" s="94">
        <f t="shared" si="460"/>
        <v>2.9001074113856069E-2</v>
      </c>
      <c r="FJ143" s="94">
        <f t="shared" si="461"/>
        <v>2.5330396475770924E-2</v>
      </c>
      <c r="FK143" s="94">
        <f t="shared" si="462"/>
        <v>0.11138310893512852</v>
      </c>
      <c r="FL143" s="94">
        <f t="shared" si="463"/>
        <v>2.3809523809523808E-2</v>
      </c>
      <c r="FM143" s="94">
        <f t="shared" si="464"/>
        <v>5.5555555555555552E-2</v>
      </c>
      <c r="FN143" s="362">
        <f t="shared" si="408"/>
        <v>-958</v>
      </c>
      <c r="FO143" s="362">
        <f t="shared" si="465"/>
        <v>27</v>
      </c>
      <c r="FP143" s="362">
        <f t="shared" si="466"/>
        <v>23</v>
      </c>
      <c r="FQ143" s="486"/>
      <c r="FR143" s="486">
        <v>958</v>
      </c>
      <c r="FS143" s="2">
        <v>931</v>
      </c>
      <c r="FT143" s="2">
        <v>908</v>
      </c>
      <c r="FU143" s="2">
        <v>817</v>
      </c>
      <c r="FV143" s="2">
        <v>798</v>
      </c>
      <c r="FW143" s="502">
        <v>756</v>
      </c>
      <c r="FX143" s="122">
        <v>698</v>
      </c>
      <c r="FY143" s="122">
        <v>694</v>
      </c>
      <c r="FZ143" s="122">
        <v>676</v>
      </c>
      <c r="GA143" s="122">
        <v>623</v>
      </c>
      <c r="GB143" s="122">
        <v>615</v>
      </c>
      <c r="GC143" s="122"/>
      <c r="GD143" s="123"/>
      <c r="GE143" s="1" t="s">
        <v>81</v>
      </c>
      <c r="GF143" s="336"/>
      <c r="GG143" s="121">
        <v>7100</v>
      </c>
      <c r="GH143" s="1" t="s">
        <v>140</v>
      </c>
      <c r="GI143" s="18" t="s">
        <v>82</v>
      </c>
      <c r="GJ143" s="94">
        <f t="shared" si="534"/>
        <v>-1</v>
      </c>
      <c r="GK143" s="94">
        <f t="shared" si="535"/>
        <v>-0.31486521426163494</v>
      </c>
      <c r="GL143" s="94">
        <f t="shared" si="536"/>
        <v>-0.28210206777873681</v>
      </c>
      <c r="GM143" s="94">
        <f t="shared" si="537"/>
        <v>0.48136231836901944</v>
      </c>
      <c r="GN143" s="94">
        <f t="shared" si="538"/>
        <v>0.30533633553732642</v>
      </c>
      <c r="GO143" s="392">
        <f t="shared" si="539"/>
        <v>0.44273022036396631</v>
      </c>
      <c r="GP143" s="366">
        <f t="shared" si="540"/>
        <v>-0.32395511376235697</v>
      </c>
      <c r="GQ143" s="366">
        <f t="shared" si="541"/>
        <v>-0.14887902122209395</v>
      </c>
      <c r="GR143" s="366">
        <f t="shared" si="542"/>
        <v>-0.1858028574936369</v>
      </c>
      <c r="GS143" s="94">
        <f t="shared" si="409"/>
        <v>0</v>
      </c>
      <c r="GT143" s="94">
        <f t="shared" si="467"/>
        <v>0.32395511376235697</v>
      </c>
      <c r="GU143" s="392">
        <f t="shared" si="468"/>
        <v>0.47283413498445093</v>
      </c>
      <c r="GV143" s="94">
        <f t="shared" si="469"/>
        <v>0.65863699247808782</v>
      </c>
      <c r="GW143" s="94">
        <f t="shared" si="470"/>
        <v>0.4446157326340307</v>
      </c>
      <c r="GX143" s="94">
        <f t="shared" si="471"/>
        <v>0.34061392495521842</v>
      </c>
      <c r="GY143" s="94">
        <f t="shared" si="472"/>
        <v>0.23608982479710564</v>
      </c>
      <c r="GZ143" s="94">
        <f t="shared" si="473"/>
        <v>0.25152406399771721</v>
      </c>
      <c r="HA143" s="94">
        <f t="shared" si="474"/>
        <v>0.24124593223125956</v>
      </c>
      <c r="HB143" s="94">
        <f t="shared" si="475"/>
        <v>0.23308888903744207</v>
      </c>
      <c r="HC143" s="94">
        <f t="shared" si="476"/>
        <v>0.14593017355120269</v>
      </c>
      <c r="HD143" s="94">
        <f t="shared" si="543"/>
        <v>-1</v>
      </c>
      <c r="HE143" s="94">
        <f t="shared" si="544"/>
        <v>-0.21126097776057817</v>
      </c>
      <c r="HF143" s="94">
        <f t="shared" si="545"/>
        <v>-0.20337175859014187</v>
      </c>
      <c r="HG143" s="94">
        <f t="shared" si="546"/>
        <v>0.82463463560828676</v>
      </c>
      <c r="HH143" s="94">
        <f t="shared" si="547"/>
        <v>0.20692263607394076</v>
      </c>
      <c r="HI143" s="392">
        <f t="shared" si="548"/>
        <v>0.24571743576475288</v>
      </c>
      <c r="HJ143" s="366">
        <f t="shared" si="549"/>
        <v>-0.27130920708876999</v>
      </c>
      <c r="HK143" s="366">
        <f t="shared" si="550"/>
        <v>-7.2669218523363666E-2</v>
      </c>
      <c r="HL143" s="366">
        <f t="shared" si="551"/>
        <v>-8.7814483214908312E-2</v>
      </c>
      <c r="HM143" s="94">
        <f t="shared" si="410"/>
        <v>0</v>
      </c>
      <c r="HN143" s="94">
        <f t="shared" si="477"/>
        <v>0.27130920708876999</v>
      </c>
      <c r="HO143" s="392">
        <f t="shared" si="478"/>
        <v>0.34397842561213365</v>
      </c>
      <c r="HP143" s="94">
        <f t="shared" si="479"/>
        <v>0.43179290882704197</v>
      </c>
      <c r="HQ143" s="94">
        <f t="shared" si="480"/>
        <v>0.23664623064830356</v>
      </c>
      <c r="HR143" s="94">
        <f t="shared" si="481"/>
        <v>0.19607406769509433</v>
      </c>
      <c r="HS143" s="94">
        <f t="shared" si="482"/>
        <v>0.15739850953817899</v>
      </c>
      <c r="HT143" s="94">
        <f t="shared" si="483"/>
        <v>0.16346829823223394</v>
      </c>
      <c r="HU143" s="94">
        <f t="shared" si="484"/>
        <v>0.13537940695645168</v>
      </c>
      <c r="HV143" s="94">
        <f t="shared" si="485"/>
        <v>0.13022786122509733</v>
      </c>
      <c r="HW143" s="94">
        <f t="shared" si="486"/>
        <v>8.4063225896801277E-2</v>
      </c>
      <c r="HX143" s="94" t="e">
        <f t="shared" si="552"/>
        <v>#VALUE!</v>
      </c>
      <c r="HY143" s="94">
        <f t="shared" si="553"/>
        <v>9.6485050260090664E-3</v>
      </c>
      <c r="HZ143" s="94">
        <f t="shared" si="554"/>
        <v>0.11424435585912919</v>
      </c>
      <c r="IA143" s="94">
        <f t="shared" si="555"/>
        <v>0.15449884081350099</v>
      </c>
      <c r="IB143" s="94">
        <f t="shared" si="556"/>
        <v>0.2432049626647444</v>
      </c>
      <c r="IC143" s="392">
        <f t="shared" si="557"/>
        <v>-0.22705311170470235</v>
      </c>
      <c r="ID143" s="366" t="e">
        <f t="shared" si="558"/>
        <v>#VALUE!</v>
      </c>
      <c r="IE143" s="366">
        <f t="shared" si="559"/>
        <v>7.5420732132090995E-3</v>
      </c>
      <c r="IF143" s="366">
        <f t="shared" si="560"/>
        <v>8.0146585910089274E-2</v>
      </c>
      <c r="IG143" s="94" t="str">
        <f t="shared" si="411"/>
        <v>i.a.</v>
      </c>
      <c r="IH143" s="94">
        <f t="shared" si="487"/>
        <v>0.78922516223873707</v>
      </c>
      <c r="II143" s="392">
        <f t="shared" si="488"/>
        <v>0.78168308902552797</v>
      </c>
      <c r="IJ143" s="94">
        <f t="shared" si="489"/>
        <v>0.70153650311543869</v>
      </c>
      <c r="IK143" s="94">
        <f t="shared" si="490"/>
        <v>0.60765457557420421</v>
      </c>
      <c r="IL143" s="94">
        <f t="shared" si="491"/>
        <v>0.48878068687220216</v>
      </c>
      <c r="IM143" s="94">
        <f t="shared" si="492"/>
        <v>0.63235999041303825</v>
      </c>
      <c r="IN143" s="94">
        <f t="shared" si="493"/>
        <v>0.72141488915829766</v>
      </c>
      <c r="IO143" s="94">
        <f t="shared" si="494"/>
        <v>0.59333218307704838</v>
      </c>
      <c r="IP143" s="94">
        <f t="shared" si="495"/>
        <v>0.55950237977250994</v>
      </c>
      <c r="IQ143" s="94">
        <f t="shared" si="496"/>
        <v>0.59636175749488374</v>
      </c>
      <c r="IR143" s="94">
        <f t="shared" si="412"/>
        <v>0.60388246965265491</v>
      </c>
      <c r="IS143" s="94">
        <f t="shared" si="561"/>
        <v>-1</v>
      </c>
      <c r="IT143" s="94">
        <f t="shared" si="562"/>
        <v>-0.16309717234778046</v>
      </c>
      <c r="IU143" s="94">
        <f t="shared" si="563"/>
        <v>1.871983926000868E-2</v>
      </c>
      <c r="IV143" s="94">
        <f t="shared" si="564"/>
        <v>0.67203340312680371</v>
      </c>
      <c r="IW143" s="94">
        <f t="shared" si="565"/>
        <v>4.1462704398999364E-2</v>
      </c>
      <c r="IX143" s="392">
        <f t="shared" si="566"/>
        <v>0.12651807000058785</v>
      </c>
      <c r="IY143" s="366">
        <f t="shared" si="567"/>
        <v>-0.11374601673358245</v>
      </c>
      <c r="IZ143" s="366">
        <f t="shared" si="568"/>
        <v>-2.2167034310439537E-2</v>
      </c>
      <c r="JA143" s="366">
        <f t="shared" si="569"/>
        <v>2.4975173456223132E-3</v>
      </c>
      <c r="JB143" s="392"/>
      <c r="JC143" s="94">
        <f t="shared" si="497"/>
        <v>0.11374601673358245</v>
      </c>
      <c r="JD143" s="392">
        <f t="shared" si="498"/>
        <v>0.13591305104402199</v>
      </c>
      <c r="JE143" s="94">
        <f t="shared" si="499"/>
        <v>0.13341553369839967</v>
      </c>
      <c r="JF143" s="94">
        <f t="shared" si="500"/>
        <v>7.9792385396670037E-2</v>
      </c>
      <c r="JG143" s="94">
        <f t="shared" si="501"/>
        <v>7.661569162259739E-2</v>
      </c>
      <c r="JH143" s="94">
        <f t="shared" si="502"/>
        <v>6.8011063171456637E-2</v>
      </c>
      <c r="JI143" s="94">
        <f t="shared" si="503"/>
        <v>6.9831420999752467E-2</v>
      </c>
      <c r="JJ143" s="94">
        <f t="shared" si="504"/>
        <v>6.14202186484488E-2</v>
      </c>
      <c r="JK143" s="94">
        <f t="shared" si="505"/>
        <v>5.4707970984415738E-2</v>
      </c>
      <c r="JL143" s="94">
        <f t="shared" si="506"/>
        <v>3.382628754273842E-2</v>
      </c>
      <c r="JM143" s="94">
        <f t="shared" si="413"/>
        <v>4.0973098374461725E-2</v>
      </c>
      <c r="JN143" s="94" t="e">
        <f t="shared" si="570"/>
        <v>#VALUE!</v>
      </c>
      <c r="JO143" s="94">
        <f t="shared" si="571"/>
        <v>8.5545922004549196E-4</v>
      </c>
      <c r="JP143" s="94">
        <f t="shared" si="572"/>
        <v>-2.6748531349443445E-2</v>
      </c>
      <c r="JQ143" s="94">
        <f t="shared" si="573"/>
        <v>0.17150358398943416</v>
      </c>
      <c r="JR143" s="94">
        <f t="shared" si="574"/>
        <v>7.1520414709099339E-2</v>
      </c>
      <c r="JS143" s="392">
        <f t="shared" si="575"/>
        <v>6.4383934948633981E-2</v>
      </c>
      <c r="JT143" s="364" t="e">
        <f t="shared" si="576"/>
        <v>#VALUE!</v>
      </c>
      <c r="JU143" s="364">
        <f t="shared" si="577"/>
        <v>3.4639611255995462E-3</v>
      </c>
      <c r="JV143" s="364">
        <f t="shared" si="578"/>
        <v>-0.11128806006520353</v>
      </c>
      <c r="JW143" s="99" t="str">
        <f t="shared" si="414"/>
        <v>i.a.</v>
      </c>
      <c r="JX143" s="99">
        <f t="shared" si="507"/>
        <v>4.052705636743215</v>
      </c>
      <c r="JY143" s="393">
        <f t="shared" si="508"/>
        <v>4.0492416756176155</v>
      </c>
      <c r="JZ143" s="99">
        <f t="shared" si="509"/>
        <v>4.160529735682819</v>
      </c>
      <c r="KA143" s="99">
        <f t="shared" si="510"/>
        <v>3.5514443084455327</v>
      </c>
      <c r="KB143" s="99">
        <f t="shared" si="511"/>
        <v>3.3143972431077695</v>
      </c>
      <c r="KC143" s="99">
        <f t="shared" si="512"/>
        <v>3.1139113756613761</v>
      </c>
      <c r="KD143" s="99">
        <f t="shared" si="513"/>
        <v>3.1485157593123212</v>
      </c>
      <c r="KE143" s="99">
        <f t="shared" si="514"/>
        <v>2.8781743515850144</v>
      </c>
      <c r="KF143" s="99">
        <f t="shared" si="415"/>
        <v>2.7442914201183433</v>
      </c>
      <c r="KG143" s="99">
        <f t="shared" si="416"/>
        <v>2.6205553772070624</v>
      </c>
      <c r="KH143" s="99">
        <f t="shared" si="417"/>
        <v>2.5582520325203251</v>
      </c>
      <c r="KI143" s="94">
        <f t="shared" si="579"/>
        <v>-1</v>
      </c>
      <c r="KJ143" s="94">
        <f t="shared" si="580"/>
        <v>-0.23347493677894826</v>
      </c>
      <c r="KK143" s="94">
        <f t="shared" si="581"/>
        <v>6.7345051505431353E-3</v>
      </c>
      <c r="KL143" s="94">
        <f t="shared" si="582"/>
        <v>0.91667107553175442</v>
      </c>
      <c r="KM143" s="94">
        <f t="shared" si="583"/>
        <v>0.17215192388262643</v>
      </c>
      <c r="KN143" s="392">
        <f t="shared" si="584"/>
        <v>0.16609602921629016</v>
      </c>
      <c r="KO143" s="364">
        <f t="shared" si="585"/>
        <v>-0.43232672233820457</v>
      </c>
      <c r="KP143" s="364">
        <f t="shared" si="586"/>
        <v>-0.13168187057264391</v>
      </c>
      <c r="KQ143" s="364">
        <f t="shared" si="587"/>
        <v>3.772910091465187E-3</v>
      </c>
      <c r="KR143" s="308"/>
      <c r="KS143" s="308">
        <f t="shared" si="515"/>
        <v>0.43232672233820457</v>
      </c>
      <c r="KT143" s="395">
        <f t="shared" si="516"/>
        <v>0.56400859291084848</v>
      </c>
      <c r="KU143" s="308">
        <f t="shared" si="517"/>
        <v>0.5602356828193833</v>
      </c>
      <c r="KV143" s="308">
        <f t="shared" si="518"/>
        <v>0.29229620563035497</v>
      </c>
      <c r="KW143" s="308">
        <f t="shared" si="519"/>
        <v>0.24936716791979952</v>
      </c>
      <c r="KX143" s="308">
        <f t="shared" si="520"/>
        <v>0.21384788359788362</v>
      </c>
      <c r="KY143" s="308">
        <f t="shared" si="521"/>
        <v>0.22225358166189113</v>
      </c>
      <c r="KZ143" s="308">
        <f t="shared" si="522"/>
        <v>0.18180835734870315</v>
      </c>
      <c r="LA143" s="308">
        <f t="shared" si="523"/>
        <v>0.1547396449704142</v>
      </c>
      <c r="LB143" s="308">
        <f t="shared" si="524"/>
        <v>9.2317817014446232E-2</v>
      </c>
      <c r="LC143" s="308">
        <f t="shared" si="418"/>
        <v>0.10795121951219512</v>
      </c>
    </row>
    <row r="144" spans="1:315" s="1" customFormat="1" ht="15.75" customHeight="1" x14ac:dyDescent="0.3">
      <c r="A144" s="348" t="s">
        <v>547</v>
      </c>
      <c r="B144" s="171">
        <v>16314439</v>
      </c>
      <c r="C144" t="s">
        <v>552</v>
      </c>
      <c r="D144" s="124"/>
      <c r="E144">
        <v>1</v>
      </c>
      <c r="F144"/>
      <c r="G144">
        <v>467310</v>
      </c>
      <c r="H144" t="s">
        <v>553</v>
      </c>
      <c r="I144" s="188">
        <v>45049</v>
      </c>
      <c r="J144" s="176"/>
      <c r="K144" s="176" t="s">
        <v>132</v>
      </c>
      <c r="L144" s="178" t="s">
        <v>132</v>
      </c>
      <c r="M144" s="178" t="s">
        <v>132</v>
      </c>
      <c r="N144" s="178" t="s">
        <v>132</v>
      </c>
      <c r="O144" s="178" t="s">
        <v>132</v>
      </c>
      <c r="P144" s="178" t="s">
        <v>132</v>
      </c>
      <c r="Q144" s="94">
        <f t="shared" si="525"/>
        <v>-1</v>
      </c>
      <c r="R144" s="94">
        <f t="shared" si="526"/>
        <v>-1.2878527754776825E-2</v>
      </c>
      <c r="S144" s="94">
        <f t="shared" si="527"/>
        <v>9.514617832656902E-2</v>
      </c>
      <c r="T144" s="94">
        <f t="shared" si="528"/>
        <v>0.11723170801988148</v>
      </c>
      <c r="U144" s="94">
        <f t="shared" si="529"/>
        <v>-2.194340721595156E-2</v>
      </c>
      <c r="V144" s="94">
        <f t="shared" si="530"/>
        <v>-2.8075203849115993E-2</v>
      </c>
      <c r="W144" s="362">
        <f t="shared" si="531"/>
        <v>-1446.0530000000001</v>
      </c>
      <c r="X144" s="362">
        <f t="shared" si="532"/>
        <v>-18.865999999999985</v>
      </c>
      <c r="Y144" s="362">
        <f t="shared" si="533"/>
        <v>127.27200000000016</v>
      </c>
      <c r="Z144" s="100"/>
      <c r="AA144" s="396">
        <v>1446.0530000000001</v>
      </c>
      <c r="AB144" s="208">
        <v>1464.9190000000001</v>
      </c>
      <c r="AC144" s="208">
        <v>1337.6469999999999</v>
      </c>
      <c r="AD144" s="208">
        <v>1197.287</v>
      </c>
      <c r="AE144" s="208">
        <v>1224.1489999999999</v>
      </c>
      <c r="AF144" s="209">
        <v>1259.51</v>
      </c>
      <c r="AG144" s="210">
        <v>1254.875</v>
      </c>
      <c r="AH144" s="210">
        <v>1155.2049999999999</v>
      </c>
      <c r="AI144" s="210">
        <v>1167.049</v>
      </c>
      <c r="AJ144" s="210">
        <v>1140.1300000000001</v>
      </c>
      <c r="AK144" s="211">
        <v>1159.271</v>
      </c>
      <c r="AL144" s="94">
        <f t="shared" si="394"/>
        <v>-1</v>
      </c>
      <c r="AM144" s="94">
        <f t="shared" si="395"/>
        <v>-0.12353849139962848</v>
      </c>
      <c r="AN144" s="94">
        <f t="shared" si="419"/>
        <v>0.12448033591086714</v>
      </c>
      <c r="AO144" s="94">
        <f t="shared" si="420"/>
        <v>0.1273418917916132</v>
      </c>
      <c r="AP144" s="94">
        <f t="shared" si="421"/>
        <v>-3.001522923406803E-2</v>
      </c>
      <c r="AQ144" s="94">
        <f t="shared" si="422"/>
        <v>7.6968270223295734E-2</v>
      </c>
      <c r="AR144" s="362">
        <f t="shared" si="396"/>
        <v>-284.48099999999999</v>
      </c>
      <c r="AS144" s="362">
        <f t="shared" si="423"/>
        <v>-40.098000000000013</v>
      </c>
      <c r="AT144" s="362">
        <f t="shared" si="424"/>
        <v>35.930999999999983</v>
      </c>
      <c r="AU144" s="266"/>
      <c r="AV144" s="266">
        <v>284.48099999999999</v>
      </c>
      <c r="AW144" s="201">
        <v>324.57900000000001</v>
      </c>
      <c r="AX144" s="201">
        <v>288.64800000000002</v>
      </c>
      <c r="AY144" s="201">
        <v>256.04300000000001</v>
      </c>
      <c r="AZ144" s="201">
        <v>263.96600000000001</v>
      </c>
      <c r="BA144" s="274">
        <v>245.101</v>
      </c>
      <c r="BB144" s="211">
        <v>245.108</v>
      </c>
      <c r="BC144" s="210">
        <v>493.94499999999999</v>
      </c>
      <c r="BD144" s="210">
        <v>250.595</v>
      </c>
      <c r="BE144" s="210">
        <v>191.446</v>
      </c>
      <c r="BF144" s="211">
        <v>202.58199999999999</v>
      </c>
      <c r="BG144" s="94">
        <f t="shared" si="397"/>
        <v>-1</v>
      </c>
      <c r="BH144" s="94">
        <f t="shared" si="425"/>
        <v>-0.53276161499212427</v>
      </c>
      <c r="BI144" s="94">
        <f t="shared" si="426"/>
        <v>0.41298103444996087</v>
      </c>
      <c r="BJ144" s="94">
        <f t="shared" si="427"/>
        <v>0.50463678516228749</v>
      </c>
      <c r="BK144" s="94">
        <f t="shared" si="428"/>
        <v>1.1552158429601346E-2</v>
      </c>
      <c r="BL144" s="94">
        <f t="shared" si="429"/>
        <v>1.3260152198801267</v>
      </c>
      <c r="BM144" s="362">
        <f t="shared" si="398"/>
        <v>-34.706000000000003</v>
      </c>
      <c r="BN144" s="362">
        <f t="shared" si="430"/>
        <v>-39.572999999999993</v>
      </c>
      <c r="BO144" s="362">
        <f t="shared" si="431"/>
        <v>21.709999999999994</v>
      </c>
      <c r="BP144" s="266"/>
      <c r="BQ144" s="266">
        <v>34.706000000000003</v>
      </c>
      <c r="BR144" s="201">
        <v>74.278999999999996</v>
      </c>
      <c r="BS144" s="201">
        <v>52.569000000000003</v>
      </c>
      <c r="BT144" s="201">
        <v>34.938000000000002</v>
      </c>
      <c r="BU144" s="201">
        <v>34.539000000000001</v>
      </c>
      <c r="BV144" s="274">
        <v>14.849</v>
      </c>
      <c r="BW144" s="211">
        <v>21.370999999999999</v>
      </c>
      <c r="BX144" s="210">
        <v>278.59699999999998</v>
      </c>
      <c r="BY144" s="210">
        <v>38.283000000000001</v>
      </c>
      <c r="BZ144" s="210">
        <v>-42.616</v>
      </c>
      <c r="CA144" s="210">
        <v>1.5660000000000001</v>
      </c>
      <c r="CB144" s="94">
        <f t="shared" si="399"/>
        <v>-1</v>
      </c>
      <c r="CC144" s="94">
        <f t="shared" si="432"/>
        <v>-0.59269335951195579</v>
      </c>
      <c r="CD144" s="94">
        <f t="shared" si="433"/>
        <v>0.45529318121517659</v>
      </c>
      <c r="CE144" s="94">
        <f t="shared" si="434"/>
        <v>0.50435984034387471</v>
      </c>
      <c r="CF144" s="94">
        <f t="shared" si="435"/>
        <v>-7.9800194931774013E-3</v>
      </c>
      <c r="CG144" s="94">
        <f t="shared" si="436"/>
        <v>1.8001705756929638</v>
      </c>
      <c r="CH144" s="362">
        <f t="shared" si="400"/>
        <v>-29.042999999999999</v>
      </c>
      <c r="CI144" s="362">
        <f t="shared" si="437"/>
        <v>-42.262000000000008</v>
      </c>
      <c r="CJ144" s="362">
        <f t="shared" si="438"/>
        <v>22.308000000000007</v>
      </c>
      <c r="CK144" s="100"/>
      <c r="CL144" s="100">
        <v>29.042999999999999</v>
      </c>
      <c r="CM144" s="208">
        <v>71.305000000000007</v>
      </c>
      <c r="CN144" s="208">
        <v>48.997</v>
      </c>
      <c r="CO144" s="208">
        <v>32.57</v>
      </c>
      <c r="CP144" s="208">
        <v>32.832000000000001</v>
      </c>
      <c r="CQ144" s="209">
        <v>11.725</v>
      </c>
      <c r="CR144" s="292">
        <v>18.907</v>
      </c>
      <c r="CS144" s="292">
        <v>262.88900000000001</v>
      </c>
      <c r="CT144" s="292">
        <v>28.978000000000002</v>
      </c>
      <c r="CU144" s="292">
        <v>-45.451999999999998</v>
      </c>
      <c r="CV144" s="292">
        <v>0.48199999999999998</v>
      </c>
      <c r="CW144" s="94">
        <f t="shared" si="401"/>
        <v>-1</v>
      </c>
      <c r="CX144" s="94">
        <f t="shared" si="439"/>
        <v>-0.62948011565108297</v>
      </c>
      <c r="CY144" s="94">
        <f t="shared" si="440"/>
        <v>0.45630528044065466</v>
      </c>
      <c r="CZ144" s="94">
        <f t="shared" si="441"/>
        <v>0.49819480261852817</v>
      </c>
      <c r="DA144" s="94">
        <f t="shared" si="442"/>
        <v>-0.12576740314245088</v>
      </c>
      <c r="DB144" s="94">
        <f t="shared" si="443"/>
        <v>2.1321021184139051</v>
      </c>
      <c r="DC144" s="362">
        <f t="shared" si="402"/>
        <v>-20.376000000000001</v>
      </c>
      <c r="DD144" s="362">
        <f t="shared" si="444"/>
        <v>-34.617000000000004</v>
      </c>
      <c r="DE144" s="362">
        <f t="shared" si="445"/>
        <v>17.231000000000002</v>
      </c>
      <c r="DF144" s="266"/>
      <c r="DG144" s="266">
        <v>20.376000000000001</v>
      </c>
      <c r="DH144" s="201">
        <v>54.993000000000002</v>
      </c>
      <c r="DI144" s="201">
        <v>37.762</v>
      </c>
      <c r="DJ144" s="201">
        <v>25.204999999999998</v>
      </c>
      <c r="DK144" s="201">
        <v>28.831</v>
      </c>
      <c r="DL144" s="274">
        <v>9.2050000000000001</v>
      </c>
      <c r="DM144" s="210">
        <v>22.492000000000001</v>
      </c>
      <c r="DN144" s="210">
        <v>201.27099999999999</v>
      </c>
      <c r="DO144" s="210">
        <v>22.734000000000002</v>
      </c>
      <c r="DP144" s="210">
        <v>-42.51</v>
      </c>
      <c r="DQ144" s="210">
        <v>-1.5109999999999999</v>
      </c>
      <c r="DR144" s="94">
        <f t="shared" si="403"/>
        <v>-1</v>
      </c>
      <c r="DS144" s="94">
        <f t="shared" si="446"/>
        <v>4.2093616541459454E-2</v>
      </c>
      <c r="DT144" s="94">
        <f t="shared" si="447"/>
        <v>0.11026303589627222</v>
      </c>
      <c r="DU144" s="94">
        <f t="shared" si="448"/>
        <v>6.679701927952704E-2</v>
      </c>
      <c r="DV144" s="94">
        <f t="shared" si="449"/>
        <v>3.4851881124831043E-2</v>
      </c>
      <c r="DW144" s="94">
        <f t="shared" si="450"/>
        <v>5.7340722119092795E-2</v>
      </c>
      <c r="DX144" s="362">
        <f t="shared" si="404"/>
        <v>-591.48400000000004</v>
      </c>
      <c r="DY144" s="362">
        <f t="shared" si="451"/>
        <v>23.892000000000053</v>
      </c>
      <c r="DZ144" s="362">
        <f t="shared" si="452"/>
        <v>56.368999999999971</v>
      </c>
      <c r="EA144" s="100"/>
      <c r="EB144" s="100">
        <v>591.48400000000004</v>
      </c>
      <c r="EC144" s="208">
        <v>567.59199999999998</v>
      </c>
      <c r="ED144" s="208">
        <v>511.22300000000001</v>
      </c>
      <c r="EE144" s="208">
        <v>479.21300000000002</v>
      </c>
      <c r="EF144" s="208">
        <v>463.07400000000001</v>
      </c>
      <c r="EG144" s="209">
        <v>437.96100000000001</v>
      </c>
      <c r="EH144" s="292">
        <v>431.44200000000001</v>
      </c>
      <c r="EI144" s="292">
        <v>415.15100000000001</v>
      </c>
      <c r="EJ144" s="292">
        <v>208.82400000000001</v>
      </c>
      <c r="EK144" s="292">
        <v>191.41300000000001</v>
      </c>
      <c r="EL144" s="292">
        <v>232.989</v>
      </c>
      <c r="EM144" s="94">
        <f t="shared" si="405"/>
        <v>-1</v>
      </c>
      <c r="EN144" s="94">
        <f t="shared" si="453"/>
        <v>1.3471651209484698E-2</v>
      </c>
      <c r="EO144" s="94">
        <f t="shared" si="454"/>
        <v>0.16097736654698916</v>
      </c>
      <c r="EP144" s="94">
        <f t="shared" si="455"/>
        <v>0.1056562554547042</v>
      </c>
      <c r="EQ144" s="94">
        <f t="shared" si="456"/>
        <v>1.3172547383313657E-2</v>
      </c>
      <c r="ER144" s="94">
        <f t="shared" si="457"/>
        <v>3.5705597673812935E-2</v>
      </c>
      <c r="ES144" s="362">
        <f t="shared" si="406"/>
        <v>-953.99099999999999</v>
      </c>
      <c r="ET144" s="362">
        <f t="shared" si="458"/>
        <v>12.68100000000004</v>
      </c>
      <c r="EU144" s="362">
        <f t="shared" si="459"/>
        <v>130.51899999999989</v>
      </c>
      <c r="EV144" s="100"/>
      <c r="EW144" s="100">
        <v>953.99099999999999</v>
      </c>
      <c r="EX144" s="208">
        <v>941.31</v>
      </c>
      <c r="EY144" s="208">
        <v>810.79100000000005</v>
      </c>
      <c r="EZ144" s="208">
        <v>733.31200000000001</v>
      </c>
      <c r="FA144" s="208">
        <v>723.77800000000002</v>
      </c>
      <c r="FB144" s="209">
        <v>698.82600000000002</v>
      </c>
      <c r="FC144" s="292">
        <v>708.09</v>
      </c>
      <c r="FD144" s="292">
        <v>805.59799999999996</v>
      </c>
      <c r="FE144" s="292">
        <v>702.40700000000004</v>
      </c>
      <c r="FF144" s="292">
        <v>519.29499999999996</v>
      </c>
      <c r="FG144" s="292">
        <v>512.649</v>
      </c>
      <c r="FH144" s="94">
        <f t="shared" si="407"/>
        <v>-1</v>
      </c>
      <c r="FI144" s="94">
        <f t="shared" si="460"/>
        <v>-4.4150110375275942E-2</v>
      </c>
      <c r="FJ144" s="94">
        <f t="shared" si="461"/>
        <v>4.1379310344827586E-2</v>
      </c>
      <c r="FK144" s="94">
        <f t="shared" si="462"/>
        <v>2.304147465437788E-3</v>
      </c>
      <c r="FL144" s="94">
        <f t="shared" si="463"/>
        <v>-2.2522522522522521E-2</v>
      </c>
      <c r="FM144" s="94">
        <f t="shared" si="464"/>
        <v>-3.2679738562091505E-2</v>
      </c>
      <c r="FN144" s="362">
        <f t="shared" si="408"/>
        <v>-433</v>
      </c>
      <c r="FO144" s="362">
        <f t="shared" si="465"/>
        <v>-20</v>
      </c>
      <c r="FP144" s="362">
        <f t="shared" si="466"/>
        <v>18</v>
      </c>
      <c r="FQ144" s="486"/>
      <c r="FR144" s="486">
        <v>433</v>
      </c>
      <c r="FS144" s="2">
        <v>453</v>
      </c>
      <c r="FT144" s="2">
        <v>435</v>
      </c>
      <c r="FU144" s="2">
        <v>434</v>
      </c>
      <c r="FV144" s="2">
        <v>444</v>
      </c>
      <c r="FW144" s="502">
        <v>459</v>
      </c>
      <c r="FX144" s="122">
        <v>456</v>
      </c>
      <c r="FY144" s="122">
        <v>448</v>
      </c>
      <c r="FZ144" s="122">
        <v>443</v>
      </c>
      <c r="GA144" s="122">
        <v>447</v>
      </c>
      <c r="GB144" s="122">
        <v>442</v>
      </c>
      <c r="GC144" s="122"/>
      <c r="GD144" s="95"/>
      <c r="GE144" s="1" t="s">
        <v>77</v>
      </c>
      <c r="GF144" s="336"/>
      <c r="GG144" s="121">
        <v>2800</v>
      </c>
      <c r="GH144" s="1" t="s">
        <v>276</v>
      </c>
      <c r="GI144" s="18" t="s">
        <v>97</v>
      </c>
      <c r="GJ144" s="94">
        <f t="shared" si="534"/>
        <v>-1</v>
      </c>
      <c r="GK144" s="94">
        <f t="shared" si="535"/>
        <v>-0.62089758276583285</v>
      </c>
      <c r="GL144" s="94">
        <f t="shared" si="536"/>
        <v>0.33607222483005389</v>
      </c>
      <c r="GM144" s="94">
        <f t="shared" si="537"/>
        <v>0.43122697567344964</v>
      </c>
      <c r="GN144" s="94">
        <f t="shared" si="538"/>
        <v>-5.1409259454959097E-2</v>
      </c>
      <c r="GO144" s="94">
        <f t="shared" si="539"/>
        <v>1.7018669630138561</v>
      </c>
      <c r="GP144" s="366">
        <f t="shared" si="540"/>
        <v>-5.0114056369038783E-2</v>
      </c>
      <c r="GQ144" s="366">
        <f t="shared" si="541"/>
        <v>-8.2077283202620865E-2</v>
      </c>
      <c r="GR144" s="366">
        <f t="shared" si="542"/>
        <v>3.3251074880150056E-2</v>
      </c>
      <c r="GS144" s="94">
        <f t="shared" si="409"/>
        <v>0</v>
      </c>
      <c r="GT144" s="94">
        <f t="shared" si="467"/>
        <v>5.0114056369038783E-2</v>
      </c>
      <c r="GU144" s="94">
        <f t="shared" si="468"/>
        <v>0.13219133957165966</v>
      </c>
      <c r="GV144" s="94">
        <f t="shared" si="469"/>
        <v>9.89402646915096E-2</v>
      </c>
      <c r="GW144" s="94">
        <f t="shared" si="470"/>
        <v>6.9129681296675002E-2</v>
      </c>
      <c r="GX144" s="94">
        <f t="shared" si="471"/>
        <v>7.2876192378764415E-2</v>
      </c>
      <c r="GY144" s="94">
        <f t="shared" si="472"/>
        <v>2.6972531725793444E-2</v>
      </c>
      <c r="GZ144" s="94">
        <f t="shared" si="473"/>
        <v>4.4666091026030211E-2</v>
      </c>
      <c r="HA144" s="94">
        <f t="shared" si="474"/>
        <v>0.8426267078007933</v>
      </c>
      <c r="HB144" s="94">
        <f t="shared" si="475"/>
        <v>0.14480420350942066</v>
      </c>
      <c r="HC144" s="94">
        <f t="shared" si="476"/>
        <v>-0.2141931470633974</v>
      </c>
      <c r="HD144" s="94">
        <f t="shared" si="543"/>
        <v>-1</v>
      </c>
      <c r="HE144" s="94">
        <f t="shared" si="544"/>
        <v>-0.56806394255546522</v>
      </c>
      <c r="HF144" s="94">
        <f t="shared" si="545"/>
        <v>0.24524114433887548</v>
      </c>
      <c r="HG144" s="94">
        <f t="shared" si="546"/>
        <v>0.41984777783095911</v>
      </c>
      <c r="HH144" s="94">
        <f t="shared" si="547"/>
        <v>-1.2388976116379595E-2</v>
      </c>
      <c r="HI144" s="94">
        <f t="shared" si="548"/>
        <v>1.3003647038057455</v>
      </c>
      <c r="HJ144" s="366">
        <f t="shared" si="549"/>
        <v>-3.6623206551360449E-2</v>
      </c>
      <c r="HK144" s="366">
        <f t="shared" si="550"/>
        <v>-4.8165284523069618E-2</v>
      </c>
      <c r="HL144" s="366">
        <f t="shared" si="551"/>
        <v>1.6698473763408717E-2</v>
      </c>
      <c r="HM144" s="94">
        <f t="shared" si="410"/>
        <v>0</v>
      </c>
      <c r="HN144" s="94">
        <f t="shared" si="477"/>
        <v>3.6623206551360449E-2</v>
      </c>
      <c r="HO144" s="94">
        <f t="shared" si="478"/>
        <v>8.4788491074430067E-2</v>
      </c>
      <c r="HP144" s="94">
        <f t="shared" si="479"/>
        <v>6.809001731102135E-2</v>
      </c>
      <c r="HQ144" s="94">
        <f t="shared" si="480"/>
        <v>4.7955857222271789E-2</v>
      </c>
      <c r="HR144" s="94">
        <f t="shared" si="481"/>
        <v>4.8557434113780086E-2</v>
      </c>
      <c r="HS144" s="94">
        <f t="shared" si="482"/>
        <v>2.1108580753932713E-2</v>
      </c>
      <c r="HT144" s="94">
        <f t="shared" si="483"/>
        <v>2.8236994677899273E-2</v>
      </c>
      <c r="HU144" s="94">
        <f t="shared" si="484"/>
        <v>0.36949081733813877</v>
      </c>
      <c r="HV144" s="94">
        <f t="shared" si="485"/>
        <v>6.2671584396194815E-2</v>
      </c>
      <c r="HW144" s="94">
        <f t="shared" si="486"/>
        <v>-8.2593629111657227E-2</v>
      </c>
      <c r="HX144" s="94" t="e">
        <f t="shared" si="552"/>
        <v>#VALUE!</v>
      </c>
      <c r="HY144" s="94">
        <f t="shared" si="553"/>
        <v>2.8241505618649587E-2</v>
      </c>
      <c r="HZ144" s="94">
        <f t="shared" si="554"/>
        <v>-4.368244559457081E-2</v>
      </c>
      <c r="IA144" s="94">
        <f t="shared" si="555"/>
        <v>-3.5145856574741834E-2</v>
      </c>
      <c r="IB144" s="94">
        <f t="shared" si="556"/>
        <v>2.1397474494850771E-2</v>
      </c>
      <c r="IC144" s="94">
        <f t="shared" si="557"/>
        <v>2.0889260899885291E-2</v>
      </c>
      <c r="ID144" s="366" t="e">
        <f t="shared" si="558"/>
        <v>#VALUE!</v>
      </c>
      <c r="IE144" s="366">
        <f t="shared" si="559"/>
        <v>1.7029089946033249E-2</v>
      </c>
      <c r="IF144" s="366">
        <f t="shared" si="560"/>
        <v>-2.7542820386749822E-2</v>
      </c>
      <c r="IG144" s="94" t="str">
        <f t="shared" si="411"/>
        <v>i.a.</v>
      </c>
      <c r="IH144" s="94">
        <f t="shared" si="487"/>
        <v>0.62001004202345733</v>
      </c>
      <c r="II144" s="94">
        <f t="shared" si="488"/>
        <v>0.60298095207742408</v>
      </c>
      <c r="IJ144" s="94">
        <f t="shared" si="489"/>
        <v>0.6305237724641739</v>
      </c>
      <c r="IK144" s="94">
        <f t="shared" si="490"/>
        <v>0.65349128338278939</v>
      </c>
      <c r="IL144" s="94">
        <f t="shared" si="491"/>
        <v>0.63980115449764985</v>
      </c>
      <c r="IM144" s="94">
        <f t="shared" si="492"/>
        <v>0.62670965304668114</v>
      </c>
      <c r="IN144" s="94">
        <f t="shared" si="493"/>
        <v>0.60930390204634999</v>
      </c>
      <c r="IO144" s="94">
        <f t="shared" si="494"/>
        <v>0.51533270936621001</v>
      </c>
      <c r="IP144" s="94">
        <f t="shared" si="495"/>
        <v>0.29729772055232934</v>
      </c>
      <c r="IQ144" s="94">
        <f t="shared" si="496"/>
        <v>0.36860166186849486</v>
      </c>
      <c r="IR144" s="94">
        <f t="shared" si="412"/>
        <v>0.45448055102028873</v>
      </c>
      <c r="IS144" s="94">
        <f t="shared" si="561"/>
        <v>-1</v>
      </c>
      <c r="IT144" s="94">
        <f t="shared" si="562"/>
        <v>-0.52666576693430156</v>
      </c>
      <c r="IU144" s="94">
        <f t="shared" si="563"/>
        <v>0.29022139912779238</v>
      </c>
      <c r="IV144" s="94">
        <f t="shared" si="564"/>
        <v>0.34675445958208684</v>
      </c>
      <c r="IW144" s="94">
        <f t="shared" si="565"/>
        <v>3.4247062892554518E-2</v>
      </c>
      <c r="IX144" s="94">
        <f t="shared" si="566"/>
        <v>1.3932049363200218</v>
      </c>
      <c r="IY144" s="366">
        <f t="shared" si="567"/>
        <v>-2.4000503439362181E-2</v>
      </c>
      <c r="IZ144" s="366">
        <f t="shared" si="568"/>
        <v>-2.6704689134425166E-2</v>
      </c>
      <c r="JA144" s="366">
        <f t="shared" si="569"/>
        <v>1.1405586623936599E-2</v>
      </c>
      <c r="JB144" s="392"/>
      <c r="JC144" s="94">
        <f t="shared" si="497"/>
        <v>2.4000503439362181E-2</v>
      </c>
      <c r="JD144" s="94">
        <f t="shared" si="498"/>
        <v>5.0705192573787347E-2</v>
      </c>
      <c r="JE144" s="94">
        <f t="shared" si="499"/>
        <v>3.9299605949850748E-2</v>
      </c>
      <c r="JF144" s="94">
        <f t="shared" si="500"/>
        <v>2.9180973317174581E-2</v>
      </c>
      <c r="JG144" s="94">
        <f t="shared" si="501"/>
        <v>2.8214702621984746E-2</v>
      </c>
      <c r="JH144" s="94">
        <f t="shared" si="502"/>
        <v>1.1789505442592755E-2</v>
      </c>
      <c r="JI144" s="94">
        <f t="shared" si="503"/>
        <v>1.7030381512102798E-2</v>
      </c>
      <c r="JJ144" s="94">
        <f t="shared" si="504"/>
        <v>0.24116671932687272</v>
      </c>
      <c r="JK144" s="94">
        <f t="shared" si="505"/>
        <v>3.2803249906387826E-2</v>
      </c>
      <c r="JL144" s="94">
        <f t="shared" si="506"/>
        <v>-3.7378193714751824E-2</v>
      </c>
      <c r="JM144" s="94">
        <f t="shared" si="413"/>
        <v>1.3508489386864677E-3</v>
      </c>
      <c r="JN144" s="94" t="e">
        <f t="shared" si="570"/>
        <v>#VALUE!</v>
      </c>
      <c r="JO144" s="94">
        <f t="shared" si="571"/>
        <v>3.2715997522138697E-2</v>
      </c>
      <c r="JP144" s="94">
        <f t="shared" si="572"/>
        <v>5.1630436141407478E-2</v>
      </c>
      <c r="JQ144" s="94">
        <f t="shared" si="573"/>
        <v>0.1146633592658127</v>
      </c>
      <c r="JR144" s="94">
        <f t="shared" si="574"/>
        <v>5.9245897722934749E-4</v>
      </c>
      <c r="JS144" s="94">
        <f t="shared" si="575"/>
        <v>4.7600933181435748E-3</v>
      </c>
      <c r="JT144" s="364" t="e">
        <f t="shared" si="576"/>
        <v>#VALUE!</v>
      </c>
      <c r="JU144" s="364">
        <f t="shared" si="577"/>
        <v>0.10579754166475475</v>
      </c>
      <c r="JV144" s="364">
        <f t="shared" si="578"/>
        <v>0.1587662023292995</v>
      </c>
      <c r="JW144" s="99" t="str">
        <f t="shared" si="414"/>
        <v>i.a.</v>
      </c>
      <c r="JX144" s="99">
        <f t="shared" si="507"/>
        <v>3.3396143187066976</v>
      </c>
      <c r="JY144" s="99">
        <f t="shared" si="508"/>
        <v>3.2338167770419428</v>
      </c>
      <c r="JZ144" s="99">
        <f t="shared" si="509"/>
        <v>3.0750505747126433</v>
      </c>
      <c r="KA144" s="99">
        <f t="shared" si="510"/>
        <v>2.7587258064516131</v>
      </c>
      <c r="KB144" s="99">
        <f t="shared" si="511"/>
        <v>2.7570923423423421</v>
      </c>
      <c r="KC144" s="99">
        <f t="shared" si="512"/>
        <v>2.7440305010893247</v>
      </c>
      <c r="KD144" s="99">
        <f t="shared" si="513"/>
        <v>2.7519188596491229</v>
      </c>
      <c r="KE144" s="99">
        <f t="shared" si="514"/>
        <v>2.5785825892857139</v>
      </c>
      <c r="KF144" s="99">
        <f t="shared" si="415"/>
        <v>2.6344221218961623</v>
      </c>
      <c r="KG144" s="99">
        <f t="shared" si="416"/>
        <v>2.5506263982102912</v>
      </c>
      <c r="KH144" s="99">
        <f t="shared" si="417"/>
        <v>2.6227850678733029</v>
      </c>
      <c r="KI144" s="94">
        <f t="shared" si="579"/>
        <v>-1</v>
      </c>
      <c r="KJ144" s="94">
        <f t="shared" si="580"/>
        <v>-0.57388011976654962</v>
      </c>
      <c r="KK144" s="94">
        <f t="shared" si="581"/>
        <v>0.39746696209404375</v>
      </c>
      <c r="KL144" s="94">
        <f t="shared" si="582"/>
        <v>0.50090154186032565</v>
      </c>
      <c r="KM144" s="94">
        <f t="shared" si="583"/>
        <v>1.487758374430702E-2</v>
      </c>
      <c r="KN144" s="94">
        <f t="shared" si="584"/>
        <v>1.8947709329798883</v>
      </c>
      <c r="KO144" s="364">
        <f t="shared" si="585"/>
        <v>-6.7073903002309462E-2</v>
      </c>
      <c r="KP144" s="364">
        <f t="shared" si="586"/>
        <v>-9.03322780131431E-2</v>
      </c>
      <c r="KQ144" s="364">
        <f t="shared" si="587"/>
        <v>4.4769399406257154E-2</v>
      </c>
      <c r="KR144" s="308"/>
      <c r="KS144" s="308">
        <f t="shared" si="515"/>
        <v>6.7073903002309462E-2</v>
      </c>
      <c r="KT144" s="308">
        <f t="shared" si="516"/>
        <v>0.15740618101545256</v>
      </c>
      <c r="KU144" s="308">
        <f t="shared" si="517"/>
        <v>0.11263678160919541</v>
      </c>
      <c r="KV144" s="308">
        <f t="shared" si="518"/>
        <v>7.5046082949308757E-2</v>
      </c>
      <c r="KW144" s="308">
        <f t="shared" si="519"/>
        <v>7.3945945945945946E-2</v>
      </c>
      <c r="KX144" s="308">
        <f t="shared" si="520"/>
        <v>2.554466230936819E-2</v>
      </c>
      <c r="KY144" s="308">
        <f t="shared" si="521"/>
        <v>4.1462719298245611E-2</v>
      </c>
      <c r="KZ144" s="308">
        <f t="shared" si="522"/>
        <v>0.58680580357142864</v>
      </c>
      <c r="LA144" s="308">
        <f t="shared" si="523"/>
        <v>6.5413092550790072E-2</v>
      </c>
      <c r="LB144" s="308">
        <f t="shared" si="524"/>
        <v>-0.10168232662192393</v>
      </c>
      <c r="LC144" s="308">
        <f t="shared" si="418"/>
        <v>1.0904977375565611E-3</v>
      </c>
    </row>
    <row r="145" spans="1:315" s="1" customFormat="1" ht="15.75" customHeight="1" x14ac:dyDescent="0.3">
      <c r="A145" s="373" t="s">
        <v>548</v>
      </c>
      <c r="B145" s="171">
        <v>81822514</v>
      </c>
      <c r="C145" t="s">
        <v>552</v>
      </c>
      <c r="D145" s="336"/>
      <c r="E145"/>
      <c r="F145"/>
      <c r="G145">
        <v>467400</v>
      </c>
      <c r="H145" t="s">
        <v>554</v>
      </c>
      <c r="I145" s="188">
        <v>44313</v>
      </c>
      <c r="J145" s="176"/>
      <c r="K145" s="176"/>
      <c r="L145" s="178"/>
      <c r="M145" s="178" t="s">
        <v>132</v>
      </c>
      <c r="N145" s="178" t="s">
        <v>132</v>
      </c>
      <c r="O145" s="178" t="s">
        <v>132</v>
      </c>
      <c r="P145" s="178" t="s">
        <v>132</v>
      </c>
      <c r="Q145" s="94" t="e">
        <f t="shared" si="525"/>
        <v>#DIV/0!</v>
      </c>
      <c r="R145" s="94" t="e">
        <f t="shared" si="526"/>
        <v>#DIV/0!</v>
      </c>
      <c r="S145" s="94">
        <f t="shared" si="527"/>
        <v>-1</v>
      </c>
      <c r="T145" s="94">
        <f t="shared" si="528"/>
        <v>9.5493561405943783E-2</v>
      </c>
      <c r="U145" s="94">
        <f t="shared" si="529"/>
        <v>6.429095289766229E-2</v>
      </c>
      <c r="V145" s="94">
        <f t="shared" si="530"/>
        <v>-0.15309248753410598</v>
      </c>
      <c r="W145" s="362">
        <f t="shared" si="531"/>
        <v>0</v>
      </c>
      <c r="X145" s="362">
        <f t="shared" si="532"/>
        <v>0</v>
      </c>
      <c r="Y145" s="362">
        <f t="shared" si="533"/>
        <v>-4270.04</v>
      </c>
      <c r="Z145" s="100"/>
      <c r="AA145" s="396"/>
      <c r="AB145" s="208"/>
      <c r="AC145" s="208">
        <v>4270.04</v>
      </c>
      <c r="AD145" s="208">
        <v>3897.8229999999999</v>
      </c>
      <c r="AE145" s="208">
        <v>3662.366</v>
      </c>
      <c r="AF145" s="209">
        <v>4324.3990000000003</v>
      </c>
      <c r="AG145" s="210">
        <v>4289.2489999999998</v>
      </c>
      <c r="AH145" s="210">
        <v>4068.5810000000001</v>
      </c>
      <c r="AI145" s="210">
        <v>3956.6790000000001</v>
      </c>
      <c r="AJ145" s="210">
        <v>3795.1880000000001</v>
      </c>
      <c r="AK145" s="211">
        <v>4200.6049999999996</v>
      </c>
      <c r="AL145" s="94" t="e">
        <f t="shared" si="394"/>
        <v>#DIV/0!</v>
      </c>
      <c r="AM145" s="94" t="e">
        <f t="shared" si="395"/>
        <v>#DIV/0!</v>
      </c>
      <c r="AN145" s="94">
        <f t="shared" si="419"/>
        <v>-1</v>
      </c>
      <c r="AO145" s="94">
        <f t="shared" si="420"/>
        <v>7.508915092748647E-2</v>
      </c>
      <c r="AP145" s="94">
        <f t="shared" si="421"/>
        <v>5.6473565943956271E-2</v>
      </c>
      <c r="AQ145" s="94">
        <f t="shared" si="422"/>
        <v>-0.1264298967389817</v>
      </c>
      <c r="AR145" s="362">
        <f t="shared" si="396"/>
        <v>0</v>
      </c>
      <c r="AS145" s="362">
        <f t="shared" si="423"/>
        <v>0</v>
      </c>
      <c r="AT145" s="362">
        <f t="shared" si="424"/>
        <v>-1051.864</v>
      </c>
      <c r="AU145" s="266"/>
      <c r="AV145" s="266"/>
      <c r="AW145" s="201"/>
      <c r="AX145" s="201">
        <v>1051.864</v>
      </c>
      <c r="AY145" s="201">
        <v>978.39700000000005</v>
      </c>
      <c r="AZ145" s="201">
        <v>926.09699999999998</v>
      </c>
      <c r="BA145" s="274">
        <v>1060.1289999999999</v>
      </c>
      <c r="BB145" s="211">
        <v>1064.403</v>
      </c>
      <c r="BC145" s="210">
        <v>1034.99</v>
      </c>
      <c r="BD145" s="210">
        <v>1011.758</v>
      </c>
      <c r="BE145" s="210">
        <v>1107.491</v>
      </c>
      <c r="BF145" s="211">
        <v>1274.962</v>
      </c>
      <c r="BG145" s="94" t="e">
        <f t="shared" si="397"/>
        <v>#DIV/0!</v>
      </c>
      <c r="BH145" s="94" t="e">
        <f t="shared" si="425"/>
        <v>#DIV/0!</v>
      </c>
      <c r="BI145" s="94">
        <f t="shared" si="426"/>
        <v>-1</v>
      </c>
      <c r="BJ145" s="94">
        <f t="shared" si="427"/>
        <v>-0.19465610687786236</v>
      </c>
      <c r="BK145" s="94">
        <f t="shared" si="428"/>
        <v>1.6180818570555893</v>
      </c>
      <c r="BL145" s="94">
        <f t="shared" si="429"/>
        <v>3.4997251236943372</v>
      </c>
      <c r="BM145" s="362">
        <f t="shared" si="398"/>
        <v>0</v>
      </c>
      <c r="BN145" s="362">
        <f t="shared" si="430"/>
        <v>0</v>
      </c>
      <c r="BO145" s="362">
        <f t="shared" si="431"/>
        <v>-120.804</v>
      </c>
      <c r="BP145" s="266"/>
      <c r="BQ145" s="266"/>
      <c r="BR145" s="201"/>
      <c r="BS145" s="201">
        <v>120.804</v>
      </c>
      <c r="BT145" s="201">
        <v>150.00299999999999</v>
      </c>
      <c r="BU145" s="201">
        <v>57.295000000000002</v>
      </c>
      <c r="BV145" s="274">
        <v>12.733000000000001</v>
      </c>
      <c r="BW145" s="211">
        <v>73.510000000000005</v>
      </c>
      <c r="BX145" s="210">
        <v>37.244</v>
      </c>
      <c r="BY145" s="210">
        <v>-12.305999999999999</v>
      </c>
      <c r="BZ145" s="210">
        <v>17.099</v>
      </c>
      <c r="CA145" s="210">
        <v>156.90899999999999</v>
      </c>
      <c r="CB145" s="94" t="e">
        <f t="shared" si="399"/>
        <v>#DIV/0!</v>
      </c>
      <c r="CC145" s="94" t="e">
        <f t="shared" si="432"/>
        <v>#DIV/0!</v>
      </c>
      <c r="CD145" s="94">
        <f t="shared" si="433"/>
        <v>-1</v>
      </c>
      <c r="CE145" s="94">
        <f t="shared" si="434"/>
        <v>-0.22539225630244966</v>
      </c>
      <c r="CF145" s="94">
        <f t="shared" si="435"/>
        <v>1.9768402941771814</v>
      </c>
      <c r="CG145" s="94">
        <f t="shared" si="436"/>
        <v>0.25246123294038103</v>
      </c>
      <c r="CH145" s="362">
        <f t="shared" si="400"/>
        <v>0</v>
      </c>
      <c r="CI145" s="362">
        <f t="shared" si="437"/>
        <v>0</v>
      </c>
      <c r="CJ145" s="362">
        <f t="shared" si="438"/>
        <v>-136.702</v>
      </c>
      <c r="CK145" s="100"/>
      <c r="CL145" s="100"/>
      <c r="CM145" s="208"/>
      <c r="CN145" s="208">
        <v>136.702</v>
      </c>
      <c r="CO145" s="208">
        <v>176.47900000000001</v>
      </c>
      <c r="CP145" s="208">
        <v>59.283999999999999</v>
      </c>
      <c r="CQ145" s="209">
        <v>47.334000000000003</v>
      </c>
      <c r="CR145" s="292">
        <v>71.102000000000004</v>
      </c>
      <c r="CS145" s="292">
        <v>36.866</v>
      </c>
      <c r="CT145" s="292">
        <v>-19.352</v>
      </c>
      <c r="CU145" s="292">
        <v>14.193</v>
      </c>
      <c r="CV145" s="292">
        <v>158.66499999999999</v>
      </c>
      <c r="CW145" s="94" t="e">
        <f t="shared" si="401"/>
        <v>#DIV/0!</v>
      </c>
      <c r="CX145" s="94" t="e">
        <f t="shared" si="439"/>
        <v>#DIV/0!</v>
      </c>
      <c r="CY145" s="94">
        <f t="shared" si="440"/>
        <v>-1</v>
      </c>
      <c r="CZ145" s="94">
        <f t="shared" si="441"/>
        <v>2.5164336729512908</v>
      </c>
      <c r="DA145" s="94">
        <f t="shared" si="442"/>
        <v>-2.2406076893544666</v>
      </c>
      <c r="DB145" s="94">
        <f t="shared" si="443"/>
        <v>-1.4089216829640261</v>
      </c>
      <c r="DC145" s="362">
        <f t="shared" si="402"/>
        <v>0</v>
      </c>
      <c r="DD145" s="362">
        <f t="shared" si="444"/>
        <v>0</v>
      </c>
      <c r="DE145" s="362">
        <f t="shared" si="445"/>
        <v>-89.6</v>
      </c>
      <c r="DF145" s="266"/>
      <c r="DG145" s="266"/>
      <c r="DH145" s="201"/>
      <c r="DI145" s="201">
        <v>89.6</v>
      </c>
      <c r="DJ145" s="201">
        <v>-59.085999999999999</v>
      </c>
      <c r="DK145" s="201">
        <v>-18.233000000000001</v>
      </c>
      <c r="DL145" s="274">
        <v>44.588000000000001</v>
      </c>
      <c r="DM145" s="210">
        <v>59.36</v>
      </c>
      <c r="DN145" s="210">
        <v>29.181999999999999</v>
      </c>
      <c r="DO145" s="210">
        <v>-17.991</v>
      </c>
      <c r="DP145" s="210">
        <v>9.1769999999999996</v>
      </c>
      <c r="DQ145" s="210">
        <v>122.17100000000001</v>
      </c>
      <c r="DR145" s="94" t="e">
        <f t="shared" si="403"/>
        <v>#DIV/0!</v>
      </c>
      <c r="DS145" s="94" t="e">
        <f t="shared" si="446"/>
        <v>#DIV/0!</v>
      </c>
      <c r="DT145" s="94">
        <f t="shared" si="447"/>
        <v>-1</v>
      </c>
      <c r="DU145" s="94">
        <f t="shared" si="448"/>
        <v>2.0653766315054313E-2</v>
      </c>
      <c r="DV145" s="94">
        <f t="shared" si="449"/>
        <v>-0.13030175128562177</v>
      </c>
      <c r="DW145" s="94">
        <f t="shared" si="450"/>
        <v>-4.2452895517126277E-2</v>
      </c>
      <c r="DX145" s="362">
        <f t="shared" si="404"/>
        <v>0</v>
      </c>
      <c r="DY145" s="362">
        <f t="shared" si="451"/>
        <v>0</v>
      </c>
      <c r="DZ145" s="362">
        <f t="shared" si="452"/>
        <v>-675.09</v>
      </c>
      <c r="EA145" s="100"/>
      <c r="EB145" s="100"/>
      <c r="EC145" s="208"/>
      <c r="ED145" s="208">
        <v>675.09</v>
      </c>
      <c r="EE145" s="208">
        <v>661.42899999999997</v>
      </c>
      <c r="EF145" s="208">
        <v>760.52700000000004</v>
      </c>
      <c r="EG145" s="209">
        <v>794.245</v>
      </c>
      <c r="EH145" s="292">
        <v>792.81399999999996</v>
      </c>
      <c r="EI145" s="292">
        <v>763.42600000000004</v>
      </c>
      <c r="EJ145" s="292">
        <v>734.24400000000003</v>
      </c>
      <c r="EK145" s="292">
        <v>934.09</v>
      </c>
      <c r="EL145" s="292">
        <v>1017.011</v>
      </c>
      <c r="EM145" s="94" t="e">
        <f t="shared" si="405"/>
        <v>#DIV/0!</v>
      </c>
      <c r="EN145" s="94" t="e">
        <f t="shared" si="453"/>
        <v>#DIV/0!</v>
      </c>
      <c r="EO145" s="94">
        <f t="shared" si="454"/>
        <v>-1</v>
      </c>
      <c r="EP145" s="94">
        <f t="shared" si="455"/>
        <v>5.2890229241730979E-2</v>
      </c>
      <c r="EQ145" s="94">
        <f t="shared" si="456"/>
        <v>-2.5408621499706248E-2</v>
      </c>
      <c r="ER145" s="94">
        <f t="shared" si="457"/>
        <v>-1.6228548988150779E-3</v>
      </c>
      <c r="ES145" s="362">
        <f t="shared" si="406"/>
        <v>0</v>
      </c>
      <c r="ET145" s="362">
        <f t="shared" si="458"/>
        <v>0</v>
      </c>
      <c r="EU145" s="362">
        <f t="shared" si="459"/>
        <v>-2441.7829999999999</v>
      </c>
      <c r="EV145" s="100"/>
      <c r="EW145" s="100"/>
      <c r="EX145" s="208"/>
      <c r="EY145" s="208">
        <v>2441.7829999999999</v>
      </c>
      <c r="EZ145" s="208">
        <v>2319.1239999999998</v>
      </c>
      <c r="FA145" s="208">
        <v>2379.5859999999998</v>
      </c>
      <c r="FB145" s="209">
        <v>2383.4540000000002</v>
      </c>
      <c r="FC145" s="292">
        <v>2330.7359999999999</v>
      </c>
      <c r="FD145" s="292">
        <v>2508.6950000000002</v>
      </c>
      <c r="FE145" s="292">
        <v>2619.0100000000002</v>
      </c>
      <c r="FF145" s="292">
        <v>2579.049</v>
      </c>
      <c r="FG145" s="292">
        <v>2204.0500000000002</v>
      </c>
      <c r="FH145" s="94" t="e">
        <f t="shared" si="407"/>
        <v>#DIV/0!</v>
      </c>
      <c r="FI145" s="94" t="e">
        <f t="shared" si="460"/>
        <v>#DIV/0!</v>
      </c>
      <c r="FJ145" s="94">
        <f t="shared" si="461"/>
        <v>-1</v>
      </c>
      <c r="FK145" s="94">
        <f t="shared" si="462"/>
        <v>-2.4691358024691357E-2</v>
      </c>
      <c r="FL145" s="94">
        <f t="shared" si="463"/>
        <v>-8.4275436793422406E-2</v>
      </c>
      <c r="FM145" s="94">
        <f t="shared" si="464"/>
        <v>-0.11786038077969176</v>
      </c>
      <c r="FN145" s="362">
        <f t="shared" si="408"/>
        <v>0</v>
      </c>
      <c r="FO145" s="362">
        <f t="shared" si="465"/>
        <v>0</v>
      </c>
      <c r="FP145" s="362">
        <f t="shared" si="466"/>
        <v>-869</v>
      </c>
      <c r="FQ145" s="486"/>
      <c r="FR145" s="486"/>
      <c r="FS145" s="2"/>
      <c r="FT145" s="2">
        <v>869</v>
      </c>
      <c r="FU145" s="2">
        <v>891</v>
      </c>
      <c r="FV145" s="2">
        <v>973</v>
      </c>
      <c r="FW145" s="502">
        <v>1103</v>
      </c>
      <c r="FX145" s="122">
        <v>1026</v>
      </c>
      <c r="FY145" s="122">
        <v>1005</v>
      </c>
      <c r="FZ145" s="122">
        <v>1080</v>
      </c>
      <c r="GA145" s="122">
        <v>1246</v>
      </c>
      <c r="GB145" s="122">
        <v>1372</v>
      </c>
      <c r="GC145" s="122"/>
      <c r="GD145" s="95"/>
      <c r="GE145" s="1" t="s">
        <v>77</v>
      </c>
      <c r="GF145" s="336"/>
      <c r="GG145" s="121">
        <v>2605</v>
      </c>
      <c r="GH145" s="1" t="s">
        <v>386</v>
      </c>
      <c r="GI145" s="18" t="s">
        <v>97</v>
      </c>
      <c r="GJ145" s="94" t="e">
        <f t="shared" si="534"/>
        <v>#VALUE!</v>
      </c>
      <c r="GK145" s="94" t="e">
        <f t="shared" si="535"/>
        <v>#VALUE!</v>
      </c>
      <c r="GL145" s="94">
        <f t="shared" si="536"/>
        <v>-1</v>
      </c>
      <c r="GM145" s="94">
        <f t="shared" si="537"/>
        <v>-0.175875442999917</v>
      </c>
      <c r="GN145" s="94">
        <f t="shared" si="538"/>
        <v>2.2548882932091034</v>
      </c>
      <c r="GO145" s="392">
        <f t="shared" si="539"/>
        <v>0.27847032998351401</v>
      </c>
      <c r="GP145" s="366" t="e">
        <f t="shared" si="540"/>
        <v>#VALUE!</v>
      </c>
      <c r="GQ145" s="366" t="e">
        <f t="shared" si="541"/>
        <v>#VALUE!</v>
      </c>
      <c r="GR145" s="366">
        <f t="shared" si="542"/>
        <v>-0.20456424487792541</v>
      </c>
      <c r="GS145" s="94" t="str">
        <f t="shared" si="409"/>
        <v>Negativ EK</v>
      </c>
      <c r="GT145" s="94" t="str">
        <f t="shared" si="467"/>
        <v>Negativ EK</v>
      </c>
      <c r="GU145" s="392">
        <f t="shared" si="468"/>
        <v>0</v>
      </c>
      <c r="GV145" s="94">
        <f t="shared" si="469"/>
        <v>0.20456424487792541</v>
      </c>
      <c r="GW145" s="94">
        <f t="shared" si="470"/>
        <v>0.24822005744200243</v>
      </c>
      <c r="GX145" s="94">
        <f t="shared" si="471"/>
        <v>7.6260699317970734E-2</v>
      </c>
      <c r="GY145" s="94">
        <f t="shared" si="472"/>
        <v>5.9649956302821765E-2</v>
      </c>
      <c r="GZ145" s="94">
        <f t="shared" si="473"/>
        <v>9.1376651416234009E-2</v>
      </c>
      <c r="HA145" s="94">
        <f t="shared" si="474"/>
        <v>4.92311390359692E-2</v>
      </c>
      <c r="HB145" s="94">
        <f t="shared" si="475"/>
        <v>-2.3199191528794592E-2</v>
      </c>
      <c r="HC145" s="94">
        <f t="shared" si="476"/>
        <v>1.4548708652191761E-2</v>
      </c>
      <c r="HD145" s="94" t="e">
        <f t="shared" si="543"/>
        <v>#VALUE!</v>
      </c>
      <c r="HE145" s="94" t="e">
        <f t="shared" si="544"/>
        <v>#VALUE!</v>
      </c>
      <c r="HF145" s="94">
        <f t="shared" si="545"/>
        <v>-1</v>
      </c>
      <c r="HG145" s="94">
        <f t="shared" si="546"/>
        <v>-0.20517720592905531</v>
      </c>
      <c r="HH145" s="94">
        <f t="shared" si="547"/>
        <v>1.653925994247369</v>
      </c>
      <c r="HI145" s="392">
        <f t="shared" si="548"/>
        <v>3.453575695536593</v>
      </c>
      <c r="HJ145" s="366" t="e">
        <f t="shared" si="549"/>
        <v>#VALUE!</v>
      </c>
      <c r="HK145" s="366" t="e">
        <f t="shared" si="550"/>
        <v>#VALUE!</v>
      </c>
      <c r="HL145" s="366">
        <f t="shared" si="551"/>
        <v>-5.0748313294084517E-2</v>
      </c>
      <c r="HM145" s="94" t="str">
        <f t="shared" si="410"/>
        <v>i.a.</v>
      </c>
      <c r="HN145" s="94" t="str">
        <f t="shared" si="477"/>
        <v>i.a.</v>
      </c>
      <c r="HO145" s="392">
        <f t="shared" si="478"/>
        <v>0</v>
      </c>
      <c r="HP145" s="94">
        <f t="shared" si="479"/>
        <v>5.0748313294084517E-2</v>
      </c>
      <c r="HQ145" s="94">
        <f t="shared" si="480"/>
        <v>6.3848588229535347E-2</v>
      </c>
      <c r="HR145" s="94">
        <f t="shared" si="481"/>
        <v>2.4058164533575198E-2</v>
      </c>
      <c r="HS145" s="94">
        <f t="shared" si="482"/>
        <v>5.401988464614281E-3</v>
      </c>
      <c r="HT145" s="94">
        <f t="shared" si="483"/>
        <v>3.0379604544418546E-2</v>
      </c>
      <c r="HU145" s="94">
        <f t="shared" si="484"/>
        <v>1.4526576704393095E-2</v>
      </c>
      <c r="HV145" s="94">
        <f t="shared" si="485"/>
        <v>-4.7348442947646417E-3</v>
      </c>
      <c r="HW145" s="94">
        <f t="shared" si="486"/>
        <v>7.1497579289075972E-3</v>
      </c>
      <c r="HX145" s="94" t="e">
        <f t="shared" si="552"/>
        <v>#VALUE!</v>
      </c>
      <c r="HY145" s="94" t="e">
        <f t="shared" si="553"/>
        <v>#VALUE!</v>
      </c>
      <c r="HZ145" s="94" t="e">
        <f t="shared" si="554"/>
        <v>#VALUE!</v>
      </c>
      <c r="IA145" s="94">
        <f t="shared" si="555"/>
        <v>-3.0617116610430279E-2</v>
      </c>
      <c r="IB145" s="94">
        <f t="shared" si="556"/>
        <v>-0.10762780391852589</v>
      </c>
      <c r="IC145" s="392">
        <f t="shared" si="557"/>
        <v>-4.0896409556904566E-2</v>
      </c>
      <c r="ID145" s="366" t="e">
        <f t="shared" si="558"/>
        <v>#VALUE!</v>
      </c>
      <c r="IE145" s="366" t="e">
        <f t="shared" si="559"/>
        <v>#VALUE!</v>
      </c>
      <c r="IF145" s="366" t="e">
        <f t="shared" si="560"/>
        <v>#VALUE!</v>
      </c>
      <c r="IG145" s="94" t="str">
        <f t="shared" si="411"/>
        <v>i.a.</v>
      </c>
      <c r="IH145" s="94" t="str">
        <f t="shared" si="487"/>
        <v>i.a.</v>
      </c>
      <c r="II145" s="392" t="str">
        <f t="shared" si="488"/>
        <v>i.a.</v>
      </c>
      <c r="IJ145" s="94">
        <f t="shared" si="489"/>
        <v>0.27647419938626816</v>
      </c>
      <c r="IK145" s="94">
        <f t="shared" si="490"/>
        <v>0.28520639689813915</v>
      </c>
      <c r="IL145" s="94">
        <f t="shared" si="491"/>
        <v>0.31960475477667127</v>
      </c>
      <c r="IM145" s="94">
        <f t="shared" si="492"/>
        <v>0.33323277898377729</v>
      </c>
      <c r="IN145" s="94">
        <f t="shared" si="493"/>
        <v>0.34015607087203353</v>
      </c>
      <c r="IO145" s="94">
        <f t="shared" si="494"/>
        <v>0.3043120028540735</v>
      </c>
      <c r="IP145" s="94">
        <f t="shared" si="495"/>
        <v>0.28035173596129837</v>
      </c>
      <c r="IQ145" s="94">
        <f t="shared" si="496"/>
        <v>0.36218389026342657</v>
      </c>
      <c r="IR145" s="94">
        <f t="shared" si="412"/>
        <v>0.46142827975771872</v>
      </c>
      <c r="IS145" s="94" t="e">
        <f t="shared" si="561"/>
        <v>#VALUE!</v>
      </c>
      <c r="IT145" s="94" t="e">
        <f t="shared" si="562"/>
        <v>#VALUE!</v>
      </c>
      <c r="IU145" s="94" t="e">
        <f t="shared" si="563"/>
        <v>#VALUE!</v>
      </c>
      <c r="IV145" s="94">
        <f t="shared" si="564"/>
        <v>-0.26485748388281849</v>
      </c>
      <c r="IW145" s="94">
        <f t="shared" si="565"/>
        <v>1.4599305762465997</v>
      </c>
      <c r="IX145" s="392">
        <f t="shared" si="566"/>
        <v>4.3131245826273705</v>
      </c>
      <c r="IY145" s="366" t="e">
        <f t="shared" si="567"/>
        <v>#VALUE!</v>
      </c>
      <c r="IZ145" s="366" t="e">
        <f t="shared" si="568"/>
        <v>#VALUE!</v>
      </c>
      <c r="JA145" s="366" t="e">
        <f t="shared" si="569"/>
        <v>#VALUE!</v>
      </c>
      <c r="JB145" s="392"/>
      <c r="JC145" s="94" t="str">
        <f t="shared" si="497"/>
        <v>i.a.</v>
      </c>
      <c r="JD145" s="392" t="str">
        <f t="shared" si="498"/>
        <v>i.a.</v>
      </c>
      <c r="JE145" s="94">
        <f t="shared" si="499"/>
        <v>2.8291069872881755E-2</v>
      </c>
      <c r="JF145" s="94">
        <f t="shared" si="500"/>
        <v>3.8483789540982236E-2</v>
      </c>
      <c r="JG145" s="94">
        <f t="shared" si="501"/>
        <v>1.5644258383787968E-2</v>
      </c>
      <c r="JH145" s="94">
        <f t="shared" si="502"/>
        <v>2.9444554029357606E-3</v>
      </c>
      <c r="JI145" s="94">
        <f t="shared" si="503"/>
        <v>1.7138198318633405E-2</v>
      </c>
      <c r="JJ145" s="94">
        <f t="shared" si="504"/>
        <v>9.1540514985445787E-3</v>
      </c>
      <c r="JK145" s="94">
        <f t="shared" si="505"/>
        <v>-3.1101840710353302E-3</v>
      </c>
      <c r="JL145" s="94">
        <f t="shared" si="506"/>
        <v>4.5054421546442498E-3</v>
      </c>
      <c r="JM145" s="94">
        <f t="shared" si="413"/>
        <v>3.7353904973212192E-2</v>
      </c>
      <c r="JN145" s="94" t="e">
        <f t="shared" si="570"/>
        <v>#VALUE!</v>
      </c>
      <c r="JO145" s="94" t="e">
        <f t="shared" si="571"/>
        <v>#VALUE!</v>
      </c>
      <c r="JP145" s="94" t="e">
        <f t="shared" si="572"/>
        <v>#VALUE!</v>
      </c>
      <c r="JQ145" s="94">
        <f t="shared" si="573"/>
        <v>0.12322757561875244</v>
      </c>
      <c r="JR145" s="94">
        <f t="shared" si="574"/>
        <v>0.16223916629565141</v>
      </c>
      <c r="JS145" s="392">
        <f t="shared" si="575"/>
        <v>-3.9939376927151896E-2</v>
      </c>
      <c r="JT145" s="364" t="e">
        <f t="shared" si="576"/>
        <v>#VALUE!</v>
      </c>
      <c r="JU145" s="364" t="e">
        <f t="shared" si="577"/>
        <v>#VALUE!</v>
      </c>
      <c r="JV145" s="364" t="e">
        <f t="shared" si="578"/>
        <v>#VALUE!</v>
      </c>
      <c r="JW145" s="99" t="str">
        <f t="shared" si="414"/>
        <v>i.a.</v>
      </c>
      <c r="JX145" s="99" t="str">
        <f t="shared" si="507"/>
        <v>i.a.</v>
      </c>
      <c r="JY145" s="393" t="str">
        <f t="shared" si="508"/>
        <v>i.a.</v>
      </c>
      <c r="JZ145" s="99">
        <f t="shared" si="509"/>
        <v>4.9137399309551206</v>
      </c>
      <c r="KA145" s="99">
        <f t="shared" si="510"/>
        <v>4.3746610549943883</v>
      </c>
      <c r="KB145" s="99">
        <f t="shared" si="511"/>
        <v>3.763993833504625</v>
      </c>
      <c r="KC145" s="99">
        <f t="shared" si="512"/>
        <v>3.920579329102448</v>
      </c>
      <c r="KD145" s="99">
        <f t="shared" si="513"/>
        <v>4.1805545808966862</v>
      </c>
      <c r="KE145" s="99">
        <f t="shared" si="514"/>
        <v>4.048339303482587</v>
      </c>
      <c r="KF145" s="99">
        <f t="shared" si="415"/>
        <v>3.6635916666666666</v>
      </c>
      <c r="KG145" s="99">
        <f t="shared" si="416"/>
        <v>3.0458972712680579</v>
      </c>
      <c r="KH145" s="99">
        <f t="shared" si="417"/>
        <v>3.0616654518950432</v>
      </c>
      <c r="KI145" s="94" t="e">
        <f t="shared" si="579"/>
        <v>#VALUE!</v>
      </c>
      <c r="KJ145" s="94" t="e">
        <f t="shared" si="580"/>
        <v>#VALUE!</v>
      </c>
      <c r="KK145" s="94" t="e">
        <f t="shared" si="581"/>
        <v>#VALUE!</v>
      </c>
      <c r="KL145" s="94">
        <f t="shared" si="582"/>
        <v>-0.20578193367719527</v>
      </c>
      <c r="KM145" s="94">
        <f t="shared" si="583"/>
        <v>2.2508031495335552</v>
      </c>
      <c r="KN145" s="392">
        <f t="shared" si="584"/>
        <v>0.41979932161689643</v>
      </c>
      <c r="KO145" s="364" t="e">
        <f t="shared" si="585"/>
        <v>#VALUE!</v>
      </c>
      <c r="KP145" s="364" t="e">
        <f t="shared" si="586"/>
        <v>#VALUE!</v>
      </c>
      <c r="KQ145" s="364" t="e">
        <f t="shared" si="587"/>
        <v>#VALUE!</v>
      </c>
      <c r="KR145" s="308"/>
      <c r="KS145" s="308" t="str">
        <f t="shared" si="515"/>
        <v>i.a.</v>
      </c>
      <c r="KT145" s="395" t="str">
        <f t="shared" si="516"/>
        <v>i.a.</v>
      </c>
      <c r="KU145" s="308">
        <f t="shared" si="517"/>
        <v>0.15730955120828538</v>
      </c>
      <c r="KV145" s="308">
        <f t="shared" si="518"/>
        <v>0.19806846240179576</v>
      </c>
      <c r="KW145" s="308">
        <f t="shared" si="519"/>
        <v>6.0929085303186019E-2</v>
      </c>
      <c r="KX145" s="308">
        <f t="shared" si="520"/>
        <v>4.2913871260199458E-2</v>
      </c>
      <c r="KY145" s="308">
        <f t="shared" si="521"/>
        <v>6.930019493177389E-2</v>
      </c>
      <c r="KZ145" s="308">
        <f t="shared" si="522"/>
        <v>3.6682587064676614E-2</v>
      </c>
      <c r="LA145" s="308">
        <f t="shared" si="523"/>
        <v>-1.7918518518518518E-2</v>
      </c>
      <c r="LB145" s="308">
        <f t="shared" si="524"/>
        <v>1.1390850722311396E-2</v>
      </c>
      <c r="LC145" s="308">
        <f t="shared" si="418"/>
        <v>0.11564504373177842</v>
      </c>
    </row>
    <row r="146" spans="1:315" s="1" customFormat="1" ht="15.75" customHeight="1" x14ac:dyDescent="0.3">
      <c r="A146" s="376" t="s">
        <v>559</v>
      </c>
      <c r="B146" s="171">
        <v>38841297</v>
      </c>
      <c r="C146" t="s">
        <v>552</v>
      </c>
      <c r="D146" s="336"/>
      <c r="E146">
        <v>1</v>
      </c>
      <c r="F146"/>
      <c r="G146">
        <v>475220</v>
      </c>
      <c r="H146"/>
      <c r="I146" s="188">
        <v>45016</v>
      </c>
      <c r="J146" s="176"/>
      <c r="K146" s="176" t="s">
        <v>132</v>
      </c>
      <c r="L146" s="178" t="s">
        <v>132</v>
      </c>
      <c r="M146" s="178" t="s">
        <v>132</v>
      </c>
      <c r="N146" s="178" t="s">
        <v>132</v>
      </c>
      <c r="O146" s="178" t="s">
        <v>132</v>
      </c>
      <c r="P146" s="179" t="s">
        <v>132</v>
      </c>
      <c r="Q146" s="94">
        <f t="shared" si="525"/>
        <v>-1</v>
      </c>
      <c r="R146" s="94">
        <f t="shared" si="526"/>
        <v>6.9050075256633425E-2</v>
      </c>
      <c r="S146" s="94">
        <f t="shared" si="527"/>
        <v>-0.10843772280064135</v>
      </c>
      <c r="T146" s="94">
        <f t="shared" si="528"/>
        <v>-6.3475797498757758E-2</v>
      </c>
      <c r="U146" s="94">
        <f t="shared" si="529"/>
        <v>-7.2839048987042521E-2</v>
      </c>
      <c r="V146" s="94">
        <f t="shared" si="530"/>
        <v>2.4902007715790826</v>
      </c>
      <c r="W146" s="362">
        <f t="shared" si="531"/>
        <v>-1327.4939999999999</v>
      </c>
      <c r="X146" s="362">
        <f t="shared" si="532"/>
        <v>85.742999999999938</v>
      </c>
      <c r="Y146" s="362">
        <f t="shared" si="533"/>
        <v>-151.02999999999997</v>
      </c>
      <c r="Z146" s="100"/>
      <c r="AA146" s="396">
        <v>1327.4939999999999</v>
      </c>
      <c r="AB146" s="208">
        <v>1241.751</v>
      </c>
      <c r="AC146" s="208">
        <v>1392.7809999999999</v>
      </c>
      <c r="AD146" s="208">
        <v>1487.181</v>
      </c>
      <c r="AE146" s="208">
        <v>1604.0160000000001</v>
      </c>
      <c r="AF146" s="209">
        <v>459.577</v>
      </c>
      <c r="AG146" s="210"/>
      <c r="AH146" s="210"/>
      <c r="AI146" s="210"/>
      <c r="AJ146" s="210"/>
      <c r="AK146" s="211"/>
      <c r="AL146" s="94">
        <f t="shared" si="394"/>
        <v>-1</v>
      </c>
      <c r="AM146" s="94">
        <f t="shared" si="395"/>
        <v>7.1388923567429458E-2</v>
      </c>
      <c r="AN146" s="94">
        <f t="shared" si="419"/>
        <v>-5.057878306029278E-2</v>
      </c>
      <c r="AO146" s="94">
        <f t="shared" si="420"/>
        <v>8.7250983377744021E-2</v>
      </c>
      <c r="AP146" s="94">
        <f t="shared" si="421"/>
        <v>-0.14447239377229415</v>
      </c>
      <c r="AQ146" s="94">
        <f t="shared" si="422"/>
        <v>7.8787668860408733</v>
      </c>
      <c r="AR146" s="362">
        <f t="shared" si="396"/>
        <v>-557.82399999999996</v>
      </c>
      <c r="AS146" s="362">
        <f t="shared" si="423"/>
        <v>37.168999999999983</v>
      </c>
      <c r="AT146" s="362">
        <f t="shared" si="424"/>
        <v>-27.73700000000008</v>
      </c>
      <c r="AU146" s="266"/>
      <c r="AV146" s="266">
        <v>557.82399999999996</v>
      </c>
      <c r="AW146" s="201">
        <v>520.65499999999997</v>
      </c>
      <c r="AX146" s="201">
        <v>548.39200000000005</v>
      </c>
      <c r="AY146" s="201">
        <v>504.38400000000001</v>
      </c>
      <c r="AZ146" s="201">
        <v>589.55899999999997</v>
      </c>
      <c r="BA146" s="268">
        <v>66.400999999999996</v>
      </c>
      <c r="BB146" s="269"/>
      <c r="BC146" s="270"/>
      <c r="BD146" s="270"/>
      <c r="BE146" s="270"/>
      <c r="BF146" s="269"/>
      <c r="BG146" s="94">
        <f t="shared" si="397"/>
        <v>-1</v>
      </c>
      <c r="BH146" s="94">
        <f t="shared" si="425"/>
        <v>-7.3128032642258395E-2</v>
      </c>
      <c r="BI146" s="94">
        <f t="shared" si="426"/>
        <v>0.24121411217191938</v>
      </c>
      <c r="BJ146" s="94">
        <f t="shared" si="427"/>
        <v>1.6160381137087083</v>
      </c>
      <c r="BK146" s="94">
        <f t="shared" si="428"/>
        <v>-11.508108108108109</v>
      </c>
      <c r="BL146" s="94">
        <f t="shared" si="429"/>
        <v>0.86099402558369675</v>
      </c>
      <c r="BM146" s="362">
        <f t="shared" si="398"/>
        <v>-67.239000000000004</v>
      </c>
      <c r="BN146" s="362">
        <f t="shared" si="430"/>
        <v>-5.3049999999999926</v>
      </c>
      <c r="BO146" s="362">
        <f t="shared" si="431"/>
        <v>14.097999999999999</v>
      </c>
      <c r="BP146" s="266"/>
      <c r="BQ146" s="266">
        <v>67.239000000000004</v>
      </c>
      <c r="BR146" s="201">
        <v>72.543999999999997</v>
      </c>
      <c r="BS146" s="201">
        <v>58.445999999999998</v>
      </c>
      <c r="BT146" s="201">
        <v>-94.873999999999995</v>
      </c>
      <c r="BU146" s="201">
        <v>-7.585</v>
      </c>
      <c r="BV146" s="274">
        <v>-54.566000000000003</v>
      </c>
      <c r="BW146" s="211"/>
      <c r="BX146" s="210"/>
      <c r="BY146" s="210"/>
      <c r="BZ146" s="210"/>
      <c r="CA146" s="210"/>
      <c r="CB146" s="94">
        <f t="shared" si="399"/>
        <v>-1</v>
      </c>
      <c r="CC146" s="94">
        <f t="shared" si="432"/>
        <v>-4.2274249500668243E-2</v>
      </c>
      <c r="CD146" s="94">
        <f t="shared" si="433"/>
        <v>0.6719981921357906</v>
      </c>
      <c r="CE146" s="94">
        <f t="shared" si="434"/>
        <v>1.3605435402540265</v>
      </c>
      <c r="CF146" s="94">
        <f t="shared" si="435"/>
        <v>-5.650270921131848</v>
      </c>
      <c r="CG146" s="94">
        <f t="shared" si="436"/>
        <v>0.70787386341652159</v>
      </c>
      <c r="CH146" s="362">
        <f t="shared" si="400"/>
        <v>-63.774000000000001</v>
      </c>
      <c r="CI146" s="362">
        <f t="shared" si="437"/>
        <v>-2.8149999999999977</v>
      </c>
      <c r="CJ146" s="362">
        <f t="shared" si="438"/>
        <v>26.762999999999998</v>
      </c>
      <c r="CK146" s="100"/>
      <c r="CL146" s="100">
        <v>63.774000000000001</v>
      </c>
      <c r="CM146" s="208">
        <v>66.588999999999999</v>
      </c>
      <c r="CN146" s="208">
        <v>39.826000000000001</v>
      </c>
      <c r="CO146" s="208">
        <v>-110.461</v>
      </c>
      <c r="CP146" s="208">
        <v>-16.61</v>
      </c>
      <c r="CQ146" s="209">
        <v>-56.859000000000002</v>
      </c>
      <c r="CR146" s="292"/>
      <c r="CS146" s="292"/>
      <c r="CT146" s="292"/>
      <c r="CU146" s="292"/>
      <c r="CV146" s="292"/>
      <c r="CW146" s="94">
        <f t="shared" si="401"/>
        <v>-1</v>
      </c>
      <c r="CX146" s="94">
        <f t="shared" si="439"/>
        <v>-3.7553668913799465E-2</v>
      </c>
      <c r="CY146" s="94">
        <f t="shared" si="440"/>
        <v>0.66272571631618049</v>
      </c>
      <c r="CZ146" s="94">
        <f t="shared" si="441"/>
        <v>1.3561182114139123</v>
      </c>
      <c r="DA146" s="94">
        <f t="shared" si="442"/>
        <v>-5.7292924601331476</v>
      </c>
      <c r="DB146" s="94">
        <f t="shared" si="443"/>
        <v>0.70974700040443983</v>
      </c>
      <c r="DC146" s="362">
        <f t="shared" si="402"/>
        <v>-49.54</v>
      </c>
      <c r="DD146" s="362">
        <f t="shared" si="444"/>
        <v>-1.9329999999999998</v>
      </c>
      <c r="DE146" s="362">
        <f t="shared" si="445"/>
        <v>20.515999999999998</v>
      </c>
      <c r="DF146" s="266"/>
      <c r="DG146" s="266">
        <v>49.54</v>
      </c>
      <c r="DH146" s="201">
        <v>51.472999999999999</v>
      </c>
      <c r="DI146" s="201">
        <v>30.957000000000001</v>
      </c>
      <c r="DJ146" s="201">
        <v>-86.929000000000002</v>
      </c>
      <c r="DK146" s="201">
        <v>-12.917999999999999</v>
      </c>
      <c r="DL146" s="274">
        <v>-44.506</v>
      </c>
      <c r="DM146" s="210"/>
      <c r="DN146" s="210"/>
      <c r="DO146" s="210"/>
      <c r="DP146" s="210"/>
      <c r="DQ146" s="210"/>
      <c r="DR146" s="94">
        <f t="shared" si="403"/>
        <v>-1</v>
      </c>
      <c r="DS146" s="94">
        <f t="shared" si="446"/>
        <v>0.66427987181034376</v>
      </c>
      <c r="DT146" s="94">
        <f t="shared" si="447"/>
        <v>2.227882617728532</v>
      </c>
      <c r="DU146" s="94">
        <f t="shared" si="448"/>
        <v>3.9424350483953132</v>
      </c>
      <c r="DV146" s="94">
        <f t="shared" si="449"/>
        <v>-1.0992956232532849</v>
      </c>
      <c r="DW146" s="94">
        <f t="shared" si="450"/>
        <v>-0.14041133117377222</v>
      </c>
      <c r="DX146" s="362">
        <f t="shared" si="404"/>
        <v>-124.117</v>
      </c>
      <c r="DY146" s="362">
        <f t="shared" si="451"/>
        <v>49.540000000000006</v>
      </c>
      <c r="DZ146" s="362">
        <f t="shared" si="452"/>
        <v>51.472999999999999</v>
      </c>
      <c r="EA146" s="100"/>
      <c r="EB146" s="100">
        <v>124.117</v>
      </c>
      <c r="EC146" s="208">
        <v>74.576999999999998</v>
      </c>
      <c r="ED146" s="208">
        <v>23.103999999999999</v>
      </c>
      <c r="EE146" s="208">
        <v>-7.8520000000000003</v>
      </c>
      <c r="EF146" s="208">
        <v>79.076999999999998</v>
      </c>
      <c r="EG146" s="209">
        <v>91.994</v>
      </c>
      <c r="EH146" s="292"/>
      <c r="EI146" s="292"/>
      <c r="EJ146" s="292"/>
      <c r="EK146" s="292"/>
      <c r="EL146" s="292"/>
      <c r="EM146" s="94">
        <f t="shared" si="405"/>
        <v>-1</v>
      </c>
      <c r="EN146" s="94">
        <f t="shared" si="453"/>
        <v>0.31334236864877263</v>
      </c>
      <c r="EO146" s="94">
        <f t="shared" si="454"/>
        <v>-9.0013124067382266E-2</v>
      </c>
      <c r="EP146" s="94">
        <f t="shared" si="455"/>
        <v>-4.4045110662738904E-2</v>
      </c>
      <c r="EQ146" s="94">
        <f t="shared" si="456"/>
        <v>-0.22312345871869546</v>
      </c>
      <c r="ER146" s="94">
        <f t="shared" si="457"/>
        <v>0.16581341593443788</v>
      </c>
      <c r="ES146" s="362">
        <f t="shared" si="406"/>
        <v>-664.76400000000001</v>
      </c>
      <c r="ET146" s="362">
        <f t="shared" si="458"/>
        <v>158.60200000000003</v>
      </c>
      <c r="EU146" s="362">
        <f t="shared" si="459"/>
        <v>-50.06800000000004</v>
      </c>
      <c r="EV146" s="100"/>
      <c r="EW146" s="100">
        <v>664.76400000000001</v>
      </c>
      <c r="EX146" s="208">
        <v>506.16199999999998</v>
      </c>
      <c r="EY146" s="208">
        <v>556.23</v>
      </c>
      <c r="EZ146" s="208">
        <v>581.85799999999995</v>
      </c>
      <c r="FA146" s="208">
        <v>748.971</v>
      </c>
      <c r="FB146" s="209">
        <v>642.44500000000005</v>
      </c>
      <c r="FC146" s="292"/>
      <c r="FD146" s="292"/>
      <c r="FE146" s="292"/>
      <c r="FF146" s="292"/>
      <c r="FG146" s="292"/>
      <c r="FH146" s="94">
        <f t="shared" si="407"/>
        <v>-1</v>
      </c>
      <c r="FI146" s="94">
        <f t="shared" si="460"/>
        <v>4.5226130653266333E-2</v>
      </c>
      <c r="FJ146" s="94">
        <f t="shared" si="461"/>
        <v>-6.5727699530516437E-2</v>
      </c>
      <c r="FK146" s="94">
        <f t="shared" si="462"/>
        <v>-0.19622641509433963</v>
      </c>
      <c r="FL146" s="94">
        <f t="shared" si="463"/>
        <v>-6.3604240282685506E-2</v>
      </c>
      <c r="FM146" s="94">
        <f t="shared" si="464"/>
        <v>0.10546875</v>
      </c>
      <c r="FN146" s="362">
        <f t="shared" si="408"/>
        <v>-624</v>
      </c>
      <c r="FO146" s="362">
        <f t="shared" si="465"/>
        <v>27</v>
      </c>
      <c r="FP146" s="362">
        <f t="shared" si="466"/>
        <v>-42</v>
      </c>
      <c r="FQ146" s="486"/>
      <c r="FR146" s="486">
        <v>624</v>
      </c>
      <c r="FS146" s="2">
        <v>597</v>
      </c>
      <c r="FT146" s="2">
        <v>639</v>
      </c>
      <c r="FU146" s="2">
        <v>795</v>
      </c>
      <c r="FV146" s="2">
        <v>849</v>
      </c>
      <c r="FW146" s="502">
        <v>768</v>
      </c>
      <c r="FX146" s="122"/>
      <c r="FY146" s="122"/>
      <c r="FZ146" s="122"/>
      <c r="GA146" s="122"/>
      <c r="GB146" s="122"/>
      <c r="GC146" s="122"/>
      <c r="GD146" s="95"/>
      <c r="GE146" s="1" t="s">
        <v>77</v>
      </c>
      <c r="GF146" s="336"/>
      <c r="GG146" s="121">
        <v>8220</v>
      </c>
      <c r="GH146" s="1" t="s">
        <v>113</v>
      </c>
      <c r="GI146" s="18" t="s">
        <v>79</v>
      </c>
      <c r="GJ146" s="94">
        <f t="shared" si="534"/>
        <v>-1</v>
      </c>
      <c r="GK146" s="94">
        <f t="shared" si="535"/>
        <v>-0.52916741806735379</v>
      </c>
      <c r="GL146" s="94">
        <f t="shared" si="536"/>
        <v>-0.73893268469349127</v>
      </c>
      <c r="GM146" s="94">
        <f t="shared" si="537"/>
        <v>2.6836948370438645</v>
      </c>
      <c r="GN146" s="94">
        <f t="shared" si="538"/>
        <v>-14.972881667236878</v>
      </c>
      <c r="GO146" s="392">
        <f t="shared" si="539"/>
        <v>0.68581639425898588</v>
      </c>
      <c r="GP146" s="366">
        <f t="shared" si="540"/>
        <v>-0.64193181475031957</v>
      </c>
      <c r="GQ146" s="366">
        <f t="shared" si="541"/>
        <v>-0.72146536586822452</v>
      </c>
      <c r="GR146" s="366">
        <f t="shared" si="542"/>
        <v>-3.8589998820617604</v>
      </c>
      <c r="GS146" s="94">
        <f t="shared" si="409"/>
        <v>0</v>
      </c>
      <c r="GT146" s="94">
        <f t="shared" si="467"/>
        <v>0.64193181475031957</v>
      </c>
      <c r="GU146" s="392">
        <f t="shared" si="468"/>
        <v>1.3633971806185441</v>
      </c>
      <c r="GV146" s="94">
        <f t="shared" si="469"/>
        <v>5.2223970626803045</v>
      </c>
      <c r="GW146" s="94">
        <f t="shared" si="470"/>
        <v>-3.1017479817479821</v>
      </c>
      <c r="GX146" s="94">
        <f t="shared" si="471"/>
        <v>-0.19418837792495514</v>
      </c>
      <c r="GY146" s="94">
        <f t="shared" si="472"/>
        <v>-0.61807291779898688</v>
      </c>
      <c r="GZ146" s="94" t="str">
        <f t="shared" si="473"/>
        <v>Negativ EK</v>
      </c>
      <c r="HA146" s="94" t="str">
        <f t="shared" si="474"/>
        <v>Negativ EK</v>
      </c>
      <c r="HB146" s="94" t="str">
        <f t="shared" si="475"/>
        <v>Negativ EK</v>
      </c>
      <c r="HC146" s="94" t="str">
        <f t="shared" si="476"/>
        <v>Negativ EK</v>
      </c>
      <c r="HD146" s="94">
        <f t="shared" si="543"/>
        <v>-1</v>
      </c>
      <c r="HE146" s="94">
        <f t="shared" si="544"/>
        <v>-0.15904048322001058</v>
      </c>
      <c r="HF146" s="94">
        <f t="shared" si="545"/>
        <v>0.32965128360672458</v>
      </c>
      <c r="HG146" s="94">
        <f t="shared" si="546"/>
        <v>1.720367306244198</v>
      </c>
      <c r="HH146" s="94">
        <f t="shared" si="547"/>
        <v>-12.077549220336611</v>
      </c>
      <c r="HI146" s="392">
        <f t="shared" si="548"/>
        <v>0.87163624216786084</v>
      </c>
      <c r="HJ146" s="366">
        <f t="shared" si="549"/>
        <v>-0.11484756508951037</v>
      </c>
      <c r="HK146" s="366">
        <f t="shared" si="550"/>
        <v>-2.1719728338903996E-2</v>
      </c>
      <c r="HL146" s="366">
        <f t="shared" si="551"/>
        <v>3.3858188332850578E-2</v>
      </c>
      <c r="HM146" s="94">
        <f t="shared" si="410"/>
        <v>0</v>
      </c>
      <c r="HN146" s="94">
        <f t="shared" si="477"/>
        <v>0.11484756508951037</v>
      </c>
      <c r="HO146" s="392">
        <f t="shared" si="478"/>
        <v>0.13656729342841437</v>
      </c>
      <c r="HP146" s="94">
        <f t="shared" si="479"/>
        <v>0.10270910509556379</v>
      </c>
      <c r="HQ146" s="94">
        <f t="shared" si="480"/>
        <v>-0.14257879862852402</v>
      </c>
      <c r="HR146" s="94">
        <f t="shared" si="481"/>
        <v>-1.0902562569353808E-2</v>
      </c>
      <c r="HS146" s="94">
        <f t="shared" si="482"/>
        <v>-8.4934897150728855E-2</v>
      </c>
      <c r="HT146" s="94" t="str">
        <f t="shared" si="483"/>
        <v>i.a.</v>
      </c>
      <c r="HU146" s="94" t="str">
        <f t="shared" si="484"/>
        <v>i.a.</v>
      </c>
      <c r="HV146" s="94" t="str">
        <f t="shared" si="485"/>
        <v>i.a.</v>
      </c>
      <c r="HW146" s="94" t="str">
        <f t="shared" si="486"/>
        <v>i.a.</v>
      </c>
      <c r="HX146" s="94" t="e">
        <f t="shared" si="552"/>
        <v>#VALUE!</v>
      </c>
      <c r="HY146" s="94">
        <f t="shared" si="553"/>
        <v>0.26720945850748107</v>
      </c>
      <c r="HZ146" s="94">
        <f t="shared" si="554"/>
        <v>2.547174913286935</v>
      </c>
      <c r="IA146" s="94">
        <f t="shared" si="555"/>
        <v>4.0780061708091973</v>
      </c>
      <c r="IB146" s="94">
        <f t="shared" si="556"/>
        <v>-1.1278139034672308</v>
      </c>
      <c r="IC146" s="392">
        <f t="shared" si="557"/>
        <v>-0.26267046074672318</v>
      </c>
      <c r="ID146" s="366" t="e">
        <f t="shared" si="558"/>
        <v>#VALUE!</v>
      </c>
      <c r="IE146" s="366">
        <f t="shared" si="559"/>
        <v>3.9370161701416578E-2</v>
      </c>
      <c r="IF146" s="366">
        <f t="shared" si="560"/>
        <v>0.10580142961828981</v>
      </c>
      <c r="IG146" s="94" t="str">
        <f t="shared" si="411"/>
        <v>i.a.</v>
      </c>
      <c r="IH146" s="94">
        <f t="shared" si="487"/>
        <v>0.18670836567563828</v>
      </c>
      <c r="II146" s="392">
        <f t="shared" si="488"/>
        <v>0.1473382039742217</v>
      </c>
      <c r="IJ146" s="94">
        <f t="shared" si="489"/>
        <v>4.1536774355931894E-2</v>
      </c>
      <c r="IK146" s="94">
        <f t="shared" si="490"/>
        <v>-1.3494701456369081E-2</v>
      </c>
      <c r="IL146" s="94">
        <f t="shared" si="491"/>
        <v>0.1055808569357158</v>
      </c>
      <c r="IM146" s="94">
        <f t="shared" si="492"/>
        <v>0.1431935807734514</v>
      </c>
      <c r="IN146" s="94" t="str">
        <f t="shared" si="493"/>
        <v>i.a.</v>
      </c>
      <c r="IO146" s="94" t="str">
        <f t="shared" si="494"/>
        <v>i.a.</v>
      </c>
      <c r="IP146" s="94" t="str">
        <f t="shared" si="495"/>
        <v>i.a.</v>
      </c>
      <c r="IQ146" s="94" t="str">
        <f t="shared" si="496"/>
        <v>i.a.</v>
      </c>
      <c r="IR146" s="94" t="str">
        <f t="shared" si="412"/>
        <v>i.a.</v>
      </c>
      <c r="IS146" s="94">
        <f t="shared" si="561"/>
        <v>-1</v>
      </c>
      <c r="IT146" s="94">
        <f t="shared" si="562"/>
        <v>-0.13299480650123988</v>
      </c>
      <c r="IU146" s="94">
        <f t="shared" si="563"/>
        <v>0.39217881231013141</v>
      </c>
      <c r="IV146" s="94">
        <f t="shared" si="564"/>
        <v>1.6577919845140268</v>
      </c>
      <c r="IW146" s="94">
        <f t="shared" si="565"/>
        <v>-12.49076241233255</v>
      </c>
      <c r="IX146" s="392">
        <f t="shared" si="566"/>
        <v>0.96017249908709057</v>
      </c>
      <c r="IY146" s="366">
        <f t="shared" si="567"/>
        <v>-5.0651076389045833E-2</v>
      </c>
      <c r="IZ146" s="366">
        <f t="shared" si="568"/>
        <v>-7.7696536929110147E-3</v>
      </c>
      <c r="JA146" s="366">
        <f t="shared" si="569"/>
        <v>1.6457205306705032E-2</v>
      </c>
      <c r="JB146" s="392"/>
      <c r="JC146" s="94">
        <f t="shared" si="497"/>
        <v>5.0651076389045833E-2</v>
      </c>
      <c r="JD146" s="392">
        <f t="shared" si="498"/>
        <v>5.8420730081956848E-2</v>
      </c>
      <c r="JE146" s="94">
        <f t="shared" si="499"/>
        <v>4.1963524775251816E-2</v>
      </c>
      <c r="JF146" s="94">
        <f t="shared" si="500"/>
        <v>-6.3794521312469696E-2</v>
      </c>
      <c r="JG146" s="94">
        <f t="shared" si="501"/>
        <v>-4.7287558228845594E-3</v>
      </c>
      <c r="JH146" s="94">
        <f t="shared" si="502"/>
        <v>-0.11873091995465396</v>
      </c>
      <c r="JI146" s="94" t="str">
        <f t="shared" si="503"/>
        <v>i.a.</v>
      </c>
      <c r="JJ146" s="94" t="str">
        <f t="shared" si="504"/>
        <v>i.a.</v>
      </c>
      <c r="JK146" s="94" t="str">
        <f t="shared" si="505"/>
        <v>i.a.</v>
      </c>
      <c r="JL146" s="94" t="str">
        <f t="shared" si="506"/>
        <v>i.a.</v>
      </c>
      <c r="JM146" s="94" t="str">
        <f t="shared" si="413"/>
        <v>i.a.</v>
      </c>
      <c r="JN146" s="94" t="e">
        <f t="shared" si="570"/>
        <v>#VALUE!</v>
      </c>
      <c r="JO146" s="94">
        <f t="shared" si="571"/>
        <v>2.2793100846490763E-2</v>
      </c>
      <c r="JP146" s="94">
        <f t="shared" si="572"/>
        <v>-4.5714748525309559E-2</v>
      </c>
      <c r="JQ146" s="94">
        <f t="shared" si="573"/>
        <v>0.16515921907431541</v>
      </c>
      <c r="JR146" s="94">
        <f t="shared" si="574"/>
        <v>-9.8620787295586442E-3</v>
      </c>
      <c r="JS146" s="392">
        <f t="shared" si="575"/>
        <v>2.1572134188135874</v>
      </c>
      <c r="JT146" s="364" t="e">
        <f t="shared" si="576"/>
        <v>#VALUE!</v>
      </c>
      <c r="JU146" s="364">
        <f t="shared" si="577"/>
        <v>4.740930614611516E-2</v>
      </c>
      <c r="JV146" s="364">
        <f t="shared" si="578"/>
        <v>-9.9641053467651286E-2</v>
      </c>
      <c r="JW146" s="99" t="str">
        <f t="shared" si="414"/>
        <v>i.a.</v>
      </c>
      <c r="JX146" s="99">
        <f t="shared" si="507"/>
        <v>2.1273942307692306</v>
      </c>
      <c r="JY146" s="393">
        <f t="shared" si="508"/>
        <v>2.0799849246231155</v>
      </c>
      <c r="JZ146" s="99">
        <f t="shared" si="509"/>
        <v>2.1796259780907667</v>
      </c>
      <c r="KA146" s="99">
        <f t="shared" si="510"/>
        <v>1.870667924528302</v>
      </c>
      <c r="KB146" s="99">
        <f t="shared" si="511"/>
        <v>1.8893003533568906</v>
      </c>
      <c r="KC146" s="99">
        <f t="shared" si="512"/>
        <v>0.59840755208333329</v>
      </c>
      <c r="KD146" s="99" t="str">
        <f t="shared" si="513"/>
        <v>i.a.</v>
      </c>
      <c r="KE146" s="99" t="str">
        <f t="shared" si="514"/>
        <v>i.a.</v>
      </c>
      <c r="KF146" s="99" t="str">
        <f t="shared" si="415"/>
        <v>i.a.</v>
      </c>
      <c r="KG146" s="99" t="str">
        <f t="shared" si="416"/>
        <v>i.a.</v>
      </c>
      <c r="KH146" s="99" t="str">
        <f t="shared" si="417"/>
        <v>i.a.</v>
      </c>
      <c r="KI146" s="94">
        <f t="shared" si="579"/>
        <v>-1</v>
      </c>
      <c r="KJ146" s="94">
        <f t="shared" si="580"/>
        <v>-8.3714306012658612E-2</v>
      </c>
      <c r="KK146" s="94">
        <f t="shared" si="581"/>
        <v>0.78962620565288144</v>
      </c>
      <c r="KL146" s="94">
        <f t="shared" si="582"/>
        <v>1.4485635594709716</v>
      </c>
      <c r="KM146" s="94">
        <f t="shared" si="583"/>
        <v>-6.1019874365294831</v>
      </c>
      <c r="KN146" s="392">
        <f t="shared" si="584"/>
        <v>0.73574455489268376</v>
      </c>
      <c r="KO146" s="364">
        <f t="shared" si="585"/>
        <v>-0.10220192307692308</v>
      </c>
      <c r="KP146" s="364">
        <f t="shared" si="586"/>
        <v>-9.3374404071640271E-3</v>
      </c>
      <c r="KQ146" s="364">
        <f t="shared" si="587"/>
        <v>4.9213854876888355E-2</v>
      </c>
      <c r="KR146" s="308"/>
      <c r="KS146" s="308">
        <f t="shared" si="515"/>
        <v>0.10220192307692308</v>
      </c>
      <c r="KT146" s="395">
        <f t="shared" si="516"/>
        <v>0.11153936348408711</v>
      </c>
      <c r="KU146" s="308">
        <f t="shared" si="517"/>
        <v>6.2325508607198751E-2</v>
      </c>
      <c r="KV146" s="308">
        <f t="shared" si="518"/>
        <v>-0.13894465408805032</v>
      </c>
      <c r="KW146" s="308">
        <f t="shared" si="519"/>
        <v>-1.9564193168433452E-2</v>
      </c>
      <c r="KX146" s="308">
        <f t="shared" si="520"/>
        <v>-7.4035156249999998E-2</v>
      </c>
      <c r="KY146" s="308" t="str">
        <f t="shared" si="521"/>
        <v>i.a.</v>
      </c>
      <c r="KZ146" s="308" t="str">
        <f t="shared" si="522"/>
        <v>i.a.</v>
      </c>
      <c r="LA146" s="308" t="str">
        <f t="shared" si="523"/>
        <v>i.a.</v>
      </c>
      <c r="LB146" s="308" t="str">
        <f t="shared" si="524"/>
        <v>i.a.</v>
      </c>
      <c r="LC146" s="308" t="str">
        <f t="shared" si="418"/>
        <v>i.a.</v>
      </c>
    </row>
    <row r="147" spans="1:315" s="1" customFormat="1" ht="15.75" customHeight="1" x14ac:dyDescent="0.3">
      <c r="A147" s="348" t="s">
        <v>549</v>
      </c>
      <c r="B147" s="171">
        <v>55828415</v>
      </c>
      <c r="C147" t="s">
        <v>552</v>
      </c>
      <c r="D147" s="336"/>
      <c r="E147">
        <v>1</v>
      </c>
      <c r="F147"/>
      <c r="G147">
        <v>467310</v>
      </c>
      <c r="H147" t="s">
        <v>555</v>
      </c>
      <c r="I147" s="188">
        <v>44916</v>
      </c>
      <c r="J147" s="176"/>
      <c r="K147" s="176" t="s">
        <v>556</v>
      </c>
      <c r="L147" s="178" t="s">
        <v>556</v>
      </c>
      <c r="M147" s="178" t="s">
        <v>556</v>
      </c>
      <c r="N147" s="178" t="s">
        <v>556</v>
      </c>
      <c r="O147" s="181" t="s">
        <v>556</v>
      </c>
      <c r="P147" s="178" t="s">
        <v>556</v>
      </c>
      <c r="Q147" s="94">
        <f t="shared" si="525"/>
        <v>-1</v>
      </c>
      <c r="R147" s="94">
        <f t="shared" si="526"/>
        <v>0.14952949277025485</v>
      </c>
      <c r="S147" s="94">
        <f t="shared" si="527"/>
        <v>0.17709036876941786</v>
      </c>
      <c r="T147" s="94">
        <f t="shared" si="528"/>
        <v>5.3807829181494737E-2</v>
      </c>
      <c r="U147" s="94">
        <f t="shared" si="529"/>
        <v>3.613569321533916E-2</v>
      </c>
      <c r="V147" s="94">
        <f t="shared" si="530"/>
        <v>2.0691693762933117E-3</v>
      </c>
      <c r="W147" s="362">
        <f t="shared" si="531"/>
        <v>-10017</v>
      </c>
      <c r="X147" s="362">
        <f t="shared" si="532"/>
        <v>1303</v>
      </c>
      <c r="Y147" s="362">
        <f t="shared" si="533"/>
        <v>1311</v>
      </c>
      <c r="Z147" s="100"/>
      <c r="AA147" s="208">
        <v>10017</v>
      </c>
      <c r="AB147" s="208">
        <v>8714</v>
      </c>
      <c r="AC147" s="208">
        <v>7403</v>
      </c>
      <c r="AD147" s="208">
        <v>7025</v>
      </c>
      <c r="AE147" s="208">
        <v>6780</v>
      </c>
      <c r="AF147" s="209">
        <v>6766</v>
      </c>
      <c r="AG147" s="210">
        <v>8382</v>
      </c>
      <c r="AH147" s="210">
        <v>8294</v>
      </c>
      <c r="AI147" s="210">
        <v>8163</v>
      </c>
      <c r="AJ147" s="210">
        <v>8145</v>
      </c>
      <c r="AK147" s="211">
        <v>8836</v>
      </c>
      <c r="AL147" s="94">
        <f t="shared" si="394"/>
        <v>-1</v>
      </c>
      <c r="AM147" s="94">
        <f t="shared" si="395"/>
        <v>0.16289391921881935</v>
      </c>
      <c r="AN147" s="94">
        <f t="shared" si="419"/>
        <v>0.17650130548302873</v>
      </c>
      <c r="AO147" s="94">
        <f t="shared" si="420"/>
        <v>5.9767570558937465E-2</v>
      </c>
      <c r="AP147" s="94">
        <f t="shared" si="421"/>
        <v>4.2700519330640507E-2</v>
      </c>
      <c r="AQ147" s="94">
        <f t="shared" si="422"/>
        <v>8.7310826542491265E-3</v>
      </c>
      <c r="AR147" s="362">
        <f t="shared" si="396"/>
        <v>-2620</v>
      </c>
      <c r="AS147" s="362">
        <f t="shared" si="423"/>
        <v>367</v>
      </c>
      <c r="AT147" s="362">
        <f t="shared" si="424"/>
        <v>338</v>
      </c>
      <c r="AU147" s="266"/>
      <c r="AV147" s="266">
        <v>2620</v>
      </c>
      <c r="AW147" s="201">
        <v>2253</v>
      </c>
      <c r="AX147" s="201">
        <v>1915</v>
      </c>
      <c r="AY147" s="201">
        <v>1807</v>
      </c>
      <c r="AZ147" s="201">
        <v>1733</v>
      </c>
      <c r="BA147" s="274">
        <v>1718</v>
      </c>
      <c r="BB147" s="211">
        <v>2342</v>
      </c>
      <c r="BC147" s="210">
        <v>2388</v>
      </c>
      <c r="BD147" s="210">
        <v>2274</v>
      </c>
      <c r="BE147" s="210">
        <v>2365</v>
      </c>
      <c r="BF147" s="211">
        <v>2542</v>
      </c>
      <c r="BG147" s="94">
        <f t="shared" si="397"/>
        <v>-1</v>
      </c>
      <c r="BH147" s="94">
        <f t="shared" si="425"/>
        <v>0.46551724137931033</v>
      </c>
      <c r="BI147" s="94">
        <f t="shared" si="426"/>
        <v>0.52631578947368418</v>
      </c>
      <c r="BJ147" s="94">
        <f t="shared" si="427"/>
        <v>0.85365853658536583</v>
      </c>
      <c r="BK147" s="94">
        <f t="shared" si="428"/>
        <v>-0.72666666666666668</v>
      </c>
      <c r="BL147" s="94">
        <f t="shared" si="429"/>
        <v>10.23076923076923</v>
      </c>
      <c r="BM147" s="362">
        <f t="shared" si="398"/>
        <v>-680</v>
      </c>
      <c r="BN147" s="362">
        <f t="shared" si="430"/>
        <v>216</v>
      </c>
      <c r="BO147" s="362">
        <f t="shared" si="431"/>
        <v>160</v>
      </c>
      <c r="BP147" s="266"/>
      <c r="BQ147" s="266">
        <v>680</v>
      </c>
      <c r="BR147" s="201">
        <v>464</v>
      </c>
      <c r="BS147" s="201">
        <v>304</v>
      </c>
      <c r="BT147" s="201">
        <v>164</v>
      </c>
      <c r="BU147" s="201">
        <v>600</v>
      </c>
      <c r="BV147" s="274">
        <v>-65</v>
      </c>
      <c r="BW147" s="211">
        <v>160</v>
      </c>
      <c r="BX147" s="210">
        <v>296</v>
      </c>
      <c r="BY147" s="210">
        <v>122</v>
      </c>
      <c r="BZ147" s="210">
        <v>220</v>
      </c>
      <c r="CA147" s="210">
        <v>346</v>
      </c>
      <c r="CB147" s="94">
        <f t="shared" si="399"/>
        <v>-1</v>
      </c>
      <c r="CC147" s="94">
        <f t="shared" si="432"/>
        <v>0.43852459016393441</v>
      </c>
      <c r="CD147" s="94">
        <f t="shared" si="433"/>
        <v>0.34806629834254144</v>
      </c>
      <c r="CE147" s="94">
        <f t="shared" si="434"/>
        <v>-0.90074033452152458</v>
      </c>
      <c r="CF147" s="94">
        <f t="shared" si="435"/>
        <v>2.5615234375</v>
      </c>
      <c r="CG147" s="94">
        <f t="shared" si="436"/>
        <v>32.030303030303031</v>
      </c>
      <c r="CH147" s="362">
        <f t="shared" si="400"/>
        <v>-702</v>
      </c>
      <c r="CI147" s="362">
        <f t="shared" si="437"/>
        <v>214</v>
      </c>
      <c r="CJ147" s="362">
        <f t="shared" si="438"/>
        <v>126</v>
      </c>
      <c r="CK147" s="100"/>
      <c r="CL147" s="100">
        <v>702</v>
      </c>
      <c r="CM147" s="208">
        <v>488</v>
      </c>
      <c r="CN147" s="208">
        <v>362</v>
      </c>
      <c r="CO147" s="208">
        <v>3647</v>
      </c>
      <c r="CP147" s="208">
        <v>1024</v>
      </c>
      <c r="CQ147" s="209">
        <v>-33</v>
      </c>
      <c r="CR147" s="292">
        <v>270</v>
      </c>
      <c r="CS147" s="292">
        <v>345</v>
      </c>
      <c r="CT147" s="292">
        <v>379</v>
      </c>
      <c r="CU147" s="292">
        <v>580</v>
      </c>
      <c r="CV147" s="292">
        <v>571</v>
      </c>
      <c r="CW147" s="94">
        <f t="shared" si="401"/>
        <v>-1</v>
      </c>
      <c r="CX147" s="94">
        <f t="shared" si="439"/>
        <v>0.43548387096774194</v>
      </c>
      <c r="CY147" s="94">
        <f t="shared" si="440"/>
        <v>0.12727272727272726</v>
      </c>
      <c r="CZ147" s="94">
        <f t="shared" si="441"/>
        <v>-0.90805238227918639</v>
      </c>
      <c r="DA147" s="94">
        <f t="shared" si="442"/>
        <v>3.0011148272017838</v>
      </c>
      <c r="DB147" s="94">
        <f t="shared" si="443"/>
        <v>33.035714285714285</v>
      </c>
      <c r="DC147" s="362">
        <f t="shared" si="402"/>
        <v>-534</v>
      </c>
      <c r="DD147" s="362">
        <f t="shared" si="444"/>
        <v>162</v>
      </c>
      <c r="DE147" s="362">
        <f t="shared" si="445"/>
        <v>42</v>
      </c>
      <c r="DF147" s="266"/>
      <c r="DG147" s="266">
        <v>534</v>
      </c>
      <c r="DH147" s="201">
        <v>372</v>
      </c>
      <c r="DI147" s="201">
        <v>330</v>
      </c>
      <c r="DJ147" s="201">
        <v>3589</v>
      </c>
      <c r="DK147" s="201">
        <v>897</v>
      </c>
      <c r="DL147" s="274">
        <v>-28</v>
      </c>
      <c r="DM147" s="210">
        <v>163</v>
      </c>
      <c r="DN147" s="210">
        <v>265</v>
      </c>
      <c r="DO147" s="210">
        <v>307</v>
      </c>
      <c r="DP147" s="210">
        <v>502</v>
      </c>
      <c r="DQ147" s="210">
        <v>470</v>
      </c>
      <c r="DR147" s="94">
        <f t="shared" si="403"/>
        <v>-1</v>
      </c>
      <c r="DS147" s="94">
        <f t="shared" si="446"/>
        <v>0.18328840970350405</v>
      </c>
      <c r="DT147" s="94">
        <f t="shared" si="447"/>
        <v>-0.4425244177310293</v>
      </c>
      <c r="DU147" s="94">
        <f t="shared" si="448"/>
        <v>2.7006172839506171E-2</v>
      </c>
      <c r="DV147" s="94">
        <f t="shared" si="449"/>
        <v>-0.3536159600997506</v>
      </c>
      <c r="DW147" s="94">
        <f t="shared" si="450"/>
        <v>0.18885265342425142</v>
      </c>
      <c r="DX147" s="362">
        <f t="shared" si="404"/>
        <v>-1756</v>
      </c>
      <c r="DY147" s="362">
        <f t="shared" si="451"/>
        <v>272</v>
      </c>
      <c r="DZ147" s="362">
        <f t="shared" si="452"/>
        <v>-1178</v>
      </c>
      <c r="EA147" s="100"/>
      <c r="EB147" s="100">
        <v>1756</v>
      </c>
      <c r="EC147" s="208">
        <v>1484</v>
      </c>
      <c r="ED147" s="208">
        <v>2662</v>
      </c>
      <c r="EE147" s="208">
        <v>2592</v>
      </c>
      <c r="EF147" s="208">
        <v>4010</v>
      </c>
      <c r="EG147" s="209">
        <v>3373</v>
      </c>
      <c r="EH147" s="292">
        <v>3395</v>
      </c>
      <c r="EI147" s="292">
        <v>3238</v>
      </c>
      <c r="EJ147" s="292">
        <v>2968</v>
      </c>
      <c r="EK147" s="292">
        <v>2920</v>
      </c>
      <c r="EL147" s="292">
        <v>2653</v>
      </c>
      <c r="EM147" s="94">
        <f t="shared" si="405"/>
        <v>-1</v>
      </c>
      <c r="EN147" s="94">
        <f t="shared" si="453"/>
        <v>0.13677313677313677</v>
      </c>
      <c r="EO147" s="94">
        <f t="shared" si="454"/>
        <v>-0.1325044404973357</v>
      </c>
      <c r="EP147" s="94">
        <f t="shared" si="455"/>
        <v>-6.3227953410981697E-2</v>
      </c>
      <c r="EQ147" s="94">
        <f t="shared" si="456"/>
        <v>-0.10244922341696536</v>
      </c>
      <c r="ER147" s="94">
        <f t="shared" si="457"/>
        <v>-3.4231284417324008E-3</v>
      </c>
      <c r="ES147" s="362">
        <f t="shared" si="406"/>
        <v>-5552</v>
      </c>
      <c r="ET147" s="362">
        <f t="shared" si="458"/>
        <v>668</v>
      </c>
      <c r="EU147" s="362">
        <f t="shared" si="459"/>
        <v>-746</v>
      </c>
      <c r="EV147" s="100"/>
      <c r="EW147" s="100">
        <v>5552</v>
      </c>
      <c r="EX147" s="208">
        <v>4884</v>
      </c>
      <c r="EY147" s="208">
        <v>5630</v>
      </c>
      <c r="EZ147" s="208">
        <v>6010</v>
      </c>
      <c r="FA147" s="208">
        <v>6696</v>
      </c>
      <c r="FB147" s="209">
        <v>6719</v>
      </c>
      <c r="FC147" s="292">
        <v>7742</v>
      </c>
      <c r="FD147" s="292">
        <v>7492</v>
      </c>
      <c r="FE147" s="292">
        <v>7935</v>
      </c>
      <c r="FF147" s="292">
        <v>9141</v>
      </c>
      <c r="FG147" s="292">
        <v>8933</v>
      </c>
      <c r="FH147" s="94">
        <f t="shared" si="407"/>
        <v>-1</v>
      </c>
      <c r="FI147" s="94">
        <f t="shared" si="460"/>
        <v>8.1056466302367944E-2</v>
      </c>
      <c r="FJ147" s="94">
        <f t="shared" si="461"/>
        <v>-4.1048034934497817E-2</v>
      </c>
      <c r="FK147" s="94">
        <f t="shared" si="462"/>
        <v>-8.2286704200952802E-3</v>
      </c>
      <c r="FL147" s="94">
        <f t="shared" si="463"/>
        <v>-3.4527406128614588E-3</v>
      </c>
      <c r="FM147" s="94">
        <f t="shared" si="464"/>
        <v>-0.29957678355501816</v>
      </c>
      <c r="FN147" s="362">
        <f t="shared" si="408"/>
        <v>-2374</v>
      </c>
      <c r="FO147" s="362">
        <f t="shared" si="465"/>
        <v>178</v>
      </c>
      <c r="FP147" s="362">
        <f t="shared" si="466"/>
        <v>-94</v>
      </c>
      <c r="FQ147" s="486"/>
      <c r="FR147" s="486">
        <v>2374</v>
      </c>
      <c r="FS147" s="2">
        <v>2196</v>
      </c>
      <c r="FT147" s="2">
        <v>2290</v>
      </c>
      <c r="FU147" s="2">
        <v>2309</v>
      </c>
      <c r="FV147" s="2">
        <v>2317</v>
      </c>
      <c r="FW147" s="502">
        <v>3308</v>
      </c>
      <c r="FX147" s="122">
        <v>4328</v>
      </c>
      <c r="FY147" s="122">
        <v>3393</v>
      </c>
      <c r="FZ147" s="122">
        <v>3443</v>
      </c>
      <c r="GA147" s="122">
        <v>3482</v>
      </c>
      <c r="GB147" s="122"/>
      <c r="GC147" s="122"/>
      <c r="GD147" t="s">
        <v>731</v>
      </c>
      <c r="GE147" s="1" t="s">
        <v>81</v>
      </c>
      <c r="GF147" s="336"/>
      <c r="GG147" s="121">
        <v>8260</v>
      </c>
      <c r="GH147" s="1" t="s">
        <v>236</v>
      </c>
      <c r="GI147" s="18" t="s">
        <v>79</v>
      </c>
      <c r="GJ147" s="94">
        <f t="shared" si="534"/>
        <v>-1</v>
      </c>
      <c r="GK147" s="94">
        <f t="shared" si="535"/>
        <v>0.84077868852459037</v>
      </c>
      <c r="GL147" s="94">
        <f t="shared" si="536"/>
        <v>0.70833100132458104</v>
      </c>
      <c r="GM147" s="94">
        <f t="shared" si="537"/>
        <v>-0.87527363694539495</v>
      </c>
      <c r="GN147" s="94">
        <f t="shared" si="538"/>
        <v>2.9828427050988342</v>
      </c>
      <c r="GO147" s="94">
        <f t="shared" si="539"/>
        <v>29.445495179343212</v>
      </c>
      <c r="GP147" s="366">
        <f t="shared" si="540"/>
        <v>-0.43333333333333335</v>
      </c>
      <c r="GQ147" s="366">
        <f t="shared" si="541"/>
        <v>0.19792571152918478</v>
      </c>
      <c r="GR147" s="366">
        <f t="shared" si="542"/>
        <v>9.760785020156007E-2</v>
      </c>
      <c r="GS147" s="94">
        <f t="shared" si="409"/>
        <v>0</v>
      </c>
      <c r="GT147" s="94">
        <f t="shared" si="467"/>
        <v>0.43333333333333335</v>
      </c>
      <c r="GU147" s="94">
        <f t="shared" si="468"/>
        <v>0.23540762180414856</v>
      </c>
      <c r="GV147" s="94">
        <f t="shared" si="469"/>
        <v>0.13779977160258849</v>
      </c>
      <c r="GW147" s="94">
        <f t="shared" si="470"/>
        <v>1.1048167222053924</v>
      </c>
      <c r="GX147" s="94">
        <f t="shared" si="471"/>
        <v>0.27739401327373697</v>
      </c>
      <c r="GY147" s="94">
        <f t="shared" si="472"/>
        <v>-9.7517730496453903E-3</v>
      </c>
      <c r="GZ147" s="94">
        <f t="shared" si="473"/>
        <v>8.1411126187245594E-2</v>
      </c>
      <c r="HA147" s="94">
        <f t="shared" si="474"/>
        <v>0.11118272639381244</v>
      </c>
      <c r="HB147" s="94">
        <f t="shared" si="475"/>
        <v>0.12873641304347827</v>
      </c>
      <c r="HC147" s="94">
        <f t="shared" si="476"/>
        <v>0.208146420240445</v>
      </c>
      <c r="HD147" s="94">
        <f t="shared" si="543"/>
        <v>-1</v>
      </c>
      <c r="HE147" s="94">
        <f t="shared" si="544"/>
        <v>0.47647070485454851</v>
      </c>
      <c r="HF147" s="94">
        <f t="shared" si="545"/>
        <v>0.68977703913578881</v>
      </c>
      <c r="HG147" s="94">
        <f t="shared" si="546"/>
        <v>1.0234179867571873</v>
      </c>
      <c r="HH147" s="94">
        <f t="shared" si="547"/>
        <v>-0.71141455480350491</v>
      </c>
      <c r="HI147" s="94">
        <f t="shared" si="548"/>
        <v>10.950514636314114</v>
      </c>
      <c r="HJ147" s="366">
        <f t="shared" si="549"/>
        <v>-0.13031812955155231</v>
      </c>
      <c r="HK147" s="366">
        <f t="shared" si="550"/>
        <v>4.2054861527964713E-2</v>
      </c>
      <c r="HL147" s="366">
        <f t="shared" si="551"/>
        <v>3.6029591047642577E-2</v>
      </c>
      <c r="HM147" s="94">
        <f t="shared" si="410"/>
        <v>0</v>
      </c>
      <c r="HN147" s="94">
        <f t="shared" si="477"/>
        <v>0.13031812955155231</v>
      </c>
      <c r="HO147" s="94">
        <f t="shared" si="478"/>
        <v>8.8263268023587596E-2</v>
      </c>
      <c r="HP147" s="94">
        <f t="shared" si="479"/>
        <v>5.2233676975945019E-2</v>
      </c>
      <c r="HQ147" s="94">
        <f t="shared" si="480"/>
        <v>2.5814575790964897E-2</v>
      </c>
      <c r="HR147" s="94">
        <f t="shared" si="481"/>
        <v>8.9452105851658595E-2</v>
      </c>
      <c r="HS147" s="94">
        <f t="shared" si="482"/>
        <v>-8.9896964248668831E-3</v>
      </c>
      <c r="HT147" s="94">
        <f t="shared" si="483"/>
        <v>2.100564526716555E-2</v>
      </c>
      <c r="HU147" s="94">
        <f t="shared" si="484"/>
        <v>3.8374278861735917E-2</v>
      </c>
      <c r="HV147" s="94">
        <f t="shared" si="485"/>
        <v>1.4289060669946124E-2</v>
      </c>
      <c r="HW147" s="94">
        <f t="shared" si="486"/>
        <v>2.4344362067057652E-2</v>
      </c>
      <c r="HX147" s="94" t="e">
        <f t="shared" si="552"/>
        <v>#VALUE!</v>
      </c>
      <c r="HY147" s="94">
        <f t="shared" si="553"/>
        <v>4.0918694703154429E-2</v>
      </c>
      <c r="HZ147" s="94">
        <f t="shared" si="554"/>
        <v>-0.357373560979872</v>
      </c>
      <c r="IA147" s="94">
        <f t="shared" si="555"/>
        <v>9.6324529087998545E-2</v>
      </c>
      <c r="IB147" s="94">
        <f t="shared" si="556"/>
        <v>-0.27983568532910646</v>
      </c>
      <c r="IC147" s="94">
        <f t="shared" si="557"/>
        <v>0.19293622735327737</v>
      </c>
      <c r="ID147" s="366" t="e">
        <f t="shared" si="558"/>
        <v>#VALUE!</v>
      </c>
      <c r="IE147" s="366">
        <f t="shared" si="559"/>
        <v>1.2433116899975671E-2</v>
      </c>
      <c r="IF147" s="366">
        <f t="shared" si="560"/>
        <v>-0.16897485245620236</v>
      </c>
      <c r="IG147" s="94" t="str">
        <f t="shared" si="411"/>
        <v>i.a.</v>
      </c>
      <c r="IH147" s="94">
        <f t="shared" si="487"/>
        <v>0.31628242074927954</v>
      </c>
      <c r="II147" s="94">
        <f t="shared" si="488"/>
        <v>0.30384930384930386</v>
      </c>
      <c r="IJ147" s="94">
        <f t="shared" si="489"/>
        <v>0.47282415630550623</v>
      </c>
      <c r="IK147" s="94">
        <f t="shared" si="490"/>
        <v>0.43128119800332781</v>
      </c>
      <c r="IL147" s="94">
        <f t="shared" si="491"/>
        <v>0.59886499402628435</v>
      </c>
      <c r="IM147" s="94">
        <f t="shared" si="492"/>
        <v>0.50200922756362554</v>
      </c>
      <c r="IN147" s="94">
        <f t="shared" si="493"/>
        <v>0.43851717902350812</v>
      </c>
      <c r="IO147" s="94">
        <f t="shared" si="494"/>
        <v>0.43219434063000534</v>
      </c>
      <c r="IP147" s="94">
        <f t="shared" si="495"/>
        <v>0.37403906742281035</v>
      </c>
      <c r="IQ147" s="94">
        <f t="shared" si="496"/>
        <v>0.31943988622688985</v>
      </c>
      <c r="IR147" s="94">
        <f t="shared" si="412"/>
        <v>0.29698869360797042</v>
      </c>
      <c r="IS147" s="94">
        <f t="shared" si="561"/>
        <v>-1</v>
      </c>
      <c r="IT147" s="94">
        <f t="shared" si="562"/>
        <v>0.27488442062287211</v>
      </c>
      <c r="IU147" s="94">
        <f t="shared" si="563"/>
        <v>0.29668530978582552</v>
      </c>
      <c r="IV147" s="94">
        <f t="shared" si="564"/>
        <v>0.75901002559937802</v>
      </c>
      <c r="IW147" s="94">
        <f t="shared" si="565"/>
        <v>-0.73619928825622782</v>
      </c>
      <c r="IX147" s="94">
        <f t="shared" si="566"/>
        <v>10.211708645336964</v>
      </c>
      <c r="IY147" s="366">
        <f t="shared" si="567"/>
        <v>-6.7884596186482973E-2</v>
      </c>
      <c r="IZ147" s="366">
        <f t="shared" si="568"/>
        <v>1.4636948722631701E-2</v>
      </c>
      <c r="JA147" s="366">
        <f t="shared" si="569"/>
        <v>1.2183214126015258E-2</v>
      </c>
      <c r="JB147" s="392"/>
      <c r="JC147" s="94">
        <f t="shared" si="497"/>
        <v>6.7884596186482973E-2</v>
      </c>
      <c r="JD147" s="94">
        <f t="shared" si="498"/>
        <v>5.3247647463851272E-2</v>
      </c>
      <c r="JE147" s="94">
        <f t="shared" si="499"/>
        <v>4.1064433337836014E-2</v>
      </c>
      <c r="JF147" s="94">
        <f t="shared" si="500"/>
        <v>2.3345195729537367E-2</v>
      </c>
      <c r="JG147" s="94">
        <f t="shared" si="501"/>
        <v>8.8495575221238937E-2</v>
      </c>
      <c r="JH147" s="94">
        <f t="shared" si="502"/>
        <v>-9.6068578185042868E-3</v>
      </c>
      <c r="JI147" s="94">
        <f t="shared" si="503"/>
        <v>1.90885230255309E-2</v>
      </c>
      <c r="JJ147" s="94">
        <f t="shared" si="504"/>
        <v>3.5688449481552927E-2</v>
      </c>
      <c r="JK147" s="94">
        <f t="shared" si="505"/>
        <v>1.4945485728286169E-2</v>
      </c>
      <c r="JL147" s="94">
        <f t="shared" si="506"/>
        <v>2.7010435850214856E-2</v>
      </c>
      <c r="JM147" s="94">
        <f t="shared" si="413"/>
        <v>3.915799004074242E-2</v>
      </c>
      <c r="JN147" s="94" t="e">
        <f t="shared" si="570"/>
        <v>#VALUE!</v>
      </c>
      <c r="JO147" s="94">
        <f t="shared" si="571"/>
        <v>6.3338991627413271E-2</v>
      </c>
      <c r="JP147" s="94">
        <f t="shared" si="572"/>
        <v>0.22747583992803597</v>
      </c>
      <c r="JQ147" s="94">
        <f t="shared" si="573"/>
        <v>6.2551212917061658E-2</v>
      </c>
      <c r="JR147" s="94">
        <f t="shared" si="574"/>
        <v>3.9725596006903854E-2</v>
      </c>
      <c r="JS147" s="94">
        <f t="shared" si="575"/>
        <v>0.43066241359377544</v>
      </c>
      <c r="JT147" s="364" t="e">
        <f t="shared" si="576"/>
        <v>#VALUE!</v>
      </c>
      <c r="JU147" s="364">
        <f t="shared" si="577"/>
        <v>0.25133696404429839</v>
      </c>
      <c r="JV147" s="364">
        <f t="shared" si="578"/>
        <v>0.73537276986342803</v>
      </c>
      <c r="JW147" s="99" t="str">
        <f t="shared" si="414"/>
        <v>i.a.</v>
      </c>
      <c r="JX147" s="99">
        <f t="shared" si="507"/>
        <v>4.2194608256107831</v>
      </c>
      <c r="JY147" s="99">
        <f t="shared" si="508"/>
        <v>3.9681238615664847</v>
      </c>
      <c r="JZ147" s="99">
        <f t="shared" si="509"/>
        <v>3.2327510917030566</v>
      </c>
      <c r="KA147" s="99">
        <f t="shared" si="510"/>
        <v>3.0424426158510176</v>
      </c>
      <c r="KB147" s="99">
        <f t="shared" si="511"/>
        <v>2.9261976694000862</v>
      </c>
      <c r="KC147" s="99">
        <f t="shared" si="512"/>
        <v>2.0453446191051996</v>
      </c>
      <c r="KD147" s="99">
        <f t="shared" si="513"/>
        <v>1.9366913123844731</v>
      </c>
      <c r="KE147" s="99">
        <f t="shared" si="514"/>
        <v>2.4444444444444446</v>
      </c>
      <c r="KF147" s="99">
        <f t="shared" si="415"/>
        <v>2.370897473133895</v>
      </c>
      <c r="KG147" s="99">
        <f t="shared" si="416"/>
        <v>2.3391728891441699</v>
      </c>
      <c r="KH147" s="99" t="str">
        <f t="shared" si="417"/>
        <v>i.a.</v>
      </c>
      <c r="KI147" s="94">
        <f t="shared" si="579"/>
        <v>-1</v>
      </c>
      <c r="KJ147" s="94">
        <f t="shared" si="580"/>
        <v>0.33066554338668913</v>
      </c>
      <c r="KK147" s="94">
        <f t="shared" si="581"/>
        <v>0.40577041129527319</v>
      </c>
      <c r="KL147" s="94">
        <f t="shared" si="582"/>
        <v>-0.89991678271187781</v>
      </c>
      <c r="KM147" s="94">
        <f t="shared" si="583"/>
        <v>2.5738630596307925</v>
      </c>
      <c r="KN147" s="94">
        <f t="shared" si="584"/>
        <v>45.302219432128794</v>
      </c>
      <c r="KO147" s="364">
        <f t="shared" si="585"/>
        <v>-0.29570345408593091</v>
      </c>
      <c r="KP147" s="364">
        <f t="shared" si="586"/>
        <v>7.3481231863708696E-2</v>
      </c>
      <c r="KQ147" s="364">
        <f t="shared" si="587"/>
        <v>6.4143619602134883E-2</v>
      </c>
      <c r="KR147" s="308"/>
      <c r="KS147" s="308">
        <f t="shared" si="515"/>
        <v>0.29570345408593091</v>
      </c>
      <c r="KT147" s="308">
        <f t="shared" si="516"/>
        <v>0.22222222222222221</v>
      </c>
      <c r="KU147" s="308">
        <f t="shared" si="517"/>
        <v>0.15807860262008733</v>
      </c>
      <c r="KV147" s="308">
        <f t="shared" si="518"/>
        <v>1.5794716327414464</v>
      </c>
      <c r="KW147" s="308">
        <f t="shared" si="519"/>
        <v>0.44195079844626672</v>
      </c>
      <c r="KX147" s="308">
        <f t="shared" si="520"/>
        <v>-9.9758162031438943E-3</v>
      </c>
      <c r="KY147" s="308">
        <f t="shared" si="521"/>
        <v>6.2384473197781884E-2</v>
      </c>
      <c r="KZ147" s="308">
        <f t="shared" si="522"/>
        <v>0.10167992926613616</v>
      </c>
      <c r="LA147" s="308">
        <f t="shared" si="523"/>
        <v>0.11007841998257334</v>
      </c>
      <c r="LB147" s="308">
        <f t="shared" si="524"/>
        <v>0.16657093624353819</v>
      </c>
      <c r="LC147" s="308" t="str">
        <f t="shared" si="418"/>
        <v>i.a.</v>
      </c>
    </row>
    <row r="148" spans="1:315" s="1" customFormat="1" ht="15.75" customHeight="1" x14ac:dyDescent="0.3">
      <c r="A148" s="348" t="s">
        <v>550</v>
      </c>
      <c r="B148" s="175">
        <v>26418100</v>
      </c>
      <c r="C148" t="s">
        <v>552</v>
      </c>
      <c r="D148" s="336"/>
      <c r="E148">
        <v>1</v>
      </c>
      <c r="F148"/>
      <c r="G148">
        <v>642020</v>
      </c>
      <c r="H148"/>
      <c r="I148" s="188">
        <v>45001</v>
      </c>
      <c r="J148" s="176"/>
      <c r="K148" s="176" t="s">
        <v>132</v>
      </c>
      <c r="L148" s="178" t="s">
        <v>132</v>
      </c>
      <c r="M148" s="178" t="s">
        <v>132</v>
      </c>
      <c r="N148" s="178" t="s">
        <v>132</v>
      </c>
      <c r="O148" s="178" t="s">
        <v>132</v>
      </c>
      <c r="P148" s="178" t="s">
        <v>132</v>
      </c>
      <c r="Q148" s="94">
        <f t="shared" si="525"/>
        <v>-1</v>
      </c>
      <c r="R148" s="94">
        <f t="shared" si="526"/>
        <v>1.4533129163499803E-2</v>
      </c>
      <c r="S148" s="94">
        <f t="shared" si="527"/>
        <v>0.13471291482962933</v>
      </c>
      <c r="T148" s="94">
        <f t="shared" si="528"/>
        <v>0.13121170574589791</v>
      </c>
      <c r="U148" s="94">
        <f t="shared" si="529"/>
        <v>-7.7628837177852184E-3</v>
      </c>
      <c r="V148" s="94">
        <f t="shared" si="530"/>
        <v>0.11173888916914709</v>
      </c>
      <c r="W148" s="362">
        <f t="shared" si="531"/>
        <v>-1452.2919999999999</v>
      </c>
      <c r="X148" s="362">
        <f t="shared" si="532"/>
        <v>20.80399999999986</v>
      </c>
      <c r="Y148" s="362">
        <f t="shared" si="533"/>
        <v>169.94600000000014</v>
      </c>
      <c r="Z148" s="100"/>
      <c r="AA148" s="396">
        <v>1452.2919999999999</v>
      </c>
      <c r="AB148" s="208">
        <v>1431.4880000000001</v>
      </c>
      <c r="AC148" s="208">
        <v>1261.5419999999999</v>
      </c>
      <c r="AD148" s="208">
        <v>1115.213</v>
      </c>
      <c r="AE148" s="208">
        <v>1123.9380000000001</v>
      </c>
      <c r="AF148" s="209">
        <v>1010.973</v>
      </c>
      <c r="AG148" s="210">
        <v>959.52</v>
      </c>
      <c r="AH148" s="210">
        <v>459.995</v>
      </c>
      <c r="AI148" s="210">
        <v>363.40600000000001</v>
      </c>
      <c r="AJ148" s="210">
        <v>372.98099999999999</v>
      </c>
      <c r="AK148" s="211">
        <v>382.44099999999997</v>
      </c>
      <c r="AL148" s="94">
        <f t="shared" si="394"/>
        <v>-1</v>
      </c>
      <c r="AM148" s="94">
        <f t="shared" si="395"/>
        <v>1.0182116147318426E-2</v>
      </c>
      <c r="AN148" s="94">
        <f t="shared" si="419"/>
        <v>0.12388612319920897</v>
      </c>
      <c r="AO148" s="94">
        <f t="shared" si="420"/>
        <v>0.16803770124671552</v>
      </c>
      <c r="AP148" s="94">
        <f t="shared" si="421"/>
        <v>3.2649865248743651E-2</v>
      </c>
      <c r="AQ148" s="94">
        <f t="shared" si="422"/>
        <v>9.8221160095591328E-2</v>
      </c>
      <c r="AR148" s="362">
        <f t="shared" si="396"/>
        <v>-300.80900000000003</v>
      </c>
      <c r="AS148" s="362">
        <f t="shared" si="423"/>
        <v>3.0320000000000391</v>
      </c>
      <c r="AT148" s="362">
        <f t="shared" si="424"/>
        <v>32.824000000000012</v>
      </c>
      <c r="AU148" s="266"/>
      <c r="AV148" s="266">
        <v>300.80900000000003</v>
      </c>
      <c r="AW148" s="201">
        <v>297.77699999999999</v>
      </c>
      <c r="AX148" s="201">
        <v>264.95299999999997</v>
      </c>
      <c r="AY148" s="201">
        <v>226.83600000000001</v>
      </c>
      <c r="AZ148" s="205">
        <v>219.66399999999999</v>
      </c>
      <c r="BA148" s="268">
        <v>200.018</v>
      </c>
      <c r="BB148" s="269">
        <v>187.364</v>
      </c>
      <c r="BC148" s="270">
        <v>91.557000000000002</v>
      </c>
      <c r="BD148" s="270">
        <v>71.227999999999994</v>
      </c>
      <c r="BE148" s="270">
        <v>86.531000000000006</v>
      </c>
      <c r="BF148" s="269">
        <v>92.661000000000001</v>
      </c>
      <c r="BG148" s="94">
        <f t="shared" si="397"/>
        <v>-1</v>
      </c>
      <c r="BH148" s="94">
        <f t="shared" si="425"/>
        <v>7.5431966671978462E-2</v>
      </c>
      <c r="BI148" s="94">
        <f t="shared" si="426"/>
        <v>0.17143352400762696</v>
      </c>
      <c r="BJ148" s="94">
        <f t="shared" si="427"/>
        <v>0.43397705544933085</v>
      </c>
      <c r="BK148" s="94">
        <f t="shared" si="428"/>
        <v>-2.217402684814718E-2</v>
      </c>
      <c r="BL148" s="94">
        <f t="shared" si="429"/>
        <v>0.33568075117370894</v>
      </c>
      <c r="BM148" s="362">
        <f t="shared" si="398"/>
        <v>-94.480999999999995</v>
      </c>
      <c r="BN148" s="362">
        <f t="shared" si="430"/>
        <v>6.6269999999999953</v>
      </c>
      <c r="BO148" s="362">
        <f t="shared" si="431"/>
        <v>12.856999999999999</v>
      </c>
      <c r="BP148" s="266"/>
      <c r="BQ148" s="266">
        <v>94.480999999999995</v>
      </c>
      <c r="BR148" s="201">
        <v>87.853999999999999</v>
      </c>
      <c r="BS148" s="201">
        <v>74.997</v>
      </c>
      <c r="BT148" s="201">
        <v>52.3</v>
      </c>
      <c r="BU148" s="201">
        <v>53.485999999999997</v>
      </c>
      <c r="BV148" s="274">
        <v>40.043999999999997</v>
      </c>
      <c r="BW148" s="211">
        <v>29.016999999999999</v>
      </c>
      <c r="BX148" s="210">
        <v>16.745999999999999</v>
      </c>
      <c r="BY148" s="210">
        <v>10.223000000000001</v>
      </c>
      <c r="BZ148" s="210">
        <v>5.3760000000000003</v>
      </c>
      <c r="CA148" s="210">
        <v>9.3789999999999996</v>
      </c>
      <c r="CB148" s="94">
        <f t="shared" si="399"/>
        <v>-1</v>
      </c>
      <c r="CC148" s="94">
        <f t="shared" si="432"/>
        <v>0.12082123320051322</v>
      </c>
      <c r="CD148" s="94">
        <f t="shared" si="433"/>
        <v>0.17368386287073131</v>
      </c>
      <c r="CE148" s="94">
        <f t="shared" si="434"/>
        <v>0.4472401200695944</v>
      </c>
      <c r="CF148" s="94">
        <f t="shared" si="435"/>
        <v>-3.7096358481534676E-2</v>
      </c>
      <c r="CG148" s="94">
        <f t="shared" si="436"/>
        <v>0.32651167334179931</v>
      </c>
      <c r="CH148" s="362">
        <f t="shared" si="400"/>
        <v>-99.575999999999993</v>
      </c>
      <c r="CI148" s="362">
        <f t="shared" si="437"/>
        <v>10.733999999999995</v>
      </c>
      <c r="CJ148" s="362">
        <f t="shared" si="438"/>
        <v>13.147000000000006</v>
      </c>
      <c r="CK148" s="100"/>
      <c r="CL148" s="100">
        <v>99.575999999999993</v>
      </c>
      <c r="CM148" s="208">
        <v>88.841999999999999</v>
      </c>
      <c r="CN148" s="208">
        <v>75.694999999999993</v>
      </c>
      <c r="CO148" s="208">
        <v>52.302999999999997</v>
      </c>
      <c r="CP148" s="208">
        <v>54.317999999999998</v>
      </c>
      <c r="CQ148" s="209">
        <v>40.948</v>
      </c>
      <c r="CR148" s="292">
        <v>33.212000000000003</v>
      </c>
      <c r="CS148" s="292">
        <v>15.074999999999999</v>
      </c>
      <c r="CT148" s="292">
        <v>8.827</v>
      </c>
      <c r="CU148" s="292">
        <v>5.3529999999999998</v>
      </c>
      <c r="CV148" s="292">
        <v>9.1620000000000008</v>
      </c>
      <c r="CW148" s="94">
        <f t="shared" si="401"/>
        <v>-1</v>
      </c>
      <c r="CX148" s="94">
        <f t="shared" si="439"/>
        <v>0.1155355097365407</v>
      </c>
      <c r="CY148" s="94">
        <f t="shared" si="440"/>
        <v>0.1780184191883413</v>
      </c>
      <c r="CZ148" s="94">
        <f t="shared" si="441"/>
        <v>0.45576427255985263</v>
      </c>
      <c r="DA148" s="94">
        <f t="shared" si="442"/>
        <v>2.3498366423724611E-2</v>
      </c>
      <c r="DB148" s="94">
        <f t="shared" si="443"/>
        <v>0.22770749768589951</v>
      </c>
      <c r="DC148" s="362">
        <f t="shared" si="402"/>
        <v>-77.909000000000006</v>
      </c>
      <c r="DD148" s="362">
        <f t="shared" si="444"/>
        <v>8.0690000000000026</v>
      </c>
      <c r="DE148" s="362">
        <f t="shared" si="445"/>
        <v>10.554000000000002</v>
      </c>
      <c r="DF148" s="266"/>
      <c r="DG148" s="266">
        <v>77.909000000000006</v>
      </c>
      <c r="DH148" s="201">
        <v>69.84</v>
      </c>
      <c r="DI148" s="201">
        <v>59.286000000000001</v>
      </c>
      <c r="DJ148" s="201">
        <v>40.725000000000001</v>
      </c>
      <c r="DK148" s="201">
        <v>39.79</v>
      </c>
      <c r="DL148" s="274">
        <v>32.409999999999997</v>
      </c>
      <c r="DM148" s="210">
        <v>27.047000000000001</v>
      </c>
      <c r="DN148" s="210">
        <v>15</v>
      </c>
      <c r="DO148" s="210">
        <v>6.92</v>
      </c>
      <c r="DP148" s="210">
        <v>4.1429999999999998</v>
      </c>
      <c r="DQ148" s="210">
        <v>6.968</v>
      </c>
      <c r="DR148" s="94">
        <f t="shared" si="403"/>
        <v>-1</v>
      </c>
      <c r="DS148" s="94">
        <f t="shared" si="446"/>
        <v>0.14476580108718301</v>
      </c>
      <c r="DT148" s="94">
        <f t="shared" si="447"/>
        <v>7.5799254233143931E-2</v>
      </c>
      <c r="DU148" s="94">
        <f t="shared" si="448"/>
        <v>0.18012138583767773</v>
      </c>
      <c r="DV148" s="94">
        <f t="shared" si="449"/>
        <v>5.5406667478783436E-2</v>
      </c>
      <c r="DW148" s="94">
        <f t="shared" si="450"/>
        <v>6.3496947417855609E-2</v>
      </c>
      <c r="DX148" s="362">
        <f t="shared" si="404"/>
        <v>-302.20100000000002</v>
      </c>
      <c r="DY148" s="362">
        <f t="shared" si="451"/>
        <v>38.216000000000008</v>
      </c>
      <c r="DZ148" s="362">
        <f t="shared" si="452"/>
        <v>18.600000000000023</v>
      </c>
      <c r="EA148" s="100"/>
      <c r="EB148" s="100">
        <v>302.20100000000002</v>
      </c>
      <c r="EC148" s="208">
        <v>263.98500000000001</v>
      </c>
      <c r="ED148" s="208">
        <v>245.38499999999999</v>
      </c>
      <c r="EE148" s="208">
        <v>207.93199999999999</v>
      </c>
      <c r="EF148" s="208">
        <v>197.01599999999999</v>
      </c>
      <c r="EG148" s="209">
        <v>185.25299999999999</v>
      </c>
      <c r="EH148" s="292">
        <v>166.93100000000001</v>
      </c>
      <c r="EI148" s="292">
        <v>92.100999999999999</v>
      </c>
      <c r="EJ148" s="292">
        <v>77.421999999999997</v>
      </c>
      <c r="EK148" s="292">
        <v>72.215999999999994</v>
      </c>
      <c r="EL148" s="292">
        <v>68.236000000000004</v>
      </c>
      <c r="EM148" s="94">
        <f t="shared" si="405"/>
        <v>-1</v>
      </c>
      <c r="EN148" s="94">
        <f t="shared" si="453"/>
        <v>0.16146217833790349</v>
      </c>
      <c r="EO148" s="94">
        <f t="shared" si="454"/>
        <v>0.17508505525444928</v>
      </c>
      <c r="EP148" s="94">
        <f t="shared" si="455"/>
        <v>4.0625226692029309E-2</v>
      </c>
      <c r="EQ148" s="94">
        <f t="shared" si="456"/>
        <v>-2.1269965861556928E-2</v>
      </c>
      <c r="ER148" s="94">
        <f t="shared" si="457"/>
        <v>5.2625788089341409E-2</v>
      </c>
      <c r="ES148" s="362">
        <f t="shared" si="406"/>
        <v>-704.83100000000002</v>
      </c>
      <c r="ET148" s="362">
        <f t="shared" si="458"/>
        <v>97.983000000000061</v>
      </c>
      <c r="EU148" s="362">
        <f t="shared" si="459"/>
        <v>90.418999999999983</v>
      </c>
      <c r="EV148" s="100"/>
      <c r="EW148" s="100">
        <v>704.83100000000002</v>
      </c>
      <c r="EX148" s="208">
        <v>606.84799999999996</v>
      </c>
      <c r="EY148" s="208">
        <v>516.42899999999997</v>
      </c>
      <c r="EZ148" s="208">
        <v>496.26799999999997</v>
      </c>
      <c r="FA148" s="208">
        <v>507.053</v>
      </c>
      <c r="FB148" s="209">
        <v>481.70299999999997</v>
      </c>
      <c r="FC148" s="292">
        <v>454.31599999999997</v>
      </c>
      <c r="FD148" s="292">
        <v>265.62099999999998</v>
      </c>
      <c r="FE148" s="292">
        <v>205.81200000000001</v>
      </c>
      <c r="FF148" s="292">
        <v>209.16499999999999</v>
      </c>
      <c r="FG148" s="292">
        <v>218.608</v>
      </c>
      <c r="FH148" s="94">
        <f t="shared" si="407"/>
        <v>-1</v>
      </c>
      <c r="FI148" s="94">
        <f t="shared" si="460"/>
        <v>4.5045045045045045E-3</v>
      </c>
      <c r="FJ148" s="94">
        <f t="shared" si="461"/>
        <v>3.255813953488372E-2</v>
      </c>
      <c r="FK148" s="94">
        <f t="shared" si="462"/>
        <v>5.6511056511056514E-2</v>
      </c>
      <c r="FL148" s="94">
        <f t="shared" si="463"/>
        <v>1.4962593516209476E-2</v>
      </c>
      <c r="FM148" s="94">
        <f t="shared" si="464"/>
        <v>1.5189873417721518E-2</v>
      </c>
      <c r="FN148" s="362">
        <f t="shared" si="408"/>
        <v>-446</v>
      </c>
      <c r="FO148" s="362">
        <f t="shared" si="465"/>
        <v>2</v>
      </c>
      <c r="FP148" s="362">
        <f t="shared" si="466"/>
        <v>14</v>
      </c>
      <c r="FQ148" s="486"/>
      <c r="FR148" s="486">
        <v>446</v>
      </c>
      <c r="FS148" s="2">
        <v>444</v>
      </c>
      <c r="FT148" s="2">
        <v>430</v>
      </c>
      <c r="FU148" s="2">
        <v>407</v>
      </c>
      <c r="FV148" s="2">
        <v>401</v>
      </c>
      <c r="FW148" s="502">
        <v>395</v>
      </c>
      <c r="FX148" s="122">
        <v>395</v>
      </c>
      <c r="FY148" s="122">
        <v>194</v>
      </c>
      <c r="FZ148" s="122">
        <v>163</v>
      </c>
      <c r="GA148" s="122">
        <v>156</v>
      </c>
      <c r="GB148" s="122">
        <v>160</v>
      </c>
      <c r="GC148" s="122"/>
      <c r="GD148" s="123"/>
      <c r="GE148" s="1" t="s">
        <v>81</v>
      </c>
      <c r="GF148" s="336"/>
      <c r="GG148" s="121">
        <v>7900</v>
      </c>
      <c r="GH148" s="1" t="s">
        <v>278</v>
      </c>
      <c r="GI148" s="18" t="s">
        <v>93</v>
      </c>
      <c r="GJ148" s="94">
        <f t="shared" si="534"/>
        <v>-1</v>
      </c>
      <c r="GK148" s="94">
        <f t="shared" si="535"/>
        <v>8.3483370400282576E-3</v>
      </c>
      <c r="GL148" s="94">
        <f t="shared" si="536"/>
        <v>4.452725457912967E-2</v>
      </c>
      <c r="GM148" s="94">
        <f t="shared" si="537"/>
        <v>0.29281935630462158</v>
      </c>
      <c r="GN148" s="94">
        <f t="shared" si="538"/>
        <v>-9.102350884651314E-2</v>
      </c>
      <c r="GO148" s="94">
        <f t="shared" si="539"/>
        <v>0.22211371354781118</v>
      </c>
      <c r="GP148" s="366">
        <f t="shared" si="540"/>
        <v>-0.35174306676604505</v>
      </c>
      <c r="GQ148" s="366">
        <f t="shared" si="541"/>
        <v>2.9121579963884425E-3</v>
      </c>
      <c r="GR148" s="366">
        <f t="shared" si="542"/>
        <v>1.4870346955297153E-2</v>
      </c>
      <c r="GS148" s="94">
        <f t="shared" si="409"/>
        <v>0</v>
      </c>
      <c r="GT148" s="94">
        <f t="shared" si="467"/>
        <v>0.35174306676604505</v>
      </c>
      <c r="GU148" s="94">
        <f t="shared" si="468"/>
        <v>0.34883090876965661</v>
      </c>
      <c r="GV148" s="94">
        <f t="shared" si="469"/>
        <v>0.33396056181435946</v>
      </c>
      <c r="GW148" s="94">
        <f t="shared" si="470"/>
        <v>0.25831958671236799</v>
      </c>
      <c r="GX148" s="94">
        <f t="shared" si="471"/>
        <v>0.28418731312243473</v>
      </c>
      <c r="GY148" s="94">
        <f t="shared" si="472"/>
        <v>0.2325375371964655</v>
      </c>
      <c r="GZ148" s="94">
        <f t="shared" si="473"/>
        <v>0.25643163778992556</v>
      </c>
      <c r="HA148" s="94">
        <f t="shared" si="474"/>
        <v>0.17785197288863458</v>
      </c>
      <c r="HB148" s="94">
        <f t="shared" si="475"/>
        <v>0.11797805370293643</v>
      </c>
      <c r="HC148" s="94">
        <f t="shared" si="476"/>
        <v>7.6225329649987184E-2</v>
      </c>
      <c r="HD148" s="94">
        <f t="shared" si="543"/>
        <v>-1</v>
      </c>
      <c r="HE148" s="94">
        <f t="shared" si="544"/>
        <v>-7.9036873177507586E-2</v>
      </c>
      <c r="HF148" s="94">
        <f t="shared" si="545"/>
        <v>5.6112798056001931E-2</v>
      </c>
      <c r="HG148" s="94">
        <f t="shared" si="546"/>
        <v>0.42070065700844184</v>
      </c>
      <c r="HH148" s="94">
        <f t="shared" si="547"/>
        <v>-3.6368920903944495E-2</v>
      </c>
      <c r="HI148" s="94">
        <f t="shared" si="548"/>
        <v>0.26443992353306961</v>
      </c>
      <c r="HJ148" s="366">
        <f t="shared" si="549"/>
        <v>-0.14406116130547184</v>
      </c>
      <c r="HK148" s="366">
        <f t="shared" si="550"/>
        <v>-1.2363300336669852E-2</v>
      </c>
      <c r="HL148" s="366">
        <f t="shared" si="551"/>
        <v>8.3110575341014681E-3</v>
      </c>
      <c r="HM148" s="94">
        <f t="shared" si="410"/>
        <v>0</v>
      </c>
      <c r="HN148" s="94">
        <f t="shared" si="477"/>
        <v>0.14406116130547184</v>
      </c>
      <c r="HO148" s="94">
        <f t="shared" si="478"/>
        <v>0.15642446164214169</v>
      </c>
      <c r="HP148" s="94">
        <f t="shared" si="479"/>
        <v>0.14811340410804022</v>
      </c>
      <c r="HQ148" s="94">
        <f t="shared" si="480"/>
        <v>0.10425377321913924</v>
      </c>
      <c r="HR148" s="94">
        <f t="shared" si="481"/>
        <v>0.1081884711698336</v>
      </c>
      <c r="HS148" s="94">
        <f t="shared" si="482"/>
        <v>8.556236572120865E-2</v>
      </c>
      <c r="HT148" s="94">
        <f t="shared" si="483"/>
        <v>8.0609831138002366E-2</v>
      </c>
      <c r="HU148" s="94">
        <f t="shared" si="484"/>
        <v>7.1042968990291305E-2</v>
      </c>
      <c r="HV148" s="94">
        <f t="shared" si="485"/>
        <v>4.9270200517137104E-2</v>
      </c>
      <c r="HW148" s="94">
        <f t="shared" si="486"/>
        <v>2.5134826181175528E-2</v>
      </c>
      <c r="HX148" s="94" t="e">
        <f t="shared" si="552"/>
        <v>#VALUE!</v>
      </c>
      <c r="HY148" s="94">
        <f t="shared" si="553"/>
        <v>-1.437530860851086E-2</v>
      </c>
      <c r="HZ148" s="94">
        <f t="shared" si="554"/>
        <v>-8.4492437868513473E-2</v>
      </c>
      <c r="IA148" s="94">
        <f t="shared" si="555"/>
        <v>0.13405033394114713</v>
      </c>
      <c r="IB148" s="94">
        <f t="shared" si="556"/>
        <v>7.8342985977575788E-2</v>
      </c>
      <c r="IC148" s="94">
        <f t="shared" si="557"/>
        <v>1.0327658177790713E-2</v>
      </c>
      <c r="ID148" s="366" t="e">
        <f t="shared" si="558"/>
        <v>#VALUE!</v>
      </c>
      <c r="IE148" s="366">
        <f t="shared" si="559"/>
        <v>-6.2534042182189609E-3</v>
      </c>
      <c r="IF148" s="366">
        <f t="shared" si="560"/>
        <v>-4.0147197129450862E-2</v>
      </c>
      <c r="IG148" s="94" t="str">
        <f t="shared" si="411"/>
        <v>i.a.</v>
      </c>
      <c r="IH148" s="94">
        <f t="shared" si="487"/>
        <v>0.42875668067948203</v>
      </c>
      <c r="II148" s="94">
        <f t="shared" si="488"/>
        <v>0.43501008489770099</v>
      </c>
      <c r="IJ148" s="94">
        <f t="shared" si="489"/>
        <v>0.47515728202715185</v>
      </c>
      <c r="IK148" s="94">
        <f t="shared" si="490"/>
        <v>0.4189913514472019</v>
      </c>
      <c r="IL148" s="94">
        <f t="shared" si="491"/>
        <v>0.38855109820866851</v>
      </c>
      <c r="IM148" s="94">
        <f t="shared" si="492"/>
        <v>0.38457929471064117</v>
      </c>
      <c r="IN148" s="94">
        <f t="shared" si="493"/>
        <v>0.36743368052192754</v>
      </c>
      <c r="IO148" s="94">
        <f t="shared" si="494"/>
        <v>0.34673839794293376</v>
      </c>
      <c r="IP148" s="94">
        <f t="shared" si="495"/>
        <v>0.37617825977105318</v>
      </c>
      <c r="IQ148" s="94">
        <f t="shared" si="496"/>
        <v>0.34525852795639805</v>
      </c>
      <c r="IR148" s="94">
        <f t="shared" si="412"/>
        <v>0.31213862255727148</v>
      </c>
      <c r="IS148" s="94">
        <f t="shared" si="561"/>
        <v>-1</v>
      </c>
      <c r="IT148" s="94">
        <f t="shared" si="562"/>
        <v>6.0026465137408606E-2</v>
      </c>
      <c r="IU148" s="94">
        <f t="shared" si="563"/>
        <v>3.2361145006894611E-2</v>
      </c>
      <c r="IV148" s="94">
        <f t="shared" si="564"/>
        <v>0.2676469383808186</v>
      </c>
      <c r="IW148" s="94">
        <f t="shared" si="565"/>
        <v>-1.4523890402687882E-2</v>
      </c>
      <c r="IX148" s="94">
        <f t="shared" si="566"/>
        <v>0.20143386561922266</v>
      </c>
      <c r="IY148" s="366">
        <f t="shared" si="567"/>
        <v>-6.5056476245823849E-2</v>
      </c>
      <c r="IZ148" s="366">
        <f t="shared" si="568"/>
        <v>3.6839743457031393E-3</v>
      </c>
      <c r="JA148" s="366">
        <f t="shared" si="569"/>
        <v>1.9238271829888146E-3</v>
      </c>
      <c r="JB148" s="392"/>
      <c r="JC148" s="94">
        <f t="shared" si="497"/>
        <v>6.5056476245823849E-2</v>
      </c>
      <c r="JD148" s="94">
        <f t="shared" si="498"/>
        <v>6.137250190012071E-2</v>
      </c>
      <c r="JE148" s="94">
        <f t="shared" si="499"/>
        <v>5.9448674717131895E-2</v>
      </c>
      <c r="JF148" s="94">
        <f t="shared" si="500"/>
        <v>4.6896870821986472E-2</v>
      </c>
      <c r="JG148" s="94">
        <f t="shared" si="501"/>
        <v>4.7588034215410455E-2</v>
      </c>
      <c r="JH148" s="94">
        <f t="shared" si="502"/>
        <v>3.9609366422248667E-2</v>
      </c>
      <c r="JI148" s="94">
        <f t="shared" si="503"/>
        <v>3.0241162247790561E-2</v>
      </c>
      <c r="JJ148" s="94">
        <f t="shared" si="504"/>
        <v>3.6404743529820975E-2</v>
      </c>
      <c r="JK148" s="94">
        <f t="shared" si="505"/>
        <v>2.8131071033499724E-2</v>
      </c>
      <c r="JL148" s="94">
        <f t="shared" si="506"/>
        <v>1.441360283767806E-2</v>
      </c>
      <c r="JM148" s="94">
        <f t="shared" si="413"/>
        <v>2.4524044231659263E-2</v>
      </c>
      <c r="JN148" s="94" t="e">
        <f t="shared" si="570"/>
        <v>#VALUE!</v>
      </c>
      <c r="JO148" s="94">
        <f t="shared" si="571"/>
        <v>9.9836532479681966E-3</v>
      </c>
      <c r="JP148" s="94">
        <f t="shared" si="572"/>
        <v>9.8933678776442838E-2</v>
      </c>
      <c r="JQ148" s="94">
        <f t="shared" si="573"/>
        <v>7.0705033112977697E-2</v>
      </c>
      <c r="JR148" s="94">
        <f t="shared" si="574"/>
        <v>-2.2390457913591857E-2</v>
      </c>
      <c r="JS148" s="94">
        <f t="shared" si="575"/>
        <v>9.5104392074346927E-2</v>
      </c>
      <c r="JT148" s="364" t="e">
        <f t="shared" si="576"/>
        <v>#VALUE!</v>
      </c>
      <c r="JU148" s="364">
        <f t="shared" si="577"/>
        <v>3.2188017614025899E-2</v>
      </c>
      <c r="JV148" s="364">
        <f t="shared" si="578"/>
        <v>0.29025346742090985</v>
      </c>
      <c r="JW148" s="99" t="str">
        <f t="shared" si="414"/>
        <v>i.a.</v>
      </c>
      <c r="JX148" s="99">
        <f t="shared" si="507"/>
        <v>3.2562600896860983</v>
      </c>
      <c r="JY148" s="99">
        <f t="shared" si="508"/>
        <v>3.2240720720720724</v>
      </c>
      <c r="JZ148" s="99">
        <f t="shared" si="509"/>
        <v>2.9338186046511625</v>
      </c>
      <c r="KA148" s="99">
        <f t="shared" si="510"/>
        <v>2.7400810810810809</v>
      </c>
      <c r="KB148" s="99">
        <f t="shared" si="511"/>
        <v>2.8028379052369079</v>
      </c>
      <c r="KC148" s="99">
        <f t="shared" si="512"/>
        <v>2.5594253164556959</v>
      </c>
      <c r="KD148" s="99">
        <f t="shared" si="513"/>
        <v>2.4291645569620255</v>
      </c>
      <c r="KE148" s="99">
        <f t="shared" si="514"/>
        <v>2.3711082474226806</v>
      </c>
      <c r="KF148" s="99">
        <f t="shared" si="415"/>
        <v>2.2294846625766871</v>
      </c>
      <c r="KG148" s="99">
        <f t="shared" si="416"/>
        <v>2.3909038461538463</v>
      </c>
      <c r="KH148" s="99">
        <f t="shared" si="417"/>
        <v>2.3902562499999997</v>
      </c>
      <c r="KI148" s="94">
        <f t="shared" si="579"/>
        <v>-1</v>
      </c>
      <c r="KJ148" s="94">
        <f t="shared" si="580"/>
        <v>0.11579512901575753</v>
      </c>
      <c r="KK148" s="94">
        <f t="shared" si="581"/>
        <v>0.13667581314057312</v>
      </c>
      <c r="KL148" s="94">
        <f t="shared" si="582"/>
        <v>0.36982960201936027</v>
      </c>
      <c r="KM148" s="94">
        <f t="shared" si="583"/>
        <v>-5.1291498159939566E-2</v>
      </c>
      <c r="KN148" s="94">
        <f t="shared" si="584"/>
        <v>0.30666361837907907</v>
      </c>
      <c r="KO148" s="364">
        <f t="shared" si="585"/>
        <v>-0.22326457399103136</v>
      </c>
      <c r="KP148" s="364">
        <f t="shared" si="586"/>
        <v>2.316997939643678E-2</v>
      </c>
      <c r="KQ148" s="364">
        <f t="shared" si="587"/>
        <v>2.4059710873664375E-2</v>
      </c>
      <c r="KR148" s="308"/>
      <c r="KS148" s="308">
        <f t="shared" si="515"/>
        <v>0.22326457399103136</v>
      </c>
      <c r="KT148" s="308">
        <f t="shared" si="516"/>
        <v>0.20009459459459458</v>
      </c>
      <c r="KU148" s="308">
        <f t="shared" si="517"/>
        <v>0.17603488372093021</v>
      </c>
      <c r="KV148" s="308">
        <f t="shared" si="518"/>
        <v>0.1285085995085995</v>
      </c>
      <c r="KW148" s="308">
        <f t="shared" si="519"/>
        <v>0.13545635910224438</v>
      </c>
      <c r="KX148" s="308">
        <f t="shared" si="520"/>
        <v>0.10366582278481012</v>
      </c>
      <c r="KY148" s="308">
        <f t="shared" si="521"/>
        <v>8.4081012658227858E-2</v>
      </c>
      <c r="KZ148" s="308">
        <f t="shared" si="522"/>
        <v>7.7706185567010311E-2</v>
      </c>
      <c r="LA148" s="308">
        <f t="shared" si="523"/>
        <v>5.4153374233128833E-2</v>
      </c>
      <c r="LB148" s="308">
        <f t="shared" si="524"/>
        <v>3.4314102564102562E-2</v>
      </c>
      <c r="LC148" s="308">
        <f t="shared" si="418"/>
        <v>5.7262500000000008E-2</v>
      </c>
    </row>
    <row r="149" spans="1:315" s="1" customFormat="1" ht="15.75" customHeight="1" x14ac:dyDescent="0.3">
      <c r="A149" s="348" t="s">
        <v>551</v>
      </c>
      <c r="B149" s="171">
        <v>26864100</v>
      </c>
      <c r="C149" t="s">
        <v>552</v>
      </c>
      <c r="D149" s="336"/>
      <c r="E149">
        <v>1</v>
      </c>
      <c r="F149"/>
      <c r="G149">
        <v>467310</v>
      </c>
      <c r="H149"/>
      <c r="I149" s="188">
        <v>45085</v>
      </c>
      <c r="J149" s="176"/>
      <c r="K149" s="176" t="s">
        <v>132</v>
      </c>
      <c r="L149" s="178" t="s">
        <v>132</v>
      </c>
      <c r="M149" s="178" t="s">
        <v>132</v>
      </c>
      <c r="N149" s="178" t="s">
        <v>132</v>
      </c>
      <c r="O149" s="178" t="s">
        <v>132</v>
      </c>
      <c r="P149" s="178" t="s">
        <v>132</v>
      </c>
      <c r="Q149" s="94">
        <f t="shared" si="525"/>
        <v>-1</v>
      </c>
      <c r="R149" s="94">
        <f t="shared" si="526"/>
        <v>-2.7449090883064242E-2</v>
      </c>
      <c r="S149" s="94">
        <f t="shared" si="527"/>
        <v>8.4844935467217386E-2</v>
      </c>
      <c r="T149" s="94">
        <f t="shared" si="528"/>
        <v>0.11255443877630733</v>
      </c>
      <c r="U149" s="94">
        <f t="shared" si="529"/>
        <v>-1.5527564258338789E-2</v>
      </c>
      <c r="V149" s="94">
        <f t="shared" si="530"/>
        <v>6.200289705686246E-2</v>
      </c>
      <c r="W149" s="362">
        <f t="shared" si="531"/>
        <v>-6386.4520000000002</v>
      </c>
      <c r="X149" s="362">
        <f t="shared" si="532"/>
        <v>-180.25</v>
      </c>
      <c r="Y149" s="362">
        <f t="shared" si="533"/>
        <v>513.57700000000023</v>
      </c>
      <c r="Z149" s="100"/>
      <c r="AA149" s="396">
        <v>6386.4520000000002</v>
      </c>
      <c r="AB149" s="208">
        <v>6566.7020000000002</v>
      </c>
      <c r="AC149" s="208">
        <v>6053.125</v>
      </c>
      <c r="AD149" s="208">
        <v>5440.7449999999999</v>
      </c>
      <c r="AE149" s="208">
        <v>5526.5590000000002</v>
      </c>
      <c r="AF149" s="209">
        <v>5203.902</v>
      </c>
      <c r="AG149" s="210">
        <v>4800.7960000000003</v>
      </c>
      <c r="AH149" s="210">
        <v>5370.2349999999997</v>
      </c>
      <c r="AI149" s="210">
        <v>4616.8599999999997</v>
      </c>
      <c r="AJ149" s="210">
        <v>4155.6220000000003</v>
      </c>
      <c r="AK149" s="211">
        <v>4166.1559999999999</v>
      </c>
      <c r="AL149" s="94">
        <f t="shared" si="394"/>
        <v>-1</v>
      </c>
      <c r="AM149" s="94">
        <f t="shared" si="395"/>
        <v>-1.148332937356469E-2</v>
      </c>
      <c r="AN149" s="94">
        <f t="shared" si="419"/>
        <v>-2.4096385542168651E-3</v>
      </c>
      <c r="AO149" s="94">
        <f t="shared" si="420"/>
        <v>-4.2983517314380777E-2</v>
      </c>
      <c r="AP149" s="94">
        <f t="shared" si="421"/>
        <v>7.2777045523674463E-2</v>
      </c>
      <c r="AQ149" s="94">
        <f t="shared" si="422"/>
        <v>7.9507828148631769E-3</v>
      </c>
      <c r="AR149" s="362">
        <f t="shared" si="396"/>
        <v>-49.927999999999997</v>
      </c>
      <c r="AS149" s="362">
        <f t="shared" si="423"/>
        <v>-0.5800000000000054</v>
      </c>
      <c r="AT149" s="362">
        <f t="shared" si="424"/>
        <v>-0.12199999999999989</v>
      </c>
      <c r="AU149" s="266"/>
      <c r="AV149" s="266">
        <v>49.927999999999997</v>
      </c>
      <c r="AW149" s="201">
        <v>50.508000000000003</v>
      </c>
      <c r="AX149" s="201">
        <v>50.63</v>
      </c>
      <c r="AY149" s="201">
        <v>52.904000000000003</v>
      </c>
      <c r="AZ149" s="201">
        <v>49.314999999999998</v>
      </c>
      <c r="BA149" s="274">
        <v>48.926000000000002</v>
      </c>
      <c r="BB149" s="211">
        <v>45.834000000000003</v>
      </c>
      <c r="BC149" s="210">
        <v>42.75</v>
      </c>
      <c r="BD149" s="210">
        <v>41.301000000000002</v>
      </c>
      <c r="BE149" s="210">
        <v>41.856999999999999</v>
      </c>
      <c r="BF149" s="211">
        <v>37.981999999999999</v>
      </c>
      <c r="BG149" s="94">
        <f t="shared" si="397"/>
        <v>-1</v>
      </c>
      <c r="BH149" s="94">
        <f t="shared" si="425"/>
        <v>-2.455871066768997E-2</v>
      </c>
      <c r="BI149" s="94">
        <f t="shared" si="426"/>
        <v>0.39283805451630138</v>
      </c>
      <c r="BJ149" s="94">
        <f t="shared" si="427"/>
        <v>0.5539867109634552</v>
      </c>
      <c r="BK149" s="94">
        <f t="shared" si="428"/>
        <v>10.252336448598131</v>
      </c>
      <c r="BL149" s="94">
        <f t="shared" si="429"/>
        <v>-0.91501191421763306</v>
      </c>
      <c r="BM149" s="362">
        <f t="shared" si="398"/>
        <v>-2.5419999999999998</v>
      </c>
      <c r="BN149" s="362">
        <f t="shared" si="430"/>
        <v>-6.4000000000000057E-2</v>
      </c>
      <c r="BO149" s="362">
        <f t="shared" si="431"/>
        <v>0.73499999999999988</v>
      </c>
      <c r="BP149" s="266"/>
      <c r="BQ149" s="266">
        <v>2.5419999999999998</v>
      </c>
      <c r="BR149" s="201">
        <v>2.6059999999999999</v>
      </c>
      <c r="BS149" s="201">
        <v>1.871</v>
      </c>
      <c r="BT149" s="201">
        <v>1.204</v>
      </c>
      <c r="BU149" s="201">
        <v>0.107</v>
      </c>
      <c r="BV149" s="274">
        <v>1.2589999999999999</v>
      </c>
      <c r="BW149" s="211">
        <v>0.34499999999999997</v>
      </c>
      <c r="BX149" s="210">
        <v>0.247</v>
      </c>
      <c r="BY149" s="210">
        <v>-1.1910000000000001</v>
      </c>
      <c r="BZ149" s="210">
        <v>-0.69199999999999995</v>
      </c>
      <c r="CA149" s="210">
        <v>-5.649</v>
      </c>
      <c r="CB149" s="94">
        <f t="shared" si="399"/>
        <v>-1</v>
      </c>
      <c r="CC149" s="94">
        <f t="shared" si="432"/>
        <v>0.76568265682656811</v>
      </c>
      <c r="CD149" s="94">
        <f t="shared" si="433"/>
        <v>-0.21335268505079813</v>
      </c>
      <c r="CE149" s="94">
        <f t="shared" si="434"/>
        <v>0.48972972972972956</v>
      </c>
      <c r="CF149" s="94">
        <f t="shared" si="435"/>
        <v>2.1896551724137931</v>
      </c>
      <c r="CG149" s="94">
        <f t="shared" si="436"/>
        <v>-0.66819221967963394</v>
      </c>
      <c r="CH149" s="362">
        <f t="shared" si="400"/>
        <v>-1.9139999999999999</v>
      </c>
      <c r="CI149" s="362">
        <f t="shared" si="437"/>
        <v>0.82999999999999985</v>
      </c>
      <c r="CJ149" s="362">
        <f t="shared" si="438"/>
        <v>-0.29399999999999982</v>
      </c>
      <c r="CK149" s="100"/>
      <c r="CL149" s="100">
        <v>1.9139999999999999</v>
      </c>
      <c r="CM149" s="208">
        <v>1.0840000000000001</v>
      </c>
      <c r="CN149" s="208">
        <v>1.3779999999999999</v>
      </c>
      <c r="CO149" s="208">
        <v>0.92500000000000004</v>
      </c>
      <c r="CP149" s="208">
        <v>0.28999999999999998</v>
      </c>
      <c r="CQ149" s="209">
        <v>0.874</v>
      </c>
      <c r="CR149" s="292">
        <v>0.36799999999999999</v>
      </c>
      <c r="CS149" s="292">
        <v>0.66200000000000003</v>
      </c>
      <c r="CT149" s="292">
        <v>0.76200000000000001</v>
      </c>
      <c r="CU149" s="292">
        <v>0.52</v>
      </c>
      <c r="CV149" s="292">
        <v>0.53700000000000003</v>
      </c>
      <c r="CW149" s="94">
        <f t="shared" si="401"/>
        <v>-1</v>
      </c>
      <c r="CX149" s="94">
        <f t="shared" si="439"/>
        <v>1.5330459770114944</v>
      </c>
      <c r="CY149" s="94">
        <f t="shared" si="440"/>
        <v>-0.3926701570680628</v>
      </c>
      <c r="CZ149" s="94">
        <f t="shared" si="441"/>
        <v>0.59388038942976351</v>
      </c>
      <c r="DA149" s="94">
        <f t="shared" si="442"/>
        <v>178.75</v>
      </c>
      <c r="DB149" s="94">
        <f t="shared" si="443"/>
        <v>-0.99410898379970547</v>
      </c>
      <c r="DC149" s="362">
        <f t="shared" si="402"/>
        <v>-1.7629999999999999</v>
      </c>
      <c r="DD149" s="362">
        <f t="shared" si="444"/>
        <v>1.0669999999999999</v>
      </c>
      <c r="DE149" s="362">
        <f t="shared" si="445"/>
        <v>-0.44999999999999996</v>
      </c>
      <c r="DF149" s="266"/>
      <c r="DG149" s="266">
        <v>1.7629999999999999</v>
      </c>
      <c r="DH149" s="201">
        <v>0.69599999999999995</v>
      </c>
      <c r="DI149" s="201">
        <v>1.1459999999999999</v>
      </c>
      <c r="DJ149" s="201">
        <v>0.71899999999999997</v>
      </c>
      <c r="DK149" s="201">
        <v>4.0000000000000001E-3</v>
      </c>
      <c r="DL149" s="274">
        <v>0.67900000000000005</v>
      </c>
      <c r="DM149" s="210">
        <v>0.45</v>
      </c>
      <c r="DN149" s="210">
        <v>0.46300000000000002</v>
      </c>
      <c r="DO149" s="210">
        <v>0.58399999999999996</v>
      </c>
      <c r="DP149" s="210">
        <v>0.34899999999999998</v>
      </c>
      <c r="DQ149" s="210">
        <v>0.35899999999999999</v>
      </c>
      <c r="DR149" s="94">
        <f t="shared" si="403"/>
        <v>-1</v>
      </c>
      <c r="DS149" s="94">
        <f t="shared" si="446"/>
        <v>-6.0386131925789691E-2</v>
      </c>
      <c r="DT149" s="94">
        <f t="shared" si="447"/>
        <v>-0.31208022866899732</v>
      </c>
      <c r="DU149" s="94">
        <f t="shared" si="448"/>
        <v>0.21280890187880488</v>
      </c>
      <c r="DV149" s="94">
        <f t="shared" si="449"/>
        <v>-1.5500050000161312E-2</v>
      </c>
      <c r="DW149" s="94">
        <f t="shared" si="450"/>
        <v>0.1732031956644326</v>
      </c>
      <c r="DX149" s="362">
        <f t="shared" si="404"/>
        <v>-239.25200000000001</v>
      </c>
      <c r="DY149" s="362">
        <f t="shared" si="451"/>
        <v>-15.375999999999976</v>
      </c>
      <c r="DZ149" s="362">
        <f t="shared" si="452"/>
        <v>-115.51400000000001</v>
      </c>
      <c r="EA149" s="100"/>
      <c r="EB149" s="100">
        <v>239.25200000000001</v>
      </c>
      <c r="EC149" s="208">
        <v>254.62799999999999</v>
      </c>
      <c r="ED149" s="208">
        <v>370.142</v>
      </c>
      <c r="EE149" s="208">
        <v>305.19400000000002</v>
      </c>
      <c r="EF149" s="208">
        <v>309.99900000000002</v>
      </c>
      <c r="EG149" s="209">
        <v>264.233</v>
      </c>
      <c r="EH149" s="292">
        <v>273.39999999999998</v>
      </c>
      <c r="EI149" s="292">
        <v>503.971</v>
      </c>
      <c r="EJ149" s="292">
        <v>445.44799999999998</v>
      </c>
      <c r="EK149" s="292">
        <v>376.70400000000001</v>
      </c>
      <c r="EL149" s="292">
        <v>355.44600000000003</v>
      </c>
      <c r="EM149" s="94">
        <f t="shared" si="405"/>
        <v>-1</v>
      </c>
      <c r="EN149" s="94">
        <f t="shared" si="453"/>
        <v>-7.4066401423437359E-2</v>
      </c>
      <c r="EO149" s="94">
        <f t="shared" si="454"/>
        <v>-4.0774087904040628E-3</v>
      </c>
      <c r="EP149" s="94">
        <f t="shared" si="455"/>
        <v>0.28165307429971348</v>
      </c>
      <c r="EQ149" s="94">
        <f t="shared" si="456"/>
        <v>8.8114041099502174E-3</v>
      </c>
      <c r="ER149" s="94">
        <f t="shared" si="457"/>
        <v>0.26286425703880745</v>
      </c>
      <c r="ES149" s="362">
        <f t="shared" si="406"/>
        <v>-1130.8140000000001</v>
      </c>
      <c r="ET149" s="362">
        <f t="shared" si="458"/>
        <v>-90.454999999999927</v>
      </c>
      <c r="EU149" s="362">
        <f t="shared" si="459"/>
        <v>-5</v>
      </c>
      <c r="EV149" s="100"/>
      <c r="EW149" s="100">
        <v>1130.8140000000001</v>
      </c>
      <c r="EX149" s="208">
        <v>1221.269</v>
      </c>
      <c r="EY149" s="208">
        <v>1226.269</v>
      </c>
      <c r="EZ149" s="208">
        <v>956.78700000000003</v>
      </c>
      <c r="FA149" s="208">
        <v>948.43</v>
      </c>
      <c r="FB149" s="209">
        <v>751.01499999999999</v>
      </c>
      <c r="FC149" s="292">
        <v>632.10400000000004</v>
      </c>
      <c r="FD149" s="292">
        <v>914.83</v>
      </c>
      <c r="FE149" s="292">
        <v>796.84</v>
      </c>
      <c r="FF149" s="292">
        <v>678.89099999999996</v>
      </c>
      <c r="FG149" s="292">
        <v>695.87099999999998</v>
      </c>
      <c r="FH149" s="94">
        <f t="shared" si="407"/>
        <v>-1</v>
      </c>
      <c r="FI149" s="94">
        <f t="shared" si="460"/>
        <v>-2.8571428571428571E-2</v>
      </c>
      <c r="FJ149" s="94">
        <f t="shared" si="461"/>
        <v>-2.7777777777777776E-2</v>
      </c>
      <c r="FK149" s="94">
        <f t="shared" si="462"/>
        <v>-7.6923076923076927E-2</v>
      </c>
      <c r="FL149" s="94">
        <f t="shared" si="463"/>
        <v>1.2987012987012988E-2</v>
      </c>
      <c r="FM149" s="94">
        <f t="shared" si="464"/>
        <v>-7.2289156626506021E-2</v>
      </c>
      <c r="FN149" s="362">
        <f t="shared" si="408"/>
        <v>-68</v>
      </c>
      <c r="FO149" s="362">
        <f t="shared" si="465"/>
        <v>-2</v>
      </c>
      <c r="FP149" s="362">
        <f t="shared" si="466"/>
        <v>-2</v>
      </c>
      <c r="FQ149" s="486"/>
      <c r="FR149" s="486">
        <v>68</v>
      </c>
      <c r="FS149" s="2">
        <v>70</v>
      </c>
      <c r="FT149" s="2">
        <v>72</v>
      </c>
      <c r="FU149" s="2">
        <v>78</v>
      </c>
      <c r="FV149" s="2">
        <v>77</v>
      </c>
      <c r="FW149" s="502">
        <v>83</v>
      </c>
      <c r="FX149" s="122">
        <v>76</v>
      </c>
      <c r="FY149" s="122">
        <v>73</v>
      </c>
      <c r="FZ149" s="122">
        <v>68</v>
      </c>
      <c r="GA149" s="122">
        <v>66</v>
      </c>
      <c r="GB149" s="122">
        <v>67</v>
      </c>
      <c r="GC149" s="122"/>
      <c r="GD149" s="95" t="s">
        <v>855</v>
      </c>
      <c r="GE149" s="1" t="s">
        <v>81</v>
      </c>
      <c r="GF149" s="336"/>
      <c r="GG149" s="121">
        <v>8220</v>
      </c>
      <c r="GH149" s="1" t="s">
        <v>113</v>
      </c>
      <c r="GI149" s="18" t="s">
        <v>79</v>
      </c>
      <c r="GJ149" s="94">
        <f t="shared" si="534"/>
        <v>-1</v>
      </c>
      <c r="GK149" s="94">
        <f t="shared" si="535"/>
        <v>1.2336307473587409</v>
      </c>
      <c r="GL149" s="94">
        <f t="shared" si="536"/>
        <v>-0.14968508236865694</v>
      </c>
      <c r="GM149" s="94">
        <f t="shared" si="537"/>
        <v>0.35705974747625091</v>
      </c>
      <c r="GN149" s="94">
        <f t="shared" si="538"/>
        <v>1.9772804127574879</v>
      </c>
      <c r="GO149" s="392">
        <f t="shared" si="539"/>
        <v>-0.68934017547440851</v>
      </c>
      <c r="GP149" s="366">
        <f t="shared" si="540"/>
        <v>-7.750870656839718E-3</v>
      </c>
      <c r="GQ149" s="366">
        <f t="shared" si="541"/>
        <v>4.2807936685080117E-3</v>
      </c>
      <c r="GR149" s="366">
        <f t="shared" si="542"/>
        <v>-6.108545775851109E-4</v>
      </c>
      <c r="GS149" s="94">
        <f t="shared" si="409"/>
        <v>0</v>
      </c>
      <c r="GT149" s="94">
        <f t="shared" si="467"/>
        <v>7.750870656839718E-3</v>
      </c>
      <c r="GU149" s="392">
        <f t="shared" si="468"/>
        <v>3.4700769883317063E-3</v>
      </c>
      <c r="GV149" s="94">
        <f t="shared" si="469"/>
        <v>4.0809315659168172E-3</v>
      </c>
      <c r="GW149" s="94">
        <f t="shared" si="470"/>
        <v>3.0071863626536716E-3</v>
      </c>
      <c r="GX149" s="94">
        <f t="shared" si="471"/>
        <v>1.0100447206007328E-3</v>
      </c>
      <c r="GY149" s="94">
        <f t="shared" si="472"/>
        <v>3.2512885183759179E-3</v>
      </c>
      <c r="GZ149" s="94">
        <f t="shared" si="473"/>
        <v>9.4678088068631319E-4</v>
      </c>
      <c r="HA149" s="94">
        <f t="shared" si="474"/>
        <v>1.3945370800457965E-3</v>
      </c>
      <c r="HB149" s="94">
        <f t="shared" si="475"/>
        <v>1.8536718271073961E-3</v>
      </c>
      <c r="HC149" s="94">
        <f t="shared" si="476"/>
        <v>1.4204739465956428E-3</v>
      </c>
      <c r="HD149" s="94">
        <f t="shared" si="543"/>
        <v>-1</v>
      </c>
      <c r="HE149" s="94">
        <f t="shared" si="544"/>
        <v>1.5027795536902203E-2</v>
      </c>
      <c r="HF149" s="94">
        <f t="shared" si="545"/>
        <v>0.24232738038802196</v>
      </c>
      <c r="HG149" s="94">
        <f t="shared" si="546"/>
        <v>0.35620978092255151</v>
      </c>
      <c r="HH149" s="94">
        <f t="shared" si="547"/>
        <v>9.0370335326043421</v>
      </c>
      <c r="HI149" s="392">
        <f t="shared" si="548"/>
        <v>-0.93083116180916614</v>
      </c>
      <c r="HJ149" s="366">
        <f t="shared" si="549"/>
        <v>-2.1614883488380297E-3</v>
      </c>
      <c r="HK149" s="366">
        <f t="shared" si="550"/>
        <v>3.2001493067047079E-5</v>
      </c>
      <c r="HL149" s="366">
        <f t="shared" si="551"/>
        <v>4.153759946661827E-4</v>
      </c>
      <c r="HM149" s="94">
        <f t="shared" si="410"/>
        <v>0</v>
      </c>
      <c r="HN149" s="94">
        <f t="shared" si="477"/>
        <v>2.1614883488380297E-3</v>
      </c>
      <c r="HO149" s="392">
        <f t="shared" si="478"/>
        <v>2.1294868557709826E-3</v>
      </c>
      <c r="HP149" s="94">
        <f t="shared" si="479"/>
        <v>1.7141108611047999E-3</v>
      </c>
      <c r="HQ149" s="94">
        <f t="shared" si="480"/>
        <v>1.2638980231648152E-3</v>
      </c>
      <c r="HR149" s="94">
        <f t="shared" si="481"/>
        <v>1.2592346324829577E-4</v>
      </c>
      <c r="HS149" s="94">
        <f t="shared" si="482"/>
        <v>1.8205230352558235E-3</v>
      </c>
      <c r="HT149" s="94">
        <f t="shared" si="483"/>
        <v>4.4604359332718775E-4</v>
      </c>
      <c r="HU149" s="94">
        <f t="shared" si="484"/>
        <v>2.8860703289769636E-4</v>
      </c>
      <c r="HV149" s="94">
        <f t="shared" si="485"/>
        <v>-1.6141153096329887E-3</v>
      </c>
      <c r="HW149" s="94">
        <f t="shared" si="486"/>
        <v>-1.0067197085750115E-3</v>
      </c>
      <c r="HX149" s="94" t="e">
        <f t="shared" si="552"/>
        <v>#VALUE!</v>
      </c>
      <c r="HY149" s="94">
        <f t="shared" si="553"/>
        <v>1.4774568628547907E-2</v>
      </c>
      <c r="HZ149" s="94">
        <f t="shared" si="554"/>
        <v>-0.30926381487592225</v>
      </c>
      <c r="IA149" s="94">
        <f t="shared" si="555"/>
        <v>-5.3715138520246321E-2</v>
      </c>
      <c r="IB149" s="94">
        <f t="shared" si="556"/>
        <v>-2.4099107138425831E-2</v>
      </c>
      <c r="IC149" s="392">
        <f t="shared" si="557"/>
        <v>-7.0998178050120875E-2</v>
      </c>
      <c r="ID149" s="366" t="e">
        <f t="shared" si="558"/>
        <v>#VALUE!</v>
      </c>
      <c r="IE149" s="366">
        <f t="shared" si="559"/>
        <v>3.080417877429048E-3</v>
      </c>
      <c r="IF149" s="366">
        <f t="shared" si="560"/>
        <v>-9.3349442060268684E-2</v>
      </c>
      <c r="IG149" s="94" t="str">
        <f t="shared" si="411"/>
        <v>i.a.</v>
      </c>
      <c r="IH149" s="94">
        <f t="shared" si="487"/>
        <v>0.2115750247167085</v>
      </c>
      <c r="II149" s="392">
        <f t="shared" si="488"/>
        <v>0.20849460683927945</v>
      </c>
      <c r="IJ149" s="94">
        <f t="shared" si="489"/>
        <v>0.30184404889954813</v>
      </c>
      <c r="IK149" s="94">
        <f t="shared" si="490"/>
        <v>0.31897799614752292</v>
      </c>
      <c r="IL149" s="94">
        <f t="shared" si="491"/>
        <v>0.32685490758411273</v>
      </c>
      <c r="IM149" s="94">
        <f t="shared" si="492"/>
        <v>0.35183451728660547</v>
      </c>
      <c r="IN149" s="94">
        <f t="shared" si="493"/>
        <v>0.43252376191259662</v>
      </c>
      <c r="IO149" s="94">
        <f t="shared" si="494"/>
        <v>0.55089032935080828</v>
      </c>
      <c r="IP149" s="94">
        <f t="shared" si="495"/>
        <v>0.55901812158024189</v>
      </c>
      <c r="IQ149" s="94">
        <f t="shared" si="496"/>
        <v>0.55488141689903092</v>
      </c>
      <c r="IR149" s="94">
        <f t="shared" si="412"/>
        <v>0.51079294869307679</v>
      </c>
      <c r="IS149" s="94">
        <f t="shared" si="561"/>
        <v>-1</v>
      </c>
      <c r="IT149" s="94">
        <f t="shared" si="562"/>
        <v>2.9719577538606938E-3</v>
      </c>
      <c r="IU149" s="94">
        <f t="shared" si="563"/>
        <v>0.28390520062338548</v>
      </c>
      <c r="IV149" s="94">
        <f t="shared" si="564"/>
        <v>0.39677363803669397</v>
      </c>
      <c r="IW149" s="94">
        <f t="shared" si="565"/>
        <v>10.429813613949568</v>
      </c>
      <c r="IX149" s="392">
        <f t="shared" si="566"/>
        <v>-0.91997377218283005</v>
      </c>
      <c r="IY149" s="366">
        <f t="shared" si="567"/>
        <v>-3.9803007992544214E-4</v>
      </c>
      <c r="IZ149" s="366">
        <f t="shared" si="568"/>
        <v>1.1794233858276144E-6</v>
      </c>
      <c r="JA149" s="366">
        <f t="shared" si="569"/>
        <v>8.7754115496764767E-5</v>
      </c>
      <c r="JB149" s="392"/>
      <c r="JC149" s="94">
        <f t="shared" si="497"/>
        <v>3.9803007992544214E-4</v>
      </c>
      <c r="JD149" s="392">
        <f t="shared" si="498"/>
        <v>3.9685065653961453E-4</v>
      </c>
      <c r="JE149" s="94">
        <f t="shared" si="499"/>
        <v>3.0909654104284976E-4</v>
      </c>
      <c r="JF149" s="94">
        <f t="shared" si="500"/>
        <v>2.2129322363021977E-4</v>
      </c>
      <c r="JG149" s="94">
        <f t="shared" si="501"/>
        <v>1.936105269119537E-5</v>
      </c>
      <c r="JH149" s="94">
        <f t="shared" si="502"/>
        <v>2.4193384118301994E-4</v>
      </c>
      <c r="JI149" s="94">
        <f t="shared" si="503"/>
        <v>7.1863082705451333E-5</v>
      </c>
      <c r="JJ149" s="94">
        <f t="shared" si="504"/>
        <v>4.5994262820900765E-5</v>
      </c>
      <c r="JK149" s="94">
        <f t="shared" si="505"/>
        <v>-2.5796753637753799E-4</v>
      </c>
      <c r="JL149" s="94">
        <f t="shared" si="506"/>
        <v>-1.6652140160967478E-4</v>
      </c>
      <c r="JM149" s="94">
        <f t="shared" si="413"/>
        <v>-1.3559261823129043E-3</v>
      </c>
      <c r="JN149" s="94" t="e">
        <f t="shared" si="570"/>
        <v>#VALUE!</v>
      </c>
      <c r="JO149" s="94">
        <f t="shared" si="571"/>
        <v>1.1553476203749404E-3</v>
      </c>
      <c r="JP149" s="94">
        <f t="shared" si="572"/>
        <v>0.115840505051995</v>
      </c>
      <c r="JQ149" s="94">
        <f t="shared" si="573"/>
        <v>0.20526730867433288</v>
      </c>
      <c r="JR149" s="94">
        <f t="shared" si="574"/>
        <v>-2.8149005742206135E-2</v>
      </c>
      <c r="JS149" s="392">
        <f t="shared" si="575"/>
        <v>0.14475636955479965</v>
      </c>
      <c r="JT149" s="364" t="e">
        <f t="shared" si="576"/>
        <v>#VALUE!</v>
      </c>
      <c r="JU149" s="364">
        <f t="shared" si="577"/>
        <v>0.10838319327730517</v>
      </c>
      <c r="JV149" s="364">
        <f t="shared" si="578"/>
        <v>9.7388480158730175</v>
      </c>
      <c r="JW149" s="99" t="str">
        <f t="shared" si="414"/>
        <v>i.a.</v>
      </c>
      <c r="JX149" s="99">
        <f t="shared" si="507"/>
        <v>93.91841176470588</v>
      </c>
      <c r="JY149" s="393">
        <f t="shared" si="508"/>
        <v>93.810028571428575</v>
      </c>
      <c r="JZ149" s="99">
        <f t="shared" si="509"/>
        <v>84.071180555555557</v>
      </c>
      <c r="KA149" s="99">
        <f t="shared" si="510"/>
        <v>69.753141025641028</v>
      </c>
      <c r="KB149" s="99">
        <f t="shared" si="511"/>
        <v>71.773493506493509</v>
      </c>
      <c r="KC149" s="99">
        <f t="shared" si="512"/>
        <v>62.697614457831328</v>
      </c>
      <c r="KD149" s="99">
        <f t="shared" si="513"/>
        <v>63.168368421052634</v>
      </c>
      <c r="KE149" s="99">
        <f t="shared" si="514"/>
        <v>73.564863013698627</v>
      </c>
      <c r="KF149" s="99">
        <f t="shared" si="415"/>
        <v>67.894999999999996</v>
      </c>
      <c r="KG149" s="99">
        <f t="shared" si="416"/>
        <v>62.963969696969698</v>
      </c>
      <c r="KH149" s="99">
        <f t="shared" si="417"/>
        <v>62.181432835820893</v>
      </c>
      <c r="KI149" s="94">
        <f t="shared" si="579"/>
        <v>-1</v>
      </c>
      <c r="KJ149" s="94">
        <f t="shared" si="580"/>
        <v>0.81761449967440836</v>
      </c>
      <c r="KK149" s="94">
        <f t="shared" si="581"/>
        <v>-0.19087704748082088</v>
      </c>
      <c r="KL149" s="94">
        <f t="shared" si="582"/>
        <v>0.61387387387387349</v>
      </c>
      <c r="KM149" s="94">
        <f t="shared" si="583"/>
        <v>2.1487621573828473</v>
      </c>
      <c r="KN149" s="392">
        <f t="shared" si="584"/>
        <v>-0.64233706796635859</v>
      </c>
      <c r="KO149" s="364">
        <f t="shared" si="585"/>
        <v>-2.814705882352941E-2</v>
      </c>
      <c r="KP149" s="364">
        <f t="shared" si="586"/>
        <v>1.2661344537815124E-2</v>
      </c>
      <c r="KQ149" s="364">
        <f t="shared" si="587"/>
        <v>-3.6531746031745992E-3</v>
      </c>
      <c r="KR149" s="308"/>
      <c r="KS149" s="308">
        <f t="shared" si="515"/>
        <v>2.814705882352941E-2</v>
      </c>
      <c r="KT149" s="395">
        <f t="shared" si="516"/>
        <v>1.5485714285714287E-2</v>
      </c>
      <c r="KU149" s="308">
        <f t="shared" si="517"/>
        <v>1.9138888888888886E-2</v>
      </c>
      <c r="KV149" s="308">
        <f t="shared" si="518"/>
        <v>1.185897435897436E-2</v>
      </c>
      <c r="KW149" s="308">
        <f t="shared" si="519"/>
        <v>3.766233766233766E-3</v>
      </c>
      <c r="KX149" s="308">
        <f t="shared" si="520"/>
        <v>1.053012048192771E-2</v>
      </c>
      <c r="KY149" s="308">
        <f t="shared" si="521"/>
        <v>4.842105263157895E-3</v>
      </c>
      <c r="KZ149" s="308">
        <f t="shared" si="522"/>
        <v>9.0684931506849319E-3</v>
      </c>
      <c r="LA149" s="308">
        <f t="shared" si="523"/>
        <v>1.1205882352941177E-2</v>
      </c>
      <c r="LB149" s="308">
        <f t="shared" si="524"/>
        <v>7.8787878787878792E-3</v>
      </c>
      <c r="LC149" s="308">
        <f t="shared" si="418"/>
        <v>8.0149253731343281E-3</v>
      </c>
    </row>
    <row r="150" spans="1:315" s="1" customFormat="1" ht="15.75" customHeight="1" x14ac:dyDescent="0.3">
      <c r="A150" s="348" t="s">
        <v>376</v>
      </c>
      <c r="B150" s="172">
        <v>30811097</v>
      </c>
      <c r="C150" t="s">
        <v>105</v>
      </c>
      <c r="D150" s="4"/>
      <c r="E150"/>
      <c r="F150"/>
      <c r="G150">
        <v>412000</v>
      </c>
      <c r="H150"/>
      <c r="I150" s="185">
        <v>45012</v>
      </c>
      <c r="J150" s="176"/>
      <c r="K150" s="176" t="s">
        <v>132</v>
      </c>
      <c r="L150" s="176" t="s">
        <v>132</v>
      </c>
      <c r="M150" s="176" t="s">
        <v>132</v>
      </c>
      <c r="N150" s="176" t="s">
        <v>132</v>
      </c>
      <c r="O150" s="176" t="s">
        <v>132</v>
      </c>
      <c r="P150" s="176" t="s">
        <v>132</v>
      </c>
      <c r="Q150" s="94">
        <f t="shared" si="525"/>
        <v>-1</v>
      </c>
      <c r="R150" s="94">
        <f t="shared" si="526"/>
        <v>0.31792454575976348</v>
      </c>
      <c r="S150" s="94">
        <f t="shared" si="527"/>
        <v>0.31615774310726374</v>
      </c>
      <c r="T150" s="94">
        <f t="shared" si="528"/>
        <v>0.21610148424516762</v>
      </c>
      <c r="U150" s="94">
        <f t="shared" si="529"/>
        <v>0.23609420336283682</v>
      </c>
      <c r="V150" s="94">
        <f t="shared" si="530"/>
        <v>0.31607921555400287</v>
      </c>
      <c r="W150" s="362">
        <f t="shared" si="531"/>
        <v>-1994.12</v>
      </c>
      <c r="X150" s="362">
        <f t="shared" si="532"/>
        <v>481.04399999999987</v>
      </c>
      <c r="Y150" s="362">
        <f t="shared" si="533"/>
        <v>363.46000000000004</v>
      </c>
      <c r="Z150" s="100"/>
      <c r="AA150" s="396">
        <v>1994.12</v>
      </c>
      <c r="AB150" s="100">
        <v>1513.076</v>
      </c>
      <c r="AC150" s="100">
        <v>1149.616</v>
      </c>
      <c r="AD150" s="100">
        <v>945.32899999999995</v>
      </c>
      <c r="AE150" s="100">
        <v>764.77099999999996</v>
      </c>
      <c r="AF150" s="100">
        <v>581.09799999999996</v>
      </c>
      <c r="AG150" s="201">
        <v>658.851</v>
      </c>
      <c r="AH150" s="201"/>
      <c r="AI150" s="201"/>
      <c r="AJ150" s="201"/>
      <c r="AK150" s="201"/>
      <c r="AL150" s="94">
        <f t="shared" si="394"/>
        <v>-1</v>
      </c>
      <c r="AM150" s="94">
        <f t="shared" si="395"/>
        <v>9.436248254667147E-2</v>
      </c>
      <c r="AN150" s="94">
        <f t="shared" si="419"/>
        <v>-7.0731271968365539E-2</v>
      </c>
      <c r="AO150" s="94">
        <f t="shared" si="420"/>
        <v>0.30179185843871481</v>
      </c>
      <c r="AP150" s="94">
        <f t="shared" si="421"/>
        <v>0.61176250288084788</v>
      </c>
      <c r="AQ150" s="94">
        <f t="shared" si="422"/>
        <v>0.23262668229111189</v>
      </c>
      <c r="AR150" s="362">
        <f t="shared" si="396"/>
        <v>-148.13399999999999</v>
      </c>
      <c r="AS150" s="362">
        <f t="shared" si="423"/>
        <v>12.772999999999996</v>
      </c>
      <c r="AT150" s="362">
        <f t="shared" si="424"/>
        <v>-10.302999999999997</v>
      </c>
      <c r="AU150" s="266"/>
      <c r="AV150" s="266">
        <v>148.13399999999999</v>
      </c>
      <c r="AW150" s="266">
        <v>135.36099999999999</v>
      </c>
      <c r="AX150" s="266">
        <v>145.66399999999999</v>
      </c>
      <c r="AY150" s="266">
        <v>111.895</v>
      </c>
      <c r="AZ150" s="266">
        <v>69.424000000000007</v>
      </c>
      <c r="BA150" s="266">
        <v>56.322000000000003</v>
      </c>
      <c r="BB150" s="201">
        <v>71.584999999999994</v>
      </c>
      <c r="BC150" s="201">
        <v>56.572682</v>
      </c>
      <c r="BD150" s="201">
        <v>40.914056000000002</v>
      </c>
      <c r="BE150" s="201">
        <v>29.318000000000001</v>
      </c>
      <c r="BF150" s="201">
        <v>26.823</v>
      </c>
      <c r="BG150" s="94">
        <f t="shared" si="397"/>
        <v>-1</v>
      </c>
      <c r="BH150" s="94">
        <f t="shared" si="425"/>
        <v>6.8990876003390475E-2</v>
      </c>
      <c r="BI150" s="94">
        <f t="shared" si="426"/>
        <v>-0.17605858007004141</v>
      </c>
      <c r="BJ150" s="94">
        <f t="shared" si="427"/>
        <v>0.45996641377035402</v>
      </c>
      <c r="BK150" s="94">
        <f t="shared" si="428"/>
        <v>0.92057824108736985</v>
      </c>
      <c r="BL150" s="94">
        <f t="shared" si="429"/>
        <v>0.12684557224908327</v>
      </c>
      <c r="BM150" s="362">
        <f t="shared" si="398"/>
        <v>-85.763000000000005</v>
      </c>
      <c r="BN150" s="362">
        <f t="shared" si="430"/>
        <v>5.5350000000000108</v>
      </c>
      <c r="BO150" s="362">
        <f t="shared" si="431"/>
        <v>-17.143000000000001</v>
      </c>
      <c r="BP150" s="266"/>
      <c r="BQ150" s="266">
        <v>85.763000000000005</v>
      </c>
      <c r="BR150" s="266">
        <v>80.227999999999994</v>
      </c>
      <c r="BS150" s="266">
        <v>97.370999999999995</v>
      </c>
      <c r="BT150" s="266">
        <v>66.694000000000003</v>
      </c>
      <c r="BU150" s="266">
        <v>34.725999999999999</v>
      </c>
      <c r="BV150" s="266">
        <v>30.817</v>
      </c>
      <c r="BW150" s="201">
        <v>48.478999999999999</v>
      </c>
      <c r="BX150" s="201">
        <v>37.522398000000003</v>
      </c>
      <c r="BY150" s="201">
        <v>25.309822</v>
      </c>
      <c r="BZ150" s="201">
        <v>15.019</v>
      </c>
      <c r="CA150" s="201">
        <v>13.046319</v>
      </c>
      <c r="CB150" s="94">
        <f t="shared" si="399"/>
        <v>-1</v>
      </c>
      <c r="CC150" s="94">
        <f t="shared" si="432"/>
        <v>-0.14398937281709909</v>
      </c>
      <c r="CD150" s="94">
        <f t="shared" si="433"/>
        <v>0.3938315909918344</v>
      </c>
      <c r="CE150" s="94">
        <f t="shared" si="434"/>
        <v>0.4292616930807886</v>
      </c>
      <c r="CF150" s="94">
        <f t="shared" si="435"/>
        <v>0.93799521710317801</v>
      </c>
      <c r="CG150" s="94">
        <f t="shared" si="436"/>
        <v>7.0245767677079116E-2</v>
      </c>
      <c r="CH150" s="362">
        <f t="shared" si="400"/>
        <v>-114.702</v>
      </c>
      <c r="CI150" s="362">
        <f t="shared" si="437"/>
        <v>-19.294000000000011</v>
      </c>
      <c r="CJ150" s="362">
        <f t="shared" si="438"/>
        <v>37.861000000000004</v>
      </c>
      <c r="CK150" s="100"/>
      <c r="CL150" s="100">
        <v>114.702</v>
      </c>
      <c r="CM150" s="100">
        <v>133.99600000000001</v>
      </c>
      <c r="CN150" s="100">
        <v>96.135000000000005</v>
      </c>
      <c r="CO150" s="100">
        <v>67.262</v>
      </c>
      <c r="CP150" s="100">
        <v>34.707000000000001</v>
      </c>
      <c r="CQ150" s="100">
        <v>32.429000000000002</v>
      </c>
      <c r="CR150" s="208">
        <v>49.29</v>
      </c>
      <c r="CS150" s="201">
        <v>37.988520999999999</v>
      </c>
      <c r="CT150" s="201">
        <v>26.236000000000001</v>
      </c>
      <c r="CU150" s="201">
        <v>16.791626000000001</v>
      </c>
      <c r="CV150" s="208">
        <v>13.681229999999999</v>
      </c>
      <c r="CW150" s="94">
        <f t="shared" si="401"/>
        <v>-1</v>
      </c>
      <c r="CX150" s="94">
        <f t="shared" si="439"/>
        <v>-0.16890950472943153</v>
      </c>
      <c r="CY150" s="94">
        <f t="shared" si="440"/>
        <v>0.55515928024440464</v>
      </c>
      <c r="CZ150" s="94">
        <f t="shared" si="441"/>
        <v>0.42043586312368558</v>
      </c>
      <c r="DA150" s="94">
        <f t="shared" si="442"/>
        <v>0.92408136241586047</v>
      </c>
      <c r="DB150" s="94">
        <f t="shared" si="443"/>
        <v>0.13986834933545772</v>
      </c>
      <c r="DC150" s="362">
        <f t="shared" si="402"/>
        <v>-96.034999999999997</v>
      </c>
      <c r="DD150" s="362">
        <f t="shared" si="444"/>
        <v>-19.518000000000001</v>
      </c>
      <c r="DE150" s="362">
        <f t="shared" si="445"/>
        <v>41.25</v>
      </c>
      <c r="DF150" s="266"/>
      <c r="DG150" s="266">
        <v>96.034999999999997</v>
      </c>
      <c r="DH150" s="266">
        <v>115.553</v>
      </c>
      <c r="DI150" s="266">
        <v>74.302999999999997</v>
      </c>
      <c r="DJ150" s="266">
        <v>52.31</v>
      </c>
      <c r="DK150" s="266">
        <v>27.187000000000001</v>
      </c>
      <c r="DL150" s="266">
        <v>23.850999999999999</v>
      </c>
      <c r="DM150" s="201">
        <v>38.100999999999999</v>
      </c>
      <c r="DN150" s="201">
        <v>30.200330000000001</v>
      </c>
      <c r="DO150" s="201">
        <v>20.360707000000001</v>
      </c>
      <c r="DP150" s="201">
        <v>12.385120000000001</v>
      </c>
      <c r="DQ150" s="201">
        <v>10.182657000000001</v>
      </c>
      <c r="DR150" s="94">
        <f t="shared" si="403"/>
        <v>-1</v>
      </c>
      <c r="DS150" s="94">
        <f t="shared" si="446"/>
        <v>-2.1722694600280524E-2</v>
      </c>
      <c r="DT150" s="94">
        <f t="shared" si="447"/>
        <v>0.2856438502824461</v>
      </c>
      <c r="DU150" s="94">
        <f t="shared" si="448"/>
        <v>0.26005342894926015</v>
      </c>
      <c r="DV150" s="94">
        <f t="shared" si="449"/>
        <v>0.24690688563776819</v>
      </c>
      <c r="DW150" s="94">
        <f t="shared" si="450"/>
        <v>3.6546755987886488E-2</v>
      </c>
      <c r="DX150" s="362">
        <f t="shared" si="404"/>
        <v>-178.56299999999999</v>
      </c>
      <c r="DY150" s="362">
        <f t="shared" si="451"/>
        <v>-3.9650000000000034</v>
      </c>
      <c r="DZ150" s="362">
        <f t="shared" si="452"/>
        <v>40.554000000000002</v>
      </c>
      <c r="EA150" s="100"/>
      <c r="EB150" s="100">
        <v>178.56299999999999</v>
      </c>
      <c r="EC150" s="100">
        <v>182.52799999999999</v>
      </c>
      <c r="ED150" s="100">
        <v>141.97399999999999</v>
      </c>
      <c r="EE150" s="100">
        <v>112.673</v>
      </c>
      <c r="EF150" s="100">
        <v>90.361999999999995</v>
      </c>
      <c r="EG150" s="100">
        <v>87.176000000000002</v>
      </c>
      <c r="EH150" s="208">
        <v>87.325000000000003</v>
      </c>
      <c r="EI150" s="208">
        <v>67.973698999999996</v>
      </c>
      <c r="EJ150" s="208">
        <v>56.523369000000002</v>
      </c>
      <c r="EK150" s="208">
        <v>45.537661999999997</v>
      </c>
      <c r="EL150" s="208">
        <v>40.152000000000001</v>
      </c>
      <c r="EM150" s="94">
        <f t="shared" si="405"/>
        <v>-1</v>
      </c>
      <c r="EN150" s="94">
        <f t="shared" si="453"/>
        <v>7.0483450330241998E-3</v>
      </c>
      <c r="EO150" s="94">
        <f t="shared" si="454"/>
        <v>0.36411287897282385</v>
      </c>
      <c r="EP150" s="94">
        <f t="shared" si="455"/>
        <v>0.82217838250795405</v>
      </c>
      <c r="EQ150" s="94">
        <f t="shared" si="456"/>
        <v>-9.6024174325560721E-2</v>
      </c>
      <c r="ER150" s="94">
        <f t="shared" si="457"/>
        <v>0.28570037015390604</v>
      </c>
      <c r="ES150" s="362">
        <f t="shared" si="406"/>
        <v>-776.53800000000001</v>
      </c>
      <c r="ET150" s="362">
        <f t="shared" si="458"/>
        <v>5.4350000000000591</v>
      </c>
      <c r="EU150" s="362">
        <f t="shared" si="459"/>
        <v>205.82499999999993</v>
      </c>
      <c r="EV150" s="100"/>
      <c r="EW150" s="100">
        <v>776.53800000000001</v>
      </c>
      <c r="EX150" s="100">
        <v>771.10299999999995</v>
      </c>
      <c r="EY150" s="100">
        <v>565.27800000000002</v>
      </c>
      <c r="EZ150" s="100">
        <v>310.221</v>
      </c>
      <c r="FA150" s="100">
        <v>343.17399999999998</v>
      </c>
      <c r="FB150" s="100">
        <v>266.916</v>
      </c>
      <c r="FC150" s="208">
        <v>240.25800000000001</v>
      </c>
      <c r="FD150" s="208">
        <v>152.10711699999999</v>
      </c>
      <c r="FE150" s="208">
        <v>170.35818</v>
      </c>
      <c r="FF150" s="208">
        <v>97.072174000000004</v>
      </c>
      <c r="FG150" s="208">
        <v>128.57841199999999</v>
      </c>
      <c r="FH150" s="94">
        <f t="shared" si="407"/>
        <v>-1</v>
      </c>
      <c r="FI150" s="94">
        <f t="shared" si="460"/>
        <v>0.18309859154929578</v>
      </c>
      <c r="FJ150" s="94">
        <f t="shared" si="461"/>
        <v>0.18333333333333332</v>
      </c>
      <c r="FK150" s="94">
        <f t="shared" si="462"/>
        <v>0.13207547169811321</v>
      </c>
      <c r="FL150" s="94">
        <f t="shared" si="463"/>
        <v>0.20454545454545456</v>
      </c>
      <c r="FM150" s="94">
        <f t="shared" si="464"/>
        <v>0.1891891891891892</v>
      </c>
      <c r="FN150" s="362">
        <f t="shared" si="408"/>
        <v>-84</v>
      </c>
      <c r="FO150" s="362">
        <f t="shared" si="465"/>
        <v>13</v>
      </c>
      <c r="FP150" s="362">
        <f t="shared" si="466"/>
        <v>11</v>
      </c>
      <c r="FQ150" s="486"/>
      <c r="FR150" s="486">
        <v>84</v>
      </c>
      <c r="FS150" s="486">
        <v>71</v>
      </c>
      <c r="FT150" s="486">
        <v>60</v>
      </c>
      <c r="FU150" s="486">
        <v>53</v>
      </c>
      <c r="FV150" s="486">
        <v>44</v>
      </c>
      <c r="FW150" s="486">
        <v>37</v>
      </c>
      <c r="FX150" s="2">
        <v>33</v>
      </c>
      <c r="FY150" s="85">
        <v>28</v>
      </c>
      <c r="FZ150" s="85">
        <v>22</v>
      </c>
      <c r="GA150" s="85">
        <v>19</v>
      </c>
      <c r="GB150" s="2">
        <v>17</v>
      </c>
      <c r="GC150" s="2"/>
      <c r="GD150" s="18"/>
      <c r="GE150" s="1" t="s">
        <v>81</v>
      </c>
      <c r="GF150" s="336" t="s">
        <v>87</v>
      </c>
      <c r="GG150" s="1">
        <v>5000</v>
      </c>
      <c r="GH150" s="1" t="s">
        <v>377</v>
      </c>
      <c r="GI150" s="18" t="s">
        <v>82</v>
      </c>
      <c r="GJ150" s="94">
        <f t="shared" si="534"/>
        <v>-1</v>
      </c>
      <c r="GK150" s="94">
        <f t="shared" si="535"/>
        <v>-0.23072809750975337</v>
      </c>
      <c r="GL150" s="94">
        <f t="shared" si="536"/>
        <v>9.378380765387484E-2</v>
      </c>
      <c r="GM150" s="94">
        <f t="shared" si="537"/>
        <v>0.13957811344589949</v>
      </c>
      <c r="GN150" s="94">
        <f t="shared" si="538"/>
        <v>0.69462306919528161</v>
      </c>
      <c r="GO150" s="392">
        <f t="shared" si="539"/>
        <v>5.1937932754779211E-2</v>
      </c>
      <c r="GP150" s="366">
        <f t="shared" si="540"/>
        <v>-0.63530799715307218</v>
      </c>
      <c r="GQ150" s="366">
        <f t="shared" si="541"/>
        <v>-0.19054823793946984</v>
      </c>
      <c r="GR150" s="366">
        <f t="shared" si="542"/>
        <v>7.081101563187675E-2</v>
      </c>
      <c r="GS150" s="94">
        <f t="shared" si="409"/>
        <v>0</v>
      </c>
      <c r="GT150" s="94">
        <f t="shared" si="467"/>
        <v>0.63530799715307218</v>
      </c>
      <c r="GU150" s="392">
        <f t="shared" si="468"/>
        <v>0.82585623509254202</v>
      </c>
      <c r="GV150" s="94">
        <f t="shared" si="469"/>
        <v>0.75504521946066527</v>
      </c>
      <c r="GW150" s="94">
        <f t="shared" si="470"/>
        <v>0.66256556751299034</v>
      </c>
      <c r="GX150" s="94">
        <f t="shared" si="471"/>
        <v>0.390981085739391</v>
      </c>
      <c r="GY150" s="94">
        <f t="shared" si="472"/>
        <v>0.37167695314066967</v>
      </c>
      <c r="GZ150" s="94">
        <f t="shared" si="473"/>
        <v>0.63477672791064399</v>
      </c>
      <c r="HA150" s="94">
        <f t="shared" si="474"/>
        <v>0.6102717374838097</v>
      </c>
      <c r="HB150" s="94">
        <f t="shared" si="475"/>
        <v>0.51412375013142875</v>
      </c>
      <c r="HC150" s="94">
        <f t="shared" si="476"/>
        <v>0.39191719533215108</v>
      </c>
      <c r="HD150" s="94">
        <f t="shared" si="543"/>
        <v>-1</v>
      </c>
      <c r="HE150" s="94">
        <f t="shared" si="544"/>
        <v>-7.6931216047980935E-2</v>
      </c>
      <c r="HF150" s="94">
        <f t="shared" si="545"/>
        <v>-0.4602138991745176</v>
      </c>
      <c r="HG150" s="94">
        <f t="shared" si="546"/>
        <v>8.9589771005427088E-2</v>
      </c>
      <c r="HH150" s="94">
        <f t="shared" si="547"/>
        <v>0.79328825458565377</v>
      </c>
      <c r="HI150" s="392">
        <f t="shared" si="548"/>
        <v>-6.3241855693657312E-2</v>
      </c>
      <c r="HJ150" s="366">
        <f t="shared" si="549"/>
        <v>-0.1108306125257731</v>
      </c>
      <c r="HK150" s="366">
        <f t="shared" si="550"/>
        <v>-9.2369430590489021E-3</v>
      </c>
      <c r="HL150" s="366">
        <f t="shared" si="551"/>
        <v>-0.1023678783791231</v>
      </c>
      <c r="HM150" s="94">
        <f t="shared" si="410"/>
        <v>0</v>
      </c>
      <c r="HN150" s="94">
        <f t="shared" si="477"/>
        <v>0.1108306125257731</v>
      </c>
      <c r="HO150" s="392">
        <f t="shared" si="478"/>
        <v>0.120067555584822</v>
      </c>
      <c r="HP150" s="94">
        <f t="shared" si="479"/>
        <v>0.22243543396394511</v>
      </c>
      <c r="HQ150" s="94">
        <f t="shared" si="480"/>
        <v>0.20414603723628127</v>
      </c>
      <c r="HR150" s="94">
        <f t="shared" si="481"/>
        <v>0.11383894179547281</v>
      </c>
      <c r="HS150" s="94">
        <f t="shared" si="482"/>
        <v>0.12152436836273153</v>
      </c>
      <c r="HT150" s="94">
        <f t="shared" si="483"/>
        <v>0.24711167175444906</v>
      </c>
      <c r="HU150" s="94">
        <f t="shared" si="484"/>
        <v>0.23272208419996279</v>
      </c>
      <c r="HV150" s="94">
        <f t="shared" si="485"/>
        <v>0.18928159516252968</v>
      </c>
      <c r="HW150" s="94">
        <f t="shared" si="486"/>
        <v>0.13311731439509758</v>
      </c>
      <c r="HX150" s="94" t="e">
        <f t="shared" si="552"/>
        <v>#VALUE!</v>
      </c>
      <c r="HY150" s="94">
        <f t="shared" si="553"/>
        <v>-2.8569670736474092E-2</v>
      </c>
      <c r="HZ150" s="94">
        <f t="shared" si="554"/>
        <v>-5.7523852974297102E-2</v>
      </c>
      <c r="IA150" s="94">
        <f t="shared" si="555"/>
        <v>-0.30849062800592203</v>
      </c>
      <c r="IB150" s="94">
        <f t="shared" si="556"/>
        <v>0.37935866228222914</v>
      </c>
      <c r="IC150" s="392">
        <f t="shared" si="557"/>
        <v>-0.19378824176288784</v>
      </c>
      <c r="ID150" s="366" t="e">
        <f t="shared" si="558"/>
        <v>#VALUE!</v>
      </c>
      <c r="IE150" s="366">
        <f t="shared" si="559"/>
        <v>-6.7627344987467863E-3</v>
      </c>
      <c r="IF150" s="366">
        <f t="shared" si="560"/>
        <v>-1.4447566510943033E-2</v>
      </c>
      <c r="IG150" s="94" t="str">
        <f t="shared" si="411"/>
        <v>i.a.</v>
      </c>
      <c r="IH150" s="94">
        <f t="shared" si="487"/>
        <v>0.22994753637297852</v>
      </c>
      <c r="II150" s="392">
        <f t="shared" si="488"/>
        <v>0.2367102708717253</v>
      </c>
      <c r="IJ150" s="94">
        <f t="shared" si="489"/>
        <v>0.25115783738266834</v>
      </c>
      <c r="IK150" s="94">
        <f t="shared" si="490"/>
        <v>0.36320236218695706</v>
      </c>
      <c r="IL150" s="94">
        <f t="shared" si="491"/>
        <v>0.26331248870835205</v>
      </c>
      <c r="IM150" s="94">
        <f t="shared" si="492"/>
        <v>0.32660462467592805</v>
      </c>
      <c r="IN150" s="94">
        <f t="shared" si="493"/>
        <v>0.36346344346494186</v>
      </c>
      <c r="IO150" s="94">
        <f t="shared" si="494"/>
        <v>0.44688046385101099</v>
      </c>
      <c r="IP150" s="94">
        <f t="shared" si="495"/>
        <v>0.33179134104391111</v>
      </c>
      <c r="IQ150" s="94">
        <f t="shared" si="496"/>
        <v>0.46911138510197575</v>
      </c>
      <c r="IR150" s="94">
        <f t="shared" si="412"/>
        <v>0.31227637186870844</v>
      </c>
      <c r="IS150" s="94">
        <f t="shared" si="561"/>
        <v>-1</v>
      </c>
      <c r="IT150" s="94">
        <f t="shared" si="562"/>
        <v>-0.1888830969551952</v>
      </c>
      <c r="IU150" s="94">
        <f t="shared" si="563"/>
        <v>-0.37397973438597976</v>
      </c>
      <c r="IV150" s="94">
        <f t="shared" si="564"/>
        <v>0.20053008131681788</v>
      </c>
      <c r="IW150" s="94">
        <f t="shared" si="565"/>
        <v>0.55374746994393365</v>
      </c>
      <c r="IX150" s="392">
        <f t="shared" si="566"/>
        <v>-0.1437859067056704</v>
      </c>
      <c r="IY150" s="366">
        <f t="shared" si="567"/>
        <v>-4.3007943353459172E-2</v>
      </c>
      <c r="IZ150" s="366">
        <f t="shared" si="568"/>
        <v>-1.0015169827901176E-2</v>
      </c>
      <c r="JA150" s="366">
        <f t="shared" si="569"/>
        <v>-3.1675603607550028E-2</v>
      </c>
      <c r="JB150" s="392"/>
      <c r="JC150" s="94">
        <f t="shared" si="497"/>
        <v>4.3007943353459172E-2</v>
      </c>
      <c r="JD150" s="392">
        <f t="shared" si="498"/>
        <v>5.3023113181360347E-2</v>
      </c>
      <c r="JE150" s="94">
        <f t="shared" si="499"/>
        <v>8.4698716788910375E-2</v>
      </c>
      <c r="JF150" s="94">
        <f t="shared" si="500"/>
        <v>7.0551099141145573E-2</v>
      </c>
      <c r="JG150" s="94">
        <f t="shared" si="501"/>
        <v>4.5407056491420308E-2</v>
      </c>
      <c r="JH150" s="94">
        <f t="shared" si="502"/>
        <v>5.3032362871667092E-2</v>
      </c>
      <c r="JI150" s="94">
        <f t="shared" si="503"/>
        <v>7.3581128358308628E-2</v>
      </c>
      <c r="JJ150" s="94" t="str">
        <f t="shared" si="504"/>
        <v>i.a.</v>
      </c>
      <c r="JK150" s="94" t="str">
        <f t="shared" si="505"/>
        <v>i.a.</v>
      </c>
      <c r="JL150" s="94" t="str">
        <f t="shared" si="506"/>
        <v>i.a.</v>
      </c>
      <c r="JM150" s="94" t="str">
        <f t="shared" si="413"/>
        <v>i.a.</v>
      </c>
      <c r="JN150" s="94" t="e">
        <f t="shared" si="570"/>
        <v>#VALUE!</v>
      </c>
      <c r="JO150" s="94">
        <f t="shared" si="571"/>
        <v>0.11396003272551436</v>
      </c>
      <c r="JP150" s="94">
        <f t="shared" si="572"/>
        <v>0.11224598009064551</v>
      </c>
      <c r="JQ150" s="94">
        <f t="shared" si="573"/>
        <v>7.4222977749897973E-2</v>
      </c>
      <c r="JR150" s="94">
        <f t="shared" si="574"/>
        <v>2.6191414112543679E-2</v>
      </c>
      <c r="JS150" s="392">
        <f t="shared" si="575"/>
        <v>0.10670297671586616</v>
      </c>
      <c r="JT150" s="364" t="e">
        <f t="shared" si="576"/>
        <v>#VALUE!</v>
      </c>
      <c r="JU150" s="364">
        <f t="shared" si="577"/>
        <v>2.4285942320590195</v>
      </c>
      <c r="JV150" s="364">
        <f t="shared" si="578"/>
        <v>2.1506629107981254</v>
      </c>
      <c r="JW150" s="99" t="str">
        <f t="shared" si="414"/>
        <v>i.a.</v>
      </c>
      <c r="JX150" s="99">
        <f t="shared" si="507"/>
        <v>23.73952380952381</v>
      </c>
      <c r="JY150" s="393">
        <f t="shared" si="508"/>
        <v>21.31092957746479</v>
      </c>
      <c r="JZ150" s="99">
        <f t="shared" si="509"/>
        <v>19.160266666666665</v>
      </c>
      <c r="KA150" s="99">
        <f t="shared" si="510"/>
        <v>17.836396226415093</v>
      </c>
      <c r="KB150" s="99">
        <f t="shared" si="511"/>
        <v>17.38115909090909</v>
      </c>
      <c r="KC150" s="99">
        <f t="shared" si="512"/>
        <v>15.70535135135135</v>
      </c>
      <c r="KD150" s="99">
        <f t="shared" si="513"/>
        <v>19.965181818181819</v>
      </c>
      <c r="KE150" s="99">
        <f t="shared" si="514"/>
        <v>0</v>
      </c>
      <c r="KF150" s="99">
        <f t="shared" si="415"/>
        <v>0</v>
      </c>
      <c r="KG150" s="99">
        <f t="shared" si="416"/>
        <v>0</v>
      </c>
      <c r="KH150" s="99">
        <f t="shared" si="417"/>
        <v>0</v>
      </c>
      <c r="KI150" s="94">
        <f t="shared" si="579"/>
        <v>-1</v>
      </c>
      <c r="KJ150" s="94">
        <f t="shared" si="580"/>
        <v>-0.2764672079763576</v>
      </c>
      <c r="KK150" s="94">
        <f t="shared" si="581"/>
        <v>0.1778858515423952</v>
      </c>
      <c r="KL150" s="94">
        <f t="shared" si="582"/>
        <v>0.26251449555469669</v>
      </c>
      <c r="KM150" s="94">
        <f t="shared" si="583"/>
        <v>0.60890168967056291</v>
      </c>
      <c r="KN150" s="392">
        <f t="shared" si="584"/>
        <v>-0.10002060445336529</v>
      </c>
      <c r="KO150" s="364">
        <f t="shared" si="585"/>
        <v>-1.3654999999999999</v>
      </c>
      <c r="KP150" s="364">
        <f t="shared" si="586"/>
        <v>-0.52176760563380298</v>
      </c>
      <c r="KQ150" s="364">
        <f t="shared" si="587"/>
        <v>0.28501760563380274</v>
      </c>
      <c r="KR150" s="308"/>
      <c r="KS150" s="308">
        <f t="shared" si="515"/>
        <v>1.3654999999999999</v>
      </c>
      <c r="KT150" s="395">
        <f t="shared" si="516"/>
        <v>1.8872676056338029</v>
      </c>
      <c r="KU150" s="308">
        <f t="shared" si="517"/>
        <v>1.6022500000000002</v>
      </c>
      <c r="KV150" s="308">
        <f t="shared" si="518"/>
        <v>1.2690943396226415</v>
      </c>
      <c r="KW150" s="308">
        <f t="shared" si="519"/>
        <v>0.78879545454545452</v>
      </c>
      <c r="KX150" s="308">
        <f t="shared" si="520"/>
        <v>0.87645945945945947</v>
      </c>
      <c r="KY150" s="308">
        <f t="shared" si="521"/>
        <v>1.4936363636363637</v>
      </c>
      <c r="KZ150" s="308">
        <f t="shared" si="522"/>
        <v>1.3567328928571427</v>
      </c>
      <c r="LA150" s="308">
        <f t="shared" si="523"/>
        <v>1.1925454545454546</v>
      </c>
      <c r="LB150" s="308">
        <f t="shared" si="524"/>
        <v>0.88376978947368423</v>
      </c>
      <c r="LC150" s="308">
        <f t="shared" si="418"/>
        <v>0.80477823529411763</v>
      </c>
    </row>
    <row r="151" spans="1:315" s="1" customFormat="1" x14ac:dyDescent="0.3">
      <c r="A151" s="348" t="s">
        <v>804</v>
      </c>
      <c r="B151" s="171">
        <v>30811070</v>
      </c>
      <c r="C151" t="s">
        <v>105</v>
      </c>
      <c r="D151" s="4"/>
      <c r="E151">
        <v>1</v>
      </c>
      <c r="F151"/>
      <c r="G151">
        <v>642020</v>
      </c>
      <c r="H151" t="s">
        <v>805</v>
      </c>
      <c r="I151" s="183">
        <v>45012</v>
      </c>
      <c r="J151" s="176"/>
      <c r="K151" s="176" t="s">
        <v>132</v>
      </c>
      <c r="L151" s="176" t="s">
        <v>132</v>
      </c>
      <c r="M151" s="176" t="s">
        <v>132</v>
      </c>
      <c r="N151" s="176" t="s">
        <v>132</v>
      </c>
      <c r="O151" s="176" t="s">
        <v>132</v>
      </c>
      <c r="P151" s="176" t="s">
        <v>132</v>
      </c>
      <c r="Q151" s="94">
        <f t="shared" si="525"/>
        <v>-1</v>
      </c>
      <c r="R151" s="94">
        <f t="shared" si="526"/>
        <v>0.31741569883464349</v>
      </c>
      <c r="S151" s="94">
        <f t="shared" si="527"/>
        <v>0.2881426075488116</v>
      </c>
      <c r="T151" s="94">
        <f t="shared" si="528"/>
        <v>0.12880723806892735</v>
      </c>
      <c r="U151" s="94">
        <f t="shared" si="529"/>
        <v>0.12751747537008429</v>
      </c>
      <c r="V151" s="94">
        <f t="shared" si="530"/>
        <v>0.58192920741597498</v>
      </c>
      <c r="W151" s="362">
        <f t="shared" si="531"/>
        <v>-1996.998</v>
      </c>
      <c r="X151" s="362">
        <f t="shared" si="532"/>
        <v>481.15300000000002</v>
      </c>
      <c r="Y151" s="362">
        <f t="shared" si="533"/>
        <v>339.077</v>
      </c>
      <c r="Z151" s="100"/>
      <c r="AA151" s="396">
        <v>1996.998</v>
      </c>
      <c r="AB151" s="100">
        <v>1515.845</v>
      </c>
      <c r="AC151" s="100">
        <v>1176.768</v>
      </c>
      <c r="AD151" s="100">
        <v>1042.4880000000001</v>
      </c>
      <c r="AE151" s="203">
        <v>924.58699999999999</v>
      </c>
      <c r="AF151" s="203">
        <v>584.46799999999996</v>
      </c>
      <c r="AG151" s="204">
        <v>685.255</v>
      </c>
      <c r="AH151" s="205">
        <v>508.584</v>
      </c>
      <c r="AI151" s="205">
        <v>312.72199999999998</v>
      </c>
      <c r="AJ151" s="205">
        <v>228.137</v>
      </c>
      <c r="AK151" s="205">
        <v>337.04599999999999</v>
      </c>
      <c r="AL151" s="94">
        <f t="shared" si="394"/>
        <v>-1</v>
      </c>
      <c r="AM151" s="94">
        <f t="shared" si="395"/>
        <v>9.2431181008643795E-2</v>
      </c>
      <c r="AN151" s="94">
        <f t="shared" si="419"/>
        <v>-9.3922615603135459E-2</v>
      </c>
      <c r="AO151" s="94">
        <f t="shared" si="420"/>
        <v>0.24951316708434332</v>
      </c>
      <c r="AP151" s="94">
        <f t="shared" si="421"/>
        <v>0.52401763129554946</v>
      </c>
      <c r="AQ151" s="94">
        <f t="shared" si="422"/>
        <v>0.38356520383236026</v>
      </c>
      <c r="AR151" s="362">
        <f t="shared" si="396"/>
        <v>-150.52500000000001</v>
      </c>
      <c r="AS151" s="362">
        <f t="shared" si="423"/>
        <v>12.736000000000018</v>
      </c>
      <c r="AT151" s="362">
        <f t="shared" si="424"/>
        <v>-14.283000000000015</v>
      </c>
      <c r="AU151" s="266"/>
      <c r="AV151" s="266">
        <v>150.52500000000001</v>
      </c>
      <c r="AW151" s="266">
        <v>137.78899999999999</v>
      </c>
      <c r="AX151" s="266">
        <v>152.072</v>
      </c>
      <c r="AY151" s="266">
        <v>121.705</v>
      </c>
      <c r="AZ151" s="267">
        <v>79.858000000000004</v>
      </c>
      <c r="BA151" s="267">
        <v>57.719000000000001</v>
      </c>
      <c r="BB151" s="205">
        <v>74.731999999999999</v>
      </c>
      <c r="BC151" s="205">
        <v>59.621000000000002</v>
      </c>
      <c r="BD151" s="205">
        <v>42.823</v>
      </c>
      <c r="BE151" s="205">
        <v>45.768999999999998</v>
      </c>
      <c r="BF151" s="205">
        <v>46.122</v>
      </c>
      <c r="BG151" s="94">
        <f t="shared" si="397"/>
        <v>-1</v>
      </c>
      <c r="BH151" s="94">
        <f t="shared" si="425"/>
        <v>0.30433362530991576</v>
      </c>
      <c r="BI151" s="94">
        <f t="shared" si="426"/>
        <v>-0.34908194820255123</v>
      </c>
      <c r="BJ151" s="94">
        <f t="shared" si="427"/>
        <v>0.35264437531044951</v>
      </c>
      <c r="BK151" s="94">
        <f t="shared" si="428"/>
        <v>0.6940212577502215</v>
      </c>
      <c r="BL151" s="94">
        <f t="shared" si="429"/>
        <v>0.51416596814752713</v>
      </c>
      <c r="BM151" s="362">
        <f t="shared" si="398"/>
        <v>-87.855999999999995</v>
      </c>
      <c r="BN151" s="362">
        <f t="shared" si="430"/>
        <v>20.498999999999995</v>
      </c>
      <c r="BO151" s="362">
        <f t="shared" si="431"/>
        <v>-36.123000000000005</v>
      </c>
      <c r="BP151" s="266"/>
      <c r="BQ151" s="266">
        <v>87.855999999999995</v>
      </c>
      <c r="BR151" s="266">
        <v>67.356999999999999</v>
      </c>
      <c r="BS151" s="266">
        <v>103.48</v>
      </c>
      <c r="BT151" s="266">
        <v>76.501999999999995</v>
      </c>
      <c r="BU151" s="267">
        <v>45.16</v>
      </c>
      <c r="BV151" s="267">
        <v>29.824999999999999</v>
      </c>
      <c r="BW151" s="205">
        <v>50.134999999999998</v>
      </c>
      <c r="BX151" s="205">
        <v>39.079000000000001</v>
      </c>
      <c r="BY151" s="205">
        <v>25.303999999999998</v>
      </c>
      <c r="BZ151" s="205">
        <v>23.83</v>
      </c>
      <c r="CA151" s="205">
        <v>9.1270000000000007</v>
      </c>
      <c r="CB151" s="94">
        <f t="shared" si="399"/>
        <v>-1</v>
      </c>
      <c r="CC151" s="94">
        <f t="shared" si="432"/>
        <v>7.1798378431180962E-2</v>
      </c>
      <c r="CD151" s="94">
        <f t="shared" si="433"/>
        <v>0.22733539814167239</v>
      </c>
      <c r="CE151" s="94">
        <f t="shared" si="434"/>
        <v>0.29665375497143448</v>
      </c>
      <c r="CF151" s="94">
        <f t="shared" si="435"/>
        <v>0.69680383364107989</v>
      </c>
      <c r="CG151" s="94">
        <f t="shared" si="436"/>
        <v>0.40255896408200997</v>
      </c>
      <c r="CH151" s="362">
        <f t="shared" si="400"/>
        <v>-131.66399999999999</v>
      </c>
      <c r="CI151" s="362">
        <f t="shared" si="437"/>
        <v>8.8199999999999932</v>
      </c>
      <c r="CJ151" s="362">
        <f t="shared" si="438"/>
        <v>22.753999999999991</v>
      </c>
      <c r="CK151" s="100"/>
      <c r="CL151" s="100">
        <v>131.66399999999999</v>
      </c>
      <c r="CM151" s="100">
        <v>122.84399999999999</v>
      </c>
      <c r="CN151" s="100">
        <v>100.09</v>
      </c>
      <c r="CO151" s="100">
        <v>77.191000000000003</v>
      </c>
      <c r="CP151" s="203">
        <v>45.491999999999997</v>
      </c>
      <c r="CQ151" s="203">
        <v>32.435000000000002</v>
      </c>
      <c r="CR151" s="228">
        <v>50.771000000000001</v>
      </c>
      <c r="CS151" s="228">
        <v>37.761000000000003</v>
      </c>
      <c r="CT151" s="228">
        <v>26.45</v>
      </c>
      <c r="CU151" s="228">
        <v>27.003</v>
      </c>
      <c r="CV151" s="228">
        <v>11.587999999999999</v>
      </c>
      <c r="CW151" s="94">
        <f t="shared" si="401"/>
        <v>-1</v>
      </c>
      <c r="CX151" s="94">
        <f t="shared" si="439"/>
        <v>7.3880438354046368E-2</v>
      </c>
      <c r="CY151" s="94">
        <f t="shared" si="440"/>
        <v>0.34369562394494207</v>
      </c>
      <c r="CZ151" s="94">
        <f t="shared" si="441"/>
        <v>0.28339305057911846</v>
      </c>
      <c r="DA151" s="94">
        <f t="shared" si="442"/>
        <v>0.6856284060902299</v>
      </c>
      <c r="DB151" s="94">
        <f t="shared" si="443"/>
        <v>0.47856786841668042</v>
      </c>
      <c r="DC151" s="362">
        <f t="shared" si="402"/>
        <v>-111.123</v>
      </c>
      <c r="DD151" s="362">
        <f t="shared" si="444"/>
        <v>7.6450000000000102</v>
      </c>
      <c r="DE151" s="362">
        <f t="shared" si="445"/>
        <v>26.467999999999989</v>
      </c>
      <c r="DF151" s="266"/>
      <c r="DG151" s="266">
        <v>111.123</v>
      </c>
      <c r="DH151" s="266">
        <v>103.47799999999999</v>
      </c>
      <c r="DI151" s="266">
        <v>77.010000000000005</v>
      </c>
      <c r="DJ151" s="266">
        <v>60.005000000000003</v>
      </c>
      <c r="DK151" s="267">
        <v>35.597999999999999</v>
      </c>
      <c r="DL151" s="267">
        <v>24.076000000000001</v>
      </c>
      <c r="DM151" s="205">
        <v>39.207999999999998</v>
      </c>
      <c r="DN151" s="205">
        <v>29.635000000000002</v>
      </c>
      <c r="DO151" s="205">
        <v>20.5</v>
      </c>
      <c r="DP151" s="205">
        <v>20.492999999999999</v>
      </c>
      <c r="DQ151" s="205">
        <v>8.6140000000000008</v>
      </c>
      <c r="DR151" s="94">
        <f t="shared" si="403"/>
        <v>-1</v>
      </c>
      <c r="DS151" s="94">
        <f t="shared" si="446"/>
        <v>6.2355994820018162E-2</v>
      </c>
      <c r="DT151" s="94">
        <f t="shared" si="447"/>
        <v>0.18997871928806331</v>
      </c>
      <c r="DU151" s="94">
        <f t="shared" si="448"/>
        <v>0.24024523431294684</v>
      </c>
      <c r="DV151" s="94">
        <f t="shared" si="449"/>
        <v>0.31767784137367144</v>
      </c>
      <c r="DW151" s="94">
        <f t="shared" si="450"/>
        <v>0.14545999475504823</v>
      </c>
      <c r="DX151" s="362">
        <f t="shared" si="404"/>
        <v>-189.50200000000001</v>
      </c>
      <c r="DY151" s="362">
        <f t="shared" si="451"/>
        <v>11.123000000000019</v>
      </c>
      <c r="DZ151" s="362">
        <f t="shared" si="452"/>
        <v>28.47799999999998</v>
      </c>
      <c r="EA151" s="100"/>
      <c r="EB151" s="100">
        <v>189.50200000000001</v>
      </c>
      <c r="EC151" s="100">
        <v>178.37899999999999</v>
      </c>
      <c r="ED151" s="100">
        <v>149.90100000000001</v>
      </c>
      <c r="EE151" s="100">
        <v>120.864</v>
      </c>
      <c r="EF151" s="203">
        <v>91.724999999999994</v>
      </c>
      <c r="EG151" s="203">
        <v>80.076999999999998</v>
      </c>
      <c r="EH151" s="228">
        <v>80.001000000000005</v>
      </c>
      <c r="EI151" s="228">
        <v>59.542999999999999</v>
      </c>
      <c r="EJ151" s="228">
        <v>48.658999999999999</v>
      </c>
      <c r="EK151" s="228">
        <v>37.533999999999999</v>
      </c>
      <c r="EL151" s="228">
        <v>26.416</v>
      </c>
      <c r="EM151" s="94">
        <f t="shared" si="405"/>
        <v>-1</v>
      </c>
      <c r="EN151" s="94">
        <f t="shared" si="453"/>
        <v>-6.0707097821577648E-2</v>
      </c>
      <c r="EO151" s="94">
        <f t="shared" si="454"/>
        <v>0.30948284416368571</v>
      </c>
      <c r="EP151" s="94">
        <f t="shared" si="455"/>
        <v>0.90576300522452624</v>
      </c>
      <c r="EQ151" s="94">
        <f t="shared" si="456"/>
        <v>-0.10802148822236139</v>
      </c>
      <c r="ER151" s="94">
        <f t="shared" si="457"/>
        <v>0.32380458560733938</v>
      </c>
      <c r="ES151" s="362">
        <f t="shared" si="406"/>
        <v>-731.32500000000005</v>
      </c>
      <c r="ET151" s="362">
        <f t="shared" si="458"/>
        <v>-47.265999999999963</v>
      </c>
      <c r="EU151" s="362">
        <f t="shared" si="459"/>
        <v>184.01200000000006</v>
      </c>
      <c r="EV151" s="100"/>
      <c r="EW151" s="100">
        <v>731.32500000000005</v>
      </c>
      <c r="EX151" s="100">
        <v>778.59100000000001</v>
      </c>
      <c r="EY151" s="100">
        <v>594.57899999999995</v>
      </c>
      <c r="EZ151" s="100">
        <v>311.99</v>
      </c>
      <c r="FA151" s="203">
        <v>349.77300000000002</v>
      </c>
      <c r="FB151" s="203">
        <v>264.21800000000002</v>
      </c>
      <c r="FC151" s="228">
        <v>239.66300000000001</v>
      </c>
      <c r="FD151" s="228">
        <v>144.066</v>
      </c>
      <c r="FE151" s="228">
        <v>167.61600000000001</v>
      </c>
      <c r="FF151" s="228">
        <v>86.707999999999998</v>
      </c>
      <c r="FG151" s="228">
        <v>137.78299999999999</v>
      </c>
      <c r="FH151" s="94">
        <f t="shared" si="407"/>
        <v>-1</v>
      </c>
      <c r="FI151" s="94">
        <f t="shared" si="460"/>
        <v>0.18309859154929578</v>
      </c>
      <c r="FJ151" s="94">
        <f t="shared" si="461"/>
        <v>0.18333333333333332</v>
      </c>
      <c r="FK151" s="94">
        <f t="shared" si="462"/>
        <v>0.13207547169811321</v>
      </c>
      <c r="FL151" s="94">
        <f t="shared" si="463"/>
        <v>0.20454545454545456</v>
      </c>
      <c r="FM151" s="94">
        <f t="shared" si="464"/>
        <v>0.1891891891891892</v>
      </c>
      <c r="FN151" s="362">
        <f t="shared" si="408"/>
        <v>-84</v>
      </c>
      <c r="FO151" s="362">
        <f t="shared" si="465"/>
        <v>13</v>
      </c>
      <c r="FP151" s="362">
        <f t="shared" si="466"/>
        <v>11</v>
      </c>
      <c r="FQ151" s="486"/>
      <c r="FR151" s="486">
        <v>84</v>
      </c>
      <c r="FS151" s="486">
        <v>71</v>
      </c>
      <c r="FT151" s="486">
        <v>60</v>
      </c>
      <c r="FU151" s="486">
        <v>53</v>
      </c>
      <c r="FV151" s="487">
        <v>44</v>
      </c>
      <c r="FW151" s="487">
        <v>37</v>
      </c>
      <c r="FX151" s="488">
        <v>33</v>
      </c>
      <c r="FY151" s="488">
        <v>29</v>
      </c>
      <c r="FZ151" s="488">
        <v>25</v>
      </c>
      <c r="GA151" s="488">
        <v>30</v>
      </c>
      <c r="GB151" s="488">
        <v>67</v>
      </c>
      <c r="GC151" s="2"/>
      <c r="GD151" s="2"/>
      <c r="GE151" s="1" t="s">
        <v>81</v>
      </c>
      <c r="GF151" s="336"/>
      <c r="GG151" s="1">
        <v>5000</v>
      </c>
      <c r="GH151" s="1" t="s">
        <v>377</v>
      </c>
      <c r="GI151" s="18" t="s">
        <v>82</v>
      </c>
      <c r="GJ151" s="94">
        <f t="shared" si="534"/>
        <v>-1</v>
      </c>
      <c r="GK151" s="94">
        <f t="shared" si="535"/>
        <v>-4.3576668348221097E-2</v>
      </c>
      <c r="GL151" s="94">
        <f t="shared" si="536"/>
        <v>1.230495027973059E-2</v>
      </c>
      <c r="GM151" s="94">
        <f t="shared" si="537"/>
        <v>1.805744876783286E-2</v>
      </c>
      <c r="GN151" s="94">
        <f t="shared" si="538"/>
        <v>0.37125764845408182</v>
      </c>
      <c r="GO151" s="392">
        <f t="shared" si="539"/>
        <v>0.30684645028765678</v>
      </c>
      <c r="GP151" s="366">
        <f t="shared" si="540"/>
        <v>-0.71579668425387555</v>
      </c>
      <c r="GQ151" s="366">
        <f t="shared" si="541"/>
        <v>-3.2613209739057347E-2</v>
      </c>
      <c r="GR151" s="366">
        <f t="shared" si="542"/>
        <v>9.0972058685445667E-3</v>
      </c>
      <c r="GS151" s="94">
        <f t="shared" si="409"/>
        <v>0</v>
      </c>
      <c r="GT151" s="94">
        <f t="shared" si="467"/>
        <v>0.71579668425387555</v>
      </c>
      <c r="GU151" s="392">
        <f t="shared" si="468"/>
        <v>0.7484098939929329</v>
      </c>
      <c r="GV151" s="94">
        <f t="shared" si="469"/>
        <v>0.73931268812438833</v>
      </c>
      <c r="GW151" s="94">
        <f t="shared" si="470"/>
        <v>0.72619938002436635</v>
      </c>
      <c r="GX151" s="94">
        <f t="shared" si="471"/>
        <v>0.52958638432614291</v>
      </c>
      <c r="GY151" s="94">
        <f t="shared" si="472"/>
        <v>0.40523994552655584</v>
      </c>
      <c r="GZ151" s="94">
        <f t="shared" si="473"/>
        <v>0.72767012555179722</v>
      </c>
      <c r="HA151" s="94">
        <f t="shared" si="474"/>
        <v>0.69797231104785495</v>
      </c>
      <c r="HB151" s="94">
        <f t="shared" si="475"/>
        <v>0.61373893471627627</v>
      </c>
      <c r="HC151" s="94">
        <f t="shared" si="476"/>
        <v>0.84450351837372939</v>
      </c>
      <c r="HD151" s="94">
        <f t="shared" si="543"/>
        <v>-1</v>
      </c>
      <c r="HE151" s="94">
        <f t="shared" si="544"/>
        <v>0.18620625535911731</v>
      </c>
      <c r="HF151" s="94">
        <f t="shared" si="545"/>
        <v>-0.57026287546337229</v>
      </c>
      <c r="HG151" s="94">
        <f t="shared" si="546"/>
        <v>-1.2617903613989486E-2</v>
      </c>
      <c r="HH151" s="94">
        <f t="shared" si="547"/>
        <v>0.57173158074313035</v>
      </c>
      <c r="HI151" s="392">
        <f t="shared" si="548"/>
        <v>0.24262320163674081</v>
      </c>
      <c r="HJ151" s="366">
        <f t="shared" si="549"/>
        <v>-0.11637203659011493</v>
      </c>
      <c r="HK151" s="366">
        <f t="shared" si="550"/>
        <v>1.8267650388843426E-2</v>
      </c>
      <c r="HL151" s="366">
        <f t="shared" si="551"/>
        <v>-0.13018491113847874</v>
      </c>
      <c r="HM151" s="94">
        <f t="shared" si="410"/>
        <v>0</v>
      </c>
      <c r="HN151" s="94">
        <f t="shared" si="477"/>
        <v>0.11637203659011493</v>
      </c>
      <c r="HO151" s="392">
        <f t="shared" si="478"/>
        <v>9.8104386201271501E-2</v>
      </c>
      <c r="HP151" s="94">
        <f t="shared" si="479"/>
        <v>0.22828929733975023</v>
      </c>
      <c r="HQ151" s="94">
        <f t="shared" si="480"/>
        <v>0.23120664044378422</v>
      </c>
      <c r="HR151" s="94">
        <f t="shared" si="481"/>
        <v>0.14710313343355194</v>
      </c>
      <c r="HS151" s="94">
        <f t="shared" si="482"/>
        <v>0.11838112570229875</v>
      </c>
      <c r="HT151" s="94">
        <f t="shared" si="483"/>
        <v>0.26130420166315288</v>
      </c>
      <c r="HU151" s="94">
        <f t="shared" si="484"/>
        <v>0.25076199459705723</v>
      </c>
      <c r="HV151" s="94">
        <f t="shared" si="485"/>
        <v>0.19899026438715967</v>
      </c>
      <c r="HW151" s="94">
        <f t="shared" si="486"/>
        <v>0.21230249765023987</v>
      </c>
      <c r="HX151" s="94" t="e">
        <f t="shared" si="552"/>
        <v>#VALUE!</v>
      </c>
      <c r="HY151" s="94">
        <f t="shared" si="553"/>
        <v>0.13101673860857027</v>
      </c>
      <c r="HZ151" s="94">
        <f t="shared" si="554"/>
        <v>-9.1260550230381182E-2</v>
      </c>
      <c r="IA151" s="94">
        <f t="shared" si="555"/>
        <v>-0.3492132909953154</v>
      </c>
      <c r="IB151" s="94">
        <f t="shared" si="556"/>
        <v>0.47725289788388475</v>
      </c>
      <c r="IC151" s="392">
        <f t="shared" si="557"/>
        <v>-0.13472123664722738</v>
      </c>
      <c r="ID151" s="366" t="e">
        <f t="shared" si="558"/>
        <v>#VALUE!</v>
      </c>
      <c r="IE151" s="366">
        <f t="shared" si="559"/>
        <v>3.0016574576713778E-2</v>
      </c>
      <c r="IF151" s="366">
        <f t="shared" si="560"/>
        <v>-2.3007956453363426E-2</v>
      </c>
      <c r="IG151" s="94" t="str">
        <f t="shared" si="411"/>
        <v>i.a.</v>
      </c>
      <c r="IH151" s="94">
        <f t="shared" si="487"/>
        <v>0.25912145762827743</v>
      </c>
      <c r="II151" s="392">
        <f t="shared" si="488"/>
        <v>0.22910488305156365</v>
      </c>
      <c r="IJ151" s="94">
        <f t="shared" si="489"/>
        <v>0.25211283950492708</v>
      </c>
      <c r="IK151" s="94">
        <f t="shared" si="490"/>
        <v>0.38739703195615244</v>
      </c>
      <c r="IL151" s="94">
        <f t="shared" si="491"/>
        <v>0.26224151092279846</v>
      </c>
      <c r="IM151" s="94">
        <f t="shared" si="492"/>
        <v>0.3030717059397921</v>
      </c>
      <c r="IN151" s="94">
        <f t="shared" si="493"/>
        <v>0.33380621956664147</v>
      </c>
      <c r="IO151" s="94">
        <f t="shared" si="494"/>
        <v>0.41330362472755544</v>
      </c>
      <c r="IP151" s="94">
        <f t="shared" si="495"/>
        <v>0.29030044864452076</v>
      </c>
      <c r="IQ151" s="94">
        <f t="shared" si="496"/>
        <v>0.43287816579785027</v>
      </c>
      <c r="IR151" s="94">
        <f t="shared" si="412"/>
        <v>0.19172176538469915</v>
      </c>
      <c r="IS151" s="94">
        <f t="shared" si="561"/>
        <v>-1</v>
      </c>
      <c r="IT151" s="94">
        <f t="shared" si="562"/>
        <v>-9.930102955581728E-3</v>
      </c>
      <c r="IU151" s="94">
        <f t="shared" si="563"/>
        <v>-0.49468479034625562</v>
      </c>
      <c r="IV151" s="94">
        <f t="shared" si="564"/>
        <v>0.19829527105482145</v>
      </c>
      <c r="IW151" s="94">
        <f t="shared" si="565"/>
        <v>0.5024345917070544</v>
      </c>
      <c r="IX151" s="392">
        <f t="shared" si="566"/>
        <v>-4.2835822836305416E-2</v>
      </c>
      <c r="IY151" s="366">
        <f t="shared" si="567"/>
        <v>-4.399403504660495E-2</v>
      </c>
      <c r="IZ151" s="366">
        <f t="shared" si="568"/>
        <v>-4.412469248367204E-4</v>
      </c>
      <c r="JA151" s="366">
        <f t="shared" si="569"/>
        <v>-4.3500487865943446E-2</v>
      </c>
      <c r="JB151" s="392"/>
      <c r="JC151" s="94">
        <f t="shared" si="497"/>
        <v>4.399403504660495E-2</v>
      </c>
      <c r="JD151" s="392">
        <f t="shared" si="498"/>
        <v>4.443528197144167E-2</v>
      </c>
      <c r="JE151" s="94">
        <f t="shared" si="499"/>
        <v>8.7935769837385117E-2</v>
      </c>
      <c r="JF151" s="94">
        <f t="shared" si="500"/>
        <v>7.3384058137839464E-2</v>
      </c>
      <c r="JG151" s="94">
        <f t="shared" si="501"/>
        <v>4.8843429552870632E-2</v>
      </c>
      <c r="JH151" s="94">
        <f t="shared" si="502"/>
        <v>5.1029312126583494E-2</v>
      </c>
      <c r="JI151" s="94">
        <f t="shared" si="503"/>
        <v>7.316254532984072E-2</v>
      </c>
      <c r="JJ151" s="94">
        <f t="shared" si="504"/>
        <v>7.683883095024617E-2</v>
      </c>
      <c r="JK151" s="94">
        <f t="shared" si="505"/>
        <v>8.0915317758264535E-2</v>
      </c>
      <c r="JL151" s="94">
        <f t="shared" si="506"/>
        <v>0.10445477936503066</v>
      </c>
      <c r="JM151" s="94">
        <f t="shared" si="413"/>
        <v>2.7079389756887787E-2</v>
      </c>
      <c r="JN151" s="94" t="e">
        <f t="shared" si="570"/>
        <v>#VALUE!</v>
      </c>
      <c r="JO151" s="94">
        <f t="shared" si="571"/>
        <v>0.11352993591975816</v>
      </c>
      <c r="JP151" s="94">
        <f t="shared" si="572"/>
        <v>8.8571217646883069E-2</v>
      </c>
      <c r="JQ151" s="94">
        <f t="shared" si="573"/>
        <v>-2.8869397057808732E-3</v>
      </c>
      <c r="JR151" s="94">
        <f t="shared" si="574"/>
        <v>-6.3947756296533889E-2</v>
      </c>
      <c r="JS151" s="392">
        <f t="shared" si="575"/>
        <v>0.3302586516907064</v>
      </c>
      <c r="JT151" s="364" t="e">
        <f t="shared" si="576"/>
        <v>#VALUE!</v>
      </c>
      <c r="JU151" s="364">
        <f t="shared" si="577"/>
        <v>2.4238561368209268</v>
      </c>
      <c r="JV151" s="364">
        <f t="shared" si="578"/>
        <v>1.7371295774647884</v>
      </c>
      <c r="JW151" s="99" t="str">
        <f t="shared" si="414"/>
        <v>i.a.</v>
      </c>
      <c r="JX151" s="99">
        <f t="shared" si="507"/>
        <v>23.773785714285715</v>
      </c>
      <c r="JY151" s="393">
        <f t="shared" si="508"/>
        <v>21.349929577464788</v>
      </c>
      <c r="JZ151" s="99">
        <f t="shared" si="509"/>
        <v>19.6128</v>
      </c>
      <c r="KA151" s="99">
        <f t="shared" si="510"/>
        <v>19.669584905660379</v>
      </c>
      <c r="KB151" s="99">
        <f t="shared" si="511"/>
        <v>21.01334090909091</v>
      </c>
      <c r="KC151" s="99">
        <f t="shared" si="512"/>
        <v>15.796432432432431</v>
      </c>
      <c r="KD151" s="99">
        <f t="shared" si="513"/>
        <v>20.765303030303031</v>
      </c>
      <c r="KE151" s="99">
        <f t="shared" si="514"/>
        <v>17.537379310344829</v>
      </c>
      <c r="KF151" s="99">
        <f t="shared" si="415"/>
        <v>12.50888</v>
      </c>
      <c r="KG151" s="99">
        <f t="shared" si="416"/>
        <v>7.6045666666666669</v>
      </c>
      <c r="KH151" s="99">
        <f t="shared" si="417"/>
        <v>5.0305373134328359</v>
      </c>
      <c r="KI151" s="94">
        <f t="shared" si="579"/>
        <v>-1</v>
      </c>
      <c r="KJ151" s="94">
        <f t="shared" si="580"/>
        <v>-9.4075180135549441E-2</v>
      </c>
      <c r="KK151" s="94">
        <f t="shared" si="581"/>
        <v>3.7184843500004748E-2</v>
      </c>
      <c r="KL151" s="94">
        <f t="shared" si="582"/>
        <v>0.1453774835581006</v>
      </c>
      <c r="KM151" s="94">
        <f t="shared" si="583"/>
        <v>0.4086673335888209</v>
      </c>
      <c r="KN151" s="392">
        <f t="shared" si="584"/>
        <v>0.17942458343259932</v>
      </c>
      <c r="KO151" s="364">
        <f t="shared" si="585"/>
        <v>-1.5674285714285712</v>
      </c>
      <c r="KP151" s="364">
        <f t="shared" si="586"/>
        <v>-0.16276861167002021</v>
      </c>
      <c r="KQ151" s="364">
        <f t="shared" si="587"/>
        <v>6.2030516431924587E-2</v>
      </c>
      <c r="KR151" s="308"/>
      <c r="KS151" s="308">
        <f t="shared" si="515"/>
        <v>1.5674285714285712</v>
      </c>
      <c r="KT151" s="395">
        <f t="shared" si="516"/>
        <v>1.7301971830985914</v>
      </c>
      <c r="KU151" s="308">
        <f t="shared" si="517"/>
        <v>1.6681666666666668</v>
      </c>
      <c r="KV151" s="308">
        <f t="shared" si="518"/>
        <v>1.4564339622641509</v>
      </c>
      <c r="KW151" s="308">
        <f t="shared" si="519"/>
        <v>1.0339090909090909</v>
      </c>
      <c r="KX151" s="308">
        <f t="shared" si="520"/>
        <v>0.87662162162162172</v>
      </c>
      <c r="KY151" s="308">
        <f t="shared" si="521"/>
        <v>1.5385151515151516</v>
      </c>
      <c r="KZ151" s="308">
        <f t="shared" si="522"/>
        <v>1.3021034482758622</v>
      </c>
      <c r="LA151" s="308">
        <f t="shared" si="523"/>
        <v>1.0580000000000001</v>
      </c>
      <c r="LB151" s="308">
        <f t="shared" si="524"/>
        <v>0.90010000000000001</v>
      </c>
      <c r="LC151" s="308">
        <f t="shared" si="418"/>
        <v>0.172955223880597</v>
      </c>
    </row>
    <row r="152" spans="1:315" s="1" customFormat="1" ht="15.75" customHeight="1" x14ac:dyDescent="0.3">
      <c r="A152" s="348" t="s">
        <v>420</v>
      </c>
      <c r="B152" s="171">
        <v>29604363</v>
      </c>
      <c r="C152" t="s">
        <v>105</v>
      </c>
      <c r="D152" s="4" t="s">
        <v>87</v>
      </c>
      <c r="E152">
        <v>1</v>
      </c>
      <c r="F152"/>
      <c r="G152">
        <v>643030</v>
      </c>
      <c r="H152"/>
      <c r="I152" s="186">
        <v>45057</v>
      </c>
      <c r="J152" s="176"/>
      <c r="K152" s="176" t="s">
        <v>132</v>
      </c>
      <c r="L152" s="176" t="s">
        <v>132</v>
      </c>
      <c r="M152" s="176" t="s">
        <v>132</v>
      </c>
      <c r="N152" s="176" t="s">
        <v>132</v>
      </c>
      <c r="O152" s="176" t="s">
        <v>132</v>
      </c>
      <c r="P152" s="176" t="s">
        <v>132</v>
      </c>
      <c r="Q152" s="94">
        <f t="shared" si="525"/>
        <v>-1</v>
      </c>
      <c r="R152" s="94">
        <f t="shared" si="526"/>
        <v>0.18669882200970034</v>
      </c>
      <c r="S152" s="94">
        <f t="shared" si="527"/>
        <v>0.13106930408985362</v>
      </c>
      <c r="T152" s="94">
        <f t="shared" si="528"/>
        <v>6.1446919000725631E-2</v>
      </c>
      <c r="U152" s="94">
        <f t="shared" si="529"/>
        <v>-0.29279317358675594</v>
      </c>
      <c r="V152" s="94">
        <f t="shared" si="530"/>
        <v>-8.5433362017963699E-2</v>
      </c>
      <c r="W152" s="362">
        <f t="shared" si="531"/>
        <v>-2741.317</v>
      </c>
      <c r="X152" s="362">
        <f t="shared" si="532"/>
        <v>431.28099999999995</v>
      </c>
      <c r="Y152" s="362">
        <f t="shared" si="533"/>
        <v>267.68900000000008</v>
      </c>
      <c r="Z152" s="100"/>
      <c r="AA152" s="396">
        <v>2741.317</v>
      </c>
      <c r="AB152" s="100">
        <v>2310.0360000000001</v>
      </c>
      <c r="AC152" s="100">
        <v>2042.347</v>
      </c>
      <c r="AD152" s="100">
        <v>1924.116</v>
      </c>
      <c r="AE152" s="100">
        <v>2720.7260000000001</v>
      </c>
      <c r="AF152" s="100">
        <v>2974.88</v>
      </c>
      <c r="AG152" s="201">
        <v>2549.172</v>
      </c>
      <c r="AH152" s="201">
        <v>1759.434</v>
      </c>
      <c r="AI152" s="201">
        <v>1499.5830000000001</v>
      </c>
      <c r="AJ152" s="201">
        <v>1523.2909999999999</v>
      </c>
      <c r="AK152" s="201">
        <v>1288.2660000000001</v>
      </c>
      <c r="AL152" s="94">
        <f t="shared" si="394"/>
        <v>-1</v>
      </c>
      <c r="AM152" s="94">
        <f t="shared" si="395"/>
        <v>-4.9347205222358255E-2</v>
      </c>
      <c r="AN152" s="94">
        <f t="shared" si="419"/>
        <v>0.15006829817628223</v>
      </c>
      <c r="AO152" s="94">
        <f t="shared" si="420"/>
        <v>0.1580250193199382</v>
      </c>
      <c r="AP152" s="94">
        <f t="shared" si="421"/>
        <v>-0.24402261104125347</v>
      </c>
      <c r="AQ152" s="94">
        <f t="shared" si="422"/>
        <v>8.4418718029305923E-2</v>
      </c>
      <c r="AR152" s="362">
        <f t="shared" si="396"/>
        <v>-419.40899999999999</v>
      </c>
      <c r="AS152" s="362">
        <f t="shared" si="423"/>
        <v>-21.771000000000015</v>
      </c>
      <c r="AT152" s="362">
        <f t="shared" si="424"/>
        <v>57.567999999999984</v>
      </c>
      <c r="AU152" s="266"/>
      <c r="AV152" s="266">
        <v>419.40899999999999</v>
      </c>
      <c r="AW152" s="266">
        <v>441.18</v>
      </c>
      <c r="AX152" s="266">
        <v>383.61200000000002</v>
      </c>
      <c r="AY152" s="266">
        <v>331.26400000000001</v>
      </c>
      <c r="AZ152" s="266">
        <v>438.19299999999998</v>
      </c>
      <c r="BA152" s="266">
        <v>404.08100000000002</v>
      </c>
      <c r="BB152" s="201">
        <v>302.16699999999997</v>
      </c>
      <c r="BC152" s="201">
        <v>224.255</v>
      </c>
      <c r="BD152" s="201">
        <v>231.74600000000001</v>
      </c>
      <c r="BE152" s="201">
        <v>218.858</v>
      </c>
      <c r="BF152" s="201">
        <v>177.50700000000001</v>
      </c>
      <c r="BG152" s="94">
        <f t="shared" si="397"/>
        <v>-1</v>
      </c>
      <c r="BH152" s="94">
        <f t="shared" si="425"/>
        <v>-0.31779483997095914</v>
      </c>
      <c r="BI152" s="94">
        <f t="shared" si="426"/>
        <v>0.19920911704192273</v>
      </c>
      <c r="BJ152" s="94">
        <f t="shared" si="427"/>
        <v>0.30566739911851748</v>
      </c>
      <c r="BK152" s="94">
        <f t="shared" si="428"/>
        <v>-0.37076110325205203</v>
      </c>
      <c r="BL152" s="94">
        <f t="shared" si="429"/>
        <v>-1.57911089960159E-2</v>
      </c>
      <c r="BM152" s="362">
        <f t="shared" si="398"/>
        <v>-168.197</v>
      </c>
      <c r="BN152" s="362">
        <f t="shared" si="430"/>
        <v>-78.352000000000004</v>
      </c>
      <c r="BO152" s="362">
        <f t="shared" si="431"/>
        <v>40.956000000000017</v>
      </c>
      <c r="BP152" s="266"/>
      <c r="BQ152" s="266">
        <v>168.197</v>
      </c>
      <c r="BR152" s="266">
        <v>246.54900000000001</v>
      </c>
      <c r="BS152" s="266">
        <v>205.59299999999999</v>
      </c>
      <c r="BT152" s="266">
        <v>157.46199999999999</v>
      </c>
      <c r="BU152" s="266">
        <v>250.24199999999999</v>
      </c>
      <c r="BV152" s="266">
        <v>254.25700000000001</v>
      </c>
      <c r="BW152" s="201">
        <v>174.66499999999999</v>
      </c>
      <c r="BX152" s="201">
        <v>119.461</v>
      </c>
      <c r="BY152" s="201">
        <v>131.29900000000001</v>
      </c>
      <c r="BZ152" s="201">
        <v>124.88</v>
      </c>
      <c r="CA152" s="201">
        <v>91.706999999999994</v>
      </c>
      <c r="CB152" s="94">
        <f t="shared" si="399"/>
        <v>-1</v>
      </c>
      <c r="CC152" s="94">
        <f t="shared" si="432"/>
        <v>-0.2095338824610323</v>
      </c>
      <c r="CD152" s="94">
        <f t="shared" si="433"/>
        <v>1.257180062215149</v>
      </c>
      <c r="CE152" s="94">
        <f t="shared" si="434"/>
        <v>0.91775986187973069</v>
      </c>
      <c r="CF152" s="94">
        <f t="shared" si="435"/>
        <v>-0.32420058025971055</v>
      </c>
      <c r="CG152" s="94">
        <f t="shared" si="436"/>
        <v>-0.14938856889676555</v>
      </c>
      <c r="CH152" s="362">
        <f t="shared" si="400"/>
        <v>-443.94</v>
      </c>
      <c r="CI152" s="362">
        <f t="shared" si="437"/>
        <v>-117.67800000000005</v>
      </c>
      <c r="CJ152" s="362">
        <f t="shared" si="438"/>
        <v>312.80400000000009</v>
      </c>
      <c r="CK152" s="100"/>
      <c r="CL152" s="100">
        <v>443.94</v>
      </c>
      <c r="CM152" s="100">
        <v>561.61800000000005</v>
      </c>
      <c r="CN152" s="100">
        <v>248.81399999999999</v>
      </c>
      <c r="CO152" s="100">
        <v>129.74199999999999</v>
      </c>
      <c r="CP152" s="100">
        <v>191.983</v>
      </c>
      <c r="CQ152" s="100">
        <v>225.7</v>
      </c>
      <c r="CR152" s="201">
        <v>172.95</v>
      </c>
      <c r="CS152" s="208">
        <v>106.196</v>
      </c>
      <c r="CT152" s="208">
        <v>118.733</v>
      </c>
      <c r="CU152" s="208">
        <v>101.331</v>
      </c>
      <c r="CV152" s="208">
        <v>82.891999999999996</v>
      </c>
      <c r="CW152" s="94">
        <f t="shared" si="401"/>
        <v>-1</v>
      </c>
      <c r="CX152" s="94">
        <f t="shared" si="439"/>
        <v>-0.21064196106578126</v>
      </c>
      <c r="CY152" s="94">
        <f t="shared" si="440"/>
        <v>1.2963386149225962</v>
      </c>
      <c r="CZ152" s="94">
        <f t="shared" si="441"/>
        <v>0.90696284298413088</v>
      </c>
      <c r="DA152" s="94">
        <f t="shared" si="442"/>
        <v>-0.32058193537399376</v>
      </c>
      <c r="DB152" s="94">
        <f t="shared" si="443"/>
        <v>-0.16991729785278908</v>
      </c>
      <c r="DC152" s="362">
        <f t="shared" si="402"/>
        <v>-358.52800000000002</v>
      </c>
      <c r="DD152" s="362">
        <f t="shared" si="444"/>
        <v>-95.673999999999978</v>
      </c>
      <c r="DE152" s="362">
        <f t="shared" si="445"/>
        <v>256.40800000000002</v>
      </c>
      <c r="DF152" s="266"/>
      <c r="DG152" s="266">
        <v>358.52800000000002</v>
      </c>
      <c r="DH152" s="266">
        <v>454.202</v>
      </c>
      <c r="DI152" s="266">
        <v>197.79400000000001</v>
      </c>
      <c r="DJ152" s="266">
        <v>103.72199999999999</v>
      </c>
      <c r="DK152" s="266">
        <v>152.66300000000001</v>
      </c>
      <c r="DL152" s="266">
        <v>183.91300000000001</v>
      </c>
      <c r="DM152" s="201">
        <v>139.68299999999999</v>
      </c>
      <c r="DN152" s="201">
        <v>81.468000000000004</v>
      </c>
      <c r="DO152" s="201">
        <v>88.468999999999994</v>
      </c>
      <c r="DP152" s="201">
        <v>77.093000000000004</v>
      </c>
      <c r="DQ152" s="201">
        <v>62.982999999999997</v>
      </c>
      <c r="DR152" s="94">
        <f t="shared" si="403"/>
        <v>-1</v>
      </c>
      <c r="DS152" s="94">
        <f t="shared" si="446"/>
        <v>0.35459893413792959</v>
      </c>
      <c r="DT152" s="94">
        <f t="shared" si="447"/>
        <v>0.37348722200617795</v>
      </c>
      <c r="DU152" s="94">
        <f t="shared" si="448"/>
        <v>0.14088133709025832</v>
      </c>
      <c r="DV152" s="94">
        <f t="shared" si="449"/>
        <v>1.3578937544014572E-2</v>
      </c>
      <c r="DW152" s="94">
        <f t="shared" si="450"/>
        <v>0.11636916461043731</v>
      </c>
      <c r="DX152" s="362">
        <f t="shared" si="404"/>
        <v>-2535.69</v>
      </c>
      <c r="DY152" s="362">
        <f t="shared" si="451"/>
        <v>663.77800000000002</v>
      </c>
      <c r="DZ152" s="362">
        <f t="shared" si="452"/>
        <v>509.02199999999993</v>
      </c>
      <c r="EA152" s="100"/>
      <c r="EB152" s="100">
        <v>2535.69</v>
      </c>
      <c r="EC152" s="100">
        <v>1871.912</v>
      </c>
      <c r="ED152" s="100">
        <v>1362.89</v>
      </c>
      <c r="EE152" s="100">
        <v>1194.5940000000001</v>
      </c>
      <c r="EF152" s="100">
        <v>1178.5899999999999</v>
      </c>
      <c r="EG152" s="100">
        <v>1055.7349999999999</v>
      </c>
      <c r="EH152" s="208">
        <v>856.61900000000003</v>
      </c>
      <c r="EI152" s="208">
        <v>729.80899999999997</v>
      </c>
      <c r="EJ152" s="208">
        <v>629.89300000000003</v>
      </c>
      <c r="EK152" s="208">
        <v>573.226</v>
      </c>
      <c r="EL152" s="208">
        <v>476.66699999999997</v>
      </c>
      <c r="EM152" s="94">
        <f t="shared" si="405"/>
        <v>-1</v>
      </c>
      <c r="EN152" s="94">
        <f t="shared" si="453"/>
        <v>0.31443565456662087</v>
      </c>
      <c r="EO152" s="94">
        <f t="shared" si="454"/>
        <v>6.0628042437468922E-2</v>
      </c>
      <c r="EP152" s="94">
        <f t="shared" si="455"/>
        <v>8.157648493538093E-2</v>
      </c>
      <c r="EQ152" s="94">
        <f t="shared" si="456"/>
        <v>-7.6765049494602472E-3</v>
      </c>
      <c r="ER152" s="94">
        <f t="shared" si="457"/>
        <v>0.10382925502701514</v>
      </c>
      <c r="ES152" s="362">
        <f t="shared" si="406"/>
        <v>-4968.0410000000002</v>
      </c>
      <c r="ET152" s="362">
        <f t="shared" si="458"/>
        <v>1188.4410000000003</v>
      </c>
      <c r="EU152" s="362">
        <f t="shared" si="459"/>
        <v>216.05099999999993</v>
      </c>
      <c r="EV152" s="100"/>
      <c r="EW152" s="100">
        <v>4968.0410000000002</v>
      </c>
      <c r="EX152" s="100">
        <v>3779.6</v>
      </c>
      <c r="EY152" s="100">
        <v>3563.549</v>
      </c>
      <c r="EZ152" s="100">
        <v>3294.7730000000001</v>
      </c>
      <c r="FA152" s="100">
        <v>3320.261</v>
      </c>
      <c r="FB152" s="100">
        <v>3007.9479999999999</v>
      </c>
      <c r="FC152" s="208">
        <v>2786.2220000000002</v>
      </c>
      <c r="FD152" s="208">
        <v>2718.1640000000002</v>
      </c>
      <c r="FE152" s="208">
        <v>1947.3589999999999</v>
      </c>
      <c r="FF152" s="208">
        <v>2135.3090000000002</v>
      </c>
      <c r="FG152" s="208">
        <v>2273.4969999999998</v>
      </c>
      <c r="FH152" s="94">
        <f t="shared" si="407"/>
        <v>-1</v>
      </c>
      <c r="FI152" s="94">
        <f t="shared" si="460"/>
        <v>9.0707964601769914E-2</v>
      </c>
      <c r="FJ152" s="94">
        <f t="shared" si="461"/>
        <v>-2.7956989247311829E-2</v>
      </c>
      <c r="FK152" s="94">
        <f t="shared" si="462"/>
        <v>-8.4645669291338585E-2</v>
      </c>
      <c r="FL152" s="94">
        <f t="shared" si="463"/>
        <v>-6.7889908256880738E-2</v>
      </c>
      <c r="FM152" s="94">
        <f t="shared" si="464"/>
        <v>2.6365348399246705E-2</v>
      </c>
      <c r="FN152" s="362">
        <f t="shared" si="408"/>
        <v>-493</v>
      </c>
      <c r="FO152" s="362">
        <f t="shared" si="465"/>
        <v>41</v>
      </c>
      <c r="FP152" s="362">
        <f t="shared" si="466"/>
        <v>-13</v>
      </c>
      <c r="FQ152" s="486"/>
      <c r="FR152" s="486">
        <v>493</v>
      </c>
      <c r="FS152" s="486">
        <v>452</v>
      </c>
      <c r="FT152" s="486">
        <v>465</v>
      </c>
      <c r="FU152" s="486">
        <v>508</v>
      </c>
      <c r="FV152" s="486">
        <v>545</v>
      </c>
      <c r="FW152" s="486">
        <v>531</v>
      </c>
      <c r="FX152" s="2">
        <v>538</v>
      </c>
      <c r="FY152" s="2">
        <v>394</v>
      </c>
      <c r="FZ152" s="2">
        <v>342</v>
      </c>
      <c r="GA152" s="2">
        <v>406</v>
      </c>
      <c r="GB152" s="2">
        <v>307</v>
      </c>
      <c r="GC152" s="2"/>
      <c r="GD152" s="20"/>
      <c r="GE152" s="1" t="s">
        <v>109</v>
      </c>
      <c r="GF152" s="336" t="s">
        <v>87</v>
      </c>
      <c r="GG152" s="1">
        <v>9230</v>
      </c>
      <c r="GH152" s="1" t="s">
        <v>421</v>
      </c>
      <c r="GI152" s="18" t="s">
        <v>93</v>
      </c>
      <c r="GJ152" s="94">
        <f t="shared" si="534"/>
        <v>-1</v>
      </c>
      <c r="GK152" s="94">
        <f t="shared" si="535"/>
        <v>-0.41986563715433289</v>
      </c>
      <c r="GL152" s="94">
        <f t="shared" si="536"/>
        <v>0.78456112436997627</v>
      </c>
      <c r="GM152" s="94">
        <f t="shared" si="537"/>
        <v>0.77956031007630411</v>
      </c>
      <c r="GN152" s="94">
        <f t="shared" si="538"/>
        <v>-0.36374274455279404</v>
      </c>
      <c r="GO152" s="94">
        <f t="shared" si="539"/>
        <v>-0.271963491114321</v>
      </c>
      <c r="GP152" s="366">
        <f t="shared" si="540"/>
        <v>-0.20144287074921918</v>
      </c>
      <c r="GQ152" s="366">
        <f t="shared" si="541"/>
        <v>-0.14579198319238218</v>
      </c>
      <c r="GR152" s="366">
        <f t="shared" si="542"/>
        <v>0.15265768356634196</v>
      </c>
      <c r="GS152" s="94">
        <f t="shared" si="409"/>
        <v>0</v>
      </c>
      <c r="GT152" s="94">
        <f t="shared" si="467"/>
        <v>0.20144287074921918</v>
      </c>
      <c r="GU152" s="94">
        <f t="shared" si="468"/>
        <v>0.34723485394160136</v>
      </c>
      <c r="GV152" s="94">
        <f t="shared" si="469"/>
        <v>0.1945771703752594</v>
      </c>
      <c r="GW152" s="94">
        <f t="shared" si="470"/>
        <v>0.10934002588926942</v>
      </c>
      <c r="GX152" s="94">
        <f t="shared" si="471"/>
        <v>0.17184876864377385</v>
      </c>
      <c r="GY152" s="94">
        <f t="shared" si="472"/>
        <v>0.236044163371426</v>
      </c>
      <c r="GZ152" s="94">
        <f t="shared" si="473"/>
        <v>0.21803699884268307</v>
      </c>
      <c r="HA152" s="94">
        <f t="shared" si="474"/>
        <v>0.15620481546691847</v>
      </c>
      <c r="HB152" s="94">
        <f t="shared" si="475"/>
        <v>0.19737532197563165</v>
      </c>
      <c r="HC152" s="94">
        <f t="shared" si="476"/>
        <v>0.19303109935964904</v>
      </c>
      <c r="HD152" s="94">
        <f t="shared" si="543"/>
        <v>-1</v>
      </c>
      <c r="HE152" s="94">
        <f t="shared" si="544"/>
        <v>-0.42732742019681746</v>
      </c>
      <c r="HF152" s="94">
        <f t="shared" si="545"/>
        <v>0.12003205573102144</v>
      </c>
      <c r="HG152" s="94">
        <f t="shared" si="546"/>
        <v>0.25935093713310098</v>
      </c>
      <c r="HH152" s="94">
        <f t="shared" si="547"/>
        <v>-0.39804462841000743</v>
      </c>
      <c r="HI152" s="94">
        <f t="shared" si="548"/>
        <v>-9.8848721654333005E-2</v>
      </c>
      <c r="HJ152" s="366">
        <f t="shared" si="549"/>
        <v>-3.8455396146229601E-2</v>
      </c>
      <c r="HK152" s="366">
        <f t="shared" si="550"/>
        <v>-2.8695358931734916E-2</v>
      </c>
      <c r="HL152" s="366">
        <f t="shared" si="551"/>
        <v>7.1964397221092533E-3</v>
      </c>
      <c r="HM152" s="94">
        <f t="shared" si="410"/>
        <v>0</v>
      </c>
      <c r="HN152" s="94">
        <f t="shared" si="477"/>
        <v>3.8455396146229601E-2</v>
      </c>
      <c r="HO152" s="94">
        <f t="shared" si="478"/>
        <v>6.7150755077964516E-2</v>
      </c>
      <c r="HP152" s="94">
        <f t="shared" si="479"/>
        <v>5.9954315355855263E-2</v>
      </c>
      <c r="HQ152" s="94">
        <f t="shared" si="480"/>
        <v>4.7607313885310337E-2</v>
      </c>
      <c r="HR152" s="94">
        <f t="shared" si="481"/>
        <v>7.908777981258204E-2</v>
      </c>
      <c r="HS152" s="94">
        <f t="shared" si="482"/>
        <v>8.7763044577566757E-2</v>
      </c>
      <c r="HT152" s="94">
        <f t="shared" si="483"/>
        <v>6.3463935850429087E-2</v>
      </c>
      <c r="HU152" s="94">
        <f t="shared" si="484"/>
        <v>5.1210121566220977E-2</v>
      </c>
      <c r="HV152" s="94">
        <f t="shared" si="485"/>
        <v>6.4320194539453118E-2</v>
      </c>
      <c r="HW152" s="94">
        <f t="shared" si="486"/>
        <v>5.6650258596091539E-2</v>
      </c>
      <c r="HX152" s="94" t="e">
        <f t="shared" si="552"/>
        <v>#VALUE!</v>
      </c>
      <c r="HY152" s="94">
        <f t="shared" si="553"/>
        <v>3.0555531137468079E-2</v>
      </c>
      <c r="HZ152" s="94">
        <f t="shared" si="554"/>
        <v>0.29497539858527194</v>
      </c>
      <c r="IA152" s="94">
        <f t="shared" si="555"/>
        <v>5.4831861621344763E-2</v>
      </c>
      <c r="IB152" s="94">
        <f t="shared" si="556"/>
        <v>2.1419872248809702E-2</v>
      </c>
      <c r="IC152" s="94">
        <f t="shared" si="557"/>
        <v>1.1360370751466599E-2</v>
      </c>
      <c r="ID152" s="366" t="e">
        <f t="shared" si="558"/>
        <v>#VALUE!</v>
      </c>
      <c r="IE152" s="366">
        <f t="shared" si="559"/>
        <v>1.5133153085670481E-2</v>
      </c>
      <c r="IF152" s="366">
        <f t="shared" si="560"/>
        <v>0.11281422564355964</v>
      </c>
      <c r="IG152" s="94" t="str">
        <f t="shared" si="411"/>
        <v>i.a.</v>
      </c>
      <c r="IH152" s="94">
        <f t="shared" si="487"/>
        <v>0.51040037713054298</v>
      </c>
      <c r="II152" s="94">
        <f t="shared" si="488"/>
        <v>0.4952672240448725</v>
      </c>
      <c r="IJ152" s="94">
        <f t="shared" si="489"/>
        <v>0.38245299840131286</v>
      </c>
      <c r="IK152" s="94">
        <f t="shared" si="490"/>
        <v>0.36257247464392844</v>
      </c>
      <c r="IL152" s="94">
        <f t="shared" si="491"/>
        <v>0.35496908224985924</v>
      </c>
      <c r="IM152" s="94">
        <f t="shared" si="492"/>
        <v>0.35098179888748077</v>
      </c>
      <c r="IN152" s="94">
        <f t="shared" si="493"/>
        <v>0.30744822200097477</v>
      </c>
      <c r="IO152" s="94">
        <f t="shared" si="494"/>
        <v>0.26849336537456897</v>
      </c>
      <c r="IP152" s="94">
        <f t="shared" si="495"/>
        <v>0.32346013241523525</v>
      </c>
      <c r="IQ152" s="94">
        <f t="shared" si="496"/>
        <v>0.26845107663574685</v>
      </c>
      <c r="IR152" s="94">
        <f t="shared" si="412"/>
        <v>0.2096624715141476</v>
      </c>
      <c r="IS152" s="94">
        <f t="shared" si="561"/>
        <v>-1</v>
      </c>
      <c r="IT152" s="94">
        <f t="shared" si="562"/>
        <v>-0.42512358875210515</v>
      </c>
      <c r="IU152" s="94">
        <f t="shared" si="563"/>
        <v>6.0243711597230368E-2</v>
      </c>
      <c r="IV152" s="94">
        <f t="shared" si="564"/>
        <v>0.23008261246611164</v>
      </c>
      <c r="IW152" s="94">
        <f t="shared" si="565"/>
        <v>-0.11024770513136549</v>
      </c>
      <c r="IX152" s="94">
        <f t="shared" si="566"/>
        <v>7.6147817042190952E-2</v>
      </c>
      <c r="IY152" s="366">
        <f t="shared" si="567"/>
        <v>-6.1356275104265577E-2</v>
      </c>
      <c r="IZ152" s="366">
        <f t="shared" si="568"/>
        <v>-4.5373230409934205E-2</v>
      </c>
      <c r="JA152" s="366">
        <f t="shared" si="569"/>
        <v>6.0644373352860131E-3</v>
      </c>
      <c r="JB152" s="392"/>
      <c r="JC152" s="94">
        <f t="shared" si="497"/>
        <v>6.1356275104265577E-2</v>
      </c>
      <c r="JD152" s="94">
        <f t="shared" si="498"/>
        <v>0.10672950551419978</v>
      </c>
      <c r="JE152" s="94">
        <f t="shared" si="499"/>
        <v>0.10066506817891377</v>
      </c>
      <c r="JF152" s="94">
        <f t="shared" si="500"/>
        <v>8.183602236039822E-2</v>
      </c>
      <c r="JG152" s="94">
        <f t="shared" si="501"/>
        <v>9.1976185768063365E-2</v>
      </c>
      <c r="JH152" s="94">
        <f t="shared" si="502"/>
        <v>8.5467985263271123E-2</v>
      </c>
      <c r="JI152" s="94">
        <f t="shared" si="503"/>
        <v>6.851832673511242E-2</v>
      </c>
      <c r="JJ152" s="94">
        <f t="shared" si="504"/>
        <v>6.7897403369492695E-2</v>
      </c>
      <c r="JK152" s="94">
        <f t="shared" si="505"/>
        <v>8.7557007514755772E-2</v>
      </c>
      <c r="JL152" s="94">
        <f t="shared" si="506"/>
        <v>8.1980396391759677E-2</v>
      </c>
      <c r="JM152" s="94">
        <f t="shared" si="413"/>
        <v>7.1186385420402301E-2</v>
      </c>
      <c r="JN152" s="94" t="e">
        <f t="shared" si="570"/>
        <v>#VALUE!</v>
      </c>
      <c r="JO152" s="94">
        <f t="shared" si="571"/>
        <v>8.8007844925729189E-2</v>
      </c>
      <c r="JP152" s="94">
        <f t="shared" si="572"/>
        <v>0.1636000584110219</v>
      </c>
      <c r="JQ152" s="94">
        <f t="shared" si="573"/>
        <v>0.15960222548896469</v>
      </c>
      <c r="JR152" s="94">
        <f t="shared" si="574"/>
        <v>-0.24128401497004331</v>
      </c>
      <c r="JS152" s="94">
        <f t="shared" si="575"/>
        <v>-0.1089268169386032</v>
      </c>
      <c r="JT152" s="364" t="e">
        <f t="shared" si="576"/>
        <v>#VALUE!</v>
      </c>
      <c r="JU152" s="364">
        <f t="shared" si="577"/>
        <v>0.4497816151788756</v>
      </c>
      <c r="JV152" s="364">
        <f t="shared" si="578"/>
        <v>0.71855502902274271</v>
      </c>
      <c r="JW152" s="99" t="str">
        <f t="shared" si="414"/>
        <v>i.a.</v>
      </c>
      <c r="JX152" s="99">
        <f t="shared" si="507"/>
        <v>5.5604807302231238</v>
      </c>
      <c r="JY152" s="99">
        <f t="shared" si="508"/>
        <v>5.1106991150442482</v>
      </c>
      <c r="JZ152" s="99">
        <f t="shared" si="509"/>
        <v>4.3921440860215055</v>
      </c>
      <c r="KA152" s="99">
        <f t="shared" si="510"/>
        <v>3.7876299212598425</v>
      </c>
      <c r="KB152" s="99">
        <f t="shared" si="511"/>
        <v>4.9921577981651382</v>
      </c>
      <c r="KC152" s="99">
        <f t="shared" si="512"/>
        <v>5.6024105461393603</v>
      </c>
      <c r="KD152" s="99">
        <f t="shared" si="513"/>
        <v>4.7382379182156136</v>
      </c>
      <c r="KE152" s="99">
        <f t="shared" si="514"/>
        <v>4.4655685279187818</v>
      </c>
      <c r="KF152" s="99">
        <f t="shared" si="415"/>
        <v>4.3847456140350882</v>
      </c>
      <c r="KG152" s="99">
        <f t="shared" si="416"/>
        <v>3.7519482758620688</v>
      </c>
      <c r="KH152" s="99">
        <f t="shared" si="417"/>
        <v>4.1963061889250817</v>
      </c>
      <c r="KI152" s="94">
        <f t="shared" si="579"/>
        <v>-1</v>
      </c>
      <c r="KJ152" s="94">
        <f t="shared" si="580"/>
        <v>-0.27527244396021622</v>
      </c>
      <c r="KK152" s="94">
        <f t="shared" si="581"/>
        <v>1.3220989578098326</v>
      </c>
      <c r="KL152" s="94">
        <f t="shared" si="582"/>
        <v>1.0951010964191465</v>
      </c>
      <c r="KM152" s="94">
        <f t="shared" si="583"/>
        <v>-0.27497896897941387</v>
      </c>
      <c r="KN152" s="94">
        <f t="shared" si="584"/>
        <v>-0.17123913776914218</v>
      </c>
      <c r="KO152" s="364">
        <f t="shared" si="585"/>
        <v>-0.90048681541582154</v>
      </c>
      <c r="KP152" s="364">
        <f t="shared" si="586"/>
        <v>-0.34203088369922285</v>
      </c>
      <c r="KQ152" s="364">
        <f t="shared" si="587"/>
        <v>0.70743382814730249</v>
      </c>
      <c r="KR152" s="308"/>
      <c r="KS152" s="308">
        <f t="shared" si="515"/>
        <v>0.90048681541582154</v>
      </c>
      <c r="KT152" s="308">
        <f t="shared" si="516"/>
        <v>1.2425176991150444</v>
      </c>
      <c r="KU152" s="308">
        <f t="shared" si="517"/>
        <v>0.5350838709677419</v>
      </c>
      <c r="KV152" s="308">
        <f t="shared" si="518"/>
        <v>0.25539763779527558</v>
      </c>
      <c r="KW152" s="308">
        <f t="shared" si="519"/>
        <v>0.35226238532110093</v>
      </c>
      <c r="KX152" s="308">
        <f t="shared" si="520"/>
        <v>0.42504708097928434</v>
      </c>
      <c r="KY152" s="308">
        <f t="shared" si="521"/>
        <v>0.32146840148698885</v>
      </c>
      <c r="KZ152" s="308">
        <f t="shared" si="522"/>
        <v>0.26953299492385785</v>
      </c>
      <c r="LA152" s="308">
        <f t="shared" si="523"/>
        <v>0.34717251461988308</v>
      </c>
      <c r="LB152" s="308">
        <f t="shared" si="524"/>
        <v>0.24958374384236454</v>
      </c>
      <c r="LC152" s="308">
        <f t="shared" si="418"/>
        <v>0.27000651465798042</v>
      </c>
    </row>
    <row r="153" spans="1:315" s="1" customFormat="1" x14ac:dyDescent="0.3">
      <c r="A153" t="s">
        <v>309</v>
      </c>
      <c r="B153" s="171">
        <v>71312518</v>
      </c>
      <c r="C153" t="s">
        <v>105</v>
      </c>
      <c r="D153" s="4"/>
      <c r="E153"/>
      <c r="F153"/>
      <c r="G153">
        <v>411000</v>
      </c>
      <c r="H153"/>
      <c r="I153" s="187">
        <v>45017</v>
      </c>
      <c r="J153" s="176"/>
      <c r="K153" s="176" t="s">
        <v>132</v>
      </c>
      <c r="L153" s="176" t="s">
        <v>132</v>
      </c>
      <c r="M153" s="176" t="s">
        <v>132</v>
      </c>
      <c r="N153" s="176" t="s">
        <v>132</v>
      </c>
      <c r="O153" s="176" t="s">
        <v>132</v>
      </c>
      <c r="P153" s="176" t="s">
        <v>132</v>
      </c>
      <c r="Q153" s="94">
        <f t="shared" si="525"/>
        <v>-1</v>
      </c>
      <c r="R153" s="94">
        <f t="shared" si="526"/>
        <v>0.1299808693695077</v>
      </c>
      <c r="S153" s="94">
        <f t="shared" si="527"/>
        <v>-0.32936091386230315</v>
      </c>
      <c r="T153" s="94">
        <f t="shared" si="528"/>
        <v>0.33894615003031459</v>
      </c>
      <c r="U153" s="94">
        <f t="shared" si="529"/>
        <v>0.61405017495996672</v>
      </c>
      <c r="V153" s="94">
        <f t="shared" si="530"/>
        <v>-0.52672869914249221</v>
      </c>
      <c r="W153" s="362">
        <f t="shared" si="531"/>
        <v>-220.90899999999999</v>
      </c>
      <c r="X153" s="362">
        <f t="shared" si="532"/>
        <v>25.411000000000001</v>
      </c>
      <c r="Y153" s="362">
        <f t="shared" si="533"/>
        <v>-96.012</v>
      </c>
      <c r="Z153" s="100"/>
      <c r="AA153" s="396">
        <v>220.90899999999999</v>
      </c>
      <c r="AB153" s="100">
        <v>195.49799999999999</v>
      </c>
      <c r="AC153" s="100">
        <v>291.51</v>
      </c>
      <c r="AD153" s="100">
        <v>217.71600000000001</v>
      </c>
      <c r="AE153" s="203">
        <v>134.88800000000001</v>
      </c>
      <c r="AF153" s="203">
        <v>285.012</v>
      </c>
      <c r="AG153" s="207">
        <v>233.76</v>
      </c>
      <c r="AH153" s="207">
        <v>141.629874</v>
      </c>
      <c r="AI153" s="207">
        <v>152.67308499999999</v>
      </c>
      <c r="AJ153" s="207">
        <v>227.94414599999999</v>
      </c>
      <c r="AK153" s="205">
        <v>141.54873699999999</v>
      </c>
      <c r="AL153" s="94">
        <f t="shared" si="394"/>
        <v>-1</v>
      </c>
      <c r="AM153" s="94">
        <f t="shared" si="395"/>
        <v>0.21555536287175936</v>
      </c>
      <c r="AN153" s="94">
        <f t="shared" si="419"/>
        <v>-0.32760027985074636</v>
      </c>
      <c r="AO153" s="94">
        <f t="shared" si="420"/>
        <v>0.39515210671872458</v>
      </c>
      <c r="AP153" s="94">
        <f t="shared" si="421"/>
        <v>0.32872196703593637</v>
      </c>
      <c r="AQ153" s="94">
        <f t="shared" si="422"/>
        <v>-0.4192687902086929</v>
      </c>
      <c r="AR153" s="362">
        <f t="shared" si="396"/>
        <v>-28.038</v>
      </c>
      <c r="AS153" s="362">
        <f t="shared" si="423"/>
        <v>4.9720000000000013</v>
      </c>
      <c r="AT153" s="362">
        <f t="shared" si="424"/>
        <v>-11.238000000000003</v>
      </c>
      <c r="AU153" s="266"/>
      <c r="AV153" s="266">
        <v>28.038</v>
      </c>
      <c r="AW153" s="266">
        <v>23.065999999999999</v>
      </c>
      <c r="AX153" s="266">
        <v>34.304000000000002</v>
      </c>
      <c r="AY153" s="266">
        <v>24.588000000000001</v>
      </c>
      <c r="AZ153" s="267">
        <v>18.504999999999999</v>
      </c>
      <c r="BA153" s="267">
        <v>31.864999999999998</v>
      </c>
      <c r="BB153" s="205">
        <v>27.417999999999999</v>
      </c>
      <c r="BC153" s="205">
        <v>18.022953000000001</v>
      </c>
      <c r="BD153" s="205">
        <v>12.096631</v>
      </c>
      <c r="BE153" s="205">
        <v>22.003868000000001</v>
      </c>
      <c r="BF153" s="205">
        <v>17.734017000000001</v>
      </c>
      <c r="BG153" s="94">
        <f t="shared" si="397"/>
        <v>-1</v>
      </c>
      <c r="BH153" s="94">
        <f t="shared" si="425"/>
        <v>0.70652490533061474</v>
      </c>
      <c r="BI153" s="94">
        <f t="shared" si="426"/>
        <v>-0.56337042925278225</v>
      </c>
      <c r="BJ153" s="94">
        <f t="shared" si="427"/>
        <v>0.72008313279369951</v>
      </c>
      <c r="BK153" s="94">
        <f t="shared" si="428"/>
        <v>0.81101426307448488</v>
      </c>
      <c r="BL153" s="94">
        <f t="shared" si="429"/>
        <v>-0.69350333940497877</v>
      </c>
      <c r="BM153" s="362">
        <f t="shared" si="398"/>
        <v>-11.717000000000001</v>
      </c>
      <c r="BN153" s="362">
        <f t="shared" si="430"/>
        <v>4.8510000000000009</v>
      </c>
      <c r="BO153" s="362">
        <f t="shared" si="431"/>
        <v>-8.859</v>
      </c>
      <c r="BP153" s="266"/>
      <c r="BQ153" s="266">
        <v>11.717000000000001</v>
      </c>
      <c r="BR153" s="266">
        <v>6.8659999999999997</v>
      </c>
      <c r="BS153" s="266">
        <v>15.725</v>
      </c>
      <c r="BT153" s="266">
        <v>9.1419999999999995</v>
      </c>
      <c r="BU153" s="267">
        <v>5.048</v>
      </c>
      <c r="BV153" s="267">
        <v>16.47</v>
      </c>
      <c r="BW153" s="205">
        <v>12.638999999999999</v>
      </c>
      <c r="BX153" s="205">
        <v>5.315264</v>
      </c>
      <c r="BY153" s="205">
        <v>-1.1687419999999999</v>
      </c>
      <c r="BZ153" s="205">
        <v>7.9636060000000004</v>
      </c>
      <c r="CA153" s="205">
        <v>4.7700529999999999</v>
      </c>
      <c r="CB153" s="94">
        <f t="shared" si="399"/>
        <v>-1</v>
      </c>
      <c r="CC153" s="94">
        <f t="shared" si="432"/>
        <v>0.64365229748934127</v>
      </c>
      <c r="CD153" s="94">
        <f t="shared" si="433"/>
        <v>-0.63255004351610089</v>
      </c>
      <c r="CE153" s="94">
        <f t="shared" si="434"/>
        <v>0.86890045543266115</v>
      </c>
      <c r="CF153" s="94">
        <f t="shared" si="435"/>
        <v>2.297398766425315</v>
      </c>
      <c r="CG153" s="94">
        <f t="shared" si="436"/>
        <v>-0.79527861652484222</v>
      </c>
      <c r="CH153" s="362">
        <f t="shared" si="400"/>
        <v>-13.879</v>
      </c>
      <c r="CI153" s="362">
        <f t="shared" si="437"/>
        <v>5.4349999999999987</v>
      </c>
      <c r="CJ153" s="362">
        <f t="shared" si="438"/>
        <v>-14.536</v>
      </c>
      <c r="CK153" s="100"/>
      <c r="CL153" s="100">
        <v>13.879</v>
      </c>
      <c r="CM153" s="100">
        <v>8.4440000000000008</v>
      </c>
      <c r="CN153" s="100">
        <v>22.98</v>
      </c>
      <c r="CO153" s="100">
        <v>12.295999999999999</v>
      </c>
      <c r="CP153" s="203">
        <v>3.7290000000000001</v>
      </c>
      <c r="CQ153" s="203">
        <v>18.215</v>
      </c>
      <c r="CR153" s="228">
        <v>13.185</v>
      </c>
      <c r="CS153" s="228">
        <v>5.5443160000000002</v>
      </c>
      <c r="CT153" s="228">
        <v>-1.470145</v>
      </c>
      <c r="CU153" s="228">
        <v>8.1568950000000005</v>
      </c>
      <c r="CV153" s="228">
        <v>7.6285040000000004</v>
      </c>
      <c r="CW153" s="94">
        <f t="shared" si="401"/>
        <v>-1</v>
      </c>
      <c r="CX153" s="94">
        <f t="shared" si="439"/>
        <v>0.62714826682202174</v>
      </c>
      <c r="CY153" s="94">
        <f t="shared" si="440"/>
        <v>-0.64651976935749589</v>
      </c>
      <c r="CZ153" s="94">
        <f t="shared" si="441"/>
        <v>0.9058084772370486</v>
      </c>
      <c r="DA153" s="94">
        <f t="shared" si="442"/>
        <v>3.0110192837465566</v>
      </c>
      <c r="DB153" s="94">
        <f t="shared" si="443"/>
        <v>-0.82357842116225788</v>
      </c>
      <c r="DC153" s="362">
        <f t="shared" si="402"/>
        <v>-11.172000000000001</v>
      </c>
      <c r="DD153" s="362">
        <f t="shared" si="444"/>
        <v>4.3060000000000009</v>
      </c>
      <c r="DE153" s="362">
        <f t="shared" si="445"/>
        <v>-12.558</v>
      </c>
      <c r="DF153" s="266"/>
      <c r="DG153" s="266">
        <v>11.172000000000001</v>
      </c>
      <c r="DH153" s="266">
        <v>6.8659999999999997</v>
      </c>
      <c r="DI153" s="266">
        <v>19.423999999999999</v>
      </c>
      <c r="DJ153" s="266">
        <v>10.192</v>
      </c>
      <c r="DK153" s="267">
        <v>2.5409999999999999</v>
      </c>
      <c r="DL153" s="267">
        <v>14.403</v>
      </c>
      <c r="DM153" s="205">
        <v>10.285</v>
      </c>
      <c r="DN153" s="205">
        <v>4.2859420000000004</v>
      </c>
      <c r="DO153" s="205">
        <v>-1.300084</v>
      </c>
      <c r="DP153" s="205">
        <v>6.0009730000000001</v>
      </c>
      <c r="DQ153" s="205">
        <v>5.8216919999999996</v>
      </c>
      <c r="DR153" s="94">
        <f t="shared" si="403"/>
        <v>-1</v>
      </c>
      <c r="DS153" s="94">
        <f t="shared" si="446"/>
        <v>0.24638427977601418</v>
      </c>
      <c r="DT153" s="94">
        <f t="shared" si="447"/>
        <v>-0.29800318333092168</v>
      </c>
      <c r="DU153" s="94">
        <f t="shared" si="448"/>
        <v>0.2479234380642831</v>
      </c>
      <c r="DV153" s="94">
        <f t="shared" si="449"/>
        <v>0.18718067812354855</v>
      </c>
      <c r="DW153" s="94">
        <f t="shared" si="450"/>
        <v>-0.31261358612898477</v>
      </c>
      <c r="DX153" s="362">
        <f t="shared" si="404"/>
        <v>-36.280999999999999</v>
      </c>
      <c r="DY153" s="362">
        <f t="shared" si="451"/>
        <v>7.171999999999997</v>
      </c>
      <c r="DZ153" s="362">
        <f t="shared" si="452"/>
        <v>-12.356999999999999</v>
      </c>
      <c r="EA153" s="100"/>
      <c r="EB153" s="100">
        <v>36.280999999999999</v>
      </c>
      <c r="EC153" s="100">
        <v>29.109000000000002</v>
      </c>
      <c r="ED153" s="100">
        <v>41.466000000000001</v>
      </c>
      <c r="EE153" s="100">
        <v>33.228000000000002</v>
      </c>
      <c r="EF153" s="203">
        <v>27.989000000000001</v>
      </c>
      <c r="EG153" s="203">
        <v>40.718000000000004</v>
      </c>
      <c r="EH153" s="228">
        <v>35.662999999999997</v>
      </c>
      <c r="EI153" s="228">
        <v>25.582204000000001</v>
      </c>
      <c r="EJ153" s="228">
        <v>21.040944</v>
      </c>
      <c r="EK153" s="228">
        <v>22.895274000000001</v>
      </c>
      <c r="EL153" s="228">
        <v>79.866816</v>
      </c>
      <c r="EM153" s="94">
        <f t="shared" si="405"/>
        <v>-1</v>
      </c>
      <c r="EN153" s="94">
        <f t="shared" si="453"/>
        <v>-8.0124129402568856E-2</v>
      </c>
      <c r="EO153" s="94">
        <f t="shared" si="454"/>
        <v>7.7049695294339457E-2</v>
      </c>
      <c r="EP153" s="94">
        <f t="shared" si="455"/>
        <v>-0.27190639123195437</v>
      </c>
      <c r="EQ153" s="94">
        <f t="shared" si="456"/>
        <v>0.53999830933528703</v>
      </c>
      <c r="ER153" s="94">
        <f t="shared" si="457"/>
        <v>-8.1226619030976221E-2</v>
      </c>
      <c r="ES153" s="362">
        <f t="shared" si="406"/>
        <v>-78.849000000000004</v>
      </c>
      <c r="ET153" s="362">
        <f t="shared" si="458"/>
        <v>-6.867999999999995</v>
      </c>
      <c r="EU153" s="362">
        <f t="shared" si="459"/>
        <v>6.132000000000005</v>
      </c>
      <c r="EV153" s="100"/>
      <c r="EW153" s="100">
        <v>78.849000000000004</v>
      </c>
      <c r="EX153" s="100">
        <v>85.716999999999999</v>
      </c>
      <c r="EY153" s="100">
        <v>79.584999999999994</v>
      </c>
      <c r="EZ153" s="100">
        <v>109.306</v>
      </c>
      <c r="FA153" s="203">
        <v>70.977999999999994</v>
      </c>
      <c r="FB153" s="203">
        <v>77.253</v>
      </c>
      <c r="FC153" s="228">
        <v>81.816999999999993</v>
      </c>
      <c r="FD153" s="228">
        <v>81.996270999999993</v>
      </c>
      <c r="FE153" s="228">
        <v>56.796886999999998</v>
      </c>
      <c r="FF153" s="228">
        <v>111.291022</v>
      </c>
      <c r="FG153" s="228">
        <v>111.09241299999999</v>
      </c>
      <c r="FH153" s="94">
        <f t="shared" si="407"/>
        <v>-1</v>
      </c>
      <c r="FI153" s="94">
        <f t="shared" si="460"/>
        <v>0</v>
      </c>
      <c r="FJ153" s="94">
        <f t="shared" si="461"/>
        <v>0</v>
      </c>
      <c r="FK153" s="94">
        <f t="shared" si="462"/>
        <v>0.125</v>
      </c>
      <c r="FL153" s="94">
        <f t="shared" si="463"/>
        <v>-0.04</v>
      </c>
      <c r="FM153" s="94">
        <f t="shared" si="464"/>
        <v>-7.407407407407407E-2</v>
      </c>
      <c r="FN153" s="362">
        <f t="shared" si="408"/>
        <v>-27</v>
      </c>
      <c r="FO153" s="362">
        <f t="shared" si="465"/>
        <v>0</v>
      </c>
      <c r="FP153" s="362">
        <f t="shared" si="466"/>
        <v>0</v>
      </c>
      <c r="FQ153" s="486"/>
      <c r="FR153" s="486">
        <v>27</v>
      </c>
      <c r="FS153" s="486">
        <v>27</v>
      </c>
      <c r="FT153" s="486">
        <v>27</v>
      </c>
      <c r="FU153" s="486">
        <v>24</v>
      </c>
      <c r="FV153" s="487">
        <v>25</v>
      </c>
      <c r="FW153" s="487">
        <v>27</v>
      </c>
      <c r="FX153" s="488">
        <v>25</v>
      </c>
      <c r="FY153" s="533">
        <v>23</v>
      </c>
      <c r="FZ153" s="533">
        <v>26</v>
      </c>
      <c r="GA153" s="533">
        <v>26</v>
      </c>
      <c r="GB153" s="488">
        <v>27</v>
      </c>
      <c r="GC153" s="2"/>
      <c r="GD153" s="88"/>
      <c r="GE153" s="1" t="s">
        <v>81</v>
      </c>
      <c r="GF153" s="336" t="s">
        <v>87</v>
      </c>
      <c r="GG153" s="1">
        <v>7100</v>
      </c>
      <c r="GH153" s="1" t="s">
        <v>140</v>
      </c>
      <c r="GI153" s="18" t="s">
        <v>82</v>
      </c>
      <c r="GJ153" s="94">
        <f t="shared" si="534"/>
        <v>-1</v>
      </c>
      <c r="GK153" s="94">
        <f t="shared" si="535"/>
        <v>0.77398319154779427</v>
      </c>
      <c r="GL153" s="94">
        <f t="shared" si="536"/>
        <v>-0.61110439887200341</v>
      </c>
      <c r="GM153" s="94">
        <f t="shared" si="537"/>
        <v>0.53169570755644646</v>
      </c>
      <c r="GN153" s="94">
        <f t="shared" si="538"/>
        <v>2.7008408946009133</v>
      </c>
      <c r="GO153" s="392">
        <f t="shared" si="539"/>
        <v>-0.77241294204060673</v>
      </c>
      <c r="GP153" s="366">
        <f t="shared" si="540"/>
        <v>-0.42449915889279705</v>
      </c>
      <c r="GQ153" s="366">
        <f t="shared" si="541"/>
        <v>0.18520762506353738</v>
      </c>
      <c r="GR153" s="366">
        <f t="shared" si="542"/>
        <v>-0.37601893287489324</v>
      </c>
      <c r="GS153" s="94">
        <f t="shared" si="409"/>
        <v>0</v>
      </c>
      <c r="GT153" s="94">
        <f t="shared" si="467"/>
        <v>0.42449915889279705</v>
      </c>
      <c r="GU153" s="392">
        <f t="shared" si="468"/>
        <v>0.23929153382925966</v>
      </c>
      <c r="GV153" s="94">
        <f t="shared" si="469"/>
        <v>0.6153104667041529</v>
      </c>
      <c r="GW153" s="94">
        <f t="shared" si="470"/>
        <v>0.40171847689367329</v>
      </c>
      <c r="GX153" s="94">
        <f t="shared" si="471"/>
        <v>0.10854789177230849</v>
      </c>
      <c r="GY153" s="94">
        <f t="shared" si="472"/>
        <v>0.47695107422002853</v>
      </c>
      <c r="GZ153" s="94">
        <f t="shared" si="473"/>
        <v>0.4305643263103508</v>
      </c>
      <c r="HA153" s="94">
        <f t="shared" si="474"/>
        <v>0.23783533449950656</v>
      </c>
      <c r="HB153" s="94">
        <f t="shared" si="475"/>
        <v>-6.6921781933984403E-2</v>
      </c>
      <c r="HC153" s="94">
        <f t="shared" si="476"/>
        <v>0.15875299928212827</v>
      </c>
      <c r="HD153" s="94">
        <f t="shared" si="543"/>
        <v>-1</v>
      </c>
      <c r="HE153" s="94">
        <f t="shared" si="544"/>
        <v>0.71415711569194873</v>
      </c>
      <c r="HF153" s="94">
        <f t="shared" si="545"/>
        <v>-0.50106232079458979</v>
      </c>
      <c r="HG153" s="94">
        <f t="shared" si="546"/>
        <v>0.64170589129487021</v>
      </c>
      <c r="HH153" s="94">
        <f t="shared" si="547"/>
        <v>0.48903094689375631</v>
      </c>
      <c r="HI153" s="392">
        <f t="shared" si="548"/>
        <v>-0.67109158137737701</v>
      </c>
      <c r="HJ153" s="366">
        <f t="shared" si="549"/>
        <v>-0.14239879440467654</v>
      </c>
      <c r="HK153" s="366">
        <f t="shared" si="550"/>
        <v>5.9326599270921349E-2</v>
      </c>
      <c r="HL153" s="366">
        <f t="shared" si="551"/>
        <v>-8.342594400468975E-2</v>
      </c>
      <c r="HM153" s="94">
        <f t="shared" si="410"/>
        <v>0</v>
      </c>
      <c r="HN153" s="94">
        <f t="shared" si="477"/>
        <v>0.14239879440467654</v>
      </c>
      <c r="HO153" s="392">
        <f t="shared" si="478"/>
        <v>8.3072195133755189E-2</v>
      </c>
      <c r="HP153" s="94">
        <f t="shared" si="479"/>
        <v>0.16649813913844494</v>
      </c>
      <c r="HQ153" s="94">
        <f t="shared" si="480"/>
        <v>0.10141776308491048</v>
      </c>
      <c r="HR153" s="94">
        <f t="shared" si="481"/>
        <v>6.8109909533093621E-2</v>
      </c>
      <c r="HS153" s="94">
        <f t="shared" si="482"/>
        <v>0.20707864462186459</v>
      </c>
      <c r="HT153" s="94">
        <f t="shared" si="483"/>
        <v>0.15430984221052518</v>
      </c>
      <c r="HU153" s="94">
        <f t="shared" si="484"/>
        <v>7.659259399515933E-2</v>
      </c>
      <c r="HV153" s="94">
        <f t="shared" si="485"/>
        <v>-1.3906318508608493E-2</v>
      </c>
      <c r="HW153" s="94">
        <f t="shared" si="486"/>
        <v>7.1620496373751952E-2</v>
      </c>
      <c r="HX153" s="94" t="e">
        <f t="shared" si="552"/>
        <v>#VALUE!</v>
      </c>
      <c r="HY153" s="94">
        <f t="shared" si="553"/>
        <v>0.35494833554719285</v>
      </c>
      <c r="HZ153" s="94">
        <f t="shared" si="554"/>
        <v>-0.34822244531879804</v>
      </c>
      <c r="IA153" s="94">
        <f t="shared" si="555"/>
        <v>0.71396015984236416</v>
      </c>
      <c r="IB153" s="94">
        <f t="shared" si="556"/>
        <v>-0.229102609446387</v>
      </c>
      <c r="IC153" s="392">
        <f t="shared" si="557"/>
        <v>-0.25184335102739519</v>
      </c>
      <c r="ID153" s="366" t="e">
        <f t="shared" si="558"/>
        <v>#VALUE!</v>
      </c>
      <c r="IE153" s="366">
        <f t="shared" si="559"/>
        <v>0.12053841244377705</v>
      </c>
      <c r="IF153" s="366">
        <f t="shared" si="560"/>
        <v>-0.18143358569566226</v>
      </c>
      <c r="IG153" s="94" t="str">
        <f t="shared" si="411"/>
        <v>i.a.</v>
      </c>
      <c r="IH153" s="94">
        <f t="shared" si="487"/>
        <v>0.46013265862598129</v>
      </c>
      <c r="II153" s="392">
        <f t="shared" si="488"/>
        <v>0.33959424618220424</v>
      </c>
      <c r="IJ153" s="94">
        <f t="shared" si="489"/>
        <v>0.5210278318778665</v>
      </c>
      <c r="IK153" s="94">
        <f t="shared" si="490"/>
        <v>0.30399063180429253</v>
      </c>
      <c r="IL153" s="94">
        <f t="shared" si="491"/>
        <v>0.39433345543689596</v>
      </c>
      <c r="IM153" s="94">
        <f t="shared" si="492"/>
        <v>0.527073382263472</v>
      </c>
      <c r="IN153" s="94">
        <f t="shared" si="493"/>
        <v>0.43588740726254932</v>
      </c>
      <c r="IO153" s="94">
        <f t="shared" si="494"/>
        <v>0.31199228560040254</v>
      </c>
      <c r="IP153" s="94">
        <f t="shared" si="495"/>
        <v>0.37045945845588335</v>
      </c>
      <c r="IQ153" s="94">
        <f t="shared" si="496"/>
        <v>0.20572435753173335</v>
      </c>
      <c r="IR153" s="94">
        <f t="shared" si="412"/>
        <v>0.71892232640585463</v>
      </c>
      <c r="IS153" s="94">
        <f t="shared" si="561"/>
        <v>-1</v>
      </c>
      <c r="IT153" s="94">
        <f t="shared" si="562"/>
        <v>0.51022459900829975</v>
      </c>
      <c r="IU153" s="94">
        <f t="shared" si="563"/>
        <v>-0.34893509821828622</v>
      </c>
      <c r="IV153" s="94">
        <f t="shared" si="564"/>
        <v>0.28465445212621543</v>
      </c>
      <c r="IW153" s="94">
        <f t="shared" si="565"/>
        <v>0.12203095738297191</v>
      </c>
      <c r="IX153" s="392">
        <f t="shared" si="566"/>
        <v>-0.35238697119455986</v>
      </c>
      <c r="IY153" s="366">
        <f t="shared" si="567"/>
        <v>-5.303993952260886E-2</v>
      </c>
      <c r="IZ153" s="366">
        <f t="shared" si="568"/>
        <v>1.7919375629372097E-2</v>
      </c>
      <c r="JA153" s="366">
        <f t="shared" si="569"/>
        <v>-1.8822697058360094E-2</v>
      </c>
      <c r="JB153" s="392"/>
      <c r="JC153" s="94">
        <f t="shared" si="497"/>
        <v>5.303993952260886E-2</v>
      </c>
      <c r="JD153" s="392">
        <f t="shared" si="498"/>
        <v>3.5120563893236763E-2</v>
      </c>
      <c r="JE153" s="94">
        <f t="shared" si="499"/>
        <v>5.3943260951596857E-2</v>
      </c>
      <c r="JF153" s="94">
        <f t="shared" si="500"/>
        <v>4.1990483014569438E-2</v>
      </c>
      <c r="JG153" s="94">
        <f t="shared" si="501"/>
        <v>3.7423640353478442E-2</v>
      </c>
      <c r="JH153" s="94">
        <f t="shared" si="502"/>
        <v>5.7787040545661229E-2</v>
      </c>
      <c r="JI153" s="94">
        <f t="shared" si="503"/>
        <v>5.4068275154004107E-2</v>
      </c>
      <c r="JJ153" s="94">
        <f t="shared" si="504"/>
        <v>3.7529257422060543E-2</v>
      </c>
      <c r="JK153" s="94">
        <f t="shared" si="505"/>
        <v>-7.6551934481444454E-3</v>
      </c>
      <c r="JL153" s="94">
        <f t="shared" si="506"/>
        <v>3.4936655052330234E-2</v>
      </c>
      <c r="JM153" s="94">
        <f t="shared" si="413"/>
        <v>3.3699014919504368E-2</v>
      </c>
      <c r="JN153" s="94" t="e">
        <f t="shared" si="570"/>
        <v>#VALUE!</v>
      </c>
      <c r="JO153" s="94">
        <f t="shared" si="571"/>
        <v>0.12998086936950762</v>
      </c>
      <c r="JP153" s="94">
        <f t="shared" si="572"/>
        <v>-0.32936091386230326</v>
      </c>
      <c r="JQ153" s="94">
        <f t="shared" si="573"/>
        <v>0.19017435558250195</v>
      </c>
      <c r="JR153" s="94">
        <f t="shared" si="574"/>
        <v>0.68130226558329865</v>
      </c>
      <c r="JS153" s="392">
        <f t="shared" si="575"/>
        <v>-0.48886699507389153</v>
      </c>
      <c r="JT153" s="364" t="e">
        <f t="shared" si="576"/>
        <v>#VALUE!</v>
      </c>
      <c r="JU153" s="364">
        <f t="shared" si="577"/>
        <v>0.94114814814814807</v>
      </c>
      <c r="JV153" s="364">
        <f t="shared" si="578"/>
        <v>-3.5560000000000009</v>
      </c>
      <c r="JW153" s="99" t="str">
        <f t="shared" si="414"/>
        <v>i.a.</v>
      </c>
      <c r="JX153" s="99">
        <f t="shared" si="507"/>
        <v>8.181814814814814</v>
      </c>
      <c r="JY153" s="393">
        <f t="shared" si="508"/>
        <v>7.2406666666666659</v>
      </c>
      <c r="JZ153" s="99">
        <f t="shared" si="509"/>
        <v>10.796666666666667</v>
      </c>
      <c r="KA153" s="99">
        <f t="shared" si="510"/>
        <v>9.0715000000000003</v>
      </c>
      <c r="KB153" s="99">
        <f t="shared" si="511"/>
        <v>5.3955200000000003</v>
      </c>
      <c r="KC153" s="99">
        <f t="shared" si="512"/>
        <v>10.555999999999999</v>
      </c>
      <c r="KD153" s="99">
        <f t="shared" si="513"/>
        <v>9.3504000000000005</v>
      </c>
      <c r="KE153" s="99">
        <f t="shared" si="514"/>
        <v>6.1578206086956522</v>
      </c>
      <c r="KF153" s="99">
        <f t="shared" si="415"/>
        <v>5.8720417307692303</v>
      </c>
      <c r="KG153" s="99">
        <f t="shared" si="416"/>
        <v>8.7670825384615387</v>
      </c>
      <c r="KH153" s="99">
        <f t="shared" si="417"/>
        <v>5.2425458148148145</v>
      </c>
      <c r="KI153" s="94">
        <f t="shared" si="579"/>
        <v>-1</v>
      </c>
      <c r="KJ153" s="94">
        <f t="shared" si="580"/>
        <v>0.6436522974893415</v>
      </c>
      <c r="KK153" s="94">
        <f t="shared" si="581"/>
        <v>-0.632550043516101</v>
      </c>
      <c r="KL153" s="94">
        <f t="shared" si="582"/>
        <v>0.6612448492734766</v>
      </c>
      <c r="KM153" s="94">
        <f t="shared" si="583"/>
        <v>2.4347903816930359</v>
      </c>
      <c r="KN153" s="392">
        <f t="shared" si="584"/>
        <v>-0.77890090584682936</v>
      </c>
      <c r="KO153" s="364">
        <f t="shared" si="585"/>
        <v>-0.51403703703703707</v>
      </c>
      <c r="KP153" s="364">
        <f t="shared" si="586"/>
        <v>0.20129629629629631</v>
      </c>
      <c r="KQ153" s="364">
        <f t="shared" si="587"/>
        <v>-0.53837037037037039</v>
      </c>
      <c r="KR153" s="308"/>
      <c r="KS153" s="308">
        <f t="shared" si="515"/>
        <v>0.51403703703703707</v>
      </c>
      <c r="KT153" s="395">
        <f t="shared" si="516"/>
        <v>0.31274074074074076</v>
      </c>
      <c r="KU153" s="308">
        <f t="shared" si="517"/>
        <v>0.85111111111111115</v>
      </c>
      <c r="KV153" s="308">
        <f t="shared" si="518"/>
        <v>0.51233333333333331</v>
      </c>
      <c r="KW153" s="308">
        <f t="shared" si="519"/>
        <v>0.14916000000000001</v>
      </c>
      <c r="KX153" s="308">
        <f t="shared" si="520"/>
        <v>0.67462962962962958</v>
      </c>
      <c r="KY153" s="308">
        <f t="shared" si="521"/>
        <v>0.52739999999999998</v>
      </c>
      <c r="KZ153" s="308">
        <f t="shared" si="522"/>
        <v>0.24105721739130437</v>
      </c>
      <c r="LA153" s="308">
        <f t="shared" si="523"/>
        <v>-5.6544038461538465E-2</v>
      </c>
      <c r="LB153" s="308">
        <f t="shared" si="524"/>
        <v>0.3137267307692308</v>
      </c>
      <c r="LC153" s="308">
        <f t="shared" si="418"/>
        <v>0.28253718518518522</v>
      </c>
    </row>
    <row r="154" spans="1:315" s="1" customFormat="1" ht="15.75" customHeight="1" x14ac:dyDescent="0.3">
      <c r="A154" s="348" t="s">
        <v>426</v>
      </c>
      <c r="B154" s="171">
        <v>29919089</v>
      </c>
      <c r="C154" t="s">
        <v>105</v>
      </c>
      <c r="D154" s="4" t="s">
        <v>87</v>
      </c>
      <c r="E154"/>
      <c r="F154"/>
      <c r="G154">
        <v>412000</v>
      </c>
      <c r="H154"/>
      <c r="I154" s="189">
        <v>45117</v>
      </c>
      <c r="J154" s="176"/>
      <c r="K154" s="176" t="s">
        <v>132</v>
      </c>
      <c r="L154" s="176" t="s">
        <v>132</v>
      </c>
      <c r="M154" s="176" t="s">
        <v>132</v>
      </c>
      <c r="N154" s="176" t="s">
        <v>132</v>
      </c>
      <c r="O154" s="176" t="s">
        <v>132</v>
      </c>
      <c r="P154" s="176" t="s">
        <v>132</v>
      </c>
      <c r="Q154" s="94">
        <f t="shared" si="525"/>
        <v>-1</v>
      </c>
      <c r="R154" s="94">
        <f t="shared" si="526"/>
        <v>7.3944954128440488E-2</v>
      </c>
      <c r="S154" s="94">
        <f t="shared" si="527"/>
        <v>-0.41966509231429805</v>
      </c>
      <c r="T154" s="94">
        <f t="shared" si="528"/>
        <v>-0.25220453570538715</v>
      </c>
      <c r="U154" s="94">
        <f t="shared" si="529"/>
        <v>3.8233266528790555E-2</v>
      </c>
      <c r="V154" s="94">
        <f t="shared" si="530"/>
        <v>7.424543450453136E-2</v>
      </c>
      <c r="W154" s="362">
        <f t="shared" si="531"/>
        <v>-362.88600000000002</v>
      </c>
      <c r="X154" s="362">
        <f t="shared" si="532"/>
        <v>24.986000000000047</v>
      </c>
      <c r="Y154" s="362">
        <f t="shared" si="533"/>
        <v>-244.35000000000002</v>
      </c>
      <c r="Z154" s="100"/>
      <c r="AA154" s="396">
        <v>362.88600000000002</v>
      </c>
      <c r="AB154" s="100">
        <v>337.9</v>
      </c>
      <c r="AC154" s="100">
        <v>582.25</v>
      </c>
      <c r="AD154" s="100">
        <v>778.62199999999996</v>
      </c>
      <c r="AE154" s="100">
        <v>749.94899999999996</v>
      </c>
      <c r="AF154" s="100">
        <v>698.11699999999996</v>
      </c>
      <c r="AG154" s="206">
        <v>567.28550199999995</v>
      </c>
      <c r="AH154" s="207">
        <v>447.87143500000002</v>
      </c>
      <c r="AI154" s="207">
        <v>350.961974</v>
      </c>
      <c r="AJ154" s="207">
        <v>272.65261299999997</v>
      </c>
      <c r="AK154" s="205">
        <v>235.061114</v>
      </c>
      <c r="AL154" s="94">
        <f t="shared" si="394"/>
        <v>-1</v>
      </c>
      <c r="AM154" s="94">
        <f t="shared" si="395"/>
        <v>1.7386649143828996</v>
      </c>
      <c r="AN154" s="94">
        <f t="shared" si="419"/>
        <v>0.75752151011303359</v>
      </c>
      <c r="AO154" s="94">
        <f t="shared" si="420"/>
        <v>-2.0247903719996545</v>
      </c>
      <c r="AP154" s="94">
        <f t="shared" si="421"/>
        <v>1.2949738281022E-2</v>
      </c>
      <c r="AQ154" s="94">
        <f t="shared" si="422"/>
        <v>-5.8591853744767816E-2</v>
      </c>
      <c r="AR154" s="362">
        <f t="shared" si="396"/>
        <v>-19.11</v>
      </c>
      <c r="AS154" s="362">
        <f t="shared" si="423"/>
        <v>44.980999999999995</v>
      </c>
      <c r="AT154" s="362">
        <f t="shared" si="424"/>
        <v>80.823000000000008</v>
      </c>
      <c r="AU154" s="266"/>
      <c r="AV154" s="266">
        <v>19.11</v>
      </c>
      <c r="AW154" s="266">
        <v>-25.870999999999999</v>
      </c>
      <c r="AX154" s="266">
        <v>-106.694</v>
      </c>
      <c r="AY154" s="266">
        <v>104.113</v>
      </c>
      <c r="AZ154" s="266">
        <v>102.782</v>
      </c>
      <c r="BA154" s="266">
        <v>109.179</v>
      </c>
      <c r="BB154" s="201">
        <v>93.331874999999997</v>
      </c>
      <c r="BC154" s="205">
        <v>79.941694999999996</v>
      </c>
      <c r="BD154" s="205">
        <v>73.161865000000006</v>
      </c>
      <c r="BE154" s="205">
        <v>56.649424000000003</v>
      </c>
      <c r="BF154" s="205">
        <v>40.564028999999998</v>
      </c>
      <c r="BG154" s="94">
        <f t="shared" si="397"/>
        <v>-1</v>
      </c>
      <c r="BH154" s="94">
        <f t="shared" si="425"/>
        <v>1.010075136612022</v>
      </c>
      <c r="BI154" s="94">
        <f t="shared" si="426"/>
        <v>0.58925632201107281</v>
      </c>
      <c r="BJ154" s="94">
        <f t="shared" si="427"/>
        <v>-14.883147234484548</v>
      </c>
      <c r="BK154" s="94">
        <f t="shared" si="428"/>
        <v>0.67726480836236946</v>
      </c>
      <c r="BL154" s="94">
        <f t="shared" si="429"/>
        <v>-9.2131277184658009E-2</v>
      </c>
      <c r="BM154" s="362">
        <f t="shared" si="398"/>
        <v>-0.88500000000000001</v>
      </c>
      <c r="BN154" s="362">
        <f t="shared" si="430"/>
        <v>88.725000000000009</v>
      </c>
      <c r="BO154" s="362">
        <f t="shared" si="431"/>
        <v>126.01599999999999</v>
      </c>
      <c r="BP154" s="266"/>
      <c r="BQ154" s="266">
        <v>0.88500000000000001</v>
      </c>
      <c r="BR154" s="266">
        <v>-87.84</v>
      </c>
      <c r="BS154" s="266">
        <v>-213.85599999999999</v>
      </c>
      <c r="BT154" s="266">
        <v>15.404</v>
      </c>
      <c r="BU154" s="266">
        <v>9.1839999999999993</v>
      </c>
      <c r="BV154" s="266">
        <v>10.116</v>
      </c>
      <c r="BW154" s="201">
        <v>18.013280999999999</v>
      </c>
      <c r="BX154" s="205">
        <v>9.7213019999999997</v>
      </c>
      <c r="BY154" s="205">
        <v>8.2606280000000005</v>
      </c>
      <c r="BZ154" s="205">
        <v>8.9478950000000008</v>
      </c>
      <c r="CA154" s="205">
        <v>9.089423</v>
      </c>
      <c r="CB154" s="94">
        <f t="shared" si="399"/>
        <v>-1</v>
      </c>
      <c r="CC154" s="94">
        <f t="shared" si="432"/>
        <v>1.0061858220957565</v>
      </c>
      <c r="CD154" s="94">
        <f t="shared" si="433"/>
        <v>0.58709452713214294</v>
      </c>
      <c r="CE154" s="94">
        <f t="shared" si="434"/>
        <v>-15.971494125008693</v>
      </c>
      <c r="CF154" s="94">
        <f t="shared" si="435"/>
        <v>2.07526192003421</v>
      </c>
      <c r="CG154" s="94">
        <f t="shared" si="436"/>
        <v>-0.23864561289272346</v>
      </c>
      <c r="CH154" s="362">
        <f t="shared" si="400"/>
        <v>-0.55000000000000004</v>
      </c>
      <c r="CI154" s="362">
        <f t="shared" si="437"/>
        <v>89.462999999999994</v>
      </c>
      <c r="CJ154" s="362">
        <f t="shared" si="438"/>
        <v>126.42200000000001</v>
      </c>
      <c r="CK154" s="100"/>
      <c r="CL154" s="100">
        <v>0.55000000000000004</v>
      </c>
      <c r="CM154" s="100">
        <v>-88.912999999999997</v>
      </c>
      <c r="CN154" s="100">
        <v>-215.33500000000001</v>
      </c>
      <c r="CO154" s="100">
        <v>14.382999999999999</v>
      </c>
      <c r="CP154" s="100">
        <v>4.6769999999999996</v>
      </c>
      <c r="CQ154" s="100">
        <v>6.1429999999999998</v>
      </c>
      <c r="CR154" s="208">
        <v>14.141002</v>
      </c>
      <c r="CS154" s="228">
        <v>7.7015140000000004</v>
      </c>
      <c r="CT154" s="228">
        <v>6.6240670000000001</v>
      </c>
      <c r="CU154" s="228">
        <v>8.4306920000000005</v>
      </c>
      <c r="CV154" s="228">
        <v>8.4380330000000008</v>
      </c>
      <c r="CW154" s="94">
        <f t="shared" si="401"/>
        <v>-1</v>
      </c>
      <c r="CX154" s="94">
        <f t="shared" si="439"/>
        <v>1.0057369369369369</v>
      </c>
      <c r="CY154" s="94">
        <f t="shared" si="440"/>
        <v>0.58718380510910251</v>
      </c>
      <c r="CZ154" s="94">
        <f t="shared" si="441"/>
        <v>-16.178197254335263</v>
      </c>
      <c r="DA154" s="94">
        <f t="shared" si="442"/>
        <v>2.0832637148426616</v>
      </c>
      <c r="DB154" s="94">
        <f t="shared" si="443"/>
        <v>-0.26759127065062199</v>
      </c>
      <c r="DC154" s="362">
        <f t="shared" si="402"/>
        <v>-0.39800000000000002</v>
      </c>
      <c r="DD154" s="362">
        <f t="shared" si="444"/>
        <v>69.772999999999996</v>
      </c>
      <c r="DE154" s="362">
        <f t="shared" si="445"/>
        <v>98.677999999999997</v>
      </c>
      <c r="DF154" s="266"/>
      <c r="DG154" s="266">
        <v>0.39800000000000002</v>
      </c>
      <c r="DH154" s="266">
        <v>-69.375</v>
      </c>
      <c r="DI154" s="266">
        <v>-168.053</v>
      </c>
      <c r="DJ154" s="266">
        <v>11.071999999999999</v>
      </c>
      <c r="DK154" s="266">
        <v>3.5910000000000002</v>
      </c>
      <c r="DL154" s="266">
        <v>4.9029999999999996</v>
      </c>
      <c r="DM154" s="201">
        <v>10.94922</v>
      </c>
      <c r="DN154" s="205">
        <v>6.1625459999999999</v>
      </c>
      <c r="DO154" s="205">
        <v>5.1032700000000002</v>
      </c>
      <c r="DP154" s="205">
        <v>6.4047140000000002</v>
      </c>
      <c r="DQ154" s="205">
        <v>6.2863559999999996</v>
      </c>
      <c r="DR154" s="94">
        <f t="shared" si="403"/>
        <v>-1</v>
      </c>
      <c r="DS154" s="94">
        <f t="shared" si="446"/>
        <v>1.6773162939297162E-2</v>
      </c>
      <c r="DT154" s="94">
        <f t="shared" si="447"/>
        <v>2.6894021152600957E-2</v>
      </c>
      <c r="DU154" s="94">
        <f t="shared" si="448"/>
        <v>-0.73132060590595938</v>
      </c>
      <c r="DV154" s="94">
        <f t="shared" si="449"/>
        <v>0.71933952857655648</v>
      </c>
      <c r="DW154" s="94">
        <f t="shared" si="450"/>
        <v>7.7134572011599206E-2</v>
      </c>
      <c r="DX154" s="362">
        <f t="shared" si="404"/>
        <v>-24.187000000000001</v>
      </c>
      <c r="DY154" s="362">
        <f t="shared" si="451"/>
        <v>0.39900000000000091</v>
      </c>
      <c r="DZ154" s="362">
        <f t="shared" si="452"/>
        <v>0.62300000000000111</v>
      </c>
      <c r="EA154" s="100"/>
      <c r="EB154" s="100">
        <v>24.187000000000001</v>
      </c>
      <c r="EC154" s="100">
        <v>23.788</v>
      </c>
      <c r="ED154" s="100">
        <v>23.164999999999999</v>
      </c>
      <c r="EE154" s="100">
        <v>86.218000000000004</v>
      </c>
      <c r="EF154" s="100">
        <v>50.146000000000001</v>
      </c>
      <c r="EG154" s="100">
        <v>46.555</v>
      </c>
      <c r="EH154" s="208">
        <v>41.652211999999999</v>
      </c>
      <c r="EI154" s="228">
        <v>30.702991999999998</v>
      </c>
      <c r="EJ154" s="228">
        <v>24.540444999999998</v>
      </c>
      <c r="EK154" s="228">
        <v>19.437176000000001</v>
      </c>
      <c r="EL154" s="228">
        <v>13.032462000000001</v>
      </c>
      <c r="EM154" s="94">
        <f t="shared" si="405"/>
        <v>-1</v>
      </c>
      <c r="EN154" s="94">
        <f t="shared" si="453"/>
        <v>-0.42750898563334477</v>
      </c>
      <c r="EO154" s="94">
        <f t="shared" si="454"/>
        <v>6.5482343679298421E-2</v>
      </c>
      <c r="EP154" s="94">
        <f t="shared" si="455"/>
        <v>-0.29152896654538635</v>
      </c>
      <c r="EQ154" s="94">
        <f t="shared" si="456"/>
        <v>0.30029314581038735</v>
      </c>
      <c r="ER154" s="94">
        <f t="shared" si="457"/>
        <v>7.3624654344345855E-2</v>
      </c>
      <c r="ES154" s="362">
        <f t="shared" si="406"/>
        <v>-165.81</v>
      </c>
      <c r="ET154" s="362">
        <f t="shared" si="458"/>
        <v>-123.81900000000002</v>
      </c>
      <c r="EU154" s="362">
        <f t="shared" si="459"/>
        <v>17.800000000000011</v>
      </c>
      <c r="EV154" s="100"/>
      <c r="EW154" s="100">
        <v>165.81</v>
      </c>
      <c r="EX154" s="100">
        <v>289.62900000000002</v>
      </c>
      <c r="EY154" s="100">
        <v>271.82900000000001</v>
      </c>
      <c r="EZ154" s="100">
        <v>383.68400000000003</v>
      </c>
      <c r="FA154" s="100">
        <v>295.07499999999999</v>
      </c>
      <c r="FB154" s="100">
        <v>274.83999999999997</v>
      </c>
      <c r="FC154" s="208">
        <v>145.92747900000001</v>
      </c>
      <c r="FD154" s="228">
        <v>109.055071</v>
      </c>
      <c r="FE154" s="228">
        <v>90.746064000000004</v>
      </c>
      <c r="FF154" s="228">
        <v>62.209345999999996</v>
      </c>
      <c r="FG154" s="228">
        <v>62.840549000000003</v>
      </c>
      <c r="FH154" s="94">
        <f t="shared" si="407"/>
        <v>-1</v>
      </c>
      <c r="FI154" s="94">
        <f t="shared" si="460"/>
        <v>-1.0638297872340425E-2</v>
      </c>
      <c r="FJ154" s="94">
        <f t="shared" si="461"/>
        <v>-0.35172413793103446</v>
      </c>
      <c r="FK154" s="94">
        <f t="shared" si="462"/>
        <v>0.12403100775193798</v>
      </c>
      <c r="FL154" s="94">
        <f t="shared" si="463"/>
        <v>-0.12837837837837837</v>
      </c>
      <c r="FM154" s="94">
        <f t="shared" si="464"/>
        <v>-8.6419753086419748E-2</v>
      </c>
      <c r="FN154" s="362">
        <f t="shared" si="408"/>
        <v>-93</v>
      </c>
      <c r="FO154" s="362">
        <f t="shared" si="465"/>
        <v>-1</v>
      </c>
      <c r="FP154" s="362">
        <f t="shared" si="466"/>
        <v>-51</v>
      </c>
      <c r="FQ154" s="486"/>
      <c r="FR154" s="486">
        <v>93</v>
      </c>
      <c r="FS154" s="486">
        <v>94</v>
      </c>
      <c r="FT154" s="486">
        <v>145</v>
      </c>
      <c r="FU154" s="486">
        <v>129</v>
      </c>
      <c r="FV154" s="486">
        <v>148</v>
      </c>
      <c r="FW154" s="486">
        <v>162</v>
      </c>
      <c r="FX154" s="2">
        <v>125</v>
      </c>
      <c r="FY154" s="488">
        <v>138</v>
      </c>
      <c r="FZ154" s="488">
        <v>133</v>
      </c>
      <c r="GA154" s="488">
        <v>90</v>
      </c>
      <c r="GB154" s="488">
        <v>64</v>
      </c>
      <c r="GC154" s="2"/>
      <c r="GD154" s="88" t="s">
        <v>572</v>
      </c>
      <c r="GE154" s="1" t="s">
        <v>81</v>
      </c>
      <c r="GF154" s="336" t="s">
        <v>87</v>
      </c>
      <c r="GG154" s="1">
        <v>3520</v>
      </c>
      <c r="GH154" s="1" t="s">
        <v>427</v>
      </c>
      <c r="GI154" s="18" t="s">
        <v>97</v>
      </c>
      <c r="GJ154" s="94">
        <f t="shared" si="534"/>
        <v>-1</v>
      </c>
      <c r="GK154" s="94">
        <f t="shared" si="535"/>
        <v>1.0060540470007724</v>
      </c>
      <c r="GL154" s="94">
        <f t="shared" si="536"/>
        <v>3.808405557249149E-2</v>
      </c>
      <c r="GM154" s="94">
        <f t="shared" si="537"/>
        <v>-19.664443513733261</v>
      </c>
      <c r="GN154" s="94">
        <f t="shared" si="538"/>
        <v>1.1807874727144123</v>
      </c>
      <c r="GO154" s="94">
        <f t="shared" si="539"/>
        <v>-0.30551961375061681</v>
      </c>
      <c r="GP154" s="366">
        <f t="shared" si="540"/>
        <v>-2.292860865033872E-2</v>
      </c>
      <c r="GQ154" s="366">
        <f t="shared" si="541"/>
        <v>3.8102478427780833</v>
      </c>
      <c r="GR154" s="366">
        <f t="shared" si="542"/>
        <v>0.14994706867982144</v>
      </c>
      <c r="GS154" s="94">
        <f t="shared" si="409"/>
        <v>0</v>
      </c>
      <c r="GT154" s="94">
        <f t="shared" si="467"/>
        <v>2.292860865033872E-2</v>
      </c>
      <c r="GU154" s="94">
        <f t="shared" si="468"/>
        <v>-3.7873192341277444</v>
      </c>
      <c r="GV154" s="94">
        <f t="shared" si="469"/>
        <v>-3.9372663028075658</v>
      </c>
      <c r="GW154" s="94">
        <f t="shared" si="470"/>
        <v>0.21095010413305562</v>
      </c>
      <c r="GX154" s="94">
        <f t="shared" si="471"/>
        <v>9.6731161001437416E-2</v>
      </c>
      <c r="GY154" s="94">
        <f t="shared" si="472"/>
        <v>0.13928566294556505</v>
      </c>
      <c r="GZ154" s="94">
        <f t="shared" si="473"/>
        <v>0.39087726157195274</v>
      </c>
      <c r="HA154" s="94">
        <f t="shared" si="474"/>
        <v>0.27882095750125035</v>
      </c>
      <c r="HB154" s="94">
        <f t="shared" si="475"/>
        <v>0.30124717296554082</v>
      </c>
      <c r="HC154" s="94">
        <f t="shared" si="476"/>
        <v>0.51929695058503578</v>
      </c>
      <c r="HD154" s="94">
        <f t="shared" si="543"/>
        <v>-1</v>
      </c>
      <c r="HE154" s="94">
        <f t="shared" si="544"/>
        <v>1.0124204691559409</v>
      </c>
      <c r="HF154" s="94">
        <f t="shared" si="545"/>
        <v>0.52044886600679729</v>
      </c>
      <c r="HG154" s="94">
        <f t="shared" si="546"/>
        <v>-15.375475595040065</v>
      </c>
      <c r="HH154" s="94">
        <f t="shared" si="547"/>
        <v>0.40830305492500252</v>
      </c>
      <c r="HI154" s="94">
        <f t="shared" si="548"/>
        <v>-0.32972174137904564</v>
      </c>
      <c r="HJ154" s="366">
        <f t="shared" si="549"/>
        <v>-3.8863601931323401E-3</v>
      </c>
      <c r="HK154" s="366">
        <f t="shared" si="550"/>
        <v>0.31678598937287505</v>
      </c>
      <c r="HL154" s="366">
        <f t="shared" si="551"/>
        <v>0.33958476090863071</v>
      </c>
      <c r="HM154" s="94">
        <f t="shared" si="410"/>
        <v>0</v>
      </c>
      <c r="HN154" s="94">
        <f t="shared" si="477"/>
        <v>3.8863601931323401E-3</v>
      </c>
      <c r="HO154" s="94">
        <f t="shared" si="478"/>
        <v>-0.31289962917974273</v>
      </c>
      <c r="HP154" s="94">
        <f t="shared" si="479"/>
        <v>-0.65248439008837344</v>
      </c>
      <c r="HQ154" s="94">
        <f t="shared" si="480"/>
        <v>4.5388716761030054E-2</v>
      </c>
      <c r="HR154" s="94">
        <f t="shared" si="481"/>
        <v>3.2229367537264325E-2</v>
      </c>
      <c r="HS154" s="94">
        <f t="shared" si="482"/>
        <v>4.8083563986654969E-2</v>
      </c>
      <c r="HT154" s="94">
        <f t="shared" si="483"/>
        <v>0.14129030398354711</v>
      </c>
      <c r="HU154" s="94">
        <f t="shared" si="484"/>
        <v>9.7309777544556997E-2</v>
      </c>
      <c r="HV154" s="94">
        <f t="shared" si="485"/>
        <v>0.10801354460100497</v>
      </c>
      <c r="HW154" s="94">
        <f t="shared" si="486"/>
        <v>0.14310919653311185</v>
      </c>
      <c r="HX154" s="94" t="e">
        <f t="shared" si="552"/>
        <v>#VALUE!</v>
      </c>
      <c r="HY154" s="94">
        <f t="shared" si="553"/>
        <v>0.77605086791475608</v>
      </c>
      <c r="HZ154" s="94">
        <f t="shared" si="554"/>
        <v>-3.6216763943215644E-2</v>
      </c>
      <c r="IA154" s="94">
        <f t="shared" si="555"/>
        <v>-0.6207616382226403</v>
      </c>
      <c r="IB154" s="94">
        <f t="shared" si="556"/>
        <v>0.32227070035426897</v>
      </c>
      <c r="IC154" s="94">
        <f t="shared" si="557"/>
        <v>3.2692223050679483E-3</v>
      </c>
      <c r="ID154" s="366" t="e">
        <f t="shared" si="558"/>
        <v>#VALUE!</v>
      </c>
      <c r="IE154" s="366">
        <f t="shared" si="559"/>
        <v>6.3739121586430289E-2</v>
      </c>
      <c r="IF154" s="366">
        <f t="shared" si="560"/>
        <v>-3.0863569992333056E-3</v>
      </c>
      <c r="IG154" s="94" t="str">
        <f t="shared" si="411"/>
        <v>i.a.</v>
      </c>
      <c r="IH154" s="94">
        <f t="shared" si="487"/>
        <v>0.14587178095410411</v>
      </c>
      <c r="II154" s="94">
        <f t="shared" si="488"/>
        <v>8.2132659367673819E-2</v>
      </c>
      <c r="IJ154" s="94">
        <f t="shared" si="489"/>
        <v>8.5219016366907124E-2</v>
      </c>
      <c r="IK154" s="94">
        <f t="shared" si="490"/>
        <v>0.22471096006088342</v>
      </c>
      <c r="IL154" s="94">
        <f t="shared" si="491"/>
        <v>0.16994323477082099</v>
      </c>
      <c r="IM154" s="94">
        <f t="shared" si="492"/>
        <v>0.1693894629602678</v>
      </c>
      <c r="IN154" s="94">
        <f t="shared" si="493"/>
        <v>0.28543090229085638</v>
      </c>
      <c r="IO154" s="94">
        <f t="shared" si="494"/>
        <v>0.28153658255836628</v>
      </c>
      <c r="IP154" s="94">
        <f t="shared" si="495"/>
        <v>0.27042985577864842</v>
      </c>
      <c r="IQ154" s="94">
        <f t="shared" si="496"/>
        <v>0.31244784344783183</v>
      </c>
      <c r="IR154" s="94">
        <f t="shared" si="412"/>
        <v>0.20738937210749067</v>
      </c>
      <c r="IS154" s="94">
        <f t="shared" si="561"/>
        <v>-1</v>
      </c>
      <c r="IT154" s="94">
        <f t="shared" si="562"/>
        <v>1.0093814273937332</v>
      </c>
      <c r="IU154" s="94">
        <f t="shared" si="563"/>
        <v>0.2922299304260052</v>
      </c>
      <c r="IV154" s="94">
        <f t="shared" si="564"/>
        <v>-19.5654338617584</v>
      </c>
      <c r="IW154" s="94">
        <f t="shared" si="565"/>
        <v>0.61549900435198401</v>
      </c>
      <c r="IX154" s="94">
        <f t="shared" si="566"/>
        <v>-0.15487774613249949</v>
      </c>
      <c r="IY154" s="366">
        <f t="shared" si="567"/>
        <v>-2.4387824275392271E-3</v>
      </c>
      <c r="IZ154" s="366">
        <f t="shared" si="568"/>
        <v>0.26239735005109655</v>
      </c>
      <c r="JA154" s="366">
        <f t="shared" si="569"/>
        <v>0.10733383254819023</v>
      </c>
      <c r="JB154" s="392"/>
      <c r="JC154" s="94">
        <f t="shared" si="497"/>
        <v>2.4387824275392271E-3</v>
      </c>
      <c r="JD154" s="94">
        <f t="shared" si="498"/>
        <v>-0.25995856762355729</v>
      </c>
      <c r="JE154" s="94">
        <f t="shared" si="499"/>
        <v>-0.36729240017174752</v>
      </c>
      <c r="JF154" s="94">
        <f t="shared" si="500"/>
        <v>1.9783669097456789E-2</v>
      </c>
      <c r="JG154" s="94">
        <f t="shared" si="501"/>
        <v>1.2246166072626272E-2</v>
      </c>
      <c r="JH154" s="94">
        <f t="shared" si="502"/>
        <v>1.4490407768325367E-2</v>
      </c>
      <c r="JI154" s="94">
        <f t="shared" si="503"/>
        <v>3.1753466176190064E-2</v>
      </c>
      <c r="JJ154" s="94">
        <f t="shared" si="504"/>
        <v>2.1705563785285837E-2</v>
      </c>
      <c r="JK154" s="94">
        <f t="shared" si="505"/>
        <v>2.3537102626394506E-2</v>
      </c>
      <c r="JL154" s="94">
        <f t="shared" si="506"/>
        <v>3.2817932318880812E-2</v>
      </c>
      <c r="JM154" s="94">
        <f t="shared" si="413"/>
        <v>3.8668339672720174E-2</v>
      </c>
      <c r="JN154" s="94" t="e">
        <f t="shared" si="570"/>
        <v>#VALUE!</v>
      </c>
      <c r="JO154" s="94">
        <f t="shared" si="571"/>
        <v>8.5492749334122639E-2</v>
      </c>
      <c r="JP154" s="94">
        <f t="shared" si="572"/>
        <v>-0.10480253601673631</v>
      </c>
      <c r="JQ154" s="94">
        <f t="shared" si="573"/>
        <v>-0.33471989728272378</v>
      </c>
      <c r="JR154" s="94">
        <f t="shared" si="574"/>
        <v>0.19115134454465904</v>
      </c>
      <c r="JS154" s="94">
        <f t="shared" si="575"/>
        <v>0.17586324587658167</v>
      </c>
      <c r="JT154" s="364" t="e">
        <f t="shared" si="576"/>
        <v>#VALUE!</v>
      </c>
      <c r="JU154" s="364">
        <f t="shared" si="577"/>
        <v>0.30731914893617063</v>
      </c>
      <c r="JV154" s="364">
        <f t="shared" si="578"/>
        <v>-0.42083639031548081</v>
      </c>
      <c r="JW154" s="99" t="str">
        <f t="shared" si="414"/>
        <v>i.a.</v>
      </c>
      <c r="JX154" s="99">
        <f t="shared" si="507"/>
        <v>3.9020000000000001</v>
      </c>
      <c r="JY154" s="99">
        <f t="shared" si="508"/>
        <v>3.5946808510638295</v>
      </c>
      <c r="JZ154" s="99">
        <f t="shared" si="509"/>
        <v>4.0155172413793103</v>
      </c>
      <c r="KA154" s="99">
        <f t="shared" si="510"/>
        <v>6.0358294573643407</v>
      </c>
      <c r="KB154" s="99">
        <f t="shared" si="511"/>
        <v>5.0672229729729725</v>
      </c>
      <c r="KC154" s="99">
        <f t="shared" si="512"/>
        <v>4.3093641975308641</v>
      </c>
      <c r="KD154" s="99">
        <f t="shared" si="513"/>
        <v>4.5382840159999995</v>
      </c>
      <c r="KE154" s="99">
        <f t="shared" si="514"/>
        <v>3.2454451811594205</v>
      </c>
      <c r="KF154" s="99">
        <f t="shared" si="415"/>
        <v>2.6388118345864662</v>
      </c>
      <c r="KG154" s="99">
        <f t="shared" si="416"/>
        <v>3.0294734777777776</v>
      </c>
      <c r="KH154" s="99">
        <f t="shared" si="417"/>
        <v>3.6728299062500001</v>
      </c>
      <c r="KI154" s="94">
        <f t="shared" si="579"/>
        <v>-1</v>
      </c>
      <c r="KJ154" s="94">
        <f t="shared" si="580"/>
        <v>1.0062523363118399</v>
      </c>
      <c r="KK154" s="94">
        <f t="shared" si="581"/>
        <v>0.36307134504426303</v>
      </c>
      <c r="KL154" s="94">
        <f t="shared" si="582"/>
        <v>-14.319467187076699</v>
      </c>
      <c r="KM154" s="94">
        <f t="shared" si="583"/>
        <v>2.5282074741477754</v>
      </c>
      <c r="KN154" s="94">
        <f t="shared" si="584"/>
        <v>-0.16662560330149459</v>
      </c>
      <c r="KO154" s="364">
        <f t="shared" si="585"/>
        <v>-5.9139784946236566E-3</v>
      </c>
      <c r="KP154" s="364">
        <f t="shared" si="586"/>
        <v>0.95179695721802782</v>
      </c>
      <c r="KQ154" s="364">
        <f t="shared" si="587"/>
        <v>0.53918598679383711</v>
      </c>
      <c r="KR154" s="308"/>
      <c r="KS154" s="308">
        <f t="shared" si="515"/>
        <v>5.9139784946236566E-3</v>
      </c>
      <c r="KT154" s="308">
        <f t="shared" si="516"/>
        <v>-0.94588297872340421</v>
      </c>
      <c r="KU154" s="308">
        <f t="shared" si="517"/>
        <v>-1.4850689655172413</v>
      </c>
      <c r="KV154" s="308">
        <f t="shared" si="518"/>
        <v>0.11149612403100774</v>
      </c>
      <c r="KW154" s="308">
        <f t="shared" si="519"/>
        <v>3.1601351351351351E-2</v>
      </c>
      <c r="KX154" s="308">
        <f t="shared" si="520"/>
        <v>3.7919753086419754E-2</v>
      </c>
      <c r="KY154" s="308">
        <f t="shared" si="521"/>
        <v>0.113128016</v>
      </c>
      <c r="KZ154" s="308">
        <f t="shared" si="522"/>
        <v>5.5808072463768121E-2</v>
      </c>
      <c r="LA154" s="308">
        <f t="shared" si="523"/>
        <v>4.9805015037593985E-2</v>
      </c>
      <c r="LB154" s="308">
        <f t="shared" si="524"/>
        <v>9.3674355555555561E-2</v>
      </c>
      <c r="LC154" s="308">
        <f t="shared" si="418"/>
        <v>0.13184426562500001</v>
      </c>
    </row>
    <row r="155" spans="1:315" s="1" customFormat="1" ht="15.75" customHeight="1" x14ac:dyDescent="0.3">
      <c r="A155" s="379" t="s">
        <v>743</v>
      </c>
      <c r="B155" s="171">
        <v>27083455</v>
      </c>
      <c r="C155" t="s">
        <v>105</v>
      </c>
      <c r="D155" s="4" t="s">
        <v>87</v>
      </c>
      <c r="E155">
        <v>1</v>
      </c>
      <c r="F155"/>
      <c r="G155">
        <v>412000</v>
      </c>
      <c r="H155"/>
      <c r="I155" s="192">
        <v>45015</v>
      </c>
      <c r="J155" s="176"/>
      <c r="K155" s="176" t="s">
        <v>132</v>
      </c>
      <c r="L155" s="176" t="s">
        <v>132</v>
      </c>
      <c r="M155" s="176" t="s">
        <v>132</v>
      </c>
      <c r="N155" s="176" t="s">
        <v>132</v>
      </c>
      <c r="O155" s="176" t="s">
        <v>132</v>
      </c>
      <c r="P155" s="176" t="s">
        <v>132</v>
      </c>
      <c r="Q155" s="94">
        <f t="shared" si="525"/>
        <v>-1</v>
      </c>
      <c r="R155" s="94">
        <f t="shared" si="526"/>
        <v>-0.28762127333207188</v>
      </c>
      <c r="S155" s="94">
        <f t="shared" si="527"/>
        <v>5.0524776076826594E-2</v>
      </c>
      <c r="T155" s="94">
        <f t="shared" si="528"/>
        <v>-0.10066320055676092</v>
      </c>
      <c r="U155" s="94">
        <f t="shared" si="529"/>
        <v>0.25774062886173277</v>
      </c>
      <c r="V155" s="94">
        <f t="shared" si="530"/>
        <v>2.0787525732556711E-2</v>
      </c>
      <c r="W155" s="362">
        <f t="shared" si="531"/>
        <v>-493.209</v>
      </c>
      <c r="X155" s="362">
        <f t="shared" si="532"/>
        <v>-199.13200000000001</v>
      </c>
      <c r="Y155" s="362">
        <f t="shared" si="533"/>
        <v>33.298000000000002</v>
      </c>
      <c r="Z155" s="100"/>
      <c r="AA155" s="396">
        <v>493.209</v>
      </c>
      <c r="AB155" s="100">
        <v>692.34100000000001</v>
      </c>
      <c r="AC155" s="100">
        <v>659.04300000000001</v>
      </c>
      <c r="AD155" s="100">
        <v>732.81</v>
      </c>
      <c r="AE155" s="203">
        <v>582.64</v>
      </c>
      <c r="AF155" s="203">
        <v>570.77499999999998</v>
      </c>
      <c r="AG155" s="207">
        <v>545.02200000000005</v>
      </c>
      <c r="AH155" s="207">
        <v>426.32429999999999</v>
      </c>
      <c r="AI155" s="207">
        <v>325.32600000000002</v>
      </c>
      <c r="AJ155" s="207">
        <v>392.622163</v>
      </c>
      <c r="AK155" s="205">
        <v>386.24</v>
      </c>
      <c r="AL155" s="94">
        <f t="shared" si="394"/>
        <v>-1</v>
      </c>
      <c r="AM155" s="94">
        <f t="shared" si="395"/>
        <v>-0.18445480935451244</v>
      </c>
      <c r="AN155" s="94">
        <f t="shared" si="419"/>
        <v>3.4102661447627646E-3</v>
      </c>
      <c r="AO155" s="94">
        <f t="shared" si="420"/>
        <v>-2.2531495111645116E-3</v>
      </c>
      <c r="AP155" s="94">
        <f t="shared" si="421"/>
        <v>0.21429534406052489</v>
      </c>
      <c r="AQ155" s="94">
        <f t="shared" si="422"/>
        <v>0.1347822174226061</v>
      </c>
      <c r="AR155" s="362">
        <f t="shared" si="396"/>
        <v>-125.01900000000001</v>
      </c>
      <c r="AS155" s="362">
        <f t="shared" si="423"/>
        <v>-28.275999999999982</v>
      </c>
      <c r="AT155" s="362">
        <f t="shared" si="424"/>
        <v>0.52099999999998658</v>
      </c>
      <c r="AU155" s="266"/>
      <c r="AV155" s="266">
        <v>125.01900000000001</v>
      </c>
      <c r="AW155" s="266">
        <v>153.29499999999999</v>
      </c>
      <c r="AX155" s="266">
        <v>152.774</v>
      </c>
      <c r="AY155" s="266">
        <v>153.119</v>
      </c>
      <c r="AZ155" s="267">
        <v>126.09699999999999</v>
      </c>
      <c r="BA155" s="267">
        <v>111.12</v>
      </c>
      <c r="BB155" s="205">
        <v>97.192999999999998</v>
      </c>
      <c r="BC155" s="205">
        <v>82.507282000000004</v>
      </c>
      <c r="BD155" s="205">
        <v>66.415000000000006</v>
      </c>
      <c r="BE155" s="205">
        <v>44.918042</v>
      </c>
      <c r="BF155" s="205">
        <v>60.295999999999999</v>
      </c>
      <c r="BG155" s="94">
        <f t="shared" si="397"/>
        <v>-1</v>
      </c>
      <c r="BH155" s="94">
        <f t="shared" si="425"/>
        <v>-0.26738672685683124</v>
      </c>
      <c r="BI155" s="94">
        <f t="shared" si="426"/>
        <v>2.73419105919534E-3</v>
      </c>
      <c r="BJ155" s="94">
        <f t="shared" si="427"/>
        <v>-5.0795893650152781E-2</v>
      </c>
      <c r="BK155" s="94">
        <f t="shared" si="428"/>
        <v>0.20420175362444651</v>
      </c>
      <c r="BL155" s="94">
        <f t="shared" si="429"/>
        <v>0.23597072898560062</v>
      </c>
      <c r="BM155" s="362">
        <f t="shared" si="398"/>
        <v>-48.362000000000002</v>
      </c>
      <c r="BN155" s="362">
        <f t="shared" si="430"/>
        <v>-17.651000000000003</v>
      </c>
      <c r="BO155" s="362">
        <f t="shared" si="431"/>
        <v>0.18000000000000682</v>
      </c>
      <c r="BP155" s="266"/>
      <c r="BQ155" s="266">
        <v>48.362000000000002</v>
      </c>
      <c r="BR155" s="266">
        <v>66.013000000000005</v>
      </c>
      <c r="BS155" s="266">
        <v>65.832999999999998</v>
      </c>
      <c r="BT155" s="266">
        <v>69.355999999999995</v>
      </c>
      <c r="BU155" s="267">
        <v>57.594999999999999</v>
      </c>
      <c r="BV155" s="267">
        <v>46.598999999999997</v>
      </c>
      <c r="BW155" s="205">
        <v>32.625999999999998</v>
      </c>
      <c r="BX155" s="205">
        <v>21.333055999999999</v>
      </c>
      <c r="BY155" s="205">
        <v>11.707000000000001</v>
      </c>
      <c r="BZ155" s="205">
        <v>-11.9</v>
      </c>
      <c r="CA155" s="205">
        <v>11.007999999999999</v>
      </c>
      <c r="CB155" s="94">
        <f t="shared" si="399"/>
        <v>-1</v>
      </c>
      <c r="CC155" s="94">
        <f t="shared" si="432"/>
        <v>-0.26459305339554168</v>
      </c>
      <c r="CD155" s="94">
        <f t="shared" si="433"/>
        <v>3.1771501925545467E-2</v>
      </c>
      <c r="CE155" s="94">
        <f t="shared" si="434"/>
        <v>-3.8525963149078718E-2</v>
      </c>
      <c r="CF155" s="94">
        <f t="shared" si="435"/>
        <v>0.19681356170646797</v>
      </c>
      <c r="CG155" s="94">
        <f t="shared" si="436"/>
        <v>0.25901653862333113</v>
      </c>
      <c r="CH155" s="362">
        <f t="shared" si="400"/>
        <v>-49.651000000000003</v>
      </c>
      <c r="CI155" s="362">
        <f t="shared" si="437"/>
        <v>-17.863999999999997</v>
      </c>
      <c r="CJ155" s="362">
        <f t="shared" si="438"/>
        <v>2.0789999999999935</v>
      </c>
      <c r="CK155" s="100"/>
      <c r="CL155" s="100">
        <v>49.651000000000003</v>
      </c>
      <c r="CM155" s="100">
        <v>67.515000000000001</v>
      </c>
      <c r="CN155" s="100">
        <v>65.436000000000007</v>
      </c>
      <c r="CO155" s="100">
        <v>68.058000000000007</v>
      </c>
      <c r="CP155" s="203">
        <v>56.866</v>
      </c>
      <c r="CQ155" s="203">
        <v>45.167000000000002</v>
      </c>
      <c r="CR155" s="228">
        <v>31.786999999999999</v>
      </c>
      <c r="CS155" s="228">
        <v>18.125933</v>
      </c>
      <c r="CT155" s="228">
        <v>6.5331099999999998</v>
      </c>
      <c r="CU155" s="228">
        <v>-15.575661</v>
      </c>
      <c r="CV155" s="228">
        <v>7.68</v>
      </c>
      <c r="CW155" s="94">
        <f t="shared" si="401"/>
        <v>-1</v>
      </c>
      <c r="CX155" s="94">
        <f t="shared" si="439"/>
        <v>-0.26283711717202496</v>
      </c>
      <c r="CY155" s="94">
        <f t="shared" si="440"/>
        <v>3.048026535298615E-2</v>
      </c>
      <c r="CZ155" s="94">
        <f t="shared" si="441"/>
        <v>-3.9729357884618954E-2</v>
      </c>
      <c r="DA155" s="94">
        <f t="shared" si="442"/>
        <v>0.19690954207083239</v>
      </c>
      <c r="DB155" s="94">
        <f t="shared" si="443"/>
        <v>0.25987608708008864</v>
      </c>
      <c r="DC155" s="362">
        <f t="shared" si="402"/>
        <v>-38.704000000000001</v>
      </c>
      <c r="DD155" s="362">
        <f t="shared" si="444"/>
        <v>-13.799999999999997</v>
      </c>
      <c r="DE155" s="362">
        <f t="shared" si="445"/>
        <v>1.5529999999999973</v>
      </c>
      <c r="DF155" s="266"/>
      <c r="DG155" s="266">
        <v>38.704000000000001</v>
      </c>
      <c r="DH155" s="266">
        <v>52.503999999999998</v>
      </c>
      <c r="DI155" s="266">
        <v>50.951000000000001</v>
      </c>
      <c r="DJ155" s="266">
        <v>53.058999999999997</v>
      </c>
      <c r="DK155" s="267">
        <v>44.33</v>
      </c>
      <c r="DL155" s="267">
        <v>35.186</v>
      </c>
      <c r="DM155" s="205">
        <v>24.731999999999999</v>
      </c>
      <c r="DN155" s="205">
        <v>14.042933</v>
      </c>
      <c r="DO155" s="205">
        <v>4.9829999999999997</v>
      </c>
      <c r="DP155" s="205">
        <v>-11.850661000000001</v>
      </c>
      <c r="DQ155" s="205">
        <v>5.6609999999999996</v>
      </c>
      <c r="DR155" s="94">
        <f t="shared" si="403"/>
        <v>-1</v>
      </c>
      <c r="DS155" s="94">
        <f t="shared" si="446"/>
        <v>-9.2016737774860594E-2</v>
      </c>
      <c r="DT155" s="94">
        <f t="shared" si="447"/>
        <v>0.34653574733120662</v>
      </c>
      <c r="DU155" s="94">
        <f t="shared" si="448"/>
        <v>0.12334781259695948</v>
      </c>
      <c r="DV155" s="94">
        <f t="shared" si="449"/>
        <v>6.7200874157712462E-2</v>
      </c>
      <c r="DW155" s="94">
        <f t="shared" si="450"/>
        <v>0.47068419771122483</v>
      </c>
      <c r="DX155" s="362">
        <f t="shared" si="404"/>
        <v>-88.531999999999996</v>
      </c>
      <c r="DY155" s="362">
        <f t="shared" si="451"/>
        <v>-8.9720000000000084</v>
      </c>
      <c r="DZ155" s="362">
        <f t="shared" si="452"/>
        <v>25.093000000000004</v>
      </c>
      <c r="EA155" s="100"/>
      <c r="EB155" s="100">
        <v>88.531999999999996</v>
      </c>
      <c r="EC155" s="100">
        <v>97.504000000000005</v>
      </c>
      <c r="ED155" s="100">
        <v>72.411000000000001</v>
      </c>
      <c r="EE155" s="100">
        <v>64.459999999999994</v>
      </c>
      <c r="EF155" s="203">
        <v>60.401000000000003</v>
      </c>
      <c r="EG155" s="203">
        <v>41.07</v>
      </c>
      <c r="EH155" s="228">
        <v>64.884</v>
      </c>
      <c r="EI155" s="228">
        <v>40.151626999999998</v>
      </c>
      <c r="EJ155" s="228">
        <v>26.109000000000002</v>
      </c>
      <c r="EK155" s="228">
        <v>21.125585000000001</v>
      </c>
      <c r="EL155" s="228">
        <v>27.975999999999999</v>
      </c>
      <c r="EM155" s="94">
        <f t="shared" si="405"/>
        <v>-1</v>
      </c>
      <c r="EN155" s="94">
        <f t="shared" si="453"/>
        <v>-0.21189291161595888</v>
      </c>
      <c r="EO155" s="94">
        <f t="shared" si="454"/>
        <v>0.10741193465940657</v>
      </c>
      <c r="EP155" s="94">
        <f t="shared" si="455"/>
        <v>-0.29944011260026909</v>
      </c>
      <c r="EQ155" s="94">
        <f t="shared" si="456"/>
        <v>0.25837976786651939</v>
      </c>
      <c r="ER155" s="94">
        <f t="shared" si="457"/>
        <v>0.36663185798056064</v>
      </c>
      <c r="ES155" s="362">
        <f t="shared" si="406"/>
        <v>-196.34899999999999</v>
      </c>
      <c r="ET155" s="362">
        <f t="shared" si="458"/>
        <v>-52.790999999999997</v>
      </c>
      <c r="EU155" s="362">
        <f t="shared" si="459"/>
        <v>24.164999999999992</v>
      </c>
      <c r="EV155" s="100"/>
      <c r="EW155" s="100">
        <v>196.34899999999999</v>
      </c>
      <c r="EX155" s="100">
        <v>249.14</v>
      </c>
      <c r="EY155" s="100">
        <v>224.97499999999999</v>
      </c>
      <c r="EZ155" s="100">
        <v>321.13600000000002</v>
      </c>
      <c r="FA155" s="203">
        <v>255.19800000000001</v>
      </c>
      <c r="FB155" s="203">
        <v>186.73500000000001</v>
      </c>
      <c r="FC155" s="228">
        <v>193.60300000000001</v>
      </c>
      <c r="FD155" s="228">
        <v>158.61437000000001</v>
      </c>
      <c r="FE155" s="228">
        <v>151.19800000000001</v>
      </c>
      <c r="FF155" s="228">
        <v>170.08699999999999</v>
      </c>
      <c r="FG155" s="228">
        <v>199.03</v>
      </c>
      <c r="FH155" s="94">
        <f t="shared" si="407"/>
        <v>-1</v>
      </c>
      <c r="FI155" s="94">
        <f t="shared" si="460"/>
        <v>-0.19718309859154928</v>
      </c>
      <c r="FJ155" s="94">
        <f t="shared" si="461"/>
        <v>1.4285714285714285E-2</v>
      </c>
      <c r="FK155" s="94">
        <f t="shared" si="462"/>
        <v>-7.0921985815602835E-3</v>
      </c>
      <c r="FL155" s="94">
        <f t="shared" si="463"/>
        <v>0.21551724137931033</v>
      </c>
      <c r="FM155" s="94">
        <f t="shared" si="464"/>
        <v>3.5714285714285712E-2</v>
      </c>
      <c r="FN155" s="362">
        <f t="shared" si="408"/>
        <v>-114</v>
      </c>
      <c r="FO155" s="362">
        <f t="shared" si="465"/>
        <v>-28</v>
      </c>
      <c r="FP155" s="362">
        <f t="shared" si="466"/>
        <v>2</v>
      </c>
      <c r="FQ155" s="486"/>
      <c r="FR155" s="486">
        <v>114</v>
      </c>
      <c r="FS155" s="486">
        <v>142</v>
      </c>
      <c r="FT155" s="486">
        <v>140</v>
      </c>
      <c r="FU155" s="486">
        <v>141</v>
      </c>
      <c r="FV155" s="487">
        <v>116</v>
      </c>
      <c r="FW155" s="487">
        <v>112</v>
      </c>
      <c r="FX155" s="488">
        <v>120</v>
      </c>
      <c r="FY155" s="488">
        <v>106</v>
      </c>
      <c r="FZ155" s="488">
        <v>104</v>
      </c>
      <c r="GA155" s="488">
        <v>106</v>
      </c>
      <c r="GB155" s="488">
        <v>95</v>
      </c>
      <c r="GC155" s="2"/>
      <c r="GD155" s="88" t="s">
        <v>849</v>
      </c>
      <c r="GE155" s="1" t="s">
        <v>81</v>
      </c>
      <c r="GF155" s="336" t="s">
        <v>87</v>
      </c>
      <c r="GG155" s="1">
        <v>9730</v>
      </c>
      <c r="GH155" s="1" t="s">
        <v>388</v>
      </c>
      <c r="GI155" s="18" t="s">
        <v>93</v>
      </c>
      <c r="GJ155" s="94">
        <f t="shared" si="534"/>
        <v>-1</v>
      </c>
      <c r="GK155" s="94">
        <f t="shared" si="535"/>
        <v>-0.32831994166561013</v>
      </c>
      <c r="GL155" s="94">
        <f t="shared" si="536"/>
        <v>-0.1688809272868711</v>
      </c>
      <c r="GM155" s="94">
        <f t="shared" si="537"/>
        <v>-0.12289228751713017</v>
      </c>
      <c r="GN155" s="94">
        <f t="shared" si="538"/>
        <v>-2.7383499091653659E-2</v>
      </c>
      <c r="GO155" s="392">
        <f t="shared" si="539"/>
        <v>0.31464002851353023</v>
      </c>
      <c r="GP155" s="366">
        <f t="shared" si="540"/>
        <v>-0.53377840848007918</v>
      </c>
      <c r="GQ155" s="366">
        <f t="shared" si="541"/>
        <v>-0.26091305489866889</v>
      </c>
      <c r="GR155" s="366">
        <f t="shared" si="542"/>
        <v>-0.16147894525419848</v>
      </c>
      <c r="GS155" s="94">
        <f t="shared" si="409"/>
        <v>0</v>
      </c>
      <c r="GT155" s="94">
        <f t="shared" si="467"/>
        <v>0.53377840848007918</v>
      </c>
      <c r="GU155" s="392">
        <f t="shared" si="468"/>
        <v>0.79469146337874808</v>
      </c>
      <c r="GV155" s="94">
        <f t="shared" si="469"/>
        <v>0.95617040863294656</v>
      </c>
      <c r="GW155" s="94">
        <f t="shared" si="470"/>
        <v>1.0901402359423682</v>
      </c>
      <c r="GX155" s="94">
        <f t="shared" si="471"/>
        <v>1.1208325531432626</v>
      </c>
      <c r="GY155" s="94">
        <f t="shared" si="472"/>
        <v>0.85257753364667688</v>
      </c>
      <c r="GZ155" s="94">
        <f t="shared" si="473"/>
        <v>0.60526129862584621</v>
      </c>
      <c r="HA155" s="94">
        <f t="shared" si="474"/>
        <v>0.54711021675059002</v>
      </c>
      <c r="HB155" s="94">
        <f t="shared" si="475"/>
        <v>0.27662400336533072</v>
      </c>
      <c r="HC155" s="94">
        <f t="shared" si="476"/>
        <v>-0.63442599663534283</v>
      </c>
      <c r="HD155" s="94">
        <f t="shared" si="543"/>
        <v>-1</v>
      </c>
      <c r="HE155" s="94">
        <f t="shared" si="544"/>
        <v>-0.22031084494505251</v>
      </c>
      <c r="HF155" s="94">
        <f t="shared" si="545"/>
        <v>0.15500284068955453</v>
      </c>
      <c r="HG155" s="94">
        <f t="shared" si="546"/>
        <v>1.7351773339722789E-3</v>
      </c>
      <c r="HH155" s="94">
        <f t="shared" si="547"/>
        <v>-7.6617909780591673E-2</v>
      </c>
      <c r="HI155" s="392">
        <f t="shared" si="548"/>
        <v>6.3705663801810142E-2</v>
      </c>
      <c r="HJ155" s="366">
        <f t="shared" si="549"/>
        <v>-0.21711871673599126</v>
      </c>
      <c r="HK155" s="366">
        <f t="shared" si="550"/>
        <v>-6.1349587367443559E-2</v>
      </c>
      <c r="HL155" s="366">
        <f t="shared" si="551"/>
        <v>3.7370798285020601E-2</v>
      </c>
      <c r="HM155" s="94">
        <f t="shared" si="410"/>
        <v>0</v>
      </c>
      <c r="HN155" s="94">
        <f t="shared" si="477"/>
        <v>0.21711871673599126</v>
      </c>
      <c r="HO155" s="392">
        <f t="shared" si="478"/>
        <v>0.27846830410343482</v>
      </c>
      <c r="HP155" s="94">
        <f t="shared" si="479"/>
        <v>0.24109750581841422</v>
      </c>
      <c r="HQ155" s="94">
        <f t="shared" si="480"/>
        <v>0.24067988353975295</v>
      </c>
      <c r="HR155" s="94">
        <f t="shared" si="481"/>
        <v>0.26065037007872233</v>
      </c>
      <c r="HS155" s="94">
        <f t="shared" si="482"/>
        <v>0.24503993816026795</v>
      </c>
      <c r="HT155" s="94">
        <f t="shared" si="483"/>
        <v>0.18526059631868808</v>
      </c>
      <c r="HU155" s="94">
        <f t="shared" si="484"/>
        <v>0.13771597305814484</v>
      </c>
      <c r="HV155" s="94">
        <f t="shared" si="485"/>
        <v>7.2876106883296779E-2</v>
      </c>
      <c r="HW155" s="94">
        <f t="shared" si="486"/>
        <v>-6.4478200678917533E-2</v>
      </c>
      <c r="HX155" s="94" t="e">
        <f t="shared" si="552"/>
        <v>#VALUE!</v>
      </c>
      <c r="HY155" s="94">
        <f t="shared" si="553"/>
        <v>0.15210645305436352</v>
      </c>
      <c r="HZ155" s="94">
        <f t="shared" si="554"/>
        <v>0.21593031932181997</v>
      </c>
      <c r="IA155" s="94">
        <f t="shared" si="555"/>
        <v>0.60350004732142315</v>
      </c>
      <c r="IB155" s="94">
        <f t="shared" si="556"/>
        <v>-0.15192464039129863</v>
      </c>
      <c r="IC155" s="392">
        <f t="shared" si="557"/>
        <v>7.6137797551726755E-2</v>
      </c>
      <c r="ID155" s="366" t="e">
        <f t="shared" si="558"/>
        <v>#VALUE!</v>
      </c>
      <c r="IE155" s="366">
        <f t="shared" si="559"/>
        <v>5.9528729222977694E-2</v>
      </c>
      <c r="IF155" s="366">
        <f t="shared" si="560"/>
        <v>6.9499857105955354E-2</v>
      </c>
      <c r="IG155" s="94" t="str">
        <f t="shared" si="411"/>
        <v>i.a.</v>
      </c>
      <c r="IH155" s="94">
        <f t="shared" si="487"/>
        <v>0.45089101548772847</v>
      </c>
      <c r="II155" s="392">
        <f t="shared" si="488"/>
        <v>0.39136228626475078</v>
      </c>
      <c r="IJ155" s="94">
        <f t="shared" si="489"/>
        <v>0.32186242915879543</v>
      </c>
      <c r="IK155" s="94">
        <f t="shared" si="490"/>
        <v>0.20072492651088633</v>
      </c>
      <c r="IL155" s="94">
        <f t="shared" si="491"/>
        <v>0.23668288936433671</v>
      </c>
      <c r="IM155" s="94">
        <f t="shared" si="492"/>
        <v>0.21993734436500922</v>
      </c>
      <c r="IN155" s="94">
        <f t="shared" si="493"/>
        <v>0.3351394348228075</v>
      </c>
      <c r="IO155" s="94">
        <f t="shared" si="494"/>
        <v>0.25313990781541418</v>
      </c>
      <c r="IP155" s="94">
        <f t="shared" si="495"/>
        <v>0.17268085556687257</v>
      </c>
      <c r="IQ155" s="94">
        <f t="shared" si="496"/>
        <v>0.12420458353666067</v>
      </c>
      <c r="IR155" s="94">
        <f t="shared" si="412"/>
        <v>0.14056172436316133</v>
      </c>
      <c r="IS155" s="94">
        <f t="shared" si="561"/>
        <v>-1</v>
      </c>
      <c r="IT155" s="94">
        <f t="shared" si="562"/>
        <v>2.8404198101037503E-2</v>
      </c>
      <c r="IU155" s="94">
        <f t="shared" si="563"/>
        <v>-4.5492106522327463E-2</v>
      </c>
      <c r="IV155" s="94">
        <f t="shared" si="564"/>
        <v>5.5448978555620046E-2</v>
      </c>
      <c r="IW155" s="94">
        <f t="shared" si="565"/>
        <v>-4.2567500809558435E-2</v>
      </c>
      <c r="IX155" s="392">
        <f t="shared" si="566"/>
        <v>0.21080116853761541</v>
      </c>
      <c r="IY155" s="366">
        <f t="shared" si="567"/>
        <v>-9.8055793791273077E-2</v>
      </c>
      <c r="IZ155" s="366">
        <f t="shared" si="568"/>
        <v>2.7082699554753925E-3</v>
      </c>
      <c r="JA155" s="366">
        <f t="shared" si="569"/>
        <v>-4.5442889897690797E-3</v>
      </c>
      <c r="JB155" s="392"/>
      <c r="JC155" s="94">
        <f t="shared" si="497"/>
        <v>9.8055793791273077E-2</v>
      </c>
      <c r="JD155" s="392">
        <f t="shared" si="498"/>
        <v>9.5347523835797685E-2</v>
      </c>
      <c r="JE155" s="94">
        <f t="shared" si="499"/>
        <v>9.9891812825566764E-2</v>
      </c>
      <c r="JF155" s="94">
        <f t="shared" si="500"/>
        <v>9.4643904968545731E-2</v>
      </c>
      <c r="JG155" s="94">
        <f t="shared" si="501"/>
        <v>9.8851778113414807E-2</v>
      </c>
      <c r="JH155" s="94">
        <f t="shared" si="502"/>
        <v>8.1641627611580739E-2</v>
      </c>
      <c r="JI155" s="94">
        <f t="shared" si="503"/>
        <v>5.9861803743702077E-2</v>
      </c>
      <c r="JJ155" s="94">
        <f t="shared" si="504"/>
        <v>5.0039502791654145E-2</v>
      </c>
      <c r="JK155" s="94">
        <f t="shared" si="505"/>
        <v>3.5985442294805825E-2</v>
      </c>
      <c r="JL155" s="94">
        <f t="shared" si="506"/>
        <v>-3.0309037852251863E-2</v>
      </c>
      <c r="JM155" s="94">
        <f t="shared" si="413"/>
        <v>2.8500414250207121E-2</v>
      </c>
      <c r="JN155" s="94" t="e">
        <f t="shared" si="570"/>
        <v>#VALUE!</v>
      </c>
      <c r="JO155" s="94">
        <f t="shared" si="571"/>
        <v>-0.11265105976451059</v>
      </c>
      <c r="JP155" s="94">
        <f t="shared" si="572"/>
        <v>3.57286524701107E-2</v>
      </c>
      <c r="JQ155" s="94">
        <f t="shared" si="573"/>
        <v>-9.4239366275023537E-2</v>
      </c>
      <c r="JR155" s="94">
        <f t="shared" si="574"/>
        <v>3.4736971262134778E-2</v>
      </c>
      <c r="JS155" s="392">
        <f t="shared" si="575"/>
        <v>-1.4412044120290193E-2</v>
      </c>
      <c r="JT155" s="364" t="e">
        <f t="shared" si="576"/>
        <v>#VALUE!</v>
      </c>
      <c r="JU155" s="364">
        <f t="shared" si="577"/>
        <v>-0.5492461082283171</v>
      </c>
      <c r="JV155" s="364">
        <f t="shared" si="578"/>
        <v>0.16819084507042259</v>
      </c>
      <c r="JW155" s="99" t="str">
        <f t="shared" si="414"/>
        <v>i.a.</v>
      </c>
      <c r="JX155" s="99">
        <f t="shared" si="507"/>
        <v>4.3263947368421052</v>
      </c>
      <c r="JY155" s="393">
        <f t="shared" si="508"/>
        <v>4.8756408450704223</v>
      </c>
      <c r="JZ155" s="99">
        <f t="shared" si="509"/>
        <v>4.7074499999999997</v>
      </c>
      <c r="KA155" s="99">
        <f t="shared" si="510"/>
        <v>5.1972340425531911</v>
      </c>
      <c r="KB155" s="99">
        <f t="shared" si="511"/>
        <v>5.0227586206896548</v>
      </c>
      <c r="KC155" s="99">
        <f t="shared" si="512"/>
        <v>5.0962053571428569</v>
      </c>
      <c r="KD155" s="99">
        <f t="shared" si="513"/>
        <v>4.5418500000000002</v>
      </c>
      <c r="KE155" s="99">
        <f t="shared" si="514"/>
        <v>4.0219273584905659</v>
      </c>
      <c r="KF155" s="99">
        <f t="shared" si="415"/>
        <v>3.1281346153846155</v>
      </c>
      <c r="KG155" s="99">
        <f t="shared" si="416"/>
        <v>3.703982669811321</v>
      </c>
      <c r="KH155" s="99">
        <f t="shared" si="417"/>
        <v>4.0656842105263156</v>
      </c>
      <c r="KI155" s="94">
        <f t="shared" si="579"/>
        <v>-1</v>
      </c>
      <c r="KJ155" s="94">
        <f t="shared" si="580"/>
        <v>-8.3966785808481728E-2</v>
      </c>
      <c r="KK155" s="94">
        <f t="shared" si="581"/>
        <v>1.7239508940678636E-2</v>
      </c>
      <c r="KL155" s="94">
        <f t="shared" si="582"/>
        <v>-3.1658291457286485E-2</v>
      </c>
      <c r="KM155" s="94">
        <f t="shared" si="583"/>
        <v>-1.5387424411700074E-2</v>
      </c>
      <c r="KN155" s="392">
        <f t="shared" si="584"/>
        <v>0.21560217522252667</v>
      </c>
      <c r="KO155" s="364">
        <f t="shared" si="585"/>
        <v>-0.43553508771929828</v>
      </c>
      <c r="KP155" s="364">
        <f t="shared" si="586"/>
        <v>-3.9922658759574958E-2</v>
      </c>
      <c r="KQ155" s="364">
        <f t="shared" si="587"/>
        <v>8.0577464788731956E-3</v>
      </c>
      <c r="KR155" s="308"/>
      <c r="KS155" s="308">
        <f t="shared" si="515"/>
        <v>0.43553508771929828</v>
      </c>
      <c r="KT155" s="395">
        <f t="shared" si="516"/>
        <v>0.47545774647887323</v>
      </c>
      <c r="KU155" s="308">
        <f t="shared" si="517"/>
        <v>0.46740000000000004</v>
      </c>
      <c r="KV155" s="308">
        <f t="shared" si="518"/>
        <v>0.48268085106382985</v>
      </c>
      <c r="KW155" s="308">
        <f t="shared" si="519"/>
        <v>0.49022413793103448</v>
      </c>
      <c r="KX155" s="308">
        <f t="shared" si="520"/>
        <v>0.40327678571428571</v>
      </c>
      <c r="KY155" s="308">
        <f t="shared" si="521"/>
        <v>0.26489166666666664</v>
      </c>
      <c r="KZ155" s="308">
        <f t="shared" si="522"/>
        <v>0.1709993679245283</v>
      </c>
      <c r="LA155" s="308">
        <f t="shared" si="523"/>
        <v>6.2818365384615382E-2</v>
      </c>
      <c r="LB155" s="308">
        <f t="shared" si="524"/>
        <v>-0.14694019811320755</v>
      </c>
      <c r="LC155" s="308">
        <f t="shared" si="418"/>
        <v>8.0842105263157896E-2</v>
      </c>
    </row>
    <row r="156" spans="1:315" s="1" customFormat="1" ht="15.75" customHeight="1" x14ac:dyDescent="0.3">
      <c r="A156" s="376" t="s">
        <v>234</v>
      </c>
      <c r="B156" s="171">
        <v>27193390</v>
      </c>
      <c r="C156" t="s">
        <v>105</v>
      </c>
      <c r="D156" s="4"/>
      <c r="E156">
        <v>1</v>
      </c>
      <c r="F156"/>
      <c r="G156">
        <v>711210</v>
      </c>
      <c r="H156"/>
      <c r="I156" s="188">
        <v>44917</v>
      </c>
      <c r="J156" s="176"/>
      <c r="K156" s="176" t="s">
        <v>204</v>
      </c>
      <c r="L156" s="176" t="s">
        <v>204</v>
      </c>
      <c r="M156" s="176" t="s">
        <v>204</v>
      </c>
      <c r="N156" s="176" t="s">
        <v>204</v>
      </c>
      <c r="O156" s="176" t="s">
        <v>204</v>
      </c>
      <c r="P156" s="178" t="s">
        <v>204</v>
      </c>
      <c r="Q156" s="94">
        <f t="shared" si="525"/>
        <v>-1</v>
      </c>
      <c r="R156" s="94">
        <f t="shared" si="526"/>
        <v>-0.18548944697706582</v>
      </c>
      <c r="S156" s="94">
        <f t="shared" si="527"/>
        <v>-0.2867005015524241</v>
      </c>
      <c r="T156" s="94">
        <f t="shared" si="528"/>
        <v>0.74527053360594064</v>
      </c>
      <c r="U156" s="94">
        <f t="shared" si="529"/>
        <v>-0.14791307420871214</v>
      </c>
      <c r="V156" s="94">
        <f t="shared" si="530"/>
        <v>-0.28642628318853214</v>
      </c>
      <c r="W156" s="362">
        <f t="shared" si="531"/>
        <v>-486.52100000000002</v>
      </c>
      <c r="X156" s="362">
        <f t="shared" si="532"/>
        <v>-110.79599999999999</v>
      </c>
      <c r="Y156" s="362">
        <f t="shared" si="533"/>
        <v>-240.08299999999997</v>
      </c>
      <c r="Z156" s="100"/>
      <c r="AA156" s="100">
        <v>486.52100000000002</v>
      </c>
      <c r="AB156" s="100">
        <v>597.31700000000001</v>
      </c>
      <c r="AC156" s="100">
        <v>837.4</v>
      </c>
      <c r="AD156" s="100">
        <v>479.81099999999998</v>
      </c>
      <c r="AE156" s="203">
        <v>563.101</v>
      </c>
      <c r="AF156" s="203">
        <v>789.12800000000004</v>
      </c>
      <c r="AG156" s="219">
        <v>325.91699999999997</v>
      </c>
      <c r="AH156" s="219"/>
      <c r="AI156" s="219"/>
      <c r="AJ156" s="219"/>
      <c r="AK156" s="220"/>
      <c r="AL156" s="94">
        <f t="shared" si="394"/>
        <v>-1</v>
      </c>
      <c r="AM156" s="94">
        <f t="shared" si="395"/>
        <v>-0.10098200012456669</v>
      </c>
      <c r="AN156" s="94">
        <f t="shared" si="419"/>
        <v>-0.10746481613593621</v>
      </c>
      <c r="AO156" s="94">
        <f t="shared" si="420"/>
        <v>0.62755594426684369</v>
      </c>
      <c r="AP156" s="94">
        <f t="shared" si="421"/>
        <v>0.75439153439153461</v>
      </c>
      <c r="AQ156" s="94">
        <f t="shared" si="422"/>
        <v>-0.51987196585756201</v>
      </c>
      <c r="AR156" s="362">
        <f t="shared" si="396"/>
        <v>-86.605999999999995</v>
      </c>
      <c r="AS156" s="362">
        <f t="shared" si="423"/>
        <v>-9.7280000000000086</v>
      </c>
      <c r="AT156" s="362">
        <f t="shared" si="424"/>
        <v>-11.599000000000004</v>
      </c>
      <c r="AU156" s="266"/>
      <c r="AV156" s="266">
        <v>86.605999999999995</v>
      </c>
      <c r="AW156" s="266">
        <v>96.334000000000003</v>
      </c>
      <c r="AX156" s="266">
        <v>107.93300000000001</v>
      </c>
      <c r="AY156" s="266">
        <v>66.316000000000003</v>
      </c>
      <c r="AZ156" s="266">
        <v>37.799999999999997</v>
      </c>
      <c r="BA156" s="266">
        <v>78.728999999999999</v>
      </c>
      <c r="BB156" s="101">
        <v>65.194000000000003</v>
      </c>
      <c r="BC156" s="219">
        <v>43.735999999999997</v>
      </c>
      <c r="BD156" s="219">
        <v>35.478999999999999</v>
      </c>
      <c r="BE156" s="219">
        <v>17.785</v>
      </c>
      <c r="BF156" s="220">
        <v>19.763999999999999</v>
      </c>
      <c r="BG156" s="94">
        <f t="shared" si="397"/>
        <v>-1</v>
      </c>
      <c r="BH156" s="94">
        <f t="shared" si="425"/>
        <v>-9.1745372541139208E-2</v>
      </c>
      <c r="BI156" s="94">
        <f t="shared" si="426"/>
        <v>-0.1595293499474553</v>
      </c>
      <c r="BJ156" s="94">
        <f t="shared" si="427"/>
        <v>1.4596353565658897</v>
      </c>
      <c r="BK156" s="94">
        <f t="shared" si="428"/>
        <v>4.5627363920407822</v>
      </c>
      <c r="BL156" s="94">
        <f t="shared" si="429"/>
        <v>-1.2021205876487404</v>
      </c>
      <c r="BM156" s="362">
        <f t="shared" si="398"/>
        <v>-40.677999999999997</v>
      </c>
      <c r="BN156" s="362">
        <f t="shared" si="430"/>
        <v>-4.1090000000000018</v>
      </c>
      <c r="BO156" s="362">
        <f t="shared" si="431"/>
        <v>-8.5009999999999977</v>
      </c>
      <c r="BP156" s="266"/>
      <c r="BQ156" s="266">
        <v>40.677999999999997</v>
      </c>
      <c r="BR156" s="266">
        <v>44.786999999999999</v>
      </c>
      <c r="BS156" s="266">
        <v>53.287999999999997</v>
      </c>
      <c r="BT156" s="266">
        <v>21.664999999999999</v>
      </c>
      <c r="BU156" s="266">
        <v>-6.0810000000000004</v>
      </c>
      <c r="BV156" s="266">
        <v>30.085999999999999</v>
      </c>
      <c r="BW156" s="101">
        <v>34.723999999999997</v>
      </c>
      <c r="BX156" s="219">
        <v>22.216999999999999</v>
      </c>
      <c r="BY156" s="219">
        <v>21.512</v>
      </c>
      <c r="BZ156" s="219">
        <v>7.5890000000000004</v>
      </c>
      <c r="CA156" s="219">
        <v>11.355</v>
      </c>
      <c r="CB156" s="94">
        <f t="shared" si="399"/>
        <v>-1</v>
      </c>
      <c r="CC156" s="94">
        <f t="shared" si="432"/>
        <v>-0.44633956245128781</v>
      </c>
      <c r="CD156" s="94">
        <f t="shared" si="433"/>
        <v>-2.8556453216215952E-3</v>
      </c>
      <c r="CE156" s="94">
        <f t="shared" si="434"/>
        <v>1.5247091033538673</v>
      </c>
      <c r="CF156" s="94">
        <f t="shared" si="435"/>
        <v>5.7786742259049273</v>
      </c>
      <c r="CG156" s="94">
        <f t="shared" si="436"/>
        <v>-1.1539701191875105</v>
      </c>
      <c r="CH156" s="362">
        <f t="shared" si="400"/>
        <v>-30.545999999999999</v>
      </c>
      <c r="CI156" s="362">
        <f t="shared" si="437"/>
        <v>-24.625</v>
      </c>
      <c r="CJ156" s="362">
        <f t="shared" si="438"/>
        <v>-0.15800000000000125</v>
      </c>
      <c r="CK156" s="100"/>
      <c r="CL156" s="100">
        <v>30.545999999999999</v>
      </c>
      <c r="CM156" s="100">
        <v>55.170999999999999</v>
      </c>
      <c r="CN156" s="100">
        <v>55.329000000000001</v>
      </c>
      <c r="CO156" s="100">
        <v>21.914999999999999</v>
      </c>
      <c r="CP156" s="100">
        <v>-4.5860000000000003</v>
      </c>
      <c r="CQ156" s="100">
        <v>29.785</v>
      </c>
      <c r="CR156" s="102">
        <v>34.384999999999998</v>
      </c>
      <c r="CS156" s="290">
        <v>22.193000000000001</v>
      </c>
      <c r="CT156" s="290">
        <v>21.509</v>
      </c>
      <c r="CU156" s="290">
        <v>7.5940000000000003</v>
      </c>
      <c r="CV156" s="290">
        <v>11.423</v>
      </c>
      <c r="CW156" s="94">
        <f t="shared" si="401"/>
        <v>-1</v>
      </c>
      <c r="CX156" s="94">
        <f t="shared" si="439"/>
        <v>-0.44523001069817197</v>
      </c>
      <c r="CY156" s="94">
        <f t="shared" si="440"/>
        <v>-2.3897357369898967E-3</v>
      </c>
      <c r="CZ156" s="94">
        <f t="shared" si="441"/>
        <v>1.542834258722604</v>
      </c>
      <c r="DA156" s="94">
        <f t="shared" si="442"/>
        <v>5.7679279887482418</v>
      </c>
      <c r="DB156" s="94">
        <f t="shared" si="443"/>
        <v>-1.1545988258317026</v>
      </c>
      <c r="DC156" s="362">
        <f t="shared" si="402"/>
        <v>-23.853999999999999</v>
      </c>
      <c r="DD156" s="362">
        <f t="shared" si="444"/>
        <v>-19.143999999999998</v>
      </c>
      <c r="DE156" s="362">
        <f t="shared" si="445"/>
        <v>-0.10300000000000153</v>
      </c>
      <c r="DF156" s="266"/>
      <c r="DG156" s="266">
        <v>23.853999999999999</v>
      </c>
      <c r="DH156" s="266">
        <v>42.997999999999998</v>
      </c>
      <c r="DI156" s="266">
        <v>43.100999999999999</v>
      </c>
      <c r="DJ156" s="266">
        <v>16.949984000000001</v>
      </c>
      <c r="DK156" s="266">
        <v>-3.5550000000000002</v>
      </c>
      <c r="DL156" s="266">
        <v>22.995000000000001</v>
      </c>
      <c r="DM156" s="103">
        <v>26.745000000000001</v>
      </c>
      <c r="DN156" s="219">
        <v>17.279</v>
      </c>
      <c r="DO156" s="219">
        <v>16.228000000000002</v>
      </c>
      <c r="DP156" s="219">
        <v>5.57</v>
      </c>
      <c r="DQ156" s="219">
        <v>8.4320000000000004</v>
      </c>
      <c r="DR156" s="94">
        <f t="shared" si="403"/>
        <v>-1</v>
      </c>
      <c r="DS156" s="94">
        <f t="shared" si="446"/>
        <v>-0.11215933759976755</v>
      </c>
      <c r="DT156" s="94">
        <f t="shared" si="447"/>
        <v>0.40914311707511225</v>
      </c>
      <c r="DU156" s="94">
        <f t="shared" si="448"/>
        <v>0.96047175279796682</v>
      </c>
      <c r="DV156" s="94">
        <f t="shared" si="449"/>
        <v>1.0915831196083003</v>
      </c>
      <c r="DW156" s="94">
        <f t="shared" si="450"/>
        <v>-0.55318262318991562</v>
      </c>
      <c r="DX156" s="362">
        <f t="shared" si="404"/>
        <v>-110.015</v>
      </c>
      <c r="DY156" s="362">
        <f t="shared" si="451"/>
        <v>-13.897999999999996</v>
      </c>
      <c r="DZ156" s="362">
        <f t="shared" si="452"/>
        <v>35.977999999999994</v>
      </c>
      <c r="EA156" s="100"/>
      <c r="EB156" s="100">
        <v>110.015</v>
      </c>
      <c r="EC156" s="100">
        <v>123.913</v>
      </c>
      <c r="ED156" s="100">
        <v>87.935000000000002</v>
      </c>
      <c r="EE156" s="100">
        <v>44.853999999999999</v>
      </c>
      <c r="EF156" s="100">
        <v>21.445</v>
      </c>
      <c r="EG156" s="100">
        <v>47.994999999999997</v>
      </c>
      <c r="EH156" s="102">
        <v>27.765000000000001</v>
      </c>
      <c r="EI156" s="290">
        <v>27.279</v>
      </c>
      <c r="EJ156" s="290">
        <v>28.465</v>
      </c>
      <c r="EK156" s="290">
        <v>12.237</v>
      </c>
      <c r="EL156" s="290">
        <v>12.236000000000001</v>
      </c>
      <c r="EM156" s="94">
        <f t="shared" si="405"/>
        <v>-1</v>
      </c>
      <c r="EN156" s="94">
        <f t="shared" si="453"/>
        <v>0.48403263798274904</v>
      </c>
      <c r="EO156" s="94">
        <f t="shared" si="454"/>
        <v>-0.21253306911403122</v>
      </c>
      <c r="EP156" s="94">
        <f t="shared" si="455"/>
        <v>0.34131782078532269</v>
      </c>
      <c r="EQ156" s="94">
        <f t="shared" si="456"/>
        <v>0.27742337460415445</v>
      </c>
      <c r="ER156" s="94">
        <f t="shared" si="457"/>
        <v>-0.3838877247354241</v>
      </c>
      <c r="ES156" s="362">
        <f t="shared" si="406"/>
        <v>-350.29700000000003</v>
      </c>
      <c r="ET156" s="362">
        <f t="shared" si="458"/>
        <v>114.25300000000001</v>
      </c>
      <c r="EU156" s="362">
        <f t="shared" si="459"/>
        <v>-63.706999999999965</v>
      </c>
      <c r="EV156" s="100"/>
      <c r="EW156" s="100">
        <v>350.29700000000003</v>
      </c>
      <c r="EX156" s="100">
        <v>236.04400000000001</v>
      </c>
      <c r="EY156" s="100">
        <v>299.75099999999998</v>
      </c>
      <c r="EZ156" s="100">
        <v>223.47499999999999</v>
      </c>
      <c r="FA156" s="100">
        <v>174.94200000000001</v>
      </c>
      <c r="FB156" s="100">
        <v>283.94499999999999</v>
      </c>
      <c r="FC156" s="102">
        <v>157.602</v>
      </c>
      <c r="FD156" s="290">
        <v>83.882999999999996</v>
      </c>
      <c r="FE156" s="290">
        <v>73.510999999999996</v>
      </c>
      <c r="FF156" s="290">
        <v>35.802</v>
      </c>
      <c r="FG156" s="290">
        <v>32.134999999999998</v>
      </c>
      <c r="FH156" s="94">
        <f t="shared" si="407"/>
        <v>-1</v>
      </c>
      <c r="FI156" s="94">
        <f t="shared" si="460"/>
        <v>-6.3829787234042548E-2</v>
      </c>
      <c r="FJ156" s="94">
        <f t="shared" si="461"/>
        <v>-0.06</v>
      </c>
      <c r="FK156" s="94">
        <f t="shared" si="462"/>
        <v>0.1111111111111111</v>
      </c>
      <c r="FL156" s="94">
        <f t="shared" si="463"/>
        <v>4.6511627906976744E-2</v>
      </c>
      <c r="FM156" s="94">
        <f t="shared" si="464"/>
        <v>0.10256410256410256</v>
      </c>
      <c r="FN156" s="362">
        <f t="shared" si="408"/>
        <v>-44</v>
      </c>
      <c r="FO156" s="362">
        <f t="shared" si="465"/>
        <v>-3</v>
      </c>
      <c r="FP156" s="362">
        <f t="shared" si="466"/>
        <v>-3</v>
      </c>
      <c r="FQ156" s="486"/>
      <c r="FR156" s="486">
        <v>44</v>
      </c>
      <c r="FS156" s="486">
        <v>47</v>
      </c>
      <c r="FT156" s="486">
        <v>50</v>
      </c>
      <c r="FU156" s="486">
        <v>45</v>
      </c>
      <c r="FV156" s="486">
        <v>43</v>
      </c>
      <c r="FW156" s="486">
        <v>39</v>
      </c>
      <c r="FX156" s="96">
        <v>35</v>
      </c>
      <c r="FY156" s="494">
        <v>22</v>
      </c>
      <c r="FZ156" s="494">
        <v>17</v>
      </c>
      <c r="GA156" s="494">
        <v>11</v>
      </c>
      <c r="GB156" s="494">
        <v>9</v>
      </c>
      <c r="GC156" s="96"/>
      <c r="GD156" s="95"/>
      <c r="GE156" s="1" t="s">
        <v>81</v>
      </c>
      <c r="GF156" s="336" t="s">
        <v>87</v>
      </c>
      <c r="GG156" s="1">
        <v>1799</v>
      </c>
      <c r="GH156" s="1" t="s">
        <v>164</v>
      </c>
      <c r="GI156" s="18" t="s">
        <v>97</v>
      </c>
      <c r="GJ156" s="94">
        <f t="shared" si="534"/>
        <v>-1</v>
      </c>
      <c r="GK156" s="94">
        <f t="shared" si="535"/>
        <v>-0.49859847314635447</v>
      </c>
      <c r="GL156" s="94">
        <f t="shared" si="536"/>
        <v>-0.37497733415756973</v>
      </c>
      <c r="GM156" s="94">
        <f t="shared" si="537"/>
        <v>0.26053881604092277</v>
      </c>
      <c r="GN156" s="94">
        <f t="shared" si="538"/>
        <v>6.0050700349452946</v>
      </c>
      <c r="GO156" s="392">
        <f t="shared" si="539"/>
        <v>-1.1679835286527334</v>
      </c>
      <c r="GP156" s="366">
        <f t="shared" si="540"/>
        <v>-0.26115727916281933</v>
      </c>
      <c r="GQ156" s="366">
        <f t="shared" si="541"/>
        <v>-0.25969729581546691</v>
      </c>
      <c r="GR156" s="366">
        <f t="shared" si="542"/>
        <v>-0.31248252372717888</v>
      </c>
      <c r="GS156" s="94">
        <f t="shared" si="409"/>
        <v>0</v>
      </c>
      <c r="GT156" s="94">
        <f t="shared" si="467"/>
        <v>0.26115727916281933</v>
      </c>
      <c r="GU156" s="392">
        <f t="shared" si="468"/>
        <v>0.52085457497828624</v>
      </c>
      <c r="GV156" s="94">
        <f t="shared" si="469"/>
        <v>0.83333709870546513</v>
      </c>
      <c r="GW156" s="94">
        <f t="shared" si="470"/>
        <v>0.66109594413188721</v>
      </c>
      <c r="GX156" s="94">
        <f t="shared" si="471"/>
        <v>-0.13208525345622121</v>
      </c>
      <c r="GY156" s="94">
        <f t="shared" si="472"/>
        <v>0.78629883843717008</v>
      </c>
      <c r="GZ156" s="94">
        <f t="shared" si="473"/>
        <v>1.2493641450475983</v>
      </c>
      <c r="HA156" s="94">
        <f t="shared" si="474"/>
        <v>0.79624712973593581</v>
      </c>
      <c r="HB156" s="94">
        <f t="shared" si="475"/>
        <v>1.0569013807675298</v>
      </c>
      <c r="HC156" s="94">
        <f t="shared" si="476"/>
        <v>0.62060229640828668</v>
      </c>
      <c r="HD156" s="94">
        <f t="shared" si="543"/>
        <v>-1</v>
      </c>
      <c r="HE156" s="94">
        <f t="shared" si="544"/>
        <v>-0.17004219708442647</v>
      </c>
      <c r="HF156" s="94">
        <f t="shared" si="545"/>
        <v>-0.1792456138179849</v>
      </c>
      <c r="HG156" s="94">
        <f t="shared" si="546"/>
        <v>0.87292019100142593</v>
      </c>
      <c r="HH156" s="94">
        <f t="shared" si="547"/>
        <v>5.1034730313576437</v>
      </c>
      <c r="HI156" s="392">
        <f t="shared" si="548"/>
        <v>-1.1944830407366918</v>
      </c>
      <c r="HJ156" s="366">
        <f t="shared" si="549"/>
        <v>-0.13875202314011811</v>
      </c>
      <c r="HK156" s="366">
        <f t="shared" si="550"/>
        <v>-2.8427588465066711E-2</v>
      </c>
      <c r="HL156" s="366">
        <f t="shared" si="551"/>
        <v>-3.6510571986609147E-2</v>
      </c>
      <c r="HM156" s="94">
        <f t="shared" si="410"/>
        <v>0</v>
      </c>
      <c r="HN156" s="94">
        <f t="shared" si="477"/>
        <v>0.13875202314011811</v>
      </c>
      <c r="HO156" s="392">
        <f t="shared" si="478"/>
        <v>0.16717961160518482</v>
      </c>
      <c r="HP156" s="94">
        <f t="shared" si="479"/>
        <v>0.20369018359179397</v>
      </c>
      <c r="HQ156" s="94">
        <f t="shared" si="480"/>
        <v>0.1087553994934955</v>
      </c>
      <c r="HR156" s="94">
        <f t="shared" si="481"/>
        <v>-2.6503256793066705E-2</v>
      </c>
      <c r="HS156" s="94">
        <f t="shared" si="482"/>
        <v>0.13627541348939071</v>
      </c>
      <c r="HT156" s="94">
        <f t="shared" si="483"/>
        <v>0.28758722073834808</v>
      </c>
      <c r="HU156" s="94">
        <f t="shared" si="484"/>
        <v>0.28231063445874682</v>
      </c>
      <c r="HV156" s="94">
        <f t="shared" si="485"/>
        <v>0.39358539240529494</v>
      </c>
      <c r="HW156" s="94">
        <f t="shared" si="486"/>
        <v>0.22341286780399489</v>
      </c>
      <c r="HX156" s="94" t="e">
        <f t="shared" si="552"/>
        <v>#VALUE!</v>
      </c>
      <c r="HY156" s="94">
        <f t="shared" si="553"/>
        <v>-0.40173777875459837</v>
      </c>
      <c r="HZ156" s="94">
        <f t="shared" si="554"/>
        <v>0.78946322925548584</v>
      </c>
      <c r="IA156" s="94">
        <f t="shared" si="555"/>
        <v>0.46160121219454042</v>
      </c>
      <c r="IB156" s="94">
        <f t="shared" si="556"/>
        <v>0.63734526954028548</v>
      </c>
      <c r="IC156" s="392">
        <f t="shared" si="557"/>
        <v>-0.27477929794823763</v>
      </c>
      <c r="ID156" s="366" t="e">
        <f t="shared" si="558"/>
        <v>#VALUE!</v>
      </c>
      <c r="IE156" s="366">
        <f t="shared" si="559"/>
        <v>-0.21089514403593629</v>
      </c>
      <c r="IF156" s="366">
        <f t="shared" si="560"/>
        <v>0.23159705577156092</v>
      </c>
      <c r="IG156" s="94" t="str">
        <f t="shared" si="411"/>
        <v>i.a.</v>
      </c>
      <c r="IH156" s="94">
        <f t="shared" si="487"/>
        <v>0.31406206733143588</v>
      </c>
      <c r="II156" s="392">
        <f t="shared" si="488"/>
        <v>0.52495721136737217</v>
      </c>
      <c r="IJ156" s="94">
        <f t="shared" si="489"/>
        <v>0.29336015559581125</v>
      </c>
      <c r="IK156" s="94">
        <f t="shared" si="490"/>
        <v>0.20071148898087035</v>
      </c>
      <c r="IL156" s="94">
        <f t="shared" si="491"/>
        <v>0.12258348481210915</v>
      </c>
      <c r="IM156" s="94">
        <f t="shared" si="492"/>
        <v>0.16902921340400429</v>
      </c>
      <c r="IN156" s="94">
        <f t="shared" si="493"/>
        <v>0.17617162218753568</v>
      </c>
      <c r="IO156" s="94">
        <f t="shared" si="494"/>
        <v>0.32520296126747972</v>
      </c>
      <c r="IP156" s="94">
        <f t="shared" si="495"/>
        <v>0.38722096012841617</v>
      </c>
      <c r="IQ156" s="94">
        <f t="shared" si="496"/>
        <v>0.34179654767890061</v>
      </c>
      <c r="IR156" s="94">
        <f t="shared" si="412"/>
        <v>0.38076863233234798</v>
      </c>
      <c r="IS156" s="94">
        <f t="shared" si="561"/>
        <v>-1</v>
      </c>
      <c r="IT156" s="94">
        <f t="shared" si="562"/>
        <v>0.11509252285069779</v>
      </c>
      <c r="IU156" s="94">
        <f t="shared" si="563"/>
        <v>0.17828577179956528</v>
      </c>
      <c r="IV156" s="94">
        <f t="shared" si="564"/>
        <v>0.40931466452022464</v>
      </c>
      <c r="IW156" s="94">
        <f t="shared" si="565"/>
        <v>5.1811888954078924</v>
      </c>
      <c r="IX156" s="392">
        <f t="shared" si="566"/>
        <v>-1.2832511664693813</v>
      </c>
      <c r="IY156" s="366">
        <f t="shared" si="567"/>
        <v>-8.3609957226923395E-2</v>
      </c>
      <c r="IZ156" s="366">
        <f t="shared" si="568"/>
        <v>8.6296703775620015E-3</v>
      </c>
      <c r="JA156" s="366">
        <f t="shared" si="569"/>
        <v>1.1345225946567034E-2</v>
      </c>
      <c r="JB156" s="392"/>
      <c r="JC156" s="94">
        <f t="shared" si="497"/>
        <v>8.3609957226923395E-2</v>
      </c>
      <c r="JD156" s="392">
        <f t="shared" si="498"/>
        <v>7.4980286849361394E-2</v>
      </c>
      <c r="JE156" s="94">
        <f t="shared" si="499"/>
        <v>6.363506090279436E-2</v>
      </c>
      <c r="JF156" s="94">
        <f t="shared" si="500"/>
        <v>4.51531957374883E-2</v>
      </c>
      <c r="JG156" s="94">
        <f t="shared" si="501"/>
        <v>-1.0799128397925063E-2</v>
      </c>
      <c r="JH156" s="94">
        <f t="shared" si="502"/>
        <v>3.8125627274662663E-2</v>
      </c>
      <c r="JI156" s="94">
        <f t="shared" si="503"/>
        <v>0.10654246326518715</v>
      </c>
      <c r="JJ156" s="94" t="str">
        <f t="shared" si="504"/>
        <v>i.a.</v>
      </c>
      <c r="JK156" s="94" t="str">
        <f t="shared" si="505"/>
        <v>i.a.</v>
      </c>
      <c r="JL156" s="94" t="str">
        <f t="shared" si="506"/>
        <v>i.a.</v>
      </c>
      <c r="JM156" s="94" t="str">
        <f t="shared" si="413"/>
        <v>i.a.</v>
      </c>
      <c r="JN156" s="94" t="e">
        <f t="shared" si="570"/>
        <v>#VALUE!</v>
      </c>
      <c r="JO156" s="94">
        <f t="shared" si="571"/>
        <v>-0.12995463654368389</v>
      </c>
      <c r="JP156" s="94">
        <f t="shared" si="572"/>
        <v>-0.24117074633236615</v>
      </c>
      <c r="JQ156" s="94">
        <f t="shared" si="573"/>
        <v>0.57074348024534671</v>
      </c>
      <c r="JR156" s="94">
        <f t="shared" si="574"/>
        <v>-0.18578360424388046</v>
      </c>
      <c r="JS156" s="392">
        <f t="shared" si="575"/>
        <v>-0.35280523358959892</v>
      </c>
      <c r="JT156" s="364" t="e">
        <f t="shared" si="576"/>
        <v>#VALUE!</v>
      </c>
      <c r="JU156" s="364">
        <f t="shared" si="577"/>
        <v>-1.6515768858800772</v>
      </c>
      <c r="JV156" s="364">
        <f t="shared" si="578"/>
        <v>-4.0391276595744685</v>
      </c>
      <c r="JW156" s="99" t="str">
        <f t="shared" si="414"/>
        <v>i.a.</v>
      </c>
      <c r="JX156" s="99">
        <f t="shared" si="507"/>
        <v>11.057295454545455</v>
      </c>
      <c r="JY156" s="393">
        <f t="shared" si="508"/>
        <v>12.708872340425533</v>
      </c>
      <c r="JZ156" s="99">
        <f t="shared" si="509"/>
        <v>16.748000000000001</v>
      </c>
      <c r="KA156" s="99">
        <f t="shared" si="510"/>
        <v>10.662466666666667</v>
      </c>
      <c r="KB156" s="99">
        <f t="shared" si="511"/>
        <v>13.095372093023256</v>
      </c>
      <c r="KC156" s="99">
        <f t="shared" si="512"/>
        <v>20.234051282051283</v>
      </c>
      <c r="KD156" s="99">
        <f t="shared" si="513"/>
        <v>9.3119142857142858</v>
      </c>
      <c r="KE156" s="99">
        <f t="shared" si="514"/>
        <v>0</v>
      </c>
      <c r="KF156" s="99">
        <f t="shared" si="415"/>
        <v>0</v>
      </c>
      <c r="KG156" s="99">
        <f t="shared" si="416"/>
        <v>0</v>
      </c>
      <c r="KH156" s="99">
        <f t="shared" si="417"/>
        <v>0</v>
      </c>
      <c r="KI156" s="94">
        <f t="shared" si="579"/>
        <v>-1</v>
      </c>
      <c r="KJ156" s="94">
        <f t="shared" si="580"/>
        <v>-0.40858998716387562</v>
      </c>
      <c r="KK156" s="94">
        <f t="shared" si="581"/>
        <v>6.0791866679125853E-2</v>
      </c>
      <c r="KL156" s="94">
        <f t="shared" si="582"/>
        <v>1.2722381930184807</v>
      </c>
      <c r="KM156" s="94">
        <f t="shared" si="583"/>
        <v>5.5662887047535969</v>
      </c>
      <c r="KN156" s="392">
        <f t="shared" si="584"/>
        <v>-1.1396473174026258</v>
      </c>
      <c r="KO156" s="364">
        <f t="shared" si="585"/>
        <v>-0.69422727272727269</v>
      </c>
      <c r="KP156" s="364">
        <f t="shared" si="586"/>
        <v>-0.47962379110251452</v>
      </c>
      <c r="KQ156" s="364">
        <f t="shared" si="587"/>
        <v>6.7271063829787092E-2</v>
      </c>
      <c r="KR156" s="308"/>
      <c r="KS156" s="308">
        <f t="shared" si="515"/>
        <v>0.69422727272727269</v>
      </c>
      <c r="KT156" s="395">
        <f t="shared" si="516"/>
        <v>1.1738510638297872</v>
      </c>
      <c r="KU156" s="308">
        <f t="shared" si="517"/>
        <v>1.1065800000000001</v>
      </c>
      <c r="KV156" s="308">
        <f t="shared" si="518"/>
        <v>0.48699999999999999</v>
      </c>
      <c r="KW156" s="308">
        <f t="shared" si="519"/>
        <v>-0.10665116279069768</v>
      </c>
      <c r="KX156" s="308">
        <f t="shared" si="520"/>
        <v>0.76371794871794874</v>
      </c>
      <c r="KY156" s="308">
        <f t="shared" si="521"/>
        <v>0.98242857142857132</v>
      </c>
      <c r="KZ156" s="308">
        <f t="shared" si="522"/>
        <v>1.0087727272727274</v>
      </c>
      <c r="LA156" s="308">
        <f t="shared" si="523"/>
        <v>1.265235294117647</v>
      </c>
      <c r="LB156" s="308">
        <f t="shared" si="524"/>
        <v>0.6903636363636364</v>
      </c>
      <c r="LC156" s="308">
        <f t="shared" si="418"/>
        <v>1.2692222222222223</v>
      </c>
    </row>
    <row r="157" spans="1:315" s="1" customFormat="1" ht="15.75" customHeight="1" x14ac:dyDescent="0.3">
      <c r="A157" s="348" t="s">
        <v>369</v>
      </c>
      <c r="B157" s="171">
        <v>35651950</v>
      </c>
      <c r="C157" t="s">
        <v>105</v>
      </c>
      <c r="D157" s="4"/>
      <c r="E157"/>
      <c r="F157"/>
      <c r="G157">
        <v>412000</v>
      </c>
      <c r="H157"/>
      <c r="I157" s="192">
        <v>45112</v>
      </c>
      <c r="J157" s="176"/>
      <c r="K157" s="176" t="s">
        <v>132</v>
      </c>
      <c r="L157" s="176" t="s">
        <v>132</v>
      </c>
      <c r="M157" s="176" t="s">
        <v>132</v>
      </c>
      <c r="N157" s="176" t="s">
        <v>132</v>
      </c>
      <c r="O157" s="176" t="s">
        <v>132</v>
      </c>
      <c r="P157" s="176" t="s">
        <v>132</v>
      </c>
      <c r="Q157" s="94" t="e">
        <f t="shared" si="525"/>
        <v>#DIV/0!</v>
      </c>
      <c r="R157" s="94" t="e">
        <f t="shared" si="526"/>
        <v>#DIV/0!</v>
      </c>
      <c r="S157" s="94" t="e">
        <f t="shared" si="527"/>
        <v>#DIV/0!</v>
      </c>
      <c r="T157" s="94" t="e">
        <f t="shared" si="528"/>
        <v>#DIV/0!</v>
      </c>
      <c r="U157" s="94" t="e">
        <f t="shared" si="529"/>
        <v>#DIV/0!</v>
      </c>
      <c r="V157" s="94" t="e">
        <f t="shared" si="530"/>
        <v>#DIV/0!</v>
      </c>
      <c r="W157" s="362">
        <f t="shared" si="531"/>
        <v>0</v>
      </c>
      <c r="X157" s="362">
        <f t="shared" si="532"/>
        <v>0</v>
      </c>
      <c r="Y157" s="362">
        <f t="shared" si="533"/>
        <v>0</v>
      </c>
      <c r="Z157" s="100"/>
      <c r="AA157" s="396"/>
      <c r="AB157" s="100"/>
      <c r="AC157" s="100"/>
      <c r="AD157" s="100"/>
      <c r="AE157" s="100"/>
      <c r="AF157" s="100"/>
      <c r="AG157" s="206"/>
      <c r="AH157" s="207"/>
      <c r="AI157" s="207"/>
      <c r="AJ157" s="207"/>
      <c r="AK157" s="205"/>
      <c r="AL157" s="94">
        <f t="shared" si="394"/>
        <v>1</v>
      </c>
      <c r="AM157" s="94">
        <f t="shared" si="395"/>
        <v>-5.3283631544068912</v>
      </c>
      <c r="AN157" s="94">
        <f t="shared" si="419"/>
        <v>2.3339295107837974</v>
      </c>
      <c r="AO157" s="94">
        <f t="shared" si="420"/>
        <v>1.213038416763679</v>
      </c>
      <c r="AP157" s="94">
        <f t="shared" si="421"/>
        <v>0.17848813280285364</v>
      </c>
      <c r="AQ157" s="94">
        <f t="shared" si="422"/>
        <v>-0.59062061218758777</v>
      </c>
      <c r="AR157" s="362">
        <f t="shared" si="396"/>
        <v>274.32299999999998</v>
      </c>
      <c r="AS157" s="362">
        <f t="shared" si="423"/>
        <v>-337.70099999999996</v>
      </c>
      <c r="AT157" s="362">
        <f t="shared" si="424"/>
        <v>44.367999999999995</v>
      </c>
      <c r="AU157" s="266"/>
      <c r="AV157" s="266">
        <v>-274.32299999999998</v>
      </c>
      <c r="AW157" s="266">
        <v>63.378</v>
      </c>
      <c r="AX157" s="266">
        <v>19.010000000000002</v>
      </c>
      <c r="AY157" s="266">
        <v>8.59</v>
      </c>
      <c r="AZ157" s="266">
        <v>7.2889999999999997</v>
      </c>
      <c r="BA157" s="266">
        <v>17.805</v>
      </c>
      <c r="BB157" s="201">
        <v>17.911548</v>
      </c>
      <c r="BC157" s="205">
        <v>12.754429</v>
      </c>
      <c r="BD157" s="205">
        <v>-1.1376999999999999</v>
      </c>
      <c r="BE157" s="205"/>
      <c r="BF157" s="205"/>
      <c r="BG157" s="94">
        <f t="shared" si="397"/>
        <v>1</v>
      </c>
      <c r="BH157" s="94">
        <f t="shared" si="425"/>
        <v>-18.436592239323648</v>
      </c>
      <c r="BI157" s="94">
        <f t="shared" si="426"/>
        <v>2.0160183066361559</v>
      </c>
      <c r="BJ157" s="94">
        <f t="shared" si="427"/>
        <v>1.8671863926293411</v>
      </c>
      <c r="BK157" s="94">
        <f t="shared" si="428"/>
        <v>0.25923981520369588</v>
      </c>
      <c r="BL157" s="94">
        <f t="shared" si="429"/>
        <v>-2.1463649494463168</v>
      </c>
      <c r="BM157" s="362">
        <f t="shared" si="398"/>
        <v>321.74</v>
      </c>
      <c r="BN157" s="362">
        <f t="shared" si="430"/>
        <v>-340.19200000000001</v>
      </c>
      <c r="BO157" s="362">
        <f t="shared" si="431"/>
        <v>12.334000000000001</v>
      </c>
      <c r="BP157" s="266"/>
      <c r="BQ157" s="266">
        <v>-321.74</v>
      </c>
      <c r="BR157" s="266">
        <v>18.452000000000002</v>
      </c>
      <c r="BS157" s="266">
        <v>6.1180000000000003</v>
      </c>
      <c r="BT157" s="266">
        <v>-7.0549999999999997</v>
      </c>
      <c r="BU157" s="266">
        <v>-9.5239999999999991</v>
      </c>
      <c r="BV157" s="266">
        <v>8.3079999999999998</v>
      </c>
      <c r="BW157" s="201">
        <v>12.667242999999999</v>
      </c>
      <c r="BX157" s="205">
        <v>5.8661519999999996</v>
      </c>
      <c r="BY157" s="205">
        <v>-5.0892429999999997</v>
      </c>
      <c r="BZ157" s="205"/>
      <c r="CA157" s="205"/>
      <c r="CB157" s="94">
        <f t="shared" si="399"/>
        <v>1</v>
      </c>
      <c r="CC157" s="94">
        <f t="shared" si="432"/>
        <v>-18.564934710156802</v>
      </c>
      <c r="CD157" s="94">
        <f t="shared" si="433"/>
        <v>2.0576344804543938</v>
      </c>
      <c r="CE157" s="94">
        <f t="shared" si="434"/>
        <v>1.8381405768692243</v>
      </c>
      <c r="CF157" s="94">
        <f t="shared" si="435"/>
        <v>0.25604166666666661</v>
      </c>
      <c r="CG157" s="94">
        <f t="shared" si="436"/>
        <v>-2.1811023622047245</v>
      </c>
      <c r="CH157" s="362">
        <f t="shared" si="400"/>
        <v>321.49099999999999</v>
      </c>
      <c r="CI157" s="362">
        <f t="shared" si="437"/>
        <v>-339.79399999999998</v>
      </c>
      <c r="CJ157" s="362">
        <f t="shared" si="438"/>
        <v>12.317</v>
      </c>
      <c r="CK157" s="100"/>
      <c r="CL157" s="100">
        <v>-321.49099999999999</v>
      </c>
      <c r="CM157" s="100">
        <v>18.303000000000001</v>
      </c>
      <c r="CN157" s="100">
        <v>5.9859999999999998</v>
      </c>
      <c r="CO157" s="100">
        <v>-7.1420000000000003</v>
      </c>
      <c r="CP157" s="100">
        <v>-9.6</v>
      </c>
      <c r="CQ157" s="100">
        <v>8.1280000000000001</v>
      </c>
      <c r="CR157" s="208">
        <v>12.509</v>
      </c>
      <c r="CS157" s="228">
        <v>5.7161939999999998</v>
      </c>
      <c r="CT157" s="228">
        <v>-5.1195449999999996</v>
      </c>
      <c r="CU157" s="228"/>
      <c r="CV157" s="228"/>
      <c r="CW157" s="94">
        <f t="shared" si="401"/>
        <v>1</v>
      </c>
      <c r="CX157" s="94">
        <f t="shared" si="439"/>
        <v>-23.434715281199409</v>
      </c>
      <c r="CY157" s="94">
        <f t="shared" si="440"/>
        <v>2.0447921131590228</v>
      </c>
      <c r="CZ157" s="94">
        <f t="shared" si="441"/>
        <v>1.8372510317602728</v>
      </c>
      <c r="DA157" s="94">
        <f t="shared" si="442"/>
        <v>0.25574252136752135</v>
      </c>
      <c r="DB157" s="94">
        <f t="shared" si="443"/>
        <v>-2.1820047355958958</v>
      </c>
      <c r="DC157" s="362">
        <f t="shared" si="402"/>
        <v>318.73</v>
      </c>
      <c r="DD157" s="362">
        <f t="shared" si="444"/>
        <v>-332.93700000000001</v>
      </c>
      <c r="DE157" s="362">
        <f t="shared" si="445"/>
        <v>9.5410000000000004</v>
      </c>
      <c r="DF157" s="266"/>
      <c r="DG157" s="266">
        <v>-318.73</v>
      </c>
      <c r="DH157" s="266">
        <v>14.207000000000001</v>
      </c>
      <c r="DI157" s="266">
        <v>4.6660000000000004</v>
      </c>
      <c r="DJ157" s="266">
        <v>-5.5730000000000004</v>
      </c>
      <c r="DK157" s="266">
        <v>-7.4880000000000004</v>
      </c>
      <c r="DL157" s="266">
        <v>6.335</v>
      </c>
      <c r="DM157" s="201">
        <v>9.7388370000000002</v>
      </c>
      <c r="DN157" s="205">
        <v>5.5851940000000004</v>
      </c>
      <c r="DO157" s="205">
        <v>-5.1195449999999996</v>
      </c>
      <c r="DP157" s="205"/>
      <c r="DQ157" s="205"/>
      <c r="DR157" s="94">
        <f t="shared" si="403"/>
        <v>-1</v>
      </c>
      <c r="DS157" s="94">
        <f t="shared" si="446"/>
        <v>5.7445626011990729</v>
      </c>
      <c r="DT157" s="94">
        <f t="shared" si="447"/>
        <v>1.6435677926885699</v>
      </c>
      <c r="DU157" s="94">
        <f t="shared" si="448"/>
        <v>1.1729512317747612</v>
      </c>
      <c r="DV157" s="94">
        <f t="shared" si="449"/>
        <v>-0.58349911004083344</v>
      </c>
      <c r="DW157" s="94">
        <f t="shared" si="450"/>
        <v>-0.43946240976583134</v>
      </c>
      <c r="DX157" s="362">
        <f t="shared" si="404"/>
        <v>-154.12</v>
      </c>
      <c r="DY157" s="362">
        <f t="shared" si="451"/>
        <v>131.26900000000001</v>
      </c>
      <c r="DZ157" s="362">
        <f t="shared" si="452"/>
        <v>14.206999999999999</v>
      </c>
      <c r="EA157" s="100"/>
      <c r="EB157" s="100">
        <v>154.12</v>
      </c>
      <c r="EC157" s="100">
        <v>22.850999999999999</v>
      </c>
      <c r="ED157" s="100">
        <v>8.6440000000000001</v>
      </c>
      <c r="EE157" s="100">
        <v>3.9780000000000002</v>
      </c>
      <c r="EF157" s="100">
        <v>9.5510000000000002</v>
      </c>
      <c r="EG157" s="100">
        <v>17.039000000000001</v>
      </c>
      <c r="EH157" s="208">
        <v>10.704485999999999</v>
      </c>
      <c r="EI157" s="228">
        <v>0.96564899999999998</v>
      </c>
      <c r="EJ157" s="228">
        <v>-4.6195449999999996</v>
      </c>
      <c r="EK157" s="228"/>
      <c r="EL157" s="228"/>
      <c r="EM157" s="94">
        <f t="shared" si="405"/>
        <v>-1</v>
      </c>
      <c r="EN157" s="94">
        <f t="shared" si="453"/>
        <v>3.1214324079728648</v>
      </c>
      <c r="EO157" s="94">
        <f t="shared" si="454"/>
        <v>-8.0408674177069497E-2</v>
      </c>
      <c r="EP157" s="94">
        <f t="shared" si="455"/>
        <v>0.70066970450151889</v>
      </c>
      <c r="EQ157" s="94">
        <f t="shared" si="456"/>
        <v>0.21292987941045111</v>
      </c>
      <c r="ER157" s="94">
        <f t="shared" si="457"/>
        <v>-0.19975874817106548</v>
      </c>
      <c r="ES157" s="362">
        <f t="shared" si="406"/>
        <v>-560.14800000000002</v>
      </c>
      <c r="ET157" s="362">
        <f t="shared" si="458"/>
        <v>424.23700000000002</v>
      </c>
      <c r="EU157" s="362">
        <f t="shared" si="459"/>
        <v>-11.883999999999986</v>
      </c>
      <c r="EV157" s="100"/>
      <c r="EW157" s="100">
        <v>560.14800000000002</v>
      </c>
      <c r="EX157" s="100">
        <v>135.911</v>
      </c>
      <c r="EY157" s="100">
        <v>147.79499999999999</v>
      </c>
      <c r="EZ157" s="100">
        <v>86.903999999999996</v>
      </c>
      <c r="FA157" s="100">
        <v>71.647999999999996</v>
      </c>
      <c r="FB157" s="100">
        <v>89.533000000000001</v>
      </c>
      <c r="FC157" s="208">
        <v>59.463306000000003</v>
      </c>
      <c r="FD157" s="228">
        <v>40.132514</v>
      </c>
      <c r="FE157" s="228">
        <v>3.725088</v>
      </c>
      <c r="FF157" s="228"/>
      <c r="FG157" s="228"/>
      <c r="FH157" s="94">
        <f t="shared" si="407"/>
        <v>-1</v>
      </c>
      <c r="FI157" s="94">
        <f t="shared" si="460"/>
        <v>-1.8181818181818181E-2</v>
      </c>
      <c r="FJ157" s="94">
        <f t="shared" si="461"/>
        <v>0.1702127659574468</v>
      </c>
      <c r="FK157" s="94">
        <f t="shared" si="462"/>
        <v>0.23684210526315788</v>
      </c>
      <c r="FL157" s="94">
        <f t="shared" si="463"/>
        <v>-2.564102564102564E-2</v>
      </c>
      <c r="FM157" s="94">
        <f t="shared" si="464"/>
        <v>0</v>
      </c>
      <c r="FN157" s="362">
        <f t="shared" si="408"/>
        <v>-54</v>
      </c>
      <c r="FO157" s="362">
        <f t="shared" si="465"/>
        <v>-1</v>
      </c>
      <c r="FP157" s="362">
        <f t="shared" si="466"/>
        <v>8</v>
      </c>
      <c r="FQ157" s="486"/>
      <c r="FR157" s="486">
        <v>54</v>
      </c>
      <c r="FS157" s="486">
        <v>55</v>
      </c>
      <c r="FT157" s="486">
        <v>47</v>
      </c>
      <c r="FU157" s="486">
        <v>38</v>
      </c>
      <c r="FV157" s="486">
        <v>39</v>
      </c>
      <c r="FW157" s="486">
        <v>39</v>
      </c>
      <c r="FX157" s="2">
        <v>28</v>
      </c>
      <c r="FY157" s="488">
        <v>23</v>
      </c>
      <c r="FZ157" s="488">
        <v>7</v>
      </c>
      <c r="GA157" s="488"/>
      <c r="GB157" s="488"/>
      <c r="GC157" s="2"/>
      <c r="GE157" s="1" t="s">
        <v>133</v>
      </c>
      <c r="GF157" s="336" t="s">
        <v>87</v>
      </c>
      <c r="GG157" s="1">
        <v>2860</v>
      </c>
      <c r="GH157" s="1" t="s">
        <v>298</v>
      </c>
      <c r="GI157" s="18" t="s">
        <v>97</v>
      </c>
      <c r="GJ157" s="94">
        <f t="shared" si="534"/>
        <v>1</v>
      </c>
      <c r="GK157" s="94">
        <f t="shared" si="535"/>
        <v>-4.1259789383367247</v>
      </c>
      <c r="GL157" s="94">
        <f t="shared" si="536"/>
        <v>0.22538378829323258</v>
      </c>
      <c r="GM157" s="94">
        <f t="shared" si="537"/>
        <v>1.8983682351817253</v>
      </c>
      <c r="GN157" s="94">
        <f t="shared" si="538"/>
        <v>-0.46218139428881189</v>
      </c>
      <c r="GO157" s="392">
        <f t="shared" si="539"/>
        <v>-2.2323391068218768</v>
      </c>
      <c r="GP157" s="366">
        <f t="shared" si="540"/>
        <v>3.633261946872651</v>
      </c>
      <c r="GQ157" s="366">
        <f t="shared" si="541"/>
        <v>-4.7955416738134353</v>
      </c>
      <c r="GR157" s="366">
        <f t="shared" si="542"/>
        <v>0.21377711245813502</v>
      </c>
      <c r="GS157" s="94">
        <f t="shared" si="409"/>
        <v>0</v>
      </c>
      <c r="GT157" s="94">
        <f t="shared" si="467"/>
        <v>-3.633261946872651</v>
      </c>
      <c r="GU157" s="392">
        <f t="shared" si="468"/>
        <v>1.1622797269407843</v>
      </c>
      <c r="GV157" s="94">
        <f t="shared" si="469"/>
        <v>0.94850261448264928</v>
      </c>
      <c r="GW157" s="94">
        <f t="shared" si="470"/>
        <v>-1.0558060462709735</v>
      </c>
      <c r="GX157" s="94">
        <f t="shared" si="471"/>
        <v>-0.72207596840917632</v>
      </c>
      <c r="GY157" s="94">
        <f t="shared" si="472"/>
        <v>0.5859393444644988</v>
      </c>
      <c r="GZ157" s="94">
        <f t="shared" si="473"/>
        <v>2.1437626899774513</v>
      </c>
      <c r="HA157" s="94" t="str">
        <f t="shared" si="474"/>
        <v>Negativ EK</v>
      </c>
      <c r="HB157" s="94" t="str">
        <f t="shared" si="475"/>
        <v>Negativ EK</v>
      </c>
      <c r="HC157" s="94" t="str">
        <f t="shared" si="476"/>
        <v>Negativ EK</v>
      </c>
      <c r="HD157" s="94">
        <f t="shared" si="543"/>
        <v>1</v>
      </c>
      <c r="HE157" s="94">
        <f t="shared" si="544"/>
        <v>-8.1069634008748626</v>
      </c>
      <c r="HF157" s="94">
        <f t="shared" si="545"/>
        <v>1.4950352849400401</v>
      </c>
      <c r="HG157" s="94">
        <f t="shared" si="546"/>
        <v>1.585831797000274</v>
      </c>
      <c r="HH157" s="94">
        <f t="shared" si="547"/>
        <v>0.24695704030442323</v>
      </c>
      <c r="HI157" s="392">
        <f t="shared" si="548"/>
        <v>-2.0597039526704632</v>
      </c>
      <c r="HJ157" s="366">
        <f t="shared" si="549"/>
        <v>0.92446186314665857</v>
      </c>
      <c r="HK157" s="366">
        <f t="shared" si="550"/>
        <v>-1.0545401836615578</v>
      </c>
      <c r="HL157" s="366">
        <f t="shared" si="551"/>
        <v>7.7943458414932887E-2</v>
      </c>
      <c r="HM157" s="94">
        <f t="shared" si="410"/>
        <v>0</v>
      </c>
      <c r="HN157" s="94">
        <f t="shared" si="477"/>
        <v>-0.92446186314665857</v>
      </c>
      <c r="HO157" s="392">
        <f t="shared" si="478"/>
        <v>0.13007832051489923</v>
      </c>
      <c r="HP157" s="94">
        <f t="shared" si="479"/>
        <v>5.2134862099966345E-2</v>
      </c>
      <c r="HQ157" s="94">
        <f t="shared" si="480"/>
        <v>-8.8992885614814068E-2</v>
      </c>
      <c r="HR157" s="94">
        <f t="shared" si="481"/>
        <v>-0.11817770084563317</v>
      </c>
      <c r="HS157" s="94">
        <f t="shared" si="482"/>
        <v>0.11151954331002004</v>
      </c>
      <c r="HT157" s="94">
        <f t="shared" si="483"/>
        <v>0.2543729847296804</v>
      </c>
      <c r="HU157" s="94">
        <f t="shared" si="484"/>
        <v>0.26750901702286412</v>
      </c>
      <c r="HV157" s="94">
        <f t="shared" si="485"/>
        <v>-1.3662074560386224</v>
      </c>
      <c r="HW157" s="94" t="str">
        <f t="shared" si="486"/>
        <v>i.a.</v>
      </c>
      <c r="HX157" s="94" t="e">
        <f t="shared" si="552"/>
        <v>#VALUE!</v>
      </c>
      <c r="HY157" s="94">
        <f t="shared" si="553"/>
        <v>0.63646080623615042</v>
      </c>
      <c r="HZ157" s="94">
        <f t="shared" si="554"/>
        <v>1.8747202354511934</v>
      </c>
      <c r="IA157" s="94">
        <f t="shared" si="555"/>
        <v>0.27770326361618369</v>
      </c>
      <c r="IB157" s="94">
        <f t="shared" si="556"/>
        <v>-0.6566158546925992</v>
      </c>
      <c r="IC157" s="392">
        <f t="shared" si="557"/>
        <v>-0.2995392465046362</v>
      </c>
      <c r="ID157" s="366" t="e">
        <f t="shared" si="558"/>
        <v>#VALUE!</v>
      </c>
      <c r="IE157" s="366">
        <f t="shared" si="559"/>
        <v>0.10700948328908089</v>
      </c>
      <c r="IF157" s="366">
        <f t="shared" si="560"/>
        <v>0.10964566944240413</v>
      </c>
      <c r="IG157" s="94" t="str">
        <f t="shared" si="411"/>
        <v>i.a.</v>
      </c>
      <c r="IH157" s="94">
        <f t="shared" si="487"/>
        <v>0.27514156972800047</v>
      </c>
      <c r="II157" s="392">
        <f t="shared" si="488"/>
        <v>0.16813208643891958</v>
      </c>
      <c r="IJ157" s="94">
        <f t="shared" si="489"/>
        <v>5.8486416996515453E-2</v>
      </c>
      <c r="IK157" s="94">
        <f t="shared" si="490"/>
        <v>4.5774647887323945E-2</v>
      </c>
      <c r="IL157" s="94">
        <f t="shared" si="491"/>
        <v>0.13330448861098707</v>
      </c>
      <c r="IM157" s="94">
        <f t="shared" si="492"/>
        <v>0.19030971820446094</v>
      </c>
      <c r="IN157" s="94">
        <f t="shared" si="493"/>
        <v>0.18001834610406625</v>
      </c>
      <c r="IO157" s="94">
        <f t="shared" si="494"/>
        <v>2.406151281726333E-2</v>
      </c>
      <c r="IP157" s="94">
        <f t="shared" si="495"/>
        <v>-1.2401170120007903</v>
      </c>
      <c r="IQ157" s="94" t="str">
        <f t="shared" si="496"/>
        <v>i.a.</v>
      </c>
      <c r="IR157" s="94" t="str">
        <f t="shared" si="412"/>
        <v>i.a.</v>
      </c>
      <c r="IS157" s="94" t="e">
        <f t="shared" si="561"/>
        <v>#VALUE!</v>
      </c>
      <c r="IT157" s="94" t="e">
        <f t="shared" si="562"/>
        <v>#VALUE!</v>
      </c>
      <c r="IU157" s="94" t="e">
        <f t="shared" si="563"/>
        <v>#VALUE!</v>
      </c>
      <c r="IV157" s="94" t="e">
        <f t="shared" si="564"/>
        <v>#VALUE!</v>
      </c>
      <c r="IW157" s="94" t="e">
        <f t="shared" si="565"/>
        <v>#VALUE!</v>
      </c>
      <c r="IX157" s="392" t="e">
        <f t="shared" si="566"/>
        <v>#VALUE!</v>
      </c>
      <c r="IY157" s="366" t="e">
        <f t="shared" si="567"/>
        <v>#VALUE!</v>
      </c>
      <c r="IZ157" s="366" t="e">
        <f t="shared" si="568"/>
        <v>#VALUE!</v>
      </c>
      <c r="JA157" s="366" t="e">
        <f t="shared" si="569"/>
        <v>#VALUE!</v>
      </c>
      <c r="JB157" s="392"/>
      <c r="JC157" s="94" t="str">
        <f t="shared" si="497"/>
        <v>i.a.</v>
      </c>
      <c r="JD157" s="392" t="str">
        <f t="shared" si="498"/>
        <v>i.a.</v>
      </c>
      <c r="JE157" s="94" t="str">
        <f t="shared" si="499"/>
        <v>i.a.</v>
      </c>
      <c r="JF157" s="94" t="str">
        <f t="shared" si="500"/>
        <v>i.a.</v>
      </c>
      <c r="JG157" s="94" t="str">
        <f t="shared" si="501"/>
        <v>i.a.</v>
      </c>
      <c r="JH157" s="94" t="str">
        <f t="shared" si="502"/>
        <v>i.a.</v>
      </c>
      <c r="JI157" s="94" t="str">
        <f t="shared" si="503"/>
        <v>i.a.</v>
      </c>
      <c r="JJ157" s="94" t="str">
        <f t="shared" si="504"/>
        <v>i.a.</v>
      </c>
      <c r="JK157" s="94" t="str">
        <f t="shared" si="505"/>
        <v>i.a.</v>
      </c>
      <c r="JL157" s="94" t="str">
        <f t="shared" si="506"/>
        <v>i.a.</v>
      </c>
      <c r="JM157" s="94" t="str">
        <f t="shared" si="413"/>
        <v>i.a.</v>
      </c>
      <c r="JN157" s="94" t="e">
        <f t="shared" si="570"/>
        <v>#VALUE!</v>
      </c>
      <c r="JO157" s="94" t="e">
        <f t="shared" si="571"/>
        <v>#DIV/0!</v>
      </c>
      <c r="JP157" s="94" t="e">
        <f t="shared" si="572"/>
        <v>#DIV/0!</v>
      </c>
      <c r="JQ157" s="94" t="e">
        <f t="shared" si="573"/>
        <v>#DIV/0!</v>
      </c>
      <c r="JR157" s="94" t="e">
        <f t="shared" si="574"/>
        <v>#DIV/0!</v>
      </c>
      <c r="JS157" s="392" t="e">
        <f t="shared" si="575"/>
        <v>#DIV/0!</v>
      </c>
      <c r="JT157" s="364" t="e">
        <f t="shared" si="576"/>
        <v>#VALUE!</v>
      </c>
      <c r="JU157" s="364">
        <f t="shared" si="577"/>
        <v>0</v>
      </c>
      <c r="JV157" s="364">
        <f t="shared" si="578"/>
        <v>0</v>
      </c>
      <c r="JW157" s="99" t="str">
        <f t="shared" si="414"/>
        <v>i.a.</v>
      </c>
      <c r="JX157" s="99">
        <f t="shared" si="507"/>
        <v>0</v>
      </c>
      <c r="JY157" s="393">
        <f t="shared" si="508"/>
        <v>0</v>
      </c>
      <c r="JZ157" s="99">
        <f t="shared" si="509"/>
        <v>0</v>
      </c>
      <c r="KA157" s="99">
        <f t="shared" si="510"/>
        <v>0</v>
      </c>
      <c r="KB157" s="99">
        <f t="shared" si="511"/>
        <v>0</v>
      </c>
      <c r="KC157" s="99">
        <f t="shared" si="512"/>
        <v>0</v>
      </c>
      <c r="KD157" s="99">
        <f t="shared" si="513"/>
        <v>0</v>
      </c>
      <c r="KE157" s="99">
        <f t="shared" si="514"/>
        <v>0</v>
      </c>
      <c r="KF157" s="99">
        <f t="shared" si="415"/>
        <v>0</v>
      </c>
      <c r="KG157" s="99" t="str">
        <f t="shared" si="416"/>
        <v>i.a.</v>
      </c>
      <c r="KH157" s="99" t="str">
        <f t="shared" si="417"/>
        <v>i.a.</v>
      </c>
      <c r="KI157" s="94">
        <f t="shared" si="579"/>
        <v>1</v>
      </c>
      <c r="KJ157" s="94">
        <f t="shared" si="580"/>
        <v>-18.890211278863411</v>
      </c>
      <c r="KK157" s="94">
        <f t="shared" si="581"/>
        <v>1.6128876469337545</v>
      </c>
      <c r="KL157" s="94">
        <f t="shared" si="582"/>
        <v>1.6776455727878834</v>
      </c>
      <c r="KM157" s="94">
        <f t="shared" si="583"/>
        <v>0.23646381578947359</v>
      </c>
      <c r="KN157" s="392">
        <f t="shared" si="584"/>
        <v>-2.1811023622047241</v>
      </c>
      <c r="KO157" s="364">
        <f t="shared" si="585"/>
        <v>5.9535370370370364</v>
      </c>
      <c r="KP157" s="364">
        <f t="shared" si="586"/>
        <v>-6.2863188552188545</v>
      </c>
      <c r="KQ157" s="364">
        <f t="shared" si="587"/>
        <v>0.20542011605415861</v>
      </c>
      <c r="KR157" s="308"/>
      <c r="KS157" s="308">
        <f t="shared" si="515"/>
        <v>-5.9535370370370364</v>
      </c>
      <c r="KT157" s="395">
        <f t="shared" si="516"/>
        <v>0.33278181818181818</v>
      </c>
      <c r="KU157" s="308">
        <f t="shared" si="517"/>
        <v>0.12736170212765957</v>
      </c>
      <c r="KV157" s="308">
        <f t="shared" si="518"/>
        <v>-0.18794736842105264</v>
      </c>
      <c r="KW157" s="308">
        <f t="shared" si="519"/>
        <v>-0.24615384615384614</v>
      </c>
      <c r="KX157" s="308">
        <f t="shared" si="520"/>
        <v>0.2084102564102564</v>
      </c>
      <c r="KY157" s="308">
        <f t="shared" si="521"/>
        <v>0.44675000000000004</v>
      </c>
      <c r="KZ157" s="308">
        <f t="shared" si="522"/>
        <v>0.24853017391304347</v>
      </c>
      <c r="LA157" s="308">
        <f t="shared" si="523"/>
        <v>-0.73136357142857134</v>
      </c>
      <c r="LB157" s="308" t="str">
        <f t="shared" si="524"/>
        <v>i.a.</v>
      </c>
      <c r="LC157" s="308" t="str">
        <f t="shared" si="418"/>
        <v>i.a.</v>
      </c>
    </row>
    <row r="158" spans="1:315" s="1" customFormat="1" ht="15.75" customHeight="1" x14ac:dyDescent="0.3">
      <c r="A158" s="348" t="s">
        <v>992</v>
      </c>
      <c r="B158" s="171">
        <v>10126711</v>
      </c>
      <c r="C158" t="s">
        <v>105</v>
      </c>
      <c r="D158" s="336"/>
      <c r="E158"/>
      <c r="F158" t="s">
        <v>993</v>
      </c>
      <c r="G158">
        <v>412000</v>
      </c>
      <c r="H158"/>
      <c r="I158" s="192">
        <v>45105</v>
      </c>
      <c r="J158" s="176"/>
      <c r="K158" s="176" t="s">
        <v>265</v>
      </c>
      <c r="L158" s="176" t="s">
        <v>265</v>
      </c>
      <c r="M158" s="176" t="s">
        <v>265</v>
      </c>
      <c r="N158" s="176" t="s">
        <v>265</v>
      </c>
      <c r="O158" s="176" t="s">
        <v>265</v>
      </c>
      <c r="P158" s="178"/>
      <c r="Q158" s="94">
        <f t="shared" si="525"/>
        <v>-1</v>
      </c>
      <c r="R158" s="409">
        <f t="shared" si="526"/>
        <v>0.37207785535914528</v>
      </c>
      <c r="S158" s="94">
        <f t="shared" si="527"/>
        <v>0.4850336345181705</v>
      </c>
      <c r="T158" s="94">
        <f t="shared" si="528"/>
        <v>0.21580552015615173</v>
      </c>
      <c r="U158" s="94">
        <f t="shared" si="529"/>
        <v>0.18485459532296766</v>
      </c>
      <c r="V158" s="94" t="e">
        <f t="shared" si="530"/>
        <v>#DIV/0!</v>
      </c>
      <c r="W158" s="362">
        <f t="shared" si="531"/>
        <v>-614.28200000000004</v>
      </c>
      <c r="X158" s="362">
        <f t="shared" si="532"/>
        <v>166.58000000000004</v>
      </c>
      <c r="Y158" s="410">
        <f t="shared" si="533"/>
        <v>146.226</v>
      </c>
      <c r="Z158" s="100"/>
      <c r="AA158" s="396">
        <v>614.28200000000004</v>
      </c>
      <c r="AB158" s="100">
        <v>447.702</v>
      </c>
      <c r="AC158" s="100">
        <v>301.476</v>
      </c>
      <c r="AD158" s="100">
        <v>247.964</v>
      </c>
      <c r="AE158" s="208">
        <v>209.27799999999999</v>
      </c>
      <c r="AF158" s="411"/>
      <c r="AG158" s="412"/>
      <c r="AH158" s="412"/>
      <c r="AI158" s="412"/>
      <c r="AJ158" s="412"/>
      <c r="AK158" s="413"/>
      <c r="AL158" s="94">
        <f t="shared" si="394"/>
        <v>-1</v>
      </c>
      <c r="AM158" s="94">
        <f t="shared" si="395"/>
        <v>2.9710188954371514E-2</v>
      </c>
      <c r="AN158" s="94">
        <f t="shared" si="419"/>
        <v>0.49498160679413244</v>
      </c>
      <c r="AO158" s="94">
        <f t="shared" si="420"/>
        <v>0.36180345104830214</v>
      </c>
      <c r="AP158" s="94">
        <f t="shared" si="421"/>
        <v>-2.8305288461538465E-2</v>
      </c>
      <c r="AQ158" s="94" t="e">
        <f t="shared" si="422"/>
        <v>#DIV/0!</v>
      </c>
      <c r="AR158" s="362">
        <f t="shared" si="396"/>
        <v>-33.896000000000001</v>
      </c>
      <c r="AS158" s="362">
        <f t="shared" si="423"/>
        <v>0.97800000000000153</v>
      </c>
      <c r="AT158" s="410">
        <f t="shared" si="424"/>
        <v>10.899000000000001</v>
      </c>
      <c r="AU158" s="266"/>
      <c r="AV158" s="328">
        <v>33.896000000000001</v>
      </c>
      <c r="AW158" s="266">
        <v>32.917999999999999</v>
      </c>
      <c r="AX158" s="266">
        <v>22.018999999999998</v>
      </c>
      <c r="AY158" s="266">
        <v>16.169</v>
      </c>
      <c r="AZ158" s="205">
        <v>16.64</v>
      </c>
      <c r="BA158" s="431"/>
      <c r="BB158" s="430"/>
      <c r="BC158" s="429"/>
      <c r="BD158" s="429"/>
      <c r="BE158" s="429"/>
      <c r="BF158" s="430"/>
      <c r="BG158" s="94">
        <f t="shared" si="397"/>
        <v>-1</v>
      </c>
      <c r="BH158" s="94">
        <f t="shared" si="425"/>
        <v>-0.13349022153696335</v>
      </c>
      <c r="BI158" s="94">
        <f t="shared" si="426"/>
        <v>3.9126401888860816E-2</v>
      </c>
      <c r="BJ158" s="94">
        <f t="shared" si="427"/>
        <v>0.86257264017590707</v>
      </c>
      <c r="BK158" s="94">
        <f t="shared" si="428"/>
        <v>-0.16212659560468484</v>
      </c>
      <c r="BL158" s="94" t="e">
        <f t="shared" si="429"/>
        <v>#DIV/0!</v>
      </c>
      <c r="BM158" s="362">
        <f t="shared" si="398"/>
        <v>-10.678000000000001</v>
      </c>
      <c r="BN158" s="362">
        <f t="shared" si="430"/>
        <v>-1.6449999999999996</v>
      </c>
      <c r="BO158" s="410">
        <f t="shared" si="431"/>
        <v>0.46400000000000041</v>
      </c>
      <c r="BP158" s="266"/>
      <c r="BQ158" s="328">
        <v>10.678000000000001</v>
      </c>
      <c r="BR158" s="266">
        <v>12.323</v>
      </c>
      <c r="BS158" s="266">
        <v>11.859</v>
      </c>
      <c r="BT158" s="266">
        <v>6.367</v>
      </c>
      <c r="BU158" s="201">
        <v>7.5990000000000002</v>
      </c>
      <c r="BV158" s="434"/>
      <c r="BW158" s="413"/>
      <c r="BX158" s="412"/>
      <c r="BY158" s="412"/>
      <c r="BZ158" s="412"/>
      <c r="CA158" s="412"/>
      <c r="CB158" s="94">
        <f t="shared" si="399"/>
        <v>-1</v>
      </c>
      <c r="CC158" s="94">
        <f t="shared" si="432"/>
        <v>-0.10064665892886741</v>
      </c>
      <c r="CD158" s="94">
        <f t="shared" si="433"/>
        <v>3.252867659647312E-2</v>
      </c>
      <c r="CE158" s="94">
        <f t="shared" si="434"/>
        <v>0.78460128322639777</v>
      </c>
      <c r="CF158" s="94">
        <f t="shared" si="435"/>
        <v>-0.14274489261393397</v>
      </c>
      <c r="CG158" s="94" t="e">
        <f t="shared" si="436"/>
        <v>#DIV/0!</v>
      </c>
      <c r="CH158" s="362">
        <f t="shared" si="400"/>
        <v>-10.848000000000001</v>
      </c>
      <c r="CI158" s="362">
        <f t="shared" si="437"/>
        <v>-1.2139999999999986</v>
      </c>
      <c r="CJ158" s="410">
        <f t="shared" si="438"/>
        <v>0.37999999999999901</v>
      </c>
      <c r="CK158" s="100"/>
      <c r="CL158" s="328">
        <v>10.848000000000001</v>
      </c>
      <c r="CM158" s="100">
        <v>12.061999999999999</v>
      </c>
      <c r="CN158" s="100">
        <v>11.682</v>
      </c>
      <c r="CO158" s="100">
        <v>6.5460000000000003</v>
      </c>
      <c r="CP158" s="208">
        <v>7.6360000000000001</v>
      </c>
      <c r="CQ158" s="411"/>
      <c r="CR158" s="418"/>
      <c r="CS158" s="418"/>
      <c r="CT158" s="418"/>
      <c r="CU158" s="418"/>
      <c r="CV158" s="418"/>
      <c r="CW158" s="94">
        <f t="shared" si="401"/>
        <v>-1</v>
      </c>
      <c r="CX158" s="94">
        <f t="shared" si="439"/>
        <v>-8.2002823938307892E-2</v>
      </c>
      <c r="CY158" s="94">
        <f t="shared" si="440"/>
        <v>1.064763995609235E-2</v>
      </c>
      <c r="CZ158" s="94">
        <f t="shared" si="441"/>
        <v>0.79366016932467021</v>
      </c>
      <c r="DA158" s="94">
        <f t="shared" si="442"/>
        <v>-0.14624306606152296</v>
      </c>
      <c r="DB158" s="94" t="e">
        <f t="shared" si="443"/>
        <v>#DIV/0!</v>
      </c>
      <c r="DC158" s="362">
        <f t="shared" si="402"/>
        <v>-8.452</v>
      </c>
      <c r="DD158" s="362">
        <f t="shared" si="444"/>
        <v>-0.75500000000000078</v>
      </c>
      <c r="DE158" s="410">
        <f t="shared" si="445"/>
        <v>9.7000000000001307E-2</v>
      </c>
      <c r="DF158" s="266"/>
      <c r="DG158" s="328">
        <v>8.452</v>
      </c>
      <c r="DH158" s="266">
        <v>9.2070000000000007</v>
      </c>
      <c r="DI158" s="266">
        <v>9.11</v>
      </c>
      <c r="DJ158" s="266">
        <v>5.0789999999999997</v>
      </c>
      <c r="DK158" s="201">
        <v>5.9489999999999998</v>
      </c>
      <c r="DL158" s="434"/>
      <c r="DM158" s="412"/>
      <c r="DN158" s="412"/>
      <c r="DO158" s="412"/>
      <c r="DP158" s="412"/>
      <c r="DQ158" s="412"/>
      <c r="DR158" s="94">
        <f t="shared" si="403"/>
        <v>-1</v>
      </c>
      <c r="DS158" s="94">
        <f t="shared" si="446"/>
        <v>7.0063148269851647E-2</v>
      </c>
      <c r="DT158" s="94">
        <f t="shared" si="447"/>
        <v>0.17482963510020472</v>
      </c>
      <c r="DU158" s="94">
        <f t="shared" si="448"/>
        <v>0.31356380633212805</v>
      </c>
      <c r="DV158" s="94">
        <f t="shared" si="449"/>
        <v>0.15715889376466996</v>
      </c>
      <c r="DW158" s="94" t="e">
        <f t="shared" si="450"/>
        <v>#DIV/0!</v>
      </c>
      <c r="DX158" s="362">
        <f t="shared" si="404"/>
        <v>-37.448999999999998</v>
      </c>
      <c r="DY158" s="362">
        <f t="shared" si="451"/>
        <v>2.4519999999999982</v>
      </c>
      <c r="DZ158" s="410">
        <f t="shared" si="452"/>
        <v>5.2079999999999984</v>
      </c>
      <c r="EA158" s="100"/>
      <c r="EB158" s="328">
        <v>37.448999999999998</v>
      </c>
      <c r="EC158" s="100">
        <v>34.997</v>
      </c>
      <c r="ED158" s="100">
        <v>29.789000000000001</v>
      </c>
      <c r="EE158" s="100">
        <v>22.678000000000001</v>
      </c>
      <c r="EF158" s="208">
        <v>19.597999999999999</v>
      </c>
      <c r="EG158" s="411"/>
      <c r="EH158" s="418"/>
      <c r="EI158" s="418"/>
      <c r="EJ158" s="418"/>
      <c r="EK158" s="418"/>
      <c r="EL158" s="418"/>
      <c r="EM158" s="94">
        <f t="shared" si="405"/>
        <v>-1</v>
      </c>
      <c r="EN158" s="94">
        <f t="shared" si="453"/>
        <v>-1.9516646551470278E-2</v>
      </c>
      <c r="EO158" s="94">
        <f t="shared" si="454"/>
        <v>0.55281802806600533</v>
      </c>
      <c r="EP158" s="94">
        <f t="shared" si="455"/>
        <v>0.37534969980825444</v>
      </c>
      <c r="EQ158" s="94">
        <f t="shared" si="456"/>
        <v>-1.4085380026342279E-2</v>
      </c>
      <c r="ER158" s="94" t="e">
        <f t="shared" si="457"/>
        <v>#DIV/0!</v>
      </c>
      <c r="ES158" s="362">
        <f t="shared" si="406"/>
        <v>-133.232</v>
      </c>
      <c r="ET158" s="362">
        <f t="shared" si="458"/>
        <v>-2.6519999999999868</v>
      </c>
      <c r="EU158" s="410">
        <f t="shared" si="459"/>
        <v>48.375999999999991</v>
      </c>
      <c r="EV158" s="100"/>
      <c r="EW158" s="328">
        <v>133.232</v>
      </c>
      <c r="EX158" s="100">
        <v>135.88399999999999</v>
      </c>
      <c r="EY158" s="100">
        <v>87.507999999999996</v>
      </c>
      <c r="EZ158" s="100">
        <v>63.625999999999998</v>
      </c>
      <c r="FA158" s="208">
        <v>64.534999999999997</v>
      </c>
      <c r="FB158" s="411"/>
      <c r="FC158" s="418"/>
      <c r="FD158" s="418"/>
      <c r="FE158" s="418"/>
      <c r="FF158" s="418"/>
      <c r="FG158" s="418"/>
      <c r="FH158" s="94">
        <f t="shared" si="407"/>
        <v>-1</v>
      </c>
      <c r="FI158" s="94">
        <f t="shared" si="460"/>
        <v>8.6956521739130432E-2</v>
      </c>
      <c r="FJ158" s="94">
        <f t="shared" si="461"/>
        <v>0.21052631578947367</v>
      </c>
      <c r="FK158" s="94">
        <f t="shared" si="462"/>
        <v>0.1875</v>
      </c>
      <c r="FL158" s="94">
        <f t="shared" si="463"/>
        <v>0.14285714285714285</v>
      </c>
      <c r="FM158" s="94" t="e">
        <f t="shared" si="464"/>
        <v>#DIV/0!</v>
      </c>
      <c r="FN158" s="362">
        <f t="shared" si="408"/>
        <v>-25</v>
      </c>
      <c r="FO158" s="362">
        <f t="shared" si="465"/>
        <v>2</v>
      </c>
      <c r="FP158" s="410">
        <f t="shared" si="466"/>
        <v>4</v>
      </c>
      <c r="FQ158" s="486"/>
      <c r="FR158" s="85">
        <v>25</v>
      </c>
      <c r="FS158" s="486">
        <v>23</v>
      </c>
      <c r="FT158" s="486">
        <v>19</v>
      </c>
      <c r="FU158" s="486">
        <v>16</v>
      </c>
      <c r="FV158" s="2">
        <v>14</v>
      </c>
      <c r="FW158" s="495"/>
      <c r="FX158" s="496"/>
      <c r="FY158" s="496"/>
      <c r="FZ158" s="496"/>
      <c r="GA158" s="496"/>
      <c r="GB158" s="496"/>
      <c r="GC158" s="2"/>
      <c r="GD158" s="447"/>
      <c r="GE158" s="1" t="s">
        <v>81</v>
      </c>
      <c r="GF158" s="336" t="s">
        <v>87</v>
      </c>
      <c r="GG158" s="421">
        <v>8700</v>
      </c>
      <c r="GH158" s="1" t="s">
        <v>254</v>
      </c>
      <c r="GI158" s="18" t="s">
        <v>79</v>
      </c>
      <c r="GJ158" s="94">
        <f t="shared" si="534"/>
        <v>-1</v>
      </c>
      <c r="GK158" s="94">
        <f t="shared" si="535"/>
        <v>-0.19573881850434263</v>
      </c>
      <c r="GL158" s="94">
        <f t="shared" si="536"/>
        <v>-0.16380572847548611</v>
      </c>
      <c r="GM158" s="94">
        <f t="shared" si="537"/>
        <v>0.43796679531284788</v>
      </c>
      <c r="GN158" s="94">
        <f t="shared" si="538"/>
        <v>-0.20519984887159984</v>
      </c>
      <c r="GO158" s="392" t="e">
        <f t="shared" si="539"/>
        <v>#VALUE!</v>
      </c>
      <c r="GP158" s="366">
        <f t="shared" si="540"/>
        <v>-0.29947823206250174</v>
      </c>
      <c r="GQ158" s="366">
        <f t="shared" si="541"/>
        <v>-7.2886167653486267E-2</v>
      </c>
      <c r="GR158" s="423">
        <f t="shared" si="542"/>
        <v>-7.2944079899770475E-2</v>
      </c>
      <c r="GS158" s="94">
        <f t="shared" si="409"/>
        <v>0</v>
      </c>
      <c r="GT158" s="94">
        <f t="shared" si="467"/>
        <v>0.29947823206250174</v>
      </c>
      <c r="GU158" s="392">
        <f t="shared" si="468"/>
        <v>0.372364399715988</v>
      </c>
      <c r="GV158" s="94">
        <f t="shared" si="469"/>
        <v>0.44530847961575848</v>
      </c>
      <c r="GW158" s="94">
        <f t="shared" si="470"/>
        <v>0.30967925063866025</v>
      </c>
      <c r="GX158" s="94">
        <f t="shared" si="471"/>
        <v>0.38963159506072048</v>
      </c>
      <c r="GY158" s="424" t="str">
        <f t="shared" si="472"/>
        <v>Negativ EK</v>
      </c>
      <c r="GZ158" s="424" t="str">
        <f t="shared" si="473"/>
        <v>Negativ EK</v>
      </c>
      <c r="HA158" s="424" t="str">
        <f t="shared" si="474"/>
        <v>Negativ EK</v>
      </c>
      <c r="HB158" s="424" t="str">
        <f t="shared" si="475"/>
        <v>Negativ EK</v>
      </c>
      <c r="HC158" s="424" t="str">
        <f t="shared" si="476"/>
        <v>Negativ EK</v>
      </c>
      <c r="HD158" s="94">
        <f t="shared" si="543"/>
        <v>-1</v>
      </c>
      <c r="HE158" s="94">
        <f t="shared" si="544"/>
        <v>-0.28071406965615309</v>
      </c>
      <c r="HF158" s="94">
        <f t="shared" si="545"/>
        <v>-0.29698767358244216</v>
      </c>
      <c r="HG158" s="94">
        <f t="shared" si="546"/>
        <v>0.57945381011277697</v>
      </c>
      <c r="HH158" s="94">
        <f t="shared" si="547"/>
        <v>-0.15618386010328164</v>
      </c>
      <c r="HI158" s="392" t="e">
        <f t="shared" si="548"/>
        <v>#VALUE!</v>
      </c>
      <c r="HJ158" s="366">
        <f t="shared" si="549"/>
        <v>-7.9356114092064403E-2</v>
      </c>
      <c r="HK158" s="366">
        <f t="shared" si="550"/>
        <v>-3.097012856658049E-2</v>
      </c>
      <c r="HL158" s="423">
        <f t="shared" si="551"/>
        <v>-4.6607339460534122E-2</v>
      </c>
      <c r="HM158" s="94">
        <f t="shared" si="410"/>
        <v>0</v>
      </c>
      <c r="HN158" s="94">
        <f t="shared" si="477"/>
        <v>7.9356114092064403E-2</v>
      </c>
      <c r="HO158" s="392">
        <f t="shared" si="478"/>
        <v>0.11032624265864489</v>
      </c>
      <c r="HP158" s="94">
        <f t="shared" si="479"/>
        <v>0.15693358211917902</v>
      </c>
      <c r="HQ158" s="94">
        <f t="shared" si="480"/>
        <v>9.9359399505309726E-2</v>
      </c>
      <c r="HR158" s="94">
        <f t="shared" si="481"/>
        <v>0.11775005810800342</v>
      </c>
      <c r="HS158" s="424" t="str">
        <f t="shared" si="482"/>
        <v>i.a.</v>
      </c>
      <c r="HT158" s="424" t="str">
        <f t="shared" si="483"/>
        <v>i.a.</v>
      </c>
      <c r="HU158" s="424" t="str">
        <f t="shared" si="484"/>
        <v>i.a.</v>
      </c>
      <c r="HV158" s="424" t="str">
        <f t="shared" si="485"/>
        <v>i.a.</v>
      </c>
      <c r="HW158" s="424" t="str">
        <f t="shared" si="486"/>
        <v>i.a.</v>
      </c>
      <c r="HX158" s="94" t="e">
        <f t="shared" si="552"/>
        <v>#VALUE!</v>
      </c>
      <c r="HY158" s="94">
        <f t="shared" si="553"/>
        <v>9.1362892094245376E-2</v>
      </c>
      <c r="HZ158" s="94">
        <f t="shared" si="554"/>
        <v>-0.24342091998801382</v>
      </c>
      <c r="IA158" s="94">
        <f t="shared" si="555"/>
        <v>-4.4923769921744593E-2</v>
      </c>
      <c r="IB158" s="94">
        <f t="shared" si="556"/>
        <v>0.17369077435487024</v>
      </c>
      <c r="IC158" s="392" t="e">
        <f t="shared" si="557"/>
        <v>#VALUE!</v>
      </c>
      <c r="ID158" s="366" t="e">
        <f t="shared" si="558"/>
        <v>#VALUE!</v>
      </c>
      <c r="IE158" s="366">
        <f t="shared" si="559"/>
        <v>2.3530563823719541E-2</v>
      </c>
      <c r="IF158" s="423">
        <f t="shared" si="560"/>
        <v>-8.286403283725996E-2</v>
      </c>
      <c r="IG158" s="94" t="str">
        <f t="shared" si="411"/>
        <v>i.a.</v>
      </c>
      <c r="IH158" s="94">
        <f t="shared" si="487"/>
        <v>0.28108112165245586</v>
      </c>
      <c r="II158" s="392">
        <f t="shared" si="488"/>
        <v>0.25755055782873632</v>
      </c>
      <c r="IJ158" s="94">
        <f t="shared" si="489"/>
        <v>0.34041459066599628</v>
      </c>
      <c r="IK158" s="94">
        <f t="shared" si="490"/>
        <v>0.35642661804922521</v>
      </c>
      <c r="IL158" s="94">
        <f t="shared" si="491"/>
        <v>0.30368017354923688</v>
      </c>
      <c r="IM158" s="424" t="str">
        <f t="shared" si="492"/>
        <v>i.a.</v>
      </c>
      <c r="IN158" s="424" t="str">
        <f t="shared" si="493"/>
        <v>i.a.</v>
      </c>
      <c r="IO158" s="424" t="str">
        <f t="shared" si="494"/>
        <v>i.a.</v>
      </c>
      <c r="IP158" s="424" t="str">
        <f t="shared" si="495"/>
        <v>i.a.</v>
      </c>
      <c r="IQ158" s="424" t="str">
        <f t="shared" si="496"/>
        <v>i.a.</v>
      </c>
      <c r="IR158" s="424" t="str">
        <f t="shared" si="412"/>
        <v>i.a.</v>
      </c>
      <c r="IS158" s="94">
        <f t="shared" si="561"/>
        <v>-1</v>
      </c>
      <c r="IT158" s="94">
        <f t="shared" si="562"/>
        <v>-0.36846894286751292</v>
      </c>
      <c r="IU158" s="94">
        <f t="shared" si="563"/>
        <v>-0.30026742981749871</v>
      </c>
      <c r="IV158" s="94">
        <f t="shared" si="564"/>
        <v>0.53196593476289533</v>
      </c>
      <c r="IW158" s="94">
        <f t="shared" si="565"/>
        <v>-0.29284706519880804</v>
      </c>
      <c r="IX158" s="392" t="e">
        <f t="shared" si="566"/>
        <v>#VALUE!</v>
      </c>
      <c r="IY158" s="366">
        <f t="shared" si="567"/>
        <v>-1.7382895803556023E-2</v>
      </c>
      <c r="IZ158" s="366">
        <f t="shared" si="568"/>
        <v>-1.0142109668834096E-2</v>
      </c>
      <c r="JA158" s="423">
        <f t="shared" si="569"/>
        <v>-1.1811459121806436E-2</v>
      </c>
      <c r="JB158" s="461"/>
      <c r="JC158" s="94">
        <f t="shared" si="497"/>
        <v>1.7382895803556023E-2</v>
      </c>
      <c r="JD158" s="392">
        <f t="shared" si="498"/>
        <v>2.7525005472390118E-2</v>
      </c>
      <c r="JE158" s="94">
        <f t="shared" si="499"/>
        <v>3.9336464594196555E-2</v>
      </c>
      <c r="JF158" s="94">
        <f t="shared" si="500"/>
        <v>2.5677114419835136E-2</v>
      </c>
      <c r="JG158" s="94">
        <f t="shared" si="501"/>
        <v>3.6310553426542685E-2</v>
      </c>
      <c r="JH158" s="424" t="str">
        <f t="shared" si="502"/>
        <v>i.a.</v>
      </c>
      <c r="JI158" s="424" t="str">
        <f t="shared" si="503"/>
        <v>i.a.</v>
      </c>
      <c r="JJ158" s="424" t="str">
        <f t="shared" si="504"/>
        <v>i.a.</v>
      </c>
      <c r="JK158" s="424" t="str">
        <f t="shared" si="505"/>
        <v>i.a.</v>
      </c>
      <c r="JL158" s="424" t="str">
        <f t="shared" si="506"/>
        <v>i.a.</v>
      </c>
      <c r="JM158" s="424" t="str">
        <f t="shared" si="413"/>
        <v>i.a.</v>
      </c>
      <c r="JN158" s="94" t="e">
        <f t="shared" si="570"/>
        <v>#VALUE!</v>
      </c>
      <c r="JO158" s="94">
        <f t="shared" si="571"/>
        <v>0.26231162693041354</v>
      </c>
      <c r="JP158" s="94">
        <f t="shared" si="572"/>
        <v>0.2267669154715323</v>
      </c>
      <c r="JQ158" s="94">
        <f t="shared" si="573"/>
        <v>2.3836227499917199E-2</v>
      </c>
      <c r="JR158" s="94">
        <f t="shared" si="574"/>
        <v>3.6747770907596684E-2</v>
      </c>
      <c r="JS158" s="392" t="e">
        <f t="shared" si="575"/>
        <v>#VALUE!</v>
      </c>
      <c r="JT158" s="364" t="e">
        <f t="shared" si="576"/>
        <v>#VALUE!</v>
      </c>
      <c r="JU158" s="366">
        <f t="shared" si="577"/>
        <v>5.1059756521739139</v>
      </c>
      <c r="JV158" s="425">
        <f t="shared" si="578"/>
        <v>3.598146453089246</v>
      </c>
      <c r="JW158" s="99" t="str">
        <f t="shared" si="414"/>
        <v>i.a.</v>
      </c>
      <c r="JX158" s="99">
        <f t="shared" si="507"/>
        <v>24.571280000000002</v>
      </c>
      <c r="JY158" s="393">
        <f t="shared" si="508"/>
        <v>19.465304347826088</v>
      </c>
      <c r="JZ158" s="99">
        <f t="shared" si="509"/>
        <v>15.867157894736842</v>
      </c>
      <c r="KA158" s="99">
        <f t="shared" si="510"/>
        <v>15.49775</v>
      </c>
      <c r="KB158" s="358">
        <f t="shared" si="511"/>
        <v>14.94842857142857</v>
      </c>
      <c r="KC158" s="426" t="str">
        <f t="shared" si="512"/>
        <v>i.a.</v>
      </c>
      <c r="KD158" s="426" t="str">
        <f t="shared" si="513"/>
        <v>i.a.</v>
      </c>
      <c r="KE158" s="426" t="str">
        <f t="shared" si="514"/>
        <v>i.a.</v>
      </c>
      <c r="KF158" s="426" t="str">
        <f t="shared" si="415"/>
        <v>i.a.</v>
      </c>
      <c r="KG158" s="426" t="str">
        <f t="shared" si="416"/>
        <v>i.a.</v>
      </c>
      <c r="KH158" s="426" t="str">
        <f t="shared" si="417"/>
        <v>i.a.</v>
      </c>
      <c r="KI158" s="94">
        <f t="shared" si="579"/>
        <v>-1</v>
      </c>
      <c r="KJ158" s="99">
        <f t="shared" si="580"/>
        <v>-0.17259492621455796</v>
      </c>
      <c r="KK158" s="94">
        <f t="shared" si="581"/>
        <v>-0.14704152802900061</v>
      </c>
      <c r="KL158" s="94">
        <f t="shared" si="582"/>
        <v>0.50282213324328251</v>
      </c>
      <c r="KM158" s="94">
        <f t="shared" si="583"/>
        <v>-0.24990178103719229</v>
      </c>
      <c r="KN158" s="394" t="e">
        <f t="shared" si="584"/>
        <v>#VALUE!</v>
      </c>
      <c r="KO158" s="364">
        <f t="shared" si="585"/>
        <v>-0.43392000000000003</v>
      </c>
      <c r="KP158" s="366">
        <f t="shared" si="586"/>
        <v>-9.0514782608695554E-2</v>
      </c>
      <c r="KQ158" s="425">
        <f t="shared" si="587"/>
        <v>-9.0407322654462385E-2</v>
      </c>
      <c r="KR158" s="308"/>
      <c r="KS158" s="99">
        <f t="shared" si="515"/>
        <v>0.43392000000000003</v>
      </c>
      <c r="KT158" s="395">
        <f t="shared" si="516"/>
        <v>0.52443478260869558</v>
      </c>
      <c r="KU158" s="308">
        <f t="shared" si="517"/>
        <v>0.61484210526315797</v>
      </c>
      <c r="KV158" s="308">
        <f t="shared" si="518"/>
        <v>0.40912500000000002</v>
      </c>
      <c r="KW158" s="308">
        <f t="shared" si="519"/>
        <v>0.54542857142857148</v>
      </c>
      <c r="KX158" s="427" t="str">
        <f t="shared" si="520"/>
        <v>i.a.</v>
      </c>
      <c r="KY158" s="427" t="str">
        <f t="shared" si="521"/>
        <v>i.a.</v>
      </c>
      <c r="KZ158" s="427" t="str">
        <f t="shared" si="522"/>
        <v>i.a.</v>
      </c>
      <c r="LA158" s="427" t="str">
        <f t="shared" si="523"/>
        <v>i.a.</v>
      </c>
      <c r="LB158" s="427" t="str">
        <f t="shared" si="524"/>
        <v>i.a.</v>
      </c>
      <c r="LC158" s="427" t="str">
        <f t="shared" si="418"/>
        <v>i.a.</v>
      </c>
    </row>
    <row r="159" spans="1:315" s="1" customFormat="1" x14ac:dyDescent="0.3">
      <c r="A159" s="348" t="s">
        <v>834</v>
      </c>
      <c r="B159" s="171">
        <v>25785827</v>
      </c>
      <c r="C159" t="s">
        <v>105</v>
      </c>
      <c r="D159" s="4"/>
      <c r="E159">
        <v>1</v>
      </c>
      <c r="F159"/>
      <c r="G159">
        <v>433200</v>
      </c>
      <c r="H159"/>
      <c r="I159" s="193">
        <v>45050</v>
      </c>
      <c r="J159" s="176"/>
      <c r="K159" s="176" t="s">
        <v>132</v>
      </c>
      <c r="L159" s="176" t="s">
        <v>132</v>
      </c>
      <c r="M159" s="176" t="s">
        <v>132</v>
      </c>
      <c r="N159" s="176" t="s">
        <v>132</v>
      </c>
      <c r="O159" s="178" t="s">
        <v>132</v>
      </c>
      <c r="P159" s="178" t="s">
        <v>132</v>
      </c>
      <c r="Q159" s="94">
        <f t="shared" si="525"/>
        <v>-1</v>
      </c>
      <c r="R159" s="94">
        <f t="shared" si="526"/>
        <v>-1.890764246909038E-4</v>
      </c>
      <c r="S159" s="94">
        <f t="shared" si="527"/>
        <v>8.7462882462702396E-2</v>
      </c>
      <c r="T159" s="94" t="e">
        <f t="shared" si="528"/>
        <v>#DIV/0!</v>
      </c>
      <c r="U159" s="94" t="e">
        <f t="shared" si="529"/>
        <v>#DIV/0!</v>
      </c>
      <c r="V159" s="94" t="e">
        <f t="shared" si="530"/>
        <v>#DIV/0!</v>
      </c>
      <c r="W159" s="362">
        <f t="shared" si="531"/>
        <v>-634.54399999999998</v>
      </c>
      <c r="X159" s="362">
        <f t="shared" si="532"/>
        <v>-0.12000000000000455</v>
      </c>
      <c r="Y159" s="362">
        <f t="shared" si="533"/>
        <v>51.044999999999959</v>
      </c>
      <c r="Z159" s="100"/>
      <c r="AA159" s="396">
        <v>634.54399999999998</v>
      </c>
      <c r="AB159" s="100">
        <v>634.66399999999999</v>
      </c>
      <c r="AC159" s="100">
        <v>583.61900000000003</v>
      </c>
      <c r="AD159" s="100"/>
      <c r="AE159" s="208"/>
      <c r="AF159" s="224"/>
      <c r="AG159" s="225"/>
      <c r="AH159" s="226"/>
      <c r="AI159" s="226"/>
      <c r="AJ159" s="226"/>
      <c r="AK159" s="227"/>
      <c r="AL159" s="94">
        <f t="shared" si="394"/>
        <v>-1</v>
      </c>
      <c r="AM159" s="94">
        <f t="shared" si="395"/>
        <v>-0.41874216464688674</v>
      </c>
      <c r="AN159" s="94">
        <f t="shared" si="419"/>
        <v>-0.20760277488037884</v>
      </c>
      <c r="AO159" s="94">
        <f t="shared" si="420"/>
        <v>-9.3977563471757588E-3</v>
      </c>
      <c r="AP159" s="94">
        <f t="shared" si="421"/>
        <v>7.4604769206366064E-2</v>
      </c>
      <c r="AQ159" s="94">
        <f t="shared" si="422"/>
        <v>0.2151760472886147</v>
      </c>
      <c r="AR159" s="362">
        <f t="shared" si="396"/>
        <v>-27.818999999999999</v>
      </c>
      <c r="AS159" s="362">
        <f t="shared" si="423"/>
        <v>-20.041</v>
      </c>
      <c r="AT159" s="362">
        <f t="shared" si="424"/>
        <v>-12.539000000000001</v>
      </c>
      <c r="AU159" s="266"/>
      <c r="AV159" s="266">
        <v>27.818999999999999</v>
      </c>
      <c r="AW159" s="266">
        <v>47.86</v>
      </c>
      <c r="AX159" s="266">
        <v>60.399000000000001</v>
      </c>
      <c r="AY159" s="266">
        <v>60.972000000000001</v>
      </c>
      <c r="AZ159" s="201">
        <v>56.738999999999997</v>
      </c>
      <c r="BA159" s="275">
        <v>46.692</v>
      </c>
      <c r="BB159" s="227">
        <v>31.79</v>
      </c>
      <c r="BC159" s="225">
        <v>33.728999999999999</v>
      </c>
      <c r="BD159" s="225"/>
      <c r="BE159" s="225"/>
      <c r="BF159" s="227"/>
      <c r="BG159" s="94">
        <f t="shared" si="397"/>
        <v>-1</v>
      </c>
      <c r="BH159" s="94">
        <f t="shared" si="425"/>
        <v>-0.49007769710864862</v>
      </c>
      <c r="BI159" s="94">
        <f t="shared" si="426"/>
        <v>-0.25478396233578859</v>
      </c>
      <c r="BJ159" s="94">
        <f t="shared" si="427"/>
        <v>-1.5861746847267568E-2</v>
      </c>
      <c r="BK159" s="94">
        <f t="shared" si="428"/>
        <v>9.1789903110657836E-2</v>
      </c>
      <c r="BL159" s="94">
        <f t="shared" si="429"/>
        <v>0.2182848338758977</v>
      </c>
      <c r="BM159" s="362">
        <f t="shared" si="398"/>
        <v>-20.016999999999999</v>
      </c>
      <c r="BN159" s="362">
        <f t="shared" si="430"/>
        <v>-19.238000000000003</v>
      </c>
      <c r="BO159" s="362">
        <f t="shared" si="431"/>
        <v>-13.420999999999999</v>
      </c>
      <c r="BP159" s="266"/>
      <c r="BQ159" s="266">
        <v>20.016999999999999</v>
      </c>
      <c r="BR159" s="266">
        <v>39.255000000000003</v>
      </c>
      <c r="BS159" s="266">
        <v>52.676000000000002</v>
      </c>
      <c r="BT159" s="266">
        <v>53.524999999999999</v>
      </c>
      <c r="BU159" s="201">
        <v>49.024999999999999</v>
      </c>
      <c r="BV159" s="275">
        <v>40.241</v>
      </c>
      <c r="BW159" s="227">
        <v>25.986000000000001</v>
      </c>
      <c r="BX159" s="225">
        <v>27.170999999999999</v>
      </c>
      <c r="BY159" s="225"/>
      <c r="BZ159" s="225"/>
      <c r="CA159" s="225"/>
      <c r="CB159" s="94">
        <f t="shared" si="399"/>
        <v>-1</v>
      </c>
      <c r="CC159" s="94">
        <f t="shared" si="432"/>
        <v>-0.48051582529488518</v>
      </c>
      <c r="CD159" s="94">
        <f t="shared" si="433"/>
        <v>-0.25227190112686299</v>
      </c>
      <c r="CE159" s="94">
        <f t="shared" si="434"/>
        <v>-4.0706957622919294E-2</v>
      </c>
      <c r="CF159" s="94">
        <f t="shared" si="435"/>
        <v>0.13958546838725869</v>
      </c>
      <c r="CG159" s="94">
        <f t="shared" si="436"/>
        <v>0.14412538884900702</v>
      </c>
      <c r="CH159" s="362">
        <f t="shared" si="400"/>
        <v>-20.303000000000001</v>
      </c>
      <c r="CI159" s="362">
        <f t="shared" si="437"/>
        <v>-18.779999999999998</v>
      </c>
      <c r="CJ159" s="362">
        <f t="shared" si="438"/>
        <v>-13.186</v>
      </c>
      <c r="CK159" s="100"/>
      <c r="CL159" s="100">
        <v>20.303000000000001</v>
      </c>
      <c r="CM159" s="100">
        <v>39.082999999999998</v>
      </c>
      <c r="CN159" s="100">
        <v>52.268999999999998</v>
      </c>
      <c r="CO159" s="100">
        <v>54.487000000000002</v>
      </c>
      <c r="CP159" s="208">
        <v>47.813000000000002</v>
      </c>
      <c r="CQ159" s="224">
        <v>41.79</v>
      </c>
      <c r="CR159" s="293">
        <v>26.163</v>
      </c>
      <c r="CS159" s="293">
        <v>27.49</v>
      </c>
      <c r="CT159" s="293"/>
      <c r="CU159" s="293"/>
      <c r="CV159" s="293"/>
      <c r="CW159" s="94">
        <f t="shared" si="401"/>
        <v>-1</v>
      </c>
      <c r="CX159" s="94">
        <f t="shared" si="439"/>
        <v>-0.50312274012227998</v>
      </c>
      <c r="CY159" s="94">
        <f t="shared" si="440"/>
        <v>-0.25177697434762286</v>
      </c>
      <c r="CZ159" s="94">
        <f t="shared" si="441"/>
        <v>-4.3295136356149636E-2</v>
      </c>
      <c r="DA159" s="94">
        <f t="shared" si="442"/>
        <v>0.15104815557120432</v>
      </c>
      <c r="DB159" s="94">
        <f t="shared" si="443"/>
        <v>0.12652936689549957</v>
      </c>
      <c r="DC159" s="362">
        <f t="shared" si="402"/>
        <v>-15.116</v>
      </c>
      <c r="DD159" s="362">
        <f t="shared" si="444"/>
        <v>-15.306000000000001</v>
      </c>
      <c r="DE159" s="362">
        <f t="shared" si="445"/>
        <v>-10.236999999999998</v>
      </c>
      <c r="DF159" s="266"/>
      <c r="DG159" s="266">
        <v>15.116</v>
      </c>
      <c r="DH159" s="266">
        <v>30.422000000000001</v>
      </c>
      <c r="DI159" s="266">
        <v>40.658999999999999</v>
      </c>
      <c r="DJ159" s="266">
        <v>42.499000000000002</v>
      </c>
      <c r="DK159" s="201">
        <v>36.921999999999997</v>
      </c>
      <c r="DL159" s="275">
        <v>32.774999999999999</v>
      </c>
      <c r="DM159" s="225">
        <v>20.143999999999998</v>
      </c>
      <c r="DN159" s="225">
        <v>21</v>
      </c>
      <c r="DO159" s="225"/>
      <c r="DP159" s="225"/>
      <c r="DQ159" s="225"/>
      <c r="DR159" s="94">
        <f t="shared" si="403"/>
        <v>-1</v>
      </c>
      <c r="DS159" s="94">
        <f t="shared" si="446"/>
        <v>-0.26793397058558799</v>
      </c>
      <c r="DT159" s="94">
        <f t="shared" si="447"/>
        <v>-0.13376163670102453</v>
      </c>
      <c r="DU159" s="94">
        <f t="shared" si="448"/>
        <v>-5.2892818365130132E-3</v>
      </c>
      <c r="DV159" s="94">
        <f t="shared" si="449"/>
        <v>0.17493758087149855</v>
      </c>
      <c r="DW159" s="94">
        <f t="shared" si="450"/>
        <v>9.8540511321548063E-2</v>
      </c>
      <c r="DX159" s="362">
        <f t="shared" si="404"/>
        <v>-40.667000000000002</v>
      </c>
      <c r="DY159" s="362">
        <f t="shared" si="451"/>
        <v>-14.884</v>
      </c>
      <c r="DZ159" s="362">
        <f t="shared" si="452"/>
        <v>-8.578000000000003</v>
      </c>
      <c r="EA159" s="100"/>
      <c r="EB159" s="100">
        <v>40.667000000000002</v>
      </c>
      <c r="EC159" s="100">
        <v>55.551000000000002</v>
      </c>
      <c r="ED159" s="100">
        <v>64.129000000000005</v>
      </c>
      <c r="EE159" s="100">
        <v>64.47</v>
      </c>
      <c r="EF159" s="208">
        <v>54.871000000000002</v>
      </c>
      <c r="EG159" s="224">
        <v>49.948999999999998</v>
      </c>
      <c r="EH159" s="293">
        <v>36.676000000000002</v>
      </c>
      <c r="EI159" s="293">
        <v>36.531999999999996</v>
      </c>
      <c r="EJ159" s="293"/>
      <c r="EK159" s="293"/>
      <c r="EL159" s="293"/>
      <c r="EM159" s="94">
        <f t="shared" si="405"/>
        <v>-1</v>
      </c>
      <c r="EN159" s="94">
        <f t="shared" si="453"/>
        <v>7.8454525629364554E-3</v>
      </c>
      <c r="EO159" s="94">
        <f t="shared" si="454"/>
        <v>-0.27695177294054296</v>
      </c>
      <c r="EP159" s="94">
        <f t="shared" si="455"/>
        <v>0.76078226893203216</v>
      </c>
      <c r="EQ159" s="94">
        <f t="shared" si="456"/>
        <v>4.8516603157321304E-3</v>
      </c>
      <c r="ER159" s="94">
        <f t="shared" si="457"/>
        <v>-0.14004669588572963</v>
      </c>
      <c r="ES159" s="362">
        <f t="shared" si="406"/>
        <v>-189.482</v>
      </c>
      <c r="ET159" s="362">
        <f t="shared" si="458"/>
        <v>1.4749999999999943</v>
      </c>
      <c r="EU159" s="362">
        <f t="shared" si="459"/>
        <v>-72.012999999999977</v>
      </c>
      <c r="EV159" s="100"/>
      <c r="EW159" s="100">
        <v>189.482</v>
      </c>
      <c r="EX159" s="100">
        <v>188.00700000000001</v>
      </c>
      <c r="EY159" s="100">
        <v>260.02</v>
      </c>
      <c r="EZ159" s="100">
        <v>147.673</v>
      </c>
      <c r="FA159" s="208">
        <v>146.96</v>
      </c>
      <c r="FB159" s="224">
        <v>170.893</v>
      </c>
      <c r="FC159" s="293">
        <v>102.074</v>
      </c>
      <c r="FD159" s="293">
        <v>87.194999999999993</v>
      </c>
      <c r="FE159" s="293"/>
      <c r="FF159" s="293"/>
      <c r="FG159" s="293"/>
      <c r="FH159" s="94">
        <f t="shared" si="407"/>
        <v>-1</v>
      </c>
      <c r="FI159" s="94">
        <f t="shared" si="460"/>
        <v>1.1111111111111112E-2</v>
      </c>
      <c r="FJ159" s="94">
        <f t="shared" si="461"/>
        <v>0.17903930131004367</v>
      </c>
      <c r="FK159" s="94">
        <f t="shared" si="462"/>
        <v>0.22459893048128343</v>
      </c>
      <c r="FL159" s="94">
        <f t="shared" si="463"/>
        <v>-0.11374407582938388</v>
      </c>
      <c r="FM159" s="94">
        <f t="shared" si="464"/>
        <v>-3.6529680365296802E-2</v>
      </c>
      <c r="FN159" s="362">
        <f t="shared" si="408"/>
        <v>-273</v>
      </c>
      <c r="FO159" s="362">
        <f t="shared" si="465"/>
        <v>3</v>
      </c>
      <c r="FP159" s="362">
        <f t="shared" si="466"/>
        <v>41</v>
      </c>
      <c r="FQ159" s="486"/>
      <c r="FR159" s="486">
        <v>273</v>
      </c>
      <c r="FS159" s="486">
        <v>270</v>
      </c>
      <c r="FT159" s="486">
        <v>229</v>
      </c>
      <c r="FU159" s="486">
        <v>187</v>
      </c>
      <c r="FV159" s="2">
        <v>211</v>
      </c>
      <c r="FW159" s="518">
        <v>219</v>
      </c>
      <c r="FX159" s="519">
        <v>167</v>
      </c>
      <c r="FY159" s="520">
        <v>198</v>
      </c>
      <c r="FZ159" s="520"/>
      <c r="GA159" s="520"/>
      <c r="GB159" s="519"/>
      <c r="GC159" s="2"/>
      <c r="GD159" s="168"/>
      <c r="GE159" s="1" t="s">
        <v>109</v>
      </c>
      <c r="GF159" s="336" t="s">
        <v>87</v>
      </c>
      <c r="GG159" s="167">
        <v>7800</v>
      </c>
      <c r="GH159" s="167" t="s">
        <v>270</v>
      </c>
      <c r="GI159" s="169" t="s">
        <v>79</v>
      </c>
      <c r="GJ159" s="94">
        <f t="shared" si="534"/>
        <v>-1</v>
      </c>
      <c r="GK159" s="94">
        <f t="shared" si="535"/>
        <v>-0.35384370877893806</v>
      </c>
      <c r="GL159" s="94">
        <f t="shared" si="536"/>
        <v>-0.19654841421301361</v>
      </c>
      <c r="GM159" s="94">
        <f t="shared" si="537"/>
        <v>-0.10976764228086364</v>
      </c>
      <c r="GN159" s="94">
        <f t="shared" si="538"/>
        <v>9.2465117899490589E-4</v>
      </c>
      <c r="GO159" s="94">
        <f t="shared" si="539"/>
        <v>-5.4475655322979953E-2</v>
      </c>
      <c r="GP159" s="366">
        <f t="shared" si="540"/>
        <v>-0.42202082770375604</v>
      </c>
      <c r="GQ159" s="366">
        <f t="shared" si="541"/>
        <v>-0.23110417229624391</v>
      </c>
      <c r="GR159" s="366">
        <f t="shared" si="542"/>
        <v>-0.15977401165638938</v>
      </c>
      <c r="GS159" s="94">
        <f t="shared" si="409"/>
        <v>0</v>
      </c>
      <c r="GT159" s="94">
        <f t="shared" si="467"/>
        <v>0.42202082770375604</v>
      </c>
      <c r="GU159" s="94">
        <f t="shared" si="468"/>
        <v>0.65312499999999996</v>
      </c>
      <c r="GV159" s="94">
        <f t="shared" si="469"/>
        <v>0.81289901165638934</v>
      </c>
      <c r="GW159" s="94">
        <f t="shared" si="470"/>
        <v>0.91313127927535376</v>
      </c>
      <c r="GX159" s="94">
        <f t="shared" si="471"/>
        <v>0.91228773134897934</v>
      </c>
      <c r="GY159" s="94">
        <f t="shared" si="472"/>
        <v>0.96484848484848484</v>
      </c>
      <c r="GZ159" s="94">
        <f t="shared" si="473"/>
        <v>0.71475794995082509</v>
      </c>
      <c r="HA159" s="94">
        <f t="shared" si="474"/>
        <v>0.75249096682360672</v>
      </c>
      <c r="HB159" s="94" t="str">
        <f t="shared" si="475"/>
        <v>Negativ EK</v>
      </c>
      <c r="HC159" s="94" t="str">
        <f t="shared" si="476"/>
        <v>Negativ EK</v>
      </c>
      <c r="HD159" s="94">
        <f t="shared" si="543"/>
        <v>-1</v>
      </c>
      <c r="HE159" s="94">
        <f t="shared" si="544"/>
        <v>-0.39479306788408813</v>
      </c>
      <c r="HF159" s="94">
        <f t="shared" si="545"/>
        <v>-0.32187265043527435</v>
      </c>
      <c r="HG159" s="94">
        <f t="shared" si="546"/>
        <v>-0.28877953278288054</v>
      </c>
      <c r="HH159" s="94">
        <f t="shared" si="547"/>
        <v>0.17783376632431502</v>
      </c>
      <c r="HI159" s="94">
        <f t="shared" si="548"/>
        <v>4.6243251593038694E-2</v>
      </c>
      <c r="HJ159" s="366">
        <f t="shared" si="549"/>
        <v>-0.10605342142420043</v>
      </c>
      <c r="HK159" s="366">
        <f t="shared" si="550"/>
        <v>-6.9181553253664985E-2</v>
      </c>
      <c r="HL159" s="366">
        <f t="shared" si="551"/>
        <v>-8.3175152550220455E-2</v>
      </c>
      <c r="HM159" s="94">
        <f t="shared" si="410"/>
        <v>0</v>
      </c>
      <c r="HN159" s="94">
        <f t="shared" si="477"/>
        <v>0.10605342142420043</v>
      </c>
      <c r="HO159" s="94">
        <f t="shared" si="478"/>
        <v>0.17523497467786542</v>
      </c>
      <c r="HP159" s="94">
        <f t="shared" si="479"/>
        <v>0.25841012722808587</v>
      </c>
      <c r="HQ159" s="94">
        <f t="shared" si="480"/>
        <v>0.36333336727386267</v>
      </c>
      <c r="HR159" s="94">
        <f t="shared" si="481"/>
        <v>0.30847593069752366</v>
      </c>
      <c r="HS159" s="94">
        <f t="shared" si="482"/>
        <v>0.29484150098729883</v>
      </c>
      <c r="HT159" s="94">
        <f t="shared" si="483"/>
        <v>0.27459330371059182</v>
      </c>
      <c r="HU159" s="94">
        <f t="shared" si="484"/>
        <v>0.31161190435231378</v>
      </c>
      <c r="HV159" s="94" t="str">
        <f t="shared" si="485"/>
        <v>i.a.</v>
      </c>
      <c r="HW159" s="94" t="str">
        <f t="shared" si="486"/>
        <v>i.a.</v>
      </c>
      <c r="HX159" s="94" t="e">
        <f t="shared" si="552"/>
        <v>#VALUE!</v>
      </c>
      <c r="HY159" s="94">
        <f t="shared" si="553"/>
        <v>-0.27363265116414559</v>
      </c>
      <c r="HZ159" s="94">
        <f t="shared" si="554"/>
        <v>0.19803677110426518</v>
      </c>
      <c r="IA159" s="94">
        <f t="shared" si="555"/>
        <v>-0.43507454856027761</v>
      </c>
      <c r="IB159" s="94">
        <f t="shared" si="556"/>
        <v>0.16926470570026628</v>
      </c>
      <c r="IC159" s="94">
        <f t="shared" si="557"/>
        <v>0.27744204954595342</v>
      </c>
      <c r="ID159" s="366" t="e">
        <f t="shared" si="558"/>
        <v>#VALUE!</v>
      </c>
      <c r="IE159" s="366">
        <f t="shared" si="559"/>
        <v>-8.0851071528291241E-2</v>
      </c>
      <c r="IF159" s="366">
        <f t="shared" si="560"/>
        <v>4.8842012514981242E-2</v>
      </c>
      <c r="IG159" s="94" t="str">
        <f t="shared" si="411"/>
        <v>i.a.</v>
      </c>
      <c r="IH159" s="94">
        <f t="shared" si="487"/>
        <v>0.21462196936912215</v>
      </c>
      <c r="II159" s="94">
        <f t="shared" si="488"/>
        <v>0.29547304089741339</v>
      </c>
      <c r="IJ159" s="94">
        <f t="shared" si="489"/>
        <v>0.24663102838243214</v>
      </c>
      <c r="IK159" s="94">
        <f t="shared" si="490"/>
        <v>0.43657269778497082</v>
      </c>
      <c r="IL159" s="94">
        <f t="shared" si="491"/>
        <v>0.37337370713119217</v>
      </c>
      <c r="IM159" s="94">
        <f t="shared" si="492"/>
        <v>0.2922823053021481</v>
      </c>
      <c r="IN159" s="94">
        <f t="shared" si="493"/>
        <v>0.35930795305366697</v>
      </c>
      <c r="IO159" s="94">
        <f t="shared" si="494"/>
        <v>0.4189689775789896</v>
      </c>
      <c r="IP159" s="94" t="str">
        <f t="shared" si="495"/>
        <v>i.a.</v>
      </c>
      <c r="IQ159" s="94" t="str">
        <f t="shared" si="496"/>
        <v>i.a.</v>
      </c>
      <c r="IR159" s="94" t="str">
        <f t="shared" si="412"/>
        <v>i.a.</v>
      </c>
      <c r="IS159" s="94">
        <f t="shared" si="561"/>
        <v>-1</v>
      </c>
      <c r="IT159" s="94">
        <f t="shared" si="562"/>
        <v>-0.48998126458963182</v>
      </c>
      <c r="IU159" s="94">
        <f t="shared" si="563"/>
        <v>-0.31472048408992881</v>
      </c>
      <c r="IV159" s="94" t="e">
        <f t="shared" si="564"/>
        <v>#VALUE!</v>
      </c>
      <c r="IW159" s="94" t="e">
        <f t="shared" si="565"/>
        <v>#VALUE!</v>
      </c>
      <c r="IX159" s="94" t="e">
        <f t="shared" si="566"/>
        <v>#VALUE!</v>
      </c>
      <c r="IY159" s="366">
        <f t="shared" si="567"/>
        <v>-3.1545487783353088E-2</v>
      </c>
      <c r="IZ159" s="366">
        <f t="shared" si="568"/>
        <v>-3.030613764364451E-2</v>
      </c>
      <c r="JA159" s="366">
        <f t="shared" si="569"/>
        <v>-2.8405888464770837E-2</v>
      </c>
      <c r="JB159" s="392"/>
      <c r="JC159" s="94">
        <f t="shared" si="497"/>
        <v>3.1545487783353088E-2</v>
      </c>
      <c r="JD159" s="94">
        <f t="shared" si="498"/>
        <v>6.1851625426997597E-2</v>
      </c>
      <c r="JE159" s="94">
        <f t="shared" si="499"/>
        <v>9.0257513891768434E-2</v>
      </c>
      <c r="JF159" s="94" t="str">
        <f t="shared" si="500"/>
        <v>i.a.</v>
      </c>
      <c r="JG159" s="94" t="str">
        <f t="shared" si="501"/>
        <v>i.a.</v>
      </c>
      <c r="JH159" s="94" t="str">
        <f t="shared" si="502"/>
        <v>i.a.</v>
      </c>
      <c r="JI159" s="94" t="str">
        <f t="shared" si="503"/>
        <v>i.a.</v>
      </c>
      <c r="JJ159" s="94" t="str">
        <f t="shared" si="504"/>
        <v>i.a.</v>
      </c>
      <c r="JK159" s="94" t="str">
        <f t="shared" si="505"/>
        <v>i.a.</v>
      </c>
      <c r="JL159" s="94" t="str">
        <f t="shared" si="506"/>
        <v>i.a.</v>
      </c>
      <c r="JM159" s="94" t="str">
        <f t="shared" si="413"/>
        <v>i.a.</v>
      </c>
      <c r="JN159" s="94" t="e">
        <f t="shared" si="570"/>
        <v>#VALUE!</v>
      </c>
      <c r="JO159" s="94">
        <f t="shared" si="571"/>
        <v>-1.1176009650793248E-2</v>
      </c>
      <c r="JP159" s="94">
        <f t="shared" si="572"/>
        <v>-7.7670370059411506E-2</v>
      </c>
      <c r="JQ159" s="94" t="e">
        <f t="shared" si="573"/>
        <v>#DIV/0!</v>
      </c>
      <c r="JR159" s="94" t="e">
        <f t="shared" si="574"/>
        <v>#DIV/0!</v>
      </c>
      <c r="JS159" s="94" t="e">
        <f t="shared" si="575"/>
        <v>#DIV/0!</v>
      </c>
      <c r="JT159" s="364" t="e">
        <f t="shared" si="576"/>
        <v>#VALUE!</v>
      </c>
      <c r="JU159" s="364">
        <f t="shared" si="577"/>
        <v>-2.6270411070411281E-2</v>
      </c>
      <c r="JV159" s="364">
        <f t="shared" si="578"/>
        <v>-0.19794717774543091</v>
      </c>
      <c r="JW159" s="99" t="str">
        <f t="shared" si="414"/>
        <v>i.a.</v>
      </c>
      <c r="JX159" s="99">
        <f t="shared" si="507"/>
        <v>2.3243369963369962</v>
      </c>
      <c r="JY159" s="99">
        <f t="shared" si="508"/>
        <v>2.3506074074074075</v>
      </c>
      <c r="JZ159" s="99">
        <f t="shared" si="509"/>
        <v>2.5485545851528384</v>
      </c>
      <c r="KA159" s="99">
        <f t="shared" si="510"/>
        <v>0</v>
      </c>
      <c r="KB159" s="99">
        <f t="shared" si="511"/>
        <v>0</v>
      </c>
      <c r="KC159" s="99">
        <f t="shared" si="512"/>
        <v>0</v>
      </c>
      <c r="KD159" s="99">
        <f t="shared" si="513"/>
        <v>0</v>
      </c>
      <c r="KE159" s="99">
        <f t="shared" si="514"/>
        <v>0</v>
      </c>
      <c r="KF159" s="99" t="str">
        <f t="shared" si="415"/>
        <v>i.a.</v>
      </c>
      <c r="KG159" s="99" t="str">
        <f t="shared" si="416"/>
        <v>i.a.</v>
      </c>
      <c r="KH159" s="99" t="str">
        <f t="shared" si="417"/>
        <v>i.a.</v>
      </c>
      <c r="KI159" s="94">
        <f t="shared" si="579"/>
        <v>-1</v>
      </c>
      <c r="KJ159" s="94">
        <f t="shared" si="580"/>
        <v>-0.486224442599337</v>
      </c>
      <c r="KK159" s="94">
        <f t="shared" si="581"/>
        <v>-0.36581579762241334</v>
      </c>
      <c r="KL159" s="94">
        <f t="shared" si="582"/>
        <v>-0.21664716626849748</v>
      </c>
      <c r="KM159" s="94">
        <f t="shared" si="583"/>
        <v>0.28584242689685352</v>
      </c>
      <c r="KN159" s="94">
        <f t="shared" si="584"/>
        <v>0.18750455051152862</v>
      </c>
      <c r="KO159" s="364">
        <f t="shared" si="585"/>
        <v>-7.4369963369963377E-2</v>
      </c>
      <c r="KP159" s="364">
        <f t="shared" si="586"/>
        <v>-7.0381888481888477E-2</v>
      </c>
      <c r="KQ159" s="364">
        <f t="shared" si="587"/>
        <v>-8.3497056445091367E-2</v>
      </c>
      <c r="KR159" s="308"/>
      <c r="KS159" s="308">
        <f t="shared" si="515"/>
        <v>7.4369963369963377E-2</v>
      </c>
      <c r="KT159" s="308">
        <f t="shared" si="516"/>
        <v>0.14475185185185185</v>
      </c>
      <c r="KU159" s="308">
        <f t="shared" si="517"/>
        <v>0.22824890829694322</v>
      </c>
      <c r="KV159" s="308">
        <f t="shared" si="518"/>
        <v>0.29137433155080217</v>
      </c>
      <c r="KW159" s="308">
        <f t="shared" si="519"/>
        <v>0.22660189573459716</v>
      </c>
      <c r="KX159" s="308">
        <f t="shared" si="520"/>
        <v>0.19082191780821917</v>
      </c>
      <c r="KY159" s="308">
        <f t="shared" si="521"/>
        <v>0.15666467065868264</v>
      </c>
      <c r="KZ159" s="308">
        <f t="shared" si="522"/>
        <v>0.13883838383838384</v>
      </c>
      <c r="LA159" s="308" t="str">
        <f t="shared" si="523"/>
        <v>i.a.</v>
      </c>
      <c r="LB159" s="308" t="str">
        <f t="shared" si="524"/>
        <v>i.a.</v>
      </c>
      <c r="LC159" s="308" t="str">
        <f t="shared" si="418"/>
        <v>i.a.</v>
      </c>
    </row>
    <row r="160" spans="1:315" s="1" customFormat="1" ht="15.6" customHeight="1" x14ac:dyDescent="0.3">
      <c r="A160" s="348" t="s">
        <v>216</v>
      </c>
      <c r="B160" s="171">
        <v>83231815</v>
      </c>
      <c r="C160" t="s">
        <v>105</v>
      </c>
      <c r="D160" s="4"/>
      <c r="E160"/>
      <c r="F160"/>
      <c r="G160">
        <v>412000</v>
      </c>
      <c r="H160"/>
      <c r="I160" s="192">
        <v>44970</v>
      </c>
      <c r="J160" s="176"/>
      <c r="K160" s="176" t="s">
        <v>204</v>
      </c>
      <c r="L160" s="176" t="s">
        <v>204</v>
      </c>
      <c r="M160" s="176" t="s">
        <v>204</v>
      </c>
      <c r="N160" s="176" t="s">
        <v>204</v>
      </c>
      <c r="O160" s="176" t="s">
        <v>204</v>
      </c>
      <c r="P160" s="176" t="s">
        <v>204</v>
      </c>
      <c r="Q160" s="94" t="e">
        <f t="shared" si="525"/>
        <v>#DIV/0!</v>
      </c>
      <c r="R160" s="94" t="e">
        <f t="shared" si="526"/>
        <v>#DIV/0!</v>
      </c>
      <c r="S160" s="94" t="e">
        <f t="shared" si="527"/>
        <v>#DIV/0!</v>
      </c>
      <c r="T160" s="94" t="e">
        <f t="shared" si="528"/>
        <v>#DIV/0!</v>
      </c>
      <c r="U160" s="94" t="e">
        <f t="shared" si="529"/>
        <v>#DIV/0!</v>
      </c>
      <c r="V160" s="94" t="e">
        <f t="shared" si="530"/>
        <v>#DIV/0!</v>
      </c>
      <c r="W160" s="362">
        <f t="shared" si="531"/>
        <v>0</v>
      </c>
      <c r="X160" s="362">
        <f t="shared" si="532"/>
        <v>0</v>
      </c>
      <c r="Y160" s="362">
        <f t="shared" si="533"/>
        <v>0</v>
      </c>
      <c r="Z160" s="100"/>
      <c r="AA160" s="396"/>
      <c r="AB160" s="100"/>
      <c r="AC160" s="100"/>
      <c r="AD160" s="100"/>
      <c r="AE160" s="100"/>
      <c r="AF160" s="100"/>
      <c r="AG160" s="206"/>
      <c r="AH160" s="206"/>
      <c r="AI160" s="206"/>
      <c r="AJ160" s="206"/>
      <c r="AK160" s="201"/>
      <c r="AL160" s="94">
        <f t="shared" ref="AL160:AL223" si="588">(AU160-AV160)/ABS(AV160)</f>
        <v>-1</v>
      </c>
      <c r="AM160" s="94">
        <f t="shared" ref="AM160:AM223" si="589">(AV160-AW160)/ABS(AW160)</f>
        <v>0.11320247378327511</v>
      </c>
      <c r="AN160" s="94">
        <f t="shared" si="419"/>
        <v>-4.5896508376305226E-2</v>
      </c>
      <c r="AO160" s="94">
        <f t="shared" si="420"/>
        <v>0.16258052970651399</v>
      </c>
      <c r="AP160" s="94">
        <f t="shared" si="421"/>
        <v>4.2796715600895673E-2</v>
      </c>
      <c r="AQ160" s="94">
        <f t="shared" si="422"/>
        <v>-0.12351770574925712</v>
      </c>
      <c r="AR160" s="362">
        <f t="shared" ref="AR160:AR223" si="590">AU160-AV160</f>
        <v>-41.4</v>
      </c>
      <c r="AS160" s="362">
        <f t="shared" si="423"/>
        <v>4.2100000000000009</v>
      </c>
      <c r="AT160" s="362">
        <f t="shared" si="424"/>
        <v>-1.7890000000000015</v>
      </c>
      <c r="AU160" s="266"/>
      <c r="AV160" s="266">
        <v>41.4</v>
      </c>
      <c r="AW160" s="266">
        <v>37.19</v>
      </c>
      <c r="AX160" s="266">
        <v>38.978999999999999</v>
      </c>
      <c r="AY160" s="266">
        <v>33.527999999999999</v>
      </c>
      <c r="AZ160" s="266">
        <v>32.152000000000001</v>
      </c>
      <c r="BA160" s="267">
        <v>36.683</v>
      </c>
      <c r="BB160" s="205">
        <v>45.291210999999997</v>
      </c>
      <c r="BC160" s="205">
        <v>42.161133999999997</v>
      </c>
      <c r="BD160" s="205">
        <v>39.942137000000002</v>
      </c>
      <c r="BE160" s="205">
        <v>41.555683999999999</v>
      </c>
      <c r="BF160" s="205">
        <v>54.871226</v>
      </c>
      <c r="BG160" s="94">
        <f t="shared" ref="BG160:BG223" si="591">(BP160-BQ160)/ABS(BQ160)</f>
        <v>-1</v>
      </c>
      <c r="BH160" s="94">
        <f t="shared" si="425"/>
        <v>0.93669498492737735</v>
      </c>
      <c r="BI160" s="94">
        <f t="shared" si="426"/>
        <v>-0.41400353300144532</v>
      </c>
      <c r="BJ160" s="94">
        <f t="shared" si="427"/>
        <v>0.62712307290305735</v>
      </c>
      <c r="BK160" s="94">
        <f t="shared" si="428"/>
        <v>0.81632653061224469</v>
      </c>
      <c r="BL160" s="94">
        <f t="shared" si="429"/>
        <v>-8.0715532286212754E-2</v>
      </c>
      <c r="BM160" s="362">
        <f t="shared" ref="BM160:BM223" si="592">BP160-BQ160</f>
        <v>-7.0670000000000002</v>
      </c>
      <c r="BN160" s="362">
        <f t="shared" si="430"/>
        <v>3.4180000000000001</v>
      </c>
      <c r="BO160" s="362">
        <f t="shared" si="431"/>
        <v>-2.5780000000000003</v>
      </c>
      <c r="BP160" s="266"/>
      <c r="BQ160" s="266">
        <v>7.0670000000000002</v>
      </c>
      <c r="BR160" s="266">
        <v>3.649</v>
      </c>
      <c r="BS160" s="266">
        <v>6.2270000000000003</v>
      </c>
      <c r="BT160" s="266">
        <v>3.827</v>
      </c>
      <c r="BU160" s="266">
        <v>2.1070000000000002</v>
      </c>
      <c r="BV160" s="266">
        <v>2.2919999999999998</v>
      </c>
      <c r="BW160" s="201">
        <v>2.8727839999999998</v>
      </c>
      <c r="BX160" s="201">
        <v>3.3150140000000001</v>
      </c>
      <c r="BY160" s="201">
        <v>6.6607900000000004</v>
      </c>
      <c r="BZ160" s="201">
        <v>4.9826199999999998</v>
      </c>
      <c r="CA160" s="201">
        <v>1.9977069999999999</v>
      </c>
      <c r="CB160" s="94">
        <f t="shared" ref="CB160:CB223" si="593">(CK160-CL160)/ABS(CL160)</f>
        <v>-1</v>
      </c>
      <c r="CC160" s="94">
        <f t="shared" si="432"/>
        <v>-1.4330653617616346E-2</v>
      </c>
      <c r="CD160" s="94">
        <f t="shared" si="433"/>
        <v>0.10484649546244451</v>
      </c>
      <c r="CE160" s="94">
        <f t="shared" si="434"/>
        <v>0.19801064075873231</v>
      </c>
      <c r="CF160" s="94">
        <f t="shared" si="435"/>
        <v>0.85695876288659822</v>
      </c>
      <c r="CG160" s="94">
        <f t="shared" si="436"/>
        <v>-4.7463175122749633E-2</v>
      </c>
      <c r="CH160" s="362">
        <f t="shared" ref="CH160:CH223" si="594">CK160-CL160</f>
        <v>-5.64</v>
      </c>
      <c r="CI160" s="362">
        <f t="shared" si="437"/>
        <v>-8.2000000000000739E-2</v>
      </c>
      <c r="CJ160" s="362">
        <f t="shared" si="438"/>
        <v>0.54300000000000015</v>
      </c>
      <c r="CK160" s="100"/>
      <c r="CL160" s="100">
        <v>5.64</v>
      </c>
      <c r="CM160" s="100">
        <v>5.7220000000000004</v>
      </c>
      <c r="CN160" s="100">
        <v>5.1790000000000003</v>
      </c>
      <c r="CO160" s="100">
        <v>4.3230000000000004</v>
      </c>
      <c r="CP160" s="100">
        <v>2.3279999999999998</v>
      </c>
      <c r="CQ160" s="100">
        <v>2.444</v>
      </c>
      <c r="CR160" s="208">
        <v>3.724583</v>
      </c>
      <c r="CS160" s="208">
        <v>3.900884</v>
      </c>
      <c r="CT160" s="208">
        <v>7.7696889999999996</v>
      </c>
      <c r="CU160" s="208">
        <v>5.552664</v>
      </c>
      <c r="CV160" s="208">
        <v>2.673022</v>
      </c>
      <c r="CW160" s="94">
        <f t="shared" ref="CW160:CW223" si="595">(DF160-DG160)/ABS(DG160)</f>
        <v>-1</v>
      </c>
      <c r="CX160" s="94">
        <f t="shared" si="439"/>
        <v>-6.5374211000901522E-3</v>
      </c>
      <c r="CY160" s="94">
        <f t="shared" si="440"/>
        <v>0.10927731932983241</v>
      </c>
      <c r="CZ160" s="94">
        <f t="shared" si="441"/>
        <v>0.22144166157605377</v>
      </c>
      <c r="DA160" s="94">
        <f t="shared" si="442"/>
        <v>0.81586245146977265</v>
      </c>
      <c r="DB160" s="94">
        <f t="shared" si="443"/>
        <v>-3.7373198077949844E-2</v>
      </c>
      <c r="DC160" s="362">
        <f t="shared" ref="DC160:DC223" si="596">DF160-DG160</f>
        <v>-4.407</v>
      </c>
      <c r="DD160" s="362">
        <f t="shared" si="444"/>
        <v>-2.8999999999999915E-2</v>
      </c>
      <c r="DE160" s="362">
        <f t="shared" si="445"/>
        <v>0.43699999999999983</v>
      </c>
      <c r="DF160" s="266"/>
      <c r="DG160" s="266">
        <v>4.407</v>
      </c>
      <c r="DH160" s="266">
        <v>4.4359999999999999</v>
      </c>
      <c r="DI160" s="266">
        <v>3.9990000000000001</v>
      </c>
      <c r="DJ160" s="266">
        <v>3.274</v>
      </c>
      <c r="DK160" s="266">
        <v>1.8029999999999999</v>
      </c>
      <c r="DL160" s="266">
        <v>1.873</v>
      </c>
      <c r="DM160" s="201">
        <v>2.8965830000000001</v>
      </c>
      <c r="DN160" s="201">
        <v>2.9788839999999999</v>
      </c>
      <c r="DO160" s="201">
        <v>5.7595890000000001</v>
      </c>
      <c r="DP160" s="201">
        <v>4.722664</v>
      </c>
      <c r="DQ160" s="201">
        <v>1.9930220000000001</v>
      </c>
      <c r="DR160" s="94">
        <f t="shared" ref="DR160:DR223" si="597">(EA160-EB160)/ABS(EB160)</f>
        <v>-1</v>
      </c>
      <c r="DS160" s="94">
        <f t="shared" si="446"/>
        <v>6.9636228656273211E-2</v>
      </c>
      <c r="DT160" s="94">
        <f t="shared" si="447"/>
        <v>4.857543204110229E-2</v>
      </c>
      <c r="DU160" s="94">
        <f t="shared" si="448"/>
        <v>8.441668073611347E-2</v>
      </c>
      <c r="DV160" s="94">
        <f t="shared" si="449"/>
        <v>0.22587098999655048</v>
      </c>
      <c r="DW160" s="94">
        <f t="shared" si="450"/>
        <v>0.14205798928458865</v>
      </c>
      <c r="DX160" s="362">
        <f t="shared" ref="DX160:DX223" si="598">EA160-EB160</f>
        <v>-21.611999999999998</v>
      </c>
      <c r="DY160" s="362">
        <f t="shared" si="451"/>
        <v>1.407</v>
      </c>
      <c r="DZ160" s="362">
        <f t="shared" si="452"/>
        <v>0.93599999999999994</v>
      </c>
      <c r="EA160" s="100"/>
      <c r="EB160" s="100">
        <v>21.611999999999998</v>
      </c>
      <c r="EC160" s="100">
        <v>20.204999999999998</v>
      </c>
      <c r="ED160" s="100">
        <v>19.268999999999998</v>
      </c>
      <c r="EE160" s="100">
        <v>17.768999999999998</v>
      </c>
      <c r="EF160" s="100">
        <v>14.494999999999999</v>
      </c>
      <c r="EG160" s="100">
        <v>12.692</v>
      </c>
      <c r="EH160" s="208">
        <v>10.818282</v>
      </c>
      <c r="EI160" s="208">
        <v>19.836698999999999</v>
      </c>
      <c r="EJ160" s="208">
        <v>16.857814999999999</v>
      </c>
      <c r="EK160" s="208">
        <v>11.098226</v>
      </c>
      <c r="EL160" s="208">
        <v>6.3755620000000004</v>
      </c>
      <c r="EM160" s="94">
        <f t="shared" ref="EM160:EM223" si="599">(EV160-EW160)/ABS(EW160)</f>
        <v>-1</v>
      </c>
      <c r="EN160" s="94">
        <f t="shared" si="453"/>
        <v>4.9525524693496111E-3</v>
      </c>
      <c r="EO160" s="94">
        <f t="shared" si="454"/>
        <v>0.39918267134019286</v>
      </c>
      <c r="EP160" s="94">
        <f t="shared" si="455"/>
        <v>-0.10216956231690685</v>
      </c>
      <c r="EQ160" s="94">
        <f t="shared" si="456"/>
        <v>-1.4928784696924267E-2</v>
      </c>
      <c r="ER160" s="94">
        <f t="shared" si="457"/>
        <v>5.7434626946840373E-2</v>
      </c>
      <c r="ES160" s="362">
        <f t="shared" ref="ES160:ES223" si="600">EV160-EW160</f>
        <v>-87.051000000000002</v>
      </c>
      <c r="ET160" s="362">
        <f t="shared" si="458"/>
        <v>0.42900000000000205</v>
      </c>
      <c r="EU160" s="362">
        <f t="shared" si="459"/>
        <v>24.713000000000001</v>
      </c>
      <c r="EV160" s="100"/>
      <c r="EW160" s="100">
        <v>87.051000000000002</v>
      </c>
      <c r="EX160" s="100">
        <v>86.622</v>
      </c>
      <c r="EY160" s="100">
        <v>61.908999999999999</v>
      </c>
      <c r="EZ160" s="100">
        <v>68.953999999999994</v>
      </c>
      <c r="FA160" s="100">
        <v>69.998999999999995</v>
      </c>
      <c r="FB160" s="100">
        <v>66.197000000000003</v>
      </c>
      <c r="FC160" s="208">
        <v>63.724317999999997</v>
      </c>
      <c r="FD160" s="208">
        <v>56.656143</v>
      </c>
      <c r="FE160" s="208">
        <v>77.746025000000003</v>
      </c>
      <c r="FF160" s="208">
        <v>67.116463999999993</v>
      </c>
      <c r="FG160" s="208">
        <v>88.301661999999993</v>
      </c>
      <c r="FH160" s="94">
        <f t="shared" ref="FH160:FH223" si="601">(FQ160-FR160)/ABS(FR160)</f>
        <v>-1</v>
      </c>
      <c r="FI160" s="94">
        <f t="shared" si="460"/>
        <v>2.9850746268656716E-2</v>
      </c>
      <c r="FJ160" s="94">
        <f t="shared" si="461"/>
        <v>8.0645161290322578E-2</v>
      </c>
      <c r="FK160" s="94">
        <f t="shared" si="462"/>
        <v>0.10714285714285714</v>
      </c>
      <c r="FL160" s="94">
        <f t="shared" si="463"/>
        <v>-1.7543859649122806E-2</v>
      </c>
      <c r="FM160" s="94">
        <f t="shared" si="464"/>
        <v>-0.25</v>
      </c>
      <c r="FN160" s="362">
        <f t="shared" ref="FN160:FN223" si="602">FQ160-FR160</f>
        <v>-69</v>
      </c>
      <c r="FO160" s="362">
        <f t="shared" si="465"/>
        <v>2</v>
      </c>
      <c r="FP160" s="362">
        <f t="shared" si="466"/>
        <v>5</v>
      </c>
      <c r="FQ160" s="486"/>
      <c r="FR160" s="486">
        <v>69</v>
      </c>
      <c r="FS160" s="486">
        <v>67</v>
      </c>
      <c r="FT160" s="486">
        <v>62</v>
      </c>
      <c r="FU160" s="486">
        <v>56</v>
      </c>
      <c r="FV160" s="486">
        <v>57</v>
      </c>
      <c r="FW160" s="486">
        <v>76</v>
      </c>
      <c r="FX160" s="2">
        <v>105</v>
      </c>
      <c r="FY160" s="2">
        <v>97</v>
      </c>
      <c r="FZ160" s="2">
        <v>81</v>
      </c>
      <c r="GA160" s="2">
        <v>97</v>
      </c>
      <c r="GB160" s="2">
        <v>99</v>
      </c>
      <c r="GC160" s="2"/>
      <c r="GD160" s="2"/>
      <c r="GE160" s="1" t="s">
        <v>81</v>
      </c>
      <c r="GF160" s="336" t="s">
        <v>87</v>
      </c>
      <c r="GG160" s="1">
        <v>6270</v>
      </c>
      <c r="GH160" s="1" t="s">
        <v>217</v>
      </c>
      <c r="GI160" s="18" t="s">
        <v>82</v>
      </c>
      <c r="GJ160" s="94">
        <f t="shared" si="534"/>
        <v>-1</v>
      </c>
      <c r="GK160" s="94">
        <f t="shared" si="535"/>
        <v>-6.9557553648080708E-2</v>
      </c>
      <c r="GL160" s="94">
        <f t="shared" si="536"/>
        <v>3.6664753988398066E-2</v>
      </c>
      <c r="GM160" s="94">
        <f t="shared" si="537"/>
        <v>4.3593480032391919E-2</v>
      </c>
      <c r="GN160" s="94">
        <f t="shared" si="538"/>
        <v>0.56475136023425343</v>
      </c>
      <c r="GO160" s="94">
        <f t="shared" si="539"/>
        <v>-0.17628243762648421</v>
      </c>
      <c r="GP160" s="366">
        <f t="shared" si="540"/>
        <v>-0.26974675371260493</v>
      </c>
      <c r="GQ160" s="366">
        <f t="shared" si="541"/>
        <v>-2.0165593655282865E-2</v>
      </c>
      <c r="GR160" s="366">
        <f t="shared" si="542"/>
        <v>1.0253618494838468E-2</v>
      </c>
      <c r="GS160" s="94">
        <f t="shared" ref="GS160:GS223" si="603">IFERROR(CK160/MAX(AVERAGE(EA160:EB160),0),"Negativ EK")</f>
        <v>0</v>
      </c>
      <c r="GT160" s="94">
        <f t="shared" si="467"/>
        <v>0.26974675371260493</v>
      </c>
      <c r="GU160" s="94">
        <f t="shared" si="468"/>
        <v>0.28991234736788779</v>
      </c>
      <c r="GV160" s="94">
        <f t="shared" si="469"/>
        <v>0.27965872887304932</v>
      </c>
      <c r="GW160" s="94">
        <f t="shared" si="470"/>
        <v>0.26797669228861898</v>
      </c>
      <c r="GX160" s="94">
        <f t="shared" si="471"/>
        <v>0.17125832199212859</v>
      </c>
      <c r="GY160" s="94">
        <f t="shared" si="472"/>
        <v>0.20790903316259668</v>
      </c>
      <c r="GZ160" s="94">
        <f t="shared" si="473"/>
        <v>0.24300018323286515</v>
      </c>
      <c r="HA160" s="94">
        <f t="shared" si="474"/>
        <v>0.2126140163622279</v>
      </c>
      <c r="HB160" s="94">
        <f t="shared" si="475"/>
        <v>0.55585045107066477</v>
      </c>
      <c r="HC160" s="94">
        <f t="shared" si="476"/>
        <v>0.63554210455111393</v>
      </c>
      <c r="HD160" s="94">
        <f t="shared" si="543"/>
        <v>-1</v>
      </c>
      <c r="HE160" s="94">
        <f t="shared" si="544"/>
        <v>0.65632679118946691</v>
      </c>
      <c r="HF160" s="94">
        <f t="shared" si="545"/>
        <v>-0.48370874995232066</v>
      </c>
      <c r="HG160" s="94">
        <f t="shared" si="546"/>
        <v>0.72771243475312719</v>
      </c>
      <c r="HH160" s="94">
        <f t="shared" si="547"/>
        <v>0.78028835766961024</v>
      </c>
      <c r="HI160" s="94">
        <f t="shared" si="548"/>
        <v>-0.12306786056636262</v>
      </c>
      <c r="HJ160" s="366">
        <f t="shared" si="549"/>
        <v>-8.1382828649243122E-2</v>
      </c>
      <c r="HK160" s="366">
        <f t="shared" si="550"/>
        <v>3.2248304543164255E-2</v>
      </c>
      <c r="HL160" s="366">
        <f t="shared" si="551"/>
        <v>-4.6033705263567259E-2</v>
      </c>
      <c r="HM160" s="94">
        <f t="shared" ref="HM160:HM223" si="604">IFERROR(BP160/AVERAGE(EV160:EW160),"i.a.")</f>
        <v>0</v>
      </c>
      <c r="HN160" s="94">
        <f t="shared" si="477"/>
        <v>8.1382828649243122E-2</v>
      </c>
      <c r="HO160" s="94">
        <f t="shared" si="478"/>
        <v>4.9134524106078867E-2</v>
      </c>
      <c r="HP160" s="94">
        <f t="shared" si="479"/>
        <v>9.5168229369646126E-2</v>
      </c>
      <c r="HQ160" s="94">
        <f t="shared" si="480"/>
        <v>5.5083373514785587E-2</v>
      </c>
      <c r="HR160" s="94">
        <f t="shared" si="481"/>
        <v>3.0940703104349616E-2</v>
      </c>
      <c r="HS160" s="94">
        <f t="shared" si="482"/>
        <v>3.5282893297003036E-2</v>
      </c>
      <c r="HT160" s="94">
        <f t="shared" si="483"/>
        <v>4.7728410011654628E-2</v>
      </c>
      <c r="HU160" s="94">
        <f t="shared" si="484"/>
        <v>4.9329769740023829E-2</v>
      </c>
      <c r="HV160" s="94">
        <f t="shared" si="485"/>
        <v>9.1960176108806205E-2</v>
      </c>
      <c r="HW160" s="94">
        <f t="shared" si="486"/>
        <v>6.4118904637931365E-2</v>
      </c>
      <c r="HX160" s="94" t="e">
        <f t="shared" si="552"/>
        <v>#VALUE!</v>
      </c>
      <c r="HY160" s="94">
        <f t="shared" si="553"/>
        <v>6.4364905614682139E-2</v>
      </c>
      <c r="HZ160" s="94">
        <f t="shared" si="554"/>
        <v>-0.25058003252946598</v>
      </c>
      <c r="IA160" s="94">
        <f t="shared" si="555"/>
        <v>0.20781902152317064</v>
      </c>
      <c r="IB160" s="94">
        <f t="shared" si="556"/>
        <v>0.2444491027172975</v>
      </c>
      <c r="IC160" s="94">
        <f t="shared" si="557"/>
        <v>8.0027039195873118E-2</v>
      </c>
      <c r="ID160" s="366" t="e">
        <f t="shared" si="558"/>
        <v>#VALUE!</v>
      </c>
      <c r="IE160" s="366">
        <f t="shared" si="559"/>
        <v>1.5013425203119907E-2</v>
      </c>
      <c r="IF160" s="366">
        <f t="shared" si="560"/>
        <v>-7.7992321743369786E-2</v>
      </c>
      <c r="IG160" s="94" t="str">
        <f t="shared" ref="IG160:IG223" si="605">IFERROR(EA160/EV160,"i.a.")</f>
        <v>i.a.</v>
      </c>
      <c r="IH160" s="94">
        <f t="shared" si="487"/>
        <v>0.24826825653927007</v>
      </c>
      <c r="II160" s="94">
        <f t="shared" si="488"/>
        <v>0.23325483133615016</v>
      </c>
      <c r="IJ160" s="94">
        <f t="shared" si="489"/>
        <v>0.31124715307951994</v>
      </c>
      <c r="IK160" s="94">
        <f t="shared" si="490"/>
        <v>0.25769353482031498</v>
      </c>
      <c r="IL160" s="94">
        <f t="shared" si="491"/>
        <v>0.20707438677695397</v>
      </c>
      <c r="IM160" s="94">
        <f t="shared" si="492"/>
        <v>0.19173074308503407</v>
      </c>
      <c r="IN160" s="94">
        <f t="shared" si="493"/>
        <v>0.16976693261746639</v>
      </c>
      <c r="IO160" s="94">
        <f t="shared" si="494"/>
        <v>0.35012441634087232</v>
      </c>
      <c r="IP160" s="94">
        <f t="shared" si="495"/>
        <v>0.2168318573200366</v>
      </c>
      <c r="IQ160" s="94">
        <f t="shared" si="496"/>
        <v>0.1653577280233357</v>
      </c>
      <c r="IR160" s="94">
        <f t="shared" ref="IR160:IR223" si="606">IFERROR(EL160/FG160,"i.a.")</f>
        <v>7.220206115712749E-2</v>
      </c>
      <c r="IS160" s="94" t="e">
        <f t="shared" si="561"/>
        <v>#VALUE!</v>
      </c>
      <c r="IT160" s="94" t="e">
        <f t="shared" si="562"/>
        <v>#VALUE!</v>
      </c>
      <c r="IU160" s="94" t="e">
        <f t="shared" si="563"/>
        <v>#VALUE!</v>
      </c>
      <c r="IV160" s="94" t="e">
        <f t="shared" si="564"/>
        <v>#VALUE!</v>
      </c>
      <c r="IW160" s="94" t="e">
        <f t="shared" si="565"/>
        <v>#VALUE!</v>
      </c>
      <c r="IX160" s="94" t="e">
        <f t="shared" si="566"/>
        <v>#VALUE!</v>
      </c>
      <c r="IY160" s="366" t="e">
        <f t="shared" si="567"/>
        <v>#VALUE!</v>
      </c>
      <c r="IZ160" s="366" t="e">
        <f t="shared" si="568"/>
        <v>#VALUE!</v>
      </c>
      <c r="JA160" s="366" t="e">
        <f t="shared" si="569"/>
        <v>#VALUE!</v>
      </c>
      <c r="JB160" s="392"/>
      <c r="JC160" s="94" t="str">
        <f t="shared" si="497"/>
        <v>i.a.</v>
      </c>
      <c r="JD160" s="94" t="str">
        <f t="shared" si="498"/>
        <v>i.a.</v>
      </c>
      <c r="JE160" s="94" t="str">
        <f t="shared" si="499"/>
        <v>i.a.</v>
      </c>
      <c r="JF160" s="94" t="str">
        <f t="shared" si="500"/>
        <v>i.a.</v>
      </c>
      <c r="JG160" s="94" t="str">
        <f t="shared" si="501"/>
        <v>i.a.</v>
      </c>
      <c r="JH160" s="94" t="str">
        <f t="shared" si="502"/>
        <v>i.a.</v>
      </c>
      <c r="JI160" s="94" t="str">
        <f t="shared" si="503"/>
        <v>i.a.</v>
      </c>
      <c r="JJ160" s="94" t="str">
        <f t="shared" si="504"/>
        <v>i.a.</v>
      </c>
      <c r="JK160" s="94" t="str">
        <f t="shared" si="505"/>
        <v>i.a.</v>
      </c>
      <c r="JL160" s="94" t="str">
        <f t="shared" si="506"/>
        <v>i.a.</v>
      </c>
      <c r="JM160" s="94" t="str">
        <f t="shared" ref="JM160:JM223" si="607">IFERROR(CA160/AK160,"i.a.")</f>
        <v>i.a.</v>
      </c>
      <c r="JN160" s="94" t="e">
        <f t="shared" si="570"/>
        <v>#VALUE!</v>
      </c>
      <c r="JO160" s="94" t="e">
        <f t="shared" si="571"/>
        <v>#DIV/0!</v>
      </c>
      <c r="JP160" s="94" t="e">
        <f t="shared" si="572"/>
        <v>#DIV/0!</v>
      </c>
      <c r="JQ160" s="94" t="e">
        <f t="shared" si="573"/>
        <v>#DIV/0!</v>
      </c>
      <c r="JR160" s="94" t="e">
        <f t="shared" si="574"/>
        <v>#DIV/0!</v>
      </c>
      <c r="JS160" s="94" t="e">
        <f t="shared" si="575"/>
        <v>#DIV/0!</v>
      </c>
      <c r="JT160" s="364" t="e">
        <f t="shared" si="576"/>
        <v>#VALUE!</v>
      </c>
      <c r="JU160" s="364">
        <f t="shared" si="577"/>
        <v>0</v>
      </c>
      <c r="JV160" s="364">
        <f t="shared" si="578"/>
        <v>0</v>
      </c>
      <c r="JW160" s="99" t="str">
        <f t="shared" ref="JW160:JW223" si="608">IFERROR(Z160/FQ160,"i.a.")</f>
        <v>i.a.</v>
      </c>
      <c r="JX160" s="99">
        <f t="shared" si="507"/>
        <v>0</v>
      </c>
      <c r="JY160" s="99">
        <f t="shared" si="508"/>
        <v>0</v>
      </c>
      <c r="JZ160" s="99">
        <f t="shared" si="509"/>
        <v>0</v>
      </c>
      <c r="KA160" s="99">
        <f t="shared" si="510"/>
        <v>0</v>
      </c>
      <c r="KB160" s="99">
        <f t="shared" si="511"/>
        <v>0</v>
      </c>
      <c r="KC160" s="99">
        <f t="shared" si="512"/>
        <v>0</v>
      </c>
      <c r="KD160" s="99">
        <f t="shared" si="513"/>
        <v>0</v>
      </c>
      <c r="KE160" s="99">
        <f t="shared" si="514"/>
        <v>0</v>
      </c>
      <c r="KF160" s="99">
        <f t="shared" ref="KF160:KF223" si="609">IFERROR(AI160/FZ160,"i.a.")</f>
        <v>0</v>
      </c>
      <c r="KG160" s="99">
        <f t="shared" ref="KG160:KG223" si="610">IFERROR(AJ160/GA160,"i.a.")</f>
        <v>0</v>
      </c>
      <c r="KH160" s="99">
        <f t="shared" ref="KH160:KH223" si="611">IFERROR(AK160/GB160,"i.a.")</f>
        <v>0</v>
      </c>
      <c r="KI160" s="94">
        <f t="shared" si="579"/>
        <v>-1</v>
      </c>
      <c r="KJ160" s="94">
        <f t="shared" si="580"/>
        <v>-4.2900779599714438E-2</v>
      </c>
      <c r="KK160" s="94">
        <f t="shared" si="581"/>
        <v>2.239526445778459E-2</v>
      </c>
      <c r="KL160" s="94">
        <f t="shared" si="582"/>
        <v>8.2074127136919361E-2</v>
      </c>
      <c r="KM160" s="94">
        <f t="shared" si="583"/>
        <v>0.89011874079528741</v>
      </c>
      <c r="KN160" s="94">
        <f t="shared" si="584"/>
        <v>0.27004909983633379</v>
      </c>
      <c r="KO160" s="364">
        <f t="shared" si="585"/>
        <v>-8.1739130434782606E-2</v>
      </c>
      <c r="KP160" s="364">
        <f t="shared" si="586"/>
        <v>-3.663854639844269E-3</v>
      </c>
      <c r="KQ160" s="364">
        <f t="shared" si="587"/>
        <v>1.8707270101107482E-3</v>
      </c>
      <c r="KR160" s="308"/>
      <c r="KS160" s="308">
        <f t="shared" si="515"/>
        <v>8.1739130434782606E-2</v>
      </c>
      <c r="KT160" s="308">
        <f t="shared" si="516"/>
        <v>8.5402985074626875E-2</v>
      </c>
      <c r="KU160" s="308">
        <f t="shared" si="517"/>
        <v>8.3532258064516127E-2</v>
      </c>
      <c r="KV160" s="308">
        <f t="shared" si="518"/>
        <v>7.7196428571428582E-2</v>
      </c>
      <c r="KW160" s="308">
        <f t="shared" si="519"/>
        <v>4.0842105263157895E-2</v>
      </c>
      <c r="KX160" s="308">
        <f t="shared" si="520"/>
        <v>3.2157894736842108E-2</v>
      </c>
      <c r="KY160" s="308">
        <f t="shared" si="521"/>
        <v>3.5472219047619047E-2</v>
      </c>
      <c r="KZ160" s="308">
        <f t="shared" si="522"/>
        <v>4.0215298969072166E-2</v>
      </c>
      <c r="LA160" s="308">
        <f t="shared" si="523"/>
        <v>9.5922086419753083E-2</v>
      </c>
      <c r="LB160" s="308">
        <f t="shared" si="524"/>
        <v>5.7243958762886599E-2</v>
      </c>
      <c r="LC160" s="308">
        <f t="shared" ref="LC160:LC223" si="612">IFERROR(CV160/GB160,"i.a.")</f>
        <v>2.7000222222222221E-2</v>
      </c>
    </row>
    <row r="161" spans="1:315" s="1" customFormat="1" ht="15.6" customHeight="1" x14ac:dyDescent="0.3">
      <c r="A161" s="553" t="s">
        <v>1006</v>
      </c>
      <c r="B161" s="171">
        <v>32655505</v>
      </c>
      <c r="C161" t="s">
        <v>105</v>
      </c>
      <c r="D161" s="4"/>
      <c r="E161"/>
      <c r="F161"/>
      <c r="G161"/>
      <c r="H161"/>
      <c r="I161" s="188"/>
      <c r="J161" s="176"/>
      <c r="K161" s="176"/>
      <c r="L161" s="176"/>
      <c r="M161" s="176"/>
      <c r="N161" s="176"/>
      <c r="O161" s="181"/>
      <c r="P161" s="178"/>
      <c r="Q161" s="94">
        <f t="shared" si="525"/>
        <v>-1</v>
      </c>
      <c r="R161" s="409">
        <f t="shared" si="526"/>
        <v>-0.42234688879491578</v>
      </c>
      <c r="S161" s="94">
        <f t="shared" si="527"/>
        <v>2.3541824857360449E-3</v>
      </c>
      <c r="T161" s="94">
        <f t="shared" si="528"/>
        <v>0.17165116324769691</v>
      </c>
      <c r="U161" s="94">
        <f t="shared" si="529"/>
        <v>0.42354084069344866</v>
      </c>
      <c r="V161" s="94">
        <f t="shared" si="530"/>
        <v>-0.49513135831508015</v>
      </c>
      <c r="W161" s="362">
        <f t="shared" si="531"/>
        <v>-379.74799999999999</v>
      </c>
      <c r="X161" s="362">
        <f t="shared" si="532"/>
        <v>-277.65000000000003</v>
      </c>
      <c r="Y161" s="410">
        <f t="shared" si="533"/>
        <v>1.5439999999999827</v>
      </c>
      <c r="Z161" s="100"/>
      <c r="AA161" s="396">
        <v>379.74799999999999</v>
      </c>
      <c r="AB161" s="100">
        <v>657.39800000000002</v>
      </c>
      <c r="AC161" s="100">
        <v>655.85400000000004</v>
      </c>
      <c r="AD161" s="100">
        <v>559.76900000000001</v>
      </c>
      <c r="AE161" s="208">
        <v>393.22300000000001</v>
      </c>
      <c r="AF161" s="100">
        <v>778.86199999999997</v>
      </c>
      <c r="AG161" s="103">
        <v>934.30200000000002</v>
      </c>
      <c r="AH161" s="219">
        <v>993.49199999999996</v>
      </c>
      <c r="AI161" s="219">
        <v>586.61300000000006</v>
      </c>
      <c r="AJ161" s="219">
        <v>155.904</v>
      </c>
      <c r="AK161" s="413"/>
      <c r="AL161" s="94">
        <f t="shared" si="588"/>
        <v>-1</v>
      </c>
      <c r="AM161" s="94">
        <f t="shared" si="589"/>
        <v>4.0048478769642264</v>
      </c>
      <c r="AN161" s="94">
        <f t="shared" ref="AN161:AN224" si="613">(AW161-AX161)/ABS(AX161)</f>
        <v>2.11938622754491</v>
      </c>
      <c r="AO161" s="94">
        <f t="shared" ref="AO161:AO224" si="614">(AX161-AY161)/ABS(AY161)</f>
        <v>-1.1009101552173421</v>
      </c>
      <c r="AP161" s="94">
        <f t="shared" ref="AP161:AP224" si="615">(AY161-AZ161)/ABS(AZ161)</f>
        <v>-0.21602937040162251</v>
      </c>
      <c r="AQ161" s="94">
        <f t="shared" ref="AQ161:AQ224" si="616">(AZ161-BA161)/ABS(BA161)</f>
        <v>-0.3555339305646984</v>
      </c>
      <c r="AR161" s="362">
        <f t="shared" si="590"/>
        <v>-29.939</v>
      </c>
      <c r="AS161" s="362">
        <f t="shared" ref="AS161:AS224" si="617">AV161-AW161</f>
        <v>23.957000000000001</v>
      </c>
      <c r="AT161" s="410">
        <f t="shared" ref="AT161:AT224" si="618">AW161-AX161</f>
        <v>11.326000000000001</v>
      </c>
      <c r="AU161" s="266"/>
      <c r="AV161" s="328">
        <v>29.939</v>
      </c>
      <c r="AW161" s="266">
        <v>5.9820000000000002</v>
      </c>
      <c r="AX161" s="266">
        <v>-5.3440000000000003</v>
      </c>
      <c r="AY161" s="266">
        <v>52.957999999999998</v>
      </c>
      <c r="AZ161" s="201">
        <v>67.551000000000002</v>
      </c>
      <c r="BA161" s="266">
        <v>104.81699999999999</v>
      </c>
      <c r="BB161" s="101">
        <v>149.58799999999999</v>
      </c>
      <c r="BC161" s="219">
        <v>133.047</v>
      </c>
      <c r="BD161" s="219">
        <v>28.652000000000001</v>
      </c>
      <c r="BE161" s="219">
        <v>-56.731999999999999</v>
      </c>
      <c r="BF161" s="415"/>
      <c r="BG161" s="94">
        <f t="shared" si="591"/>
        <v>1</v>
      </c>
      <c r="BH161" s="94">
        <f t="shared" ref="BH161:BH224" si="619">(BQ161-BR161)/ABS(BR161)</f>
        <v>0.52802049799618944</v>
      </c>
      <c r="BI161" s="94">
        <f t="shared" ref="BI161:BI224" si="620">(BR161-BS161)/ABS(BS161)</f>
        <v>-4.6638359319936068E-2</v>
      </c>
      <c r="BJ161" s="94">
        <f t="shared" ref="BJ161:BJ224" si="621">(BS161-BT161)/ABS(BT161)</f>
        <v>-4.301768137076194</v>
      </c>
      <c r="BK161" s="94">
        <f t="shared" ref="BK161:BK224" si="622">(BT161-BU161)/ABS(BU161)</f>
        <v>-1.6606454720616568</v>
      </c>
      <c r="BL161" s="94">
        <f t="shared" ref="BL161:BL224" si="623">(BU161-BV161)/ABS(BV161)</f>
        <v>-0.72303382029217522</v>
      </c>
      <c r="BM161" s="362">
        <f t="shared" si="592"/>
        <v>28.736000000000001</v>
      </c>
      <c r="BN161" s="362">
        <f t="shared" ref="BN161:BN224" si="624">BQ161-BR161</f>
        <v>32.147999999999996</v>
      </c>
      <c r="BO161" s="410">
        <f t="shared" ref="BO161:BO224" si="625">BR161-BS161</f>
        <v>-2.713000000000001</v>
      </c>
      <c r="BP161" s="266"/>
      <c r="BQ161" s="328">
        <v>-28.736000000000001</v>
      </c>
      <c r="BR161" s="266">
        <v>-60.884</v>
      </c>
      <c r="BS161" s="266">
        <v>-58.170999999999999</v>
      </c>
      <c r="BT161" s="266">
        <v>-10.972</v>
      </c>
      <c r="BU161" s="201">
        <v>16.608000000000001</v>
      </c>
      <c r="BV161" s="266">
        <v>59.963999999999999</v>
      </c>
      <c r="BW161" s="101">
        <v>123.021</v>
      </c>
      <c r="BX161" s="219">
        <v>104.464</v>
      </c>
      <c r="BY161" s="219">
        <v>11.755000000000001</v>
      </c>
      <c r="BZ161" s="219">
        <v>-69.31</v>
      </c>
      <c r="CA161" s="416"/>
      <c r="CB161" s="94">
        <f t="shared" si="593"/>
        <v>-1</v>
      </c>
      <c r="CC161" s="94">
        <f t="shared" ref="CC161:CC224" si="626">(CL161-CM161)/ABS(CM161)</f>
        <v>-0.99239546685762314</v>
      </c>
      <c r="CD161" s="94">
        <f t="shared" ref="CD161:CD224" si="627">(CM161-CN161)/ABS(CN161)</f>
        <v>2.957610202806686</v>
      </c>
      <c r="CE161" s="94">
        <f t="shared" ref="CE161:CE224" si="628">(CN161-CO161)/ABS(CO161)</f>
        <v>-2.6337412103427278</v>
      </c>
      <c r="CF161" s="94">
        <f t="shared" ref="CF161:CF224" si="629">(CO161-CP161)/ABS(CP161)</f>
        <v>-2.6597132879985295</v>
      </c>
      <c r="CG161" s="94">
        <f t="shared" ref="CG161:CG224" si="630">(CP161-CQ161)/ABS(CQ161)</f>
        <v>-0.81191558497675309</v>
      </c>
      <c r="CH161" s="362">
        <f t="shared" si="594"/>
        <v>-0.97699999999999998</v>
      </c>
      <c r="CI161" s="362">
        <f t="shared" ref="CI161:CI224" si="631">CL161-CM161</f>
        <v>-127.499</v>
      </c>
      <c r="CJ161" s="410">
        <f t="shared" ref="CJ161:CJ224" si="632">CM161-CN161</f>
        <v>194.10500000000002</v>
      </c>
      <c r="CK161" s="100"/>
      <c r="CL161" s="328">
        <v>0.97699999999999998</v>
      </c>
      <c r="CM161" s="100">
        <v>128.476</v>
      </c>
      <c r="CN161" s="100">
        <v>-65.629000000000005</v>
      </c>
      <c r="CO161" s="100">
        <v>-18.061</v>
      </c>
      <c r="CP161" s="208">
        <v>10.882</v>
      </c>
      <c r="CQ161" s="100">
        <v>57.856999999999999</v>
      </c>
      <c r="CR161" s="102">
        <v>120.06</v>
      </c>
      <c r="CS161" s="290">
        <v>83.894000000000005</v>
      </c>
      <c r="CT161" s="290">
        <v>34.472000000000001</v>
      </c>
      <c r="CU161" s="290">
        <v>-78.337000000000003</v>
      </c>
      <c r="CV161" s="419"/>
      <c r="CW161" s="94">
        <f t="shared" si="595"/>
        <v>-1</v>
      </c>
      <c r="CX161" s="94">
        <f t="shared" ref="CX161:CX224" si="633">(DG161-DH161)/ABS(DH161)</f>
        <v>-0.94797769067588256</v>
      </c>
      <c r="CY161" s="94">
        <f t="shared" ref="CY161:CY224" si="634">(DH161-DI161)/ABS(DI161)</f>
        <v>3.7652771842585757</v>
      </c>
      <c r="CZ161" s="94">
        <f t="shared" ref="CZ161:CZ224" si="635">(DI161-DJ161)/ABS(DJ161)</f>
        <v>-2.7465977730878395</v>
      </c>
      <c r="DA161" s="94">
        <f t="shared" ref="DA161:DA224" si="636">(DJ161-DK161)/ABS(DK161)</f>
        <v>-2.5730967372638811</v>
      </c>
      <c r="DB161" s="94">
        <f t="shared" ref="DB161:DB224" si="637">(DK161-DL161)/ABS(DL161)</f>
        <v>-0.80826638570613285</v>
      </c>
      <c r="DC161" s="362">
        <f t="shared" si="596"/>
        <v>-7.4059999999999997</v>
      </c>
      <c r="DD161" s="362">
        <f t="shared" ref="DD161:DD224" si="638">DG161-DH161</f>
        <v>-134.95599999999999</v>
      </c>
      <c r="DE161" s="410">
        <f t="shared" ref="DE161:DE224" si="639">DH161-DI161</f>
        <v>193.84399999999999</v>
      </c>
      <c r="DF161" s="266"/>
      <c r="DG161" s="328">
        <v>7.4059999999999997</v>
      </c>
      <c r="DH161" s="266">
        <v>142.36199999999999</v>
      </c>
      <c r="DI161" s="266">
        <v>-51.481999999999999</v>
      </c>
      <c r="DJ161" s="266">
        <v>-13.741</v>
      </c>
      <c r="DK161" s="201">
        <v>8.7349999999999994</v>
      </c>
      <c r="DL161" s="266">
        <v>45.558</v>
      </c>
      <c r="DM161" s="103">
        <v>94.176000000000002</v>
      </c>
      <c r="DN161" s="219">
        <v>64.200999999999993</v>
      </c>
      <c r="DO161" s="219">
        <v>35.347999999999999</v>
      </c>
      <c r="DP161" s="219">
        <v>-56.65</v>
      </c>
      <c r="DQ161" s="416"/>
      <c r="DR161" s="94">
        <f t="shared" si="597"/>
        <v>-1</v>
      </c>
      <c r="DS161" s="94">
        <f t="shared" ref="DS161:DS224" si="640">(EB161-EC161)/ABS(EC161)</f>
        <v>-0.41116208170954432</v>
      </c>
      <c r="DT161" s="94">
        <f t="shared" ref="DT161:DT224" si="641">(EC161-ED161)/ABS(ED161)</f>
        <v>0.69634624110222609</v>
      </c>
      <c r="DU161" s="94">
        <f t="shared" ref="DU161:DU224" si="642">(ED161-EE161)/ABS(EE161)</f>
        <v>-0.2010111759500727</v>
      </c>
      <c r="DV161" s="94">
        <f t="shared" ref="DV161:DV224" si="643">(EE161-EF161)/ABS(EF161)</f>
        <v>-5.2621666137335453E-2</v>
      </c>
      <c r="DW161" s="94">
        <f t="shared" ref="DW161:DW224" si="644">(EF161-EG161)/ABS(EG161)</f>
        <v>3.1864949317887227E-2</v>
      </c>
      <c r="DX161" s="362">
        <f t="shared" si="598"/>
        <v>-204.73599999999999</v>
      </c>
      <c r="DY161" s="362">
        <f t="shared" ref="DY161:DY224" si="645">EB161-EC161</f>
        <v>-142.959</v>
      </c>
      <c r="DZ161" s="410">
        <f t="shared" ref="DZ161:DZ224" si="646">EC161-ED161</f>
        <v>142.72799999999998</v>
      </c>
      <c r="EA161" s="100"/>
      <c r="EB161" s="328">
        <v>204.73599999999999</v>
      </c>
      <c r="EC161" s="100">
        <v>347.69499999999999</v>
      </c>
      <c r="ED161" s="100">
        <v>204.96700000000001</v>
      </c>
      <c r="EE161" s="100">
        <v>256.53300000000002</v>
      </c>
      <c r="EF161" s="208">
        <v>270.78199999999998</v>
      </c>
      <c r="EG161" s="100">
        <v>262.42</v>
      </c>
      <c r="EH161" s="102">
        <v>316.06200000000001</v>
      </c>
      <c r="EI161" s="290">
        <v>321.81</v>
      </c>
      <c r="EJ161" s="290">
        <v>257.60899999999998</v>
      </c>
      <c r="EK161" s="290">
        <v>223.39500000000001</v>
      </c>
      <c r="EL161" s="419"/>
      <c r="EM161" s="94">
        <f t="shared" si="599"/>
        <v>-1</v>
      </c>
      <c r="EN161" s="94">
        <f t="shared" ref="EN161:EN224" si="647">(EW161-EX161)/ABS(EX161)</f>
        <v>-0.33706867569018384</v>
      </c>
      <c r="EO161" s="94">
        <f t="shared" ref="EO161:EO224" si="648">(EX161-EY161)/ABS(EY161)</f>
        <v>-0.28976863468342612</v>
      </c>
      <c r="EP161" s="94">
        <f t="shared" ref="EP161:EP224" si="649">(EY161-EZ161)/ABS(EZ161)</f>
        <v>-0.19555167846772956</v>
      </c>
      <c r="EQ161" s="94">
        <f t="shared" ref="EQ161:EQ224" si="650">(EZ161-FA161)/ABS(FA161)</f>
        <v>-6.9722543060204041E-3</v>
      </c>
      <c r="ER161" s="94">
        <f t="shared" ref="ER161:ER224" si="651">(FA161-FB161)/ABS(FB161)</f>
        <v>0.45218699449521055</v>
      </c>
      <c r="ES161" s="362">
        <f t="shared" si="600"/>
        <v>-356.90300000000002</v>
      </c>
      <c r="ET161" s="362">
        <f t="shared" ref="ET161:ET224" si="652">EW161-EX161</f>
        <v>-181.46799999999996</v>
      </c>
      <c r="EU161" s="410">
        <f t="shared" ref="EU161:EU224" si="653">EX161-EY161</f>
        <v>-219.65100000000007</v>
      </c>
      <c r="EV161" s="100"/>
      <c r="EW161" s="328">
        <v>356.90300000000002</v>
      </c>
      <c r="EX161" s="100">
        <v>538.37099999999998</v>
      </c>
      <c r="EY161" s="100">
        <v>758.02200000000005</v>
      </c>
      <c r="EZ161" s="100">
        <v>942.28800000000001</v>
      </c>
      <c r="FA161" s="208">
        <v>948.904</v>
      </c>
      <c r="FB161" s="100">
        <v>653.43100000000004</v>
      </c>
      <c r="FC161" s="102">
        <v>635.65899999999999</v>
      </c>
      <c r="FD161" s="290">
        <v>861.33500000000004</v>
      </c>
      <c r="FE161" s="290">
        <v>964.21100000000001</v>
      </c>
      <c r="FF161" s="290">
        <v>1231.306</v>
      </c>
      <c r="FG161" s="419"/>
      <c r="FH161" s="94">
        <f t="shared" si="601"/>
        <v>-1</v>
      </c>
      <c r="FI161" s="94">
        <f t="shared" ref="FI161:FI224" si="654">(FR161-FS161)/ABS(FS161)</f>
        <v>-0.39344262295081966</v>
      </c>
      <c r="FJ161" s="94">
        <f t="shared" ref="FJ161:FJ224" si="655">(FS161-FT161)/ABS(FT161)</f>
        <v>-0.11594202898550725</v>
      </c>
      <c r="FK161" s="94">
        <f t="shared" ref="FK161:FK224" si="656">(FT161-FU161)/ABS(FU161)</f>
        <v>-0.13750000000000001</v>
      </c>
      <c r="FL161" s="94">
        <f t="shared" ref="FL161:FL224" si="657">(FU161-FV161)/ABS(FV161)</f>
        <v>0</v>
      </c>
      <c r="FM161" s="94">
        <f t="shared" ref="FM161:FM224" si="658">(FV161-FW161)/ABS(FW161)</f>
        <v>0.21212121212121213</v>
      </c>
      <c r="FN161" s="362">
        <f t="shared" si="602"/>
        <v>-37</v>
      </c>
      <c r="FO161" s="362">
        <f t="shared" ref="FO161:FO224" si="659">FR161-FS161</f>
        <v>-24</v>
      </c>
      <c r="FP161" s="410">
        <f t="shared" ref="FP161:FP224" si="660">FS161-FT161</f>
        <v>-8</v>
      </c>
      <c r="FQ161" s="486"/>
      <c r="FR161" s="85">
        <v>37</v>
      </c>
      <c r="FS161" s="486">
        <v>61</v>
      </c>
      <c r="FT161" s="486">
        <v>69</v>
      </c>
      <c r="FU161" s="486">
        <v>80</v>
      </c>
      <c r="FV161" s="2">
        <v>80</v>
      </c>
      <c r="FW161" s="486">
        <v>66</v>
      </c>
      <c r="FX161" s="96">
        <v>42</v>
      </c>
      <c r="FY161" s="494">
        <v>28</v>
      </c>
      <c r="FZ161" s="494">
        <v>22</v>
      </c>
      <c r="GA161" s="494">
        <v>20</v>
      </c>
      <c r="GB161" s="501"/>
      <c r="GC161" s="2"/>
      <c r="GD161" s="420"/>
      <c r="GF161" s="336"/>
      <c r="GG161" s="421"/>
      <c r="GH161" s="421"/>
      <c r="GI161" s="422"/>
      <c r="GJ161" s="94">
        <f t="shared" si="534"/>
        <v>-1</v>
      </c>
      <c r="GK161" s="94">
        <f t="shared" si="535"/>
        <v>-0.99239228700863591</v>
      </c>
      <c r="GL161" s="94">
        <f t="shared" si="536"/>
        <v>2.6347009720141523</v>
      </c>
      <c r="GM161" s="94">
        <f t="shared" si="537"/>
        <v>-3.151952863124325</v>
      </c>
      <c r="GN161" s="94">
        <f t="shared" si="538"/>
        <v>-2.6782425013272753</v>
      </c>
      <c r="GO161" s="392">
        <f t="shared" si="539"/>
        <v>-0.79594328496240085</v>
      </c>
      <c r="GP161" s="366">
        <f t="shared" si="540"/>
        <v>-3.5370933202517594E-3</v>
      </c>
      <c r="GQ161" s="366">
        <f t="shared" si="541"/>
        <v>-0.46139807501048202</v>
      </c>
      <c r="GR161" s="423">
        <f t="shared" si="542"/>
        <v>0.74935120300028957</v>
      </c>
      <c r="GS161" s="94">
        <f t="shared" si="603"/>
        <v>0</v>
      </c>
      <c r="GT161" s="94">
        <f t="shared" ref="GT161:GT224" si="661">IFERROR(CL161/MAX(AVERAGE(EB161:EC161),0),"Negativ EK")</f>
        <v>3.5370933202517594E-3</v>
      </c>
      <c r="GU161" s="392">
        <f t="shared" ref="GU161:GU224" si="662">IFERROR(CM161/MAX(AVERAGE(EC161:ED161),0),"Negativ EK")</f>
        <v>0.46493516833073378</v>
      </c>
      <c r="GV161" s="94">
        <f t="shared" ref="GV161:GV224" si="663">IFERROR(CN161/MAX(AVERAGE(ED161:EE161),0),"Negativ EK")</f>
        <v>-0.28441603466955584</v>
      </c>
      <c r="GW161" s="94">
        <f t="shared" ref="GW161:GW224" si="664">IFERROR(CO161/MAX(AVERAGE(EE161:EF161),0),"Negativ EK")</f>
        <v>-6.8501749428709582E-2</v>
      </c>
      <c r="GX161" s="94">
        <f t="shared" ref="GX161:GX224" si="665">IFERROR(CP161/MAX(AVERAGE(EF161:EG161),0),"Negativ EK")</f>
        <v>4.0817551322013042E-2</v>
      </c>
      <c r="GY161" s="424">
        <f t="shared" ref="GY161:GY224" si="666">IFERROR(CQ161/MAX(AVERAGE(EG161:EH161),0),"Negativ EK")</f>
        <v>0.20003042445573069</v>
      </c>
      <c r="GZ161" s="424">
        <f t="shared" ref="GZ161:GZ224" si="667">IFERROR(CR161/MAX(AVERAGE(EH161:EI161),0),"Negativ EK")</f>
        <v>0.37643916020769053</v>
      </c>
      <c r="HA161" s="424">
        <f t="shared" ref="HA161:HA224" si="668">IFERROR(CS161/MAX(AVERAGE(EI161:EJ161),0),"Negativ EK")</f>
        <v>0.28957973418199956</v>
      </c>
      <c r="HB161" s="424">
        <f t="shared" ref="HB161:HB224" si="669">IFERROR(CT161/MAX(AVERAGE(EJ161:EK161),0),"Negativ EK")</f>
        <v>0.14333352737191374</v>
      </c>
      <c r="HC161" s="424">
        <f t="shared" ref="HC161:HC224" si="670">IFERROR(CU161/MAX(AVERAGE(EK161:EL161),0),"Negativ EK")</f>
        <v>-0.35066586091899998</v>
      </c>
      <c r="HD161" s="94">
        <f t="shared" si="543"/>
        <v>1</v>
      </c>
      <c r="HE161" s="94">
        <f t="shared" si="544"/>
        <v>0.31655457151528371</v>
      </c>
      <c r="HF161" s="94">
        <f t="shared" si="545"/>
        <v>-0.3727393380983085</v>
      </c>
      <c r="HG161" s="94">
        <f t="shared" si="546"/>
        <v>-4.8969608404899114</v>
      </c>
      <c r="HH161" s="94">
        <f t="shared" si="547"/>
        <v>-1.559739763321712</v>
      </c>
      <c r="HI161" s="392">
        <f t="shared" si="548"/>
        <v>-0.77717872192796145</v>
      </c>
      <c r="HJ161" s="366">
        <f t="shared" si="549"/>
        <v>6.4194872184381538E-2</v>
      </c>
      <c r="HK161" s="366">
        <f t="shared" si="550"/>
        <v>2.9733435049613094E-2</v>
      </c>
      <c r="HL161" s="423">
        <f t="shared" si="551"/>
        <v>-2.550431396217949E-2</v>
      </c>
      <c r="HM161" s="94">
        <f t="shared" si="604"/>
        <v>0</v>
      </c>
      <c r="HN161" s="94">
        <f t="shared" ref="HN161:HN224" si="671">IFERROR(BQ161/AVERAGE(EW161:EX161),"i.a.")</f>
        <v>-6.4194872184381538E-2</v>
      </c>
      <c r="HO161" s="392">
        <f t="shared" ref="HO161:HO224" si="672">IFERROR(BR161/AVERAGE(EX161:EY161),"i.a.")</f>
        <v>-9.3928307233994632E-2</v>
      </c>
      <c r="HP161" s="94">
        <f t="shared" ref="HP161:HP224" si="673">IFERROR(BS161/AVERAGE(EY161:EZ161),"i.a.")</f>
        <v>-6.8423993271815142E-2</v>
      </c>
      <c r="HQ161" s="94">
        <f t="shared" ref="HQ161:HQ224" si="674">IFERROR(BT161/AVERAGE(EZ161:FA161),"i.a.")</f>
        <v>-1.1603263973197856E-2</v>
      </c>
      <c r="HR161" s="94">
        <f t="shared" ref="HR161:HR224" si="675">IFERROR(BU161/AVERAGE(FA161:FB161),"i.a.")</f>
        <v>2.0729747524706132E-2</v>
      </c>
      <c r="HS161" s="424">
        <f t="shared" ref="HS161:HS224" si="676">IFERROR(BV161/AVERAGE(FB161:FC161),"i.a.")</f>
        <v>9.3033069839964608E-2</v>
      </c>
      <c r="HT161" s="424">
        <f t="shared" ref="HT161:HT224" si="677">IFERROR(BW161/AVERAGE(FC161:FD161),"i.a.")</f>
        <v>0.16435737217383636</v>
      </c>
      <c r="HU161" s="424">
        <f t="shared" ref="HU161:HU224" si="678">IFERROR(BX161/AVERAGE(FD161:FE161),"i.a.")</f>
        <v>0.11444685589955005</v>
      </c>
      <c r="HV161" s="424">
        <f t="shared" ref="HV161:HV224" si="679">IFERROR(BY161/AVERAGE(FE161:FF161),"i.a.")</f>
        <v>1.0708183994931491E-2</v>
      </c>
      <c r="HW161" s="424">
        <f t="shared" ref="HW161:HW224" si="680">IFERROR(BZ161/AVERAGE(FF161:FG161),"i.a.")</f>
        <v>-5.6289825599810279E-2</v>
      </c>
      <c r="HX161" s="94" t="e">
        <f t="shared" si="552"/>
        <v>#VALUE!</v>
      </c>
      <c r="HY161" s="94">
        <f t="shared" si="553"/>
        <v>-0.11176633732988819</v>
      </c>
      <c r="HZ161" s="94">
        <f t="shared" si="554"/>
        <v>1.3884417443970638</v>
      </c>
      <c r="IA161" s="94">
        <f t="shared" si="555"/>
        <v>-6.7866354322724349E-3</v>
      </c>
      <c r="IB161" s="94">
        <f t="shared" si="556"/>
        <v>-4.5969925844733424E-2</v>
      </c>
      <c r="IC161" s="392">
        <f t="shared" si="557"/>
        <v>-0.28944071718768566</v>
      </c>
      <c r="ID161" s="366" t="e">
        <f t="shared" si="558"/>
        <v>#VALUE!</v>
      </c>
      <c r="IE161" s="366">
        <f t="shared" si="559"/>
        <v>-7.218181636439458E-2</v>
      </c>
      <c r="IF161" s="423">
        <f t="shared" si="560"/>
        <v>0.37543071180497795</v>
      </c>
      <c r="IG161" s="94" t="str">
        <f t="shared" si="605"/>
        <v>i.a.</v>
      </c>
      <c r="IH161" s="94">
        <f t="shared" ref="IH161:IH224" si="681">IFERROR(EB161/EW161,"i.a.")</f>
        <v>0.5736460606943623</v>
      </c>
      <c r="II161" s="392">
        <f t="shared" ref="II161:II224" si="682">IFERROR(EC161/EX161,"i.a.")</f>
        <v>0.64582787705875688</v>
      </c>
      <c r="IJ161" s="94">
        <f t="shared" ref="IJ161:IJ224" si="683">IFERROR(ED161/EY161,"i.a.")</f>
        <v>0.27039716525377894</v>
      </c>
      <c r="IK161" s="94">
        <f t="shared" ref="IK161:IK224" si="684">IFERROR(EE161/EZ161,"i.a.")</f>
        <v>0.27224479140135499</v>
      </c>
      <c r="IL161" s="94">
        <f t="shared" ref="IL161:IL224" si="685">IFERROR(EF161/FA161,"i.a.")</f>
        <v>0.28536290288585564</v>
      </c>
      <c r="IM161" s="424">
        <f t="shared" ref="IM161:IM224" si="686">IFERROR(EG161/FB161,"i.a.")</f>
        <v>0.40160322972127127</v>
      </c>
      <c r="IN161" s="424">
        <f t="shared" ref="IN161:IN224" si="687">IFERROR(EH161/FC161,"i.a.")</f>
        <v>0.49721942110471185</v>
      </c>
      <c r="IO161" s="424">
        <f t="shared" ref="IO161:IO224" si="688">IFERROR(EI161/FD161,"i.a.")</f>
        <v>0.3736176981081693</v>
      </c>
      <c r="IP161" s="424">
        <f t="shared" ref="IP161:IP224" si="689">IFERROR(EJ161/FE161,"i.a.")</f>
        <v>0.26717077486151886</v>
      </c>
      <c r="IQ161" s="424">
        <f t="shared" ref="IQ161:IQ224" si="690">IFERROR(EK161/FF161,"i.a.")</f>
        <v>0.18142931164146037</v>
      </c>
      <c r="IR161" s="424" t="str">
        <f t="shared" si="606"/>
        <v>i.a.</v>
      </c>
      <c r="IS161" s="94">
        <f t="shared" si="561"/>
        <v>1</v>
      </c>
      <c r="IT161" s="94">
        <f t="shared" si="562"/>
        <v>0.1829361032624239</v>
      </c>
      <c r="IU161" s="94">
        <f t="shared" si="563"/>
        <v>-4.4180168654935688E-2</v>
      </c>
      <c r="IV161" s="94">
        <f t="shared" si="564"/>
        <v>-3.525039792885313</v>
      </c>
      <c r="IW161" s="94">
        <f t="shared" si="565"/>
        <v>-1.4640860684684236</v>
      </c>
      <c r="IX161" s="392">
        <f t="shared" si="566"/>
        <v>-0.45140942249157412</v>
      </c>
      <c r="IY161" s="366">
        <f t="shared" si="567"/>
        <v>7.5671234608213872E-2</v>
      </c>
      <c r="IZ161" s="366">
        <f t="shared" si="568"/>
        <v>1.6942372369598654E-2</v>
      </c>
      <c r="JA161" s="423">
        <f t="shared" si="569"/>
        <v>-3.9185620440315427E-3</v>
      </c>
      <c r="JB161" s="461"/>
      <c r="JC161" s="94">
        <f t="shared" ref="JC161:JC224" si="691">IFERROR(BQ161/AA161,"i.a.")</f>
        <v>-7.5671234608213872E-2</v>
      </c>
      <c r="JD161" s="392">
        <f t="shared" ref="JD161:JD224" si="692">IFERROR(BR161/AB161,"i.a.")</f>
        <v>-9.2613606977812526E-2</v>
      </c>
      <c r="JE161" s="94">
        <f t="shared" ref="JE161:JE224" si="693">IFERROR(BS161/AC161,"i.a.")</f>
        <v>-8.8695044933780984E-2</v>
      </c>
      <c r="JF161" s="94">
        <f t="shared" ref="JF161:JF224" si="694">IFERROR(BT161/AD161,"i.a.")</f>
        <v>-1.9600942531651448E-2</v>
      </c>
      <c r="JG161" s="94">
        <f t="shared" ref="JG161:JG224" si="695">IFERROR(BU161/AE161,"i.a.")</f>
        <v>4.2235576250626232E-2</v>
      </c>
      <c r="JH161" s="424">
        <f t="shared" ref="JH161:JH224" si="696">IFERROR(BV161/AF161,"i.a.")</f>
        <v>7.6989248416279132E-2</v>
      </c>
      <c r="JI161" s="424">
        <f t="shared" ref="JI161:JI224" si="697">IFERROR(BW161/AG161,"i.a.")</f>
        <v>0.13167155801871344</v>
      </c>
      <c r="JJ161" s="424">
        <f t="shared" ref="JJ161:JJ224" si="698">IFERROR(BX161/AH161,"i.a.")</f>
        <v>0.10514830517004667</v>
      </c>
      <c r="JK161" s="424">
        <f t="shared" ref="JK161:JK224" si="699">IFERROR(BY161/AI161,"i.a.")</f>
        <v>2.0038764909744582E-2</v>
      </c>
      <c r="JL161" s="424">
        <f t="shared" ref="JL161:JL224" si="700">IFERROR(BZ161/AJ161,"i.a.")</f>
        <v>-0.44456845238095238</v>
      </c>
      <c r="JM161" s="424" t="str">
        <f t="shared" si="607"/>
        <v>i.a.</v>
      </c>
      <c r="JN161" s="94" t="e">
        <f t="shared" si="570"/>
        <v>#VALUE!</v>
      </c>
      <c r="JO161" s="94">
        <f t="shared" si="571"/>
        <v>-4.7652978824050278E-2</v>
      </c>
      <c r="JP161" s="94">
        <f t="shared" si="572"/>
        <v>0.13381046871337371</v>
      </c>
      <c r="JQ161" s="94">
        <f t="shared" si="573"/>
        <v>0.35843613130167756</v>
      </c>
      <c r="JR161" s="94">
        <f t="shared" si="574"/>
        <v>0.42354084069344883</v>
      </c>
      <c r="JS161" s="392">
        <f t="shared" si="575"/>
        <v>-0.58348337060994115</v>
      </c>
      <c r="JT161" s="364" t="e">
        <f t="shared" si="576"/>
        <v>#VALUE!</v>
      </c>
      <c r="JU161" s="366">
        <f t="shared" si="577"/>
        <v>-0.51355693398316404</v>
      </c>
      <c r="JV161" s="425">
        <f t="shared" si="578"/>
        <v>1.2718859586600146</v>
      </c>
      <c r="JW161" s="99" t="str">
        <f t="shared" si="608"/>
        <v>i.a.</v>
      </c>
      <c r="JX161" s="99">
        <f t="shared" ref="JX161:JX224" si="701">IFERROR(AA161/FR161,"i.a.")</f>
        <v>10.26345945945946</v>
      </c>
      <c r="JY161" s="393">
        <f t="shared" ref="JY161:JY224" si="702">IFERROR(AB161/FS161,"i.a.")</f>
        <v>10.777016393442624</v>
      </c>
      <c r="JZ161" s="99">
        <f t="shared" ref="JZ161:JZ224" si="703">IFERROR(AC161/FT161,"i.a.")</f>
        <v>9.5051304347826093</v>
      </c>
      <c r="KA161" s="99">
        <f t="shared" ref="KA161:KA224" si="704">IFERROR(AD161/FU161,"i.a.")</f>
        <v>6.9971125000000001</v>
      </c>
      <c r="KB161" s="358">
        <f t="shared" ref="KB161:KB224" si="705">IFERROR(AE161/FV161,"i.a.")</f>
        <v>4.9152874999999998</v>
      </c>
      <c r="KC161" s="426">
        <f t="shared" ref="KC161:KC224" si="706">IFERROR(AF161/FW161,"i.a.")</f>
        <v>11.800939393939393</v>
      </c>
      <c r="KD161" s="426">
        <f t="shared" ref="KD161:KD224" si="707">IFERROR(AG161/FX161,"i.a.")</f>
        <v>22.245285714285714</v>
      </c>
      <c r="KE161" s="426">
        <f t="shared" ref="KE161:KE224" si="708">IFERROR(AH161/FY161,"i.a.")</f>
        <v>35.481857142857145</v>
      </c>
      <c r="KF161" s="426">
        <f t="shared" si="609"/>
        <v>26.664227272727274</v>
      </c>
      <c r="KG161" s="426">
        <f t="shared" si="610"/>
        <v>7.7951999999999995</v>
      </c>
      <c r="KH161" s="426" t="str">
        <f t="shared" si="611"/>
        <v>i.a.</v>
      </c>
      <c r="KI161" s="94">
        <f t="shared" si="579"/>
        <v>-1</v>
      </c>
      <c r="KJ161" s="99">
        <f t="shared" si="580"/>
        <v>-0.98746279671121673</v>
      </c>
      <c r="KK161" s="94">
        <f t="shared" si="581"/>
        <v>3.2143459671092023</v>
      </c>
      <c r="KL161" s="94">
        <f t="shared" si="582"/>
        <v>-3.2130332873538872</v>
      </c>
      <c r="KM161" s="94">
        <f t="shared" si="583"/>
        <v>-2.6597132879985299</v>
      </c>
      <c r="KN161" s="394">
        <f t="shared" si="584"/>
        <v>-0.84483035760582126</v>
      </c>
      <c r="KO161" s="364">
        <f t="shared" si="585"/>
        <v>-2.6405405405405404E-2</v>
      </c>
      <c r="KP161" s="366">
        <f t="shared" si="586"/>
        <v>-2.079758529020824</v>
      </c>
      <c r="KQ161" s="425">
        <f t="shared" si="587"/>
        <v>3.0573088619624613</v>
      </c>
      <c r="KR161" s="308"/>
      <c r="KS161" s="99">
        <f t="shared" ref="KS161:KS224" si="709">IFERROR(CL161/FR161,"i.a.")</f>
        <v>2.6405405405405404E-2</v>
      </c>
      <c r="KT161" s="395">
        <f t="shared" ref="KT161:KT224" si="710">IFERROR(CM161/FS161,"i.a.")</f>
        <v>2.1061639344262293</v>
      </c>
      <c r="KU161" s="308">
        <f t="shared" ref="KU161:KU224" si="711">IFERROR(CN161/FT161,"i.a.")</f>
        <v>-0.95114492753623192</v>
      </c>
      <c r="KV161" s="308">
        <f t="shared" ref="KV161:KV224" si="712">IFERROR(CO161/FU161,"i.a.")</f>
        <v>-0.2257625</v>
      </c>
      <c r="KW161" s="308">
        <f t="shared" ref="KW161:KW224" si="713">IFERROR(CP161/FV161,"i.a.")</f>
        <v>0.13602500000000001</v>
      </c>
      <c r="KX161" s="427">
        <f t="shared" ref="KX161:KX224" si="714">IFERROR(CQ161/FW161,"i.a.")</f>
        <v>0.87662121212121213</v>
      </c>
      <c r="KY161" s="427">
        <f t="shared" ref="KY161:KY224" si="715">IFERROR(CR161/FX161,"i.a.")</f>
        <v>2.8585714285714285</v>
      </c>
      <c r="KZ161" s="427">
        <f t="shared" ref="KZ161:KZ224" si="716">IFERROR(CS161/FY161,"i.a.")</f>
        <v>2.9962142857142857</v>
      </c>
      <c r="LA161" s="427">
        <f t="shared" ref="LA161:LA224" si="717">IFERROR(CT161/FZ161,"i.a.")</f>
        <v>1.566909090909091</v>
      </c>
      <c r="LB161" s="427">
        <f t="shared" ref="LB161:LB224" si="718">IFERROR(CU161/GA161,"i.a.")</f>
        <v>-3.9168500000000002</v>
      </c>
      <c r="LC161" s="427" t="str">
        <f t="shared" si="612"/>
        <v>i.a.</v>
      </c>
    </row>
    <row r="162" spans="1:315" s="1" customFormat="1" ht="15.75" customHeight="1" x14ac:dyDescent="0.3">
      <c r="A162" s="348" t="s">
        <v>221</v>
      </c>
      <c r="B162" s="171">
        <v>31764319</v>
      </c>
      <c r="C162" t="s">
        <v>105</v>
      </c>
      <c r="D162" s="4"/>
      <c r="E162"/>
      <c r="F162"/>
      <c r="G162">
        <v>412000</v>
      </c>
      <c r="H162"/>
      <c r="I162" s="188">
        <v>44970</v>
      </c>
      <c r="J162" s="176"/>
      <c r="K162" s="176" t="s">
        <v>204</v>
      </c>
      <c r="L162" s="176" t="s">
        <v>204</v>
      </c>
      <c r="M162" s="176" t="s">
        <v>204</v>
      </c>
      <c r="N162" s="176" t="s">
        <v>204</v>
      </c>
      <c r="O162" s="176" t="s">
        <v>204</v>
      </c>
      <c r="P162" s="178" t="s">
        <v>204</v>
      </c>
      <c r="Q162" s="94" t="e">
        <f t="shared" si="525"/>
        <v>#DIV/0!</v>
      </c>
      <c r="R162" s="94" t="e">
        <f t="shared" si="526"/>
        <v>#DIV/0!</v>
      </c>
      <c r="S162" s="94" t="e">
        <f t="shared" si="527"/>
        <v>#DIV/0!</v>
      </c>
      <c r="T162" s="94" t="e">
        <f t="shared" si="528"/>
        <v>#DIV/0!</v>
      </c>
      <c r="U162" s="94" t="e">
        <f t="shared" si="529"/>
        <v>#DIV/0!</v>
      </c>
      <c r="V162" s="94" t="e">
        <f t="shared" si="530"/>
        <v>#DIV/0!</v>
      </c>
      <c r="W162" s="362">
        <f t="shared" si="531"/>
        <v>0</v>
      </c>
      <c r="X162" s="362">
        <f t="shared" si="532"/>
        <v>0</v>
      </c>
      <c r="Y162" s="362">
        <f t="shared" si="533"/>
        <v>0</v>
      </c>
      <c r="Z162" s="100"/>
      <c r="AA162" s="396"/>
      <c r="AB162" s="100"/>
      <c r="AC162" s="100"/>
      <c r="AD162" s="100"/>
      <c r="AE162" s="100"/>
      <c r="AF162" s="100"/>
      <c r="AG162" s="103"/>
      <c r="AH162" s="103"/>
      <c r="AI162" s="103"/>
      <c r="AJ162" s="103"/>
      <c r="AK162" s="101"/>
      <c r="AL162" s="94">
        <f t="shared" si="588"/>
        <v>-1</v>
      </c>
      <c r="AM162" s="94">
        <f t="shared" si="589"/>
        <v>-5.4892687593638946E-2</v>
      </c>
      <c r="AN162" s="94">
        <f t="shared" si="613"/>
        <v>-2.5111744623939738E-2</v>
      </c>
      <c r="AO162" s="94">
        <f t="shared" si="614"/>
        <v>-0.16476571226997472</v>
      </c>
      <c r="AP162" s="94">
        <f t="shared" si="615"/>
        <v>0.3501349420542943</v>
      </c>
      <c r="AQ162" s="94">
        <f t="shared" si="616"/>
        <v>-0.19812866985980937</v>
      </c>
      <c r="AR162" s="362">
        <f t="shared" si="590"/>
        <v>-52.357999999999997</v>
      </c>
      <c r="AS162" s="362">
        <f t="shared" si="617"/>
        <v>-3.0410000000000039</v>
      </c>
      <c r="AT162" s="362">
        <f t="shared" si="618"/>
        <v>-1.4269999999999996</v>
      </c>
      <c r="AU162" s="266"/>
      <c r="AV162" s="266">
        <v>52.357999999999997</v>
      </c>
      <c r="AW162" s="266">
        <v>55.399000000000001</v>
      </c>
      <c r="AX162" s="266">
        <v>56.826000000000001</v>
      </c>
      <c r="AY162" s="266">
        <v>68.036000000000001</v>
      </c>
      <c r="AZ162" s="266">
        <v>50.392000000000003</v>
      </c>
      <c r="BA162" s="266">
        <v>62.843000000000004</v>
      </c>
      <c r="BB162" s="101">
        <v>54.615000000000002</v>
      </c>
      <c r="BC162" s="103">
        <v>40.61</v>
      </c>
      <c r="BD162" s="103">
        <v>29.518999999999998</v>
      </c>
      <c r="BE162" s="103">
        <v>44.722999999999999</v>
      </c>
      <c r="BF162" s="101">
        <v>41.965000000000003</v>
      </c>
      <c r="BG162" s="94">
        <f t="shared" si="591"/>
        <v>-1</v>
      </c>
      <c r="BH162" s="94">
        <f t="shared" si="619"/>
        <v>-0.53803294573643412</v>
      </c>
      <c r="BI162" s="94">
        <f t="shared" si="620"/>
        <v>2.1782178217821878E-2</v>
      </c>
      <c r="BJ162" s="94">
        <f t="shared" si="621"/>
        <v>5.8792696776447988E-2</v>
      </c>
      <c r="BK162" s="94">
        <f t="shared" si="622"/>
        <v>2.8032451165721484</v>
      </c>
      <c r="BL162" s="94">
        <f t="shared" si="623"/>
        <v>-1.9467561521252796</v>
      </c>
      <c r="BM162" s="362">
        <f t="shared" si="592"/>
        <v>-5.7210000000000001</v>
      </c>
      <c r="BN162" s="362">
        <f t="shared" si="624"/>
        <v>-6.6630000000000003</v>
      </c>
      <c r="BO162" s="362">
        <f t="shared" si="625"/>
        <v>0.26400000000000112</v>
      </c>
      <c r="BP162" s="266"/>
      <c r="BQ162" s="266">
        <v>5.7210000000000001</v>
      </c>
      <c r="BR162" s="266">
        <v>12.384</v>
      </c>
      <c r="BS162" s="266">
        <v>12.12</v>
      </c>
      <c r="BT162" s="266">
        <v>11.446999999999999</v>
      </c>
      <c r="BU162" s="266">
        <v>-6.3479999999999999</v>
      </c>
      <c r="BV162" s="266">
        <v>6.7050000000000001</v>
      </c>
      <c r="BW162" s="101">
        <v>7.99</v>
      </c>
      <c r="BX162" s="103">
        <v>6.6260000000000003</v>
      </c>
      <c r="BY162" s="103">
        <v>-6.569</v>
      </c>
      <c r="BZ162" s="103">
        <v>7.5709999999999997</v>
      </c>
      <c r="CA162" s="103">
        <v>6.5759999999999996</v>
      </c>
      <c r="CB162" s="94">
        <f t="shared" si="593"/>
        <v>-1</v>
      </c>
      <c r="CC162" s="94">
        <f t="shared" si="626"/>
        <v>-0.57620656788839786</v>
      </c>
      <c r="CD162" s="94">
        <f t="shared" si="627"/>
        <v>-4.8288350435456723E-3</v>
      </c>
      <c r="CE162" s="94">
        <f t="shared" si="628"/>
        <v>7.6387599777241549E-2</v>
      </c>
      <c r="CF162" s="94">
        <f t="shared" si="629"/>
        <v>2.6724619683328159</v>
      </c>
      <c r="CG162" s="94">
        <f t="shared" si="630"/>
        <v>-1.9698885877747665</v>
      </c>
      <c r="CH162" s="362">
        <f t="shared" si="594"/>
        <v>-4.891</v>
      </c>
      <c r="CI162" s="362">
        <f t="shared" si="631"/>
        <v>-6.65</v>
      </c>
      <c r="CJ162" s="362">
        <f t="shared" si="632"/>
        <v>-5.5999999999999162E-2</v>
      </c>
      <c r="CK162" s="100"/>
      <c r="CL162" s="100">
        <v>4.891</v>
      </c>
      <c r="CM162" s="100">
        <v>11.541</v>
      </c>
      <c r="CN162" s="100">
        <v>11.597</v>
      </c>
      <c r="CO162" s="100">
        <v>10.773999999999999</v>
      </c>
      <c r="CP162" s="100">
        <v>-6.4420000000000002</v>
      </c>
      <c r="CQ162" s="100">
        <v>6.6420000000000003</v>
      </c>
      <c r="CR162" s="102">
        <v>7.242</v>
      </c>
      <c r="CS162" s="102">
        <v>5.7279999999999998</v>
      </c>
      <c r="CT162" s="102">
        <v>-8.6609999999999996</v>
      </c>
      <c r="CU162" s="102">
        <v>6.0990000000000002</v>
      </c>
      <c r="CV162" s="102">
        <v>5.7080000000000002</v>
      </c>
      <c r="CW162" s="94">
        <f t="shared" si="595"/>
        <v>-1</v>
      </c>
      <c r="CX162" s="94">
        <f t="shared" si="633"/>
        <v>-0.5783507446099132</v>
      </c>
      <c r="CY162" s="94">
        <f t="shared" si="634"/>
        <v>0</v>
      </c>
      <c r="CZ162" s="94">
        <f t="shared" si="635"/>
        <v>9.4647201946471859E-2</v>
      </c>
      <c r="DA162" s="94">
        <f t="shared" si="636"/>
        <v>2.6768665850673194</v>
      </c>
      <c r="DB162" s="94">
        <f t="shared" si="637"/>
        <v>-1.9596711041503525</v>
      </c>
      <c r="DC162" s="362">
        <f t="shared" si="596"/>
        <v>-3.794</v>
      </c>
      <c r="DD162" s="362">
        <f t="shared" si="638"/>
        <v>-5.2039999999999988</v>
      </c>
      <c r="DE162" s="362">
        <f t="shared" si="639"/>
        <v>0</v>
      </c>
      <c r="DF162" s="266"/>
      <c r="DG162" s="266">
        <v>3.794</v>
      </c>
      <c r="DH162" s="266">
        <v>8.9979999999999993</v>
      </c>
      <c r="DI162" s="266">
        <v>8.9979999999999993</v>
      </c>
      <c r="DJ162" s="266">
        <v>8.2200000000000006</v>
      </c>
      <c r="DK162" s="266">
        <v>-4.9020000000000001</v>
      </c>
      <c r="DL162" s="266">
        <v>5.1079999999999997</v>
      </c>
      <c r="DM162" s="103">
        <v>5.5170000000000003</v>
      </c>
      <c r="DN162" s="103">
        <v>4.5519999999999996</v>
      </c>
      <c r="DO162" s="103">
        <v>-7.0049999999999999</v>
      </c>
      <c r="DP162" s="103">
        <v>4.7249999999999996</v>
      </c>
      <c r="DQ162" s="103">
        <v>4.2629999999999999</v>
      </c>
      <c r="DR162" s="94">
        <f t="shared" si="597"/>
        <v>-1</v>
      </c>
      <c r="DS162" s="94">
        <f t="shared" si="640"/>
        <v>-6.1110117450664247E-3</v>
      </c>
      <c r="DT162" s="94">
        <f t="shared" si="641"/>
        <v>0.31305777360263043</v>
      </c>
      <c r="DU162" s="94">
        <f t="shared" si="642"/>
        <v>0.34110236220472429</v>
      </c>
      <c r="DV162" s="94">
        <f t="shared" si="643"/>
        <v>0.75900277008310257</v>
      </c>
      <c r="DW162" s="94">
        <f t="shared" si="644"/>
        <v>-0.50165654334621756</v>
      </c>
      <c r="DX162" s="362">
        <f t="shared" si="598"/>
        <v>-33.341000000000001</v>
      </c>
      <c r="DY162" s="362">
        <f t="shared" si="645"/>
        <v>-0.20499999999999829</v>
      </c>
      <c r="DZ162" s="362">
        <f t="shared" si="646"/>
        <v>7.9980000000000011</v>
      </c>
      <c r="EA162" s="100"/>
      <c r="EB162" s="100">
        <v>33.341000000000001</v>
      </c>
      <c r="EC162" s="100">
        <v>33.545999999999999</v>
      </c>
      <c r="ED162" s="100">
        <v>25.547999999999998</v>
      </c>
      <c r="EE162" s="100">
        <v>19.05</v>
      </c>
      <c r="EF162" s="100">
        <v>10.83</v>
      </c>
      <c r="EG162" s="100">
        <v>21.731999999999999</v>
      </c>
      <c r="EH162" s="102">
        <v>16.623999999999999</v>
      </c>
      <c r="EI162" s="102">
        <v>11.106999999999999</v>
      </c>
      <c r="EJ162" s="102">
        <v>6.5549999999999997</v>
      </c>
      <c r="EK162" s="102">
        <v>13.56</v>
      </c>
      <c r="EL162" s="102">
        <v>14.356</v>
      </c>
      <c r="EM162" s="94">
        <f t="shared" si="599"/>
        <v>-1</v>
      </c>
      <c r="EN162" s="94">
        <f t="shared" si="647"/>
        <v>-0.17766310646161551</v>
      </c>
      <c r="EO162" s="94">
        <f t="shared" si="648"/>
        <v>-4.2309711286089208E-2</v>
      </c>
      <c r="EP162" s="94">
        <f t="shared" si="649"/>
        <v>-0.13303816972557583</v>
      </c>
      <c r="EQ162" s="94">
        <f t="shared" si="650"/>
        <v>0.9325669053901241</v>
      </c>
      <c r="ER162" s="94">
        <f t="shared" si="651"/>
        <v>-0.21136334360539433</v>
      </c>
      <c r="ES162" s="362">
        <f t="shared" si="600"/>
        <v>-105.01900000000001</v>
      </c>
      <c r="ET162" s="362">
        <f t="shared" si="652"/>
        <v>-22.688999999999993</v>
      </c>
      <c r="EU162" s="362">
        <f t="shared" si="653"/>
        <v>-5.6419999999999959</v>
      </c>
      <c r="EV162" s="100"/>
      <c r="EW162" s="100">
        <v>105.01900000000001</v>
      </c>
      <c r="EX162" s="100">
        <v>127.708</v>
      </c>
      <c r="EY162" s="100">
        <v>133.35</v>
      </c>
      <c r="EZ162" s="100">
        <v>153.81299999999999</v>
      </c>
      <c r="FA162" s="100">
        <v>79.59</v>
      </c>
      <c r="FB162" s="100">
        <v>100.92100000000001</v>
      </c>
      <c r="FC162" s="102">
        <v>76.448999999999998</v>
      </c>
      <c r="FD162" s="102">
        <v>61.255000000000003</v>
      </c>
      <c r="FE162" s="102">
        <v>61.57</v>
      </c>
      <c r="FF162" s="102">
        <v>52.677999999999997</v>
      </c>
      <c r="FG162" s="102">
        <v>53.988</v>
      </c>
      <c r="FH162" s="94">
        <f t="shared" si="601"/>
        <v>-1</v>
      </c>
      <c r="FI162" s="94">
        <f t="shared" si="654"/>
        <v>8.9552238805970144E-2</v>
      </c>
      <c r="FJ162" s="94">
        <f t="shared" si="655"/>
        <v>-5.6338028169014086E-2</v>
      </c>
      <c r="FK162" s="94">
        <f t="shared" si="656"/>
        <v>-0.21111111111111111</v>
      </c>
      <c r="FL162" s="94">
        <f t="shared" si="657"/>
        <v>-2.1739130434782608E-2</v>
      </c>
      <c r="FM162" s="94">
        <f t="shared" si="658"/>
        <v>-4.1666666666666664E-2</v>
      </c>
      <c r="FN162" s="362">
        <f t="shared" si="602"/>
        <v>-73</v>
      </c>
      <c r="FO162" s="362">
        <f t="shared" si="659"/>
        <v>6</v>
      </c>
      <c r="FP162" s="362">
        <f t="shared" si="660"/>
        <v>-4</v>
      </c>
      <c r="FQ162" s="486"/>
      <c r="FR162" s="486">
        <v>73</v>
      </c>
      <c r="FS162" s="486">
        <v>67</v>
      </c>
      <c r="FT162" s="486">
        <v>71</v>
      </c>
      <c r="FU162" s="486">
        <v>90</v>
      </c>
      <c r="FV162" s="486">
        <v>92</v>
      </c>
      <c r="FW162" s="486">
        <v>96</v>
      </c>
      <c r="FX162" s="96">
        <v>87</v>
      </c>
      <c r="FY162" s="96">
        <v>63</v>
      </c>
      <c r="FZ162" s="96">
        <v>64</v>
      </c>
      <c r="GA162" s="96">
        <v>66</v>
      </c>
      <c r="GB162" s="96">
        <v>67</v>
      </c>
      <c r="GC162" s="96"/>
      <c r="GD162" s="95"/>
      <c r="GE162" s="1" t="s">
        <v>81</v>
      </c>
      <c r="GF162" s="336"/>
      <c r="GG162" s="1">
        <v>7840</v>
      </c>
      <c r="GH162" s="1" t="s">
        <v>597</v>
      </c>
      <c r="GI162" s="18" t="s">
        <v>79</v>
      </c>
      <c r="GJ162" s="94">
        <f t="shared" si="534"/>
        <v>-1</v>
      </c>
      <c r="GK162" s="94">
        <f t="shared" si="535"/>
        <v>-0.62558271297557067</v>
      </c>
      <c r="GL162" s="94">
        <f t="shared" si="536"/>
        <v>-0.24894839383477249</v>
      </c>
      <c r="GM162" s="94">
        <f t="shared" si="537"/>
        <v>-0.27883623746930403</v>
      </c>
      <c r="GN162" s="94">
        <f t="shared" si="538"/>
        <v>2.8225805425988337</v>
      </c>
      <c r="GO162" s="94">
        <f t="shared" si="539"/>
        <v>-2.1424681122992735</v>
      </c>
      <c r="GP162" s="366">
        <f t="shared" si="540"/>
        <v>-0.1462466548058666</v>
      </c>
      <c r="GQ162" s="366">
        <f t="shared" si="541"/>
        <v>-0.24435137545101235</v>
      </c>
      <c r="GR162" s="366">
        <f t="shared" si="542"/>
        <v>-0.1294701342348023</v>
      </c>
      <c r="GS162" s="94">
        <f t="shared" si="603"/>
        <v>0</v>
      </c>
      <c r="GT162" s="94">
        <f t="shared" si="661"/>
        <v>0.1462466548058666</v>
      </c>
      <c r="GU162" s="94">
        <f t="shared" si="662"/>
        <v>0.39059803025687895</v>
      </c>
      <c r="GV162" s="94">
        <f t="shared" si="663"/>
        <v>0.52006816449168125</v>
      </c>
      <c r="GW162" s="94">
        <f t="shared" si="664"/>
        <v>0.72115127175368132</v>
      </c>
      <c r="GX162" s="94">
        <f t="shared" si="665"/>
        <v>-0.39567594128124811</v>
      </c>
      <c r="GY162" s="94">
        <f t="shared" si="666"/>
        <v>0.34633434143289193</v>
      </c>
      <c r="GZ162" s="94">
        <f t="shared" si="667"/>
        <v>0.52230355919368221</v>
      </c>
      <c r="HA162" s="94">
        <f t="shared" si="668"/>
        <v>0.64862416487374019</v>
      </c>
      <c r="HB162" s="94">
        <f t="shared" si="669"/>
        <v>-0.86114839671886634</v>
      </c>
      <c r="HC162" s="94">
        <f t="shared" si="670"/>
        <v>0.43695371829775043</v>
      </c>
      <c r="HD162" s="94">
        <f t="shared" si="543"/>
        <v>-1</v>
      </c>
      <c r="HE162" s="94">
        <f t="shared" si="544"/>
        <v>-0.48179542875584708</v>
      </c>
      <c r="HF162" s="94">
        <f t="shared" si="545"/>
        <v>0.1239572648360304</v>
      </c>
      <c r="HG162" s="94">
        <f t="shared" si="546"/>
        <v>-0.13942467586105012</v>
      </c>
      <c r="HH162" s="94">
        <f t="shared" si="547"/>
        <v>2.3946075210582349</v>
      </c>
      <c r="HI162" s="94">
        <f t="shared" si="548"/>
        <v>-1.9302820254857644</v>
      </c>
      <c r="HJ162" s="366">
        <f t="shared" si="549"/>
        <v>-4.9164901365118786E-2</v>
      </c>
      <c r="HK162" s="366">
        <f t="shared" si="550"/>
        <v>-4.5710566921622099E-2</v>
      </c>
      <c r="HL162" s="366">
        <f t="shared" si="551"/>
        <v>1.0463479277014714E-2</v>
      </c>
      <c r="HM162" s="94">
        <f t="shared" si="604"/>
        <v>0</v>
      </c>
      <c r="HN162" s="94">
        <f t="shared" si="671"/>
        <v>4.9164901365118786E-2</v>
      </c>
      <c r="HO162" s="94">
        <f t="shared" si="672"/>
        <v>9.4875468286740886E-2</v>
      </c>
      <c r="HP162" s="94">
        <f t="shared" si="673"/>
        <v>8.4411989009726171E-2</v>
      </c>
      <c r="HQ162" s="94">
        <f t="shared" si="674"/>
        <v>9.8087856625664618E-2</v>
      </c>
      <c r="HR162" s="94">
        <f t="shared" si="675"/>
        <v>-7.0333663876439648E-2</v>
      </c>
      <c r="HS162" s="94">
        <f t="shared" si="676"/>
        <v>7.5604668207701411E-2</v>
      </c>
      <c r="HT162" s="94">
        <f t="shared" si="677"/>
        <v>0.11604601173531633</v>
      </c>
      <c r="HU162" s="94">
        <f t="shared" si="678"/>
        <v>0.10789334418888663</v>
      </c>
      <c r="HV162" s="94">
        <f t="shared" si="679"/>
        <v>-0.11499544849800435</v>
      </c>
      <c r="HW162" s="94">
        <f t="shared" si="680"/>
        <v>0.14195713723210771</v>
      </c>
      <c r="HX162" s="94" t="e">
        <f t="shared" si="552"/>
        <v>#VALUE!</v>
      </c>
      <c r="HY162" s="94">
        <f t="shared" si="553"/>
        <v>0.20861534495720818</v>
      </c>
      <c r="HZ162" s="94">
        <f t="shared" si="554"/>
        <v>0.37106723235749334</v>
      </c>
      <c r="IA162" s="94">
        <f t="shared" si="555"/>
        <v>0.54689896991222531</v>
      </c>
      <c r="IB162" s="94">
        <f t="shared" si="556"/>
        <v>-8.9810156027681998E-2</v>
      </c>
      <c r="IC162" s="94">
        <f t="shared" si="557"/>
        <v>-0.36809498694614423</v>
      </c>
      <c r="ID162" s="366" t="e">
        <f t="shared" si="558"/>
        <v>#VALUE!</v>
      </c>
      <c r="IE162" s="366">
        <f t="shared" si="559"/>
        <v>5.4798527593686419E-2</v>
      </c>
      <c r="IF162" s="366">
        <f t="shared" si="560"/>
        <v>7.1091305978771946E-2</v>
      </c>
      <c r="IG162" s="94" t="str">
        <f t="shared" si="605"/>
        <v>i.a.</v>
      </c>
      <c r="IH162" s="94">
        <f t="shared" si="681"/>
        <v>0.31747588531599041</v>
      </c>
      <c r="II162" s="94">
        <f t="shared" si="682"/>
        <v>0.26267735772230399</v>
      </c>
      <c r="IJ162" s="94">
        <f t="shared" si="683"/>
        <v>0.19158605174353205</v>
      </c>
      <c r="IK162" s="94">
        <f t="shared" si="684"/>
        <v>0.12385169003920346</v>
      </c>
      <c r="IL162" s="94">
        <f t="shared" si="685"/>
        <v>0.13607237090086693</v>
      </c>
      <c r="IM162" s="94">
        <f t="shared" si="686"/>
        <v>0.2153367485458923</v>
      </c>
      <c r="IN162" s="94">
        <f t="shared" si="687"/>
        <v>0.21745215764758205</v>
      </c>
      <c r="IO162" s="94">
        <f t="shared" si="688"/>
        <v>0.18132397355317931</v>
      </c>
      <c r="IP162" s="94">
        <f t="shared" si="689"/>
        <v>0.10646418710410914</v>
      </c>
      <c r="IQ162" s="94">
        <f t="shared" si="690"/>
        <v>0.25741296176772088</v>
      </c>
      <c r="IR162" s="94">
        <f t="shared" si="606"/>
        <v>0.26591094317255687</v>
      </c>
      <c r="IS162" s="94" t="e">
        <f t="shared" si="561"/>
        <v>#VALUE!</v>
      </c>
      <c r="IT162" s="94" t="e">
        <f t="shared" si="562"/>
        <v>#VALUE!</v>
      </c>
      <c r="IU162" s="94" t="e">
        <f t="shared" si="563"/>
        <v>#VALUE!</v>
      </c>
      <c r="IV162" s="94" t="e">
        <f t="shared" si="564"/>
        <v>#VALUE!</v>
      </c>
      <c r="IW162" s="94" t="e">
        <f t="shared" si="565"/>
        <v>#VALUE!</v>
      </c>
      <c r="IX162" s="94" t="e">
        <f t="shared" si="566"/>
        <v>#VALUE!</v>
      </c>
      <c r="IY162" s="366" t="e">
        <f t="shared" si="567"/>
        <v>#VALUE!</v>
      </c>
      <c r="IZ162" s="366" t="e">
        <f t="shared" si="568"/>
        <v>#VALUE!</v>
      </c>
      <c r="JA162" s="366" t="e">
        <f t="shared" si="569"/>
        <v>#VALUE!</v>
      </c>
      <c r="JB162" s="392"/>
      <c r="JC162" s="94" t="str">
        <f t="shared" si="691"/>
        <v>i.a.</v>
      </c>
      <c r="JD162" s="94" t="str">
        <f t="shared" si="692"/>
        <v>i.a.</v>
      </c>
      <c r="JE162" s="94" t="str">
        <f t="shared" si="693"/>
        <v>i.a.</v>
      </c>
      <c r="JF162" s="94" t="str">
        <f t="shared" si="694"/>
        <v>i.a.</v>
      </c>
      <c r="JG162" s="94" t="str">
        <f t="shared" si="695"/>
        <v>i.a.</v>
      </c>
      <c r="JH162" s="94" t="str">
        <f t="shared" si="696"/>
        <v>i.a.</v>
      </c>
      <c r="JI162" s="94" t="str">
        <f t="shared" si="697"/>
        <v>i.a.</v>
      </c>
      <c r="JJ162" s="94" t="str">
        <f t="shared" si="698"/>
        <v>i.a.</v>
      </c>
      <c r="JK162" s="94" t="str">
        <f t="shared" si="699"/>
        <v>i.a.</v>
      </c>
      <c r="JL162" s="94" t="str">
        <f t="shared" si="700"/>
        <v>i.a.</v>
      </c>
      <c r="JM162" s="94" t="str">
        <f t="shared" si="607"/>
        <v>i.a.</v>
      </c>
      <c r="JN162" s="94" t="e">
        <f t="shared" si="570"/>
        <v>#VALUE!</v>
      </c>
      <c r="JO162" s="94" t="e">
        <f t="shared" si="571"/>
        <v>#DIV/0!</v>
      </c>
      <c r="JP162" s="94" t="e">
        <f t="shared" si="572"/>
        <v>#DIV/0!</v>
      </c>
      <c r="JQ162" s="94" t="e">
        <f t="shared" si="573"/>
        <v>#DIV/0!</v>
      </c>
      <c r="JR162" s="94" t="e">
        <f t="shared" si="574"/>
        <v>#DIV/0!</v>
      </c>
      <c r="JS162" s="94" t="e">
        <f t="shared" si="575"/>
        <v>#DIV/0!</v>
      </c>
      <c r="JT162" s="364" t="e">
        <f t="shared" si="576"/>
        <v>#VALUE!</v>
      </c>
      <c r="JU162" s="364">
        <f t="shared" si="577"/>
        <v>0</v>
      </c>
      <c r="JV162" s="364">
        <f t="shared" si="578"/>
        <v>0</v>
      </c>
      <c r="JW162" s="99" t="str">
        <f t="shared" si="608"/>
        <v>i.a.</v>
      </c>
      <c r="JX162" s="99">
        <f t="shared" si="701"/>
        <v>0</v>
      </c>
      <c r="JY162" s="99">
        <f t="shared" si="702"/>
        <v>0</v>
      </c>
      <c r="JZ162" s="99">
        <f t="shared" si="703"/>
        <v>0</v>
      </c>
      <c r="KA162" s="99">
        <f t="shared" si="704"/>
        <v>0</v>
      </c>
      <c r="KB162" s="99">
        <f t="shared" si="705"/>
        <v>0</v>
      </c>
      <c r="KC162" s="99">
        <f t="shared" si="706"/>
        <v>0</v>
      </c>
      <c r="KD162" s="99">
        <f t="shared" si="707"/>
        <v>0</v>
      </c>
      <c r="KE162" s="99">
        <f t="shared" si="708"/>
        <v>0</v>
      </c>
      <c r="KF162" s="99">
        <f t="shared" si="609"/>
        <v>0</v>
      </c>
      <c r="KG162" s="99">
        <f t="shared" si="610"/>
        <v>0</v>
      </c>
      <c r="KH162" s="99">
        <f t="shared" si="611"/>
        <v>0</v>
      </c>
      <c r="KI162" s="94">
        <f t="shared" si="579"/>
        <v>-1</v>
      </c>
      <c r="KJ162" s="94">
        <f t="shared" si="580"/>
        <v>-0.61103890477428302</v>
      </c>
      <c r="KK162" s="94">
        <f t="shared" si="581"/>
        <v>5.458436883445162E-2</v>
      </c>
      <c r="KL162" s="94">
        <f t="shared" si="582"/>
        <v>0.3644349856331231</v>
      </c>
      <c r="KM162" s="94">
        <f t="shared" si="583"/>
        <v>2.7096277898513228</v>
      </c>
      <c r="KN162" s="94">
        <f t="shared" si="584"/>
        <v>-2.0120576568084521</v>
      </c>
      <c r="KO162" s="364">
        <f t="shared" si="585"/>
        <v>-6.7000000000000004E-2</v>
      </c>
      <c r="KP162" s="364">
        <f t="shared" si="586"/>
        <v>-0.10525373134328359</v>
      </c>
      <c r="KQ162" s="364">
        <f t="shared" si="587"/>
        <v>8.9157031742695125E-3</v>
      </c>
      <c r="KR162" s="308"/>
      <c r="KS162" s="308">
        <f t="shared" si="709"/>
        <v>6.7000000000000004E-2</v>
      </c>
      <c r="KT162" s="308">
        <f t="shared" si="710"/>
        <v>0.17225373134328359</v>
      </c>
      <c r="KU162" s="308">
        <f t="shared" si="711"/>
        <v>0.16333802816901408</v>
      </c>
      <c r="KV162" s="308">
        <f t="shared" si="712"/>
        <v>0.1197111111111111</v>
      </c>
      <c r="KW162" s="308">
        <f t="shared" si="713"/>
        <v>-7.0021739130434787E-2</v>
      </c>
      <c r="KX162" s="308">
        <f t="shared" si="714"/>
        <v>6.9187499999999999E-2</v>
      </c>
      <c r="KY162" s="308">
        <f t="shared" si="715"/>
        <v>8.3241379310344824E-2</v>
      </c>
      <c r="KZ162" s="308">
        <f t="shared" si="716"/>
        <v>9.0920634920634916E-2</v>
      </c>
      <c r="LA162" s="308">
        <f t="shared" si="717"/>
        <v>-0.13532812499999999</v>
      </c>
      <c r="LB162" s="308">
        <f t="shared" si="718"/>
        <v>9.2409090909090913E-2</v>
      </c>
      <c r="LC162" s="308">
        <f t="shared" si="612"/>
        <v>8.519402985074627E-2</v>
      </c>
    </row>
    <row r="163" spans="1:315" s="1" customFormat="1" ht="15.75" customHeight="1" x14ac:dyDescent="0.3">
      <c r="A163" s="348" t="s">
        <v>183</v>
      </c>
      <c r="B163" s="171">
        <v>16167134</v>
      </c>
      <c r="C163" t="s">
        <v>105</v>
      </c>
      <c r="D163" s="4"/>
      <c r="E163"/>
      <c r="F163"/>
      <c r="G163">
        <v>433200</v>
      </c>
      <c r="H163"/>
      <c r="I163" s="192">
        <v>44868</v>
      </c>
      <c r="J163" s="176"/>
      <c r="K163" s="176" t="s">
        <v>129</v>
      </c>
      <c r="L163" s="176" t="s">
        <v>129</v>
      </c>
      <c r="M163" s="176" t="s">
        <v>129</v>
      </c>
      <c r="N163" s="176" t="s">
        <v>129</v>
      </c>
      <c r="O163" s="176" t="s">
        <v>129</v>
      </c>
      <c r="P163" s="178" t="s">
        <v>129</v>
      </c>
      <c r="Q163" s="94" t="e">
        <f t="shared" si="525"/>
        <v>#DIV/0!</v>
      </c>
      <c r="R163" s="94" t="e">
        <f t="shared" si="526"/>
        <v>#DIV/0!</v>
      </c>
      <c r="S163" s="94" t="e">
        <f t="shared" si="527"/>
        <v>#DIV/0!</v>
      </c>
      <c r="T163" s="94" t="e">
        <f t="shared" si="528"/>
        <v>#DIV/0!</v>
      </c>
      <c r="U163" s="94" t="e">
        <f t="shared" si="529"/>
        <v>#DIV/0!</v>
      </c>
      <c r="V163" s="94" t="e">
        <f t="shared" si="530"/>
        <v>#DIV/0!</v>
      </c>
      <c r="W163" s="362">
        <f t="shared" si="531"/>
        <v>0</v>
      </c>
      <c r="X163" s="362">
        <f t="shared" si="532"/>
        <v>0</v>
      </c>
      <c r="Y163" s="362">
        <f t="shared" si="533"/>
        <v>0</v>
      </c>
      <c r="Z163" s="100"/>
      <c r="AA163" s="396"/>
      <c r="AB163" s="206"/>
      <c r="AC163" s="206"/>
      <c r="AD163" s="206"/>
      <c r="AE163" s="207"/>
      <c r="AF163" s="334"/>
      <c r="AG163" s="243">
        <v>122.33596199999999</v>
      </c>
      <c r="AH163" s="335">
        <v>154.08174199999999</v>
      </c>
      <c r="AI163" s="335">
        <v>158.37442899999999</v>
      </c>
      <c r="AJ163" s="335">
        <v>158.51330100000001</v>
      </c>
      <c r="AK163" s="237"/>
      <c r="AL163" s="94">
        <f t="shared" si="588"/>
        <v>-1</v>
      </c>
      <c r="AM163" s="94">
        <f t="shared" si="589"/>
        <v>3.2023880597014922</v>
      </c>
      <c r="AN163" s="94">
        <f t="shared" si="613"/>
        <v>-0.66096548932294308</v>
      </c>
      <c r="AO163" s="94">
        <f t="shared" si="614"/>
        <v>-0.27648824778501868</v>
      </c>
      <c r="AP163" s="94">
        <f t="shared" si="615"/>
        <v>8.7167648463620503E-2</v>
      </c>
      <c r="AQ163" s="94">
        <f t="shared" si="616"/>
        <v>-9.5608351331893535E-2</v>
      </c>
      <c r="AR163" s="362">
        <f t="shared" si="590"/>
        <v>-14.077999999999999</v>
      </c>
      <c r="AS163" s="362">
        <f t="shared" si="617"/>
        <v>10.728</v>
      </c>
      <c r="AT163" s="362">
        <f t="shared" si="618"/>
        <v>-6.5310000000000006</v>
      </c>
      <c r="AU163" s="266"/>
      <c r="AV163" s="266">
        <v>14.077999999999999</v>
      </c>
      <c r="AW163" s="266">
        <v>3.35</v>
      </c>
      <c r="AX163" s="266">
        <v>9.8810000000000002</v>
      </c>
      <c r="AY163" s="266">
        <v>13.657</v>
      </c>
      <c r="AZ163" s="267">
        <v>12.561999999999999</v>
      </c>
      <c r="BA163" s="307">
        <v>13.89</v>
      </c>
      <c r="BB163" s="244">
        <v>13.92672</v>
      </c>
      <c r="BC163" s="243">
        <v>17.522117999999999</v>
      </c>
      <c r="BD163" s="243">
        <v>9.2369039999999991</v>
      </c>
      <c r="BE163" s="243">
        <v>20.564803000000001</v>
      </c>
      <c r="BF163" s="237"/>
      <c r="BG163" s="94">
        <f t="shared" si="591"/>
        <v>-1</v>
      </c>
      <c r="BH163" s="94">
        <f t="shared" si="619"/>
        <v>1.6876237623762376</v>
      </c>
      <c r="BI163" s="94">
        <f t="shared" si="620"/>
        <v>-322.2</v>
      </c>
      <c r="BJ163" s="94">
        <f t="shared" si="621"/>
        <v>-1.0089960417416337</v>
      </c>
      <c r="BK163" s="94">
        <f t="shared" si="622"/>
        <v>6.8281690140845068</v>
      </c>
      <c r="BL163" s="94">
        <f t="shared" si="623"/>
        <v>-0.79348458406050026</v>
      </c>
      <c r="BM163" s="362">
        <f t="shared" si="592"/>
        <v>-5.556</v>
      </c>
      <c r="BN163" s="362">
        <f t="shared" si="624"/>
        <v>13.635999999999999</v>
      </c>
      <c r="BO163" s="362">
        <f t="shared" si="625"/>
        <v>-8.0549999999999997</v>
      </c>
      <c r="BP163" s="266"/>
      <c r="BQ163" s="266">
        <v>5.556</v>
      </c>
      <c r="BR163" s="266">
        <v>-8.08</v>
      </c>
      <c r="BS163" s="266">
        <v>-2.5000000000000001E-2</v>
      </c>
      <c r="BT163" s="266">
        <v>2.7789999999999999</v>
      </c>
      <c r="BU163" s="267">
        <v>0.35499999999999998</v>
      </c>
      <c r="BV163" s="307">
        <v>1.7190000000000001</v>
      </c>
      <c r="BW163" s="244">
        <v>0.51900000000000002</v>
      </c>
      <c r="BX163" s="243">
        <v>4.7998560000000001</v>
      </c>
      <c r="BY163" s="243">
        <v>-3.7030080000000001</v>
      </c>
      <c r="BZ163" s="243">
        <v>9.1089459999999995</v>
      </c>
      <c r="CA163" s="239"/>
      <c r="CB163" s="94">
        <f t="shared" si="593"/>
        <v>-1</v>
      </c>
      <c r="CC163" s="94">
        <f t="shared" si="626"/>
        <v>1.7133493003907727</v>
      </c>
      <c r="CD163" s="94">
        <f t="shared" si="627"/>
        <v>-31.62934362934363</v>
      </c>
      <c r="CE163" s="94">
        <f t="shared" si="628"/>
        <v>-0.90985033066481036</v>
      </c>
      <c r="CF163" s="94">
        <f t="shared" si="629"/>
        <v>10.631578947368423</v>
      </c>
      <c r="CG163" s="94">
        <f t="shared" si="630"/>
        <v>-0.82242990654205617</v>
      </c>
      <c r="CH163" s="362">
        <f t="shared" si="594"/>
        <v>-5.6589999999999998</v>
      </c>
      <c r="CI163" s="362">
        <f t="shared" si="631"/>
        <v>13.591999999999999</v>
      </c>
      <c r="CJ163" s="362">
        <f t="shared" si="632"/>
        <v>-8.1920000000000002</v>
      </c>
      <c r="CK163" s="100"/>
      <c r="CL163" s="100">
        <v>5.6589999999999998</v>
      </c>
      <c r="CM163" s="100">
        <v>-7.9329999999999998</v>
      </c>
      <c r="CN163" s="100">
        <v>0.25900000000000001</v>
      </c>
      <c r="CO163" s="100">
        <v>2.8730000000000002</v>
      </c>
      <c r="CP163" s="203">
        <v>0.247</v>
      </c>
      <c r="CQ163" s="306">
        <v>1.391</v>
      </c>
      <c r="CR163" s="299">
        <v>-0.107739</v>
      </c>
      <c r="CS163" s="299">
        <v>3.9348700000000001</v>
      </c>
      <c r="CT163" s="299">
        <v>-3.6821649999999999</v>
      </c>
      <c r="CU163" s="299">
        <v>8.409008</v>
      </c>
      <c r="CV163" s="289"/>
      <c r="CW163" s="94">
        <f t="shared" si="595"/>
        <v>-1</v>
      </c>
      <c r="CX163" s="94">
        <f t="shared" si="633"/>
        <v>1.7080976240504284</v>
      </c>
      <c r="CY163" s="94">
        <f t="shared" si="634"/>
        <v>-35.182320441988956</v>
      </c>
      <c r="CZ163" s="94">
        <f t="shared" si="635"/>
        <v>-0.91795104261106075</v>
      </c>
      <c r="DA163" s="94">
        <f t="shared" si="636"/>
        <v>12.962025316455696</v>
      </c>
      <c r="DB163" s="94">
        <f t="shared" si="637"/>
        <v>-0.85274930102516311</v>
      </c>
      <c r="DC163" s="362">
        <f t="shared" si="596"/>
        <v>-4.3810000000000002</v>
      </c>
      <c r="DD163" s="362">
        <f t="shared" si="638"/>
        <v>10.568000000000001</v>
      </c>
      <c r="DE163" s="362">
        <f t="shared" si="639"/>
        <v>-6.3680000000000003</v>
      </c>
      <c r="DF163" s="266"/>
      <c r="DG163" s="266">
        <v>4.3810000000000002</v>
      </c>
      <c r="DH163" s="266">
        <v>-6.1870000000000003</v>
      </c>
      <c r="DI163" s="266">
        <v>0.18099999999999999</v>
      </c>
      <c r="DJ163" s="266">
        <v>2.206</v>
      </c>
      <c r="DK163" s="267">
        <v>0.158</v>
      </c>
      <c r="DL163" s="307">
        <v>1.073</v>
      </c>
      <c r="DM163" s="243">
        <v>-8.7572999999999998E-2</v>
      </c>
      <c r="DN163" s="243">
        <v>3.193346</v>
      </c>
      <c r="DO163" s="243">
        <v>-2.7409180000000002</v>
      </c>
      <c r="DP163" s="243">
        <v>6.3151460000000004</v>
      </c>
      <c r="DQ163" s="239"/>
      <c r="DR163" s="94">
        <f t="shared" si="597"/>
        <v>-1</v>
      </c>
      <c r="DS163" s="94">
        <f t="shared" si="640"/>
        <v>0.31153135219678652</v>
      </c>
      <c r="DT163" s="94">
        <f t="shared" si="641"/>
        <v>-0.30555418415206115</v>
      </c>
      <c r="DU163" s="94">
        <f t="shared" si="642"/>
        <v>9.0669057938523694E-3</v>
      </c>
      <c r="DV163" s="94">
        <f t="shared" si="643"/>
        <v>0.12340496977837487</v>
      </c>
      <c r="DW163" s="94">
        <f t="shared" si="644"/>
        <v>-4.4951627558928918E-2</v>
      </c>
      <c r="DX163" s="362">
        <f t="shared" si="598"/>
        <v>-18.448</v>
      </c>
      <c r="DY163" s="362">
        <f t="shared" si="645"/>
        <v>4.3819999999999997</v>
      </c>
      <c r="DZ163" s="362">
        <f t="shared" si="646"/>
        <v>-6.1889999999999983</v>
      </c>
      <c r="EA163" s="100"/>
      <c r="EB163" s="100">
        <v>18.448</v>
      </c>
      <c r="EC163" s="100">
        <v>14.066000000000001</v>
      </c>
      <c r="ED163" s="100">
        <v>20.254999999999999</v>
      </c>
      <c r="EE163" s="100">
        <v>20.073</v>
      </c>
      <c r="EF163" s="203">
        <v>17.867999999999999</v>
      </c>
      <c r="EG163" s="306">
        <v>18.709</v>
      </c>
      <c r="EH163" s="299">
        <v>18.639901999999999</v>
      </c>
      <c r="EI163" s="299">
        <v>18.727474000000001</v>
      </c>
      <c r="EJ163" s="299">
        <v>15.534128000000001</v>
      </c>
      <c r="EK163" s="299">
        <v>24.575046</v>
      </c>
      <c r="EL163" s="289"/>
      <c r="EM163" s="94">
        <f t="shared" si="599"/>
        <v>-1</v>
      </c>
      <c r="EN163" s="94">
        <f t="shared" si="647"/>
        <v>-0.14914964634824759</v>
      </c>
      <c r="EO163" s="94">
        <f t="shared" si="648"/>
        <v>0.11558835915508575</v>
      </c>
      <c r="EP163" s="94">
        <f t="shared" si="649"/>
        <v>9.8753105060640001E-2</v>
      </c>
      <c r="EQ163" s="94">
        <f t="shared" si="650"/>
        <v>-0.30288779858411291</v>
      </c>
      <c r="ER163" s="94">
        <f t="shared" si="651"/>
        <v>0.22637934624193207</v>
      </c>
      <c r="ES163" s="362">
        <f t="shared" si="600"/>
        <v>-42.825000000000003</v>
      </c>
      <c r="ET163" s="362">
        <f t="shared" si="652"/>
        <v>-7.5069999999999979</v>
      </c>
      <c r="EU163" s="362">
        <f t="shared" si="653"/>
        <v>5.2150000000000034</v>
      </c>
      <c r="EV163" s="100"/>
      <c r="EW163" s="100">
        <v>42.825000000000003</v>
      </c>
      <c r="EX163" s="100">
        <v>50.332000000000001</v>
      </c>
      <c r="EY163" s="100">
        <v>45.116999999999997</v>
      </c>
      <c r="EZ163" s="100">
        <v>41.061999999999998</v>
      </c>
      <c r="FA163" s="203">
        <v>58.902999999999999</v>
      </c>
      <c r="FB163" s="228">
        <v>48.03</v>
      </c>
      <c r="FC163" s="228">
        <v>51.284596000000001</v>
      </c>
      <c r="FD163" s="228">
        <v>57.643279</v>
      </c>
      <c r="FE163" s="228">
        <v>55.988536000000003</v>
      </c>
      <c r="FF163" s="228">
        <v>54.258906000000003</v>
      </c>
      <c r="FG163" s="228">
        <v>54.258906000000003</v>
      </c>
      <c r="FH163" s="94">
        <f t="shared" si="601"/>
        <v>-1</v>
      </c>
      <c r="FI163" s="94">
        <f t="shared" si="654"/>
        <v>-4.6511627906976744E-2</v>
      </c>
      <c r="FJ163" s="94">
        <f t="shared" si="655"/>
        <v>4.878048780487805E-2</v>
      </c>
      <c r="FK163" s="94">
        <f t="shared" si="656"/>
        <v>3.7974683544303799E-2</v>
      </c>
      <c r="FL163" s="94">
        <f t="shared" si="657"/>
        <v>-0.21782178217821782</v>
      </c>
      <c r="FM163" s="94">
        <f t="shared" si="658"/>
        <v>-0.10619469026548672</v>
      </c>
      <c r="FN163" s="362">
        <f t="shared" si="602"/>
        <v>-82</v>
      </c>
      <c r="FO163" s="362">
        <f t="shared" si="659"/>
        <v>-4</v>
      </c>
      <c r="FP163" s="362">
        <f t="shared" si="660"/>
        <v>4</v>
      </c>
      <c r="FQ163" s="486"/>
      <c r="FR163" s="486">
        <v>82</v>
      </c>
      <c r="FS163" s="486">
        <v>86</v>
      </c>
      <c r="FT163" s="486">
        <v>82</v>
      </c>
      <c r="FU163" s="486">
        <v>79</v>
      </c>
      <c r="FV163" s="487">
        <v>101</v>
      </c>
      <c r="FW163" s="510">
        <v>113</v>
      </c>
      <c r="FX163" s="500">
        <v>116</v>
      </c>
      <c r="FY163" s="500">
        <v>147</v>
      </c>
      <c r="FZ163" s="500">
        <v>150</v>
      </c>
      <c r="GA163" s="500">
        <v>139</v>
      </c>
      <c r="GB163" s="499"/>
      <c r="GC163" s="2"/>
      <c r="GD163" s="1" t="s">
        <v>813</v>
      </c>
      <c r="GE163" s="1" t="s">
        <v>81</v>
      </c>
      <c r="GF163" s="336"/>
      <c r="GG163" s="1">
        <v>4700</v>
      </c>
      <c r="GH163" s="1" t="s">
        <v>157</v>
      </c>
      <c r="GI163" s="18" t="s">
        <v>131</v>
      </c>
      <c r="GJ163" s="94">
        <f t="shared" si="534"/>
        <v>-1</v>
      </c>
      <c r="GK163" s="94">
        <f t="shared" si="535"/>
        <v>1.7529944435846623</v>
      </c>
      <c r="GL163" s="94">
        <f t="shared" si="536"/>
        <v>-36.990215025324723</v>
      </c>
      <c r="GM163" s="94">
        <f t="shared" si="537"/>
        <v>-0.9151862575816696</v>
      </c>
      <c r="GN163" s="94">
        <f t="shared" si="538"/>
        <v>10.213417230908377</v>
      </c>
      <c r="GO163" s="392">
        <f t="shared" si="539"/>
        <v>-0.81868255956771774</v>
      </c>
      <c r="GP163" s="366">
        <f t="shared" si="540"/>
        <v>-0.3480962047118164</v>
      </c>
      <c r="GQ163" s="366">
        <f t="shared" si="541"/>
        <v>0.81037877223607269</v>
      </c>
      <c r="GR163" s="366">
        <f t="shared" si="542"/>
        <v>-0.47512724120011424</v>
      </c>
      <c r="GS163" s="94">
        <f t="shared" si="603"/>
        <v>0</v>
      </c>
      <c r="GT163" s="94">
        <f t="shared" si="661"/>
        <v>0.3480962047118164</v>
      </c>
      <c r="GU163" s="392">
        <f t="shared" si="662"/>
        <v>-0.46228256752425628</v>
      </c>
      <c r="GV163" s="94">
        <f t="shared" si="663"/>
        <v>1.2844673675857964E-2</v>
      </c>
      <c r="GW163" s="94">
        <f t="shared" si="664"/>
        <v>0.15144566563875492</v>
      </c>
      <c r="GX163" s="94">
        <f t="shared" si="665"/>
        <v>1.3505754982639364E-2</v>
      </c>
      <c r="GY163" s="94">
        <f t="shared" si="666"/>
        <v>7.4486794819296168E-2</v>
      </c>
      <c r="GZ163" s="94">
        <f t="shared" si="667"/>
        <v>-5.7664739424036623E-3</v>
      </c>
      <c r="HA163" s="94">
        <f t="shared" si="668"/>
        <v>0.22969562252226267</v>
      </c>
      <c r="HB163" s="94">
        <f t="shared" si="669"/>
        <v>-0.1836071219018372</v>
      </c>
      <c r="HC163" s="94">
        <f t="shared" si="670"/>
        <v>0.34217669419621838</v>
      </c>
      <c r="HD163" s="94">
        <f t="shared" si="543"/>
        <v>-1</v>
      </c>
      <c r="HE163" s="94">
        <f t="shared" si="544"/>
        <v>1.7045418003483315</v>
      </c>
      <c r="HF163" s="94">
        <f t="shared" si="545"/>
        <v>-290.81083929637822</v>
      </c>
      <c r="HG163" s="94">
        <f t="shared" si="546"/>
        <v>-1.0104351328363339</v>
      </c>
      <c r="HH163" s="94">
        <f t="shared" si="547"/>
        <v>7.3738268112149106</v>
      </c>
      <c r="HI163" s="392">
        <f t="shared" si="548"/>
        <v>-0.80819770228270627</v>
      </c>
      <c r="HJ163" s="366">
        <f t="shared" si="549"/>
        <v>-0.11928250158334852</v>
      </c>
      <c r="HK163" s="366">
        <f t="shared" si="550"/>
        <v>0.2885875754971664</v>
      </c>
      <c r="HL163" s="366">
        <f t="shared" si="551"/>
        <v>-0.16872488616506237</v>
      </c>
      <c r="HM163" s="94">
        <f t="shared" si="604"/>
        <v>0</v>
      </c>
      <c r="HN163" s="94">
        <f t="shared" si="671"/>
        <v>0.11928250158334852</v>
      </c>
      <c r="HO163" s="392">
        <f t="shared" si="672"/>
        <v>-0.16930507391381786</v>
      </c>
      <c r="HP163" s="94">
        <f t="shared" si="673"/>
        <v>-5.8018774875549729E-4</v>
      </c>
      <c r="HQ163" s="94">
        <f t="shared" si="674"/>
        <v>5.5599459810933824E-2</v>
      </c>
      <c r="HR163" s="94">
        <f t="shared" si="675"/>
        <v>6.6396715700485351E-3</v>
      </c>
      <c r="HS163" s="94">
        <f t="shared" si="676"/>
        <v>3.4617268140525896E-2</v>
      </c>
      <c r="HT163" s="94">
        <f t="shared" si="677"/>
        <v>9.5292412525260408E-3</v>
      </c>
      <c r="HU163" s="94">
        <f t="shared" si="678"/>
        <v>8.44808471993517E-2</v>
      </c>
      <c r="HV163" s="94">
        <f t="shared" si="679"/>
        <v>-6.7176306911501851E-2</v>
      </c>
      <c r="HW163" s="94">
        <f t="shared" si="680"/>
        <v>0.16787927865703742</v>
      </c>
      <c r="HX163" s="94" t="e">
        <f t="shared" si="552"/>
        <v>#VALUE!</v>
      </c>
      <c r="HY163" s="94">
        <f t="shared" si="553"/>
        <v>0.54143598409267146</v>
      </c>
      <c r="HZ163" s="94">
        <f t="shared" si="554"/>
        <v>-0.37750711528229647</v>
      </c>
      <c r="IA163" s="94">
        <f t="shared" si="555"/>
        <v>-8.1625434188727822E-2</v>
      </c>
      <c r="IB163" s="94">
        <f t="shared" si="556"/>
        <v>0.61151241865607187</v>
      </c>
      <c r="IC163" s="392">
        <f t="shared" si="557"/>
        <v>-0.22124555067917348</v>
      </c>
      <c r="ID163" s="366" t="e">
        <f t="shared" si="558"/>
        <v>#VALUE!</v>
      </c>
      <c r="IE163" s="366">
        <f t="shared" si="559"/>
        <v>0.15131205897336719</v>
      </c>
      <c r="IF163" s="366">
        <f t="shared" si="560"/>
        <v>-0.16947950041099619</v>
      </c>
      <c r="IG163" s="94" t="str">
        <f t="shared" si="605"/>
        <v>i.a.</v>
      </c>
      <c r="IH163" s="94">
        <f t="shared" si="681"/>
        <v>0.43077641564506713</v>
      </c>
      <c r="II163" s="392">
        <f t="shared" si="682"/>
        <v>0.27946435667169994</v>
      </c>
      <c r="IJ163" s="94">
        <f t="shared" si="683"/>
        <v>0.44894385708269613</v>
      </c>
      <c r="IK163" s="94">
        <f t="shared" si="684"/>
        <v>0.48884613511275637</v>
      </c>
      <c r="IL163" s="94">
        <f t="shared" si="685"/>
        <v>0.30334617931174979</v>
      </c>
      <c r="IM163" s="94">
        <f t="shared" si="686"/>
        <v>0.38952737872163229</v>
      </c>
      <c r="IN163" s="94">
        <f t="shared" si="687"/>
        <v>0.36346005338523091</v>
      </c>
      <c r="IO163" s="94">
        <f t="shared" si="688"/>
        <v>0.32488564711941526</v>
      </c>
      <c r="IP163" s="94">
        <f t="shared" si="689"/>
        <v>0.27745194123311245</v>
      </c>
      <c r="IQ163" s="94">
        <f t="shared" si="690"/>
        <v>0.45292188530303207</v>
      </c>
      <c r="IR163" s="94">
        <f t="shared" si="606"/>
        <v>0</v>
      </c>
      <c r="IS163" s="94" t="e">
        <f t="shared" si="561"/>
        <v>#VALUE!</v>
      </c>
      <c r="IT163" s="94" t="e">
        <f t="shared" si="562"/>
        <v>#VALUE!</v>
      </c>
      <c r="IU163" s="94" t="e">
        <f t="shared" si="563"/>
        <v>#VALUE!</v>
      </c>
      <c r="IV163" s="94" t="e">
        <f t="shared" si="564"/>
        <v>#VALUE!</v>
      </c>
      <c r="IW163" s="94" t="e">
        <f t="shared" si="565"/>
        <v>#VALUE!</v>
      </c>
      <c r="IX163" s="392" t="e">
        <f t="shared" si="566"/>
        <v>#VALUE!</v>
      </c>
      <c r="IY163" s="366" t="e">
        <f t="shared" si="567"/>
        <v>#VALUE!</v>
      </c>
      <c r="IZ163" s="366" t="e">
        <f t="shared" si="568"/>
        <v>#VALUE!</v>
      </c>
      <c r="JA163" s="366" t="e">
        <f t="shared" si="569"/>
        <v>#VALUE!</v>
      </c>
      <c r="JB163" s="392"/>
      <c r="JC163" s="94" t="str">
        <f t="shared" si="691"/>
        <v>i.a.</v>
      </c>
      <c r="JD163" s="392" t="str">
        <f t="shared" si="692"/>
        <v>i.a.</v>
      </c>
      <c r="JE163" s="94" t="str">
        <f t="shared" si="693"/>
        <v>i.a.</v>
      </c>
      <c r="JF163" s="94" t="str">
        <f t="shared" si="694"/>
        <v>i.a.</v>
      </c>
      <c r="JG163" s="94" t="str">
        <f t="shared" si="695"/>
        <v>i.a.</v>
      </c>
      <c r="JH163" s="94" t="str">
        <f t="shared" si="696"/>
        <v>i.a.</v>
      </c>
      <c r="JI163" s="94">
        <f t="shared" si="697"/>
        <v>4.2424156520713017E-3</v>
      </c>
      <c r="JJ163" s="94">
        <f t="shared" si="698"/>
        <v>3.1151361204106845E-2</v>
      </c>
      <c r="JK163" s="94">
        <f t="shared" si="699"/>
        <v>-2.3381350280985071E-2</v>
      </c>
      <c r="JL163" s="94">
        <f t="shared" si="700"/>
        <v>5.7464868515986547E-2</v>
      </c>
      <c r="JM163" s="94" t="str">
        <f t="shared" si="607"/>
        <v>i.a.</v>
      </c>
      <c r="JN163" s="94" t="e">
        <f t="shared" si="570"/>
        <v>#VALUE!</v>
      </c>
      <c r="JO163" s="94" t="e">
        <f t="shared" si="571"/>
        <v>#DIV/0!</v>
      </c>
      <c r="JP163" s="94" t="e">
        <f t="shared" si="572"/>
        <v>#DIV/0!</v>
      </c>
      <c r="JQ163" s="94" t="e">
        <f t="shared" si="573"/>
        <v>#DIV/0!</v>
      </c>
      <c r="JR163" s="94" t="e">
        <f t="shared" si="574"/>
        <v>#DIV/0!</v>
      </c>
      <c r="JS163" s="392" t="e">
        <f t="shared" si="575"/>
        <v>#DIV/0!</v>
      </c>
      <c r="JT163" s="364" t="e">
        <f t="shared" si="576"/>
        <v>#VALUE!</v>
      </c>
      <c r="JU163" s="364">
        <f t="shared" si="577"/>
        <v>0</v>
      </c>
      <c r="JV163" s="364">
        <f t="shared" si="578"/>
        <v>0</v>
      </c>
      <c r="JW163" s="99" t="str">
        <f t="shared" si="608"/>
        <v>i.a.</v>
      </c>
      <c r="JX163" s="99">
        <f t="shared" si="701"/>
        <v>0</v>
      </c>
      <c r="JY163" s="393">
        <f t="shared" si="702"/>
        <v>0</v>
      </c>
      <c r="JZ163" s="99">
        <f t="shared" si="703"/>
        <v>0</v>
      </c>
      <c r="KA163" s="99">
        <f t="shared" si="704"/>
        <v>0</v>
      </c>
      <c r="KB163" s="99">
        <f t="shared" si="705"/>
        <v>0</v>
      </c>
      <c r="KC163" s="99">
        <f t="shared" si="706"/>
        <v>0</v>
      </c>
      <c r="KD163" s="99">
        <f t="shared" si="707"/>
        <v>1.0546203620689654</v>
      </c>
      <c r="KE163" s="99">
        <f t="shared" si="708"/>
        <v>1.0481751156462584</v>
      </c>
      <c r="KF163" s="99">
        <f t="shared" si="609"/>
        <v>1.0558295266666666</v>
      </c>
      <c r="KG163" s="99">
        <f t="shared" si="610"/>
        <v>1.1403834604316547</v>
      </c>
      <c r="KH163" s="99" t="str">
        <f t="shared" si="611"/>
        <v>i.a.</v>
      </c>
      <c r="KI163" s="94">
        <f t="shared" si="579"/>
        <v>-1</v>
      </c>
      <c r="KJ163" s="94">
        <f t="shared" si="580"/>
        <v>1.748146827239103</v>
      </c>
      <c r="KK163" s="94">
        <f t="shared" si="581"/>
        <v>-30.204722995420667</v>
      </c>
      <c r="KL163" s="94">
        <f t="shared" si="582"/>
        <v>-0.91314848929902448</v>
      </c>
      <c r="KM163" s="94">
        <f t="shared" si="583"/>
        <v>13.870752831445703</v>
      </c>
      <c r="KN163" s="392">
        <f t="shared" si="584"/>
        <v>-0.80133246969556771</v>
      </c>
      <c r="KO163" s="364">
        <f t="shared" si="585"/>
        <v>-6.9012195121951211E-2</v>
      </c>
      <c r="KP163" s="364">
        <f t="shared" si="586"/>
        <v>0.16125638116846283</v>
      </c>
      <c r="KQ163" s="364">
        <f t="shared" si="587"/>
        <v>-9.5402722631877476E-2</v>
      </c>
      <c r="KR163" s="308"/>
      <c r="KS163" s="308">
        <f t="shared" si="709"/>
        <v>6.9012195121951211E-2</v>
      </c>
      <c r="KT163" s="395">
        <f t="shared" si="710"/>
        <v>-9.224418604651162E-2</v>
      </c>
      <c r="KU163" s="308">
        <f t="shared" si="711"/>
        <v>3.1585365853658539E-3</v>
      </c>
      <c r="KV163" s="308">
        <f t="shared" si="712"/>
        <v>3.6367088607594938E-2</v>
      </c>
      <c r="KW163" s="308">
        <f t="shared" si="713"/>
        <v>2.4455445544554455E-3</v>
      </c>
      <c r="KX163" s="308">
        <f t="shared" si="714"/>
        <v>1.2309734513274337E-2</v>
      </c>
      <c r="KY163" s="308">
        <f t="shared" si="715"/>
        <v>-9.2878448275862072E-4</v>
      </c>
      <c r="KZ163" s="308">
        <f t="shared" si="716"/>
        <v>2.6767823129251703E-2</v>
      </c>
      <c r="LA163" s="308">
        <f t="shared" si="717"/>
        <v>-2.4547766666666665E-2</v>
      </c>
      <c r="LB163" s="308">
        <f t="shared" si="718"/>
        <v>6.0496460431654679E-2</v>
      </c>
      <c r="LC163" s="308" t="str">
        <f t="shared" si="612"/>
        <v>i.a.</v>
      </c>
    </row>
    <row r="164" spans="1:315" s="1" customFormat="1" x14ac:dyDescent="0.3">
      <c r="A164" s="379" t="s">
        <v>347</v>
      </c>
      <c r="B164" s="171">
        <v>82559310</v>
      </c>
      <c r="C164" t="s">
        <v>105</v>
      </c>
      <c r="D164" s="4"/>
      <c r="E164"/>
      <c r="F164"/>
      <c r="G164">
        <v>412000</v>
      </c>
      <c r="H164"/>
      <c r="I164" s="192">
        <v>45014</v>
      </c>
      <c r="J164" s="176"/>
      <c r="K164" s="176" t="s">
        <v>132</v>
      </c>
      <c r="L164" s="176" t="s">
        <v>132</v>
      </c>
      <c r="M164" s="176" t="s">
        <v>132</v>
      </c>
      <c r="N164" s="176" t="s">
        <v>132</v>
      </c>
      <c r="O164" s="176" t="s">
        <v>132</v>
      </c>
      <c r="P164" s="176" t="s">
        <v>132</v>
      </c>
      <c r="Q164" s="94">
        <f t="shared" si="525"/>
        <v>-1</v>
      </c>
      <c r="R164" s="94">
        <f t="shared" si="526"/>
        <v>0.49131117688654169</v>
      </c>
      <c r="S164" s="94">
        <f t="shared" si="527"/>
        <v>1.9600461937970159E-2</v>
      </c>
      <c r="T164" s="94">
        <f t="shared" si="528"/>
        <v>-0.45889521836699465</v>
      </c>
      <c r="U164" s="94">
        <f t="shared" si="529"/>
        <v>0.20474661431471053</v>
      </c>
      <c r="V164" s="94">
        <f t="shared" si="530"/>
        <v>-9.9285523091811045E-3</v>
      </c>
      <c r="W164" s="362">
        <f t="shared" si="531"/>
        <v>-238.316</v>
      </c>
      <c r="X164" s="362">
        <f t="shared" si="532"/>
        <v>78.513000000000005</v>
      </c>
      <c r="Y164" s="362">
        <f t="shared" si="533"/>
        <v>3.0720000000000027</v>
      </c>
      <c r="Z164" s="100"/>
      <c r="AA164" s="396">
        <v>238.316</v>
      </c>
      <c r="AB164" s="100">
        <v>159.803</v>
      </c>
      <c r="AC164" s="100">
        <v>156.73099999999999</v>
      </c>
      <c r="AD164" s="100">
        <v>289.64999999999998</v>
      </c>
      <c r="AE164" s="100">
        <v>240.42400000000001</v>
      </c>
      <c r="AF164" s="100">
        <v>242.83500000000001</v>
      </c>
      <c r="AG164" s="206">
        <v>203.39734999999999</v>
      </c>
      <c r="AH164" s="206">
        <v>327.694999</v>
      </c>
      <c r="AI164" s="206">
        <v>214.225798</v>
      </c>
      <c r="AJ164" s="206">
        <v>144.13336000000001</v>
      </c>
      <c r="AK164" s="201">
        <v>144.66</v>
      </c>
      <c r="AL164" s="94" t="e">
        <f t="shared" si="588"/>
        <v>#DIV/0!</v>
      </c>
      <c r="AM164" s="94" t="e">
        <f t="shared" si="589"/>
        <v>#DIV/0!</v>
      </c>
      <c r="AN164" s="94" t="e">
        <f t="shared" si="613"/>
        <v>#DIV/0!</v>
      </c>
      <c r="AO164" s="94" t="e">
        <f t="shared" si="614"/>
        <v>#DIV/0!</v>
      </c>
      <c r="AP164" s="94">
        <f t="shared" si="615"/>
        <v>-1</v>
      </c>
      <c r="AQ164" s="94">
        <f t="shared" si="616"/>
        <v>-0.19900310858612932</v>
      </c>
      <c r="AR164" s="362">
        <f t="shared" si="590"/>
        <v>0</v>
      </c>
      <c r="AS164" s="362">
        <f t="shared" si="617"/>
        <v>0</v>
      </c>
      <c r="AT164" s="362">
        <f t="shared" si="618"/>
        <v>0</v>
      </c>
      <c r="AU164" s="266"/>
      <c r="AV164" s="266"/>
      <c r="AW164" s="266"/>
      <c r="AX164" s="266"/>
      <c r="AY164" s="266"/>
      <c r="AZ164" s="266">
        <v>14.945</v>
      </c>
      <c r="BA164" s="267">
        <v>18.658000000000001</v>
      </c>
      <c r="BB164" s="205">
        <v>17.310749999999999</v>
      </c>
      <c r="BC164" s="205">
        <v>13.478249</v>
      </c>
      <c r="BD164" s="205">
        <v>16.844000000000001</v>
      </c>
      <c r="BE164" s="205">
        <v>15.91</v>
      </c>
      <c r="BF164" s="205">
        <v>14.305999999999999</v>
      </c>
      <c r="BG164" s="94">
        <f t="shared" si="591"/>
        <v>1</v>
      </c>
      <c r="BH164" s="94">
        <f t="shared" si="619"/>
        <v>-4.5024647887323939</v>
      </c>
      <c r="BI164" s="94">
        <f t="shared" si="620"/>
        <v>2.2074829931972793</v>
      </c>
      <c r="BJ164" s="94">
        <f t="shared" si="621"/>
        <v>-2.0095969289827256</v>
      </c>
      <c r="BK164" s="94">
        <f t="shared" si="622"/>
        <v>-1.2711188204683435</v>
      </c>
      <c r="BL164" s="94">
        <f t="shared" si="623"/>
        <v>-0.30408015451472731</v>
      </c>
      <c r="BM164" s="362">
        <f t="shared" si="592"/>
        <v>19.893999999999998</v>
      </c>
      <c r="BN164" s="362">
        <f t="shared" si="624"/>
        <v>-25.573999999999998</v>
      </c>
      <c r="BO164" s="362">
        <f t="shared" si="625"/>
        <v>10.384</v>
      </c>
      <c r="BP164" s="266"/>
      <c r="BQ164" s="266">
        <v>-19.893999999999998</v>
      </c>
      <c r="BR164" s="266">
        <v>5.68</v>
      </c>
      <c r="BS164" s="266">
        <v>-4.7039999999999997</v>
      </c>
      <c r="BT164" s="266">
        <v>-1.5629999999999999</v>
      </c>
      <c r="BU164" s="266">
        <v>5.7649999999999997</v>
      </c>
      <c r="BV164" s="266">
        <v>8.2840000000000007</v>
      </c>
      <c r="BW164" s="201">
        <v>6.5806940000000003</v>
      </c>
      <c r="BX164" s="201">
        <v>3.5998209999999999</v>
      </c>
      <c r="BY164" s="201">
        <v>6.9630000000000001</v>
      </c>
      <c r="BZ164" s="201">
        <v>6.556</v>
      </c>
      <c r="CA164" s="201">
        <v>6.1056030000000003</v>
      </c>
      <c r="CB164" s="94">
        <f t="shared" si="593"/>
        <v>1</v>
      </c>
      <c r="CC164" s="94">
        <f t="shared" si="626"/>
        <v>-4.7376806224527606</v>
      </c>
      <c r="CD164" s="94">
        <f t="shared" si="627"/>
        <v>2.2409195402298852</v>
      </c>
      <c r="CE164" s="94">
        <f t="shared" si="628"/>
        <v>-1.4999999999999998</v>
      </c>
      <c r="CF164" s="94">
        <f t="shared" si="629"/>
        <v>-1.3135700126148855</v>
      </c>
      <c r="CG164" s="94">
        <f t="shared" si="630"/>
        <v>-0.36799544419134389</v>
      </c>
      <c r="CH164" s="362">
        <f t="shared" si="594"/>
        <v>20.175999999999998</v>
      </c>
      <c r="CI164" s="362">
        <f t="shared" si="631"/>
        <v>-25.573999999999998</v>
      </c>
      <c r="CJ164" s="362">
        <f t="shared" si="632"/>
        <v>9.7479999999999993</v>
      </c>
      <c r="CK164" s="100"/>
      <c r="CL164" s="100">
        <v>-20.175999999999998</v>
      </c>
      <c r="CM164" s="100">
        <v>5.3979999999999997</v>
      </c>
      <c r="CN164" s="100">
        <v>-4.3499999999999996</v>
      </c>
      <c r="CO164" s="100">
        <v>-1.74</v>
      </c>
      <c r="CP164" s="100">
        <v>5.5490000000000004</v>
      </c>
      <c r="CQ164" s="100">
        <v>8.7799999999999994</v>
      </c>
      <c r="CR164" s="208">
        <v>6.9075930000000003</v>
      </c>
      <c r="CS164" s="208">
        <v>4.4860110000000004</v>
      </c>
      <c r="CT164" s="208">
        <v>8.2289359999999991</v>
      </c>
      <c r="CU164" s="208">
        <v>8.7796149999999997</v>
      </c>
      <c r="CV164" s="208">
        <v>7.2060000000000004</v>
      </c>
      <c r="CW164" s="94">
        <f t="shared" si="595"/>
        <v>1</v>
      </c>
      <c r="CX164" s="94">
        <f t="shared" si="633"/>
        <v>-4.745126010461246</v>
      </c>
      <c r="CY164" s="94">
        <f t="shared" si="634"/>
        <v>2.2156069364161852</v>
      </c>
      <c r="CZ164" s="94">
        <f t="shared" si="635"/>
        <v>-1.5648628613787989</v>
      </c>
      <c r="DA164" s="94">
        <f t="shared" si="636"/>
        <v>-1.311763346429397</v>
      </c>
      <c r="DB164" s="94">
        <f t="shared" si="637"/>
        <v>-0.36721263527347181</v>
      </c>
      <c r="DC164" s="362">
        <f t="shared" si="596"/>
        <v>15.752000000000001</v>
      </c>
      <c r="DD164" s="362">
        <f t="shared" si="638"/>
        <v>-19.958000000000002</v>
      </c>
      <c r="DE164" s="362">
        <f t="shared" si="639"/>
        <v>7.6660000000000004</v>
      </c>
      <c r="DF164" s="266"/>
      <c r="DG164" s="266">
        <v>-15.752000000000001</v>
      </c>
      <c r="DH164" s="266">
        <v>4.2060000000000004</v>
      </c>
      <c r="DI164" s="266">
        <v>-3.46</v>
      </c>
      <c r="DJ164" s="266">
        <v>-1.349</v>
      </c>
      <c r="DK164" s="266">
        <v>4.327</v>
      </c>
      <c r="DL164" s="266">
        <v>6.8380000000000001</v>
      </c>
      <c r="DM164" s="201">
        <v>5.3404350000000003</v>
      </c>
      <c r="DN164" s="201">
        <v>3.4590619999999999</v>
      </c>
      <c r="DO164" s="201">
        <v>6.5320070000000001</v>
      </c>
      <c r="DP164" s="201">
        <v>6.7816150000000004</v>
      </c>
      <c r="DQ164" s="201">
        <v>5.4539999999999997</v>
      </c>
      <c r="DR164" s="94">
        <f t="shared" si="597"/>
        <v>-1</v>
      </c>
      <c r="DS164" s="94">
        <f t="shared" si="640"/>
        <v>-0.64509787861413703</v>
      </c>
      <c r="DT164" s="94">
        <f t="shared" si="641"/>
        <v>0.20809420146447652</v>
      </c>
      <c r="DU164" s="94">
        <f t="shared" si="642"/>
        <v>-0.14612817371467196</v>
      </c>
      <c r="DV164" s="94">
        <f t="shared" si="643"/>
        <v>-0.19541128484024481</v>
      </c>
      <c r="DW164" s="94">
        <f t="shared" si="644"/>
        <v>-7.7540526134261406E-2</v>
      </c>
      <c r="DX164" s="362">
        <f t="shared" si="598"/>
        <v>-8.6660000000000004</v>
      </c>
      <c r="DY164" s="362">
        <f t="shared" si="645"/>
        <v>-15.751999999999999</v>
      </c>
      <c r="DZ164" s="362">
        <f t="shared" si="646"/>
        <v>4.2059999999999995</v>
      </c>
      <c r="EA164" s="100"/>
      <c r="EB164" s="100">
        <v>8.6660000000000004</v>
      </c>
      <c r="EC164" s="100">
        <v>24.417999999999999</v>
      </c>
      <c r="ED164" s="100">
        <v>20.212</v>
      </c>
      <c r="EE164" s="100">
        <v>23.670999999999999</v>
      </c>
      <c r="EF164" s="100">
        <v>29.42</v>
      </c>
      <c r="EG164" s="100">
        <v>31.893000000000001</v>
      </c>
      <c r="EH164" s="208">
        <v>32.254835</v>
      </c>
      <c r="EI164" s="208">
        <v>29.914400000000001</v>
      </c>
      <c r="EJ164" s="208">
        <v>29.456</v>
      </c>
      <c r="EK164" s="208">
        <v>25.923331000000001</v>
      </c>
      <c r="EL164" s="208">
        <v>27.141715999999999</v>
      </c>
      <c r="EM164" s="94">
        <f t="shared" si="599"/>
        <v>-1</v>
      </c>
      <c r="EN164" s="94">
        <f t="shared" si="647"/>
        <v>-0.12942051338547972</v>
      </c>
      <c r="EO164" s="94">
        <f t="shared" si="648"/>
        <v>0.58356594556873687</v>
      </c>
      <c r="EP164" s="94">
        <f t="shared" si="649"/>
        <v>-0.30346021812437346</v>
      </c>
      <c r="EQ164" s="94">
        <f t="shared" si="650"/>
        <v>-0.20435565546330195</v>
      </c>
      <c r="ER164" s="94">
        <f t="shared" si="651"/>
        <v>6.703204590882704E-2</v>
      </c>
      <c r="ES164" s="362">
        <f t="shared" si="600"/>
        <v>-63.218000000000004</v>
      </c>
      <c r="ET164" s="362">
        <f t="shared" si="652"/>
        <v>-9.3979999999999961</v>
      </c>
      <c r="EU164" s="362">
        <f t="shared" si="653"/>
        <v>26.759999999999998</v>
      </c>
      <c r="EV164" s="100"/>
      <c r="EW164" s="100">
        <v>63.218000000000004</v>
      </c>
      <c r="EX164" s="100">
        <v>72.616</v>
      </c>
      <c r="EY164" s="100">
        <v>45.856000000000002</v>
      </c>
      <c r="EZ164" s="100">
        <v>65.834000000000003</v>
      </c>
      <c r="FA164" s="100">
        <v>82.742999999999995</v>
      </c>
      <c r="FB164" s="100">
        <v>77.545000000000002</v>
      </c>
      <c r="FC164" s="208">
        <v>74.015951999999999</v>
      </c>
      <c r="FD164" s="208">
        <v>87.886384000000007</v>
      </c>
      <c r="FE164" s="208">
        <v>85.318641</v>
      </c>
      <c r="FF164" s="208">
        <v>64.296000000000006</v>
      </c>
      <c r="FG164" s="208">
        <v>63.231000000000002</v>
      </c>
      <c r="FH164" s="94">
        <f t="shared" si="601"/>
        <v>-1</v>
      </c>
      <c r="FI164" s="94">
        <f t="shared" si="654"/>
        <v>0.1076923076923077</v>
      </c>
      <c r="FJ164" s="94">
        <f t="shared" si="655"/>
        <v>1.5625E-2</v>
      </c>
      <c r="FK164" s="94">
        <f t="shared" si="656"/>
        <v>-0.1111111111111111</v>
      </c>
      <c r="FL164" s="94">
        <f t="shared" si="657"/>
        <v>-1.3698630136986301E-2</v>
      </c>
      <c r="FM164" s="94">
        <f t="shared" si="658"/>
        <v>-5.1948051948051951E-2</v>
      </c>
      <c r="FN164" s="362">
        <f t="shared" si="602"/>
        <v>-72</v>
      </c>
      <c r="FO164" s="362">
        <f t="shared" si="659"/>
        <v>7</v>
      </c>
      <c r="FP164" s="362">
        <f t="shared" si="660"/>
        <v>1</v>
      </c>
      <c r="FQ164" s="486"/>
      <c r="FR164" s="486">
        <v>72</v>
      </c>
      <c r="FS164" s="486">
        <v>65</v>
      </c>
      <c r="FT164" s="486">
        <v>64</v>
      </c>
      <c r="FU164" s="486">
        <v>72</v>
      </c>
      <c r="FV164" s="486">
        <v>73</v>
      </c>
      <c r="FW164" s="486">
        <v>77</v>
      </c>
      <c r="FX164" s="2">
        <v>87</v>
      </c>
      <c r="FY164" s="2">
        <v>130</v>
      </c>
      <c r="FZ164" s="2">
        <v>107</v>
      </c>
      <c r="GA164" s="2">
        <v>73</v>
      </c>
      <c r="GB164" s="2">
        <v>73</v>
      </c>
      <c r="GC164" s="2"/>
      <c r="GE164" s="1" t="s">
        <v>118</v>
      </c>
      <c r="GF164" s="336"/>
      <c r="GG164" s="1">
        <v>4160</v>
      </c>
      <c r="GH164" s="1" t="s">
        <v>348</v>
      </c>
      <c r="GI164" s="18" t="s">
        <v>131</v>
      </c>
      <c r="GJ164" s="94">
        <f t="shared" si="534"/>
        <v>1</v>
      </c>
      <c r="GK164" s="94">
        <f t="shared" si="535"/>
        <v>-6.0420954594386007</v>
      </c>
      <c r="GL164" s="94">
        <f t="shared" si="536"/>
        <v>2.2201494999755331</v>
      </c>
      <c r="GM164" s="94">
        <f t="shared" si="537"/>
        <v>-2.0245767153567442</v>
      </c>
      <c r="GN164" s="94">
        <f t="shared" si="538"/>
        <v>-1.362131400490789</v>
      </c>
      <c r="GO164" s="392">
        <f t="shared" si="539"/>
        <v>-0.33877442034703964</v>
      </c>
      <c r="GP164" s="366">
        <f t="shared" si="540"/>
        <v>1.2196832305646232</v>
      </c>
      <c r="GQ164" s="366">
        <f t="shared" si="541"/>
        <v>-1.4615832977839824</v>
      </c>
      <c r="GR164" s="366">
        <f t="shared" si="542"/>
        <v>0.44015451655053528</v>
      </c>
      <c r="GS164" s="94">
        <f t="shared" si="603"/>
        <v>0</v>
      </c>
      <c r="GT164" s="94">
        <f t="shared" si="661"/>
        <v>-1.2196832305646232</v>
      </c>
      <c r="GU164" s="392">
        <f t="shared" si="662"/>
        <v>0.24190006721935919</v>
      </c>
      <c r="GV164" s="94">
        <f t="shared" si="663"/>
        <v>-0.19825444933117609</v>
      </c>
      <c r="GW164" s="94">
        <f t="shared" si="664"/>
        <v>-6.5547832966039443E-2</v>
      </c>
      <c r="GX164" s="94">
        <f t="shared" si="665"/>
        <v>0.18100565948493794</v>
      </c>
      <c r="GY164" s="94">
        <f t="shared" si="666"/>
        <v>0.27374267580503692</v>
      </c>
      <c r="GZ164" s="94">
        <f t="shared" si="667"/>
        <v>0.22221901234589747</v>
      </c>
      <c r="HA164" s="94">
        <f t="shared" si="668"/>
        <v>0.15111944672766228</v>
      </c>
      <c r="HB164" s="94">
        <f t="shared" si="669"/>
        <v>0.29718437732662384</v>
      </c>
      <c r="HC164" s="94">
        <f t="shared" si="670"/>
        <v>0.33090011208319481</v>
      </c>
      <c r="HD164" s="94">
        <f t="shared" si="543"/>
        <v>1</v>
      </c>
      <c r="HE164" s="94">
        <f t="shared" si="544"/>
        <v>-4.0547875233793027</v>
      </c>
      <c r="HF164" s="94">
        <f t="shared" si="545"/>
        <v>2.1383599121328594</v>
      </c>
      <c r="HG164" s="94">
        <f t="shared" si="546"/>
        <v>-3.0035534328719349</v>
      </c>
      <c r="HH164" s="94">
        <f t="shared" si="547"/>
        <v>-1.2924886994301261</v>
      </c>
      <c r="HI164" s="392">
        <f t="shared" si="548"/>
        <v>-0.34197023921041608</v>
      </c>
      <c r="HJ164" s="366">
        <f t="shared" si="549"/>
        <v>0.29291635378476666</v>
      </c>
      <c r="HK164" s="366">
        <f t="shared" si="550"/>
        <v>-0.38880398968185625</v>
      </c>
      <c r="HL164" s="366">
        <f t="shared" si="551"/>
        <v>0.1801207812100093</v>
      </c>
      <c r="HM164" s="94">
        <f t="shared" si="604"/>
        <v>0</v>
      </c>
      <c r="HN164" s="94">
        <f t="shared" si="671"/>
        <v>-0.29291635378476666</v>
      </c>
      <c r="HO164" s="392">
        <f t="shared" si="672"/>
        <v>9.5887635897089596E-2</v>
      </c>
      <c r="HP164" s="94">
        <f t="shared" si="673"/>
        <v>-8.4233145312919686E-2</v>
      </c>
      <c r="HQ164" s="94">
        <f t="shared" si="674"/>
        <v>-2.1039595630548469E-2</v>
      </c>
      <c r="HR164" s="94">
        <f t="shared" si="675"/>
        <v>7.1933020562986616E-2</v>
      </c>
      <c r="HS164" s="94">
        <f t="shared" si="676"/>
        <v>0.10931575568356157</v>
      </c>
      <c r="HT164" s="94">
        <f t="shared" si="677"/>
        <v>8.12921439255824E-2</v>
      </c>
      <c r="HU164" s="94">
        <f t="shared" si="678"/>
        <v>4.1567165848681351E-2</v>
      </c>
      <c r="HV164" s="94">
        <f t="shared" si="679"/>
        <v>9.3079125859079528E-2</v>
      </c>
      <c r="HW164" s="94">
        <f t="shared" si="680"/>
        <v>0.1028174425807868</v>
      </c>
      <c r="HX164" s="94" t="e">
        <f t="shared" si="552"/>
        <v>#VALUE!</v>
      </c>
      <c r="HY164" s="94">
        <f t="shared" si="553"/>
        <v>-0.59233806120794996</v>
      </c>
      <c r="HZ164" s="94">
        <f t="shared" si="554"/>
        <v>-0.23710521507167787</v>
      </c>
      <c r="IA164" s="94">
        <f t="shared" si="555"/>
        <v>0.22587660964035869</v>
      </c>
      <c r="IB164" s="94">
        <f t="shared" si="556"/>
        <v>1.124166932684662E-2</v>
      </c>
      <c r="IC164" s="392">
        <f t="shared" si="557"/>
        <v>-0.13549037500551461</v>
      </c>
      <c r="ID164" s="366" t="e">
        <f t="shared" si="558"/>
        <v>#VALUE!</v>
      </c>
      <c r="IE164" s="366">
        <f t="shared" si="559"/>
        <v>-0.19918076978318447</v>
      </c>
      <c r="IF164" s="366">
        <f t="shared" si="560"/>
        <v>-0.10450912872969192</v>
      </c>
      <c r="IG164" s="94" t="str">
        <f t="shared" si="605"/>
        <v>i.a.</v>
      </c>
      <c r="IH164" s="94">
        <f t="shared" si="681"/>
        <v>0.13708121104748647</v>
      </c>
      <c r="II164" s="392">
        <f t="shared" si="682"/>
        <v>0.33626198083067094</v>
      </c>
      <c r="IJ164" s="94">
        <f t="shared" si="683"/>
        <v>0.44077110956036286</v>
      </c>
      <c r="IK164" s="94">
        <f t="shared" si="684"/>
        <v>0.359555852598961</v>
      </c>
      <c r="IL164" s="94">
        <f t="shared" si="685"/>
        <v>0.35555877838608707</v>
      </c>
      <c r="IM164" s="94">
        <f t="shared" si="686"/>
        <v>0.41128377071377908</v>
      </c>
      <c r="IN164" s="94">
        <f t="shared" si="687"/>
        <v>0.43578220813805113</v>
      </c>
      <c r="IO164" s="94">
        <f t="shared" si="688"/>
        <v>0.34037581976293391</v>
      </c>
      <c r="IP164" s="94">
        <f t="shared" si="689"/>
        <v>0.34524694316216309</v>
      </c>
      <c r="IQ164" s="94">
        <f t="shared" si="690"/>
        <v>0.40318730558666166</v>
      </c>
      <c r="IR164" s="94">
        <f t="shared" si="606"/>
        <v>0.42924698328351596</v>
      </c>
      <c r="IS164" s="94">
        <f t="shared" si="561"/>
        <v>1</v>
      </c>
      <c r="IT164" s="94">
        <f t="shared" si="562"/>
        <v>-3.3485807945492656</v>
      </c>
      <c r="IU164" s="94">
        <f t="shared" si="563"/>
        <v>2.1842707396407</v>
      </c>
      <c r="IV164" s="94">
        <f t="shared" si="564"/>
        <v>-4.5619485008061353</v>
      </c>
      <c r="IW164" s="94">
        <f t="shared" si="565"/>
        <v>-1.2250421933101365</v>
      </c>
      <c r="IX164" s="392">
        <f t="shared" si="566"/>
        <v>-0.2971013888862335</v>
      </c>
      <c r="IY164" s="366">
        <f t="shared" si="567"/>
        <v>8.347739975494721E-2</v>
      </c>
      <c r="IZ164" s="366">
        <f t="shared" si="568"/>
        <v>-0.11902116301345925</v>
      </c>
      <c r="JA164" s="366">
        <f t="shared" si="569"/>
        <v>6.5556970601028844E-2</v>
      </c>
      <c r="JB164" s="392"/>
      <c r="JC164" s="94">
        <f t="shared" si="691"/>
        <v>-8.347739975494721E-2</v>
      </c>
      <c r="JD164" s="392">
        <f t="shared" si="692"/>
        <v>3.5543763258512044E-2</v>
      </c>
      <c r="JE164" s="94">
        <f t="shared" si="693"/>
        <v>-3.0013207342516796E-2</v>
      </c>
      <c r="JF164" s="94">
        <f t="shared" si="694"/>
        <v>-5.396167788710513E-3</v>
      </c>
      <c r="JG164" s="94">
        <f t="shared" si="695"/>
        <v>2.3978471367251189E-2</v>
      </c>
      <c r="JH164" s="94">
        <f t="shared" si="696"/>
        <v>3.4113698601931357E-2</v>
      </c>
      <c r="JI164" s="94">
        <f t="shared" si="697"/>
        <v>3.2353882683328963E-2</v>
      </c>
      <c r="JJ164" s="94">
        <f t="shared" si="698"/>
        <v>1.0985279027709544E-2</v>
      </c>
      <c r="JK164" s="94">
        <f t="shared" si="699"/>
        <v>3.2503088166813597E-2</v>
      </c>
      <c r="JL164" s="94">
        <f t="shared" si="700"/>
        <v>4.5485653009129878E-2</v>
      </c>
      <c r="JM164" s="94">
        <f t="shared" si="607"/>
        <v>4.2206574035669853E-2</v>
      </c>
      <c r="JN164" s="94" t="e">
        <f t="shared" si="570"/>
        <v>#VALUE!</v>
      </c>
      <c r="JO164" s="94">
        <f t="shared" si="571"/>
        <v>0.34632259024479467</v>
      </c>
      <c r="JP164" s="94">
        <f t="shared" si="572"/>
        <v>3.9143009850782385E-3</v>
      </c>
      <c r="JQ164" s="94">
        <f t="shared" si="573"/>
        <v>-0.39125712066286894</v>
      </c>
      <c r="JR164" s="94">
        <f t="shared" si="574"/>
        <v>0.22147920618019265</v>
      </c>
      <c r="JS164" s="392">
        <f t="shared" si="575"/>
        <v>4.4321937975247312E-2</v>
      </c>
      <c r="JT164" s="364" t="e">
        <f t="shared" si="576"/>
        <v>#VALUE!</v>
      </c>
      <c r="JU164" s="364">
        <f t="shared" si="577"/>
        <v>0.85143675213675252</v>
      </c>
      <c r="JV164" s="364">
        <f t="shared" si="578"/>
        <v>9.585817307692146E-3</v>
      </c>
      <c r="JW164" s="99" t="str">
        <f t="shared" si="608"/>
        <v>i.a.</v>
      </c>
      <c r="JX164" s="99">
        <f t="shared" si="701"/>
        <v>3.3099444444444446</v>
      </c>
      <c r="JY164" s="393">
        <f t="shared" si="702"/>
        <v>2.4585076923076921</v>
      </c>
      <c r="JZ164" s="99">
        <f t="shared" si="703"/>
        <v>2.4489218749999999</v>
      </c>
      <c r="KA164" s="99">
        <f t="shared" si="704"/>
        <v>4.0229166666666663</v>
      </c>
      <c r="KB164" s="99">
        <f t="shared" si="705"/>
        <v>3.2934794520547945</v>
      </c>
      <c r="KC164" s="99">
        <f t="shared" si="706"/>
        <v>3.1537012987012987</v>
      </c>
      <c r="KD164" s="99">
        <f t="shared" si="707"/>
        <v>2.3379005747126436</v>
      </c>
      <c r="KE164" s="99">
        <f t="shared" si="708"/>
        <v>2.5207307615384615</v>
      </c>
      <c r="KF164" s="99">
        <f t="shared" si="609"/>
        <v>2.002110261682243</v>
      </c>
      <c r="KG164" s="99">
        <f t="shared" si="610"/>
        <v>1.9744295890410961</v>
      </c>
      <c r="KH164" s="99">
        <f t="shared" si="611"/>
        <v>1.9816438356164383</v>
      </c>
      <c r="KI164" s="94">
        <f t="shared" si="579"/>
        <v>1</v>
      </c>
      <c r="KJ164" s="94">
        <f t="shared" si="580"/>
        <v>-4.3742950063809642</v>
      </c>
      <c r="KK164" s="94">
        <f t="shared" si="581"/>
        <v>2.2218284703801947</v>
      </c>
      <c r="KL164" s="94">
        <f t="shared" si="582"/>
        <v>-1.8124999999999998</v>
      </c>
      <c r="KM164" s="94">
        <f t="shared" si="583"/>
        <v>-1.3179251516789812</v>
      </c>
      <c r="KN164" s="392">
        <f t="shared" si="584"/>
        <v>-0.33336505757169149</v>
      </c>
      <c r="KO164" s="364">
        <f t="shared" si="585"/>
        <v>0.28022222222222221</v>
      </c>
      <c r="KP164" s="364">
        <f t="shared" si="586"/>
        <v>-0.36326837606837603</v>
      </c>
      <c r="KQ164" s="364">
        <f t="shared" si="587"/>
        <v>0.15101490384615385</v>
      </c>
      <c r="KR164" s="308"/>
      <c r="KS164" s="308">
        <f t="shared" si="709"/>
        <v>-0.28022222222222221</v>
      </c>
      <c r="KT164" s="395">
        <f t="shared" si="710"/>
        <v>8.3046153846153839E-2</v>
      </c>
      <c r="KU164" s="308">
        <f t="shared" si="711"/>
        <v>-6.7968749999999994E-2</v>
      </c>
      <c r="KV164" s="308">
        <f t="shared" si="712"/>
        <v>-2.4166666666666666E-2</v>
      </c>
      <c r="KW164" s="308">
        <f t="shared" si="713"/>
        <v>7.6013698630136989E-2</v>
      </c>
      <c r="KX164" s="308">
        <f t="shared" si="714"/>
        <v>0.11402597402597402</v>
      </c>
      <c r="KY164" s="308">
        <f t="shared" si="715"/>
        <v>7.9397620689655182E-2</v>
      </c>
      <c r="KZ164" s="308">
        <f t="shared" si="716"/>
        <v>3.4507776923076924E-2</v>
      </c>
      <c r="LA164" s="308">
        <f t="shared" si="717"/>
        <v>7.690594392523363E-2</v>
      </c>
      <c r="LB164" s="308">
        <f t="shared" si="718"/>
        <v>0.12026869863013698</v>
      </c>
      <c r="LC164" s="308">
        <f t="shared" si="612"/>
        <v>9.8712328767123297E-2</v>
      </c>
    </row>
    <row r="165" spans="1:315" s="1" customFormat="1" x14ac:dyDescent="0.3">
      <c r="A165" s="348" t="s">
        <v>228</v>
      </c>
      <c r="B165" s="171">
        <v>12117981</v>
      </c>
      <c r="C165" t="s">
        <v>105</v>
      </c>
      <c r="D165" s="4"/>
      <c r="E165">
        <v>1</v>
      </c>
      <c r="F165"/>
      <c r="G165">
        <v>412000</v>
      </c>
      <c r="H165"/>
      <c r="I165" s="192">
        <v>44993</v>
      </c>
      <c r="J165" s="176"/>
      <c r="K165" s="176" t="s">
        <v>204</v>
      </c>
      <c r="L165" s="176" t="s">
        <v>204</v>
      </c>
      <c r="M165" s="176" t="s">
        <v>204</v>
      </c>
      <c r="N165" s="176" t="s">
        <v>204</v>
      </c>
      <c r="O165" s="176" t="s">
        <v>204</v>
      </c>
      <c r="P165" s="176" t="s">
        <v>204</v>
      </c>
      <c r="Q165" s="94">
        <f t="shared" si="525"/>
        <v>-1</v>
      </c>
      <c r="R165" s="94">
        <f t="shared" si="526"/>
        <v>-0.14112581742197572</v>
      </c>
      <c r="S165" s="94">
        <f t="shared" si="527"/>
        <v>0.19206852003209063</v>
      </c>
      <c r="T165" s="94">
        <f t="shared" si="528"/>
        <v>-9.6243353704338341E-2</v>
      </c>
      <c r="U165" s="94">
        <f t="shared" si="529"/>
        <v>0.43803896805311471</v>
      </c>
      <c r="V165" s="94">
        <f t="shared" si="530"/>
        <v>0.15464657540440641</v>
      </c>
      <c r="W165" s="362">
        <f t="shared" si="531"/>
        <v>-815.48299999999995</v>
      </c>
      <c r="X165" s="362">
        <f t="shared" si="532"/>
        <v>-133.99600000000009</v>
      </c>
      <c r="Y165" s="362">
        <f t="shared" si="533"/>
        <v>152.98200000000008</v>
      </c>
      <c r="Z165" s="100"/>
      <c r="AA165" s="396">
        <v>815.48299999999995</v>
      </c>
      <c r="AB165" s="100">
        <v>949.47900000000004</v>
      </c>
      <c r="AC165" s="100">
        <v>796.49699999999996</v>
      </c>
      <c r="AD165" s="100">
        <v>881.31799999999998</v>
      </c>
      <c r="AE165" s="203">
        <v>612.86099999999999</v>
      </c>
      <c r="AF165" s="203">
        <v>530.77800000000002</v>
      </c>
      <c r="AG165" s="207">
        <v>522.56870400000003</v>
      </c>
      <c r="AH165" s="207">
        <v>700.85503200000005</v>
      </c>
      <c r="AI165" s="207">
        <v>673.41899999999998</v>
      </c>
      <c r="AJ165" s="207">
        <v>402.01299999999998</v>
      </c>
      <c r="AK165" s="205">
        <v>464.21</v>
      </c>
      <c r="AL165" s="94">
        <f t="shared" si="588"/>
        <v>-1</v>
      </c>
      <c r="AM165" s="94">
        <f t="shared" si="589"/>
        <v>-3.2000688451230538E-2</v>
      </c>
      <c r="AN165" s="94">
        <f t="shared" si="613"/>
        <v>7.8434492084957397E-2</v>
      </c>
      <c r="AO165" s="94">
        <f t="shared" si="614"/>
        <v>0.1110849230315975</v>
      </c>
      <c r="AP165" s="94">
        <f t="shared" si="615"/>
        <v>0.57963932518906347</v>
      </c>
      <c r="AQ165" s="94">
        <f t="shared" si="616"/>
        <v>3.0032117348161642E-2</v>
      </c>
      <c r="AR165" s="362">
        <f t="shared" si="590"/>
        <v>-78.739000000000004</v>
      </c>
      <c r="AS165" s="362">
        <f t="shared" si="617"/>
        <v>-2.6029999999999944</v>
      </c>
      <c r="AT165" s="362">
        <f t="shared" si="618"/>
        <v>5.9159999999999968</v>
      </c>
      <c r="AU165" s="266"/>
      <c r="AV165" s="266">
        <v>78.739000000000004</v>
      </c>
      <c r="AW165" s="266">
        <v>81.341999999999999</v>
      </c>
      <c r="AX165" s="266">
        <v>75.426000000000002</v>
      </c>
      <c r="AY165" s="266">
        <v>67.885000000000005</v>
      </c>
      <c r="AZ165" s="267">
        <v>42.975000000000001</v>
      </c>
      <c r="BA165" s="267">
        <v>41.722000000000001</v>
      </c>
      <c r="BB165" s="205">
        <v>53.566208000000003</v>
      </c>
      <c r="BC165" s="205">
        <v>55.102375000000002</v>
      </c>
      <c r="BD165" s="205">
        <v>53.442999999999998</v>
      </c>
      <c r="BE165" s="205">
        <v>32.945999999999998</v>
      </c>
      <c r="BF165" s="205">
        <v>34.274000000000001</v>
      </c>
      <c r="BG165" s="94">
        <f t="shared" si="591"/>
        <v>-1</v>
      </c>
      <c r="BH165" s="94">
        <f t="shared" si="619"/>
        <v>2.2872740963855488E-2</v>
      </c>
      <c r="BI165" s="94">
        <f t="shared" si="620"/>
        <v>9.3296560808446574E-2</v>
      </c>
      <c r="BJ165" s="94">
        <f t="shared" si="621"/>
        <v>0.15636528071970868</v>
      </c>
      <c r="BK165" s="94">
        <f t="shared" si="622"/>
        <v>1.0755285516696307</v>
      </c>
      <c r="BL165" s="94">
        <f t="shared" si="623"/>
        <v>-6.6967783564548064E-2</v>
      </c>
      <c r="BM165" s="362">
        <f t="shared" si="592"/>
        <v>-54.335000000000001</v>
      </c>
      <c r="BN165" s="362">
        <f t="shared" si="624"/>
        <v>1.2150000000000034</v>
      </c>
      <c r="BO165" s="362">
        <f t="shared" si="625"/>
        <v>4.5329999999999941</v>
      </c>
      <c r="BP165" s="266"/>
      <c r="BQ165" s="266">
        <v>54.335000000000001</v>
      </c>
      <c r="BR165" s="266">
        <v>53.12</v>
      </c>
      <c r="BS165" s="266">
        <v>48.587000000000003</v>
      </c>
      <c r="BT165" s="266">
        <v>42.017000000000003</v>
      </c>
      <c r="BU165" s="267">
        <v>20.244</v>
      </c>
      <c r="BV165" s="267">
        <v>21.696999999999999</v>
      </c>
      <c r="BW165" s="205">
        <v>35.814563</v>
      </c>
      <c r="BX165" s="205">
        <v>38.989894999999997</v>
      </c>
      <c r="BY165" s="205">
        <v>37.688625999999999</v>
      </c>
      <c r="BZ165" s="205">
        <v>19.628</v>
      </c>
      <c r="CA165" s="205">
        <v>22.038</v>
      </c>
      <c r="CB165" s="94">
        <f t="shared" si="593"/>
        <v>-1</v>
      </c>
      <c r="CC165" s="94">
        <f t="shared" si="626"/>
        <v>1.5525825700277454E-2</v>
      </c>
      <c r="CD165" s="94">
        <f t="shared" si="627"/>
        <v>8.7770795435753321E-2</v>
      </c>
      <c r="CE165" s="94">
        <f t="shared" si="628"/>
        <v>0.15912303821732354</v>
      </c>
      <c r="CF165" s="94">
        <f t="shared" si="629"/>
        <v>1.0867499999999999</v>
      </c>
      <c r="CG165" s="94">
        <f t="shared" si="630"/>
        <v>-5.7981253826951226E-2</v>
      </c>
      <c r="CH165" s="362">
        <f t="shared" si="594"/>
        <v>-53.439</v>
      </c>
      <c r="CI165" s="362">
        <f t="shared" si="631"/>
        <v>0.81700000000000017</v>
      </c>
      <c r="CJ165" s="362">
        <f t="shared" si="632"/>
        <v>4.2460000000000022</v>
      </c>
      <c r="CK165" s="100"/>
      <c r="CL165" s="100">
        <v>53.439</v>
      </c>
      <c r="CM165" s="100">
        <v>52.622</v>
      </c>
      <c r="CN165" s="100">
        <v>48.375999999999998</v>
      </c>
      <c r="CO165" s="100">
        <v>41.734999999999999</v>
      </c>
      <c r="CP165" s="203">
        <v>20</v>
      </c>
      <c r="CQ165" s="203">
        <v>21.231000000000002</v>
      </c>
      <c r="CR165" s="228">
        <v>35.579045000000001</v>
      </c>
      <c r="CS165" s="228">
        <v>39.049632000000003</v>
      </c>
      <c r="CT165" s="228">
        <v>37.195374000000001</v>
      </c>
      <c r="CU165" s="228">
        <v>19.365689</v>
      </c>
      <c r="CV165" s="228">
        <v>22.107741000000001</v>
      </c>
      <c r="CW165" s="94">
        <f t="shared" si="595"/>
        <v>-1</v>
      </c>
      <c r="CX165" s="94">
        <f t="shared" si="633"/>
        <v>1.6364656244665009E-2</v>
      </c>
      <c r="CY165" s="94">
        <f t="shared" si="634"/>
        <v>8.5942052015466841E-2</v>
      </c>
      <c r="CZ165" s="94">
        <f t="shared" si="635"/>
        <v>0.16071318782662161</v>
      </c>
      <c r="DA165" s="94">
        <f t="shared" si="636"/>
        <v>1.092903557871711</v>
      </c>
      <c r="DB165" s="94">
        <f t="shared" si="637"/>
        <v>-5.8855585831062748E-2</v>
      </c>
      <c r="DC165" s="362">
        <f t="shared" si="596"/>
        <v>-41.673999999999999</v>
      </c>
      <c r="DD165" s="362">
        <f t="shared" si="638"/>
        <v>0.67099999999999937</v>
      </c>
      <c r="DE165" s="362">
        <f t="shared" si="639"/>
        <v>3.2449999999999974</v>
      </c>
      <c r="DF165" s="266"/>
      <c r="DG165" s="266">
        <v>41.673999999999999</v>
      </c>
      <c r="DH165" s="266">
        <v>41.003</v>
      </c>
      <c r="DI165" s="266">
        <v>37.758000000000003</v>
      </c>
      <c r="DJ165" s="266">
        <v>32.53</v>
      </c>
      <c r="DK165" s="267">
        <v>15.542999999999999</v>
      </c>
      <c r="DL165" s="267">
        <v>16.515000000000001</v>
      </c>
      <c r="DM165" s="205">
        <v>27.731434</v>
      </c>
      <c r="DN165" s="205">
        <v>30.536431</v>
      </c>
      <c r="DO165" s="205">
        <v>28.344121000000001</v>
      </c>
      <c r="DP165" s="205">
        <v>14.476689</v>
      </c>
      <c r="DQ165" s="205">
        <v>16.659082999999999</v>
      </c>
      <c r="DR165" s="94">
        <f t="shared" si="597"/>
        <v>-1</v>
      </c>
      <c r="DS165" s="94">
        <f t="shared" si="640"/>
        <v>6.2454826812949867E-3</v>
      </c>
      <c r="DT165" s="94">
        <f t="shared" si="641"/>
        <v>3.8521868835105617E-2</v>
      </c>
      <c r="DU165" s="94">
        <f t="shared" si="642"/>
        <v>8.0680553677839467E-2</v>
      </c>
      <c r="DV165" s="94">
        <f t="shared" si="643"/>
        <v>0.22295140346191514</v>
      </c>
      <c r="DW165" s="94">
        <f t="shared" si="644"/>
        <v>6.9411538707818609E-3</v>
      </c>
      <c r="DX165" s="362">
        <f t="shared" si="598"/>
        <v>-108.592</v>
      </c>
      <c r="DY165" s="362">
        <f t="shared" si="645"/>
        <v>0.67399999999999238</v>
      </c>
      <c r="DZ165" s="362">
        <f t="shared" si="646"/>
        <v>4.0030000000000001</v>
      </c>
      <c r="EA165" s="100"/>
      <c r="EB165" s="100">
        <v>108.592</v>
      </c>
      <c r="EC165" s="100">
        <v>107.91800000000001</v>
      </c>
      <c r="ED165" s="100">
        <v>103.91500000000001</v>
      </c>
      <c r="EE165" s="100">
        <v>96.156999999999996</v>
      </c>
      <c r="EF165" s="203">
        <v>78.626999999999995</v>
      </c>
      <c r="EG165" s="203">
        <v>78.084999999999994</v>
      </c>
      <c r="EH165" s="228">
        <v>83.569761</v>
      </c>
      <c r="EI165" s="228">
        <v>80.838327000000007</v>
      </c>
      <c r="EJ165" s="228">
        <v>67.301000000000002</v>
      </c>
      <c r="EK165" s="228">
        <v>45.957774999999998</v>
      </c>
      <c r="EL165" s="228">
        <v>42.481084000000003</v>
      </c>
      <c r="EM165" s="94">
        <f t="shared" si="599"/>
        <v>-1</v>
      </c>
      <c r="EN165" s="94">
        <f t="shared" si="647"/>
        <v>-0.18455595215303472</v>
      </c>
      <c r="EO165" s="94">
        <f t="shared" si="648"/>
        <v>0.15390248847758917</v>
      </c>
      <c r="EP165" s="94">
        <f t="shared" si="649"/>
        <v>6.8983142414409837E-2</v>
      </c>
      <c r="EQ165" s="94">
        <f t="shared" si="650"/>
        <v>0.15338606768404178</v>
      </c>
      <c r="ER165" s="94">
        <f t="shared" si="651"/>
        <v>0.16431423147267213</v>
      </c>
      <c r="ES165" s="362">
        <f t="shared" si="600"/>
        <v>-310.928</v>
      </c>
      <c r="ET165" s="362">
        <f t="shared" si="652"/>
        <v>-70.370999999999981</v>
      </c>
      <c r="EU165" s="362">
        <f t="shared" si="653"/>
        <v>50.855999999999995</v>
      </c>
      <c r="EV165" s="100"/>
      <c r="EW165" s="100">
        <v>310.928</v>
      </c>
      <c r="EX165" s="100">
        <v>381.29899999999998</v>
      </c>
      <c r="EY165" s="100">
        <v>330.44299999999998</v>
      </c>
      <c r="EZ165" s="100">
        <v>309.11900000000003</v>
      </c>
      <c r="FA165" s="203">
        <v>268.01</v>
      </c>
      <c r="FB165" s="203">
        <v>230.18700000000001</v>
      </c>
      <c r="FC165" s="228">
        <v>187.12941900000001</v>
      </c>
      <c r="FD165" s="228">
        <v>197.19233</v>
      </c>
      <c r="FE165" s="228">
        <v>204.62100000000001</v>
      </c>
      <c r="FF165" s="228">
        <v>145.84200000000001</v>
      </c>
      <c r="FG165" s="228">
        <v>163.75700000000001</v>
      </c>
      <c r="FH165" s="94">
        <f t="shared" si="601"/>
        <v>-1</v>
      </c>
      <c r="FI165" s="94">
        <f t="shared" si="654"/>
        <v>-9.0909090909090912E-2</v>
      </c>
      <c r="FJ165" s="94">
        <f t="shared" si="655"/>
        <v>-5.7142857142857141E-2</v>
      </c>
      <c r="FK165" s="94">
        <f t="shared" si="656"/>
        <v>-2.7777777777777776E-2</v>
      </c>
      <c r="FL165" s="94">
        <f t="shared" si="657"/>
        <v>0.16129032258064516</v>
      </c>
      <c r="FM165" s="94">
        <f t="shared" si="658"/>
        <v>0.19230769230769232</v>
      </c>
      <c r="FN165" s="362">
        <f t="shared" si="602"/>
        <v>-30</v>
      </c>
      <c r="FO165" s="362">
        <f t="shared" si="659"/>
        <v>-3</v>
      </c>
      <c r="FP165" s="362">
        <f t="shared" si="660"/>
        <v>-2</v>
      </c>
      <c r="FQ165" s="486"/>
      <c r="FR165" s="486">
        <v>30</v>
      </c>
      <c r="FS165" s="486">
        <v>33</v>
      </c>
      <c r="FT165" s="486">
        <v>35</v>
      </c>
      <c r="FU165" s="486">
        <v>36</v>
      </c>
      <c r="FV165" s="487">
        <v>31</v>
      </c>
      <c r="FW165" s="487">
        <v>26</v>
      </c>
      <c r="FX165" s="488">
        <v>24</v>
      </c>
      <c r="FY165" s="488">
        <v>21</v>
      </c>
      <c r="FZ165" s="488">
        <v>21</v>
      </c>
      <c r="GA165" s="488">
        <v>18</v>
      </c>
      <c r="GB165" s="488">
        <v>16</v>
      </c>
      <c r="GC165" s="2"/>
      <c r="GD165" s="2"/>
      <c r="GE165" s="1" t="s">
        <v>81</v>
      </c>
      <c r="GF165" s="336" t="s">
        <v>87</v>
      </c>
      <c r="GG165" s="1">
        <v>7400</v>
      </c>
      <c r="GH165" s="1" t="s">
        <v>229</v>
      </c>
      <c r="GI165" s="18" t="s">
        <v>79</v>
      </c>
      <c r="GJ165" s="94">
        <f t="shared" si="534"/>
        <v>-1</v>
      </c>
      <c r="GK165" s="94">
        <f t="shared" si="535"/>
        <v>-6.411333261434028E-3</v>
      </c>
      <c r="GL165" s="94">
        <f t="shared" si="536"/>
        <v>2.7377597373506476E-2</v>
      </c>
      <c r="GM165" s="94">
        <f t="shared" si="537"/>
        <v>1.2616263703949891E-2</v>
      </c>
      <c r="GN165" s="94">
        <f t="shared" si="538"/>
        <v>0.87098799661296211</v>
      </c>
      <c r="GO165" s="392">
        <f t="shared" si="539"/>
        <v>-2.8269594733499041E-2</v>
      </c>
      <c r="GP165" s="366">
        <f t="shared" si="540"/>
        <v>-0.49364001662740753</v>
      </c>
      <c r="GQ165" s="366">
        <f t="shared" si="541"/>
        <v>-3.1853127594206887E-3</v>
      </c>
      <c r="GR165" s="366">
        <f t="shared" si="542"/>
        <v>1.3239420314094419E-2</v>
      </c>
      <c r="GS165" s="94">
        <f t="shared" si="603"/>
        <v>0</v>
      </c>
      <c r="GT165" s="94">
        <f t="shared" si="661"/>
        <v>0.49364001662740753</v>
      </c>
      <c r="GU165" s="392">
        <f t="shared" si="662"/>
        <v>0.49682532938682822</v>
      </c>
      <c r="GV165" s="94">
        <f t="shared" si="663"/>
        <v>0.4835859090727338</v>
      </c>
      <c r="GW165" s="94">
        <f t="shared" si="664"/>
        <v>0.47756087513731238</v>
      </c>
      <c r="GX165" s="94">
        <f t="shared" si="665"/>
        <v>0.25524529072438618</v>
      </c>
      <c r="GY165" s="94">
        <f t="shared" si="666"/>
        <v>0.26267089034266056</v>
      </c>
      <c r="GZ165" s="94">
        <f t="shared" si="667"/>
        <v>0.43281380414812676</v>
      </c>
      <c r="HA165" s="94">
        <f t="shared" si="668"/>
        <v>0.5272014230225307</v>
      </c>
      <c r="HB165" s="94">
        <f t="shared" si="669"/>
        <v>0.656821054262683</v>
      </c>
      <c r="HC165" s="94">
        <f t="shared" si="670"/>
        <v>0.43794524757493758</v>
      </c>
      <c r="HD165" s="94">
        <f t="shared" si="543"/>
        <v>-1</v>
      </c>
      <c r="HE165" s="94">
        <f t="shared" si="544"/>
        <v>5.1709179790872632E-2</v>
      </c>
      <c r="HF165" s="94">
        <f t="shared" si="545"/>
        <v>-1.7578090061044899E-2</v>
      </c>
      <c r="HG165" s="94">
        <f t="shared" si="546"/>
        <v>4.3482786807979165E-2</v>
      </c>
      <c r="HH165" s="94">
        <f t="shared" si="547"/>
        <v>0.79166546449087638</v>
      </c>
      <c r="HI165" s="392">
        <f t="shared" si="548"/>
        <v>-0.2184423764605653</v>
      </c>
      <c r="HJ165" s="366">
        <f t="shared" si="549"/>
        <v>-0.15698607537700784</v>
      </c>
      <c r="HK165" s="366">
        <f t="shared" si="550"/>
        <v>7.7185037007543589E-3</v>
      </c>
      <c r="HL165" s="366">
        <f t="shared" si="551"/>
        <v>-2.6707861373752306E-3</v>
      </c>
      <c r="HM165" s="94">
        <f t="shared" si="604"/>
        <v>0</v>
      </c>
      <c r="HN165" s="94">
        <f t="shared" si="671"/>
        <v>0.15698607537700784</v>
      </c>
      <c r="HO165" s="392">
        <f t="shared" si="672"/>
        <v>0.14926757167625349</v>
      </c>
      <c r="HP165" s="94">
        <f t="shared" si="673"/>
        <v>0.15193835781362872</v>
      </c>
      <c r="HQ165" s="94">
        <f t="shared" si="674"/>
        <v>0.14560696135526027</v>
      </c>
      <c r="HR165" s="94">
        <f t="shared" si="675"/>
        <v>8.1269056216717483E-2</v>
      </c>
      <c r="HS165" s="94">
        <f t="shared" si="676"/>
        <v>0.10398344762945931</v>
      </c>
      <c r="HT165" s="94">
        <f t="shared" si="677"/>
        <v>0.18637801838271711</v>
      </c>
      <c r="HU165" s="94">
        <f t="shared" si="678"/>
        <v>0.19406969400442736</v>
      </c>
      <c r="HV165" s="94">
        <f t="shared" si="679"/>
        <v>0.21507905827433993</v>
      </c>
      <c r="HW165" s="94">
        <f t="shared" si="680"/>
        <v>0.12679627518176737</v>
      </c>
      <c r="HX165" s="94" t="e">
        <f t="shared" si="552"/>
        <v>#VALUE!</v>
      </c>
      <c r="HY165" s="94">
        <f t="shared" si="553"/>
        <v>0.23398470482200084</v>
      </c>
      <c r="HZ165" s="94">
        <f t="shared" si="554"/>
        <v>-9.9991655096187515E-2</v>
      </c>
      <c r="IA165" s="94">
        <f t="shared" si="555"/>
        <v>1.0942559147387386E-2</v>
      </c>
      <c r="IB165" s="94">
        <f t="shared" si="556"/>
        <v>6.0314007362303197E-2</v>
      </c>
      <c r="IC165" s="392">
        <f t="shared" si="557"/>
        <v>-0.13516374991211638</v>
      </c>
      <c r="ID165" s="366" t="e">
        <f t="shared" si="558"/>
        <v>#VALUE!</v>
      </c>
      <c r="IE165" s="366">
        <f t="shared" si="559"/>
        <v>6.6224043008192235E-2</v>
      </c>
      <c r="IF165" s="366">
        <f t="shared" si="560"/>
        <v>-3.1444554247844037E-2</v>
      </c>
      <c r="IG165" s="94" t="str">
        <f t="shared" si="605"/>
        <v>i.a.</v>
      </c>
      <c r="IH165" s="94">
        <f t="shared" si="681"/>
        <v>0.3492512736067514</v>
      </c>
      <c r="II165" s="392">
        <f t="shared" si="682"/>
        <v>0.28302723059855917</v>
      </c>
      <c r="IJ165" s="94">
        <f t="shared" si="683"/>
        <v>0.3144717848464032</v>
      </c>
      <c r="IK165" s="94">
        <f t="shared" si="684"/>
        <v>0.31106790588737665</v>
      </c>
      <c r="IL165" s="94">
        <f t="shared" si="685"/>
        <v>0.29337338159023918</v>
      </c>
      <c r="IM165" s="94">
        <f t="shared" si="686"/>
        <v>0.33922419597979031</v>
      </c>
      <c r="IN165" s="94">
        <f t="shared" si="687"/>
        <v>0.44658804289880255</v>
      </c>
      <c r="IO165" s="94">
        <f t="shared" si="688"/>
        <v>0.40994660897814844</v>
      </c>
      <c r="IP165" s="94">
        <f t="shared" si="689"/>
        <v>0.32890563529647493</v>
      </c>
      <c r="IQ165" s="94">
        <f t="shared" si="690"/>
        <v>0.31512030142208686</v>
      </c>
      <c r="IR165" s="94">
        <f t="shared" si="606"/>
        <v>0.25941537766324496</v>
      </c>
      <c r="IS165" s="94">
        <f t="shared" si="561"/>
        <v>-1</v>
      </c>
      <c r="IT165" s="94">
        <f t="shared" si="562"/>
        <v>0.19094596357940102</v>
      </c>
      <c r="IU165" s="94">
        <f t="shared" si="563"/>
        <v>-8.2857618973937092E-2</v>
      </c>
      <c r="IV165" s="94">
        <f t="shared" si="564"/>
        <v>0.27950957313503028</v>
      </c>
      <c r="IW165" s="94">
        <f t="shared" si="565"/>
        <v>0.44330480451414978</v>
      </c>
      <c r="IX165" s="392">
        <f t="shared" si="566"/>
        <v>-0.19193263435725821</v>
      </c>
      <c r="IY165" s="366">
        <f t="shared" si="567"/>
        <v>-6.6629224643554807E-2</v>
      </c>
      <c r="IZ165" s="366">
        <f t="shared" si="568"/>
        <v>1.0682752946971741E-2</v>
      </c>
      <c r="JA165" s="366">
        <f t="shared" si="569"/>
        <v>-5.0543858082160789E-3</v>
      </c>
      <c r="JB165" s="392"/>
      <c r="JC165" s="94">
        <f t="shared" si="691"/>
        <v>6.6629224643554807E-2</v>
      </c>
      <c r="JD165" s="392">
        <f t="shared" si="692"/>
        <v>5.5946471696583067E-2</v>
      </c>
      <c r="JE165" s="94">
        <f t="shared" si="693"/>
        <v>6.1000857504799146E-2</v>
      </c>
      <c r="JF165" s="94">
        <f t="shared" si="694"/>
        <v>4.7675186482064369E-2</v>
      </c>
      <c r="JG165" s="94">
        <f t="shared" si="695"/>
        <v>3.3031959938713676E-2</v>
      </c>
      <c r="JH165" s="94">
        <f t="shared" si="696"/>
        <v>4.0877730425903105E-2</v>
      </c>
      <c r="JI165" s="94">
        <f t="shared" si="697"/>
        <v>6.8535606372631147E-2</v>
      </c>
      <c r="JJ165" s="94">
        <f t="shared" si="698"/>
        <v>5.5631897068265601E-2</v>
      </c>
      <c r="JK165" s="94">
        <f t="shared" si="699"/>
        <v>5.5966086492956098E-2</v>
      </c>
      <c r="JL165" s="94">
        <f t="shared" si="700"/>
        <v>4.8824291751759272E-2</v>
      </c>
      <c r="JM165" s="94">
        <f t="shared" si="607"/>
        <v>4.747420348549148E-2</v>
      </c>
      <c r="JN165" s="94" t="e">
        <f t="shared" si="570"/>
        <v>#VALUE!</v>
      </c>
      <c r="JO165" s="94">
        <f t="shared" si="571"/>
        <v>-5.5238399164173238E-2</v>
      </c>
      <c r="JP165" s="94">
        <f t="shared" si="572"/>
        <v>0.2643150970037324</v>
      </c>
      <c r="JQ165" s="94">
        <f t="shared" si="573"/>
        <v>-7.0421735238747993E-2</v>
      </c>
      <c r="JR165" s="94">
        <f t="shared" si="574"/>
        <v>0.23831133360129347</v>
      </c>
      <c r="JS165" s="392">
        <f t="shared" si="575"/>
        <v>-3.1586743209207707E-2</v>
      </c>
      <c r="JT165" s="364" t="e">
        <f t="shared" si="576"/>
        <v>#VALUE!</v>
      </c>
      <c r="JU165" s="364">
        <f t="shared" si="577"/>
        <v>-1.5893242424242437</v>
      </c>
      <c r="JV165" s="364">
        <f t="shared" si="578"/>
        <v>6.015033766233767</v>
      </c>
      <c r="JW165" s="99" t="str">
        <f t="shared" si="608"/>
        <v>i.a.</v>
      </c>
      <c r="JX165" s="99">
        <f t="shared" si="701"/>
        <v>27.182766666666666</v>
      </c>
      <c r="JY165" s="393">
        <f t="shared" si="702"/>
        <v>28.77209090909091</v>
      </c>
      <c r="JZ165" s="99">
        <f t="shared" si="703"/>
        <v>22.757057142857143</v>
      </c>
      <c r="KA165" s="99">
        <f t="shared" si="704"/>
        <v>24.481055555555557</v>
      </c>
      <c r="KB165" s="99">
        <f t="shared" si="705"/>
        <v>19.769709677419353</v>
      </c>
      <c r="KC165" s="99">
        <f t="shared" si="706"/>
        <v>20.414538461538463</v>
      </c>
      <c r="KD165" s="99">
        <f t="shared" si="707"/>
        <v>21.773696000000001</v>
      </c>
      <c r="KE165" s="99">
        <f t="shared" si="708"/>
        <v>33.374049142857146</v>
      </c>
      <c r="KF165" s="99">
        <f t="shared" si="609"/>
        <v>32.067571428571426</v>
      </c>
      <c r="KG165" s="99">
        <f t="shared" si="610"/>
        <v>22.334055555555555</v>
      </c>
      <c r="KH165" s="99">
        <f t="shared" si="611"/>
        <v>29.013124999999999</v>
      </c>
      <c r="KI165" s="94">
        <f t="shared" si="579"/>
        <v>-1</v>
      </c>
      <c r="KJ165" s="94">
        <f t="shared" si="580"/>
        <v>0.11707840827030527</v>
      </c>
      <c r="KK165" s="94">
        <f t="shared" si="581"/>
        <v>0.15369629818943523</v>
      </c>
      <c r="KL165" s="94">
        <f t="shared" si="582"/>
        <v>0.19224083930924712</v>
      </c>
      <c r="KM165" s="94">
        <f t="shared" si="583"/>
        <v>0.79692361111111121</v>
      </c>
      <c r="KN165" s="392">
        <f t="shared" si="584"/>
        <v>-0.20991976127421713</v>
      </c>
      <c r="KO165" s="364">
        <f t="shared" si="585"/>
        <v>-1.7813000000000001</v>
      </c>
      <c r="KP165" s="364">
        <f t="shared" si="586"/>
        <v>0.18669393939393952</v>
      </c>
      <c r="KQ165" s="364">
        <f t="shared" si="587"/>
        <v>0.21243463203463198</v>
      </c>
      <c r="KR165" s="308"/>
      <c r="KS165" s="308">
        <f t="shared" si="709"/>
        <v>1.7813000000000001</v>
      </c>
      <c r="KT165" s="395">
        <f t="shared" si="710"/>
        <v>1.5946060606060606</v>
      </c>
      <c r="KU165" s="308">
        <f t="shared" si="711"/>
        <v>1.3821714285714286</v>
      </c>
      <c r="KV165" s="308">
        <f t="shared" si="712"/>
        <v>1.1593055555555556</v>
      </c>
      <c r="KW165" s="308">
        <f t="shared" si="713"/>
        <v>0.64516129032258063</v>
      </c>
      <c r="KX165" s="308">
        <f t="shared" si="714"/>
        <v>0.81657692307692309</v>
      </c>
      <c r="KY165" s="308">
        <f t="shared" si="715"/>
        <v>1.4824602083333334</v>
      </c>
      <c r="KZ165" s="308">
        <f t="shared" si="716"/>
        <v>1.8595062857142859</v>
      </c>
      <c r="LA165" s="308">
        <f t="shared" si="717"/>
        <v>1.7712082857142857</v>
      </c>
      <c r="LB165" s="308">
        <f t="shared" si="718"/>
        <v>1.0758716111111111</v>
      </c>
      <c r="LC165" s="308">
        <f t="shared" si="612"/>
        <v>1.3817338125</v>
      </c>
    </row>
    <row r="166" spans="1:315" s="1" customFormat="1" x14ac:dyDescent="0.3">
      <c r="A166" s="348" t="s">
        <v>323</v>
      </c>
      <c r="B166" s="171">
        <v>14375597</v>
      </c>
      <c r="C166" t="s">
        <v>105</v>
      </c>
      <c r="D166" s="4"/>
      <c r="E166"/>
      <c r="F166"/>
      <c r="G166">
        <v>412000</v>
      </c>
      <c r="H166"/>
      <c r="I166" s="192">
        <v>45015</v>
      </c>
      <c r="J166" s="176"/>
      <c r="K166" s="176" t="s">
        <v>132</v>
      </c>
      <c r="L166" s="176" t="s">
        <v>132</v>
      </c>
      <c r="M166" s="176" t="s">
        <v>132</v>
      </c>
      <c r="N166" s="176" t="s">
        <v>132</v>
      </c>
      <c r="O166" s="176" t="s">
        <v>132</v>
      </c>
      <c r="P166" s="176" t="s">
        <v>132</v>
      </c>
      <c r="Q166" s="94" t="e">
        <f t="shared" si="525"/>
        <v>#DIV/0!</v>
      </c>
      <c r="R166" s="94">
        <f t="shared" si="526"/>
        <v>-1</v>
      </c>
      <c r="S166" s="94">
        <f t="shared" si="527"/>
        <v>3.4975609051377532E-2</v>
      </c>
      <c r="T166" s="94">
        <f t="shared" si="528"/>
        <v>-1.498916131847694E-2</v>
      </c>
      <c r="U166" s="94">
        <f t="shared" si="529"/>
        <v>-0.15751930177912055</v>
      </c>
      <c r="V166" s="94">
        <f t="shared" si="530"/>
        <v>0.15919229539864066</v>
      </c>
      <c r="W166" s="362">
        <f t="shared" si="531"/>
        <v>0</v>
      </c>
      <c r="X166" s="362">
        <f t="shared" si="532"/>
        <v>-214.922</v>
      </c>
      <c r="Y166" s="362">
        <f t="shared" si="533"/>
        <v>7.2630000000000052</v>
      </c>
      <c r="Z166" s="100"/>
      <c r="AA166" s="396"/>
      <c r="AB166" s="100">
        <v>214.922</v>
      </c>
      <c r="AC166" s="100">
        <v>207.65899999999999</v>
      </c>
      <c r="AD166" s="203">
        <v>210.81899999999999</v>
      </c>
      <c r="AE166" s="203">
        <v>250.23599999999999</v>
      </c>
      <c r="AF166" s="203">
        <v>215.87100000000001</v>
      </c>
      <c r="AG166" s="207">
        <v>212.19</v>
      </c>
      <c r="AH166" s="207">
        <v>212.50899999999999</v>
      </c>
      <c r="AI166" s="207">
        <v>165.53700000000001</v>
      </c>
      <c r="AJ166" s="207">
        <v>231.214</v>
      </c>
      <c r="AK166" s="205">
        <v>118.438</v>
      </c>
      <c r="AL166" s="94">
        <f t="shared" si="588"/>
        <v>-1</v>
      </c>
      <c r="AM166" s="94">
        <f t="shared" si="589"/>
        <v>-4.1057345539571251E-2</v>
      </c>
      <c r="AN166" s="94">
        <f t="shared" si="613"/>
        <v>0.5638673690734427</v>
      </c>
      <c r="AO166" s="94">
        <f t="shared" si="614"/>
        <v>3.0100909430671487</v>
      </c>
      <c r="AP166" s="94">
        <f t="shared" si="615"/>
        <v>-1.6048526863084922</v>
      </c>
      <c r="AQ166" s="94">
        <f t="shared" si="616"/>
        <v>-0.22780169905737224</v>
      </c>
      <c r="AR166" s="362">
        <f t="shared" si="590"/>
        <v>-24.196999999999999</v>
      </c>
      <c r="AS166" s="362">
        <f t="shared" si="617"/>
        <v>-1.0360000000000014</v>
      </c>
      <c r="AT166" s="362">
        <f t="shared" si="618"/>
        <v>9.097999999999999</v>
      </c>
      <c r="AU166" s="266"/>
      <c r="AV166" s="266">
        <v>24.196999999999999</v>
      </c>
      <c r="AW166" s="266">
        <v>25.233000000000001</v>
      </c>
      <c r="AX166" s="266">
        <v>16.135000000000002</v>
      </c>
      <c r="AY166" s="266">
        <v>-8.0269999999999992</v>
      </c>
      <c r="AZ166" s="267">
        <v>13.271000000000001</v>
      </c>
      <c r="BA166" s="267">
        <v>17.186</v>
      </c>
      <c r="BB166" s="205">
        <v>12.170999999999999</v>
      </c>
      <c r="BC166" s="205">
        <v>15.916</v>
      </c>
      <c r="BD166" s="205">
        <v>15.43</v>
      </c>
      <c r="BE166" s="205">
        <v>15.965</v>
      </c>
      <c r="BF166" s="205">
        <v>11.611000000000001</v>
      </c>
      <c r="BG166" s="94">
        <f t="shared" si="591"/>
        <v>-1</v>
      </c>
      <c r="BH166" s="94">
        <f t="shared" si="619"/>
        <v>-0.13052158722236093</v>
      </c>
      <c r="BI166" s="94">
        <f t="shared" si="620"/>
        <v>2.429671897289587</v>
      </c>
      <c r="BJ166" s="94">
        <f t="shared" si="621"/>
        <v>1.1007126027239815</v>
      </c>
      <c r="BK166" s="94">
        <f t="shared" si="622"/>
        <v>-36.221390374331548</v>
      </c>
      <c r="BL166" s="94">
        <f t="shared" si="623"/>
        <v>-1.1977162190737998</v>
      </c>
      <c r="BM166" s="362">
        <f t="shared" si="592"/>
        <v>-10.452</v>
      </c>
      <c r="BN166" s="362">
        <f t="shared" si="624"/>
        <v>-1.5690000000000008</v>
      </c>
      <c r="BO166" s="362">
        <f t="shared" si="625"/>
        <v>8.5160000000000018</v>
      </c>
      <c r="BP166" s="266"/>
      <c r="BQ166" s="266">
        <v>10.452</v>
      </c>
      <c r="BR166" s="266">
        <v>12.021000000000001</v>
      </c>
      <c r="BS166" s="266">
        <v>3.5049999999999999</v>
      </c>
      <c r="BT166" s="266">
        <v>-34.802</v>
      </c>
      <c r="BU166" s="266">
        <v>-0.93500000000000005</v>
      </c>
      <c r="BV166" s="266">
        <v>4.7290000000000001</v>
      </c>
      <c r="BW166" s="201">
        <v>1.3879999999999999</v>
      </c>
      <c r="BX166" s="201">
        <v>3.7909999999999999</v>
      </c>
      <c r="BY166" s="201">
        <v>5.5410000000000004</v>
      </c>
      <c r="BZ166" s="201">
        <v>6.0510000000000002</v>
      </c>
      <c r="CA166" s="201">
        <v>3.4119999999999999</v>
      </c>
      <c r="CB166" s="94">
        <f t="shared" si="593"/>
        <v>-1</v>
      </c>
      <c r="CC166" s="94">
        <f t="shared" si="626"/>
        <v>-0.23419400763605772</v>
      </c>
      <c r="CD166" s="94">
        <f t="shared" si="627"/>
        <v>1.3516968497945518</v>
      </c>
      <c r="CE166" s="94">
        <f t="shared" si="628"/>
        <v>-0.80570093734291381</v>
      </c>
      <c r="CF166" s="94">
        <f t="shared" si="629"/>
        <v>174.22797927461141</v>
      </c>
      <c r="CG166" s="94">
        <f t="shared" si="630"/>
        <v>-0.97478772044415418</v>
      </c>
      <c r="CH166" s="362">
        <f t="shared" si="594"/>
        <v>-11.834</v>
      </c>
      <c r="CI166" s="362">
        <f t="shared" si="631"/>
        <v>-3.6189999999999998</v>
      </c>
      <c r="CJ166" s="362">
        <f t="shared" si="632"/>
        <v>8.8819999999999997</v>
      </c>
      <c r="CK166" s="100"/>
      <c r="CL166" s="100">
        <v>11.834</v>
      </c>
      <c r="CM166" s="100">
        <v>15.452999999999999</v>
      </c>
      <c r="CN166" s="100">
        <v>6.5709999999999997</v>
      </c>
      <c r="CO166" s="100">
        <v>33.819000000000003</v>
      </c>
      <c r="CP166" s="100">
        <v>0.193</v>
      </c>
      <c r="CQ166" s="100">
        <v>7.6550000000000002</v>
      </c>
      <c r="CR166" s="208">
        <v>1.978</v>
      </c>
      <c r="CS166" s="208">
        <v>4.4210000000000003</v>
      </c>
      <c r="CT166" s="208">
        <v>5.6260000000000003</v>
      </c>
      <c r="CU166" s="208">
        <v>6.86</v>
      </c>
      <c r="CV166" s="208">
        <v>3.577</v>
      </c>
      <c r="CW166" s="94">
        <f t="shared" si="595"/>
        <v>-1</v>
      </c>
      <c r="CX166" s="94">
        <f t="shared" si="633"/>
        <v>-0.25857397228458617</v>
      </c>
      <c r="CY166" s="94">
        <f t="shared" si="634"/>
        <v>1.2035141589901057</v>
      </c>
      <c r="CZ166" s="94">
        <f t="shared" si="635"/>
        <v>1.2245718882887024</v>
      </c>
      <c r="DA166" s="94">
        <f t="shared" si="636"/>
        <v>-86.026058631921828</v>
      </c>
      <c r="DB166" s="94">
        <f t="shared" si="637"/>
        <v>-0.9533008822634621</v>
      </c>
      <c r="DC166" s="362">
        <f t="shared" si="596"/>
        <v>-9.577</v>
      </c>
      <c r="DD166" s="362">
        <f t="shared" si="638"/>
        <v>-3.34</v>
      </c>
      <c r="DE166" s="362">
        <f t="shared" si="639"/>
        <v>7.0549999999999997</v>
      </c>
      <c r="DF166" s="266"/>
      <c r="DG166" s="266">
        <v>9.577</v>
      </c>
      <c r="DH166" s="266">
        <v>12.917</v>
      </c>
      <c r="DI166" s="266">
        <v>5.8620000000000001</v>
      </c>
      <c r="DJ166" s="266">
        <v>-26.103000000000002</v>
      </c>
      <c r="DK166" s="266">
        <v>0.307</v>
      </c>
      <c r="DL166" s="266">
        <v>6.5739999999999998</v>
      </c>
      <c r="DM166" s="201">
        <v>1.696</v>
      </c>
      <c r="DN166" s="201">
        <v>3.5680000000000001</v>
      </c>
      <c r="DO166" s="201">
        <v>4.2699999999999996</v>
      </c>
      <c r="DP166" s="201">
        <v>5.2210000000000001</v>
      </c>
      <c r="DQ166" s="201">
        <v>2.6230000000000002</v>
      </c>
      <c r="DR166" s="94">
        <f t="shared" si="597"/>
        <v>-1</v>
      </c>
      <c r="DS166" s="94">
        <f t="shared" si="640"/>
        <v>0.11188214815593638</v>
      </c>
      <c r="DT166" s="94">
        <f t="shared" si="641"/>
        <v>0.17771938031424564</v>
      </c>
      <c r="DU166" s="94">
        <f t="shared" si="642"/>
        <v>8.7728225082310832E-2</v>
      </c>
      <c r="DV166" s="94">
        <f t="shared" si="643"/>
        <v>1.1731494731364638</v>
      </c>
      <c r="DW166" s="94">
        <f t="shared" si="644"/>
        <v>1.0085082618836509E-2</v>
      </c>
      <c r="DX166" s="362">
        <f t="shared" si="598"/>
        <v>-95.176000000000002</v>
      </c>
      <c r="DY166" s="362">
        <f t="shared" si="645"/>
        <v>9.5769999999999982</v>
      </c>
      <c r="DZ166" s="362">
        <f t="shared" si="646"/>
        <v>12.917000000000002</v>
      </c>
      <c r="EA166" s="100"/>
      <c r="EB166" s="100">
        <v>95.176000000000002</v>
      </c>
      <c r="EC166" s="100">
        <v>85.599000000000004</v>
      </c>
      <c r="ED166" s="100">
        <v>72.682000000000002</v>
      </c>
      <c r="EE166" s="100">
        <v>66.819999999999993</v>
      </c>
      <c r="EF166" s="100">
        <v>30.748000000000001</v>
      </c>
      <c r="EG166" s="100">
        <v>30.440999999999999</v>
      </c>
      <c r="EH166" s="208">
        <v>23.867000000000001</v>
      </c>
      <c r="EI166" s="208">
        <v>22.170999999999999</v>
      </c>
      <c r="EJ166" s="208">
        <v>18.579999999999998</v>
      </c>
      <c r="EK166" s="208">
        <v>14.284000000000001</v>
      </c>
      <c r="EL166" s="208">
        <v>9.0380000000000003</v>
      </c>
      <c r="EM166" s="94">
        <f t="shared" si="599"/>
        <v>-1</v>
      </c>
      <c r="EN166" s="94">
        <f t="shared" si="647"/>
        <v>2.0569417608178861E-2</v>
      </c>
      <c r="EO166" s="94">
        <f t="shared" si="648"/>
        <v>0.16357286787049441</v>
      </c>
      <c r="EP166" s="94">
        <f t="shared" si="649"/>
        <v>-1.5826760105341686E-2</v>
      </c>
      <c r="EQ166" s="94">
        <f t="shared" si="650"/>
        <v>0.55765353251422844</v>
      </c>
      <c r="ER166" s="94">
        <f t="shared" si="651"/>
        <v>0.14278093076049952</v>
      </c>
      <c r="ES166" s="362">
        <f t="shared" si="600"/>
        <v>-183.28100000000001</v>
      </c>
      <c r="ET166" s="362">
        <f t="shared" si="652"/>
        <v>3.6940000000000168</v>
      </c>
      <c r="EU166" s="362">
        <f t="shared" si="653"/>
        <v>25.245999999999981</v>
      </c>
      <c r="EV166" s="100"/>
      <c r="EW166" s="100">
        <v>183.28100000000001</v>
      </c>
      <c r="EX166" s="100">
        <v>179.58699999999999</v>
      </c>
      <c r="EY166" s="100">
        <v>154.34100000000001</v>
      </c>
      <c r="EZ166" s="100">
        <v>156.82300000000001</v>
      </c>
      <c r="FA166" s="100">
        <v>100.679</v>
      </c>
      <c r="FB166" s="100">
        <v>88.1</v>
      </c>
      <c r="FC166" s="208">
        <v>92.647000000000006</v>
      </c>
      <c r="FD166" s="208">
        <v>75.012</v>
      </c>
      <c r="FE166" s="208">
        <v>65.073999999999998</v>
      </c>
      <c r="FF166" s="208">
        <v>53.481999999999999</v>
      </c>
      <c r="FG166" s="208">
        <v>32.929000000000002</v>
      </c>
      <c r="FH166" s="94">
        <f t="shared" si="601"/>
        <v>-1</v>
      </c>
      <c r="FI166" s="94">
        <f t="shared" si="654"/>
        <v>0.19696969696969696</v>
      </c>
      <c r="FJ166" s="94">
        <f t="shared" si="655"/>
        <v>7.6335877862595417E-3</v>
      </c>
      <c r="FK166" s="94">
        <f t="shared" si="656"/>
        <v>-0.22485207100591717</v>
      </c>
      <c r="FL166" s="94">
        <f t="shared" si="657"/>
        <v>-0.10106382978723404</v>
      </c>
      <c r="FM166" s="94">
        <f t="shared" si="658"/>
        <v>0.17499999999999999</v>
      </c>
      <c r="FN166" s="362">
        <f t="shared" si="602"/>
        <v>-158</v>
      </c>
      <c r="FO166" s="362">
        <f t="shared" si="659"/>
        <v>26</v>
      </c>
      <c r="FP166" s="362">
        <f t="shared" si="660"/>
        <v>1</v>
      </c>
      <c r="FQ166" s="486"/>
      <c r="FR166" s="486">
        <v>158</v>
      </c>
      <c r="FS166" s="486">
        <v>132</v>
      </c>
      <c r="FT166" s="486">
        <v>131</v>
      </c>
      <c r="FU166" s="486">
        <v>169</v>
      </c>
      <c r="FV166" s="486">
        <v>188</v>
      </c>
      <c r="FW166" s="486">
        <v>160</v>
      </c>
      <c r="FX166" s="2">
        <v>163</v>
      </c>
      <c r="FY166" s="2">
        <v>148</v>
      </c>
      <c r="FZ166" s="2">
        <v>108</v>
      </c>
      <c r="GA166" s="2">
        <v>112</v>
      </c>
      <c r="GB166" s="2">
        <v>81</v>
      </c>
      <c r="GC166" s="2"/>
      <c r="GD166" s="2"/>
      <c r="GE166" s="1" t="s">
        <v>81</v>
      </c>
      <c r="GF166" s="336"/>
      <c r="GG166" s="1">
        <v>2600</v>
      </c>
      <c r="GH166" s="1" t="s">
        <v>202</v>
      </c>
      <c r="GI166" s="18" t="s">
        <v>97</v>
      </c>
      <c r="GJ166" s="94">
        <f t="shared" si="534"/>
        <v>-1</v>
      </c>
      <c r="GK166" s="94">
        <f t="shared" si="535"/>
        <v>-0.32948395365865224</v>
      </c>
      <c r="GL166" s="94">
        <f t="shared" si="536"/>
        <v>1.0726834802663592</v>
      </c>
      <c r="GM166" s="94">
        <f t="shared" si="537"/>
        <v>-0.86410681606481199</v>
      </c>
      <c r="GN166" s="94">
        <f t="shared" si="538"/>
        <v>108.89284215966502</v>
      </c>
      <c r="GO166" s="94">
        <f t="shared" si="539"/>
        <v>-0.9776229636353122</v>
      </c>
      <c r="GP166" s="366">
        <f t="shared" si="540"/>
        <v>-0.13092518323883279</v>
      </c>
      <c r="GQ166" s="366">
        <f t="shared" si="541"/>
        <v>-6.4335144911734865E-2</v>
      </c>
      <c r="GR166" s="366">
        <f t="shared" si="542"/>
        <v>0.10105379347722965</v>
      </c>
      <c r="GS166" s="94">
        <f t="shared" si="603"/>
        <v>0</v>
      </c>
      <c r="GT166" s="94">
        <f t="shared" si="661"/>
        <v>0.13092518323883279</v>
      </c>
      <c r="GU166" s="94">
        <f t="shared" si="662"/>
        <v>0.19526032815056765</v>
      </c>
      <c r="GV166" s="94">
        <f t="shared" si="663"/>
        <v>9.4206534673338005E-2</v>
      </c>
      <c r="GW166" s="94">
        <f t="shared" si="664"/>
        <v>0.69323958674975406</v>
      </c>
      <c r="GX166" s="94">
        <f t="shared" si="665"/>
        <v>6.3083233914592498E-3</v>
      </c>
      <c r="GY166" s="94">
        <f t="shared" si="666"/>
        <v>0.28191058407601088</v>
      </c>
      <c r="GZ166" s="94">
        <f t="shared" si="667"/>
        <v>8.5929015161388428E-2</v>
      </c>
      <c r="HA166" s="94">
        <f t="shared" si="668"/>
        <v>0.21697627052096882</v>
      </c>
      <c r="HB166" s="94">
        <f t="shared" si="669"/>
        <v>0.34238072054527757</v>
      </c>
      <c r="HC166" s="94">
        <f t="shared" si="670"/>
        <v>0.58828573878741097</v>
      </c>
      <c r="HD166" s="94">
        <f t="shared" si="543"/>
        <v>-1</v>
      </c>
      <c r="HE166" s="94">
        <f t="shared" si="544"/>
        <v>-0.19986555049766996</v>
      </c>
      <c r="HF166" s="94">
        <f t="shared" si="545"/>
        <v>2.1958698469377138</v>
      </c>
      <c r="HG166" s="94">
        <f t="shared" si="546"/>
        <v>1.0833441420814447</v>
      </c>
      <c r="HH166" s="94">
        <f t="shared" si="547"/>
        <v>-26.287620497999765</v>
      </c>
      <c r="HI166" s="94">
        <f t="shared" si="548"/>
        <v>-1.1893039662723721</v>
      </c>
      <c r="HJ166" s="366">
        <f t="shared" si="549"/>
        <v>-5.7607725123185294E-2</v>
      </c>
      <c r="HK166" s="366">
        <f t="shared" si="550"/>
        <v>-1.438983123626944E-2</v>
      </c>
      <c r="HL166" s="366">
        <f t="shared" si="551"/>
        <v>4.9469243315529349E-2</v>
      </c>
      <c r="HM166" s="94">
        <f t="shared" si="604"/>
        <v>0</v>
      </c>
      <c r="HN166" s="94">
        <f t="shared" si="671"/>
        <v>5.7607725123185294E-2</v>
      </c>
      <c r="HO166" s="94">
        <f t="shared" si="672"/>
        <v>7.1997556359454734E-2</v>
      </c>
      <c r="HP166" s="94">
        <f t="shared" si="673"/>
        <v>2.2528313043925389E-2</v>
      </c>
      <c r="HQ166" s="94">
        <f t="shared" si="674"/>
        <v>-0.27030469666255019</v>
      </c>
      <c r="HR166" s="94">
        <f t="shared" si="675"/>
        <v>-9.9057628231953767E-3</v>
      </c>
      <c r="HS166" s="94">
        <f t="shared" si="676"/>
        <v>5.2327286206686689E-2</v>
      </c>
      <c r="HT166" s="94">
        <f t="shared" si="677"/>
        <v>1.6557417138358215E-2</v>
      </c>
      <c r="HU166" s="94">
        <f t="shared" si="678"/>
        <v>5.4123895321445389E-2</v>
      </c>
      <c r="HV166" s="94">
        <f t="shared" si="679"/>
        <v>9.3474813590202113E-2</v>
      </c>
      <c r="HW166" s="94">
        <f t="shared" si="680"/>
        <v>0.14005161379916908</v>
      </c>
      <c r="HX166" s="94" t="e">
        <f t="shared" si="552"/>
        <v>#VALUE!</v>
      </c>
      <c r="HY166" s="94">
        <f t="shared" si="553"/>
        <v>8.9472336690001403E-2</v>
      </c>
      <c r="HZ166" s="94">
        <f t="shared" si="554"/>
        <v>1.215782254328549E-2</v>
      </c>
      <c r="IA166" s="94">
        <f t="shared" si="555"/>
        <v>0.1052202813386153</v>
      </c>
      <c r="IB166" s="94">
        <f t="shared" si="556"/>
        <v>0.39514303262854317</v>
      </c>
      <c r="IC166" s="94">
        <f t="shared" si="557"/>
        <v>-0.11611661042799896</v>
      </c>
      <c r="ID166" s="366" t="e">
        <f t="shared" si="558"/>
        <v>#VALUE!</v>
      </c>
      <c r="IE166" s="366">
        <f t="shared" si="559"/>
        <v>4.2646419553349801E-2</v>
      </c>
      <c r="IF166" s="366">
        <f t="shared" si="560"/>
        <v>5.7253410182069309E-3</v>
      </c>
      <c r="IG166" s="94" t="str">
        <f t="shared" si="605"/>
        <v>i.a.</v>
      </c>
      <c r="IH166" s="94">
        <f t="shared" si="681"/>
        <v>0.51929005188753885</v>
      </c>
      <c r="II166" s="94">
        <f t="shared" si="682"/>
        <v>0.47664363233418905</v>
      </c>
      <c r="IJ166" s="94">
        <f t="shared" si="683"/>
        <v>0.47091829131598212</v>
      </c>
      <c r="IK166" s="94">
        <f t="shared" si="684"/>
        <v>0.42608545940327625</v>
      </c>
      <c r="IL166" s="94">
        <f t="shared" si="685"/>
        <v>0.30540629128219393</v>
      </c>
      <c r="IM166" s="94">
        <f t="shared" si="686"/>
        <v>0.34552780930760502</v>
      </c>
      <c r="IN166" s="94">
        <f t="shared" si="687"/>
        <v>0.25761222705538223</v>
      </c>
      <c r="IO166" s="94">
        <f t="shared" si="688"/>
        <v>0.29556604276649068</v>
      </c>
      <c r="IP166" s="94">
        <f t="shared" si="689"/>
        <v>0.28552109905645878</v>
      </c>
      <c r="IQ166" s="94">
        <f t="shared" si="690"/>
        <v>0.26708051306981789</v>
      </c>
      <c r="IR166" s="94">
        <f t="shared" si="606"/>
        <v>0.27446931276382519</v>
      </c>
      <c r="IS166" s="94" t="e">
        <f t="shared" si="561"/>
        <v>#VALUE!</v>
      </c>
      <c r="IT166" s="94" t="e">
        <f t="shared" si="562"/>
        <v>#VALUE!</v>
      </c>
      <c r="IU166" s="94">
        <f t="shared" si="563"/>
        <v>2.3137707471513309</v>
      </c>
      <c r="IV166" s="94">
        <f t="shared" si="564"/>
        <v>1.1022451721026636</v>
      </c>
      <c r="IW166" s="94">
        <f t="shared" si="565"/>
        <v>-43.180704024358477</v>
      </c>
      <c r="IX166" s="94">
        <f t="shared" si="566"/>
        <v>-1.1705637795028703</v>
      </c>
      <c r="IY166" s="366" t="e">
        <f t="shared" si="567"/>
        <v>#VALUE!</v>
      </c>
      <c r="IZ166" s="366" t="e">
        <f t="shared" si="568"/>
        <v>#VALUE!</v>
      </c>
      <c r="JA166" s="366">
        <f t="shared" si="569"/>
        <v>3.9053286728556985E-2</v>
      </c>
      <c r="JB166" s="392"/>
      <c r="JC166" s="94" t="str">
        <f t="shared" si="691"/>
        <v>i.a.</v>
      </c>
      <c r="JD166" s="94">
        <f t="shared" si="692"/>
        <v>5.5931919487069735E-2</v>
      </c>
      <c r="JE166" s="94">
        <f t="shared" si="693"/>
        <v>1.6878632758512754E-2</v>
      </c>
      <c r="JF166" s="94">
        <f t="shared" si="694"/>
        <v>-0.16507999753342917</v>
      </c>
      <c r="JG166" s="94">
        <f t="shared" si="695"/>
        <v>-3.7364727697053986E-3</v>
      </c>
      <c r="JH166" s="94">
        <f t="shared" si="696"/>
        <v>2.1906601627824023E-2</v>
      </c>
      <c r="JI166" s="94">
        <f t="shared" si="697"/>
        <v>6.5413073189122956E-3</v>
      </c>
      <c r="JJ166" s="94">
        <f t="shared" si="698"/>
        <v>1.7839244455528942E-2</v>
      </c>
      <c r="JK166" s="94">
        <f t="shared" si="699"/>
        <v>3.347287917504848E-2</v>
      </c>
      <c r="JL166" s="94">
        <f t="shared" si="700"/>
        <v>2.6170560606191669E-2</v>
      </c>
      <c r="JM166" s="94">
        <f t="shared" si="607"/>
        <v>2.8808321653523362E-2</v>
      </c>
      <c r="JN166" s="94" t="e">
        <f t="shared" si="570"/>
        <v>#VALUE!</v>
      </c>
      <c r="JO166" s="94">
        <f t="shared" si="571"/>
        <v>-1</v>
      </c>
      <c r="JP166" s="94">
        <f t="shared" si="572"/>
        <v>2.7134884740382136E-2</v>
      </c>
      <c r="JQ166" s="94">
        <f t="shared" si="573"/>
        <v>0.27073917356623961</v>
      </c>
      <c r="JR166" s="94">
        <f t="shared" si="574"/>
        <v>-6.2802536890382565E-2</v>
      </c>
      <c r="JS166" s="94">
        <f t="shared" si="575"/>
        <v>-1.3453365618177988E-2</v>
      </c>
      <c r="JT166" s="364" t="e">
        <f t="shared" si="576"/>
        <v>#VALUE!</v>
      </c>
      <c r="JU166" s="364">
        <f t="shared" si="577"/>
        <v>-1.6281969696969696</v>
      </c>
      <c r="JV166" s="364">
        <f t="shared" si="578"/>
        <v>4.3013763590099341E-2</v>
      </c>
      <c r="JW166" s="99" t="str">
        <f t="shared" si="608"/>
        <v>i.a.</v>
      </c>
      <c r="JX166" s="99">
        <f t="shared" si="701"/>
        <v>0</v>
      </c>
      <c r="JY166" s="99">
        <f t="shared" si="702"/>
        <v>1.6281969696969696</v>
      </c>
      <c r="JZ166" s="99">
        <f t="shared" si="703"/>
        <v>1.5851832061068702</v>
      </c>
      <c r="KA166" s="99">
        <f t="shared" si="704"/>
        <v>1.2474497041420118</v>
      </c>
      <c r="KB166" s="99">
        <f t="shared" si="705"/>
        <v>1.3310425531914893</v>
      </c>
      <c r="KC166" s="99">
        <f t="shared" si="706"/>
        <v>1.34919375</v>
      </c>
      <c r="KD166" s="99">
        <f t="shared" si="707"/>
        <v>1.3017791411042945</v>
      </c>
      <c r="KE166" s="99">
        <f t="shared" si="708"/>
        <v>1.4358716216216216</v>
      </c>
      <c r="KF166" s="99">
        <f t="shared" si="609"/>
        <v>1.5327500000000001</v>
      </c>
      <c r="KG166" s="99">
        <f t="shared" si="610"/>
        <v>2.0644107142857142</v>
      </c>
      <c r="KH166" s="99">
        <f t="shared" si="611"/>
        <v>1.4621975308641975</v>
      </c>
      <c r="KI166" s="94">
        <f t="shared" si="579"/>
        <v>-1</v>
      </c>
      <c r="KJ166" s="94">
        <f t="shared" si="580"/>
        <v>-0.36021271524025078</v>
      </c>
      <c r="KK166" s="94">
        <f t="shared" si="581"/>
        <v>1.3338809645688354</v>
      </c>
      <c r="KL166" s="94">
        <f t="shared" si="582"/>
        <v>-0.74933937718284294</v>
      </c>
      <c r="KM166" s="94">
        <f t="shared" si="583"/>
        <v>193.92816629365058</v>
      </c>
      <c r="KN166" s="94">
        <f t="shared" si="584"/>
        <v>-0.97854274080353543</v>
      </c>
      <c r="KO166" s="364">
        <f t="shared" si="585"/>
        <v>-7.4898734177215182E-2</v>
      </c>
      <c r="KP166" s="364">
        <f t="shared" si="586"/>
        <v>-4.2169447640966626E-2</v>
      </c>
      <c r="KQ166" s="364">
        <f t="shared" si="587"/>
        <v>6.6907876474670364E-2</v>
      </c>
      <c r="KR166" s="308"/>
      <c r="KS166" s="308">
        <f t="shared" si="709"/>
        <v>7.4898734177215182E-2</v>
      </c>
      <c r="KT166" s="308">
        <f t="shared" si="710"/>
        <v>0.11706818181818181</v>
      </c>
      <c r="KU166" s="308">
        <f t="shared" si="711"/>
        <v>5.0160305343511451E-2</v>
      </c>
      <c r="KV166" s="308">
        <f t="shared" si="712"/>
        <v>0.20011242603550297</v>
      </c>
      <c r="KW166" s="308">
        <f t="shared" si="713"/>
        <v>1.026595744680851E-3</v>
      </c>
      <c r="KX166" s="308">
        <f t="shared" si="714"/>
        <v>4.7843750000000004E-2</v>
      </c>
      <c r="KY166" s="308">
        <f t="shared" si="715"/>
        <v>1.2134969325153374E-2</v>
      </c>
      <c r="KZ166" s="308">
        <f t="shared" si="716"/>
        <v>2.9871621621621623E-2</v>
      </c>
      <c r="LA166" s="308">
        <f t="shared" si="717"/>
        <v>5.2092592592592593E-2</v>
      </c>
      <c r="LB166" s="308">
        <f t="shared" si="718"/>
        <v>6.1250000000000006E-2</v>
      </c>
      <c r="LC166" s="308">
        <f t="shared" si="612"/>
        <v>4.4160493827160495E-2</v>
      </c>
    </row>
    <row r="167" spans="1:315" s="1" customFormat="1" x14ac:dyDescent="0.3">
      <c r="A167" s="373" t="s">
        <v>1003</v>
      </c>
      <c r="B167" s="171">
        <v>30488687</v>
      </c>
      <c r="C167" t="s">
        <v>105</v>
      </c>
      <c r="D167" s="4" t="s">
        <v>87</v>
      </c>
      <c r="E167">
        <v>1</v>
      </c>
      <c r="F167"/>
      <c r="G167">
        <v>412000</v>
      </c>
      <c r="H167"/>
      <c r="I167" s="193">
        <v>45090</v>
      </c>
      <c r="J167" s="176"/>
      <c r="K167" s="176" t="s">
        <v>132</v>
      </c>
      <c r="L167" s="176" t="s">
        <v>132</v>
      </c>
      <c r="M167" s="176" t="s">
        <v>132</v>
      </c>
      <c r="N167" s="176" t="s">
        <v>132</v>
      </c>
      <c r="O167" s="178" t="s">
        <v>132</v>
      </c>
      <c r="P167" s="178" t="s">
        <v>132</v>
      </c>
      <c r="Q167" s="94" t="e">
        <f t="shared" si="525"/>
        <v>#DIV/0!</v>
      </c>
      <c r="R167" s="94">
        <f t="shared" si="526"/>
        <v>-1</v>
      </c>
      <c r="S167" s="94">
        <f t="shared" si="527"/>
        <v>0.16585105792876464</v>
      </c>
      <c r="T167" s="94">
        <f t="shared" si="528"/>
        <v>0.27086735672968087</v>
      </c>
      <c r="U167" s="94">
        <f t="shared" si="529"/>
        <v>0.27489102919369102</v>
      </c>
      <c r="V167" s="94">
        <f t="shared" si="530"/>
        <v>-0.10112425106029665</v>
      </c>
      <c r="W167" s="362">
        <f t="shared" si="531"/>
        <v>0</v>
      </c>
      <c r="X167" s="362">
        <f t="shared" si="532"/>
        <v>-378.32100000000003</v>
      </c>
      <c r="Y167" s="362">
        <f t="shared" si="533"/>
        <v>53.819000000000017</v>
      </c>
      <c r="Z167" s="100"/>
      <c r="AA167" s="396"/>
      <c r="AB167" s="100">
        <v>378.32100000000003</v>
      </c>
      <c r="AC167" s="100">
        <v>324.50200000000001</v>
      </c>
      <c r="AD167" s="203">
        <v>255.339</v>
      </c>
      <c r="AE167" s="228">
        <v>200.28299999999999</v>
      </c>
      <c r="AF167" s="203">
        <v>222.815</v>
      </c>
      <c r="AG167" s="219">
        <v>143.61099999999999</v>
      </c>
      <c r="AH167" s="241"/>
      <c r="AI167" s="241"/>
      <c r="AJ167" s="241"/>
      <c r="AK167" s="220"/>
      <c r="AL167" s="94">
        <f t="shared" si="588"/>
        <v>-1</v>
      </c>
      <c r="AM167" s="94">
        <f t="shared" si="589"/>
        <v>-0.85641149853020504</v>
      </c>
      <c r="AN167" s="94">
        <f t="shared" si="613"/>
        <v>0.17046172085411262</v>
      </c>
      <c r="AO167" s="94">
        <f t="shared" si="614"/>
        <v>0.26588039541939901</v>
      </c>
      <c r="AP167" s="94">
        <f t="shared" si="615"/>
        <v>0.22837391042981661</v>
      </c>
      <c r="AQ167" s="94">
        <f t="shared" si="616"/>
        <v>0.11028299368158763</v>
      </c>
      <c r="AR167" s="362">
        <f t="shared" si="590"/>
        <v>-13.042</v>
      </c>
      <c r="AS167" s="362">
        <f t="shared" si="617"/>
        <v>-77.786999999999992</v>
      </c>
      <c r="AT167" s="362">
        <f t="shared" si="618"/>
        <v>13.227999999999994</v>
      </c>
      <c r="AU167" s="266"/>
      <c r="AV167" s="266">
        <v>13.042</v>
      </c>
      <c r="AW167" s="266">
        <v>90.828999999999994</v>
      </c>
      <c r="AX167" s="266">
        <v>77.600999999999999</v>
      </c>
      <c r="AY167" s="266">
        <v>61.302</v>
      </c>
      <c r="AZ167" s="205">
        <v>49.905000000000001</v>
      </c>
      <c r="BA167" s="267">
        <v>44.948</v>
      </c>
      <c r="BB167" s="220">
        <v>39.277999999999999</v>
      </c>
      <c r="BC167" s="219">
        <v>31.966999999999999</v>
      </c>
      <c r="BD167" s="219">
        <v>10.07</v>
      </c>
      <c r="BE167" s="219">
        <v>7.2169999999999996</v>
      </c>
      <c r="BF167" s="220"/>
      <c r="BG167" s="94">
        <f t="shared" si="591"/>
        <v>1</v>
      </c>
      <c r="BH167" s="94">
        <f t="shared" si="619"/>
        <v>-1.8790859413810235</v>
      </c>
      <c r="BI167" s="94">
        <f t="shared" si="620"/>
        <v>0.57511737089201875</v>
      </c>
      <c r="BJ167" s="94">
        <f t="shared" si="621"/>
        <v>8.415337631489643E-2</v>
      </c>
      <c r="BK167" s="94">
        <f t="shared" si="622"/>
        <v>0.75966562173458729</v>
      </c>
      <c r="BL167" s="94">
        <f t="shared" si="623"/>
        <v>8.9268292682926742E-2</v>
      </c>
      <c r="BM167" s="362">
        <f t="shared" si="592"/>
        <v>17.696000000000002</v>
      </c>
      <c r="BN167" s="362">
        <f t="shared" si="624"/>
        <v>-37.826000000000001</v>
      </c>
      <c r="BO167" s="362">
        <f t="shared" si="625"/>
        <v>7.35</v>
      </c>
      <c r="BP167" s="266"/>
      <c r="BQ167" s="266">
        <v>-17.696000000000002</v>
      </c>
      <c r="BR167" s="266">
        <v>20.13</v>
      </c>
      <c r="BS167" s="266">
        <v>12.78</v>
      </c>
      <c r="BT167" s="266">
        <v>11.788</v>
      </c>
      <c r="BU167" s="201">
        <v>6.6989999999999998</v>
      </c>
      <c r="BV167" s="266">
        <v>6.15</v>
      </c>
      <c r="BW167" s="101">
        <v>8.14</v>
      </c>
      <c r="BX167" s="103">
        <v>7.4889999999999999</v>
      </c>
      <c r="BY167" s="103">
        <v>5.7859999999999996</v>
      </c>
      <c r="BZ167" s="103">
        <v>5.5049999999999999</v>
      </c>
      <c r="CA167" s="103"/>
      <c r="CB167" s="94">
        <f t="shared" si="593"/>
        <v>1</v>
      </c>
      <c r="CC167" s="94">
        <f t="shared" si="626"/>
        <v>-1.9745758314740829</v>
      </c>
      <c r="CD167" s="94">
        <f t="shared" si="627"/>
        <v>0.61496564437740919</v>
      </c>
      <c r="CE167" s="94">
        <f t="shared" si="628"/>
        <v>6.5726022504018475E-2</v>
      </c>
      <c r="CF167" s="94">
        <f t="shared" si="629"/>
        <v>0.84724513361926757</v>
      </c>
      <c r="CG167" s="94">
        <f t="shared" si="630"/>
        <v>-1.6388122667532042E-2</v>
      </c>
      <c r="CH167" s="362">
        <f t="shared" si="594"/>
        <v>18.783000000000001</v>
      </c>
      <c r="CI167" s="362">
        <f t="shared" si="631"/>
        <v>-38.055999999999997</v>
      </c>
      <c r="CJ167" s="362">
        <f t="shared" si="632"/>
        <v>7.3390000000000004</v>
      </c>
      <c r="CK167" s="100"/>
      <c r="CL167" s="100">
        <v>-18.783000000000001</v>
      </c>
      <c r="CM167" s="100">
        <v>19.273</v>
      </c>
      <c r="CN167" s="100">
        <v>11.933999999999999</v>
      </c>
      <c r="CO167" s="100">
        <v>11.198</v>
      </c>
      <c r="CP167" s="208">
        <v>6.0620000000000003</v>
      </c>
      <c r="CQ167" s="100">
        <v>6.1630000000000003</v>
      </c>
      <c r="CR167" s="102">
        <v>7.5179999999999998</v>
      </c>
      <c r="CS167" s="102">
        <v>8.0579999999999998</v>
      </c>
      <c r="CT167" s="102">
        <v>5.78</v>
      </c>
      <c r="CU167" s="102">
        <v>5.44</v>
      </c>
      <c r="CV167" s="102"/>
      <c r="CW167" s="94">
        <f t="shared" si="595"/>
        <v>1</v>
      </c>
      <c r="CX167" s="94">
        <f t="shared" si="633"/>
        <v>-1.3347324938370311</v>
      </c>
      <c r="CY167" s="94">
        <f t="shared" si="634"/>
        <v>0.6264629388816646</v>
      </c>
      <c r="CZ167" s="94">
        <f t="shared" si="635"/>
        <v>6.5835065835065876E-2</v>
      </c>
      <c r="DA167" s="94">
        <f t="shared" si="636"/>
        <v>0.8651443343386469</v>
      </c>
      <c r="DB167" s="94">
        <f t="shared" si="637"/>
        <v>-7.4745864062188555E-2</v>
      </c>
      <c r="DC167" s="362">
        <f t="shared" si="596"/>
        <v>5.024</v>
      </c>
      <c r="DD167" s="362">
        <f t="shared" si="638"/>
        <v>-20.033000000000001</v>
      </c>
      <c r="DE167" s="362">
        <f t="shared" si="639"/>
        <v>5.7810000000000006</v>
      </c>
      <c r="DF167" s="266"/>
      <c r="DG167" s="266">
        <v>-5.024</v>
      </c>
      <c r="DH167" s="266">
        <v>15.009</v>
      </c>
      <c r="DI167" s="266">
        <v>9.2279999999999998</v>
      </c>
      <c r="DJ167" s="266">
        <v>8.6579999999999995</v>
      </c>
      <c r="DK167" s="201">
        <v>4.6420000000000003</v>
      </c>
      <c r="DL167" s="266">
        <v>5.0170000000000003</v>
      </c>
      <c r="DM167" s="103">
        <v>5.7990000000000004</v>
      </c>
      <c r="DN167" s="103">
        <v>6.5910000000000002</v>
      </c>
      <c r="DO167" s="103">
        <v>4.3650000000000002</v>
      </c>
      <c r="DP167" s="103">
        <v>4.0599999999999996</v>
      </c>
      <c r="DQ167" s="103"/>
      <c r="DR167" s="94">
        <f t="shared" si="597"/>
        <v>-1</v>
      </c>
      <c r="DS167" s="94">
        <f t="shared" si="640"/>
        <v>-0.32347389857447967</v>
      </c>
      <c r="DT167" s="94">
        <f t="shared" si="641"/>
        <v>0.51907043422492161</v>
      </c>
      <c r="DU167" s="94">
        <f t="shared" si="642"/>
        <v>2.4266780014683725E-2</v>
      </c>
      <c r="DV167" s="94">
        <f t="shared" si="643"/>
        <v>0.2735101619014812</v>
      </c>
      <c r="DW167" s="94">
        <f t="shared" si="644"/>
        <v>0.29598214285714297</v>
      </c>
      <c r="DX167" s="362">
        <f t="shared" si="598"/>
        <v>-27.241</v>
      </c>
      <c r="DY167" s="362">
        <f t="shared" si="645"/>
        <v>-13.024999999999999</v>
      </c>
      <c r="DZ167" s="362">
        <f t="shared" si="646"/>
        <v>13.758999999999997</v>
      </c>
      <c r="EA167" s="100"/>
      <c r="EB167" s="100">
        <v>27.241</v>
      </c>
      <c r="EC167" s="100">
        <v>40.265999999999998</v>
      </c>
      <c r="ED167" s="100">
        <v>26.507000000000001</v>
      </c>
      <c r="EE167" s="100">
        <v>25.879000000000001</v>
      </c>
      <c r="EF167" s="208">
        <v>20.321000000000002</v>
      </c>
      <c r="EG167" s="100">
        <v>15.68</v>
      </c>
      <c r="EH167" s="102">
        <v>15.656000000000001</v>
      </c>
      <c r="EI167" s="102">
        <v>13.856999999999999</v>
      </c>
      <c r="EJ167" s="102">
        <v>8.7650000000000006</v>
      </c>
      <c r="EK167" s="102">
        <v>5.3890000000000002</v>
      </c>
      <c r="EL167" s="102"/>
      <c r="EM167" s="94">
        <f t="shared" si="599"/>
        <v>-1</v>
      </c>
      <c r="EN167" s="94">
        <f t="shared" si="647"/>
        <v>0.26746231974454687</v>
      </c>
      <c r="EO167" s="94">
        <f t="shared" si="648"/>
        <v>6.7858953584316761E-2</v>
      </c>
      <c r="EP167" s="94">
        <f t="shared" si="649"/>
        <v>0.19462489459995475</v>
      </c>
      <c r="EQ167" s="94">
        <f t="shared" si="650"/>
        <v>0.50920366354202151</v>
      </c>
      <c r="ER167" s="94">
        <f t="shared" si="651"/>
        <v>-0.24000163461014556</v>
      </c>
      <c r="ES167" s="362">
        <f t="shared" si="600"/>
        <v>-136.14699999999999</v>
      </c>
      <c r="ET167" s="362">
        <f t="shared" si="652"/>
        <v>28.72999999999999</v>
      </c>
      <c r="EU167" s="362">
        <f t="shared" si="653"/>
        <v>6.8260000000000076</v>
      </c>
      <c r="EV167" s="100"/>
      <c r="EW167" s="100">
        <v>136.14699999999999</v>
      </c>
      <c r="EX167" s="100">
        <v>107.417</v>
      </c>
      <c r="EY167" s="100">
        <v>100.59099999999999</v>
      </c>
      <c r="EZ167" s="100">
        <v>84.203000000000003</v>
      </c>
      <c r="FA167" s="208">
        <v>55.792999999999999</v>
      </c>
      <c r="FB167" s="100">
        <v>73.412000000000006</v>
      </c>
      <c r="FC167" s="102">
        <v>61.512</v>
      </c>
      <c r="FD167" s="102">
        <v>30.216999999999999</v>
      </c>
      <c r="FE167" s="102">
        <v>29.129000000000001</v>
      </c>
      <c r="FF167" s="102">
        <v>12.712999999999999</v>
      </c>
      <c r="FG167" s="102"/>
      <c r="FH167" s="94">
        <f t="shared" si="601"/>
        <v>-1</v>
      </c>
      <c r="FI167" s="94">
        <f t="shared" si="654"/>
        <v>0.11627906976744186</v>
      </c>
      <c r="FJ167" s="94">
        <f t="shared" si="655"/>
        <v>4.0322580645161289E-2</v>
      </c>
      <c r="FK167" s="94">
        <f t="shared" si="656"/>
        <v>0.27835051546391754</v>
      </c>
      <c r="FL167" s="94">
        <f t="shared" si="657"/>
        <v>8.98876404494382E-2</v>
      </c>
      <c r="FM167" s="94">
        <f t="shared" si="658"/>
        <v>9.8765432098765427E-2</v>
      </c>
      <c r="FN167" s="362">
        <f t="shared" si="602"/>
        <v>-144</v>
      </c>
      <c r="FO167" s="362">
        <f t="shared" si="659"/>
        <v>15</v>
      </c>
      <c r="FP167" s="362">
        <f t="shared" si="660"/>
        <v>5</v>
      </c>
      <c r="FQ167" s="486"/>
      <c r="FR167" s="486">
        <v>144</v>
      </c>
      <c r="FS167" s="486">
        <v>129</v>
      </c>
      <c r="FT167" s="486">
        <v>124</v>
      </c>
      <c r="FU167" s="486">
        <v>97</v>
      </c>
      <c r="FV167" s="2">
        <v>89</v>
      </c>
      <c r="FW167" s="486">
        <v>81</v>
      </c>
      <c r="FX167" s="96">
        <v>68</v>
      </c>
      <c r="FY167" s="511">
        <v>52</v>
      </c>
      <c r="FZ167" s="511"/>
      <c r="GA167" s="511"/>
      <c r="GB167" s="96"/>
      <c r="GC167" s="2"/>
      <c r="GD167" s="98"/>
      <c r="GE167" s="1" t="s">
        <v>118</v>
      </c>
      <c r="GF167" s="336" t="s">
        <v>87</v>
      </c>
      <c r="GG167" s="1">
        <v>2610</v>
      </c>
      <c r="GH167" s="1" t="s">
        <v>224</v>
      </c>
      <c r="GI167" s="18" t="s">
        <v>97</v>
      </c>
      <c r="GJ167" s="94">
        <f t="shared" si="534"/>
        <v>1</v>
      </c>
      <c r="GK167" s="94">
        <f t="shared" si="535"/>
        <v>-1.9639793205892564</v>
      </c>
      <c r="GL167" s="94">
        <f t="shared" si="536"/>
        <v>0.26700298393594663</v>
      </c>
      <c r="GM167" s="94">
        <f t="shared" si="537"/>
        <v>-6.0120218384956785E-2</v>
      </c>
      <c r="GN167" s="94">
        <f t="shared" si="538"/>
        <v>0.43945177609149888</v>
      </c>
      <c r="GO167" s="392">
        <f t="shared" si="539"/>
        <v>-0.14384428798949442</v>
      </c>
      <c r="GP167" s="366">
        <f t="shared" si="540"/>
        <v>0.55647562475002588</v>
      </c>
      <c r="GQ167" s="366">
        <f t="shared" si="541"/>
        <v>-1.1337448802874437</v>
      </c>
      <c r="GR167" s="366">
        <f t="shared" si="542"/>
        <v>0.12165134235450642</v>
      </c>
      <c r="GS167" s="94">
        <f t="shared" si="603"/>
        <v>0</v>
      </c>
      <c r="GT167" s="94">
        <f t="shared" si="661"/>
        <v>-0.55647562475002588</v>
      </c>
      <c r="GU167" s="392">
        <f t="shared" si="662"/>
        <v>0.57726925553741781</v>
      </c>
      <c r="GV167" s="94">
        <f t="shared" si="663"/>
        <v>0.45561791318291139</v>
      </c>
      <c r="GW167" s="94">
        <f t="shared" si="664"/>
        <v>0.48476190476190473</v>
      </c>
      <c r="GX167" s="94">
        <f t="shared" si="665"/>
        <v>0.33676842309935834</v>
      </c>
      <c r="GY167" s="94">
        <f t="shared" si="666"/>
        <v>0.39334950217002812</v>
      </c>
      <c r="GZ167" s="94">
        <f t="shared" si="667"/>
        <v>0.50947040287331014</v>
      </c>
      <c r="HA167" s="94">
        <f t="shared" si="668"/>
        <v>0.71240385465476086</v>
      </c>
      <c r="HB167" s="94">
        <f t="shared" si="669"/>
        <v>0.81673025293203338</v>
      </c>
      <c r="HC167" s="94">
        <f t="shared" si="670"/>
        <v>1.0094637223974763</v>
      </c>
      <c r="HD167" s="94">
        <f t="shared" si="543"/>
        <v>1</v>
      </c>
      <c r="HE167" s="94">
        <f t="shared" si="544"/>
        <v>-1.7507550725673084</v>
      </c>
      <c r="HF167" s="94">
        <f t="shared" si="545"/>
        <v>0.39933194606274625</v>
      </c>
      <c r="HG167" s="94">
        <f t="shared" si="546"/>
        <v>-0.1786684845255784</v>
      </c>
      <c r="HH167" s="94">
        <f t="shared" si="547"/>
        <v>0.62402923409395528</v>
      </c>
      <c r="HI167" s="392">
        <f t="shared" si="548"/>
        <v>0.1374825674080043</v>
      </c>
      <c r="HJ167" s="366">
        <f t="shared" si="549"/>
        <v>0.14530883053324795</v>
      </c>
      <c r="HK167" s="366">
        <f t="shared" si="550"/>
        <v>-0.33885907860062997</v>
      </c>
      <c r="HL167" s="366">
        <f t="shared" si="551"/>
        <v>5.5234068970658107E-2</v>
      </c>
      <c r="HM167" s="94">
        <f t="shared" si="604"/>
        <v>0</v>
      </c>
      <c r="HN167" s="94">
        <f t="shared" si="671"/>
        <v>-0.14530883053324795</v>
      </c>
      <c r="HO167" s="392">
        <f t="shared" si="672"/>
        <v>0.19355024806738202</v>
      </c>
      <c r="HP167" s="94">
        <f t="shared" si="673"/>
        <v>0.13831617909672392</v>
      </c>
      <c r="HQ167" s="94">
        <f t="shared" si="674"/>
        <v>0.16840481156604473</v>
      </c>
      <c r="HR167" s="94">
        <f t="shared" si="675"/>
        <v>0.10369567741186485</v>
      </c>
      <c r="HS167" s="94">
        <f t="shared" si="676"/>
        <v>9.1162432184044351E-2</v>
      </c>
      <c r="HT167" s="94">
        <f t="shared" si="677"/>
        <v>0.17747931406643483</v>
      </c>
      <c r="HU167" s="94">
        <f t="shared" si="678"/>
        <v>0.25238432244801667</v>
      </c>
      <c r="HV167" s="94">
        <f t="shared" si="679"/>
        <v>0.27656421777161705</v>
      </c>
      <c r="HW167" s="94">
        <f t="shared" si="680"/>
        <v>0.43302131676236927</v>
      </c>
      <c r="HX167" s="94" t="e">
        <f t="shared" si="552"/>
        <v>#VALUE!</v>
      </c>
      <c r="HY167" s="94">
        <f t="shared" si="553"/>
        <v>-0.46623572875770214</v>
      </c>
      <c r="HZ167" s="94">
        <f t="shared" si="554"/>
        <v>0.42253846271185264</v>
      </c>
      <c r="IA167" s="94">
        <f t="shared" si="555"/>
        <v>-0.14260385444446905</v>
      </c>
      <c r="IB167" s="94">
        <f t="shared" si="556"/>
        <v>-0.15617077226501025</v>
      </c>
      <c r="IC167" s="392">
        <f t="shared" si="557"/>
        <v>0.70524332929630207</v>
      </c>
      <c r="ID167" s="366" t="e">
        <f t="shared" si="558"/>
        <v>#VALUE!</v>
      </c>
      <c r="IE167" s="366">
        <f t="shared" si="559"/>
        <v>-0.17477166420731943</v>
      </c>
      <c r="IF167" s="366">
        <f t="shared" si="560"/>
        <v>0.1113442259357505</v>
      </c>
      <c r="IG167" s="94" t="str">
        <f t="shared" si="605"/>
        <v>i.a.</v>
      </c>
      <c r="IH167" s="94">
        <f t="shared" si="681"/>
        <v>0.20008520202428259</v>
      </c>
      <c r="II167" s="392">
        <f t="shared" si="682"/>
        <v>0.37485686623160203</v>
      </c>
      <c r="IJ167" s="94">
        <f t="shared" si="683"/>
        <v>0.26351264029585153</v>
      </c>
      <c r="IK167" s="94">
        <f t="shared" si="684"/>
        <v>0.30734059356554994</v>
      </c>
      <c r="IL167" s="94">
        <f t="shared" si="685"/>
        <v>0.36422131808649832</v>
      </c>
      <c r="IM167" s="94">
        <f t="shared" si="686"/>
        <v>0.21358905900942624</v>
      </c>
      <c r="IN167" s="94">
        <f t="shared" si="687"/>
        <v>0.25451944336064508</v>
      </c>
      <c r="IO167" s="94">
        <f t="shared" si="688"/>
        <v>0.45858291690108216</v>
      </c>
      <c r="IP167" s="94">
        <f t="shared" si="689"/>
        <v>0.30090288029111883</v>
      </c>
      <c r="IQ167" s="94">
        <f t="shared" si="690"/>
        <v>0.42389679855266266</v>
      </c>
      <c r="IR167" s="94" t="str">
        <f t="shared" si="606"/>
        <v>i.a.</v>
      </c>
      <c r="IS167" s="94" t="e">
        <f t="shared" si="561"/>
        <v>#VALUE!</v>
      </c>
      <c r="IT167" s="94" t="e">
        <f t="shared" si="562"/>
        <v>#VALUE!</v>
      </c>
      <c r="IU167" s="94">
        <f t="shared" si="563"/>
        <v>0.35104511007636863</v>
      </c>
      <c r="IV167" s="94">
        <f t="shared" si="564"/>
        <v>-0.14691854301400506</v>
      </c>
      <c r="IW167" s="94">
        <f t="shared" si="565"/>
        <v>0.3802478654567783</v>
      </c>
      <c r="IX167" s="392">
        <f t="shared" si="566"/>
        <v>0.21181185938969532</v>
      </c>
      <c r="IY167" s="366" t="e">
        <f t="shared" si="567"/>
        <v>#VALUE!</v>
      </c>
      <c r="IZ167" s="366" t="e">
        <f t="shared" si="568"/>
        <v>#VALUE!</v>
      </c>
      <c r="JA167" s="366">
        <f t="shared" si="569"/>
        <v>1.3825358570289215E-2</v>
      </c>
      <c r="JB167" s="392"/>
      <c r="JC167" s="94" t="str">
        <f t="shared" si="691"/>
        <v>i.a.</v>
      </c>
      <c r="JD167" s="392">
        <f t="shared" si="692"/>
        <v>5.3208783017596163E-2</v>
      </c>
      <c r="JE167" s="94">
        <f t="shared" si="693"/>
        <v>3.9383424447306949E-2</v>
      </c>
      <c r="JF167" s="94">
        <f t="shared" si="694"/>
        <v>4.6166077254160158E-2</v>
      </c>
      <c r="JG167" s="94">
        <f t="shared" si="695"/>
        <v>3.3447671544764163E-2</v>
      </c>
      <c r="JH167" s="94">
        <f t="shared" si="696"/>
        <v>2.7601373336624557E-2</v>
      </c>
      <c r="JI167" s="94">
        <f t="shared" si="697"/>
        <v>5.6680894917520257E-2</v>
      </c>
      <c r="JJ167" s="94" t="str">
        <f t="shared" si="698"/>
        <v>i.a.</v>
      </c>
      <c r="JK167" s="94" t="str">
        <f t="shared" si="699"/>
        <v>i.a.</v>
      </c>
      <c r="JL167" s="94" t="str">
        <f t="shared" si="700"/>
        <v>i.a.</v>
      </c>
      <c r="JM167" s="94" t="str">
        <f t="shared" si="607"/>
        <v>i.a.</v>
      </c>
      <c r="JN167" s="94" t="e">
        <f t="shared" si="570"/>
        <v>#VALUE!</v>
      </c>
      <c r="JO167" s="94">
        <f t="shared" si="571"/>
        <v>-1</v>
      </c>
      <c r="JP167" s="94">
        <f t="shared" si="572"/>
        <v>0.12066303242764986</v>
      </c>
      <c r="JQ167" s="94">
        <f t="shared" si="573"/>
        <v>-5.8537612679109121E-3</v>
      </c>
      <c r="JR167" s="94">
        <f t="shared" si="574"/>
        <v>0.16974537730142794</v>
      </c>
      <c r="JS167" s="392">
        <f t="shared" si="575"/>
        <v>-0.1819220711897083</v>
      </c>
      <c r="JT167" s="364" t="e">
        <f t="shared" si="576"/>
        <v>#VALUE!</v>
      </c>
      <c r="JU167" s="364">
        <f t="shared" si="577"/>
        <v>-2.9327209302325583</v>
      </c>
      <c r="JV167" s="364">
        <f t="shared" si="578"/>
        <v>0.31576931732933256</v>
      </c>
      <c r="JW167" s="99" t="str">
        <f t="shared" si="608"/>
        <v>i.a.</v>
      </c>
      <c r="JX167" s="99">
        <f t="shared" si="701"/>
        <v>0</v>
      </c>
      <c r="JY167" s="393">
        <f t="shared" si="702"/>
        <v>2.9327209302325583</v>
      </c>
      <c r="JZ167" s="99">
        <f t="shared" si="703"/>
        <v>2.6169516129032258</v>
      </c>
      <c r="KA167" s="99">
        <f t="shared" si="704"/>
        <v>2.6323608247422681</v>
      </c>
      <c r="KB167" s="99">
        <f t="shared" si="705"/>
        <v>2.2503707865168536</v>
      </c>
      <c r="KC167" s="99">
        <f t="shared" si="706"/>
        <v>2.7508024691358024</v>
      </c>
      <c r="KD167" s="99">
        <f t="shared" si="707"/>
        <v>2.111926470588235</v>
      </c>
      <c r="KE167" s="99">
        <f t="shared" si="708"/>
        <v>0</v>
      </c>
      <c r="KF167" s="99" t="str">
        <f t="shared" si="609"/>
        <v>i.a.</v>
      </c>
      <c r="KG167" s="99" t="str">
        <f t="shared" si="610"/>
        <v>i.a.</v>
      </c>
      <c r="KH167" s="99" t="str">
        <f t="shared" si="611"/>
        <v>i.a.</v>
      </c>
      <c r="KI167" s="94">
        <f t="shared" si="579"/>
        <v>1</v>
      </c>
      <c r="KJ167" s="94">
        <f t="shared" si="580"/>
        <v>-1.8730575156955325</v>
      </c>
      <c r="KK167" s="94">
        <f t="shared" si="581"/>
        <v>0.5523700767658819</v>
      </c>
      <c r="KL167" s="94">
        <f t="shared" si="582"/>
        <v>-0.16632722433153396</v>
      </c>
      <c r="KM167" s="94">
        <f t="shared" si="583"/>
        <v>0.69489501950633825</v>
      </c>
      <c r="KN167" s="392">
        <f t="shared" si="584"/>
        <v>-0.1048026734389899</v>
      </c>
      <c r="KO167" s="364">
        <f t="shared" si="585"/>
        <v>0.13043750000000001</v>
      </c>
      <c r="KP167" s="364">
        <f t="shared" si="586"/>
        <v>-0.27984060077519379</v>
      </c>
      <c r="KQ167" s="364">
        <f t="shared" si="587"/>
        <v>5.3161165291322851E-2</v>
      </c>
      <c r="KR167" s="308"/>
      <c r="KS167" s="308">
        <f t="shared" si="709"/>
        <v>-0.13043750000000001</v>
      </c>
      <c r="KT167" s="395">
        <f t="shared" si="710"/>
        <v>0.14940310077519381</v>
      </c>
      <c r="KU167" s="308">
        <f t="shared" si="711"/>
        <v>9.6241935483870958E-2</v>
      </c>
      <c r="KV167" s="308">
        <f t="shared" si="712"/>
        <v>0.11544329896907217</v>
      </c>
      <c r="KW167" s="308">
        <f t="shared" si="713"/>
        <v>6.8112359550561802E-2</v>
      </c>
      <c r="KX167" s="308">
        <f t="shared" si="714"/>
        <v>7.6086419753086429E-2</v>
      </c>
      <c r="KY167" s="308">
        <f t="shared" si="715"/>
        <v>0.11055882352941176</v>
      </c>
      <c r="KZ167" s="308">
        <f t="shared" si="716"/>
        <v>0.15496153846153846</v>
      </c>
      <c r="LA167" s="308" t="str">
        <f t="shared" si="717"/>
        <v>i.a.</v>
      </c>
      <c r="LB167" s="308" t="str">
        <f t="shared" si="718"/>
        <v>i.a.</v>
      </c>
      <c r="LC167" s="308" t="str">
        <f t="shared" si="612"/>
        <v>i.a.</v>
      </c>
    </row>
    <row r="168" spans="1:315" s="1" customFormat="1" x14ac:dyDescent="0.3">
      <c r="A168" s="348" t="s">
        <v>264</v>
      </c>
      <c r="B168" s="171">
        <v>20625430</v>
      </c>
      <c r="C168" t="s">
        <v>105</v>
      </c>
      <c r="D168" s="4" t="s">
        <v>87</v>
      </c>
      <c r="E168">
        <v>1</v>
      </c>
      <c r="F168"/>
      <c r="G168">
        <v>711210</v>
      </c>
      <c r="H168"/>
      <c r="I168" s="187">
        <v>45098</v>
      </c>
      <c r="J168" s="176"/>
      <c r="K168" s="176" t="s">
        <v>265</v>
      </c>
      <c r="L168" s="176" t="s">
        <v>265</v>
      </c>
      <c r="M168" s="176" t="s">
        <v>265</v>
      </c>
      <c r="N168" s="176" t="s">
        <v>265</v>
      </c>
      <c r="O168" s="176" t="s">
        <v>265</v>
      </c>
      <c r="P168" s="176" t="s">
        <v>265</v>
      </c>
      <c r="Q168" s="94">
        <f t="shared" si="525"/>
        <v>-1</v>
      </c>
      <c r="R168" s="94">
        <f t="shared" si="526"/>
        <v>6.2604106700045792E-2</v>
      </c>
      <c r="S168" s="94">
        <f t="shared" si="527"/>
        <v>4.9663518269652096E-2</v>
      </c>
      <c r="T168" s="94">
        <f t="shared" si="528"/>
        <v>3.8128888817334783E-4</v>
      </c>
      <c r="U168" s="94">
        <f t="shared" si="529"/>
        <v>-0.12850881556826044</v>
      </c>
      <c r="V168" s="94">
        <f t="shared" si="530"/>
        <v>0.69727424278507866</v>
      </c>
      <c r="W168" s="362">
        <f t="shared" si="531"/>
        <v>-1524.652</v>
      </c>
      <c r="X168" s="362">
        <f t="shared" si="532"/>
        <v>89.826000000000022</v>
      </c>
      <c r="Y168" s="362">
        <f t="shared" si="533"/>
        <v>67.886999999999944</v>
      </c>
      <c r="Z168" s="100"/>
      <c r="AA168" s="396">
        <v>1524.652</v>
      </c>
      <c r="AB168" s="100">
        <v>1434.826</v>
      </c>
      <c r="AC168" s="100">
        <v>1366.9390000000001</v>
      </c>
      <c r="AD168" s="100">
        <v>1366.4179999999999</v>
      </c>
      <c r="AE168" s="100">
        <v>1567.9079999999999</v>
      </c>
      <c r="AF168" s="100">
        <v>923.78</v>
      </c>
      <c r="AG168" s="201">
        <v>668.33049600000004</v>
      </c>
      <c r="AH168" s="206">
        <v>688.06609000000003</v>
      </c>
      <c r="AI168" s="206">
        <v>726.01401799999996</v>
      </c>
      <c r="AJ168" s="206">
        <v>563.82990500000005</v>
      </c>
      <c r="AK168" s="206">
        <v>633.71306900000002</v>
      </c>
      <c r="AL168" s="94">
        <f t="shared" si="588"/>
        <v>-1</v>
      </c>
      <c r="AM168" s="94">
        <f t="shared" si="589"/>
        <v>-1.4880010131070692E-2</v>
      </c>
      <c r="AN168" s="94">
        <f t="shared" si="613"/>
        <v>-0.17051704345085789</v>
      </c>
      <c r="AO168" s="94">
        <f t="shared" si="614"/>
        <v>0.43591152482842577</v>
      </c>
      <c r="AP168" s="94">
        <f t="shared" si="615"/>
        <v>-7.2664601858327613E-2</v>
      </c>
      <c r="AQ168" s="94">
        <f t="shared" si="616"/>
        <v>0.21131806024519234</v>
      </c>
      <c r="AR168" s="362">
        <f t="shared" si="590"/>
        <v>-108.90600000000001</v>
      </c>
      <c r="AS168" s="362">
        <f t="shared" si="617"/>
        <v>-1.644999999999996</v>
      </c>
      <c r="AT168" s="362">
        <f t="shared" si="618"/>
        <v>-22.725999999999985</v>
      </c>
      <c r="AU168" s="266"/>
      <c r="AV168" s="266">
        <v>108.90600000000001</v>
      </c>
      <c r="AW168" s="266">
        <v>110.551</v>
      </c>
      <c r="AX168" s="266">
        <v>133.27699999999999</v>
      </c>
      <c r="AY168" s="266">
        <v>92.816999999999993</v>
      </c>
      <c r="AZ168" s="266">
        <v>100.09</v>
      </c>
      <c r="BA168" s="267">
        <v>82.629000000000005</v>
      </c>
      <c r="BB168" s="205">
        <v>47.724893000000002</v>
      </c>
      <c r="BC168" s="205">
        <v>43.320414</v>
      </c>
      <c r="BD168" s="205">
        <v>26.823416999999999</v>
      </c>
      <c r="BE168" s="205">
        <v>23.416262</v>
      </c>
      <c r="BF168" s="205">
        <v>21.436557000000001</v>
      </c>
      <c r="BG168" s="94">
        <f t="shared" si="591"/>
        <v>-1</v>
      </c>
      <c r="BH168" s="94">
        <f t="shared" si="619"/>
        <v>-0.48305759947509025</v>
      </c>
      <c r="BI168" s="94">
        <f t="shared" si="620"/>
        <v>-0.52451308107144456</v>
      </c>
      <c r="BJ168" s="94">
        <f t="shared" si="621"/>
        <v>3.3277075899315269</v>
      </c>
      <c r="BK168" s="94">
        <f t="shared" si="622"/>
        <v>-0.64313738986784141</v>
      </c>
      <c r="BL168" s="94">
        <f t="shared" si="623"/>
        <v>6.7489621220470988E-2</v>
      </c>
      <c r="BM168" s="362">
        <f t="shared" si="592"/>
        <v>-11.03</v>
      </c>
      <c r="BN168" s="362">
        <f t="shared" si="624"/>
        <v>-10.307</v>
      </c>
      <c r="BO168" s="362">
        <f t="shared" si="625"/>
        <v>-23.537000000000003</v>
      </c>
      <c r="BP168" s="266"/>
      <c r="BQ168" s="266">
        <v>11.03</v>
      </c>
      <c r="BR168" s="266">
        <v>21.337</v>
      </c>
      <c r="BS168" s="266">
        <v>44.874000000000002</v>
      </c>
      <c r="BT168" s="266">
        <v>10.369</v>
      </c>
      <c r="BU168" s="266">
        <v>29.056000000000001</v>
      </c>
      <c r="BV168" s="266">
        <v>27.219000000000001</v>
      </c>
      <c r="BW168" s="201">
        <v>24.531510999999998</v>
      </c>
      <c r="BX168" s="201">
        <v>26.335764999999999</v>
      </c>
      <c r="BY168" s="201">
        <v>16.273384</v>
      </c>
      <c r="BZ168" s="201">
        <v>11.695135000000001</v>
      </c>
      <c r="CA168" s="201">
        <v>8.9122699999999995</v>
      </c>
      <c r="CB168" s="94">
        <f t="shared" si="593"/>
        <v>-1</v>
      </c>
      <c r="CC168" s="94">
        <f t="shared" si="626"/>
        <v>-0.49854400078969446</v>
      </c>
      <c r="CD168" s="94">
        <f t="shared" si="627"/>
        <v>-0.54286810161996302</v>
      </c>
      <c r="CE168" s="94">
        <f t="shared" si="628"/>
        <v>3.6400753768844227</v>
      </c>
      <c r="CF168" s="94">
        <f t="shared" si="629"/>
        <v>-0.67121024370095006</v>
      </c>
      <c r="CG168" s="94">
        <f t="shared" si="630"/>
        <v>7.2900509638821193E-2</v>
      </c>
      <c r="CH168" s="362">
        <f t="shared" si="594"/>
        <v>-10.16</v>
      </c>
      <c r="CI168" s="362">
        <f t="shared" si="631"/>
        <v>-10.100999999999999</v>
      </c>
      <c r="CJ168" s="362">
        <f t="shared" si="632"/>
        <v>-24.061000000000003</v>
      </c>
      <c r="CK168" s="100"/>
      <c r="CL168" s="100">
        <v>10.16</v>
      </c>
      <c r="CM168" s="100">
        <v>20.260999999999999</v>
      </c>
      <c r="CN168" s="100">
        <v>44.322000000000003</v>
      </c>
      <c r="CO168" s="100">
        <v>9.5519999999999996</v>
      </c>
      <c r="CP168" s="100">
        <v>29.052</v>
      </c>
      <c r="CQ168" s="100">
        <v>27.077999999999999</v>
      </c>
      <c r="CR168" s="208">
        <v>25.498498999999999</v>
      </c>
      <c r="CS168" s="208">
        <v>24.299267</v>
      </c>
      <c r="CT168" s="208">
        <v>18.088227</v>
      </c>
      <c r="CU168" s="208">
        <v>13.717769000000001</v>
      </c>
      <c r="CV168" s="208">
        <v>10.318693</v>
      </c>
      <c r="CW168" s="94">
        <f t="shared" si="595"/>
        <v>-1</v>
      </c>
      <c r="CX168" s="94">
        <f t="shared" si="633"/>
        <v>-0.49876511937179407</v>
      </c>
      <c r="CY168" s="94">
        <f t="shared" si="634"/>
        <v>-0.54316380258057051</v>
      </c>
      <c r="CZ168" s="94">
        <f t="shared" si="635"/>
        <v>3.6869152542372885</v>
      </c>
      <c r="DA168" s="94">
        <f t="shared" si="636"/>
        <v>-0.67367256637168149</v>
      </c>
      <c r="DB168" s="94">
        <f t="shared" si="637"/>
        <v>6.2679268350025949E-2</v>
      </c>
      <c r="DC168" s="362">
        <f t="shared" si="596"/>
        <v>-7.915</v>
      </c>
      <c r="DD168" s="362">
        <f t="shared" si="638"/>
        <v>-7.8760000000000003</v>
      </c>
      <c r="DE168" s="362">
        <f t="shared" si="639"/>
        <v>-18.775000000000002</v>
      </c>
      <c r="DF168" s="266"/>
      <c r="DG168" s="266">
        <v>7.915</v>
      </c>
      <c r="DH168" s="266">
        <v>15.791</v>
      </c>
      <c r="DI168" s="266">
        <v>34.566000000000003</v>
      </c>
      <c r="DJ168" s="266">
        <v>7.375</v>
      </c>
      <c r="DK168" s="266">
        <v>22.6</v>
      </c>
      <c r="DL168" s="266">
        <v>21.266999999999999</v>
      </c>
      <c r="DM168" s="201">
        <v>19.779644000000001</v>
      </c>
      <c r="DN168" s="201">
        <v>18.943684000000001</v>
      </c>
      <c r="DO168" s="201">
        <v>13.909064000000001</v>
      </c>
      <c r="DP168" s="201">
        <v>10.263443000000001</v>
      </c>
      <c r="DQ168" s="201">
        <v>7.7110390000000004</v>
      </c>
      <c r="DR168" s="94">
        <f t="shared" si="597"/>
        <v>-1</v>
      </c>
      <c r="DS168" s="94">
        <f t="shared" si="640"/>
        <v>6.5809713064662351E-2</v>
      </c>
      <c r="DT168" s="94">
        <f t="shared" si="641"/>
        <v>-9.9522555153111879E-3</v>
      </c>
      <c r="DU168" s="94">
        <f t="shared" si="642"/>
        <v>0.39770347700025316</v>
      </c>
      <c r="DV168" s="94">
        <f t="shared" si="643"/>
        <v>9.2721809426822066E-2</v>
      </c>
      <c r="DW168" s="94">
        <f t="shared" si="644"/>
        <v>0.10564506039839321</v>
      </c>
      <c r="DX168" s="362">
        <f t="shared" si="598"/>
        <v>-128.18600000000001</v>
      </c>
      <c r="DY168" s="362">
        <f t="shared" si="645"/>
        <v>7.9150000000000063</v>
      </c>
      <c r="DZ168" s="362">
        <f t="shared" si="646"/>
        <v>-1.2090000000000032</v>
      </c>
      <c r="EA168" s="100"/>
      <c r="EB168" s="100">
        <v>128.18600000000001</v>
      </c>
      <c r="EC168" s="100">
        <v>120.271</v>
      </c>
      <c r="ED168" s="100">
        <v>121.48</v>
      </c>
      <c r="EE168" s="100">
        <v>86.914000000000001</v>
      </c>
      <c r="EF168" s="100">
        <v>79.539000000000001</v>
      </c>
      <c r="EG168" s="100">
        <v>71.938999999999993</v>
      </c>
      <c r="EH168" s="208">
        <v>65.672206000000003</v>
      </c>
      <c r="EI168" s="208">
        <v>60.892561999999998</v>
      </c>
      <c r="EJ168" s="208">
        <v>51.948878000000001</v>
      </c>
      <c r="EK168" s="208">
        <v>48.039814</v>
      </c>
      <c r="EL168" s="208">
        <v>37.776370999999997</v>
      </c>
      <c r="EM168" s="94">
        <f t="shared" si="599"/>
        <v>-1</v>
      </c>
      <c r="EN168" s="94">
        <f t="shared" si="647"/>
        <v>-4.4618518596299721E-2</v>
      </c>
      <c r="EO168" s="94">
        <f t="shared" si="648"/>
        <v>4.458064969024763E-2</v>
      </c>
      <c r="EP168" s="94">
        <f t="shared" si="649"/>
        <v>6.0923357638751563E-2</v>
      </c>
      <c r="EQ168" s="94">
        <f t="shared" si="650"/>
        <v>-6.3572452708015896E-3</v>
      </c>
      <c r="ER168" s="94">
        <f t="shared" si="651"/>
        <v>0.458557498035221</v>
      </c>
      <c r="ES168" s="362">
        <f t="shared" si="600"/>
        <v>-454.92399999999998</v>
      </c>
      <c r="ET168" s="362">
        <f t="shared" si="652"/>
        <v>-21.246000000000038</v>
      </c>
      <c r="EU168" s="362">
        <f t="shared" si="653"/>
        <v>20.322000000000003</v>
      </c>
      <c r="EV168" s="100"/>
      <c r="EW168" s="100">
        <v>454.92399999999998</v>
      </c>
      <c r="EX168" s="100">
        <v>476.17</v>
      </c>
      <c r="EY168" s="100">
        <v>455.84800000000001</v>
      </c>
      <c r="EZ168" s="100">
        <v>429.67099999999999</v>
      </c>
      <c r="FA168" s="100">
        <v>432.42</v>
      </c>
      <c r="FB168" s="100">
        <v>296.471</v>
      </c>
      <c r="FC168" s="208">
        <v>233.564751</v>
      </c>
      <c r="FD168" s="208">
        <v>203.04877999999999</v>
      </c>
      <c r="FE168" s="208">
        <v>234.89101299999999</v>
      </c>
      <c r="FF168" s="208">
        <v>206.034356</v>
      </c>
      <c r="FG168" s="208">
        <v>165.19028399999999</v>
      </c>
      <c r="FH168" s="94">
        <f t="shared" si="601"/>
        <v>-1</v>
      </c>
      <c r="FI168" s="94">
        <f t="shared" si="654"/>
        <v>2.7522935779816515E-2</v>
      </c>
      <c r="FJ168" s="94">
        <f t="shared" si="655"/>
        <v>2.8301886792452831E-2</v>
      </c>
      <c r="FK168" s="94">
        <f t="shared" si="656"/>
        <v>3.9215686274509803E-2</v>
      </c>
      <c r="FL168" s="94">
        <f t="shared" si="657"/>
        <v>0.17241379310344829</v>
      </c>
      <c r="FM168" s="94">
        <f t="shared" si="658"/>
        <v>0.29850746268656714</v>
      </c>
      <c r="FN168" s="362">
        <f t="shared" si="602"/>
        <v>-112</v>
      </c>
      <c r="FO168" s="362">
        <f t="shared" si="659"/>
        <v>3</v>
      </c>
      <c r="FP168" s="362">
        <f t="shared" si="660"/>
        <v>3</v>
      </c>
      <c r="FQ168" s="486"/>
      <c r="FR168" s="486">
        <v>112</v>
      </c>
      <c r="FS168" s="486">
        <v>109</v>
      </c>
      <c r="FT168" s="486">
        <v>106</v>
      </c>
      <c r="FU168" s="486">
        <v>102</v>
      </c>
      <c r="FV168" s="486">
        <v>87</v>
      </c>
      <c r="FW168" s="486">
        <v>67</v>
      </c>
      <c r="FX168" s="2">
        <v>55</v>
      </c>
      <c r="FY168" s="2">
        <v>51</v>
      </c>
      <c r="FZ168" s="2">
        <v>49</v>
      </c>
      <c r="GA168" s="2">
        <v>39</v>
      </c>
      <c r="GB168" s="2">
        <v>35</v>
      </c>
      <c r="GC168" s="2"/>
      <c r="GD168" s="88"/>
      <c r="GE168" s="1" t="s">
        <v>81</v>
      </c>
      <c r="GF168" s="336" t="s">
        <v>87</v>
      </c>
      <c r="GG168" s="1">
        <v>8700</v>
      </c>
      <c r="GH168" s="1" t="s">
        <v>78</v>
      </c>
      <c r="GI168" s="18" t="s">
        <v>79</v>
      </c>
      <c r="GJ168" s="94">
        <f t="shared" si="534"/>
        <v>-1</v>
      </c>
      <c r="GK168" s="94">
        <f t="shared" si="535"/>
        <v>-0.51207859200952044</v>
      </c>
      <c r="GL168" s="94">
        <f t="shared" si="536"/>
        <v>-0.60594353350757846</v>
      </c>
      <c r="GM168" s="94">
        <f t="shared" si="537"/>
        <v>2.7062221882997721</v>
      </c>
      <c r="GN168" s="94">
        <f t="shared" si="538"/>
        <v>-0.70078992445514643</v>
      </c>
      <c r="GO168" s="392">
        <f t="shared" si="539"/>
        <v>-2.5316329437853818E-2</v>
      </c>
      <c r="GP168" s="366">
        <f t="shared" si="540"/>
        <v>-8.1784775635220588E-2</v>
      </c>
      <c r="GQ168" s="366">
        <f t="shared" si="541"/>
        <v>-8.5833972580919141E-2</v>
      </c>
      <c r="GR168" s="366">
        <f t="shared" si="542"/>
        <v>-0.25774858481648122</v>
      </c>
      <c r="GS168" s="94">
        <f t="shared" si="603"/>
        <v>0</v>
      </c>
      <c r="GT168" s="94">
        <f t="shared" si="661"/>
        <v>8.1784775635220588E-2</v>
      </c>
      <c r="GU168" s="392">
        <f t="shared" si="662"/>
        <v>0.16761874821613973</v>
      </c>
      <c r="GV168" s="94">
        <f t="shared" si="663"/>
        <v>0.42536733303262092</v>
      </c>
      <c r="GW168" s="94">
        <f t="shared" si="664"/>
        <v>0.1147711365971175</v>
      </c>
      <c r="GX168" s="94">
        <f t="shared" si="665"/>
        <v>0.38358045392730294</v>
      </c>
      <c r="GY168" s="94">
        <f t="shared" si="666"/>
        <v>0.39354353162198147</v>
      </c>
      <c r="GZ168" s="94">
        <f t="shared" si="667"/>
        <v>0.40293202291493946</v>
      </c>
      <c r="HA168" s="94">
        <f t="shared" si="668"/>
        <v>0.43067984598565917</v>
      </c>
      <c r="HB168" s="94">
        <f t="shared" si="669"/>
        <v>0.36180545296062078</v>
      </c>
      <c r="HC168" s="94">
        <f t="shared" si="670"/>
        <v>0.31970120787821088</v>
      </c>
      <c r="HD168" s="94">
        <f t="shared" si="543"/>
        <v>-1</v>
      </c>
      <c r="HE168" s="94">
        <f t="shared" si="544"/>
        <v>-0.48254459565583568</v>
      </c>
      <c r="HF168" s="94">
        <f t="shared" si="545"/>
        <v>-0.54823544077185682</v>
      </c>
      <c r="HG168" s="94">
        <f t="shared" si="546"/>
        <v>3.2132102912660936</v>
      </c>
      <c r="HH168" s="94">
        <f t="shared" si="547"/>
        <v>-0.6982755361535623</v>
      </c>
      <c r="HI168" s="392">
        <f t="shared" si="548"/>
        <v>-0.22374173495310301</v>
      </c>
      <c r="HJ168" s="366">
        <f t="shared" si="549"/>
        <v>-2.3692559505270144E-2</v>
      </c>
      <c r="HK168" s="366">
        <f t="shared" si="550"/>
        <v>-2.209410985090109E-2</v>
      </c>
      <c r="HL168" s="366">
        <f t="shared" si="551"/>
        <v>-5.5564063942606101E-2</v>
      </c>
      <c r="HM168" s="94">
        <f t="shared" si="604"/>
        <v>0</v>
      </c>
      <c r="HN168" s="94">
        <f t="shared" si="671"/>
        <v>2.3692559505270144E-2</v>
      </c>
      <c r="HO168" s="392">
        <f t="shared" si="672"/>
        <v>4.5786669356171233E-2</v>
      </c>
      <c r="HP168" s="94">
        <f t="shared" si="673"/>
        <v>0.10135073329877733</v>
      </c>
      <c r="HQ168" s="94">
        <f t="shared" si="674"/>
        <v>2.4055465142310963E-2</v>
      </c>
      <c r="HR168" s="94">
        <f t="shared" si="675"/>
        <v>7.9726598352840128E-2</v>
      </c>
      <c r="HS168" s="94">
        <f t="shared" si="676"/>
        <v>0.10270627952415233</v>
      </c>
      <c r="HT168" s="94">
        <f t="shared" si="677"/>
        <v>0.11237173957396204</v>
      </c>
      <c r="HU168" s="94">
        <f t="shared" si="678"/>
        <v>0.12027116704601447</v>
      </c>
      <c r="HV168" s="94">
        <f t="shared" si="679"/>
        <v>7.381468676618605E-2</v>
      </c>
      <c r="HW168" s="94">
        <f t="shared" si="680"/>
        <v>6.3008398364936116E-2</v>
      </c>
      <c r="HX168" s="94" t="e">
        <f t="shared" si="552"/>
        <v>#VALUE!</v>
      </c>
      <c r="HY168" s="94">
        <f t="shared" si="553"/>
        <v>0.11558548476229068</v>
      </c>
      <c r="HZ168" s="94">
        <f t="shared" si="554"/>
        <v>-5.2205547960063742E-2</v>
      </c>
      <c r="IA168" s="94">
        <f t="shared" si="555"/>
        <v>0.3174405737574274</v>
      </c>
      <c r="IB168" s="94">
        <f t="shared" si="556"/>
        <v>9.9712954405455398E-2</v>
      </c>
      <c r="IC168" s="392">
        <f t="shared" si="557"/>
        <v>-0.24195990772542428</v>
      </c>
      <c r="ID168" s="366" t="e">
        <f t="shared" si="558"/>
        <v>#VALUE!</v>
      </c>
      <c r="IE168" s="366">
        <f t="shared" si="559"/>
        <v>2.9194577226296203E-2</v>
      </c>
      <c r="IF168" s="366">
        <f t="shared" si="560"/>
        <v>-1.3912378613460064E-2</v>
      </c>
      <c r="IG168" s="94" t="str">
        <f t="shared" si="605"/>
        <v>i.a.</v>
      </c>
      <c r="IH168" s="94">
        <f t="shared" si="681"/>
        <v>0.28177453816461656</v>
      </c>
      <c r="II168" s="392">
        <f t="shared" si="682"/>
        <v>0.25257996093832036</v>
      </c>
      <c r="IJ168" s="94">
        <f t="shared" si="683"/>
        <v>0.26649233955178042</v>
      </c>
      <c r="IK168" s="94">
        <f t="shared" si="684"/>
        <v>0.20228034938359815</v>
      </c>
      <c r="IL168" s="94">
        <f t="shared" si="685"/>
        <v>0.18393922575274038</v>
      </c>
      <c r="IM168" s="94">
        <f t="shared" si="686"/>
        <v>0.24265105187353903</v>
      </c>
      <c r="IN168" s="94">
        <f t="shared" si="687"/>
        <v>0.28117344641615039</v>
      </c>
      <c r="IO168" s="94">
        <f t="shared" si="688"/>
        <v>0.2998912970567959</v>
      </c>
      <c r="IP168" s="94">
        <f t="shared" si="689"/>
        <v>0.22116162443388163</v>
      </c>
      <c r="IQ168" s="94">
        <f t="shared" si="690"/>
        <v>0.23316409424455403</v>
      </c>
      <c r="IR168" s="94">
        <f t="shared" si="606"/>
        <v>0.22868397635299179</v>
      </c>
      <c r="IS168" s="94">
        <f t="shared" si="561"/>
        <v>-1</v>
      </c>
      <c r="IT168" s="94">
        <f t="shared" si="562"/>
        <v>-0.51351364326052495</v>
      </c>
      <c r="IU168" s="94">
        <f t="shared" si="563"/>
        <v>-0.54701015072679149</v>
      </c>
      <c r="IV168" s="94">
        <f t="shared" si="564"/>
        <v>3.3260581120438126</v>
      </c>
      <c r="IW168" s="94">
        <f t="shared" si="565"/>
        <v>-0.59051495126155218</v>
      </c>
      <c r="IX168" s="392">
        <f t="shared" si="566"/>
        <v>-0.37105648909818262</v>
      </c>
      <c r="IY168" s="366">
        <f t="shared" si="567"/>
        <v>-7.2344377602233155E-3</v>
      </c>
      <c r="IZ168" s="366">
        <f t="shared" si="568"/>
        <v>-7.6363549351975918E-3</v>
      </c>
      <c r="JA168" s="366">
        <f t="shared" si="569"/>
        <v>-1.7957299852966402E-2</v>
      </c>
      <c r="JB168" s="392"/>
      <c r="JC168" s="94">
        <f t="shared" si="691"/>
        <v>7.2344377602233155E-3</v>
      </c>
      <c r="JD168" s="392">
        <f t="shared" si="692"/>
        <v>1.4870792695420907E-2</v>
      </c>
      <c r="JE168" s="94">
        <f t="shared" si="693"/>
        <v>3.2828092548387311E-2</v>
      </c>
      <c r="JF168" s="94">
        <f t="shared" si="694"/>
        <v>7.5884538991728744E-3</v>
      </c>
      <c r="JG168" s="94">
        <f t="shared" si="695"/>
        <v>1.8531699564005032E-2</v>
      </c>
      <c r="JH168" s="94">
        <f t="shared" si="696"/>
        <v>2.9464807638182253E-2</v>
      </c>
      <c r="JI168" s="94">
        <f t="shared" si="697"/>
        <v>3.6705658572850755E-2</v>
      </c>
      <c r="JJ168" s="94">
        <f t="shared" si="698"/>
        <v>3.8275051456176247E-2</v>
      </c>
      <c r="JK168" s="94">
        <f t="shared" si="699"/>
        <v>2.2414696681517795E-2</v>
      </c>
      <c r="JL168" s="94">
        <f t="shared" si="700"/>
        <v>2.0742310573257018E-2</v>
      </c>
      <c r="JM168" s="94">
        <f t="shared" si="607"/>
        <v>1.4063572989055712E-2</v>
      </c>
      <c r="JN168" s="94" t="e">
        <f t="shared" si="570"/>
        <v>#VALUE!</v>
      </c>
      <c r="JO168" s="94">
        <f t="shared" si="571"/>
        <v>3.4141496699151702E-2</v>
      </c>
      <c r="JP168" s="94">
        <f t="shared" si="572"/>
        <v>2.0773696665900281E-2</v>
      </c>
      <c r="JQ168" s="94">
        <f t="shared" si="573"/>
        <v>-3.7368948428361366E-2</v>
      </c>
      <c r="JR168" s="94">
        <f t="shared" si="574"/>
        <v>-0.25666928386704574</v>
      </c>
      <c r="JS168" s="392">
        <f t="shared" si="575"/>
        <v>0.30709625593793427</v>
      </c>
      <c r="JT168" s="364" t="e">
        <f t="shared" si="576"/>
        <v>#VALUE!</v>
      </c>
      <c r="JU168" s="364">
        <f t="shared" si="577"/>
        <v>0.44942300131061508</v>
      </c>
      <c r="JV168" s="364">
        <f t="shared" si="578"/>
        <v>0.26789034100744402</v>
      </c>
      <c r="JW168" s="99" t="str">
        <f t="shared" si="608"/>
        <v>i.a.</v>
      </c>
      <c r="JX168" s="99">
        <f t="shared" si="701"/>
        <v>13.612964285714286</v>
      </c>
      <c r="JY168" s="393">
        <f t="shared" si="702"/>
        <v>13.163541284403671</v>
      </c>
      <c r="JZ168" s="99">
        <f t="shared" si="703"/>
        <v>12.895650943396227</v>
      </c>
      <c r="KA168" s="99">
        <f t="shared" si="704"/>
        <v>13.396254901960782</v>
      </c>
      <c r="KB168" s="99">
        <f t="shared" si="705"/>
        <v>18.021931034482758</v>
      </c>
      <c r="KC168" s="99">
        <f t="shared" si="706"/>
        <v>13.78776119402985</v>
      </c>
      <c r="KD168" s="99">
        <f t="shared" si="707"/>
        <v>12.151463563636364</v>
      </c>
      <c r="KE168" s="99">
        <f t="shared" si="708"/>
        <v>13.491491960784314</v>
      </c>
      <c r="KF168" s="99">
        <f t="shared" si="609"/>
        <v>14.816612612244898</v>
      </c>
      <c r="KG168" s="99">
        <f t="shared" si="610"/>
        <v>14.457177051282052</v>
      </c>
      <c r="KH168" s="99">
        <f t="shared" si="611"/>
        <v>18.106087685714286</v>
      </c>
      <c r="KI168" s="94">
        <f t="shared" si="579"/>
        <v>-1</v>
      </c>
      <c r="KJ168" s="94">
        <f t="shared" si="580"/>
        <v>-0.5119758579113991</v>
      </c>
      <c r="KK168" s="94">
        <f t="shared" si="581"/>
        <v>-0.55544971350198236</v>
      </c>
      <c r="KL168" s="94">
        <f t="shared" si="582"/>
        <v>3.4649781928510479</v>
      </c>
      <c r="KM168" s="94">
        <f t="shared" si="583"/>
        <v>-0.71956167845081032</v>
      </c>
      <c r="KN168" s="392">
        <f t="shared" si="584"/>
        <v>-0.17374328568044797</v>
      </c>
      <c r="KO168" s="364">
        <f t="shared" si="585"/>
        <v>-9.071428571428572E-2</v>
      </c>
      <c r="KP168" s="364">
        <f t="shared" si="586"/>
        <v>-9.5166448230668416E-2</v>
      </c>
      <c r="KQ168" s="364">
        <f t="shared" si="587"/>
        <v>-0.23225134152674398</v>
      </c>
      <c r="KR168" s="308"/>
      <c r="KS168" s="308">
        <f t="shared" si="709"/>
        <v>9.071428571428572E-2</v>
      </c>
      <c r="KT168" s="395">
        <f t="shared" si="710"/>
        <v>0.18588073394495414</v>
      </c>
      <c r="KU168" s="308">
        <f t="shared" si="711"/>
        <v>0.41813207547169812</v>
      </c>
      <c r="KV168" s="308">
        <f t="shared" si="712"/>
        <v>9.3647058823529403E-2</v>
      </c>
      <c r="KW168" s="308">
        <f t="shared" si="713"/>
        <v>0.33393103448275863</v>
      </c>
      <c r="KX168" s="308">
        <f t="shared" si="714"/>
        <v>0.40414925373134325</v>
      </c>
      <c r="KY168" s="308">
        <f t="shared" si="715"/>
        <v>0.4636090727272727</v>
      </c>
      <c r="KZ168" s="308">
        <f t="shared" si="716"/>
        <v>0.4764562156862745</v>
      </c>
      <c r="LA168" s="308">
        <f t="shared" si="717"/>
        <v>0.36914748979591838</v>
      </c>
      <c r="LB168" s="308">
        <f t="shared" si="718"/>
        <v>0.35173766666666667</v>
      </c>
      <c r="LC168" s="308">
        <f t="shared" si="612"/>
        <v>0.29481979999999997</v>
      </c>
    </row>
    <row r="169" spans="1:315" s="1" customFormat="1" x14ac:dyDescent="0.3">
      <c r="A169" s="348" t="s">
        <v>734</v>
      </c>
      <c r="B169" s="171">
        <v>87987817</v>
      </c>
      <c r="C169" t="s">
        <v>105</v>
      </c>
      <c r="D169" s="4" t="s">
        <v>87</v>
      </c>
      <c r="E169">
        <v>1</v>
      </c>
      <c r="F169"/>
      <c r="G169">
        <v>412000</v>
      </c>
      <c r="H169"/>
      <c r="I169" s="193">
        <v>45037</v>
      </c>
      <c r="J169" s="176"/>
      <c r="K169" s="176" t="s">
        <v>132</v>
      </c>
      <c r="L169" s="176" t="s">
        <v>132</v>
      </c>
      <c r="M169" s="176" t="s">
        <v>132</v>
      </c>
      <c r="N169" s="176" t="s">
        <v>132</v>
      </c>
      <c r="O169" s="178" t="s">
        <v>132</v>
      </c>
      <c r="P169" s="178" t="s">
        <v>132</v>
      </c>
      <c r="Q169" s="94">
        <f t="shared" si="525"/>
        <v>-1</v>
      </c>
      <c r="R169" s="94">
        <f t="shared" si="526"/>
        <v>1.2863015196239207</v>
      </c>
      <c r="S169" s="94">
        <f t="shared" si="527"/>
        <v>0.30959914554633228</v>
      </c>
      <c r="T169" s="94">
        <f t="shared" si="528"/>
        <v>-9.5519814405681247E-3</v>
      </c>
      <c r="U169" s="94">
        <f t="shared" si="529"/>
        <v>-0.32166533922793095</v>
      </c>
      <c r="V169" s="94">
        <f t="shared" si="530"/>
        <v>-6.9544561970038443E-2</v>
      </c>
      <c r="W169" s="362">
        <f t="shared" si="531"/>
        <v>-1045.6400000000001</v>
      </c>
      <c r="X169" s="362">
        <f t="shared" si="532"/>
        <v>588.29000000000008</v>
      </c>
      <c r="Y169" s="362">
        <f t="shared" si="533"/>
        <v>108.12100000000004</v>
      </c>
      <c r="Z169" s="100"/>
      <c r="AA169" s="396">
        <v>1045.6400000000001</v>
      </c>
      <c r="AB169" s="100">
        <v>457.35</v>
      </c>
      <c r="AC169" s="100">
        <v>349.22899999999998</v>
      </c>
      <c r="AD169" s="203">
        <v>352.59699999999998</v>
      </c>
      <c r="AE169" s="228">
        <v>519.798</v>
      </c>
      <c r="AF169" s="465">
        <v>558.649</v>
      </c>
      <c r="AG169" s="466"/>
      <c r="AH169" s="467"/>
      <c r="AI169" s="467"/>
      <c r="AJ169" s="467"/>
      <c r="AK169" s="468"/>
      <c r="AL169" s="94">
        <f t="shared" si="588"/>
        <v>-1</v>
      </c>
      <c r="AM169" s="94">
        <f t="shared" si="589"/>
        <v>0.98543417366946795</v>
      </c>
      <c r="AN169" s="94">
        <f t="shared" si="613"/>
        <v>0.51436189552781475</v>
      </c>
      <c r="AO169" s="94">
        <f t="shared" si="614"/>
        <v>-0.22337438230449444</v>
      </c>
      <c r="AP169" s="94">
        <f t="shared" si="615"/>
        <v>-0.40911197626992957</v>
      </c>
      <c r="AQ169" s="94">
        <f t="shared" si="616"/>
        <v>0.29604267281770341</v>
      </c>
      <c r="AR169" s="362">
        <f t="shared" si="590"/>
        <v>-148.84800000000001</v>
      </c>
      <c r="AS169" s="362">
        <f t="shared" si="617"/>
        <v>73.878000000000014</v>
      </c>
      <c r="AT169" s="362">
        <f t="shared" si="618"/>
        <v>25.463999999999999</v>
      </c>
      <c r="AU169" s="266"/>
      <c r="AV169" s="266">
        <v>148.84800000000001</v>
      </c>
      <c r="AW169" s="266">
        <v>74.97</v>
      </c>
      <c r="AX169" s="266">
        <v>49.506</v>
      </c>
      <c r="AY169" s="266">
        <v>63.744999999999997</v>
      </c>
      <c r="AZ169" s="205">
        <v>107.88</v>
      </c>
      <c r="BA169" s="469">
        <v>83.238</v>
      </c>
      <c r="BB169" s="468">
        <v>35.979999999999997</v>
      </c>
      <c r="BC169" s="466">
        <v>41.518000000000001</v>
      </c>
      <c r="BD169" s="466">
        <v>37.606000000000002</v>
      </c>
      <c r="BE169" s="466">
        <v>21.427</v>
      </c>
      <c r="BF169" s="468"/>
      <c r="BG169" s="94">
        <f t="shared" si="591"/>
        <v>-1</v>
      </c>
      <c r="BH169" s="94">
        <f t="shared" si="619"/>
        <v>1.5081021576398064</v>
      </c>
      <c r="BI169" s="94">
        <f t="shared" si="620"/>
        <v>0.56055660539426222</v>
      </c>
      <c r="BJ169" s="94">
        <f t="shared" si="621"/>
        <v>-0.33007250546668199</v>
      </c>
      <c r="BK169" s="94">
        <f t="shared" si="622"/>
        <v>-0.48452201563816283</v>
      </c>
      <c r="BL169" s="94">
        <f t="shared" si="623"/>
        <v>0.1936973302174067</v>
      </c>
      <c r="BM169" s="362">
        <f t="shared" si="592"/>
        <v>-113.91800000000001</v>
      </c>
      <c r="BN169" s="362">
        <f t="shared" si="624"/>
        <v>68.498000000000005</v>
      </c>
      <c r="BO169" s="362">
        <f t="shared" si="625"/>
        <v>16.315000000000001</v>
      </c>
      <c r="BP169" s="266"/>
      <c r="BQ169" s="266">
        <v>113.91800000000001</v>
      </c>
      <c r="BR169" s="266">
        <v>45.42</v>
      </c>
      <c r="BS169" s="266">
        <v>29.105</v>
      </c>
      <c r="BT169" s="266">
        <v>43.445</v>
      </c>
      <c r="BU169" s="201">
        <v>84.281000000000006</v>
      </c>
      <c r="BV169" s="275">
        <v>70.605000000000004</v>
      </c>
      <c r="BW169" s="227">
        <v>24.247</v>
      </c>
      <c r="BX169" s="225">
        <v>31.416</v>
      </c>
      <c r="BY169" s="225">
        <v>21.347999999999999</v>
      </c>
      <c r="BZ169" s="225">
        <v>8.1769999999999996</v>
      </c>
      <c r="CA169" s="225"/>
      <c r="CB169" s="94">
        <f t="shared" si="593"/>
        <v>-1</v>
      </c>
      <c r="CC169" s="94">
        <f t="shared" si="626"/>
        <v>1.5197957721246864</v>
      </c>
      <c r="CD169" s="94">
        <f t="shared" si="627"/>
        <v>0.58382691966660749</v>
      </c>
      <c r="CE169" s="94">
        <f t="shared" si="628"/>
        <v>-0.38164791543303289</v>
      </c>
      <c r="CF169" s="94">
        <f t="shared" si="629"/>
        <v>-0.45738528179741045</v>
      </c>
      <c r="CG169" s="94">
        <f t="shared" si="630"/>
        <v>0.19898410524213106</v>
      </c>
      <c r="CH169" s="362">
        <f t="shared" si="594"/>
        <v>-112.524</v>
      </c>
      <c r="CI169" s="362">
        <f t="shared" si="631"/>
        <v>67.867999999999995</v>
      </c>
      <c r="CJ169" s="362">
        <f t="shared" si="632"/>
        <v>16.460999999999999</v>
      </c>
      <c r="CK169" s="100"/>
      <c r="CL169" s="100">
        <v>112.524</v>
      </c>
      <c r="CM169" s="100">
        <v>44.655999999999999</v>
      </c>
      <c r="CN169" s="100">
        <v>28.195</v>
      </c>
      <c r="CO169" s="100">
        <v>45.597000000000001</v>
      </c>
      <c r="CP169" s="208">
        <v>84.031999999999996</v>
      </c>
      <c r="CQ169" s="224">
        <v>70.085999999999999</v>
      </c>
      <c r="CR169" s="293">
        <v>24.498999999999999</v>
      </c>
      <c r="CS169" s="293">
        <v>34.121000000000002</v>
      </c>
      <c r="CT169" s="293">
        <v>22.033000000000001</v>
      </c>
      <c r="CU169" s="293">
        <v>9.4139999999999997</v>
      </c>
      <c r="CV169" s="293"/>
      <c r="CW169" s="94">
        <f t="shared" si="595"/>
        <v>-1</v>
      </c>
      <c r="CX169" s="94">
        <f t="shared" si="633"/>
        <v>1.5204357323522648</v>
      </c>
      <c r="CY169" s="94">
        <f t="shared" si="634"/>
        <v>0.58332574861199604</v>
      </c>
      <c r="CZ169" s="94">
        <f t="shared" si="635"/>
        <v>-0.38162375123118047</v>
      </c>
      <c r="DA169" s="94">
        <f t="shared" si="636"/>
        <v>-0.45753888897369754</v>
      </c>
      <c r="DB169" s="94">
        <f t="shared" si="637"/>
        <v>0.20059748542941988</v>
      </c>
      <c r="DC169" s="362">
        <f t="shared" si="596"/>
        <v>-87.691000000000003</v>
      </c>
      <c r="DD169" s="362">
        <f t="shared" si="638"/>
        <v>52.899000000000001</v>
      </c>
      <c r="DE169" s="362">
        <f t="shared" si="639"/>
        <v>12.818000000000001</v>
      </c>
      <c r="DF169" s="266"/>
      <c r="DG169" s="266">
        <v>87.691000000000003</v>
      </c>
      <c r="DH169" s="266">
        <v>34.792000000000002</v>
      </c>
      <c r="DI169" s="266">
        <v>21.974</v>
      </c>
      <c r="DJ169" s="266">
        <v>35.534999999999997</v>
      </c>
      <c r="DK169" s="201">
        <v>65.507000000000005</v>
      </c>
      <c r="DL169" s="275">
        <v>54.561999999999998</v>
      </c>
      <c r="DM169" s="225">
        <v>19.021000000000001</v>
      </c>
      <c r="DN169" s="225">
        <v>26.355</v>
      </c>
      <c r="DO169" s="225">
        <v>16.748000000000001</v>
      </c>
      <c r="DP169" s="225">
        <v>7.218</v>
      </c>
      <c r="DQ169" s="225"/>
      <c r="DR169" s="94">
        <f t="shared" si="597"/>
        <v>-1</v>
      </c>
      <c r="DS169" s="94">
        <f t="shared" si="640"/>
        <v>0.38555988906857114</v>
      </c>
      <c r="DT169" s="94">
        <f t="shared" si="641"/>
        <v>0.10327929731649826</v>
      </c>
      <c r="DU169" s="94">
        <f t="shared" si="642"/>
        <v>-9.5153914707730144E-2</v>
      </c>
      <c r="DV169" s="94">
        <f t="shared" si="643"/>
        <v>-0.15161844086787846</v>
      </c>
      <c r="DW169" s="94">
        <f t="shared" si="644"/>
        <v>0.68341818637065477</v>
      </c>
      <c r="DX169" s="362">
        <f t="shared" si="598"/>
        <v>-189.352</v>
      </c>
      <c r="DY169" s="362">
        <f t="shared" si="645"/>
        <v>52.691000000000003</v>
      </c>
      <c r="DZ169" s="362">
        <f t="shared" si="646"/>
        <v>12.793000000000006</v>
      </c>
      <c r="EA169" s="100"/>
      <c r="EB169" s="100">
        <v>189.352</v>
      </c>
      <c r="EC169" s="100">
        <v>136.661</v>
      </c>
      <c r="ED169" s="100">
        <v>123.86799999999999</v>
      </c>
      <c r="EE169" s="100">
        <v>136.89400000000001</v>
      </c>
      <c r="EF169" s="208">
        <v>161.35900000000001</v>
      </c>
      <c r="EG169" s="224">
        <v>95.852000000000004</v>
      </c>
      <c r="EH169" s="293">
        <v>41.29</v>
      </c>
      <c r="EI169" s="293">
        <v>121.011</v>
      </c>
      <c r="EJ169" s="293">
        <v>109.65600000000001</v>
      </c>
      <c r="EK169" s="293">
        <v>92.908000000000001</v>
      </c>
      <c r="EL169" s="293"/>
      <c r="EM169" s="94">
        <f t="shared" si="599"/>
        <v>-1</v>
      </c>
      <c r="EN169" s="94">
        <f t="shared" si="647"/>
        <v>0.50766102983089501</v>
      </c>
      <c r="EO169" s="94">
        <f t="shared" si="648"/>
        <v>0.14794360397145295</v>
      </c>
      <c r="EP169" s="94">
        <f t="shared" si="649"/>
        <v>9.3344370277742474E-3</v>
      </c>
      <c r="EQ169" s="94">
        <f t="shared" si="650"/>
        <v>-0.14393730941602614</v>
      </c>
      <c r="ER169" s="94">
        <f t="shared" si="651"/>
        <v>0.27280883136073386</v>
      </c>
      <c r="ES169" s="362">
        <f t="shared" si="600"/>
        <v>-396.74099999999999</v>
      </c>
      <c r="ET169" s="362">
        <f t="shared" si="652"/>
        <v>133.59100000000001</v>
      </c>
      <c r="EU169" s="362">
        <f t="shared" si="653"/>
        <v>33.913999999999987</v>
      </c>
      <c r="EV169" s="100"/>
      <c r="EW169" s="100">
        <v>396.74099999999999</v>
      </c>
      <c r="EX169" s="100">
        <v>263.14999999999998</v>
      </c>
      <c r="EY169" s="100">
        <v>229.23599999999999</v>
      </c>
      <c r="EZ169" s="100">
        <v>227.11600000000001</v>
      </c>
      <c r="FA169" s="208">
        <v>265.303</v>
      </c>
      <c r="FB169" s="224">
        <v>208.43899999999999</v>
      </c>
      <c r="FC169" s="293">
        <v>120.444</v>
      </c>
      <c r="FD169" s="293">
        <v>196.43299999999999</v>
      </c>
      <c r="FE169" s="293">
        <v>304.149834</v>
      </c>
      <c r="FF169" s="293">
        <v>196.48</v>
      </c>
      <c r="FG169" s="293"/>
      <c r="FH169" s="94">
        <f t="shared" si="601"/>
        <v>-1</v>
      </c>
      <c r="FI169" s="94">
        <f t="shared" si="654"/>
        <v>6.6666666666666666E-2</v>
      </c>
      <c r="FJ169" s="94">
        <f t="shared" si="655"/>
        <v>0.15384615384615385</v>
      </c>
      <c r="FK169" s="94">
        <f t="shared" si="656"/>
        <v>-3.7037037037037035E-2</v>
      </c>
      <c r="FL169" s="94">
        <f t="shared" si="657"/>
        <v>-6.8965517241379309E-2</v>
      </c>
      <c r="FM169" s="94">
        <f t="shared" si="658"/>
        <v>0</v>
      </c>
      <c r="FN169" s="362">
        <f t="shared" si="602"/>
        <v>-32</v>
      </c>
      <c r="FO169" s="362">
        <f t="shared" si="659"/>
        <v>2</v>
      </c>
      <c r="FP169" s="362">
        <f t="shared" si="660"/>
        <v>4</v>
      </c>
      <c r="FQ169" s="486"/>
      <c r="FR169" s="486">
        <v>32</v>
      </c>
      <c r="FS169" s="486">
        <v>30</v>
      </c>
      <c r="FT169" s="486">
        <v>26</v>
      </c>
      <c r="FU169" s="486">
        <v>27</v>
      </c>
      <c r="FV169" s="2">
        <v>29</v>
      </c>
      <c r="FW169" s="518">
        <v>29</v>
      </c>
      <c r="FX169" s="519">
        <v>25</v>
      </c>
      <c r="FY169" s="520">
        <v>24</v>
      </c>
      <c r="FZ169" s="520">
        <v>25</v>
      </c>
      <c r="GA169" s="520">
        <v>22</v>
      </c>
      <c r="GB169" s="519"/>
      <c r="GC169" s="2"/>
      <c r="GD169" s="168"/>
      <c r="GE169" s="1" t="s">
        <v>77</v>
      </c>
      <c r="GF169" s="336" t="s">
        <v>87</v>
      </c>
      <c r="GG169" s="167">
        <v>8700</v>
      </c>
      <c r="GH169" s="167" t="s">
        <v>254</v>
      </c>
      <c r="GI169" s="169" t="s">
        <v>79</v>
      </c>
      <c r="GJ169" s="94">
        <f t="shared" si="534"/>
        <v>-1</v>
      </c>
      <c r="GK169" s="94">
        <f t="shared" si="535"/>
        <v>1.0136616414556239</v>
      </c>
      <c r="GL169" s="94">
        <f t="shared" si="536"/>
        <v>0.58524339027940808</v>
      </c>
      <c r="GM169" s="94">
        <f t="shared" si="537"/>
        <v>-0.29274447857298358</v>
      </c>
      <c r="GN169" s="94">
        <f t="shared" si="538"/>
        <v>-0.53205341007934115</v>
      </c>
      <c r="GO169" s="392">
        <f t="shared" si="539"/>
        <v>-0.36071521761854536</v>
      </c>
      <c r="GP169" s="366">
        <f t="shared" si="540"/>
        <v>-0.69030376089297041</v>
      </c>
      <c r="GQ169" s="366">
        <f t="shared" si="541"/>
        <v>0.34749355550316735</v>
      </c>
      <c r="GR169" s="366">
        <f t="shared" si="542"/>
        <v>0.12655937129587833</v>
      </c>
      <c r="GS169" s="94">
        <f t="shared" si="603"/>
        <v>0</v>
      </c>
      <c r="GT169" s="94">
        <f t="shared" si="661"/>
        <v>0.69030376089297041</v>
      </c>
      <c r="GU169" s="392">
        <f t="shared" si="662"/>
        <v>0.34281020538980306</v>
      </c>
      <c r="GV169" s="94">
        <f t="shared" si="663"/>
        <v>0.21625083409392473</v>
      </c>
      <c r="GW169" s="94">
        <f t="shared" si="664"/>
        <v>0.30576054557707716</v>
      </c>
      <c r="GX169" s="94">
        <f t="shared" si="665"/>
        <v>0.65340906881898508</v>
      </c>
      <c r="GY169" s="94">
        <f t="shared" si="666"/>
        <v>1.0220938880868005</v>
      </c>
      <c r="GZ169" s="94">
        <f t="shared" si="667"/>
        <v>0.30189586016105879</v>
      </c>
      <c r="HA169" s="94">
        <f t="shared" si="668"/>
        <v>0.29584639328555884</v>
      </c>
      <c r="HB169" s="94">
        <f t="shared" si="669"/>
        <v>0.21754112280563179</v>
      </c>
      <c r="HC169" s="94">
        <f t="shared" si="670"/>
        <v>0.10132604296723641</v>
      </c>
      <c r="HD169" s="94">
        <f t="shared" si="543"/>
        <v>-1</v>
      </c>
      <c r="HE169" s="94">
        <f t="shared" si="544"/>
        <v>0.871452086771351</v>
      </c>
      <c r="HF169" s="94">
        <f t="shared" si="545"/>
        <v>0.44635129346667524</v>
      </c>
      <c r="HG169" s="94">
        <f t="shared" si="546"/>
        <v>-0.27712593145071807</v>
      </c>
      <c r="HH169" s="94">
        <f t="shared" si="547"/>
        <v>-0.50407362171738812</v>
      </c>
      <c r="HI169" s="392">
        <f t="shared" si="548"/>
        <v>-0.17130683145279207</v>
      </c>
      <c r="HJ169" s="366">
        <f t="shared" si="549"/>
        <v>-0.34526308132706768</v>
      </c>
      <c r="HK169" s="366">
        <f t="shared" si="550"/>
        <v>0.16077367667299544</v>
      </c>
      <c r="HL169" s="366">
        <f t="shared" si="551"/>
        <v>5.6934359425827363E-2</v>
      </c>
      <c r="HM169" s="94">
        <f t="shared" si="604"/>
        <v>0</v>
      </c>
      <c r="HN169" s="94">
        <f t="shared" si="671"/>
        <v>0.34526308132706768</v>
      </c>
      <c r="HO169" s="392">
        <f t="shared" si="672"/>
        <v>0.18448940465407224</v>
      </c>
      <c r="HP169" s="94">
        <f t="shared" si="673"/>
        <v>0.12755504522824487</v>
      </c>
      <c r="HQ169" s="94">
        <f t="shared" si="674"/>
        <v>0.1764554170330552</v>
      </c>
      <c r="HR169" s="94">
        <f t="shared" si="675"/>
        <v>0.3558097023274272</v>
      </c>
      <c r="HS169" s="94">
        <f t="shared" si="676"/>
        <v>0.42936241763788341</v>
      </c>
      <c r="HT169" s="94">
        <f t="shared" si="677"/>
        <v>0.15303729838391553</v>
      </c>
      <c r="HU169" s="94">
        <f t="shared" si="678"/>
        <v>0.12551768804760893</v>
      </c>
      <c r="HV169" s="94">
        <f t="shared" si="679"/>
        <v>8.528456975658387E-2</v>
      </c>
      <c r="HW169" s="94">
        <f t="shared" si="680"/>
        <v>4.1617467426710096E-2</v>
      </c>
      <c r="HX169" s="94" t="e">
        <f t="shared" si="552"/>
        <v>#VALUE!</v>
      </c>
      <c r="HY169" s="94">
        <f t="shared" si="553"/>
        <v>-8.0987130625787287E-2</v>
      </c>
      <c r="HZ169" s="94">
        <f t="shared" si="554"/>
        <v>-3.8908101844405053E-2</v>
      </c>
      <c r="IA169" s="94">
        <f t="shared" si="555"/>
        <v>-0.10352203184822993</v>
      </c>
      <c r="IB169" s="94">
        <f t="shared" si="556"/>
        <v>-8.9726272810845189E-3</v>
      </c>
      <c r="IC169" s="392">
        <f t="shared" si="557"/>
        <v>0.32260096323416215</v>
      </c>
      <c r="ID169" s="366" t="e">
        <f t="shared" si="558"/>
        <v>#VALUE!</v>
      </c>
      <c r="IE169" s="366">
        <f t="shared" si="559"/>
        <v>-4.2058834347143137E-2</v>
      </c>
      <c r="IF169" s="366">
        <f t="shared" si="560"/>
        <v>-2.1024048401048545E-2</v>
      </c>
      <c r="IG169" s="94" t="str">
        <f t="shared" si="605"/>
        <v>i.a.</v>
      </c>
      <c r="IH169" s="94">
        <f t="shared" si="681"/>
        <v>0.47726854547425152</v>
      </c>
      <c r="II169" s="392">
        <f t="shared" si="682"/>
        <v>0.51932737982139465</v>
      </c>
      <c r="IJ169" s="94">
        <f t="shared" si="683"/>
        <v>0.5403514282224432</v>
      </c>
      <c r="IK169" s="94">
        <f t="shared" si="684"/>
        <v>0.60274925588685957</v>
      </c>
      <c r="IL169" s="94">
        <f t="shared" si="685"/>
        <v>0.60820646581455928</v>
      </c>
      <c r="IM169" s="94">
        <f t="shared" si="686"/>
        <v>0.45985636085377501</v>
      </c>
      <c r="IN169" s="94">
        <f t="shared" si="687"/>
        <v>0.34281491813622927</v>
      </c>
      <c r="IO169" s="94">
        <f t="shared" si="688"/>
        <v>0.61604211105058726</v>
      </c>
      <c r="IP169" s="94">
        <f t="shared" si="689"/>
        <v>0.36053282869784503</v>
      </c>
      <c r="IQ169" s="94">
        <f t="shared" si="690"/>
        <v>0.47286237785016288</v>
      </c>
      <c r="IR169" s="94" t="str">
        <f t="shared" si="606"/>
        <v>i.a.</v>
      </c>
      <c r="IS169" s="94">
        <f t="shared" si="561"/>
        <v>-1</v>
      </c>
      <c r="IT169" s="94">
        <f t="shared" si="562"/>
        <v>9.7012855090246472E-2</v>
      </c>
      <c r="IU169" s="94">
        <f t="shared" si="563"/>
        <v>0.19162921776589648</v>
      </c>
      <c r="IV169" s="94">
        <f t="shared" si="564"/>
        <v>-0.3236116565635605</v>
      </c>
      <c r="IW169" s="94">
        <f t="shared" si="565"/>
        <v>-0.24008308262601719</v>
      </c>
      <c r="IX169" s="392">
        <f t="shared" si="566"/>
        <v>0.28291724829380654</v>
      </c>
      <c r="IY169" s="366">
        <f t="shared" si="567"/>
        <v>-0.10894571745533835</v>
      </c>
      <c r="IZ169" s="366">
        <f t="shared" si="568"/>
        <v>9.6344678653088323E-3</v>
      </c>
      <c r="JA169" s="366">
        <f t="shared" si="569"/>
        <v>1.5970519009235823E-2</v>
      </c>
      <c r="JB169" s="392"/>
      <c r="JC169" s="94">
        <f t="shared" si="691"/>
        <v>0.10894571745533835</v>
      </c>
      <c r="JD169" s="392">
        <f t="shared" si="692"/>
        <v>9.9311249590029516E-2</v>
      </c>
      <c r="JE169" s="94">
        <f t="shared" si="693"/>
        <v>8.3340730580793693E-2</v>
      </c>
      <c r="JF169" s="94">
        <f t="shared" si="694"/>
        <v>0.12321432116552325</v>
      </c>
      <c r="JG169" s="94">
        <f t="shared" si="695"/>
        <v>0.16214183201936139</v>
      </c>
      <c r="JH169" s="94">
        <f t="shared" si="696"/>
        <v>0.12638526158643443</v>
      </c>
      <c r="JI169" s="94" t="str">
        <f t="shared" si="697"/>
        <v>i.a.</v>
      </c>
      <c r="JJ169" s="94" t="str">
        <f t="shared" si="698"/>
        <v>i.a.</v>
      </c>
      <c r="JK169" s="94" t="str">
        <f t="shared" si="699"/>
        <v>i.a.</v>
      </c>
      <c r="JL169" s="94" t="str">
        <f t="shared" si="700"/>
        <v>i.a.</v>
      </c>
      <c r="JM169" s="94" t="str">
        <f t="shared" si="607"/>
        <v>i.a.</v>
      </c>
      <c r="JN169" s="94" t="e">
        <f t="shared" si="570"/>
        <v>#VALUE!</v>
      </c>
      <c r="JO169" s="94">
        <f t="shared" si="571"/>
        <v>1.1434076746474255</v>
      </c>
      <c r="JP169" s="94">
        <f t="shared" si="572"/>
        <v>0.13498592614015459</v>
      </c>
      <c r="JQ169" s="94">
        <f t="shared" si="573"/>
        <v>2.8542173119410076E-2</v>
      </c>
      <c r="JR169" s="94">
        <f t="shared" si="574"/>
        <v>-0.27141832731888887</v>
      </c>
      <c r="JS169" s="392">
        <f t="shared" si="575"/>
        <v>-6.9544561970038263E-2</v>
      </c>
      <c r="JT169" s="364" t="e">
        <f t="shared" si="576"/>
        <v>#VALUE!</v>
      </c>
      <c r="JU169" s="364">
        <f t="shared" si="577"/>
        <v>17.431250000000002</v>
      </c>
      <c r="JV169" s="364">
        <f t="shared" si="578"/>
        <v>1.8131153846153865</v>
      </c>
      <c r="JW169" s="99" t="str">
        <f t="shared" si="608"/>
        <v>i.a.</v>
      </c>
      <c r="JX169" s="99">
        <f t="shared" si="701"/>
        <v>32.676250000000003</v>
      </c>
      <c r="JY169" s="393">
        <f t="shared" si="702"/>
        <v>15.245000000000001</v>
      </c>
      <c r="JZ169" s="99">
        <f t="shared" si="703"/>
        <v>13.431884615384615</v>
      </c>
      <c r="KA169" s="99">
        <f t="shared" si="704"/>
        <v>13.059148148148147</v>
      </c>
      <c r="KB169" s="99">
        <f t="shared" si="705"/>
        <v>17.924068965517243</v>
      </c>
      <c r="KC169" s="99">
        <f t="shared" si="706"/>
        <v>19.263758620689654</v>
      </c>
      <c r="KD169" s="99">
        <f t="shared" si="707"/>
        <v>0</v>
      </c>
      <c r="KE169" s="99">
        <f t="shared" si="708"/>
        <v>0</v>
      </c>
      <c r="KF169" s="99">
        <f t="shared" si="609"/>
        <v>0</v>
      </c>
      <c r="KG169" s="99">
        <f t="shared" si="610"/>
        <v>0</v>
      </c>
      <c r="KH169" s="99" t="str">
        <f t="shared" si="611"/>
        <v>i.a.</v>
      </c>
      <c r="KI169" s="94">
        <f t="shared" si="579"/>
        <v>-1</v>
      </c>
      <c r="KJ169" s="94">
        <f t="shared" si="580"/>
        <v>1.3623085363668936</v>
      </c>
      <c r="KK169" s="94">
        <f t="shared" si="581"/>
        <v>0.37264999704439311</v>
      </c>
      <c r="KL169" s="94">
        <f t="shared" si="582"/>
        <v>-0.35786514294968802</v>
      </c>
      <c r="KM169" s="94">
        <f t="shared" si="583"/>
        <v>-0.41719159896758895</v>
      </c>
      <c r="KN169" s="392">
        <f t="shared" si="584"/>
        <v>0.19898410524213112</v>
      </c>
      <c r="KO169" s="364">
        <f t="shared" si="585"/>
        <v>-3.516375</v>
      </c>
      <c r="KP169" s="364">
        <f t="shared" si="586"/>
        <v>2.0278416666666668</v>
      </c>
      <c r="KQ169" s="364">
        <f t="shared" si="587"/>
        <v>0.40411025641025633</v>
      </c>
      <c r="KR169" s="308"/>
      <c r="KS169" s="308">
        <f t="shared" si="709"/>
        <v>3.516375</v>
      </c>
      <c r="KT169" s="395">
        <f t="shared" si="710"/>
        <v>1.4885333333333333</v>
      </c>
      <c r="KU169" s="308">
        <f t="shared" si="711"/>
        <v>1.0844230769230769</v>
      </c>
      <c r="KV169" s="308">
        <f t="shared" si="712"/>
        <v>1.6887777777777779</v>
      </c>
      <c r="KW169" s="308">
        <f t="shared" si="713"/>
        <v>2.8976551724137929</v>
      </c>
      <c r="KX169" s="308">
        <f t="shared" si="714"/>
        <v>2.416758620689655</v>
      </c>
      <c r="KY169" s="308">
        <f t="shared" si="715"/>
        <v>0.97995999999999994</v>
      </c>
      <c r="KZ169" s="308">
        <f t="shared" si="716"/>
        <v>1.4217083333333334</v>
      </c>
      <c r="LA169" s="308">
        <f t="shared" si="717"/>
        <v>0.8813200000000001</v>
      </c>
      <c r="LB169" s="308">
        <f t="shared" si="718"/>
        <v>0.42790909090909091</v>
      </c>
      <c r="LC169" s="308" t="str">
        <f t="shared" si="612"/>
        <v>i.a.</v>
      </c>
    </row>
    <row r="170" spans="1:315" s="1" customFormat="1" x14ac:dyDescent="0.3">
      <c r="A170" s="348" t="s">
        <v>284</v>
      </c>
      <c r="B170" s="171">
        <v>18296047</v>
      </c>
      <c r="C170" t="s">
        <v>105</v>
      </c>
      <c r="D170" s="4"/>
      <c r="E170">
        <v>1</v>
      </c>
      <c r="F170"/>
      <c r="G170">
        <v>433200</v>
      </c>
      <c r="H170"/>
      <c r="I170" s="194">
        <v>44993</v>
      </c>
      <c r="J170" s="176"/>
      <c r="K170" s="176" t="s">
        <v>132</v>
      </c>
      <c r="L170" s="176" t="s">
        <v>132</v>
      </c>
      <c r="M170" s="176" t="s">
        <v>132</v>
      </c>
      <c r="N170" s="176" t="s">
        <v>132</v>
      </c>
      <c r="O170" s="176" t="s">
        <v>132</v>
      </c>
      <c r="P170" s="176" t="s">
        <v>132</v>
      </c>
      <c r="Q170" s="94">
        <f t="shared" si="525"/>
        <v>-1</v>
      </c>
      <c r="R170" s="94">
        <f t="shared" si="526"/>
        <v>0.18200138791312437</v>
      </c>
      <c r="S170" s="94">
        <f t="shared" si="527"/>
        <v>-0.31006968274414537</v>
      </c>
      <c r="T170" s="94">
        <f t="shared" si="528"/>
        <v>-0.11114902699640306</v>
      </c>
      <c r="U170" s="94">
        <f t="shared" si="529"/>
        <v>0.21483105782928114</v>
      </c>
      <c r="V170" s="94">
        <f t="shared" si="530"/>
        <v>0.58515947500488408</v>
      </c>
      <c r="W170" s="362">
        <f t="shared" si="531"/>
        <v>-550.15899999999999</v>
      </c>
      <c r="X170" s="362">
        <f t="shared" si="532"/>
        <v>84.711999999999989</v>
      </c>
      <c r="Y170" s="362">
        <f t="shared" si="533"/>
        <v>-209.18200000000002</v>
      </c>
      <c r="Z170" s="100"/>
      <c r="AA170" s="396">
        <v>550.15899999999999</v>
      </c>
      <c r="AB170" s="100">
        <v>465.447</v>
      </c>
      <c r="AC170" s="100">
        <v>674.62900000000002</v>
      </c>
      <c r="AD170" s="100">
        <v>758.99</v>
      </c>
      <c r="AE170" s="100">
        <v>624.77</v>
      </c>
      <c r="AF170" s="100">
        <v>394.137</v>
      </c>
      <c r="AG170" s="206">
        <v>446.33037200000001</v>
      </c>
      <c r="AH170" s="206">
        <v>376.93379599999997</v>
      </c>
      <c r="AI170" s="206">
        <v>250.01144199999999</v>
      </c>
      <c r="AJ170" s="206">
        <v>288.287488</v>
      </c>
      <c r="AK170" s="201">
        <v>207.219525</v>
      </c>
      <c r="AL170" s="94">
        <f t="shared" si="588"/>
        <v>-1</v>
      </c>
      <c r="AM170" s="94">
        <f t="shared" si="589"/>
        <v>9.695536732242209E-2</v>
      </c>
      <c r="AN170" s="94">
        <f t="shared" si="613"/>
        <v>-0.17111797499825596</v>
      </c>
      <c r="AO170" s="94">
        <f t="shared" si="614"/>
        <v>-9.9153521551289779E-3</v>
      </c>
      <c r="AP170" s="94">
        <f t="shared" si="615"/>
        <v>0.2220423135067108</v>
      </c>
      <c r="AQ170" s="94">
        <f t="shared" si="616"/>
        <v>0.44743974230811939</v>
      </c>
      <c r="AR170" s="362">
        <f t="shared" si="590"/>
        <v>-143.36000000000001</v>
      </c>
      <c r="AS170" s="362">
        <f t="shared" si="617"/>
        <v>12.671000000000021</v>
      </c>
      <c r="AT170" s="362">
        <f t="shared" si="618"/>
        <v>-26.980000000000018</v>
      </c>
      <c r="AU170" s="266"/>
      <c r="AV170" s="266">
        <v>143.36000000000001</v>
      </c>
      <c r="AW170" s="266">
        <v>130.68899999999999</v>
      </c>
      <c r="AX170" s="266">
        <v>157.66900000000001</v>
      </c>
      <c r="AY170" s="266">
        <v>159.24799999999999</v>
      </c>
      <c r="AZ170" s="266">
        <v>130.31299999999999</v>
      </c>
      <c r="BA170" s="266">
        <v>90.03</v>
      </c>
      <c r="BB170" s="201">
        <v>109.92903699999999</v>
      </c>
      <c r="BC170" s="201">
        <v>100.583292</v>
      </c>
      <c r="BD170" s="201">
        <v>77.556025000000005</v>
      </c>
      <c r="BE170" s="201">
        <v>75.151115000000004</v>
      </c>
      <c r="BF170" s="201">
        <v>50.964334000000001</v>
      </c>
      <c r="BG170" s="94">
        <f t="shared" si="591"/>
        <v>-1</v>
      </c>
      <c r="BH170" s="94">
        <f t="shared" si="619"/>
        <v>0.10755148741418773</v>
      </c>
      <c r="BI170" s="94">
        <f t="shared" si="620"/>
        <v>-0.11971223021582734</v>
      </c>
      <c r="BJ170" s="94">
        <f t="shared" si="621"/>
        <v>1.4425388346102481</v>
      </c>
      <c r="BK170" s="94">
        <f t="shared" si="622"/>
        <v>-0.30603385200721916</v>
      </c>
      <c r="BL170" s="94">
        <f t="shared" si="623"/>
        <v>0.93314474304573314</v>
      </c>
      <c r="BM170" s="362">
        <f t="shared" si="592"/>
        <v>-33.880000000000003</v>
      </c>
      <c r="BN170" s="362">
        <f t="shared" si="624"/>
        <v>3.2900000000000027</v>
      </c>
      <c r="BO170" s="362">
        <f t="shared" si="625"/>
        <v>-4.16</v>
      </c>
      <c r="BP170" s="266"/>
      <c r="BQ170" s="266">
        <v>33.880000000000003</v>
      </c>
      <c r="BR170" s="266">
        <v>30.59</v>
      </c>
      <c r="BS170" s="266">
        <v>34.75</v>
      </c>
      <c r="BT170" s="266">
        <v>14.227</v>
      </c>
      <c r="BU170" s="266">
        <v>20.501000000000001</v>
      </c>
      <c r="BV170" s="266">
        <v>10.605</v>
      </c>
      <c r="BW170" s="201">
        <v>28.731663000000001</v>
      </c>
      <c r="BX170" s="201">
        <v>22.444735000000001</v>
      </c>
      <c r="BY170" s="201">
        <v>13.277179</v>
      </c>
      <c r="BZ170" s="201">
        <v>15.570245999999999</v>
      </c>
      <c r="CA170" s="201">
        <v>8.1352879999999992</v>
      </c>
      <c r="CB170" s="94">
        <f t="shared" si="593"/>
        <v>-1</v>
      </c>
      <c r="CC170" s="94">
        <f t="shared" si="626"/>
        <v>0.11194204938706083</v>
      </c>
      <c r="CD170" s="94">
        <f t="shared" si="627"/>
        <v>-0.10712508837623402</v>
      </c>
      <c r="CE170" s="94">
        <f t="shared" si="628"/>
        <v>1.3297340165934604</v>
      </c>
      <c r="CF170" s="94">
        <f t="shared" si="629"/>
        <v>-0.2737905369484317</v>
      </c>
      <c r="CG170" s="94">
        <f t="shared" si="630"/>
        <v>0.82695265074868463</v>
      </c>
      <c r="CH170" s="362">
        <f t="shared" si="594"/>
        <v>-37.914999999999999</v>
      </c>
      <c r="CI170" s="362">
        <f t="shared" si="631"/>
        <v>3.8170000000000002</v>
      </c>
      <c r="CJ170" s="362">
        <f t="shared" si="632"/>
        <v>-4.0910000000000011</v>
      </c>
      <c r="CK170" s="100"/>
      <c r="CL170" s="100">
        <v>37.914999999999999</v>
      </c>
      <c r="CM170" s="100">
        <v>34.097999999999999</v>
      </c>
      <c r="CN170" s="100">
        <v>38.189</v>
      </c>
      <c r="CO170" s="100">
        <v>16.391999999999999</v>
      </c>
      <c r="CP170" s="100">
        <v>22.571999999999999</v>
      </c>
      <c r="CQ170" s="100">
        <v>12.355</v>
      </c>
      <c r="CR170" s="208">
        <v>29.51483</v>
      </c>
      <c r="CS170" s="208">
        <v>23.286888999999999</v>
      </c>
      <c r="CT170" s="208">
        <v>14.112337</v>
      </c>
      <c r="CU170" s="208">
        <v>16.484479</v>
      </c>
      <c r="CV170" s="208">
        <v>8.7439280000000004</v>
      </c>
      <c r="CW170" s="94">
        <f t="shared" si="595"/>
        <v>-1</v>
      </c>
      <c r="CX170" s="94">
        <f t="shared" si="633"/>
        <v>0.10936214761085773</v>
      </c>
      <c r="CY170" s="94">
        <f t="shared" si="634"/>
        <v>-0.10715716384029914</v>
      </c>
      <c r="CZ170" s="94">
        <f t="shared" si="635"/>
        <v>1.3544761455631531</v>
      </c>
      <c r="DA170" s="94">
        <f t="shared" si="636"/>
        <v>-0.27541431744404576</v>
      </c>
      <c r="DB170" s="94">
        <f t="shared" si="637"/>
        <v>0.82677902621722854</v>
      </c>
      <c r="DC170" s="362">
        <f t="shared" si="596"/>
        <v>-29.670999999999999</v>
      </c>
      <c r="DD170" s="362">
        <f t="shared" si="638"/>
        <v>2.9250000000000007</v>
      </c>
      <c r="DE170" s="362">
        <f t="shared" si="639"/>
        <v>-3.2100000000000009</v>
      </c>
      <c r="DF170" s="266"/>
      <c r="DG170" s="266">
        <v>29.670999999999999</v>
      </c>
      <c r="DH170" s="266">
        <v>26.745999999999999</v>
      </c>
      <c r="DI170" s="266">
        <v>29.956</v>
      </c>
      <c r="DJ170" s="266">
        <v>12.723000000000001</v>
      </c>
      <c r="DK170" s="266">
        <v>17.559000000000001</v>
      </c>
      <c r="DL170" s="266">
        <v>9.6120000000000001</v>
      </c>
      <c r="DM170" s="201">
        <v>22.963543000000001</v>
      </c>
      <c r="DN170" s="201">
        <v>17.992633999999999</v>
      </c>
      <c r="DO170" s="201">
        <v>10.672273000000001</v>
      </c>
      <c r="DP170" s="201">
        <v>12.401954999999999</v>
      </c>
      <c r="DQ170" s="201">
        <v>6.5027020000000002</v>
      </c>
      <c r="DR170" s="94">
        <f t="shared" si="597"/>
        <v>-1</v>
      </c>
      <c r="DS170" s="94">
        <f t="shared" si="640"/>
        <v>3.1262162739017371E-2</v>
      </c>
      <c r="DT170" s="94">
        <f t="shared" si="641"/>
        <v>-3.925069056608331E-2</v>
      </c>
      <c r="DU170" s="94">
        <f t="shared" si="642"/>
        <v>0.34915701080588474</v>
      </c>
      <c r="DV170" s="94">
        <f t="shared" si="643"/>
        <v>2.8848890749267459E-2</v>
      </c>
      <c r="DW170" s="94">
        <f t="shared" si="644"/>
        <v>0.41645914858294802</v>
      </c>
      <c r="DX170" s="362">
        <f t="shared" si="598"/>
        <v>-82.138999999999996</v>
      </c>
      <c r="DY170" s="362">
        <f t="shared" si="645"/>
        <v>2.4899999999999949</v>
      </c>
      <c r="DZ170" s="362">
        <f t="shared" si="646"/>
        <v>-3.2540000000000049</v>
      </c>
      <c r="EA170" s="100"/>
      <c r="EB170" s="100">
        <v>82.138999999999996</v>
      </c>
      <c r="EC170" s="100">
        <v>79.649000000000001</v>
      </c>
      <c r="ED170" s="100">
        <v>82.903000000000006</v>
      </c>
      <c r="EE170" s="100">
        <v>61.448</v>
      </c>
      <c r="EF170" s="100">
        <v>59.725000000000001</v>
      </c>
      <c r="EG170" s="100">
        <v>42.164999999999999</v>
      </c>
      <c r="EH170" s="208">
        <v>48.553080999999999</v>
      </c>
      <c r="EI170" s="208">
        <v>37.589537999999997</v>
      </c>
      <c r="EJ170" s="208">
        <v>26.596903999999999</v>
      </c>
      <c r="EK170" s="208">
        <v>23.924631000000002</v>
      </c>
      <c r="EL170" s="208">
        <v>17.022676000000001</v>
      </c>
      <c r="EM170" s="94">
        <f t="shared" si="599"/>
        <v>-1</v>
      </c>
      <c r="EN170" s="94">
        <f t="shared" si="647"/>
        <v>-7.4168028205348459E-3</v>
      </c>
      <c r="EO170" s="94">
        <f t="shared" si="648"/>
        <v>-8.3229862630323795E-2</v>
      </c>
      <c r="EP170" s="94">
        <f t="shared" si="649"/>
        <v>-0.1238452107544336</v>
      </c>
      <c r="EQ170" s="94">
        <f t="shared" si="650"/>
        <v>0.18919862415935118</v>
      </c>
      <c r="ER170" s="94">
        <f t="shared" si="651"/>
        <v>0.93984962406015016</v>
      </c>
      <c r="ES170" s="362">
        <f t="shared" si="600"/>
        <v>-184.684</v>
      </c>
      <c r="ET170" s="362">
        <f t="shared" si="652"/>
        <v>-1.3799999999999955</v>
      </c>
      <c r="EU170" s="362">
        <f t="shared" si="653"/>
        <v>-16.891999999999996</v>
      </c>
      <c r="EV170" s="100"/>
      <c r="EW170" s="100">
        <v>184.684</v>
      </c>
      <c r="EX170" s="100">
        <v>186.06399999999999</v>
      </c>
      <c r="EY170" s="100">
        <v>202.95599999999999</v>
      </c>
      <c r="EZ170" s="100">
        <v>231.64400000000001</v>
      </c>
      <c r="FA170" s="100">
        <v>194.79</v>
      </c>
      <c r="FB170" s="100">
        <v>100.41500000000001</v>
      </c>
      <c r="FC170" s="208">
        <v>129.191812</v>
      </c>
      <c r="FD170" s="208">
        <v>127.74459299999999</v>
      </c>
      <c r="FE170" s="208">
        <v>68.575832000000005</v>
      </c>
      <c r="FF170" s="208">
        <v>66.547948000000005</v>
      </c>
      <c r="FG170" s="208">
        <v>55.832656</v>
      </c>
      <c r="FH170" s="94">
        <f t="shared" si="601"/>
        <v>-1</v>
      </c>
      <c r="FI170" s="94">
        <f t="shared" si="654"/>
        <v>3.1847133757961783E-2</v>
      </c>
      <c r="FJ170" s="94">
        <f t="shared" si="655"/>
        <v>-0.21890547263681592</v>
      </c>
      <c r="FK170" s="94">
        <f t="shared" si="656"/>
        <v>-0.25</v>
      </c>
      <c r="FL170" s="94">
        <f t="shared" si="657"/>
        <v>0.28229665071770332</v>
      </c>
      <c r="FM170" s="94">
        <f t="shared" si="658"/>
        <v>0.31446540880503143</v>
      </c>
      <c r="FN170" s="362">
        <f t="shared" si="602"/>
        <v>-162</v>
      </c>
      <c r="FO170" s="362">
        <f t="shared" si="659"/>
        <v>5</v>
      </c>
      <c r="FP170" s="362">
        <f t="shared" si="660"/>
        <v>-44</v>
      </c>
      <c r="FQ170" s="486"/>
      <c r="FR170" s="486">
        <v>162</v>
      </c>
      <c r="FS170" s="486">
        <v>157</v>
      </c>
      <c r="FT170" s="486">
        <v>201</v>
      </c>
      <c r="FU170" s="486">
        <v>268</v>
      </c>
      <c r="FV170" s="486">
        <v>209</v>
      </c>
      <c r="FW170" s="486">
        <v>159</v>
      </c>
      <c r="FX170" s="2">
        <v>165</v>
      </c>
      <c r="FY170" s="2">
        <v>170</v>
      </c>
      <c r="FZ170" s="2">
        <v>141</v>
      </c>
      <c r="GA170" s="2">
        <v>131</v>
      </c>
      <c r="GB170" s="2">
        <v>95</v>
      </c>
      <c r="GC170" s="2"/>
      <c r="GD170" s="2"/>
      <c r="GE170" s="1" t="s">
        <v>77</v>
      </c>
      <c r="GF170" s="336" t="s">
        <v>87</v>
      </c>
      <c r="GG170" s="1">
        <v>7000</v>
      </c>
      <c r="GH170" s="1" t="s">
        <v>88</v>
      </c>
      <c r="GI170" s="18" t="s">
        <v>82</v>
      </c>
      <c r="GJ170" s="94">
        <f t="shared" si="534"/>
        <v>-1</v>
      </c>
      <c r="GK170" s="94">
        <f t="shared" si="535"/>
        <v>0.11719289447898201</v>
      </c>
      <c r="GL170" s="94">
        <f t="shared" si="536"/>
        <v>-0.20710058093531777</v>
      </c>
      <c r="GM170" s="94">
        <f t="shared" si="537"/>
        <v>0.95565572800104837</v>
      </c>
      <c r="GN170" s="94">
        <f t="shared" si="538"/>
        <v>-0.38935668680048935</v>
      </c>
      <c r="GO170" s="392">
        <f t="shared" si="539"/>
        <v>0.62663302143275956</v>
      </c>
      <c r="GP170" s="366">
        <f t="shared" si="540"/>
        <v>-0.46869977995895862</v>
      </c>
      <c r="GQ170" s="366">
        <f t="shared" si="541"/>
        <v>4.9166338352580441E-2</v>
      </c>
      <c r="GR170" s="366">
        <f t="shared" si="542"/>
        <v>-0.1095796230762357</v>
      </c>
      <c r="GS170" s="94">
        <f t="shared" si="603"/>
        <v>0</v>
      </c>
      <c r="GT170" s="94">
        <f t="shared" si="661"/>
        <v>0.46869977995895862</v>
      </c>
      <c r="GU170" s="392">
        <f t="shared" si="662"/>
        <v>0.41953344160637818</v>
      </c>
      <c r="GV170" s="94">
        <f t="shared" si="663"/>
        <v>0.52911306468261388</v>
      </c>
      <c r="GW170" s="94">
        <f t="shared" si="664"/>
        <v>0.27055532173008839</v>
      </c>
      <c r="GX170" s="94">
        <f t="shared" si="665"/>
        <v>0.44306605162430068</v>
      </c>
      <c r="GY170" s="94">
        <f t="shared" si="666"/>
        <v>0.27238230491229198</v>
      </c>
      <c r="GZ170" s="94">
        <f t="shared" si="667"/>
        <v>0.68525499555568425</v>
      </c>
      <c r="HA170" s="94">
        <f t="shared" si="668"/>
        <v>0.72560149073226399</v>
      </c>
      <c r="HB170" s="94">
        <f t="shared" si="669"/>
        <v>0.55866620046283233</v>
      </c>
      <c r="HC170" s="94">
        <f t="shared" si="670"/>
        <v>0.80515570901891054</v>
      </c>
      <c r="HD170" s="94">
        <f t="shared" si="543"/>
        <v>-1</v>
      </c>
      <c r="HE170" s="94">
        <f t="shared" si="544"/>
        <v>0.16213622092059107</v>
      </c>
      <c r="HF170" s="94">
        <f t="shared" si="545"/>
        <v>-1.6572246290161134E-2</v>
      </c>
      <c r="HG170" s="94">
        <f t="shared" si="546"/>
        <v>1.3966442830146948</v>
      </c>
      <c r="HH170" s="94">
        <f t="shared" si="547"/>
        <v>-0.51959206649045608</v>
      </c>
      <c r="HI170" s="392">
        <f t="shared" si="548"/>
        <v>0.50357616431052976</v>
      </c>
      <c r="HJ170" s="366">
        <f t="shared" si="549"/>
        <v>-0.18276565214107698</v>
      </c>
      <c r="HK170" s="366">
        <f t="shared" si="550"/>
        <v>2.5498673579563425E-2</v>
      </c>
      <c r="HL170" s="366">
        <f t="shared" si="551"/>
        <v>-2.6501866478743641E-3</v>
      </c>
      <c r="HM170" s="94">
        <f t="shared" si="604"/>
        <v>0</v>
      </c>
      <c r="HN170" s="94">
        <f t="shared" si="671"/>
        <v>0.18276565214107698</v>
      </c>
      <c r="HO170" s="392">
        <f t="shared" si="672"/>
        <v>0.15726697856151356</v>
      </c>
      <c r="HP170" s="94">
        <f t="shared" si="673"/>
        <v>0.15991716520938792</v>
      </c>
      <c r="HQ170" s="94">
        <f t="shared" si="674"/>
        <v>6.6725448721255812E-2</v>
      </c>
      <c r="HR170" s="94">
        <f t="shared" si="675"/>
        <v>0.13889331142765199</v>
      </c>
      <c r="HS170" s="94">
        <f t="shared" si="676"/>
        <v>9.2375308098437442E-2</v>
      </c>
      <c r="HT170" s="94">
        <f t="shared" si="677"/>
        <v>0.22364805018580378</v>
      </c>
      <c r="HU170" s="94">
        <f t="shared" si="678"/>
        <v>0.22865409954160401</v>
      </c>
      <c r="HV170" s="94">
        <f t="shared" si="679"/>
        <v>0.19651876227855672</v>
      </c>
      <c r="HW170" s="94">
        <f t="shared" si="680"/>
        <v>0.25445610645948435</v>
      </c>
      <c r="HX170" s="94" t="e">
        <f t="shared" si="552"/>
        <v>#VALUE!</v>
      </c>
      <c r="HY170" s="94">
        <f t="shared" si="553"/>
        <v>3.8967983408809276E-2</v>
      </c>
      <c r="HZ170" s="94">
        <f t="shared" si="554"/>
        <v>4.7971863689214488E-2</v>
      </c>
      <c r="IA170" s="94">
        <f t="shared" si="555"/>
        <v>0.53986148037563975</v>
      </c>
      <c r="IB170" s="94">
        <f t="shared" si="556"/>
        <v>-0.13483847874734589</v>
      </c>
      <c r="IC170" s="392">
        <f t="shared" si="557"/>
        <v>-0.26980981875375154</v>
      </c>
      <c r="ID170" s="366" t="e">
        <f t="shared" si="558"/>
        <v>#VALUE!</v>
      </c>
      <c r="IE170" s="366">
        <f t="shared" si="559"/>
        <v>1.6681146866283914E-2</v>
      </c>
      <c r="IF170" s="366">
        <f t="shared" si="560"/>
        <v>1.9595436525290943E-2</v>
      </c>
      <c r="IG170" s="94" t="str">
        <f t="shared" si="605"/>
        <v>i.a.</v>
      </c>
      <c r="IH170" s="94">
        <f t="shared" si="681"/>
        <v>0.44475428299148817</v>
      </c>
      <c r="II170" s="392">
        <f t="shared" si="682"/>
        <v>0.42807313612520426</v>
      </c>
      <c r="IJ170" s="94">
        <f t="shared" si="683"/>
        <v>0.40847769959991331</v>
      </c>
      <c r="IK170" s="94">
        <f t="shared" si="684"/>
        <v>0.26526911985633128</v>
      </c>
      <c r="IL170" s="94">
        <f t="shared" si="685"/>
        <v>0.30661224908876228</v>
      </c>
      <c r="IM170" s="94">
        <f t="shared" si="686"/>
        <v>0.41990738435492703</v>
      </c>
      <c r="IN170" s="94">
        <f t="shared" si="687"/>
        <v>0.37582165810941642</v>
      </c>
      <c r="IO170" s="94">
        <f t="shared" si="688"/>
        <v>0.29425541322128601</v>
      </c>
      <c r="IP170" s="94">
        <f t="shared" si="689"/>
        <v>0.38784661045016555</v>
      </c>
      <c r="IQ170" s="94">
        <f t="shared" si="690"/>
        <v>0.35950967263483463</v>
      </c>
      <c r="IR170" s="94">
        <f t="shared" si="606"/>
        <v>0.30488744794802525</v>
      </c>
      <c r="IS170" s="94">
        <f t="shared" si="561"/>
        <v>-1</v>
      </c>
      <c r="IT170" s="94">
        <f t="shared" si="562"/>
        <v>-6.2986305481740001E-2</v>
      </c>
      <c r="IU170" s="94">
        <f t="shared" si="563"/>
        <v>0.27590822981290386</v>
      </c>
      <c r="IV170" s="94">
        <f t="shared" si="564"/>
        <v>1.7479734047614797</v>
      </c>
      <c r="IW170" s="94">
        <f t="shared" si="565"/>
        <v>-0.42875501616431094</v>
      </c>
      <c r="IX170" s="392">
        <f t="shared" si="566"/>
        <v>0.21952697727134163</v>
      </c>
      <c r="IY170" s="366">
        <f t="shared" si="567"/>
        <v>-6.1582197146643064E-2</v>
      </c>
      <c r="IZ170" s="366">
        <f t="shared" si="568"/>
        <v>-4.1395713898390724E-3</v>
      </c>
      <c r="JA170" s="366">
        <f t="shared" si="569"/>
        <v>1.4211975746667292E-2</v>
      </c>
      <c r="JB170" s="392"/>
      <c r="JC170" s="94">
        <f t="shared" si="691"/>
        <v>6.1582197146643064E-2</v>
      </c>
      <c r="JD170" s="392">
        <f t="shared" si="692"/>
        <v>6.5721768536482136E-2</v>
      </c>
      <c r="JE170" s="94">
        <f t="shared" si="693"/>
        <v>5.1509792789814844E-2</v>
      </c>
      <c r="JF170" s="94">
        <f t="shared" si="694"/>
        <v>1.8744647492061818E-2</v>
      </c>
      <c r="JG170" s="94">
        <f t="shared" si="695"/>
        <v>3.2813675432559183E-2</v>
      </c>
      <c r="JH170" s="94">
        <f t="shared" si="696"/>
        <v>2.6906887706558889E-2</v>
      </c>
      <c r="JI170" s="94">
        <f t="shared" si="697"/>
        <v>6.4373085056376136E-2</v>
      </c>
      <c r="JJ170" s="94">
        <f t="shared" si="698"/>
        <v>5.9545562743861795E-2</v>
      </c>
      <c r="JK170" s="94">
        <f t="shared" si="699"/>
        <v>5.3106285431528372E-2</v>
      </c>
      <c r="JL170" s="94">
        <f t="shared" si="700"/>
        <v>5.4009440742707499E-2</v>
      </c>
      <c r="JM170" s="94">
        <f t="shared" si="607"/>
        <v>3.9259273468559487E-2</v>
      </c>
      <c r="JN170" s="94" t="e">
        <f t="shared" si="570"/>
        <v>#VALUE!</v>
      </c>
      <c r="JO170" s="94">
        <f t="shared" si="571"/>
        <v>0.14551986359481803</v>
      </c>
      <c r="JP170" s="94">
        <f t="shared" si="572"/>
        <v>-0.11671341548772753</v>
      </c>
      <c r="JQ170" s="94">
        <f t="shared" si="573"/>
        <v>0.1851346306714626</v>
      </c>
      <c r="JR170" s="94">
        <f t="shared" si="574"/>
        <v>-5.2613092961493413E-2</v>
      </c>
      <c r="JS170" s="392">
        <f t="shared" si="575"/>
        <v>0.20593472021902667</v>
      </c>
      <c r="JT170" s="364" t="e">
        <f t="shared" si="576"/>
        <v>#VALUE!</v>
      </c>
      <c r="JU170" s="364">
        <f t="shared" si="577"/>
        <v>0.43141263662813545</v>
      </c>
      <c r="JV170" s="364">
        <f t="shared" si="578"/>
        <v>-0.39173261083119471</v>
      </c>
      <c r="JW170" s="99" t="str">
        <f t="shared" si="608"/>
        <v>i.a.</v>
      </c>
      <c r="JX170" s="99">
        <f t="shared" si="701"/>
        <v>3.396043209876543</v>
      </c>
      <c r="JY170" s="393">
        <f t="shared" si="702"/>
        <v>2.9646305732484075</v>
      </c>
      <c r="JZ170" s="99">
        <f t="shared" si="703"/>
        <v>3.3563631840796022</v>
      </c>
      <c r="KA170" s="99">
        <f t="shared" si="704"/>
        <v>2.8320522388059701</v>
      </c>
      <c r="KB170" s="99">
        <f t="shared" si="705"/>
        <v>2.9893301435406698</v>
      </c>
      <c r="KC170" s="99">
        <f t="shared" si="706"/>
        <v>2.4788490566037735</v>
      </c>
      <c r="KD170" s="99">
        <f t="shared" si="707"/>
        <v>2.7050325575757577</v>
      </c>
      <c r="KE170" s="99">
        <f t="shared" si="708"/>
        <v>2.2172576235294117</v>
      </c>
      <c r="KF170" s="99">
        <f t="shared" si="609"/>
        <v>1.7731307943262411</v>
      </c>
      <c r="KG170" s="99">
        <f t="shared" si="610"/>
        <v>2.2006678473282442</v>
      </c>
      <c r="KH170" s="99">
        <f t="shared" si="611"/>
        <v>2.181258157894737</v>
      </c>
      <c r="KI170" s="94">
        <f t="shared" si="579"/>
        <v>-1</v>
      </c>
      <c r="KJ170" s="94">
        <f t="shared" si="580"/>
        <v>7.7622850331904608E-2</v>
      </c>
      <c r="KK170" s="94">
        <f t="shared" si="581"/>
        <v>0.14310737093233733</v>
      </c>
      <c r="KL170" s="94">
        <f t="shared" si="582"/>
        <v>2.1063120221246137</v>
      </c>
      <c r="KM170" s="94">
        <f t="shared" si="583"/>
        <v>-0.43366500829187393</v>
      </c>
      <c r="KN170" s="392">
        <f t="shared" si="584"/>
        <v>0.389882638607851</v>
      </c>
      <c r="KO170" s="364">
        <f t="shared" si="585"/>
        <v>-0.2340432098765432</v>
      </c>
      <c r="KP170" s="364">
        <f t="shared" si="586"/>
        <v>1.6858496500747028E-2</v>
      </c>
      <c r="KQ170" s="364">
        <f t="shared" si="587"/>
        <v>2.7189688500174281E-2</v>
      </c>
      <c r="KR170" s="308"/>
      <c r="KS170" s="308">
        <f t="shared" si="709"/>
        <v>0.2340432098765432</v>
      </c>
      <c r="KT170" s="395">
        <f t="shared" si="710"/>
        <v>0.21718471337579617</v>
      </c>
      <c r="KU170" s="308">
        <f t="shared" si="711"/>
        <v>0.18999502487562189</v>
      </c>
      <c r="KV170" s="308">
        <f t="shared" si="712"/>
        <v>6.1164179104477613E-2</v>
      </c>
      <c r="KW170" s="308">
        <f t="shared" si="713"/>
        <v>0.108</v>
      </c>
      <c r="KX170" s="308">
        <f t="shared" si="714"/>
        <v>7.7704402515723275E-2</v>
      </c>
      <c r="KY170" s="308">
        <f t="shared" si="715"/>
        <v>0.17887775757575758</v>
      </c>
      <c r="KZ170" s="308">
        <f t="shared" si="716"/>
        <v>0.13698169999999998</v>
      </c>
      <c r="LA170" s="308">
        <f t="shared" si="717"/>
        <v>0.10008749645390071</v>
      </c>
      <c r="LB170" s="308">
        <f t="shared" si="718"/>
        <v>0.1258357175572519</v>
      </c>
      <c r="LC170" s="308">
        <f t="shared" si="612"/>
        <v>9.2041347368421053E-2</v>
      </c>
    </row>
    <row r="171" spans="1:315" s="1" customFormat="1" x14ac:dyDescent="0.3">
      <c r="A171" s="348" t="s">
        <v>755</v>
      </c>
      <c r="B171" s="171">
        <v>86243911</v>
      </c>
      <c r="C171" t="s">
        <v>105</v>
      </c>
      <c r="D171" s="4"/>
      <c r="E171">
        <v>1</v>
      </c>
      <c r="F171"/>
      <c r="G171">
        <v>412000</v>
      </c>
      <c r="H171"/>
      <c r="I171" s="187">
        <v>45111</v>
      </c>
      <c r="J171" s="176"/>
      <c r="K171" s="176" t="s">
        <v>86</v>
      </c>
      <c r="L171" s="176" t="s">
        <v>86</v>
      </c>
      <c r="M171" s="176" t="s">
        <v>86</v>
      </c>
      <c r="N171" s="176" t="s">
        <v>86</v>
      </c>
      <c r="O171" s="176" t="s">
        <v>86</v>
      </c>
      <c r="P171" s="176" t="s">
        <v>86</v>
      </c>
      <c r="Q171" s="94">
        <f t="shared" si="525"/>
        <v>-1</v>
      </c>
      <c r="R171" s="94">
        <f t="shared" si="526"/>
        <v>-0.22209414291157226</v>
      </c>
      <c r="S171" s="94">
        <f t="shared" si="527"/>
        <v>0.28314414982977931</v>
      </c>
      <c r="T171" s="94">
        <f t="shared" si="528"/>
        <v>2.9401268943102687E-2</v>
      </c>
      <c r="U171" s="94">
        <f t="shared" si="529"/>
        <v>-0.10289093449305631</v>
      </c>
      <c r="V171" s="94">
        <f t="shared" si="530"/>
        <v>1.0554973960968717E-2</v>
      </c>
      <c r="W171" s="362">
        <f t="shared" si="531"/>
        <v>-561.47299999999996</v>
      </c>
      <c r="X171" s="362">
        <f t="shared" si="532"/>
        <v>-160.30200000000002</v>
      </c>
      <c r="Y171" s="362">
        <f t="shared" si="533"/>
        <v>159.26999999999998</v>
      </c>
      <c r="Z171" s="100"/>
      <c r="AA171" s="396">
        <v>561.47299999999996</v>
      </c>
      <c r="AB171" s="100">
        <v>721.77499999999998</v>
      </c>
      <c r="AC171" s="100">
        <v>562.505</v>
      </c>
      <c r="AD171" s="100">
        <v>546.43899999999996</v>
      </c>
      <c r="AE171" s="203">
        <v>609.11099999999999</v>
      </c>
      <c r="AF171" s="203">
        <v>602.74900000000002</v>
      </c>
      <c r="AG171" s="207">
        <v>495.47699999999998</v>
      </c>
      <c r="AH171" s="207">
        <v>474.90908100000001</v>
      </c>
      <c r="AI171" s="207">
        <v>313.51500099999998</v>
      </c>
      <c r="AJ171" s="207">
        <v>337.88335000000001</v>
      </c>
      <c r="AK171" s="205">
        <v>300.11936900000001</v>
      </c>
      <c r="AL171" s="94">
        <f t="shared" si="588"/>
        <v>-1</v>
      </c>
      <c r="AM171" s="94">
        <f t="shared" si="589"/>
        <v>-0.21295170392542018</v>
      </c>
      <c r="AN171" s="94">
        <f t="shared" si="613"/>
        <v>-0.19693024187490615</v>
      </c>
      <c r="AO171" s="94">
        <f t="shared" si="614"/>
        <v>-3.004250151791123E-2</v>
      </c>
      <c r="AP171" s="94">
        <f t="shared" si="615"/>
        <v>0.18257797690849559</v>
      </c>
      <c r="AQ171" s="94">
        <f t="shared" si="616"/>
        <v>-0.2642011834319527</v>
      </c>
      <c r="AR171" s="362">
        <f t="shared" si="590"/>
        <v>-25.242999999999999</v>
      </c>
      <c r="AS171" s="362">
        <f t="shared" si="617"/>
        <v>-6.8300000000000018</v>
      </c>
      <c r="AT171" s="362">
        <f t="shared" si="618"/>
        <v>-7.865000000000002</v>
      </c>
      <c r="AU171" s="266"/>
      <c r="AV171" s="266">
        <v>25.242999999999999</v>
      </c>
      <c r="AW171" s="266">
        <v>32.073</v>
      </c>
      <c r="AX171" s="266">
        <v>39.938000000000002</v>
      </c>
      <c r="AY171" s="266">
        <v>41.174999999999997</v>
      </c>
      <c r="AZ171" s="267">
        <v>34.817999999999998</v>
      </c>
      <c r="BA171" s="267">
        <v>47.32</v>
      </c>
      <c r="BB171" s="205">
        <v>44.000999999999998</v>
      </c>
      <c r="BC171" s="205">
        <v>53.671765999999998</v>
      </c>
      <c r="BD171" s="205">
        <v>18.249915999999999</v>
      </c>
      <c r="BE171" s="205">
        <v>30.806314</v>
      </c>
      <c r="BF171" s="205">
        <v>24.48996</v>
      </c>
      <c r="BG171" s="94">
        <f t="shared" si="591"/>
        <v>-1</v>
      </c>
      <c r="BH171" s="94">
        <f t="shared" si="619"/>
        <v>-0.23480190174326471</v>
      </c>
      <c r="BI171" s="94">
        <f t="shared" si="620"/>
        <v>-0.31436891515994431</v>
      </c>
      <c r="BJ171" s="94">
        <f t="shared" si="621"/>
        <v>-0.13471229785633701</v>
      </c>
      <c r="BK171" s="94">
        <f t="shared" si="622"/>
        <v>0.34110051949361969</v>
      </c>
      <c r="BL171" s="94">
        <f t="shared" si="623"/>
        <v>-0.40621724416758997</v>
      </c>
      <c r="BM171" s="362">
        <f t="shared" si="592"/>
        <v>-12.071</v>
      </c>
      <c r="BN171" s="362">
        <f t="shared" si="624"/>
        <v>-3.7040000000000006</v>
      </c>
      <c r="BO171" s="362">
        <f t="shared" si="625"/>
        <v>-7.2329999999999988</v>
      </c>
      <c r="BP171" s="266"/>
      <c r="BQ171" s="266">
        <v>12.071</v>
      </c>
      <c r="BR171" s="266">
        <v>15.775</v>
      </c>
      <c r="BS171" s="266">
        <v>23.007999999999999</v>
      </c>
      <c r="BT171" s="266">
        <v>26.59</v>
      </c>
      <c r="BU171" s="267">
        <v>19.827000000000002</v>
      </c>
      <c r="BV171" s="267">
        <v>33.390999999999998</v>
      </c>
      <c r="BW171" s="205">
        <v>32.57</v>
      </c>
      <c r="BX171" s="205">
        <v>42.339767000000002</v>
      </c>
      <c r="BY171" s="205">
        <v>8.2972619999999999</v>
      </c>
      <c r="BZ171" s="205">
        <v>21.374635999999999</v>
      </c>
      <c r="CA171" s="205">
        <v>16.656245999999999</v>
      </c>
      <c r="CB171" s="94">
        <f t="shared" si="593"/>
        <v>-1</v>
      </c>
      <c r="CC171" s="94">
        <f t="shared" si="626"/>
        <v>-0.24365334111467757</v>
      </c>
      <c r="CD171" s="94">
        <f t="shared" si="627"/>
        <v>-0.28959369817578767</v>
      </c>
      <c r="CE171" s="94">
        <f t="shared" si="628"/>
        <v>-0.11986863711001643</v>
      </c>
      <c r="CF171" s="94">
        <f t="shared" si="629"/>
        <v>0.34298735665980606</v>
      </c>
      <c r="CG171" s="94">
        <f t="shared" si="630"/>
        <v>-0.41050381326554197</v>
      </c>
      <c r="CH171" s="362">
        <f t="shared" si="594"/>
        <v>-12.96</v>
      </c>
      <c r="CI171" s="362">
        <f t="shared" si="631"/>
        <v>-4.1750000000000007</v>
      </c>
      <c r="CJ171" s="362">
        <f t="shared" si="632"/>
        <v>-6.9849999999999994</v>
      </c>
      <c r="CK171" s="100"/>
      <c r="CL171" s="100">
        <v>12.96</v>
      </c>
      <c r="CM171" s="100">
        <v>17.135000000000002</v>
      </c>
      <c r="CN171" s="100">
        <v>24.12</v>
      </c>
      <c r="CO171" s="100">
        <v>27.405000000000001</v>
      </c>
      <c r="CP171" s="203">
        <v>20.405999999999999</v>
      </c>
      <c r="CQ171" s="203">
        <v>34.616</v>
      </c>
      <c r="CR171" s="228">
        <v>34.046999999999997</v>
      </c>
      <c r="CS171" s="228">
        <v>43.212108000000001</v>
      </c>
      <c r="CT171" s="228">
        <v>9.2343010000000003</v>
      </c>
      <c r="CU171" s="228">
        <v>22.378831999999999</v>
      </c>
      <c r="CV171" s="228">
        <v>17.426518999999999</v>
      </c>
      <c r="CW171" s="94">
        <f t="shared" si="595"/>
        <v>-1</v>
      </c>
      <c r="CX171" s="94">
        <f t="shared" si="633"/>
        <v>-0.24108011070386709</v>
      </c>
      <c r="CY171" s="94">
        <f t="shared" si="634"/>
        <v>-0.28592030765943816</v>
      </c>
      <c r="CZ171" s="94">
        <f t="shared" si="635"/>
        <v>-0.12198095952727098</v>
      </c>
      <c r="DA171" s="94">
        <f t="shared" si="636"/>
        <v>0.34470580816043395</v>
      </c>
      <c r="DB171" s="94">
        <f t="shared" si="637"/>
        <v>-0.41139569413511512</v>
      </c>
      <c r="DC171" s="362">
        <f t="shared" si="596"/>
        <v>-10.146000000000001</v>
      </c>
      <c r="DD171" s="362">
        <f t="shared" si="638"/>
        <v>-3.222999999999999</v>
      </c>
      <c r="DE171" s="362">
        <f t="shared" si="639"/>
        <v>-5.3530000000000015</v>
      </c>
      <c r="DF171" s="266"/>
      <c r="DG171" s="266">
        <v>10.146000000000001</v>
      </c>
      <c r="DH171" s="266">
        <v>13.369</v>
      </c>
      <c r="DI171" s="266">
        <v>18.722000000000001</v>
      </c>
      <c r="DJ171" s="266">
        <v>21.323</v>
      </c>
      <c r="DK171" s="267">
        <v>15.856999999999999</v>
      </c>
      <c r="DL171" s="267">
        <v>26.94</v>
      </c>
      <c r="DM171" s="205">
        <v>26.504000000000001</v>
      </c>
      <c r="DN171" s="205">
        <v>33.622284000000001</v>
      </c>
      <c r="DO171" s="205">
        <v>5.3126670000000003</v>
      </c>
      <c r="DP171" s="205">
        <v>17.010214999999999</v>
      </c>
      <c r="DQ171" s="205">
        <v>12.774011</v>
      </c>
      <c r="DR171" s="94">
        <f t="shared" si="597"/>
        <v>-1</v>
      </c>
      <c r="DS171" s="94">
        <f t="shared" si="640"/>
        <v>2.3039656614433049E-3</v>
      </c>
      <c r="DT171" s="94">
        <f t="shared" si="641"/>
        <v>-7.7893542097144941E-2</v>
      </c>
      <c r="DU171" s="94">
        <f t="shared" si="642"/>
        <v>-4.2669081284390925E-2</v>
      </c>
      <c r="DV171" s="94">
        <f t="shared" si="643"/>
        <v>9.0013210440803515E-2</v>
      </c>
      <c r="DW171" s="94">
        <f t="shared" si="644"/>
        <v>-0.14404730959188977</v>
      </c>
      <c r="DX171" s="362">
        <f t="shared" si="598"/>
        <v>-63.515000000000001</v>
      </c>
      <c r="DY171" s="362">
        <f t="shared" si="645"/>
        <v>0.1460000000000008</v>
      </c>
      <c r="DZ171" s="362">
        <f t="shared" si="646"/>
        <v>-5.3529999999999944</v>
      </c>
      <c r="EA171" s="100"/>
      <c r="EB171" s="100">
        <v>63.515000000000001</v>
      </c>
      <c r="EC171" s="100">
        <v>63.369</v>
      </c>
      <c r="ED171" s="100">
        <v>68.721999999999994</v>
      </c>
      <c r="EE171" s="100">
        <v>71.784999999999997</v>
      </c>
      <c r="EF171" s="203">
        <v>65.856999999999999</v>
      </c>
      <c r="EG171" s="203">
        <v>76.94</v>
      </c>
      <c r="EH171" s="228">
        <v>61.503999999999998</v>
      </c>
      <c r="EI171" s="228">
        <v>53.622284000000001</v>
      </c>
      <c r="EJ171" s="228">
        <v>25.312667000000001</v>
      </c>
      <c r="EK171" s="228">
        <v>28.510214999999999</v>
      </c>
      <c r="EL171" s="228">
        <v>22.774011000000002</v>
      </c>
      <c r="EM171" s="94">
        <f t="shared" si="599"/>
        <v>-1</v>
      </c>
      <c r="EN171" s="94">
        <f t="shared" si="647"/>
        <v>-8.9773231064054923E-2</v>
      </c>
      <c r="EO171" s="94">
        <f t="shared" si="648"/>
        <v>-8.3043742432388684E-2</v>
      </c>
      <c r="EP171" s="94">
        <f t="shared" si="649"/>
        <v>0.21911720036450255</v>
      </c>
      <c r="EQ171" s="94">
        <f t="shared" si="650"/>
        <v>-0.14412573602185602</v>
      </c>
      <c r="ER171" s="94">
        <f t="shared" si="651"/>
        <v>0.21029272951086611</v>
      </c>
      <c r="ES171" s="362">
        <f t="shared" si="600"/>
        <v>-190.941</v>
      </c>
      <c r="ET171" s="362">
        <f t="shared" si="652"/>
        <v>-18.831999999999994</v>
      </c>
      <c r="EU171" s="362">
        <f t="shared" si="653"/>
        <v>-18.99799999999999</v>
      </c>
      <c r="EV171" s="100"/>
      <c r="EW171" s="100">
        <v>190.941</v>
      </c>
      <c r="EX171" s="100">
        <v>209.773</v>
      </c>
      <c r="EY171" s="100">
        <v>228.77099999999999</v>
      </c>
      <c r="EZ171" s="100">
        <v>187.65299999999999</v>
      </c>
      <c r="FA171" s="203">
        <v>219.25299999999999</v>
      </c>
      <c r="FB171" s="203">
        <v>181.15700000000001</v>
      </c>
      <c r="FC171" s="228">
        <v>204.988</v>
      </c>
      <c r="FD171" s="228">
        <v>146.88308699999999</v>
      </c>
      <c r="FE171" s="228">
        <v>80.820453000000001</v>
      </c>
      <c r="FF171" s="228">
        <v>102.758939</v>
      </c>
      <c r="FG171" s="228">
        <v>103.204956</v>
      </c>
      <c r="FH171" s="94">
        <f t="shared" si="601"/>
        <v>-1</v>
      </c>
      <c r="FI171" s="94">
        <f t="shared" si="654"/>
        <v>-0.13609467455621302</v>
      </c>
      <c r="FJ171" s="94">
        <f t="shared" si="655"/>
        <v>0.19858156028368795</v>
      </c>
      <c r="FK171" s="94">
        <f t="shared" si="656"/>
        <v>2.9197080291970802E-2</v>
      </c>
      <c r="FL171" s="94">
        <f t="shared" si="657"/>
        <v>-6.1643835616438353E-2</v>
      </c>
      <c r="FM171" s="94">
        <f t="shared" si="658"/>
        <v>-6.4102564102564097E-2</v>
      </c>
      <c r="FN171" s="362">
        <f t="shared" si="602"/>
        <v>-146</v>
      </c>
      <c r="FO171" s="362">
        <f t="shared" si="659"/>
        <v>-23</v>
      </c>
      <c r="FP171" s="362">
        <f t="shared" si="660"/>
        <v>28</v>
      </c>
      <c r="FQ171" s="486"/>
      <c r="FR171" s="486">
        <v>146</v>
      </c>
      <c r="FS171" s="486">
        <v>169</v>
      </c>
      <c r="FT171" s="486">
        <v>141</v>
      </c>
      <c r="FU171" s="486">
        <v>137</v>
      </c>
      <c r="FV171" s="487">
        <v>146</v>
      </c>
      <c r="FW171" s="487">
        <v>156</v>
      </c>
      <c r="FX171" s="488">
        <v>133</v>
      </c>
      <c r="FY171" s="488">
        <v>129</v>
      </c>
      <c r="FZ171" s="488">
        <v>120</v>
      </c>
      <c r="GA171" s="488">
        <v>103</v>
      </c>
      <c r="GB171" s="488">
        <v>89</v>
      </c>
      <c r="GC171" s="2"/>
      <c r="GD171" s="88"/>
      <c r="GE171" s="1" t="s">
        <v>77</v>
      </c>
      <c r="GF171" s="336" t="s">
        <v>87</v>
      </c>
      <c r="GG171" s="1">
        <v>4040</v>
      </c>
      <c r="GH171" s="1" t="s">
        <v>111</v>
      </c>
      <c r="GI171" s="18" t="s">
        <v>97</v>
      </c>
      <c r="GJ171" s="94">
        <f t="shared" si="534"/>
        <v>-1</v>
      </c>
      <c r="GK171" s="94">
        <f t="shared" si="535"/>
        <v>-0.21261477791667088</v>
      </c>
      <c r="GL171" s="94">
        <f t="shared" si="536"/>
        <v>-0.24433111831680743</v>
      </c>
      <c r="GM171" s="94">
        <f t="shared" si="537"/>
        <v>-0.13781490565663546</v>
      </c>
      <c r="GN171" s="94">
        <f t="shared" si="538"/>
        <v>0.39328522957346107</v>
      </c>
      <c r="GO171" s="392">
        <f t="shared" si="539"/>
        <v>-0.42847391698519371</v>
      </c>
      <c r="GP171" s="366">
        <f t="shared" si="540"/>
        <v>-0.2042810756281328</v>
      </c>
      <c r="GQ171" s="366">
        <f t="shared" si="541"/>
        <v>-5.5161278506516809E-2</v>
      </c>
      <c r="GR171" s="366">
        <f t="shared" si="542"/>
        <v>-8.3885736280774559E-2</v>
      </c>
      <c r="GS171" s="94">
        <f t="shared" si="603"/>
        <v>0</v>
      </c>
      <c r="GT171" s="94">
        <f t="shared" si="661"/>
        <v>0.2042810756281328</v>
      </c>
      <c r="GU171" s="392">
        <f t="shared" si="662"/>
        <v>0.25944235413464961</v>
      </c>
      <c r="GV171" s="94">
        <f t="shared" si="663"/>
        <v>0.34332809041542417</v>
      </c>
      <c r="GW171" s="94">
        <f t="shared" si="664"/>
        <v>0.39820694264831957</v>
      </c>
      <c r="GX171" s="94">
        <f t="shared" si="665"/>
        <v>0.28580432362024411</v>
      </c>
      <c r="GY171" s="94">
        <f t="shared" si="666"/>
        <v>0.50007223137152934</v>
      </c>
      <c r="GZ171" s="94">
        <f t="shared" si="667"/>
        <v>0.59147223061590348</v>
      </c>
      <c r="HA171" s="94">
        <f t="shared" si="668"/>
        <v>1.0948789465898319</v>
      </c>
      <c r="HB171" s="94">
        <f t="shared" si="669"/>
        <v>0.34313662356467645</v>
      </c>
      <c r="HC171" s="94">
        <f t="shared" si="670"/>
        <v>0.87273743782347413</v>
      </c>
      <c r="HD171" s="94">
        <f t="shared" si="543"/>
        <v>-1</v>
      </c>
      <c r="HE171" s="94">
        <f t="shared" si="544"/>
        <v>-0.16256223939792042</v>
      </c>
      <c r="HF171" s="94">
        <f t="shared" si="545"/>
        <v>-0.34895189793171194</v>
      </c>
      <c r="HG171" s="94">
        <f t="shared" si="546"/>
        <v>-0.1544897562857345</v>
      </c>
      <c r="HH171" s="94">
        <f t="shared" si="547"/>
        <v>0.31969068780121285</v>
      </c>
      <c r="HI171" s="392">
        <f t="shared" si="548"/>
        <v>-0.42737133875051575</v>
      </c>
      <c r="HJ171" s="366">
        <f t="shared" si="549"/>
        <v>-6.0247458286957781E-2</v>
      </c>
      <c r="HK171" s="366">
        <f t="shared" si="550"/>
        <v>-1.1695151804617984E-2</v>
      </c>
      <c r="HL171" s="366">
        <f t="shared" si="551"/>
        <v>-3.8560146713987803E-2</v>
      </c>
      <c r="HM171" s="94">
        <f t="shared" si="604"/>
        <v>0</v>
      </c>
      <c r="HN171" s="94">
        <f t="shared" si="671"/>
        <v>6.0247458286957781E-2</v>
      </c>
      <c r="HO171" s="392">
        <f t="shared" si="672"/>
        <v>7.1942610091575765E-2</v>
      </c>
      <c r="HP171" s="94">
        <f t="shared" si="673"/>
        <v>0.11050275680556357</v>
      </c>
      <c r="HQ171" s="94">
        <f t="shared" si="674"/>
        <v>0.13069357542036739</v>
      </c>
      <c r="HR171" s="94">
        <f t="shared" si="675"/>
        <v>9.9033490672061159E-2</v>
      </c>
      <c r="HS171" s="94">
        <f t="shared" si="676"/>
        <v>0.17294539615947377</v>
      </c>
      <c r="HT171" s="94">
        <f t="shared" si="677"/>
        <v>0.18512461639111599</v>
      </c>
      <c r="HU171" s="94">
        <f t="shared" si="678"/>
        <v>0.37188501329404017</v>
      </c>
      <c r="HV171" s="94">
        <f t="shared" si="679"/>
        <v>9.0394263861599461E-2</v>
      </c>
      <c r="HW171" s="94">
        <f t="shared" si="680"/>
        <v>0.2075571157750731</v>
      </c>
      <c r="HX171" s="94" t="e">
        <f t="shared" si="552"/>
        <v>#VALUE!</v>
      </c>
      <c r="HY171" s="94">
        <f t="shared" si="553"/>
        <v>0.10115852430173687</v>
      </c>
      <c r="HZ171" s="94">
        <f t="shared" si="554"/>
        <v>5.6166259761458405E-3</v>
      </c>
      <c r="IA171" s="94">
        <f t="shared" si="555"/>
        <v>-0.21473430246954289</v>
      </c>
      <c r="IB171" s="94">
        <f t="shared" si="556"/>
        <v>0.27356699028940362</v>
      </c>
      <c r="IC171" s="392">
        <f t="shared" si="557"/>
        <v>-0.29277217855052351</v>
      </c>
      <c r="ID171" s="366" t="e">
        <f t="shared" si="558"/>
        <v>#VALUE!</v>
      </c>
      <c r="IE171" s="366">
        <f t="shared" si="559"/>
        <v>3.0558339378646271E-2</v>
      </c>
      <c r="IF171" s="366">
        <f t="shared" si="560"/>
        <v>1.6872145959614393E-3</v>
      </c>
      <c r="IG171" s="94" t="str">
        <f t="shared" si="605"/>
        <v>i.a.</v>
      </c>
      <c r="IH171" s="94">
        <f t="shared" si="681"/>
        <v>0.33264202030993867</v>
      </c>
      <c r="II171" s="392">
        <f t="shared" si="682"/>
        <v>0.3020836809312924</v>
      </c>
      <c r="IJ171" s="94">
        <f t="shared" si="683"/>
        <v>0.30039646633533096</v>
      </c>
      <c r="IK171" s="94">
        <f t="shared" si="684"/>
        <v>0.38254117973067309</v>
      </c>
      <c r="IL171" s="94">
        <f t="shared" si="685"/>
        <v>0.30036989231618272</v>
      </c>
      <c r="IM171" s="94">
        <f t="shared" si="686"/>
        <v>0.42471447418537506</v>
      </c>
      <c r="IN171" s="94">
        <f t="shared" si="687"/>
        <v>0.30003707534099555</v>
      </c>
      <c r="IO171" s="94">
        <f t="shared" si="688"/>
        <v>0.36506779027594921</v>
      </c>
      <c r="IP171" s="94">
        <f t="shared" si="689"/>
        <v>0.31319630193114606</v>
      </c>
      <c r="IQ171" s="94">
        <f t="shared" si="690"/>
        <v>0.27744754157105495</v>
      </c>
      <c r="IR171" s="94">
        <f t="shared" si="606"/>
        <v>0.22066780397639046</v>
      </c>
      <c r="IS171" s="94">
        <f t="shared" si="561"/>
        <v>-1</v>
      </c>
      <c r="IT171" s="94">
        <f t="shared" si="562"/>
        <v>-1.6335856988216324E-2</v>
      </c>
      <c r="IU171" s="94">
        <f t="shared" si="563"/>
        <v>-0.46566324217664024</v>
      </c>
      <c r="IV171" s="94">
        <f t="shared" si="564"/>
        <v>-0.1594262332393826</v>
      </c>
      <c r="IW171" s="94">
        <f t="shared" si="565"/>
        <v>0.4949135741213167</v>
      </c>
      <c r="IX171" s="392">
        <f t="shared" si="566"/>
        <v>-0.41241914479425046</v>
      </c>
      <c r="IY171" s="366">
        <f t="shared" si="567"/>
        <v>-2.1498807600721676E-2</v>
      </c>
      <c r="IZ171" s="366">
        <f t="shared" si="568"/>
        <v>-3.5703390113139485E-4</v>
      </c>
      <c r="JA171" s="366">
        <f t="shared" si="569"/>
        <v>-1.9046906029279987E-2</v>
      </c>
      <c r="JB171" s="392"/>
      <c r="JC171" s="94">
        <f t="shared" si="691"/>
        <v>2.1498807600721676E-2</v>
      </c>
      <c r="JD171" s="392">
        <f t="shared" si="692"/>
        <v>2.185584150185307E-2</v>
      </c>
      <c r="JE171" s="94">
        <f t="shared" si="693"/>
        <v>4.0902747531133057E-2</v>
      </c>
      <c r="JF171" s="94">
        <f t="shared" si="694"/>
        <v>4.86605092242684E-2</v>
      </c>
      <c r="JG171" s="94">
        <f t="shared" si="695"/>
        <v>3.2550717356934947E-2</v>
      </c>
      <c r="JH171" s="94">
        <f t="shared" si="696"/>
        <v>5.5397852173956319E-2</v>
      </c>
      <c r="JI171" s="94">
        <f t="shared" si="697"/>
        <v>6.5734635512849235E-2</v>
      </c>
      <c r="JJ171" s="94">
        <f t="shared" si="698"/>
        <v>8.9153416293591581E-2</v>
      </c>
      <c r="JK171" s="94">
        <f t="shared" si="699"/>
        <v>2.6465279088830587E-2</v>
      </c>
      <c r="JL171" s="94">
        <f t="shared" si="700"/>
        <v>6.3260400371903489E-2</v>
      </c>
      <c r="JM171" s="94">
        <f t="shared" si="607"/>
        <v>5.5498737237449004E-2</v>
      </c>
      <c r="JN171" s="94" t="e">
        <f t="shared" si="570"/>
        <v>#VALUE!</v>
      </c>
      <c r="JO171" s="94">
        <f t="shared" si="571"/>
        <v>-9.9547329808600649E-2</v>
      </c>
      <c r="JP171" s="94">
        <f t="shared" si="572"/>
        <v>7.0552219680466766E-2</v>
      </c>
      <c r="JQ171" s="94">
        <f t="shared" si="573"/>
        <v>1.9839606528400744E-4</v>
      </c>
      <c r="JR171" s="94">
        <f t="shared" si="574"/>
        <v>-4.3956762306468826E-2</v>
      </c>
      <c r="JS171" s="392">
        <f t="shared" si="575"/>
        <v>7.9771068067884573E-2</v>
      </c>
      <c r="JT171" s="364" t="e">
        <f t="shared" si="576"/>
        <v>#VALUE!</v>
      </c>
      <c r="JU171" s="364">
        <f t="shared" si="577"/>
        <v>-0.42515250871362564</v>
      </c>
      <c r="JV171" s="364">
        <f t="shared" si="578"/>
        <v>0.28146082504511316</v>
      </c>
      <c r="JW171" s="99" t="str">
        <f t="shared" si="608"/>
        <v>i.a.</v>
      </c>
      <c r="JX171" s="99">
        <f t="shared" si="701"/>
        <v>3.8457054794520547</v>
      </c>
      <c r="JY171" s="393">
        <f t="shared" si="702"/>
        <v>4.2708579881656803</v>
      </c>
      <c r="JZ171" s="99">
        <f t="shared" si="703"/>
        <v>3.9893971631205671</v>
      </c>
      <c r="KA171" s="99">
        <f t="shared" si="704"/>
        <v>3.9886058394160582</v>
      </c>
      <c r="KB171" s="99">
        <f t="shared" si="705"/>
        <v>4.1719931506849317</v>
      </c>
      <c r="KC171" s="99">
        <f t="shared" si="706"/>
        <v>3.863775641025641</v>
      </c>
      <c r="KD171" s="99">
        <f t="shared" si="707"/>
        <v>3.7253909774436087</v>
      </c>
      <c r="KE171" s="99">
        <f t="shared" si="708"/>
        <v>3.6814657441860468</v>
      </c>
      <c r="KF171" s="99">
        <f t="shared" si="609"/>
        <v>2.6126250083333331</v>
      </c>
      <c r="KG171" s="99">
        <f t="shared" si="610"/>
        <v>3.280420873786408</v>
      </c>
      <c r="KH171" s="99">
        <f t="shared" si="611"/>
        <v>3.372127741573034</v>
      </c>
      <c r="KI171" s="94">
        <f t="shared" si="579"/>
        <v>-1</v>
      </c>
      <c r="KJ171" s="94">
        <f t="shared" si="580"/>
        <v>-0.12450284005740084</v>
      </c>
      <c r="KK171" s="94">
        <f t="shared" si="581"/>
        <v>-0.40729415054902995</v>
      </c>
      <c r="KL171" s="94">
        <f t="shared" si="582"/>
        <v>-0.14483690272391661</v>
      </c>
      <c r="KM171" s="94">
        <f t="shared" si="583"/>
        <v>0.43121280344767665</v>
      </c>
      <c r="KN171" s="392">
        <f t="shared" si="584"/>
        <v>-0.37012736211934633</v>
      </c>
      <c r="KO171" s="364">
        <f t="shared" si="585"/>
        <v>-8.8767123287671237E-2</v>
      </c>
      <c r="KP171" s="364">
        <f t="shared" si="586"/>
        <v>-1.2623409256707477E-2</v>
      </c>
      <c r="KQ171" s="364">
        <f t="shared" si="587"/>
        <v>-6.9673297242855342E-2</v>
      </c>
      <c r="KR171" s="308"/>
      <c r="KS171" s="308">
        <f t="shared" si="709"/>
        <v>8.8767123287671237E-2</v>
      </c>
      <c r="KT171" s="395">
        <f t="shared" si="710"/>
        <v>0.10139053254437871</v>
      </c>
      <c r="KU171" s="308">
        <f t="shared" si="711"/>
        <v>0.17106382978723406</v>
      </c>
      <c r="KV171" s="308">
        <f t="shared" si="712"/>
        <v>0.20003649635036497</v>
      </c>
      <c r="KW171" s="308">
        <f t="shared" si="713"/>
        <v>0.13976712328767121</v>
      </c>
      <c r="KX171" s="308">
        <f t="shared" si="714"/>
        <v>0.22189743589743591</v>
      </c>
      <c r="KY171" s="308">
        <f t="shared" si="715"/>
        <v>0.25599248120300749</v>
      </c>
      <c r="KZ171" s="308">
        <f t="shared" si="716"/>
        <v>0.33497758139534883</v>
      </c>
      <c r="LA171" s="308">
        <f t="shared" si="717"/>
        <v>7.6952508333333336E-2</v>
      </c>
      <c r="LB171" s="308">
        <f t="shared" si="718"/>
        <v>0.217270213592233</v>
      </c>
      <c r="LC171" s="308">
        <f t="shared" si="612"/>
        <v>0.19580358426966291</v>
      </c>
    </row>
    <row r="172" spans="1:315" s="1" customFormat="1" x14ac:dyDescent="0.3">
      <c r="A172" s="348" t="s">
        <v>108</v>
      </c>
      <c r="B172" s="171">
        <v>14729984</v>
      </c>
      <c r="C172" t="s">
        <v>105</v>
      </c>
      <c r="D172" s="4"/>
      <c r="E172">
        <v>1</v>
      </c>
      <c r="F172"/>
      <c r="G172">
        <v>412000</v>
      </c>
      <c r="H172"/>
      <c r="I172" s="192">
        <v>45168</v>
      </c>
      <c r="J172" s="176"/>
      <c r="K172" s="176" t="s">
        <v>86</v>
      </c>
      <c r="L172" s="176" t="s">
        <v>86</v>
      </c>
      <c r="M172" s="176" t="s">
        <v>86</v>
      </c>
      <c r="N172" s="176" t="s">
        <v>86</v>
      </c>
      <c r="O172" s="176" t="s">
        <v>86</v>
      </c>
      <c r="P172" s="176" t="s">
        <v>86</v>
      </c>
      <c r="Q172" s="94">
        <f t="shared" si="525"/>
        <v>-1</v>
      </c>
      <c r="R172" s="94">
        <f t="shared" si="526"/>
        <v>0.16607010557078561</v>
      </c>
      <c r="S172" s="94">
        <f t="shared" si="527"/>
        <v>0.47861203090507742</v>
      </c>
      <c r="T172" s="94">
        <f t="shared" si="528"/>
        <v>-0.1642056782814556</v>
      </c>
      <c r="U172" s="94">
        <f t="shared" si="529"/>
        <v>9.6389319800394224E-2</v>
      </c>
      <c r="V172" s="94">
        <f t="shared" si="530"/>
        <v>0.20602985192967149</v>
      </c>
      <c r="W172" s="362">
        <f t="shared" si="531"/>
        <v>-1249.675</v>
      </c>
      <c r="X172" s="362">
        <f t="shared" si="532"/>
        <v>177.97699999999986</v>
      </c>
      <c r="Y172" s="362">
        <f t="shared" si="533"/>
        <v>346.89800000000014</v>
      </c>
      <c r="Z172" s="100"/>
      <c r="AA172" s="396">
        <v>1249.675</v>
      </c>
      <c r="AB172" s="100">
        <v>1071.6980000000001</v>
      </c>
      <c r="AC172" s="100">
        <v>724.8</v>
      </c>
      <c r="AD172" s="203">
        <v>867.19899999999996</v>
      </c>
      <c r="AE172" s="203">
        <v>790.95899999999995</v>
      </c>
      <c r="AF172" s="203">
        <v>655.83699999999999</v>
      </c>
      <c r="AG172" s="207">
        <v>589.89800000000002</v>
      </c>
      <c r="AH172" s="207">
        <v>471.34573799999998</v>
      </c>
      <c r="AI172" s="207">
        <v>502.72448500000002</v>
      </c>
      <c r="AJ172" s="207">
        <v>400.91521299999999</v>
      </c>
      <c r="AK172" s="207">
        <v>359.01027599999998</v>
      </c>
      <c r="AL172" s="94">
        <f t="shared" si="588"/>
        <v>-1</v>
      </c>
      <c r="AM172" s="94">
        <f t="shared" si="589"/>
        <v>-0.43519216277317252</v>
      </c>
      <c r="AN172" s="94">
        <f t="shared" si="613"/>
        <v>0.52748201438848907</v>
      </c>
      <c r="AO172" s="94">
        <f t="shared" si="614"/>
        <v>-0.29199032216987136</v>
      </c>
      <c r="AP172" s="94">
        <f t="shared" si="615"/>
        <v>4.5282717495474405E-2</v>
      </c>
      <c r="AQ172" s="94">
        <f t="shared" si="616"/>
        <v>-0.12802061329185915</v>
      </c>
      <c r="AR172" s="362">
        <f t="shared" si="590"/>
        <v>-23.984000000000002</v>
      </c>
      <c r="AS172" s="362">
        <f t="shared" si="617"/>
        <v>-18.479999999999997</v>
      </c>
      <c r="AT172" s="362">
        <f t="shared" si="618"/>
        <v>14.663999999999998</v>
      </c>
      <c r="AU172" s="266"/>
      <c r="AV172" s="266">
        <v>23.984000000000002</v>
      </c>
      <c r="AW172" s="266">
        <v>42.463999999999999</v>
      </c>
      <c r="AX172" s="266">
        <v>27.8</v>
      </c>
      <c r="AY172" s="266">
        <v>39.265000000000001</v>
      </c>
      <c r="AZ172" s="267">
        <v>37.564</v>
      </c>
      <c r="BA172" s="267">
        <v>43.079000000000001</v>
      </c>
      <c r="BB172" s="205">
        <v>61.895000000000003</v>
      </c>
      <c r="BC172" s="205">
        <v>34.369076999999997</v>
      </c>
      <c r="BD172" s="205">
        <v>37.388258</v>
      </c>
      <c r="BE172" s="205">
        <v>23.310686</v>
      </c>
      <c r="BF172" s="205">
        <v>18.630692</v>
      </c>
      <c r="BG172" s="94">
        <f t="shared" si="591"/>
        <v>-1</v>
      </c>
      <c r="BH172" s="94">
        <f t="shared" si="619"/>
        <v>-0.61176122542896594</v>
      </c>
      <c r="BI172" s="94">
        <f t="shared" si="620"/>
        <v>0.76872093023255827</v>
      </c>
      <c r="BJ172" s="94">
        <f t="shared" si="621"/>
        <v>-0.43194953598203378</v>
      </c>
      <c r="BK172" s="94">
        <f t="shared" si="622"/>
        <v>-2.2078692414156781E-3</v>
      </c>
      <c r="BL172" s="94">
        <f t="shared" si="623"/>
        <v>-0.13063656677935023</v>
      </c>
      <c r="BM172" s="362">
        <f t="shared" si="592"/>
        <v>-11.811</v>
      </c>
      <c r="BN172" s="362">
        <f t="shared" si="624"/>
        <v>-18.611000000000001</v>
      </c>
      <c r="BO172" s="362">
        <f t="shared" si="625"/>
        <v>13.222000000000001</v>
      </c>
      <c r="BP172" s="266"/>
      <c r="BQ172" s="266">
        <v>11.811</v>
      </c>
      <c r="BR172" s="266">
        <v>30.422000000000001</v>
      </c>
      <c r="BS172" s="266">
        <v>17.2</v>
      </c>
      <c r="BT172" s="266">
        <v>30.279</v>
      </c>
      <c r="BU172" s="266">
        <v>30.346</v>
      </c>
      <c r="BV172" s="266">
        <v>34.905999999999999</v>
      </c>
      <c r="BW172" s="201">
        <v>52.96</v>
      </c>
      <c r="BX172" s="201">
        <v>27.745819000000001</v>
      </c>
      <c r="BY172" s="201">
        <v>29.543063</v>
      </c>
      <c r="BZ172" s="201">
        <v>17.534244999999999</v>
      </c>
      <c r="CA172" s="201">
        <v>12.011756</v>
      </c>
      <c r="CB172" s="94">
        <f t="shared" si="593"/>
        <v>-1</v>
      </c>
      <c r="CC172" s="94">
        <f t="shared" si="626"/>
        <v>-0.60655189195765902</v>
      </c>
      <c r="CD172" s="94">
        <f t="shared" si="627"/>
        <v>0.50807339449541267</v>
      </c>
      <c r="CE172" s="94">
        <f t="shared" si="628"/>
        <v>-0.33361863422387966</v>
      </c>
      <c r="CF172" s="94">
        <f t="shared" si="629"/>
        <v>-1.3896006028635978E-2</v>
      </c>
      <c r="CG172" s="94">
        <f t="shared" si="630"/>
        <v>-0.10475753568826415</v>
      </c>
      <c r="CH172" s="362">
        <f t="shared" si="594"/>
        <v>-12.935</v>
      </c>
      <c r="CI172" s="362">
        <f t="shared" si="631"/>
        <v>-19.940999999999995</v>
      </c>
      <c r="CJ172" s="362">
        <f t="shared" si="632"/>
        <v>11.075999999999997</v>
      </c>
      <c r="CK172" s="100"/>
      <c r="CL172" s="100">
        <v>12.935</v>
      </c>
      <c r="CM172" s="100">
        <v>32.875999999999998</v>
      </c>
      <c r="CN172" s="100">
        <v>21.8</v>
      </c>
      <c r="CO172" s="100">
        <v>32.713999999999999</v>
      </c>
      <c r="CP172" s="100">
        <v>33.174999999999997</v>
      </c>
      <c r="CQ172" s="100">
        <v>37.057000000000002</v>
      </c>
      <c r="CR172" s="208">
        <v>57.188000000000002</v>
      </c>
      <c r="CS172" s="208">
        <v>28.990786</v>
      </c>
      <c r="CT172" s="208">
        <v>32.296565000000001</v>
      </c>
      <c r="CU172" s="208">
        <v>19.242947000000001</v>
      </c>
      <c r="CV172" s="208">
        <v>12.789113</v>
      </c>
      <c r="CW172" s="94">
        <f t="shared" si="595"/>
        <v>-1</v>
      </c>
      <c r="CX172" s="94">
        <f t="shared" si="633"/>
        <v>-0.60402021507010684</v>
      </c>
      <c r="CY172" s="94">
        <f t="shared" si="634"/>
        <v>0.52881375624491711</v>
      </c>
      <c r="CZ172" s="94">
        <f t="shared" si="635"/>
        <v>-0.3206251479990529</v>
      </c>
      <c r="DA172" s="94">
        <f t="shared" si="636"/>
        <v>-2.3245056088816853E-2</v>
      </c>
      <c r="DB172" s="94">
        <f t="shared" si="637"/>
        <v>-0.1097192669366464</v>
      </c>
      <c r="DC172" s="362">
        <f t="shared" si="596"/>
        <v>-10.420999999999999</v>
      </c>
      <c r="DD172" s="362">
        <f t="shared" si="638"/>
        <v>-15.896000000000001</v>
      </c>
      <c r="DE172" s="362">
        <f t="shared" si="639"/>
        <v>9.1030000000000015</v>
      </c>
      <c r="DF172" s="266"/>
      <c r="DG172" s="266">
        <v>10.420999999999999</v>
      </c>
      <c r="DH172" s="266">
        <v>26.317</v>
      </c>
      <c r="DI172" s="266">
        <v>17.213999999999999</v>
      </c>
      <c r="DJ172" s="266">
        <v>25.338000000000001</v>
      </c>
      <c r="DK172" s="266">
        <v>25.940999999999999</v>
      </c>
      <c r="DL172" s="266">
        <v>29.138000000000002</v>
      </c>
      <c r="DM172" s="201">
        <v>44.813000000000002</v>
      </c>
      <c r="DN172" s="201">
        <v>24.090195999999999</v>
      </c>
      <c r="DO172" s="201">
        <v>25.371227000000001</v>
      </c>
      <c r="DP172" s="201">
        <v>14.872904</v>
      </c>
      <c r="DQ172" s="201">
        <v>9.6639999999999997</v>
      </c>
      <c r="DR172" s="94">
        <f t="shared" si="597"/>
        <v>-1</v>
      </c>
      <c r="DS172" s="94">
        <f t="shared" si="640"/>
        <v>-7.6637527187552359E-2</v>
      </c>
      <c r="DT172" s="94">
        <f t="shared" si="641"/>
        <v>0.13423630713760482</v>
      </c>
      <c r="DU172" s="94">
        <f t="shared" si="642"/>
        <v>-0.10463325793537023</v>
      </c>
      <c r="DV172" s="94">
        <f t="shared" si="643"/>
        <v>6.0092987650429572E-2</v>
      </c>
      <c r="DW172" s="94">
        <f t="shared" si="644"/>
        <v>6.3973265619011038E-2</v>
      </c>
      <c r="DX172" s="362">
        <f t="shared" si="598"/>
        <v>-88.302999999999997</v>
      </c>
      <c r="DY172" s="362">
        <f t="shared" si="645"/>
        <v>-7.3290000000000077</v>
      </c>
      <c r="DZ172" s="362">
        <f t="shared" si="646"/>
        <v>11.318000000000012</v>
      </c>
      <c r="EA172" s="100"/>
      <c r="EB172" s="100">
        <v>88.302999999999997</v>
      </c>
      <c r="EC172" s="100">
        <v>95.632000000000005</v>
      </c>
      <c r="ED172" s="100">
        <v>84.313999999999993</v>
      </c>
      <c r="EE172" s="100">
        <v>94.167000000000002</v>
      </c>
      <c r="EF172" s="100">
        <v>88.828999999999994</v>
      </c>
      <c r="EG172" s="100">
        <v>83.488</v>
      </c>
      <c r="EH172" s="208">
        <v>93.8</v>
      </c>
      <c r="EI172" s="208">
        <v>67.337000000000003</v>
      </c>
      <c r="EJ172" s="208">
        <v>58.542000000000002</v>
      </c>
      <c r="EK172" s="208">
        <v>44.238</v>
      </c>
      <c r="EL172" s="208">
        <v>38.030873</v>
      </c>
      <c r="EM172" s="94">
        <f t="shared" si="599"/>
        <v>-1</v>
      </c>
      <c r="EN172" s="94">
        <f t="shared" si="647"/>
        <v>1.6883718536058055E-2</v>
      </c>
      <c r="EO172" s="94">
        <f t="shared" si="648"/>
        <v>0.20952160242951665</v>
      </c>
      <c r="EP172" s="94">
        <f t="shared" si="649"/>
        <v>4.8791813132797124E-2</v>
      </c>
      <c r="EQ172" s="94">
        <f t="shared" si="650"/>
        <v>0.16159739077669899</v>
      </c>
      <c r="ER172" s="94">
        <f t="shared" si="651"/>
        <v>-5.5316709658928008E-2</v>
      </c>
      <c r="ES172" s="362">
        <f t="shared" si="600"/>
        <v>-355.59</v>
      </c>
      <c r="ET172" s="362">
        <f t="shared" si="652"/>
        <v>5.9039999999999964</v>
      </c>
      <c r="EU172" s="362">
        <f t="shared" si="653"/>
        <v>60.574999999999989</v>
      </c>
      <c r="EV172" s="100"/>
      <c r="EW172" s="100">
        <v>355.59</v>
      </c>
      <c r="EX172" s="100">
        <v>349.68599999999998</v>
      </c>
      <c r="EY172" s="100">
        <v>289.11099999999999</v>
      </c>
      <c r="EZ172" s="100">
        <v>275.661</v>
      </c>
      <c r="FA172" s="100">
        <v>237.31200000000001</v>
      </c>
      <c r="FB172" s="100">
        <v>251.208</v>
      </c>
      <c r="FC172" s="208">
        <v>195.64500000000001</v>
      </c>
      <c r="FD172" s="208">
        <v>169.98081999999999</v>
      </c>
      <c r="FE172" s="208">
        <v>151.20087100000001</v>
      </c>
      <c r="FF172" s="208">
        <v>121.12547600000001</v>
      </c>
      <c r="FG172" s="208">
        <v>95.087999999999994</v>
      </c>
      <c r="FH172" s="94">
        <f t="shared" si="601"/>
        <v>-1</v>
      </c>
      <c r="FI172" s="94">
        <f t="shared" si="654"/>
        <v>0.14383561643835616</v>
      </c>
      <c r="FJ172" s="94">
        <f t="shared" si="655"/>
        <v>8.9552238805970144E-2</v>
      </c>
      <c r="FK172" s="94">
        <f t="shared" si="656"/>
        <v>-4.2857142857142858E-2</v>
      </c>
      <c r="FL172" s="94">
        <f t="shared" si="657"/>
        <v>8.9494163424124515E-2</v>
      </c>
      <c r="FM172" s="94">
        <f t="shared" si="658"/>
        <v>4.4715447154471545E-2</v>
      </c>
      <c r="FN172" s="362">
        <f t="shared" si="602"/>
        <v>-334</v>
      </c>
      <c r="FO172" s="362">
        <f t="shared" si="659"/>
        <v>42</v>
      </c>
      <c r="FP172" s="362">
        <f t="shared" si="660"/>
        <v>24</v>
      </c>
      <c r="FQ172" s="486"/>
      <c r="FR172" s="486">
        <v>334</v>
      </c>
      <c r="FS172" s="486">
        <v>292</v>
      </c>
      <c r="FT172" s="486">
        <v>268</v>
      </c>
      <c r="FU172" s="486">
        <v>280</v>
      </c>
      <c r="FV172" s="486">
        <v>257</v>
      </c>
      <c r="FW172" s="486">
        <v>246</v>
      </c>
      <c r="FX172" s="2">
        <v>212</v>
      </c>
      <c r="FY172" s="2">
        <v>188</v>
      </c>
      <c r="FZ172" s="2">
        <v>189</v>
      </c>
      <c r="GA172" s="2">
        <v>167</v>
      </c>
      <c r="GB172" s="2">
        <v>158</v>
      </c>
      <c r="GC172" s="2"/>
      <c r="GD172" s="2"/>
      <c r="GE172" s="1" t="s">
        <v>99</v>
      </c>
      <c r="GF172" s="336" t="s">
        <v>87</v>
      </c>
      <c r="GG172" s="1">
        <v>8766</v>
      </c>
      <c r="GH172" s="1" t="s">
        <v>110</v>
      </c>
      <c r="GI172" s="18" t="s">
        <v>79</v>
      </c>
      <c r="GJ172" s="94">
        <f t="shared" si="534"/>
        <v>-1</v>
      </c>
      <c r="GK172" s="94">
        <f t="shared" si="535"/>
        <v>-0.6150846046169185</v>
      </c>
      <c r="GL172" s="94">
        <f t="shared" si="536"/>
        <v>0.49579566938379149</v>
      </c>
      <c r="GM172" s="94">
        <f t="shared" si="537"/>
        <v>-0.3167613112232287</v>
      </c>
      <c r="GN172" s="94">
        <f t="shared" si="538"/>
        <v>-7.1441551022079386E-2</v>
      </c>
      <c r="GO172" s="392">
        <f t="shared" si="539"/>
        <v>-7.8931585317182723E-2</v>
      </c>
      <c r="GP172" s="366">
        <f t="shared" si="540"/>
        <v>-0.1406475113491179</v>
      </c>
      <c r="GQ172" s="366">
        <f t="shared" si="541"/>
        <v>-0.2247509970923034</v>
      </c>
      <c r="GR172" s="366">
        <f t="shared" si="542"/>
        <v>0.12111480317307338</v>
      </c>
      <c r="GS172" s="94">
        <f t="shared" si="603"/>
        <v>0</v>
      </c>
      <c r="GT172" s="94">
        <f t="shared" si="661"/>
        <v>0.1406475113491179</v>
      </c>
      <c r="GU172" s="392">
        <f t="shared" si="662"/>
        <v>0.3653985084414213</v>
      </c>
      <c r="GV172" s="94">
        <f t="shared" si="663"/>
        <v>0.24428370526834792</v>
      </c>
      <c r="GW172" s="94">
        <f t="shared" si="664"/>
        <v>0.35753786968021162</v>
      </c>
      <c r="GX172" s="94">
        <f t="shared" si="665"/>
        <v>0.38504616491698435</v>
      </c>
      <c r="GY172" s="94">
        <f t="shared" si="666"/>
        <v>0.41804295835025496</v>
      </c>
      <c r="GZ172" s="94">
        <f t="shared" si="667"/>
        <v>0.70980594152801657</v>
      </c>
      <c r="HA172" s="94">
        <f t="shared" si="668"/>
        <v>0.46061354157564011</v>
      </c>
      <c r="HB172" s="94">
        <f t="shared" si="669"/>
        <v>0.62846010897061688</v>
      </c>
      <c r="HC172" s="94">
        <f t="shared" si="670"/>
        <v>0.4678062625216709</v>
      </c>
      <c r="HD172" s="94">
        <f t="shared" si="543"/>
        <v>-1</v>
      </c>
      <c r="HE172" s="94">
        <f t="shared" si="544"/>
        <v>-0.6483564385011642</v>
      </c>
      <c r="HF172" s="94">
        <f t="shared" si="545"/>
        <v>0.5637582161614757</v>
      </c>
      <c r="HG172" s="94">
        <f t="shared" si="546"/>
        <v>-0.4840492257429756</v>
      </c>
      <c r="HH172" s="94">
        <f t="shared" si="547"/>
        <v>-4.9771797505553668E-2</v>
      </c>
      <c r="HI172" s="392">
        <f t="shared" si="548"/>
        <v>-0.20478658350743656</v>
      </c>
      <c r="HJ172" s="366">
        <f t="shared" si="549"/>
        <v>-3.3493270719548093E-2</v>
      </c>
      <c r="HK172" s="366">
        <f t="shared" si="550"/>
        <v>-6.1754515353335773E-2</v>
      </c>
      <c r="HL172" s="366">
        <f t="shared" si="551"/>
        <v>3.43382508976273E-2</v>
      </c>
      <c r="HM172" s="94">
        <f t="shared" si="604"/>
        <v>0</v>
      </c>
      <c r="HN172" s="94">
        <f t="shared" si="671"/>
        <v>3.3493270719548093E-2</v>
      </c>
      <c r="HO172" s="392">
        <f t="shared" si="672"/>
        <v>9.5247786072883867E-2</v>
      </c>
      <c r="HP172" s="94">
        <f t="shared" si="673"/>
        <v>6.0909535175256567E-2</v>
      </c>
      <c r="HQ172" s="94">
        <f t="shared" si="674"/>
        <v>0.1180529969413595</v>
      </c>
      <c r="HR172" s="94">
        <f t="shared" si="675"/>
        <v>0.1242364693359535</v>
      </c>
      <c r="HS172" s="94">
        <f t="shared" si="676"/>
        <v>0.15623034868290017</v>
      </c>
      <c r="HT172" s="94">
        <f t="shared" si="677"/>
        <v>0.28969507678642609</v>
      </c>
      <c r="HU172" s="94">
        <f t="shared" si="678"/>
        <v>0.17277335400790328</v>
      </c>
      <c r="HV172" s="94">
        <f t="shared" si="679"/>
        <v>0.21696808498665024</v>
      </c>
      <c r="HW172" s="94">
        <f t="shared" si="680"/>
        <v>0.16219382181340072</v>
      </c>
      <c r="HX172" s="94" t="e">
        <f t="shared" si="552"/>
        <v>#VALUE!</v>
      </c>
      <c r="HY172" s="94">
        <f t="shared" si="553"/>
        <v>-9.1968475862950122E-2</v>
      </c>
      <c r="HZ172" s="94">
        <f t="shared" si="554"/>
        <v>-6.224386165628578E-2</v>
      </c>
      <c r="IA172" s="94">
        <f t="shared" si="555"/>
        <v>-0.14628744155608764</v>
      </c>
      <c r="IB172" s="94">
        <f t="shared" si="556"/>
        <v>-8.7383463437705186E-2</v>
      </c>
      <c r="IC172" s="392">
        <f t="shared" si="557"/>
        <v>0.12627509822352223</v>
      </c>
      <c r="ID172" s="366" t="e">
        <f t="shared" si="558"/>
        <v>#VALUE!</v>
      </c>
      <c r="IE172" s="366">
        <f t="shared" si="559"/>
        <v>-2.5151505303974558E-2</v>
      </c>
      <c r="IF172" s="366">
        <f t="shared" si="560"/>
        <v>-1.8152297739235379E-2</v>
      </c>
      <c r="IG172" s="94" t="str">
        <f t="shared" si="605"/>
        <v>i.a.</v>
      </c>
      <c r="IH172" s="94">
        <f t="shared" si="681"/>
        <v>0.24832813071233725</v>
      </c>
      <c r="II172" s="392">
        <f t="shared" si="682"/>
        <v>0.27347963601631181</v>
      </c>
      <c r="IJ172" s="94">
        <f t="shared" si="683"/>
        <v>0.29163193375554719</v>
      </c>
      <c r="IK172" s="94">
        <f t="shared" si="684"/>
        <v>0.34160436187926474</v>
      </c>
      <c r="IL172" s="94">
        <f t="shared" si="685"/>
        <v>0.37431314050701181</v>
      </c>
      <c r="IM172" s="94">
        <f t="shared" si="686"/>
        <v>0.33234610362727302</v>
      </c>
      <c r="IN172" s="94">
        <f t="shared" si="687"/>
        <v>0.47943980168161715</v>
      </c>
      <c r="IO172" s="94">
        <f t="shared" si="688"/>
        <v>0.39614469444258477</v>
      </c>
      <c r="IP172" s="94">
        <f t="shared" si="689"/>
        <v>0.38718030929861508</v>
      </c>
      <c r="IQ172" s="94">
        <f t="shared" si="690"/>
        <v>0.36522457092346122</v>
      </c>
      <c r="IR172" s="94">
        <f t="shared" si="606"/>
        <v>0.39995449478377926</v>
      </c>
      <c r="IS172" s="94">
        <f t="shared" si="561"/>
        <v>-1</v>
      </c>
      <c r="IT172" s="94">
        <f t="shared" si="562"/>
        <v>-0.66705365936725303</v>
      </c>
      <c r="IU172" s="94">
        <f t="shared" si="563"/>
        <v>0.19620352956948509</v>
      </c>
      <c r="IV172" s="94">
        <f t="shared" si="564"/>
        <v>-0.32034658616733397</v>
      </c>
      <c r="IW172" s="94">
        <f t="shared" si="565"/>
        <v>-8.9928994437633039E-2</v>
      </c>
      <c r="IX172" s="392">
        <f t="shared" si="566"/>
        <v>-0.27915264134660422</v>
      </c>
      <c r="IY172" s="366">
        <f t="shared" si="567"/>
        <v>-9.4512573269049955E-3</v>
      </c>
      <c r="IZ172" s="366">
        <f t="shared" si="568"/>
        <v>-1.8935471023805744E-2</v>
      </c>
      <c r="JA172" s="366">
        <f t="shared" si="569"/>
        <v>4.6560440239999216E-3</v>
      </c>
      <c r="JB172" s="392"/>
      <c r="JC172" s="94">
        <f t="shared" si="691"/>
        <v>9.4512573269049955E-3</v>
      </c>
      <c r="JD172" s="392">
        <f t="shared" si="692"/>
        <v>2.8386728350710738E-2</v>
      </c>
      <c r="JE172" s="94">
        <f t="shared" si="693"/>
        <v>2.3730684326710817E-2</v>
      </c>
      <c r="JF172" s="94">
        <f t="shared" si="694"/>
        <v>3.4915861295965515E-2</v>
      </c>
      <c r="JG172" s="94">
        <f t="shared" si="695"/>
        <v>3.8366084714884084E-2</v>
      </c>
      <c r="JH172" s="94">
        <f t="shared" si="696"/>
        <v>5.3223590617790702E-2</v>
      </c>
      <c r="JI172" s="94">
        <f t="shared" si="697"/>
        <v>8.9778232847034567E-2</v>
      </c>
      <c r="JJ172" s="94">
        <f t="shared" si="698"/>
        <v>5.8865110603800563E-2</v>
      </c>
      <c r="JK172" s="94">
        <f t="shared" si="699"/>
        <v>5.8765912306817519E-2</v>
      </c>
      <c r="JL172" s="94">
        <f t="shared" si="700"/>
        <v>4.3735544153571441E-2</v>
      </c>
      <c r="JM172" s="94">
        <f t="shared" si="607"/>
        <v>3.3457972662598666E-2</v>
      </c>
      <c r="JN172" s="94" t="e">
        <f t="shared" si="570"/>
        <v>#VALUE!</v>
      </c>
      <c r="JO172" s="94">
        <f t="shared" si="571"/>
        <v>1.9438535409189869E-2</v>
      </c>
      <c r="JP172" s="94">
        <f t="shared" si="572"/>
        <v>0.35708227494027667</v>
      </c>
      <c r="JQ172" s="94">
        <f t="shared" si="573"/>
        <v>-0.12678205193584913</v>
      </c>
      <c r="JR172" s="94">
        <f t="shared" si="574"/>
        <v>6.3287685310760896E-3</v>
      </c>
      <c r="JS172" s="392">
        <f t="shared" si="575"/>
        <v>0.15440989717781789</v>
      </c>
      <c r="JT172" s="364" t="e">
        <f t="shared" si="576"/>
        <v>#VALUE!</v>
      </c>
      <c r="JU172" s="364">
        <f t="shared" si="577"/>
        <v>7.1343286030677966E-2</v>
      </c>
      <c r="JV172" s="364">
        <f t="shared" si="578"/>
        <v>0.96572101819668843</v>
      </c>
      <c r="JW172" s="99" t="str">
        <f t="shared" si="608"/>
        <v>i.a.</v>
      </c>
      <c r="JX172" s="99">
        <f t="shared" si="701"/>
        <v>3.7415419161676646</v>
      </c>
      <c r="JY172" s="393">
        <f t="shared" si="702"/>
        <v>3.6701986301369867</v>
      </c>
      <c r="JZ172" s="99">
        <f t="shared" si="703"/>
        <v>2.7044776119402982</v>
      </c>
      <c r="KA172" s="99">
        <f t="shared" si="704"/>
        <v>3.0971392857142854</v>
      </c>
      <c r="KB172" s="99">
        <f t="shared" si="705"/>
        <v>3.0776614785992216</v>
      </c>
      <c r="KC172" s="99">
        <f t="shared" si="706"/>
        <v>2.6660040650406502</v>
      </c>
      <c r="KD172" s="99">
        <f t="shared" si="707"/>
        <v>2.7825377358490568</v>
      </c>
      <c r="KE172" s="99">
        <f t="shared" si="708"/>
        <v>2.5071581808510639</v>
      </c>
      <c r="KF172" s="99">
        <f t="shared" si="609"/>
        <v>2.65991791005291</v>
      </c>
      <c r="KG172" s="99">
        <f t="shared" si="610"/>
        <v>2.4006898982035927</v>
      </c>
      <c r="KH172" s="99">
        <f t="shared" si="611"/>
        <v>2.2722169367088605</v>
      </c>
      <c r="KI172" s="94">
        <f t="shared" si="579"/>
        <v>-1</v>
      </c>
      <c r="KJ172" s="94">
        <f t="shared" si="580"/>
        <v>-0.65602740254980973</v>
      </c>
      <c r="KK172" s="94">
        <f t="shared" si="581"/>
        <v>0.38412215659168014</v>
      </c>
      <c r="KL172" s="94">
        <f t="shared" si="582"/>
        <v>-0.30378066262196374</v>
      </c>
      <c r="KM172" s="94">
        <f t="shared" si="583"/>
        <v>-9.4897405533426585E-2</v>
      </c>
      <c r="KN172" s="392">
        <f t="shared" si="584"/>
        <v>-0.14307530653429182</v>
      </c>
      <c r="KO172" s="364">
        <f t="shared" si="585"/>
        <v>-3.8727544910179643E-2</v>
      </c>
      <c r="KP172" s="364">
        <f t="shared" si="586"/>
        <v>-7.3861496185710765E-2</v>
      </c>
      <c r="KQ172" s="364">
        <f t="shared" si="587"/>
        <v>3.1245757513800848E-2</v>
      </c>
      <c r="KR172" s="308"/>
      <c r="KS172" s="308">
        <f t="shared" si="709"/>
        <v>3.8727544910179643E-2</v>
      </c>
      <c r="KT172" s="395">
        <f t="shared" si="710"/>
        <v>0.11258904109589041</v>
      </c>
      <c r="KU172" s="308">
        <f t="shared" si="711"/>
        <v>8.1343283582089559E-2</v>
      </c>
      <c r="KV172" s="308">
        <f t="shared" si="712"/>
        <v>0.11683571428571428</v>
      </c>
      <c r="KW172" s="308">
        <f t="shared" si="713"/>
        <v>0.12908560311284045</v>
      </c>
      <c r="KX172" s="308">
        <f t="shared" si="714"/>
        <v>0.15063821138211383</v>
      </c>
      <c r="KY172" s="308">
        <f t="shared" si="715"/>
        <v>0.26975471698113207</v>
      </c>
      <c r="KZ172" s="308">
        <f t="shared" si="716"/>
        <v>0.1542063085106383</v>
      </c>
      <c r="LA172" s="308">
        <f t="shared" si="717"/>
        <v>0.17088129629629631</v>
      </c>
      <c r="LB172" s="308">
        <f t="shared" si="718"/>
        <v>0.11522722754491019</v>
      </c>
      <c r="LC172" s="308">
        <f t="shared" si="612"/>
        <v>8.0943753164556959E-2</v>
      </c>
    </row>
    <row r="173" spans="1:315" s="1" customFormat="1" x14ac:dyDescent="0.3">
      <c r="A173" s="348" t="s">
        <v>302</v>
      </c>
      <c r="B173" s="171">
        <v>10503698</v>
      </c>
      <c r="C173" t="s">
        <v>105</v>
      </c>
      <c r="D173" s="4"/>
      <c r="E173"/>
      <c r="F173" t="s">
        <v>844</v>
      </c>
      <c r="G173">
        <v>412000</v>
      </c>
      <c r="H173"/>
      <c r="I173" s="186">
        <v>45021</v>
      </c>
      <c r="J173" s="176"/>
      <c r="K173" s="176" t="s">
        <v>132</v>
      </c>
      <c r="L173" s="176" t="s">
        <v>132</v>
      </c>
      <c r="M173" s="176" t="s">
        <v>132</v>
      </c>
      <c r="N173" s="176" t="s">
        <v>132</v>
      </c>
      <c r="O173" s="176" t="s">
        <v>132</v>
      </c>
      <c r="P173" s="176" t="s">
        <v>132</v>
      </c>
      <c r="Q173" s="94">
        <f t="shared" si="525"/>
        <v>-1</v>
      </c>
      <c r="R173" s="94">
        <f t="shared" si="526"/>
        <v>0.12535407827311773</v>
      </c>
      <c r="S173" s="94">
        <f t="shared" si="527"/>
        <v>0.13026360576192908</v>
      </c>
      <c r="T173" s="94">
        <f t="shared" si="528"/>
        <v>-9.6449677249403232E-2</v>
      </c>
      <c r="U173" s="94">
        <f t="shared" si="529"/>
        <v>1.7273745100871984E-3</v>
      </c>
      <c r="V173" s="94">
        <f t="shared" si="530"/>
        <v>0.33713066852012075</v>
      </c>
      <c r="W173" s="362">
        <f t="shared" si="531"/>
        <v>-2604.587</v>
      </c>
      <c r="X173" s="362">
        <f t="shared" si="532"/>
        <v>290.12699999999995</v>
      </c>
      <c r="Y173" s="362">
        <f t="shared" si="533"/>
        <v>266.74299999999994</v>
      </c>
      <c r="Z173" s="100"/>
      <c r="AA173" s="396">
        <v>2604.587</v>
      </c>
      <c r="AB173" s="100">
        <v>2314.46</v>
      </c>
      <c r="AC173" s="100">
        <v>2047.7170000000001</v>
      </c>
      <c r="AD173" s="100">
        <v>2266.3009999999999</v>
      </c>
      <c r="AE173" s="100">
        <v>2262.393</v>
      </c>
      <c r="AF173" s="100">
        <v>1691.9760000000001</v>
      </c>
      <c r="AG173" s="201">
        <v>1627.5562460000001</v>
      </c>
      <c r="AH173" s="201">
        <v>1596.9181080000001</v>
      </c>
      <c r="AI173" s="201">
        <v>1636.8058450000001</v>
      </c>
      <c r="AJ173" s="201">
        <v>1378.5809999999999</v>
      </c>
      <c r="AK173" s="202">
        <v>1118.4101740000001</v>
      </c>
      <c r="AL173" s="94">
        <f t="shared" si="588"/>
        <v>-1</v>
      </c>
      <c r="AM173" s="94">
        <f t="shared" si="589"/>
        <v>-9.5770460120419246E-2</v>
      </c>
      <c r="AN173" s="94">
        <f t="shared" si="613"/>
        <v>0.29204823211344444</v>
      </c>
      <c r="AO173" s="94">
        <f t="shared" si="614"/>
        <v>-0.10206800796847104</v>
      </c>
      <c r="AP173" s="94">
        <f t="shared" si="615"/>
        <v>1.6424428872557397</v>
      </c>
      <c r="AQ173" s="94">
        <f t="shared" si="616"/>
        <v>-0.44326385100417398</v>
      </c>
      <c r="AR173" s="362">
        <f t="shared" si="590"/>
        <v>-243.292</v>
      </c>
      <c r="AS173" s="362">
        <f t="shared" si="617"/>
        <v>-25.768000000000001</v>
      </c>
      <c r="AT173" s="362">
        <f t="shared" si="618"/>
        <v>60.817000000000007</v>
      </c>
      <c r="AU173" s="266"/>
      <c r="AV173" s="266">
        <v>243.292</v>
      </c>
      <c r="AW173" s="266">
        <v>269.06</v>
      </c>
      <c r="AX173" s="266">
        <v>208.24299999999999</v>
      </c>
      <c r="AY173" s="266">
        <v>231.91399999999999</v>
      </c>
      <c r="AZ173" s="267">
        <v>87.765000000000001</v>
      </c>
      <c r="BA173" s="267">
        <v>157.642</v>
      </c>
      <c r="BB173" s="204">
        <v>183.17400000000001</v>
      </c>
      <c r="BC173" s="205">
        <v>158.25989200000001</v>
      </c>
      <c r="BD173" s="205">
        <v>96.133452000000005</v>
      </c>
      <c r="BE173" s="205">
        <v>108.207415</v>
      </c>
      <c r="BF173" s="205">
        <v>79.493200000000002</v>
      </c>
      <c r="BG173" s="94">
        <f t="shared" si="591"/>
        <v>-1</v>
      </c>
      <c r="BH173" s="94">
        <f t="shared" si="619"/>
        <v>-0.15943256404827441</v>
      </c>
      <c r="BI173" s="94">
        <f t="shared" si="620"/>
        <v>0.32559590016528239</v>
      </c>
      <c r="BJ173" s="94">
        <f t="shared" si="621"/>
        <v>-0.26701614562300463</v>
      </c>
      <c r="BK173" s="94">
        <f t="shared" si="622"/>
        <v>16.216579710144927</v>
      </c>
      <c r="BL173" s="94">
        <f t="shared" si="623"/>
        <v>-1.1195625051983698</v>
      </c>
      <c r="BM173" s="362">
        <f t="shared" si="592"/>
        <v>-107.19</v>
      </c>
      <c r="BN173" s="362">
        <f t="shared" si="624"/>
        <v>-20.331000000000003</v>
      </c>
      <c r="BO173" s="362">
        <f t="shared" si="625"/>
        <v>31.322000000000003</v>
      </c>
      <c r="BP173" s="266"/>
      <c r="BQ173" s="266">
        <v>107.19</v>
      </c>
      <c r="BR173" s="266">
        <v>127.521</v>
      </c>
      <c r="BS173" s="266">
        <v>96.198999999999998</v>
      </c>
      <c r="BT173" s="266">
        <v>131.24299999999999</v>
      </c>
      <c r="BU173" s="266">
        <v>-8.625</v>
      </c>
      <c r="BV173" s="266">
        <v>72.138000000000005</v>
      </c>
      <c r="BW173" s="201">
        <v>87.420023</v>
      </c>
      <c r="BX173" s="201">
        <v>84.144588999999996</v>
      </c>
      <c r="BY173" s="201">
        <v>40.670138000000001</v>
      </c>
      <c r="BZ173" s="201">
        <v>50.459392999999999</v>
      </c>
      <c r="CA173" s="201">
        <v>18.902359000000001</v>
      </c>
      <c r="CB173" s="94">
        <f t="shared" si="593"/>
        <v>-1</v>
      </c>
      <c r="CC173" s="94">
        <f t="shared" si="626"/>
        <v>-9.9175893547177693E-2</v>
      </c>
      <c r="CD173" s="94">
        <f t="shared" si="627"/>
        <v>0.36342486333096863</v>
      </c>
      <c r="CE173" s="94">
        <f t="shared" si="628"/>
        <v>-0.26839469988398357</v>
      </c>
      <c r="CF173" s="94">
        <f t="shared" si="629"/>
        <v>14.979513444302174</v>
      </c>
      <c r="CG173" s="94">
        <f t="shared" si="630"/>
        <v>-1.1299212598425197</v>
      </c>
      <c r="CH173" s="362">
        <f t="shared" si="594"/>
        <v>-117.726</v>
      </c>
      <c r="CI173" s="362">
        <f t="shared" si="631"/>
        <v>-12.961000000000013</v>
      </c>
      <c r="CJ173" s="362">
        <f t="shared" si="632"/>
        <v>34.835000000000008</v>
      </c>
      <c r="CK173" s="100"/>
      <c r="CL173" s="100">
        <v>117.726</v>
      </c>
      <c r="CM173" s="100">
        <v>130.68700000000001</v>
      </c>
      <c r="CN173" s="100">
        <v>95.852000000000004</v>
      </c>
      <c r="CO173" s="100">
        <v>131.01599999999999</v>
      </c>
      <c r="CP173" s="100">
        <v>-9.3719999999999999</v>
      </c>
      <c r="CQ173" s="100">
        <v>72.135999999999996</v>
      </c>
      <c r="CR173" s="201">
        <v>87.172820999999999</v>
      </c>
      <c r="CS173" s="208">
        <v>74.834344000000002</v>
      </c>
      <c r="CT173" s="208">
        <v>37.390655000000002</v>
      </c>
      <c r="CU173" s="208">
        <v>40.648843999999997</v>
      </c>
      <c r="CV173" s="208">
        <v>17.478850000000001</v>
      </c>
      <c r="CW173" s="94">
        <f t="shared" si="595"/>
        <v>-1</v>
      </c>
      <c r="CX173" s="94">
        <f t="shared" si="633"/>
        <v>-7.1988217967599355E-2</v>
      </c>
      <c r="CY173" s="94">
        <f t="shared" si="634"/>
        <v>0.37886685168889189</v>
      </c>
      <c r="CZ173" s="94">
        <f t="shared" si="635"/>
        <v>-0.27273890868991596</v>
      </c>
      <c r="DA173" s="94">
        <f t="shared" si="636"/>
        <v>14.418681463865768</v>
      </c>
      <c r="DB173" s="94">
        <f t="shared" si="637"/>
        <v>-1.129444358934893</v>
      </c>
      <c r="DC173" s="362">
        <f t="shared" si="596"/>
        <v>-94.518000000000001</v>
      </c>
      <c r="DD173" s="362">
        <f t="shared" si="638"/>
        <v>-7.3319999999999936</v>
      </c>
      <c r="DE173" s="362">
        <f t="shared" si="639"/>
        <v>27.984999999999999</v>
      </c>
      <c r="DF173" s="266"/>
      <c r="DG173" s="266">
        <v>94.518000000000001</v>
      </c>
      <c r="DH173" s="266">
        <v>101.85</v>
      </c>
      <c r="DI173" s="266">
        <v>73.864999999999995</v>
      </c>
      <c r="DJ173" s="266">
        <v>101.566</v>
      </c>
      <c r="DK173" s="266">
        <v>-7.569</v>
      </c>
      <c r="DL173" s="266">
        <v>58.472999999999999</v>
      </c>
      <c r="DM173" s="201">
        <v>65.278820999999994</v>
      </c>
      <c r="DN173" s="201">
        <v>57.920344</v>
      </c>
      <c r="DO173" s="201">
        <v>29.577655</v>
      </c>
      <c r="DP173" s="201">
        <v>28.742844000000002</v>
      </c>
      <c r="DQ173" s="201">
        <v>13.46185</v>
      </c>
      <c r="DR173" s="94">
        <f t="shared" si="597"/>
        <v>-1</v>
      </c>
      <c r="DS173" s="94">
        <f t="shared" si="640"/>
        <v>0.13223689824441634</v>
      </c>
      <c r="DT173" s="94">
        <f t="shared" si="641"/>
        <v>0.29653072157264648</v>
      </c>
      <c r="DU173" s="94">
        <f t="shared" si="642"/>
        <v>0.14640846175156103</v>
      </c>
      <c r="DV173" s="94">
        <f t="shared" si="643"/>
        <v>0.51284575999030524</v>
      </c>
      <c r="DW173" s="94">
        <f t="shared" si="644"/>
        <v>-8.1484710891373768E-2</v>
      </c>
      <c r="DX173" s="362">
        <f t="shared" si="598"/>
        <v>-504.21</v>
      </c>
      <c r="DY173" s="362">
        <f t="shared" si="645"/>
        <v>58.887999999999977</v>
      </c>
      <c r="DZ173" s="362">
        <f t="shared" si="646"/>
        <v>101.85000000000002</v>
      </c>
      <c r="EA173" s="100"/>
      <c r="EB173" s="100">
        <v>504.21</v>
      </c>
      <c r="EC173" s="100">
        <v>445.322</v>
      </c>
      <c r="ED173" s="100">
        <v>343.47199999999998</v>
      </c>
      <c r="EE173" s="100">
        <v>299.60700000000003</v>
      </c>
      <c r="EF173" s="100">
        <v>198.042</v>
      </c>
      <c r="EG173" s="100">
        <v>215.61099999999999</v>
      </c>
      <c r="EH173" s="208">
        <v>217.13834299999999</v>
      </c>
      <c r="EI173" s="208">
        <v>211.859522</v>
      </c>
      <c r="EJ173" s="208">
        <v>153.939178</v>
      </c>
      <c r="EK173" s="208">
        <v>144.36152300000001</v>
      </c>
      <c r="EL173" s="208">
        <v>115.618679</v>
      </c>
      <c r="EM173" s="94">
        <f t="shared" si="599"/>
        <v>-1</v>
      </c>
      <c r="EN173" s="94">
        <f t="shared" si="647"/>
        <v>0.17735325847195299</v>
      </c>
      <c r="EO173" s="94">
        <f t="shared" si="648"/>
        <v>0.12743831843278855</v>
      </c>
      <c r="EP173" s="94">
        <f t="shared" si="649"/>
        <v>0.20450259323513525</v>
      </c>
      <c r="EQ173" s="94">
        <f t="shared" si="650"/>
        <v>-5.3237013671024229E-2</v>
      </c>
      <c r="ER173" s="94">
        <f t="shared" si="651"/>
        <v>0.37670019370790542</v>
      </c>
      <c r="ES173" s="362">
        <f t="shared" si="600"/>
        <v>-1587.914</v>
      </c>
      <c r="ET173" s="362">
        <f t="shared" si="652"/>
        <v>239.19900000000007</v>
      </c>
      <c r="EU173" s="362">
        <f t="shared" si="653"/>
        <v>152.44999999999982</v>
      </c>
      <c r="EV173" s="100"/>
      <c r="EW173" s="100">
        <v>1587.914</v>
      </c>
      <c r="EX173" s="100">
        <v>1348.7149999999999</v>
      </c>
      <c r="EY173" s="100">
        <v>1196.2650000000001</v>
      </c>
      <c r="EZ173" s="100">
        <v>993.16099999999994</v>
      </c>
      <c r="FA173" s="100">
        <v>1049.0070000000001</v>
      </c>
      <c r="FB173" s="100">
        <v>761.97199999999998</v>
      </c>
      <c r="FC173" s="208">
        <v>631.16298300000005</v>
      </c>
      <c r="FD173" s="208">
        <v>744.11412900000005</v>
      </c>
      <c r="FE173" s="208">
        <v>527.39736000000005</v>
      </c>
      <c r="FF173" s="208">
        <v>477.45571200000001</v>
      </c>
      <c r="FG173" s="208">
        <v>429.54415999999998</v>
      </c>
      <c r="FH173" s="94">
        <f t="shared" si="601"/>
        <v>-1</v>
      </c>
      <c r="FI173" s="94">
        <f t="shared" si="654"/>
        <v>-2.5817555938037865E-2</v>
      </c>
      <c r="FJ173" s="94">
        <f t="shared" si="655"/>
        <v>-1.5254237288135594E-2</v>
      </c>
      <c r="FK173" s="94">
        <f t="shared" si="656"/>
        <v>-5.7507987220447282E-2</v>
      </c>
      <c r="FL173" s="94">
        <f t="shared" si="657"/>
        <v>4.5075125208681135E-2</v>
      </c>
      <c r="FM173" s="94">
        <f t="shared" si="658"/>
        <v>3.9930555555555552E-2</v>
      </c>
      <c r="FN173" s="362">
        <f t="shared" si="602"/>
        <v>-566</v>
      </c>
      <c r="FO173" s="362">
        <f t="shared" si="659"/>
        <v>-15</v>
      </c>
      <c r="FP173" s="362">
        <f t="shared" si="660"/>
        <v>-9</v>
      </c>
      <c r="FQ173" s="486"/>
      <c r="FR173" s="486">
        <v>566</v>
      </c>
      <c r="FS173" s="486">
        <v>581</v>
      </c>
      <c r="FT173" s="486">
        <v>590</v>
      </c>
      <c r="FU173" s="486">
        <v>626</v>
      </c>
      <c r="FV173" s="486">
        <v>599</v>
      </c>
      <c r="FW173" s="486">
        <v>576</v>
      </c>
      <c r="FX173" s="2">
        <v>566</v>
      </c>
      <c r="FY173" s="2">
        <v>526</v>
      </c>
      <c r="FZ173" s="2">
        <v>523</v>
      </c>
      <c r="GA173" s="2">
        <v>425</v>
      </c>
      <c r="GB173" s="2">
        <v>317</v>
      </c>
      <c r="GC173" s="2"/>
      <c r="GE173" s="1" t="s">
        <v>81</v>
      </c>
      <c r="GF173" s="336" t="s">
        <v>87</v>
      </c>
      <c r="GG173" s="1">
        <v>4100</v>
      </c>
      <c r="GH173" s="1" t="s">
        <v>146</v>
      </c>
      <c r="GI173" s="18" t="s">
        <v>131</v>
      </c>
      <c r="GJ173" s="94">
        <f t="shared" si="534"/>
        <v>-1</v>
      </c>
      <c r="GK173" s="94">
        <f t="shared" si="535"/>
        <v>-0.25166855858954984</v>
      </c>
      <c r="GL173" s="94">
        <f t="shared" si="536"/>
        <v>0.11155751398465992</v>
      </c>
      <c r="GM173" s="94">
        <f t="shared" si="537"/>
        <v>-0.43384460385514761</v>
      </c>
      <c r="GN173" s="94">
        <f t="shared" si="538"/>
        <v>12.619972460059055</v>
      </c>
      <c r="GO173" s="392">
        <f t="shared" si="539"/>
        <v>-1.1359190912155421</v>
      </c>
      <c r="GP173" s="366">
        <f t="shared" si="540"/>
        <v>-0.24796636658901439</v>
      </c>
      <c r="GQ173" s="366">
        <f t="shared" si="541"/>
        <v>-8.3392644762491863E-2</v>
      </c>
      <c r="GR173" s="366">
        <f t="shared" si="542"/>
        <v>3.3255667905366604E-2</v>
      </c>
      <c r="GS173" s="94">
        <f t="shared" si="603"/>
        <v>0</v>
      </c>
      <c r="GT173" s="94">
        <f t="shared" si="661"/>
        <v>0.24796636658901439</v>
      </c>
      <c r="GU173" s="392">
        <f t="shared" si="662"/>
        <v>0.33135901135150625</v>
      </c>
      <c r="GV173" s="94">
        <f t="shared" si="663"/>
        <v>0.29810334344613965</v>
      </c>
      <c r="GW173" s="94">
        <f t="shared" si="664"/>
        <v>0.52653979009301732</v>
      </c>
      <c r="GX173" s="94">
        <f t="shared" si="665"/>
        <v>-4.5313342342494796E-2</v>
      </c>
      <c r="GY173" s="94">
        <f t="shared" si="666"/>
        <v>0.33338467714323022</v>
      </c>
      <c r="GZ173" s="94">
        <f t="shared" si="667"/>
        <v>0.40640212043945723</v>
      </c>
      <c r="HA173" s="94">
        <f t="shared" si="668"/>
        <v>0.40915587726254904</v>
      </c>
      <c r="HB173" s="94">
        <f t="shared" si="669"/>
        <v>0.25069103005560822</v>
      </c>
      <c r="HC173" s="94">
        <f t="shared" si="670"/>
        <v>0.31270722683721891</v>
      </c>
      <c r="HD173" s="94">
        <f t="shared" si="543"/>
        <v>-1</v>
      </c>
      <c r="HE173" s="94">
        <f t="shared" si="544"/>
        <v>-0.27153640682959179</v>
      </c>
      <c r="HF173" s="94">
        <f t="shared" si="545"/>
        <v>0.14039958243886927</v>
      </c>
      <c r="HG173" s="94">
        <f t="shared" si="546"/>
        <v>-0.31631570469823594</v>
      </c>
      <c r="HH173" s="94">
        <f t="shared" si="547"/>
        <v>14.493946779549255</v>
      </c>
      <c r="HI173" s="392">
        <f t="shared" si="548"/>
        <v>-1.0919760575064472</v>
      </c>
      <c r="HJ173" s="366">
        <f t="shared" si="549"/>
        <v>-7.3002071422709508E-2</v>
      </c>
      <c r="HK173" s="366">
        <f t="shared" si="550"/>
        <v>-2.7211682712882906E-2</v>
      </c>
      <c r="HL173" s="366">
        <f t="shared" si="551"/>
        <v>1.2337753759238068E-2</v>
      </c>
      <c r="HM173" s="94">
        <f t="shared" si="604"/>
        <v>0</v>
      </c>
      <c r="HN173" s="94">
        <f t="shared" si="671"/>
        <v>7.3002071422709508E-2</v>
      </c>
      <c r="HO173" s="392">
        <f t="shared" si="672"/>
        <v>0.10021375413559241</v>
      </c>
      <c r="HP173" s="94">
        <f t="shared" si="673"/>
        <v>8.7876000376354346E-2</v>
      </c>
      <c r="HQ173" s="94">
        <f t="shared" si="674"/>
        <v>0.12853301001680564</v>
      </c>
      <c r="HR173" s="94">
        <f t="shared" si="675"/>
        <v>-9.5252346935000357E-3</v>
      </c>
      <c r="HS173" s="94">
        <f t="shared" si="676"/>
        <v>0.1035621111812968</v>
      </c>
      <c r="HT173" s="94">
        <f t="shared" si="677"/>
        <v>0.12713077566290507</v>
      </c>
      <c r="HU173" s="94">
        <f t="shared" si="678"/>
        <v>0.13235364324733995</v>
      </c>
      <c r="HV173" s="94">
        <f t="shared" si="679"/>
        <v>8.0947432282915885E-2</v>
      </c>
      <c r="HW173" s="94">
        <f t="shared" si="680"/>
        <v>0.11126659343122818</v>
      </c>
      <c r="HX173" s="94" t="e">
        <f t="shared" si="552"/>
        <v>#VALUE!</v>
      </c>
      <c r="HY173" s="94">
        <f t="shared" si="553"/>
        <v>-3.8320155741609511E-2</v>
      </c>
      <c r="HZ173" s="94">
        <f t="shared" si="554"/>
        <v>0.14997929410001531</v>
      </c>
      <c r="IA173" s="94">
        <f t="shared" si="555"/>
        <v>-4.8230806483812588E-2</v>
      </c>
      <c r="IB173" s="94">
        <f t="shared" si="556"/>
        <v>0.59791392548655298</v>
      </c>
      <c r="IC173" s="392">
        <f t="shared" si="557"/>
        <v>-0.33281385932345731</v>
      </c>
      <c r="ID173" s="366" t="e">
        <f t="shared" si="558"/>
        <v>#VALUE!</v>
      </c>
      <c r="IE173" s="366">
        <f t="shared" si="559"/>
        <v>-1.2652642252191926E-2</v>
      </c>
      <c r="IF173" s="366">
        <f t="shared" si="560"/>
        <v>4.306210421864759E-2</v>
      </c>
      <c r="IG173" s="94" t="str">
        <f t="shared" si="605"/>
        <v>i.a.</v>
      </c>
      <c r="IH173" s="94">
        <f t="shared" si="681"/>
        <v>0.31752979065616904</v>
      </c>
      <c r="II173" s="392">
        <f t="shared" si="682"/>
        <v>0.33018243290836097</v>
      </c>
      <c r="IJ173" s="94">
        <f t="shared" si="683"/>
        <v>0.28712032868971338</v>
      </c>
      <c r="IK173" s="94">
        <f t="shared" si="684"/>
        <v>0.30167012196411264</v>
      </c>
      <c r="IL173" s="94">
        <f t="shared" si="685"/>
        <v>0.18878996994300323</v>
      </c>
      <c r="IM173" s="94">
        <f t="shared" si="686"/>
        <v>0.28296446588588559</v>
      </c>
      <c r="IN173" s="94">
        <f t="shared" si="687"/>
        <v>0.34402895741431649</v>
      </c>
      <c r="IO173" s="94">
        <f t="shared" si="688"/>
        <v>0.2847137471838006</v>
      </c>
      <c r="IP173" s="94">
        <f t="shared" si="689"/>
        <v>0.29188461997610299</v>
      </c>
      <c r="IQ173" s="94">
        <f t="shared" si="690"/>
        <v>0.30235584028367429</v>
      </c>
      <c r="IR173" s="94">
        <f t="shared" si="606"/>
        <v>0.26916598982512069</v>
      </c>
      <c r="IS173" s="94">
        <f t="shared" si="561"/>
        <v>-1</v>
      </c>
      <c r="IT173" s="94">
        <f t="shared" si="562"/>
        <v>-0.25306403364033114</v>
      </c>
      <c r="IU173" s="94">
        <f t="shared" si="563"/>
        <v>0.17282012214458309</v>
      </c>
      <c r="IV173" s="94">
        <f t="shared" si="564"/>
        <v>-0.18877362342626505</v>
      </c>
      <c r="IW173" s="94">
        <f t="shared" si="565"/>
        <v>16.190340303505103</v>
      </c>
      <c r="IX173" s="392">
        <f t="shared" si="566"/>
        <v>-1.0894172185360886</v>
      </c>
      <c r="IY173" s="366">
        <f t="shared" si="567"/>
        <v>-4.115431736394292E-2</v>
      </c>
      <c r="IZ173" s="366">
        <f t="shared" si="568"/>
        <v>-1.3943199983516098E-2</v>
      </c>
      <c r="JA173" s="366">
        <f t="shared" si="569"/>
        <v>8.1188576986891969E-3</v>
      </c>
      <c r="JB173" s="392"/>
      <c r="JC173" s="94">
        <f t="shared" si="691"/>
        <v>4.115431736394292E-2</v>
      </c>
      <c r="JD173" s="392">
        <f t="shared" si="692"/>
        <v>5.5097517347459019E-2</v>
      </c>
      <c r="JE173" s="94">
        <f t="shared" si="693"/>
        <v>4.6978659648769822E-2</v>
      </c>
      <c r="JF173" s="94">
        <f t="shared" si="694"/>
        <v>5.7910665882422503E-2</v>
      </c>
      <c r="JG173" s="94">
        <f t="shared" si="695"/>
        <v>-3.8123349921963161E-3</v>
      </c>
      <c r="JH173" s="94">
        <f t="shared" si="696"/>
        <v>4.2635356529879855E-2</v>
      </c>
      <c r="JI173" s="94">
        <f t="shared" si="697"/>
        <v>5.3712443557542032E-2</v>
      </c>
      <c r="JJ173" s="94">
        <f t="shared" si="698"/>
        <v>5.2691862267993016E-2</v>
      </c>
      <c r="JK173" s="94">
        <f t="shared" si="699"/>
        <v>2.4847258533586186E-2</v>
      </c>
      <c r="JL173" s="94">
        <f t="shared" si="700"/>
        <v>3.6602414366656733E-2</v>
      </c>
      <c r="JM173" s="94">
        <f t="shared" si="607"/>
        <v>1.6901097146135222E-2</v>
      </c>
      <c r="JN173" s="94" t="e">
        <f t="shared" si="570"/>
        <v>#VALUE!</v>
      </c>
      <c r="JO173" s="94">
        <f t="shared" si="571"/>
        <v>0.15517794960544409</v>
      </c>
      <c r="JP173" s="94">
        <f t="shared" si="572"/>
        <v>0.14777199208182124</v>
      </c>
      <c r="JQ173" s="94">
        <f t="shared" si="573"/>
        <v>-4.1317793149366941E-2</v>
      </c>
      <c r="JR173" s="94">
        <f t="shared" si="574"/>
        <v>-4.1478119278686408E-2</v>
      </c>
      <c r="JS173" s="392">
        <f t="shared" si="575"/>
        <v>0.28578842248345498</v>
      </c>
      <c r="JT173" s="364" t="e">
        <f t="shared" si="576"/>
        <v>#VALUE!</v>
      </c>
      <c r="JU173" s="364">
        <f t="shared" si="577"/>
        <v>0.61816378183100884</v>
      </c>
      <c r="JV173" s="364">
        <f t="shared" si="578"/>
        <v>0.5128732547623911</v>
      </c>
      <c r="JW173" s="99" t="str">
        <f t="shared" si="608"/>
        <v>i.a.</v>
      </c>
      <c r="JX173" s="99">
        <f t="shared" si="701"/>
        <v>4.6017438162544169</v>
      </c>
      <c r="JY173" s="393">
        <f t="shared" si="702"/>
        <v>3.983580034423408</v>
      </c>
      <c r="JZ173" s="99">
        <f t="shared" si="703"/>
        <v>3.4707067796610169</v>
      </c>
      <c r="KA173" s="99">
        <f t="shared" si="704"/>
        <v>3.6202891373801918</v>
      </c>
      <c r="KB173" s="99">
        <f t="shared" si="705"/>
        <v>3.776949916527546</v>
      </c>
      <c r="KC173" s="99">
        <f t="shared" si="706"/>
        <v>2.9374583333333337</v>
      </c>
      <c r="KD173" s="99">
        <f t="shared" si="707"/>
        <v>2.8755410706713782</v>
      </c>
      <c r="KE173" s="99">
        <f t="shared" si="708"/>
        <v>3.0359659847908746</v>
      </c>
      <c r="KF173" s="99">
        <f t="shared" si="609"/>
        <v>3.1296478871892925</v>
      </c>
      <c r="KG173" s="99">
        <f t="shared" si="610"/>
        <v>3.2437199999999997</v>
      </c>
      <c r="KH173" s="99">
        <f t="shared" si="611"/>
        <v>3.528107804416404</v>
      </c>
      <c r="KI173" s="94">
        <f t="shared" si="579"/>
        <v>-1</v>
      </c>
      <c r="KJ173" s="94">
        <f t="shared" si="580"/>
        <v>-7.5302463164152345E-2</v>
      </c>
      <c r="KK173" s="94">
        <f t="shared" si="581"/>
        <v>0.38454504193678396</v>
      </c>
      <c r="KL173" s="94">
        <f t="shared" si="582"/>
        <v>-0.22375437648707414</v>
      </c>
      <c r="KM173" s="94">
        <f t="shared" si="583"/>
        <v>14.376563183924928</v>
      </c>
      <c r="KN173" s="392">
        <f t="shared" si="584"/>
        <v>-1.1249326304996516</v>
      </c>
      <c r="KO173" s="364">
        <f t="shared" si="585"/>
        <v>-0.2079964664310954</v>
      </c>
      <c r="KP173" s="364">
        <f t="shared" si="586"/>
        <v>-1.6938129093861581E-2</v>
      </c>
      <c r="KQ173" s="364">
        <f t="shared" si="587"/>
        <v>6.2473578575804434E-2</v>
      </c>
      <c r="KR173" s="308"/>
      <c r="KS173" s="308">
        <f t="shared" si="709"/>
        <v>0.2079964664310954</v>
      </c>
      <c r="KT173" s="395">
        <f t="shared" si="710"/>
        <v>0.22493459552495698</v>
      </c>
      <c r="KU173" s="308">
        <f t="shared" si="711"/>
        <v>0.16246101694915255</v>
      </c>
      <c r="KV173" s="308">
        <f t="shared" si="712"/>
        <v>0.20929073482428115</v>
      </c>
      <c r="KW173" s="308">
        <f t="shared" si="713"/>
        <v>-1.5646076794657762E-2</v>
      </c>
      <c r="KX173" s="308">
        <f t="shared" si="714"/>
        <v>0.1252361111111111</v>
      </c>
      <c r="KY173" s="308">
        <f t="shared" si="715"/>
        <v>0.15401558480565372</v>
      </c>
      <c r="KZ173" s="308">
        <f t="shared" si="716"/>
        <v>0.14227061596958177</v>
      </c>
      <c r="LA173" s="308">
        <f t="shared" si="717"/>
        <v>7.1492648183556412E-2</v>
      </c>
      <c r="LB173" s="308">
        <f t="shared" si="718"/>
        <v>9.5644338823529407E-2</v>
      </c>
      <c r="LC173" s="308">
        <f t="shared" si="612"/>
        <v>5.5138328075709786E-2</v>
      </c>
    </row>
    <row r="174" spans="1:315" s="1" customFormat="1" x14ac:dyDescent="0.3">
      <c r="A174" s="374" t="s">
        <v>277</v>
      </c>
      <c r="B174" s="171">
        <v>17205749</v>
      </c>
      <c r="C174" t="s">
        <v>105</v>
      </c>
      <c r="D174" s="4"/>
      <c r="E174"/>
      <c r="F174"/>
      <c r="G174">
        <v>412000</v>
      </c>
      <c r="H174"/>
      <c r="I174" s="192">
        <v>45114</v>
      </c>
      <c r="J174" s="176"/>
      <c r="K174" s="176" t="s">
        <v>132</v>
      </c>
      <c r="L174" s="176" t="s">
        <v>132</v>
      </c>
      <c r="M174" s="176" t="s">
        <v>132</v>
      </c>
      <c r="N174" s="176" t="s">
        <v>132</v>
      </c>
      <c r="O174" s="176" t="s">
        <v>132</v>
      </c>
      <c r="P174" s="176" t="s">
        <v>132</v>
      </c>
      <c r="Q174" s="94" t="e">
        <f t="shared" si="525"/>
        <v>#DIV/0!</v>
      </c>
      <c r="R174" s="94" t="e">
        <f t="shared" si="526"/>
        <v>#DIV/0!</v>
      </c>
      <c r="S174" s="94" t="e">
        <f t="shared" si="527"/>
        <v>#DIV/0!</v>
      </c>
      <c r="T174" s="94" t="e">
        <f t="shared" si="528"/>
        <v>#DIV/0!</v>
      </c>
      <c r="U174" s="94" t="e">
        <f t="shared" si="529"/>
        <v>#DIV/0!</v>
      </c>
      <c r="V174" s="94" t="e">
        <f t="shared" si="530"/>
        <v>#DIV/0!</v>
      </c>
      <c r="W174" s="362">
        <f t="shared" si="531"/>
        <v>0</v>
      </c>
      <c r="X174" s="362">
        <f t="shared" si="532"/>
        <v>0</v>
      </c>
      <c r="Y174" s="362">
        <f t="shared" si="533"/>
        <v>0</v>
      </c>
      <c r="Z174" s="100"/>
      <c r="AA174" s="396"/>
      <c r="AB174" s="100"/>
      <c r="AC174" s="100"/>
      <c r="AD174" s="100"/>
      <c r="AE174" s="203"/>
      <c r="AF174" s="203"/>
      <c r="AG174" s="207"/>
      <c r="AH174" s="206"/>
      <c r="AI174" s="206"/>
      <c r="AJ174" s="206"/>
      <c r="AK174" s="201"/>
      <c r="AL174" s="94">
        <f t="shared" si="588"/>
        <v>1</v>
      </c>
      <c r="AM174" s="94">
        <f t="shared" si="589"/>
        <v>-2.488931381922483</v>
      </c>
      <c r="AN174" s="94">
        <f t="shared" si="613"/>
        <v>-0.3042521618994013</v>
      </c>
      <c r="AO174" s="94">
        <f t="shared" si="614"/>
        <v>19.25181347150259</v>
      </c>
      <c r="AP174" s="94">
        <f t="shared" si="615"/>
        <v>-0.93225693225693229</v>
      </c>
      <c r="AQ174" s="94">
        <f t="shared" si="616"/>
        <v>0.22348192046723339</v>
      </c>
      <c r="AR174" s="362">
        <f t="shared" si="590"/>
        <v>20.245000000000001</v>
      </c>
      <c r="AS174" s="362">
        <f t="shared" si="617"/>
        <v>-33.841999999999999</v>
      </c>
      <c r="AT174" s="362">
        <f t="shared" si="618"/>
        <v>-5.9459999999999997</v>
      </c>
      <c r="AU174" s="266"/>
      <c r="AV174" s="266">
        <v>-20.245000000000001</v>
      </c>
      <c r="AW174" s="266">
        <v>13.597</v>
      </c>
      <c r="AX174" s="266">
        <v>19.542999999999999</v>
      </c>
      <c r="AY174" s="266">
        <v>0.96499999999999997</v>
      </c>
      <c r="AZ174" s="266">
        <v>14.244999999999999</v>
      </c>
      <c r="BA174" s="266">
        <v>11.643000000000001</v>
      </c>
      <c r="BB174" s="201">
        <v>19.534071999999998</v>
      </c>
      <c r="BC174" s="201">
        <v>10.645474</v>
      </c>
      <c r="BD174" s="201">
        <v>21.285606000000001</v>
      </c>
      <c r="BE174" s="201">
        <v>23.931439000000001</v>
      </c>
      <c r="BF174" s="201">
        <v>21.650789</v>
      </c>
      <c r="BG174" s="94">
        <f t="shared" si="591"/>
        <v>1</v>
      </c>
      <c r="BH174" s="94">
        <f t="shared" si="619"/>
        <v>-6.7030888030888036</v>
      </c>
      <c r="BI174" s="94">
        <f t="shared" si="620"/>
        <v>-0.57211300181728075</v>
      </c>
      <c r="BJ174" s="94">
        <f t="shared" si="621"/>
        <v>3.1053913043478265</v>
      </c>
      <c r="BK174" s="94">
        <f t="shared" si="622"/>
        <v>-1.7361413391371143</v>
      </c>
      <c r="BL174" s="94">
        <f t="shared" si="623"/>
        <v>0.3361272665070133</v>
      </c>
      <c r="BM174" s="362">
        <f t="shared" si="592"/>
        <v>29.542000000000002</v>
      </c>
      <c r="BN174" s="362">
        <f t="shared" si="624"/>
        <v>-34.722000000000001</v>
      </c>
      <c r="BO174" s="362">
        <f t="shared" si="625"/>
        <v>-6.9260000000000002</v>
      </c>
      <c r="BP174" s="266"/>
      <c r="BQ174" s="266">
        <v>-29.542000000000002</v>
      </c>
      <c r="BR174" s="266">
        <v>5.18</v>
      </c>
      <c r="BS174" s="266">
        <v>12.106</v>
      </c>
      <c r="BT174" s="266">
        <v>-5.75</v>
      </c>
      <c r="BU174" s="266">
        <v>7.8109999999999999</v>
      </c>
      <c r="BV174" s="266">
        <v>5.8460000000000001</v>
      </c>
      <c r="BW174" s="201">
        <v>14.422000000000001</v>
      </c>
      <c r="BX174" s="201">
        <v>4.7209899999999996</v>
      </c>
      <c r="BY174" s="201">
        <v>4.7924170000000004</v>
      </c>
      <c r="BZ174" s="201">
        <v>0.98987800000000004</v>
      </c>
      <c r="CA174" s="201">
        <v>0.90917999999999999</v>
      </c>
      <c r="CB174" s="94">
        <f t="shared" si="593"/>
        <v>1</v>
      </c>
      <c r="CC174" s="94">
        <f t="shared" si="626"/>
        <v>-7.9278218033840213</v>
      </c>
      <c r="CD174" s="94">
        <f t="shared" si="627"/>
        <v>-0.56963775463176336</v>
      </c>
      <c r="CE174" s="94">
        <f t="shared" si="628"/>
        <v>2.6294683088014419</v>
      </c>
      <c r="CF174" s="94">
        <f t="shared" si="629"/>
        <v>-2.0332091868404718</v>
      </c>
      <c r="CG174" s="94">
        <f t="shared" si="630"/>
        <v>0.35863377609108149</v>
      </c>
      <c r="CH174" s="362">
        <f t="shared" si="594"/>
        <v>32.345999999999997</v>
      </c>
      <c r="CI174" s="362">
        <f t="shared" si="631"/>
        <v>-37.014999999999993</v>
      </c>
      <c r="CJ174" s="362">
        <f t="shared" si="632"/>
        <v>-6.1800000000000006</v>
      </c>
      <c r="CK174" s="100"/>
      <c r="CL174" s="100">
        <v>-32.345999999999997</v>
      </c>
      <c r="CM174" s="100">
        <v>4.6689999999999996</v>
      </c>
      <c r="CN174" s="100">
        <v>10.849</v>
      </c>
      <c r="CO174" s="100">
        <v>-6.6580000000000004</v>
      </c>
      <c r="CP174" s="100">
        <v>6.444</v>
      </c>
      <c r="CQ174" s="100">
        <v>4.7430000000000003</v>
      </c>
      <c r="CR174" s="208">
        <v>13.084472</v>
      </c>
      <c r="CS174" s="208">
        <v>3.09958</v>
      </c>
      <c r="CT174" s="208">
        <v>3.2914490000000001</v>
      </c>
      <c r="CU174" s="208">
        <v>0.33637400000000001</v>
      </c>
      <c r="CV174" s="208">
        <v>0.345495</v>
      </c>
      <c r="CW174" s="94">
        <f t="shared" si="595"/>
        <v>1</v>
      </c>
      <c r="CX174" s="94">
        <f t="shared" si="633"/>
        <v>-8.0088839533592449</v>
      </c>
      <c r="CY174" s="94">
        <f t="shared" si="634"/>
        <v>-0.57413100023646246</v>
      </c>
      <c r="CZ174" s="94">
        <f t="shared" si="635"/>
        <v>2.6262257258219575</v>
      </c>
      <c r="DA174" s="94">
        <f t="shared" si="636"/>
        <v>-2.0372955723972876</v>
      </c>
      <c r="DB174" s="94">
        <f t="shared" si="637"/>
        <v>0.35733622089875483</v>
      </c>
      <c r="DC174" s="362">
        <f t="shared" si="596"/>
        <v>25.245999999999999</v>
      </c>
      <c r="DD174" s="362">
        <f t="shared" si="638"/>
        <v>-28.847999999999999</v>
      </c>
      <c r="DE174" s="362">
        <f t="shared" si="639"/>
        <v>-4.8559999999999999</v>
      </c>
      <c r="DF174" s="266"/>
      <c r="DG174" s="266">
        <v>-25.245999999999999</v>
      </c>
      <c r="DH174" s="266">
        <v>3.6019999999999999</v>
      </c>
      <c r="DI174" s="266">
        <v>8.4580000000000002</v>
      </c>
      <c r="DJ174" s="266">
        <v>-5.2009999999999996</v>
      </c>
      <c r="DK174" s="266">
        <v>5.0140000000000002</v>
      </c>
      <c r="DL174" s="266">
        <v>3.694</v>
      </c>
      <c r="DM174" s="201">
        <v>10.200122</v>
      </c>
      <c r="DN174" s="201">
        <v>2.40049</v>
      </c>
      <c r="DO174" s="201">
        <v>2.4568240000000001</v>
      </c>
      <c r="DP174" s="201">
        <v>0.21129000000000001</v>
      </c>
      <c r="DQ174" s="201">
        <v>0.25602000000000003</v>
      </c>
      <c r="DR174" s="94">
        <f t="shared" si="597"/>
        <v>1</v>
      </c>
      <c r="DS174" s="94">
        <f t="shared" si="640"/>
        <v>-1.63481772166297</v>
      </c>
      <c r="DT174" s="94">
        <f t="shared" si="641"/>
        <v>-3.4219488080852525E-2</v>
      </c>
      <c r="DU174" s="94">
        <f t="shared" si="642"/>
        <v>0.86766516208453026</v>
      </c>
      <c r="DV174" s="94">
        <f t="shared" si="643"/>
        <v>-0.51135395257907668</v>
      </c>
      <c r="DW174" s="94">
        <f t="shared" si="644"/>
        <v>0.18921013412816712</v>
      </c>
      <c r="DX174" s="362">
        <f t="shared" si="598"/>
        <v>11.162000000000001</v>
      </c>
      <c r="DY174" s="362">
        <f t="shared" si="645"/>
        <v>-28.744999999999997</v>
      </c>
      <c r="DZ174" s="362">
        <f t="shared" si="646"/>
        <v>-0.62300000000000111</v>
      </c>
      <c r="EA174" s="100"/>
      <c r="EB174" s="100">
        <v>-11.162000000000001</v>
      </c>
      <c r="EC174" s="100">
        <v>17.582999999999998</v>
      </c>
      <c r="ED174" s="100">
        <v>18.206</v>
      </c>
      <c r="EE174" s="100">
        <v>9.7479999999999993</v>
      </c>
      <c r="EF174" s="100">
        <v>19.949000000000002</v>
      </c>
      <c r="EG174" s="100">
        <v>16.774999999999999</v>
      </c>
      <c r="EH174" s="208">
        <v>18.000851000000001</v>
      </c>
      <c r="EI174" s="208">
        <v>9.0007280000000005</v>
      </c>
      <c r="EJ174" s="208">
        <v>6.6002419999999997</v>
      </c>
      <c r="EK174" s="208">
        <v>4.1434179999999996</v>
      </c>
      <c r="EL174" s="208">
        <v>3.9321269999999999</v>
      </c>
      <c r="EM174" s="94">
        <f t="shared" si="599"/>
        <v>-1</v>
      </c>
      <c r="EN174" s="94">
        <f t="shared" si="647"/>
        <v>-0.12049117421335379</v>
      </c>
      <c r="EO174" s="94">
        <f t="shared" si="648"/>
        <v>-2.5577942276220095E-2</v>
      </c>
      <c r="EP174" s="94">
        <f t="shared" si="649"/>
        <v>0.58829098671073465</v>
      </c>
      <c r="EQ174" s="94">
        <f t="shared" si="650"/>
        <v>-0.11061438829095022</v>
      </c>
      <c r="ER174" s="94">
        <f t="shared" si="651"/>
        <v>9.4527113077283842E-2</v>
      </c>
      <c r="ES174" s="362">
        <f t="shared" si="600"/>
        <v>-79.073999999999998</v>
      </c>
      <c r="ET174" s="362">
        <f t="shared" si="652"/>
        <v>-10.832999999999998</v>
      </c>
      <c r="EU174" s="362">
        <f t="shared" si="653"/>
        <v>-2.3599999999999994</v>
      </c>
      <c r="EV174" s="100"/>
      <c r="EW174" s="100">
        <v>79.073999999999998</v>
      </c>
      <c r="EX174" s="100">
        <v>89.906999999999996</v>
      </c>
      <c r="EY174" s="100">
        <v>92.266999999999996</v>
      </c>
      <c r="EZ174" s="100">
        <v>58.091999999999999</v>
      </c>
      <c r="FA174" s="100">
        <v>65.316999999999993</v>
      </c>
      <c r="FB174" s="100">
        <v>59.676000000000002</v>
      </c>
      <c r="FC174" s="208">
        <v>61.978655000000003</v>
      </c>
      <c r="FD174" s="208">
        <v>40.573734000000002</v>
      </c>
      <c r="FE174" s="208">
        <v>37.944482000000001</v>
      </c>
      <c r="FF174" s="208">
        <v>29.190709999999999</v>
      </c>
      <c r="FG174" s="208">
        <v>40.882027000000001</v>
      </c>
      <c r="FH174" s="94">
        <f t="shared" si="601"/>
        <v>-1</v>
      </c>
      <c r="FI174" s="94">
        <f t="shared" si="654"/>
        <v>-3.1746031746031744E-2</v>
      </c>
      <c r="FJ174" s="94">
        <f t="shared" si="655"/>
        <v>-7.3529411764705885E-2</v>
      </c>
      <c r="FK174" s="94">
        <f t="shared" si="656"/>
        <v>9.6774193548387094E-2</v>
      </c>
      <c r="FL174" s="94">
        <f t="shared" si="657"/>
        <v>-6.0606060606060608E-2</v>
      </c>
      <c r="FM174" s="94">
        <f t="shared" si="658"/>
        <v>-0.10810810810810811</v>
      </c>
      <c r="FN174" s="362">
        <f t="shared" si="602"/>
        <v>-61</v>
      </c>
      <c r="FO174" s="362">
        <f t="shared" si="659"/>
        <v>-2</v>
      </c>
      <c r="FP174" s="362">
        <f t="shared" si="660"/>
        <v>-5</v>
      </c>
      <c r="FQ174" s="486"/>
      <c r="FR174" s="486">
        <v>61</v>
      </c>
      <c r="FS174" s="486">
        <v>63</v>
      </c>
      <c r="FT174" s="486">
        <v>68</v>
      </c>
      <c r="FU174" s="486">
        <v>62</v>
      </c>
      <c r="FV174" s="486">
        <v>66</v>
      </c>
      <c r="FW174" s="486">
        <v>74</v>
      </c>
      <c r="FX174" s="2">
        <v>63</v>
      </c>
      <c r="FY174" s="2">
        <v>53</v>
      </c>
      <c r="FZ174" s="2">
        <v>46</v>
      </c>
      <c r="GA174" s="2">
        <v>57</v>
      </c>
      <c r="GB174" s="2">
        <v>52</v>
      </c>
      <c r="GC174" s="2"/>
      <c r="GD174" s="2"/>
      <c r="GE174" s="1" t="s">
        <v>133</v>
      </c>
      <c r="GF174" s="336"/>
      <c r="GG174" s="1">
        <v>7900</v>
      </c>
      <c r="GH174" s="1" t="s">
        <v>278</v>
      </c>
      <c r="GI174" s="18" t="s">
        <v>93</v>
      </c>
      <c r="GJ174" s="94" t="e">
        <f t="shared" si="534"/>
        <v>#VALUE!</v>
      </c>
      <c r="GK174" s="94">
        <f t="shared" si="535"/>
        <v>-39.613894178681029</v>
      </c>
      <c r="GL174" s="94">
        <f t="shared" si="536"/>
        <v>-0.66385352462981129</v>
      </c>
      <c r="GM174" s="94">
        <f t="shared" si="537"/>
        <v>2.7310696274764408</v>
      </c>
      <c r="GN174" s="94">
        <f t="shared" si="538"/>
        <v>-2.2776904797632587</v>
      </c>
      <c r="GO174" s="94">
        <f t="shared" si="539"/>
        <v>0.28656044442083684</v>
      </c>
      <c r="GP174" s="366" t="e">
        <f t="shared" si="540"/>
        <v>#VALUE!</v>
      </c>
      <c r="GQ174" s="366">
        <f t="shared" si="541"/>
        <v>-10.335984348278057</v>
      </c>
      <c r="GR174" s="366">
        <f t="shared" si="542"/>
        <v>-0.51528560411453261</v>
      </c>
      <c r="GS174" s="94" t="str">
        <f t="shared" si="603"/>
        <v>Negativ EK</v>
      </c>
      <c r="GT174" s="94">
        <f t="shared" si="661"/>
        <v>-10.075066189067126</v>
      </c>
      <c r="GU174" s="94">
        <f t="shared" si="662"/>
        <v>0.2609181592109307</v>
      </c>
      <c r="GV174" s="94">
        <f t="shared" si="663"/>
        <v>0.77620376332546326</v>
      </c>
      <c r="GW174" s="94">
        <f t="shared" si="664"/>
        <v>-0.44839546082095832</v>
      </c>
      <c r="GX174" s="94">
        <f t="shared" si="665"/>
        <v>0.3509421631630541</v>
      </c>
      <c r="GY174" s="94">
        <f t="shared" si="666"/>
        <v>0.27277549584624111</v>
      </c>
      <c r="GZ174" s="94">
        <f t="shared" si="667"/>
        <v>0.96916347003262293</v>
      </c>
      <c r="HA174" s="94">
        <f t="shared" si="668"/>
        <v>0.39735734380618642</v>
      </c>
      <c r="HB174" s="94">
        <f t="shared" si="669"/>
        <v>0.612723969299103</v>
      </c>
      <c r="HC174" s="94">
        <f t="shared" si="670"/>
        <v>8.3306823254653398E-2</v>
      </c>
      <c r="HD174" s="94">
        <f t="shared" si="543"/>
        <v>1</v>
      </c>
      <c r="HE174" s="94">
        <f t="shared" si="544"/>
        <v>-7.148350995756326</v>
      </c>
      <c r="HF174" s="94">
        <f t="shared" si="545"/>
        <v>-0.64683949872234514</v>
      </c>
      <c r="HG174" s="94">
        <f t="shared" si="546"/>
        <v>2.7280258280399634</v>
      </c>
      <c r="HH174" s="94">
        <f t="shared" si="547"/>
        <v>-1.7455899845454168</v>
      </c>
      <c r="HI174" s="94">
        <f t="shared" si="548"/>
        <v>0.30044163787575118</v>
      </c>
      <c r="HJ174" s="366">
        <f t="shared" si="549"/>
        <v>0.34964877708144704</v>
      </c>
      <c r="HK174" s="366">
        <f t="shared" si="550"/>
        <v>-0.40651748502001128</v>
      </c>
      <c r="HL174" s="366">
        <f t="shared" si="551"/>
        <v>-0.10415923185885397</v>
      </c>
      <c r="HM174" s="94">
        <f t="shared" si="604"/>
        <v>0</v>
      </c>
      <c r="HN174" s="94">
        <f t="shared" si="671"/>
        <v>-0.34964877708144704</v>
      </c>
      <c r="HO174" s="94">
        <f t="shared" si="672"/>
        <v>5.6868707938564231E-2</v>
      </c>
      <c r="HP174" s="94">
        <f t="shared" si="673"/>
        <v>0.1610279397974182</v>
      </c>
      <c r="HQ174" s="94">
        <f t="shared" si="674"/>
        <v>-9.3186072328598407E-2</v>
      </c>
      <c r="HR174" s="94">
        <f t="shared" si="675"/>
        <v>0.12498299904794669</v>
      </c>
      <c r="HS174" s="94">
        <f t="shared" si="676"/>
        <v>9.6108118509727392E-2</v>
      </c>
      <c r="HT174" s="94">
        <f t="shared" si="677"/>
        <v>0.28126112205928228</v>
      </c>
      <c r="HU174" s="94">
        <f t="shared" si="678"/>
        <v>0.12025209538637505</v>
      </c>
      <c r="HV174" s="94">
        <f t="shared" si="679"/>
        <v>0.14276914557718104</v>
      </c>
      <c r="HW174" s="94">
        <f t="shared" si="680"/>
        <v>2.8252871013158799E-2</v>
      </c>
      <c r="HX174" s="94" t="e">
        <f t="shared" si="552"/>
        <v>#VALUE!</v>
      </c>
      <c r="HY174" s="94">
        <f t="shared" si="553"/>
        <v>-1.7217866416464658</v>
      </c>
      <c r="HZ174" s="94">
        <f t="shared" si="554"/>
        <v>-8.8683807351598257E-3</v>
      </c>
      <c r="IA174" s="94">
        <f t="shared" si="555"/>
        <v>0.17589609064795136</v>
      </c>
      <c r="IB174" s="94">
        <f t="shared" si="556"/>
        <v>-0.4505802196620457</v>
      </c>
      <c r="IC174" s="94">
        <f t="shared" si="557"/>
        <v>8.650587081820213E-2</v>
      </c>
      <c r="ID174" s="366" t="e">
        <f t="shared" si="558"/>
        <v>#VALUE!</v>
      </c>
      <c r="IE174" s="366">
        <f t="shared" si="559"/>
        <v>-0.33672766881410576</v>
      </c>
      <c r="IF174" s="366">
        <f t="shared" si="560"/>
        <v>-1.7498969259249764E-3</v>
      </c>
      <c r="IG174" s="94" t="str">
        <f t="shared" si="605"/>
        <v>i.a.</v>
      </c>
      <c r="IH174" s="94">
        <f t="shared" si="681"/>
        <v>-0.14115891443458028</v>
      </c>
      <c r="II174" s="94">
        <f t="shared" si="682"/>
        <v>0.19556875437952551</v>
      </c>
      <c r="IJ174" s="94">
        <f t="shared" si="683"/>
        <v>0.19731865130545048</v>
      </c>
      <c r="IK174" s="94">
        <f t="shared" si="684"/>
        <v>0.16780279556565447</v>
      </c>
      <c r="IL174" s="94">
        <f t="shared" si="685"/>
        <v>0.30541819128251457</v>
      </c>
      <c r="IM174" s="94">
        <f t="shared" si="686"/>
        <v>0.28110128024666531</v>
      </c>
      <c r="IN174" s="94">
        <f t="shared" si="687"/>
        <v>0.29043629617325512</v>
      </c>
      <c r="IO174" s="94">
        <f t="shared" si="688"/>
        <v>0.22183632396268976</v>
      </c>
      <c r="IP174" s="94">
        <f t="shared" si="689"/>
        <v>0.17394471217185148</v>
      </c>
      <c r="IQ174" s="94">
        <f t="shared" si="690"/>
        <v>0.14194303598644911</v>
      </c>
      <c r="IR174" s="94">
        <f t="shared" si="606"/>
        <v>9.6182290569887835E-2</v>
      </c>
      <c r="IS174" s="94" t="e">
        <f t="shared" si="561"/>
        <v>#VALUE!</v>
      </c>
      <c r="IT174" s="94" t="e">
        <f t="shared" si="562"/>
        <v>#VALUE!</v>
      </c>
      <c r="IU174" s="94" t="e">
        <f t="shared" si="563"/>
        <v>#VALUE!</v>
      </c>
      <c r="IV174" s="94" t="e">
        <f t="shared" si="564"/>
        <v>#VALUE!</v>
      </c>
      <c r="IW174" s="94" t="e">
        <f t="shared" si="565"/>
        <v>#VALUE!</v>
      </c>
      <c r="IX174" s="94" t="e">
        <f t="shared" si="566"/>
        <v>#VALUE!</v>
      </c>
      <c r="IY174" s="366" t="e">
        <f t="shared" si="567"/>
        <v>#VALUE!</v>
      </c>
      <c r="IZ174" s="366" t="e">
        <f t="shared" si="568"/>
        <v>#VALUE!</v>
      </c>
      <c r="JA174" s="366" t="e">
        <f t="shared" si="569"/>
        <v>#VALUE!</v>
      </c>
      <c r="JB174" s="392"/>
      <c r="JC174" s="94" t="str">
        <f t="shared" si="691"/>
        <v>i.a.</v>
      </c>
      <c r="JD174" s="94" t="str">
        <f t="shared" si="692"/>
        <v>i.a.</v>
      </c>
      <c r="JE174" s="94" t="str">
        <f t="shared" si="693"/>
        <v>i.a.</v>
      </c>
      <c r="JF174" s="94" t="str">
        <f t="shared" si="694"/>
        <v>i.a.</v>
      </c>
      <c r="JG174" s="94" t="str">
        <f t="shared" si="695"/>
        <v>i.a.</v>
      </c>
      <c r="JH174" s="94" t="str">
        <f t="shared" si="696"/>
        <v>i.a.</v>
      </c>
      <c r="JI174" s="94" t="str">
        <f t="shared" si="697"/>
        <v>i.a.</v>
      </c>
      <c r="JJ174" s="94" t="str">
        <f t="shared" si="698"/>
        <v>i.a.</v>
      </c>
      <c r="JK174" s="94" t="str">
        <f t="shared" si="699"/>
        <v>i.a.</v>
      </c>
      <c r="JL174" s="94" t="str">
        <f t="shared" si="700"/>
        <v>i.a.</v>
      </c>
      <c r="JM174" s="94" t="str">
        <f t="shared" si="607"/>
        <v>i.a.</v>
      </c>
      <c r="JN174" s="94" t="e">
        <f t="shared" si="570"/>
        <v>#VALUE!</v>
      </c>
      <c r="JO174" s="94" t="e">
        <f t="shared" si="571"/>
        <v>#DIV/0!</v>
      </c>
      <c r="JP174" s="94" t="e">
        <f t="shared" si="572"/>
        <v>#DIV/0!</v>
      </c>
      <c r="JQ174" s="94" t="e">
        <f t="shared" si="573"/>
        <v>#DIV/0!</v>
      </c>
      <c r="JR174" s="94" t="e">
        <f t="shared" si="574"/>
        <v>#DIV/0!</v>
      </c>
      <c r="JS174" s="94" t="e">
        <f t="shared" si="575"/>
        <v>#DIV/0!</v>
      </c>
      <c r="JT174" s="364" t="e">
        <f t="shared" si="576"/>
        <v>#VALUE!</v>
      </c>
      <c r="JU174" s="364">
        <f t="shared" si="577"/>
        <v>0</v>
      </c>
      <c r="JV174" s="364">
        <f t="shared" si="578"/>
        <v>0</v>
      </c>
      <c r="JW174" s="99" t="str">
        <f t="shared" si="608"/>
        <v>i.a.</v>
      </c>
      <c r="JX174" s="99">
        <f t="shared" si="701"/>
        <v>0</v>
      </c>
      <c r="JY174" s="99">
        <f t="shared" si="702"/>
        <v>0</v>
      </c>
      <c r="JZ174" s="99">
        <f t="shared" si="703"/>
        <v>0</v>
      </c>
      <c r="KA174" s="99">
        <f t="shared" si="704"/>
        <v>0</v>
      </c>
      <c r="KB174" s="99">
        <f t="shared" si="705"/>
        <v>0</v>
      </c>
      <c r="KC174" s="99">
        <f t="shared" si="706"/>
        <v>0</v>
      </c>
      <c r="KD174" s="99">
        <f t="shared" si="707"/>
        <v>0</v>
      </c>
      <c r="KE174" s="99">
        <f t="shared" si="708"/>
        <v>0</v>
      </c>
      <c r="KF174" s="99">
        <f t="shared" si="609"/>
        <v>0</v>
      </c>
      <c r="KG174" s="99">
        <f t="shared" si="610"/>
        <v>0</v>
      </c>
      <c r="KH174" s="99">
        <f t="shared" si="611"/>
        <v>0</v>
      </c>
      <c r="KI174" s="94">
        <f t="shared" si="579"/>
        <v>1</v>
      </c>
      <c r="KJ174" s="94">
        <f t="shared" si="580"/>
        <v>-8.1549635018556312</v>
      </c>
      <c r="KK174" s="94">
        <f t="shared" si="581"/>
        <v>-0.5354820208723795</v>
      </c>
      <c r="KL174" s="94">
        <f t="shared" si="582"/>
        <v>2.4856916933189619</v>
      </c>
      <c r="KM174" s="94">
        <f t="shared" si="583"/>
        <v>-2.0998678440559861</v>
      </c>
      <c r="KN174" s="94">
        <f t="shared" si="584"/>
        <v>0.5233166580415155</v>
      </c>
      <c r="KO174" s="364">
        <f t="shared" si="585"/>
        <v>0.53026229508196721</v>
      </c>
      <c r="KP174" s="364">
        <f t="shared" si="586"/>
        <v>-0.60437340619307833</v>
      </c>
      <c r="KQ174" s="364">
        <f t="shared" si="587"/>
        <v>-8.5433006535947736E-2</v>
      </c>
      <c r="KR174" s="308"/>
      <c r="KS174" s="308">
        <f t="shared" si="709"/>
        <v>-0.53026229508196721</v>
      </c>
      <c r="KT174" s="308">
        <f t="shared" si="710"/>
        <v>7.41111111111111E-2</v>
      </c>
      <c r="KU174" s="308">
        <f t="shared" si="711"/>
        <v>0.15954411764705884</v>
      </c>
      <c r="KV174" s="308">
        <f t="shared" si="712"/>
        <v>-0.10738709677419356</v>
      </c>
      <c r="KW174" s="308">
        <f t="shared" si="713"/>
        <v>9.7636363636363632E-2</v>
      </c>
      <c r="KX174" s="308">
        <f t="shared" si="714"/>
        <v>6.4094594594594601E-2</v>
      </c>
      <c r="KY174" s="308">
        <f t="shared" si="715"/>
        <v>0.20769003174603173</v>
      </c>
      <c r="KZ174" s="308">
        <f t="shared" si="716"/>
        <v>5.8482641509433962E-2</v>
      </c>
      <c r="LA174" s="308">
        <f t="shared" si="717"/>
        <v>7.1553239130434779E-2</v>
      </c>
      <c r="LB174" s="308">
        <f t="shared" si="718"/>
        <v>5.9012982456140353E-3</v>
      </c>
      <c r="LC174" s="308">
        <f t="shared" si="612"/>
        <v>6.6441346153846151E-3</v>
      </c>
    </row>
    <row r="175" spans="1:315" s="1" customFormat="1" ht="15.75" customHeight="1" x14ac:dyDescent="0.3">
      <c r="A175" s="348" t="s">
        <v>256</v>
      </c>
      <c r="B175" s="171">
        <v>79095311</v>
      </c>
      <c r="C175" t="s">
        <v>105</v>
      </c>
      <c r="D175" s="4" t="s">
        <v>87</v>
      </c>
      <c r="E175">
        <v>1</v>
      </c>
      <c r="F175"/>
      <c r="G175">
        <v>412000</v>
      </c>
      <c r="H175"/>
      <c r="I175" s="195">
        <v>44896</v>
      </c>
      <c r="J175" s="176"/>
      <c r="K175" s="176" t="s">
        <v>204</v>
      </c>
      <c r="L175" s="176" t="s">
        <v>204</v>
      </c>
      <c r="M175" s="176" t="s">
        <v>204</v>
      </c>
      <c r="N175" s="176" t="s">
        <v>204</v>
      </c>
      <c r="O175" s="182" t="s">
        <v>204</v>
      </c>
      <c r="P175" s="176" t="s">
        <v>204</v>
      </c>
      <c r="Q175" s="94">
        <f t="shared" si="525"/>
        <v>-1</v>
      </c>
      <c r="R175" s="94">
        <f t="shared" si="526"/>
        <v>5.9710804107339754E-2</v>
      </c>
      <c r="S175" s="94">
        <f t="shared" si="527"/>
        <v>4.759606815089179E-2</v>
      </c>
      <c r="T175" s="94">
        <f t="shared" si="528"/>
        <v>5.8647283259873451E-2</v>
      </c>
      <c r="U175" s="94">
        <f t="shared" si="529"/>
        <v>-0.14196785747664475</v>
      </c>
      <c r="V175" s="94">
        <f t="shared" si="530"/>
        <v>0.2409730072333558</v>
      </c>
      <c r="W175" s="362">
        <f t="shared" si="531"/>
        <v>-766.06600000000003</v>
      </c>
      <c r="X175" s="362">
        <f t="shared" si="532"/>
        <v>43.165000000000077</v>
      </c>
      <c r="Y175" s="362">
        <f t="shared" si="533"/>
        <v>32.843999999999937</v>
      </c>
      <c r="Z175" s="100"/>
      <c r="AA175" s="100">
        <v>766.06600000000003</v>
      </c>
      <c r="AB175" s="100">
        <v>722.90099999999995</v>
      </c>
      <c r="AC175" s="100">
        <v>690.05700000000002</v>
      </c>
      <c r="AD175" s="100">
        <v>651.82899999999995</v>
      </c>
      <c r="AE175" s="208">
        <v>759.67899999999997</v>
      </c>
      <c r="AF175" s="215">
        <v>612.16399999999999</v>
      </c>
      <c r="AG175" s="216">
        <v>565.02599999999995</v>
      </c>
      <c r="AH175" s="335">
        <v>600.269859</v>
      </c>
      <c r="AI175" s="335">
        <v>519.07598599999994</v>
      </c>
      <c r="AJ175" s="335">
        <v>321.63025399999998</v>
      </c>
      <c r="AK175" s="237"/>
      <c r="AL175" s="94">
        <f t="shared" si="588"/>
        <v>-1</v>
      </c>
      <c r="AM175" s="94">
        <f t="shared" si="589"/>
        <v>0.19846043212499581</v>
      </c>
      <c r="AN175" s="94">
        <f t="shared" si="613"/>
        <v>6.393781842841989E-2</v>
      </c>
      <c r="AO175" s="94">
        <f t="shared" si="614"/>
        <v>5.5674443690525923E-4</v>
      </c>
      <c r="AP175" s="94">
        <f t="shared" si="615"/>
        <v>0.41974607252247786</v>
      </c>
      <c r="AQ175" s="94">
        <f t="shared" si="616"/>
        <v>-0.26499636891793749</v>
      </c>
      <c r="AR175" s="362">
        <f t="shared" si="590"/>
        <v>-73.328999999999994</v>
      </c>
      <c r="AS175" s="362">
        <f t="shared" si="617"/>
        <v>12.142999999999994</v>
      </c>
      <c r="AT175" s="362">
        <f t="shared" si="618"/>
        <v>3.6769999999999996</v>
      </c>
      <c r="AU175" s="266"/>
      <c r="AV175" s="266">
        <v>73.328999999999994</v>
      </c>
      <c r="AW175" s="266">
        <v>61.186</v>
      </c>
      <c r="AX175" s="266">
        <v>57.509</v>
      </c>
      <c r="AY175" s="266">
        <v>57.476999999999997</v>
      </c>
      <c r="AZ175" s="201">
        <v>40.484000000000002</v>
      </c>
      <c r="BA175" s="272">
        <v>55.08</v>
      </c>
      <c r="BB175" s="217">
        <v>51.447000000000003</v>
      </c>
      <c r="BC175" s="243">
        <v>68.316623000000007</v>
      </c>
      <c r="BD175" s="243">
        <v>62.891860999999999</v>
      </c>
      <c r="BE175" s="243">
        <v>52.497456</v>
      </c>
      <c r="BF175" s="237"/>
      <c r="BG175" s="94">
        <f t="shared" si="591"/>
        <v>-1</v>
      </c>
      <c r="BH175" s="94">
        <f t="shared" si="619"/>
        <v>0.10077909022367425</v>
      </c>
      <c r="BI175" s="94">
        <f t="shared" si="620"/>
        <v>5.4542563341460827E-2</v>
      </c>
      <c r="BJ175" s="94">
        <f t="shared" si="621"/>
        <v>0.10735458120561137</v>
      </c>
      <c r="BK175" s="94">
        <f t="shared" si="622"/>
        <v>14.293536804308795</v>
      </c>
      <c r="BL175" s="94">
        <f t="shared" si="623"/>
        <v>-0.93948940793047253</v>
      </c>
      <c r="BM175" s="362">
        <f t="shared" si="592"/>
        <v>-21.9</v>
      </c>
      <c r="BN175" s="362">
        <f t="shared" si="624"/>
        <v>2.004999999999999</v>
      </c>
      <c r="BO175" s="362">
        <f t="shared" si="625"/>
        <v>1.0289999999999999</v>
      </c>
      <c r="BP175" s="266"/>
      <c r="BQ175" s="266">
        <v>21.9</v>
      </c>
      <c r="BR175" s="266">
        <v>19.895</v>
      </c>
      <c r="BS175" s="266">
        <v>18.866</v>
      </c>
      <c r="BT175" s="266">
        <v>17.036999999999999</v>
      </c>
      <c r="BU175" s="201">
        <v>1.1140000000000001</v>
      </c>
      <c r="BV175" s="272">
        <v>18.41</v>
      </c>
      <c r="BW175" s="217">
        <v>15.461</v>
      </c>
      <c r="BX175" s="243">
        <v>16.970510000000001</v>
      </c>
      <c r="BY175" s="243">
        <v>15.796881000000001</v>
      </c>
      <c r="BZ175" s="243">
        <v>11.260211</v>
      </c>
      <c r="CA175" s="239"/>
      <c r="CB175" s="94">
        <f t="shared" si="593"/>
        <v>-1</v>
      </c>
      <c r="CC175" s="94">
        <f t="shared" si="626"/>
        <v>7.9558789016662773E-2</v>
      </c>
      <c r="CD175" s="94">
        <f t="shared" si="627"/>
        <v>3.9572557821801503E-2</v>
      </c>
      <c r="CE175" s="94">
        <f t="shared" si="628"/>
        <v>0.12062554680664914</v>
      </c>
      <c r="CF175" s="94">
        <f t="shared" si="629"/>
        <v>5.0717131474103585</v>
      </c>
      <c r="CG175" s="94">
        <f t="shared" si="630"/>
        <v>-0.84822373393801964</v>
      </c>
      <c r="CH175" s="362">
        <f t="shared" si="594"/>
        <v>-23</v>
      </c>
      <c r="CI175" s="362">
        <f t="shared" si="631"/>
        <v>1.6950000000000003</v>
      </c>
      <c r="CJ175" s="362">
        <f t="shared" si="632"/>
        <v>0.81099999999999994</v>
      </c>
      <c r="CK175" s="100"/>
      <c r="CL175" s="100">
        <v>23</v>
      </c>
      <c r="CM175" s="100">
        <v>21.305</v>
      </c>
      <c r="CN175" s="100">
        <v>20.494</v>
      </c>
      <c r="CO175" s="100">
        <v>18.288</v>
      </c>
      <c r="CP175" s="208">
        <v>3.012</v>
      </c>
      <c r="CQ175" s="215">
        <v>19.844999999999999</v>
      </c>
      <c r="CR175" s="288">
        <v>18.832000000000001</v>
      </c>
      <c r="CS175" s="299">
        <v>19.585791</v>
      </c>
      <c r="CT175" s="299">
        <v>17.517379999999999</v>
      </c>
      <c r="CU175" s="299">
        <v>11.759534</v>
      </c>
      <c r="CV175" s="289"/>
      <c r="CW175" s="94">
        <f t="shared" si="595"/>
        <v>-1</v>
      </c>
      <c r="CX175" s="94">
        <f t="shared" si="633"/>
        <v>7.7705549536535468E-2</v>
      </c>
      <c r="CY175" s="94">
        <f t="shared" si="634"/>
        <v>4.0455911823647342E-2</v>
      </c>
      <c r="CZ175" s="94">
        <f t="shared" si="635"/>
        <v>0.12024694822505967</v>
      </c>
      <c r="DA175" s="94">
        <f t="shared" si="636"/>
        <v>5.1018835616438354</v>
      </c>
      <c r="DB175" s="94">
        <f t="shared" si="637"/>
        <v>-0.84888083840082806</v>
      </c>
      <c r="DC175" s="362">
        <f t="shared" si="596"/>
        <v>-17.905000000000001</v>
      </c>
      <c r="DD175" s="362">
        <f t="shared" si="638"/>
        <v>1.2910000000000004</v>
      </c>
      <c r="DE175" s="362">
        <f t="shared" si="639"/>
        <v>0.6460000000000008</v>
      </c>
      <c r="DF175" s="266"/>
      <c r="DG175" s="266">
        <v>17.905000000000001</v>
      </c>
      <c r="DH175" s="266">
        <v>16.614000000000001</v>
      </c>
      <c r="DI175" s="266">
        <v>15.968</v>
      </c>
      <c r="DJ175" s="266">
        <v>14.254</v>
      </c>
      <c r="DK175" s="201">
        <v>2.3359999999999999</v>
      </c>
      <c r="DL175" s="272">
        <v>15.458</v>
      </c>
      <c r="DM175" s="216">
        <v>14.678000000000001</v>
      </c>
      <c r="DN175" s="243">
        <v>15.267429999999999</v>
      </c>
      <c r="DO175" s="243">
        <v>13.396056</v>
      </c>
      <c r="DP175" s="243">
        <v>8.5476620000000008</v>
      </c>
      <c r="DQ175" s="239"/>
      <c r="DR175" s="94">
        <f t="shared" si="597"/>
        <v>-1</v>
      </c>
      <c r="DS175" s="94">
        <f t="shared" si="640"/>
        <v>3.5846509439751227E-2</v>
      </c>
      <c r="DT175" s="94">
        <f t="shared" si="641"/>
        <v>3.617905133313553E-2</v>
      </c>
      <c r="DU175" s="94">
        <f t="shared" si="642"/>
        <v>4.3907295757508805E-2</v>
      </c>
      <c r="DV175" s="94">
        <f t="shared" si="643"/>
        <v>0.18718972446218907</v>
      </c>
      <c r="DW175" s="94">
        <f t="shared" si="644"/>
        <v>-0.11262615667902014</v>
      </c>
      <c r="DX175" s="362">
        <f t="shared" si="598"/>
        <v>-101.283</v>
      </c>
      <c r="DY175" s="362">
        <f t="shared" si="645"/>
        <v>3.5049999999999955</v>
      </c>
      <c r="DZ175" s="362">
        <f t="shared" si="646"/>
        <v>3.4140000000000015</v>
      </c>
      <c r="EA175" s="100"/>
      <c r="EB175" s="100">
        <v>101.283</v>
      </c>
      <c r="EC175" s="100">
        <v>97.778000000000006</v>
      </c>
      <c r="ED175" s="100">
        <v>94.364000000000004</v>
      </c>
      <c r="EE175" s="100">
        <v>90.394999999999996</v>
      </c>
      <c r="EF175" s="208">
        <v>76.141999999999996</v>
      </c>
      <c r="EG175" s="215">
        <v>85.805999999999997</v>
      </c>
      <c r="EH175" s="288">
        <v>82.347999999999999</v>
      </c>
      <c r="EI175" s="299">
        <v>79.670090000000002</v>
      </c>
      <c r="EJ175" s="299">
        <v>72.802660000000003</v>
      </c>
      <c r="EK175" s="299">
        <v>65.406604000000002</v>
      </c>
      <c r="EL175" s="289"/>
      <c r="EM175" s="94">
        <f t="shared" si="599"/>
        <v>-1</v>
      </c>
      <c r="EN175" s="94">
        <f t="shared" si="647"/>
        <v>-2.7511759229029879E-2</v>
      </c>
      <c r="EO175" s="94">
        <f t="shared" si="648"/>
        <v>0.17240694929791095</v>
      </c>
      <c r="EP175" s="94">
        <f t="shared" si="649"/>
        <v>-0.11568898458336861</v>
      </c>
      <c r="EQ175" s="94">
        <f t="shared" si="650"/>
        <v>-7.9109677009706073E-2</v>
      </c>
      <c r="ER175" s="94">
        <f t="shared" si="651"/>
        <v>5.157076564012765E-2</v>
      </c>
      <c r="ES175" s="362">
        <f t="shared" si="600"/>
        <v>-321.70299999999997</v>
      </c>
      <c r="ET175" s="362">
        <f t="shared" si="652"/>
        <v>-9.1009999999999991</v>
      </c>
      <c r="EU175" s="362">
        <f t="shared" si="653"/>
        <v>48.645999999999958</v>
      </c>
      <c r="EV175" s="100"/>
      <c r="EW175" s="100">
        <v>321.70299999999997</v>
      </c>
      <c r="EX175" s="100">
        <v>330.80399999999997</v>
      </c>
      <c r="EY175" s="100">
        <v>282.15800000000002</v>
      </c>
      <c r="EZ175" s="100">
        <v>319.07100000000003</v>
      </c>
      <c r="FA175" s="208">
        <v>346.48099999999999</v>
      </c>
      <c r="FB175" s="215">
        <v>329.48899999999998</v>
      </c>
      <c r="FC175" s="288">
        <v>261.41300000000001</v>
      </c>
      <c r="FD175" s="299">
        <v>257.89110499999998</v>
      </c>
      <c r="FE175" s="299">
        <v>199.04499999999999</v>
      </c>
      <c r="FF175" s="299">
        <v>148.509861</v>
      </c>
      <c r="FG175" s="289"/>
      <c r="FH175" s="94">
        <f t="shared" si="601"/>
        <v>-1</v>
      </c>
      <c r="FI175" s="94">
        <f t="shared" si="654"/>
        <v>2.0270270270270271E-2</v>
      </c>
      <c r="FJ175" s="94">
        <f t="shared" si="655"/>
        <v>1.3698630136986301E-2</v>
      </c>
      <c r="FK175" s="94">
        <f t="shared" si="656"/>
        <v>-0.1657142857142857</v>
      </c>
      <c r="FL175" s="94">
        <f t="shared" si="657"/>
        <v>-0.15048543689320387</v>
      </c>
      <c r="FM175" s="94">
        <f t="shared" si="658"/>
        <v>1.4778325123152709E-2</v>
      </c>
      <c r="FN175" s="362">
        <f t="shared" si="602"/>
        <v>-151</v>
      </c>
      <c r="FO175" s="362">
        <f t="shared" si="659"/>
        <v>3</v>
      </c>
      <c r="FP175" s="362">
        <f t="shared" si="660"/>
        <v>2</v>
      </c>
      <c r="FQ175" s="486"/>
      <c r="FR175" s="486">
        <v>151</v>
      </c>
      <c r="FS175" s="486">
        <v>148</v>
      </c>
      <c r="FT175" s="486">
        <v>146</v>
      </c>
      <c r="FU175" s="486">
        <v>175</v>
      </c>
      <c r="FV175" s="2">
        <v>206</v>
      </c>
      <c r="FW175" s="490">
        <v>203</v>
      </c>
      <c r="FX175" s="491">
        <v>176</v>
      </c>
      <c r="FY175" s="499"/>
      <c r="FZ175" s="488"/>
      <c r="GA175" s="488"/>
      <c r="GB175" s="488"/>
      <c r="GC175" s="2"/>
      <c r="GD175" s="88"/>
      <c r="GE175" s="1" t="s">
        <v>81</v>
      </c>
      <c r="GF175" s="336" t="s">
        <v>87</v>
      </c>
      <c r="GG175" s="1">
        <v>2600</v>
      </c>
      <c r="GH175" s="1" t="s">
        <v>202</v>
      </c>
      <c r="GI175" s="18" t="s">
        <v>97</v>
      </c>
      <c r="GJ175" s="94">
        <f t="shared" si="534"/>
        <v>-1</v>
      </c>
      <c r="GK175" s="94">
        <f t="shared" si="535"/>
        <v>4.2035279835023399E-2</v>
      </c>
      <c r="GL175" s="94">
        <f t="shared" si="536"/>
        <v>-3.727128342670293E-4</v>
      </c>
      <c r="GM175" s="94">
        <f t="shared" si="537"/>
        <v>1.0102981118856824E-2</v>
      </c>
      <c r="GN175" s="94">
        <f t="shared" si="538"/>
        <v>4.904404431428528</v>
      </c>
      <c r="GO175" s="94">
        <f t="shared" si="539"/>
        <v>-0.84240752436963562</v>
      </c>
      <c r="GP175" s="366">
        <f t="shared" si="540"/>
        <v>-0.23108494381119354</v>
      </c>
      <c r="GQ175" s="366">
        <f t="shared" si="541"/>
        <v>9.3218727491664877E-3</v>
      </c>
      <c r="GR175" s="366">
        <f t="shared" si="542"/>
        <v>-8.2684760422696568E-5</v>
      </c>
      <c r="GS175" s="94">
        <f t="shared" si="603"/>
        <v>0</v>
      </c>
      <c r="GT175" s="94">
        <f t="shared" si="661"/>
        <v>0.23108494381119354</v>
      </c>
      <c r="GU175" s="94">
        <f t="shared" si="662"/>
        <v>0.22176307106202706</v>
      </c>
      <c r="GV175" s="94">
        <f t="shared" si="663"/>
        <v>0.22184575582244975</v>
      </c>
      <c r="GW175" s="94">
        <f t="shared" si="664"/>
        <v>0.21962686970463025</v>
      </c>
      <c r="GX175" s="94">
        <f t="shared" si="665"/>
        <v>3.7197125003087417E-2</v>
      </c>
      <c r="GY175" s="94">
        <f t="shared" si="666"/>
        <v>0.23603363583381898</v>
      </c>
      <c r="GZ175" s="94">
        <f t="shared" si="667"/>
        <v>0.23246786824853941</v>
      </c>
      <c r="HA175" s="94">
        <f t="shared" si="668"/>
        <v>0.25690873943048836</v>
      </c>
      <c r="HB175" s="94">
        <f t="shared" si="669"/>
        <v>0.25349067773054629</v>
      </c>
      <c r="HC175" s="94">
        <f t="shared" si="670"/>
        <v>0.17979123331338223</v>
      </c>
      <c r="HD175" s="94">
        <f t="shared" si="543"/>
        <v>-1</v>
      </c>
      <c r="HE175" s="94">
        <f t="shared" si="544"/>
        <v>3.4066688482550865E-2</v>
      </c>
      <c r="HF175" s="94">
        <f t="shared" si="545"/>
        <v>3.4357057721723844E-2</v>
      </c>
      <c r="HG175" s="94">
        <f t="shared" si="546"/>
        <v>0.22582586041351466</v>
      </c>
      <c r="HH175" s="94">
        <f t="shared" si="547"/>
        <v>14.53292916798179</v>
      </c>
      <c r="HI175" s="94">
        <f t="shared" si="548"/>
        <v>-0.94710441310255211</v>
      </c>
      <c r="HJ175" s="366">
        <f t="shared" si="549"/>
        <v>-6.7125716658978374E-2</v>
      </c>
      <c r="HK175" s="366">
        <f t="shared" si="550"/>
        <v>2.2114152830366302E-3</v>
      </c>
      <c r="HL175" s="366">
        <f t="shared" si="551"/>
        <v>2.1561842525162356E-3</v>
      </c>
      <c r="HM175" s="94">
        <f t="shared" si="604"/>
        <v>0</v>
      </c>
      <c r="HN175" s="94">
        <f t="shared" si="671"/>
        <v>6.7125716658978374E-2</v>
      </c>
      <c r="HO175" s="94">
        <f t="shared" si="672"/>
        <v>6.4914301375941744E-2</v>
      </c>
      <c r="HP175" s="94">
        <f t="shared" si="673"/>
        <v>6.2758117123425508E-2</v>
      </c>
      <c r="HQ175" s="94">
        <f t="shared" si="674"/>
        <v>5.1196600716397811E-2</v>
      </c>
      <c r="HR175" s="94">
        <f t="shared" si="675"/>
        <v>3.2960042605441071E-3</v>
      </c>
      <c r="HS175" s="94">
        <f t="shared" si="676"/>
        <v>6.2311516968972858E-2</v>
      </c>
      <c r="HT175" s="94">
        <f t="shared" si="677"/>
        <v>5.9545071379707278E-2</v>
      </c>
      <c r="HU175" s="94">
        <f t="shared" si="678"/>
        <v>7.427957569691282E-2</v>
      </c>
      <c r="HV175" s="94">
        <f t="shared" si="679"/>
        <v>9.090294956340722E-2</v>
      </c>
      <c r="HW175" s="94">
        <f t="shared" si="680"/>
        <v>7.5821301859544527E-2</v>
      </c>
      <c r="HX175" s="94" t="e">
        <f t="shared" si="552"/>
        <v>#VALUE!</v>
      </c>
      <c r="HY175" s="94">
        <f t="shared" si="553"/>
        <v>6.5150678447846291E-2</v>
      </c>
      <c r="HZ175" s="94">
        <f t="shared" si="554"/>
        <v>-0.11619506183100904</v>
      </c>
      <c r="IA175" s="94">
        <f t="shared" si="555"/>
        <v>0.18047528251775272</v>
      </c>
      <c r="IB175" s="94">
        <f t="shared" si="556"/>
        <v>0.28917602327188541</v>
      </c>
      <c r="IC175" s="94">
        <f t="shared" si="557"/>
        <v>-0.1561444342922518</v>
      </c>
      <c r="ID175" s="366" t="e">
        <f t="shared" si="558"/>
        <v>#VALUE!</v>
      </c>
      <c r="IE175" s="366">
        <f t="shared" si="559"/>
        <v>1.9257031466589025E-2</v>
      </c>
      <c r="IF175" s="366">
        <f t="shared" si="560"/>
        <v>-3.8859896988996723E-2</v>
      </c>
      <c r="IG175" s="94" t="str">
        <f t="shared" si="605"/>
        <v>i.a.</v>
      </c>
      <c r="IH175" s="94">
        <f t="shared" si="681"/>
        <v>0.31483386850604445</v>
      </c>
      <c r="II175" s="94">
        <f t="shared" si="682"/>
        <v>0.29557683703945542</v>
      </c>
      <c r="IJ175" s="94">
        <f t="shared" si="683"/>
        <v>0.33443673402845214</v>
      </c>
      <c r="IK175" s="94">
        <f t="shared" si="684"/>
        <v>0.28330685019948537</v>
      </c>
      <c r="IL175" s="94">
        <f t="shared" si="685"/>
        <v>0.21975808197274885</v>
      </c>
      <c r="IM175" s="94">
        <f t="shared" si="686"/>
        <v>0.26042144047297483</v>
      </c>
      <c r="IN175" s="94">
        <f t="shared" si="687"/>
        <v>0.31501111268376092</v>
      </c>
      <c r="IO175" s="94">
        <f t="shared" si="688"/>
        <v>0.30892918931810387</v>
      </c>
      <c r="IP175" s="94">
        <f t="shared" si="689"/>
        <v>0.3657598030596097</v>
      </c>
      <c r="IQ175" s="94">
        <f t="shared" si="690"/>
        <v>0.4404192661657666</v>
      </c>
      <c r="IR175" s="94" t="str">
        <f t="shared" si="606"/>
        <v>i.a.</v>
      </c>
      <c r="IS175" s="94">
        <f t="shared" si="561"/>
        <v>-1</v>
      </c>
      <c r="IT175" s="94">
        <f t="shared" si="562"/>
        <v>3.875423932374527E-2</v>
      </c>
      <c r="IU175" s="94">
        <f t="shared" si="563"/>
        <v>6.6308908574181638E-3</v>
      </c>
      <c r="IV175" s="94">
        <f t="shared" si="564"/>
        <v>4.6008995362227155E-2</v>
      </c>
      <c r="IW175" s="94">
        <f t="shared" si="565"/>
        <v>16.823967245950247</v>
      </c>
      <c r="IX175" s="94">
        <f t="shared" si="566"/>
        <v>-0.95123939705632232</v>
      </c>
      <c r="IY175" s="366">
        <f t="shared" si="567"/>
        <v>-2.8587615166317259E-2</v>
      </c>
      <c r="IZ175" s="366">
        <f t="shared" si="568"/>
        <v>1.0665576494511865E-3</v>
      </c>
      <c r="JA175" s="366">
        <f t="shared" si="569"/>
        <v>1.8128703413783365E-4</v>
      </c>
      <c r="JB175" s="392"/>
      <c r="JC175" s="94">
        <f t="shared" si="691"/>
        <v>2.8587615166317259E-2</v>
      </c>
      <c r="JD175" s="94">
        <f t="shared" si="692"/>
        <v>2.7521057516866072E-2</v>
      </c>
      <c r="JE175" s="94">
        <f t="shared" si="693"/>
        <v>2.7339770482728239E-2</v>
      </c>
      <c r="JF175" s="94">
        <f t="shared" si="694"/>
        <v>2.6137223106060026E-2</v>
      </c>
      <c r="JG175" s="94">
        <f t="shared" si="695"/>
        <v>1.4664088384699328E-3</v>
      </c>
      <c r="JH175" s="94">
        <f t="shared" si="696"/>
        <v>3.0073640397017792E-2</v>
      </c>
      <c r="JI175" s="94">
        <f t="shared" si="697"/>
        <v>2.7363342571846253E-2</v>
      </c>
      <c r="JJ175" s="94">
        <f t="shared" si="698"/>
        <v>2.8271467816610798E-2</v>
      </c>
      <c r="JK175" s="94">
        <f t="shared" si="699"/>
        <v>3.0432694684511957E-2</v>
      </c>
      <c r="JL175" s="94">
        <f t="shared" si="700"/>
        <v>3.5009800415106471E-2</v>
      </c>
      <c r="JM175" s="94" t="str">
        <f t="shared" si="607"/>
        <v>i.a.</v>
      </c>
      <c r="JN175" s="94" t="e">
        <f t="shared" si="570"/>
        <v>#VALUE!</v>
      </c>
      <c r="JO175" s="94">
        <f t="shared" si="571"/>
        <v>3.865694707209464E-2</v>
      </c>
      <c r="JP175" s="94">
        <f t="shared" si="572"/>
        <v>3.3439364527231133E-2</v>
      </c>
      <c r="JQ175" s="94">
        <f t="shared" si="573"/>
        <v>0.26892653815395789</v>
      </c>
      <c r="JR175" s="94">
        <f t="shared" si="574"/>
        <v>1.0026407770349605E-2</v>
      </c>
      <c r="JS175" s="94">
        <f t="shared" si="575"/>
        <v>0.22290058479791852</v>
      </c>
      <c r="JT175" s="364" t="e">
        <f t="shared" si="576"/>
        <v>#VALUE!</v>
      </c>
      <c r="JU175" s="364">
        <f t="shared" si="577"/>
        <v>0.18881855199570463</v>
      </c>
      <c r="JV175" s="364">
        <f t="shared" si="578"/>
        <v>0.1580484079970379</v>
      </c>
      <c r="JW175" s="99" t="str">
        <f t="shared" si="608"/>
        <v>i.a.</v>
      </c>
      <c r="JX175" s="99">
        <f t="shared" si="701"/>
        <v>5.0732847682119209</v>
      </c>
      <c r="JY175" s="99">
        <f t="shared" si="702"/>
        <v>4.8844662162162162</v>
      </c>
      <c r="JZ175" s="99">
        <f t="shared" si="703"/>
        <v>4.7264178082191783</v>
      </c>
      <c r="KA175" s="99">
        <f t="shared" si="704"/>
        <v>3.7247371428571427</v>
      </c>
      <c r="KB175" s="99">
        <f t="shared" si="705"/>
        <v>3.68776213592233</v>
      </c>
      <c r="KC175" s="99">
        <f t="shared" si="706"/>
        <v>3.0155862068965518</v>
      </c>
      <c r="KD175" s="99">
        <f t="shared" si="707"/>
        <v>3.2103749999999995</v>
      </c>
      <c r="KE175" s="99" t="str">
        <f t="shared" si="708"/>
        <v>i.a.</v>
      </c>
      <c r="KF175" s="99" t="str">
        <f t="shared" si="609"/>
        <v>i.a.</v>
      </c>
      <c r="KG175" s="99" t="str">
        <f t="shared" si="610"/>
        <v>i.a.</v>
      </c>
      <c r="KH175" s="99" t="str">
        <f t="shared" si="611"/>
        <v>i.a.</v>
      </c>
      <c r="KI175" s="94">
        <f t="shared" si="579"/>
        <v>-1</v>
      </c>
      <c r="KJ175" s="94">
        <f t="shared" si="580"/>
        <v>5.8110601155404659E-2</v>
      </c>
      <c r="KK175" s="94">
        <f t="shared" si="581"/>
        <v>2.5524280013398636E-2</v>
      </c>
      <c r="KL175" s="94">
        <f t="shared" si="582"/>
        <v>0.34321555267920278</v>
      </c>
      <c r="KM175" s="94">
        <f t="shared" si="583"/>
        <v>6.1472737620944793</v>
      </c>
      <c r="KN175" s="94">
        <f t="shared" si="584"/>
        <v>-0.85043406790979603</v>
      </c>
      <c r="KO175" s="364">
        <f t="shared" si="585"/>
        <v>-0.15231788079470199</v>
      </c>
      <c r="KP175" s="364">
        <f t="shared" si="586"/>
        <v>8.365178091999298E-3</v>
      </c>
      <c r="KQ175" s="364">
        <f t="shared" si="587"/>
        <v>3.5828396890040526E-3</v>
      </c>
      <c r="KR175" s="308"/>
      <c r="KS175" s="308">
        <f t="shared" si="709"/>
        <v>0.15231788079470199</v>
      </c>
      <c r="KT175" s="308">
        <f t="shared" si="710"/>
        <v>0.14395270270270269</v>
      </c>
      <c r="KU175" s="308">
        <f t="shared" si="711"/>
        <v>0.14036986301369864</v>
      </c>
      <c r="KV175" s="308">
        <f t="shared" si="712"/>
        <v>0.10450285714285715</v>
      </c>
      <c r="KW175" s="308">
        <f t="shared" si="713"/>
        <v>1.462135922330097E-2</v>
      </c>
      <c r="KX175" s="308">
        <f t="shared" si="714"/>
        <v>9.7758620689655171E-2</v>
      </c>
      <c r="KY175" s="308">
        <f t="shared" si="715"/>
        <v>0.107</v>
      </c>
      <c r="KZ175" s="308" t="str">
        <f t="shared" si="716"/>
        <v>i.a.</v>
      </c>
      <c r="LA175" s="308" t="str">
        <f t="shared" si="717"/>
        <v>i.a.</v>
      </c>
      <c r="LB175" s="308" t="str">
        <f t="shared" si="718"/>
        <v>i.a.</v>
      </c>
      <c r="LC175" s="308" t="str">
        <f t="shared" si="612"/>
        <v>i.a.</v>
      </c>
    </row>
    <row r="176" spans="1:315" s="1" customFormat="1" ht="15.75" customHeight="1" x14ac:dyDescent="0.3">
      <c r="A176" s="348" t="s">
        <v>820</v>
      </c>
      <c r="B176" s="175">
        <v>31623367</v>
      </c>
      <c r="C176" t="s">
        <v>105</v>
      </c>
      <c r="D176" s="336"/>
      <c r="E176"/>
      <c r="F176"/>
      <c r="G176">
        <v>411000</v>
      </c>
      <c r="H176"/>
      <c r="I176" s="188">
        <v>44914</v>
      </c>
      <c r="J176" s="176"/>
      <c r="K176" s="176" t="s">
        <v>129</v>
      </c>
      <c r="L176" s="178" t="s">
        <v>129</v>
      </c>
      <c r="M176" s="178" t="s">
        <v>129</v>
      </c>
      <c r="N176" s="178" t="s">
        <v>129</v>
      </c>
      <c r="O176" s="178" t="s">
        <v>129</v>
      </c>
      <c r="P176" s="178" t="s">
        <v>129</v>
      </c>
      <c r="Q176" s="94" t="e">
        <f t="shared" si="525"/>
        <v>#DIV/0!</v>
      </c>
      <c r="R176" s="94" t="e">
        <f t="shared" si="526"/>
        <v>#DIV/0!</v>
      </c>
      <c r="S176" s="94" t="e">
        <f t="shared" si="527"/>
        <v>#DIV/0!</v>
      </c>
      <c r="T176" s="94" t="e">
        <f t="shared" si="528"/>
        <v>#DIV/0!</v>
      </c>
      <c r="U176" s="94" t="e">
        <f t="shared" si="529"/>
        <v>#DIV/0!</v>
      </c>
      <c r="V176" s="94" t="e">
        <f t="shared" si="530"/>
        <v>#DIV/0!</v>
      </c>
      <c r="W176" s="362">
        <f t="shared" si="531"/>
        <v>0</v>
      </c>
      <c r="X176" s="362">
        <f t="shared" si="532"/>
        <v>0</v>
      </c>
      <c r="Y176" s="362">
        <f t="shared" si="533"/>
        <v>0</v>
      </c>
      <c r="Z176" s="100"/>
      <c r="AA176" s="396"/>
      <c r="AB176" s="208"/>
      <c r="AC176" s="208"/>
      <c r="AD176" s="228"/>
      <c r="AE176" s="228"/>
      <c r="AF176" s="229"/>
      <c r="AG176" s="230"/>
      <c r="AH176" s="326"/>
      <c r="AI176" s="326"/>
      <c r="AJ176" s="326"/>
      <c r="AK176" s="231"/>
      <c r="AL176" s="94">
        <f t="shared" si="588"/>
        <v>-1</v>
      </c>
      <c r="AM176" s="94">
        <f t="shared" si="589"/>
        <v>-0.10103438889392978</v>
      </c>
      <c r="AN176" s="94">
        <f t="shared" si="613"/>
        <v>-0.18326663702386239</v>
      </c>
      <c r="AO176" s="94">
        <f t="shared" si="614"/>
        <v>0.20133541063877142</v>
      </c>
      <c r="AP176" s="94">
        <f t="shared" si="615"/>
        <v>9.7566933750244278E-2</v>
      </c>
      <c r="AQ176" s="94">
        <f t="shared" si="616"/>
        <v>0.1847649918962723</v>
      </c>
      <c r="AR176" s="362">
        <f t="shared" si="590"/>
        <v>-19.815000000000001</v>
      </c>
      <c r="AS176" s="362">
        <f t="shared" si="617"/>
        <v>-2.2270000000000003</v>
      </c>
      <c r="AT176" s="362">
        <f t="shared" si="618"/>
        <v>-4.945999999999998</v>
      </c>
      <c r="AU176" s="266"/>
      <c r="AV176" s="266">
        <v>19.815000000000001</v>
      </c>
      <c r="AW176" s="201">
        <v>22.042000000000002</v>
      </c>
      <c r="AX176" s="201">
        <v>26.988</v>
      </c>
      <c r="AY176" s="201">
        <v>22.465</v>
      </c>
      <c r="AZ176" s="205">
        <v>20.468</v>
      </c>
      <c r="BA176" s="276">
        <v>17.276</v>
      </c>
      <c r="BB176" s="231"/>
      <c r="BC176" s="230"/>
      <c r="BD176" s="230"/>
      <c r="BE176" s="230"/>
      <c r="BF176" s="231"/>
      <c r="BG176" s="94">
        <f t="shared" si="591"/>
        <v>-1</v>
      </c>
      <c r="BH176" s="94">
        <f t="shared" si="619"/>
        <v>-0.74395930479016525</v>
      </c>
      <c r="BI176" s="94">
        <f t="shared" si="620"/>
        <v>-0.34852250759458714</v>
      </c>
      <c r="BJ176" s="94">
        <f t="shared" si="621"/>
        <v>0.30345572354211664</v>
      </c>
      <c r="BK176" s="94">
        <f t="shared" si="622"/>
        <v>0.80389610389610389</v>
      </c>
      <c r="BL176" s="94">
        <f t="shared" si="623"/>
        <v>-0.28003740065451138</v>
      </c>
      <c r="BM176" s="362">
        <f t="shared" si="592"/>
        <v>-0.60399999999999998</v>
      </c>
      <c r="BN176" s="362">
        <f t="shared" si="624"/>
        <v>-1.7549999999999999</v>
      </c>
      <c r="BO176" s="362">
        <f t="shared" si="625"/>
        <v>-1.262</v>
      </c>
      <c r="BP176" s="266"/>
      <c r="BQ176" s="266">
        <v>0.60399999999999998</v>
      </c>
      <c r="BR176" s="201">
        <v>2.359</v>
      </c>
      <c r="BS176" s="201">
        <v>3.621</v>
      </c>
      <c r="BT176" s="201">
        <v>2.778</v>
      </c>
      <c r="BU176" s="205">
        <v>1.54</v>
      </c>
      <c r="BV176" s="276">
        <v>2.1389999999999998</v>
      </c>
      <c r="BW176" s="231"/>
      <c r="BX176" s="230"/>
      <c r="BY176" s="230"/>
      <c r="BZ176" s="230"/>
      <c r="CA176" s="230"/>
      <c r="CB176" s="94">
        <f t="shared" si="593"/>
        <v>-1</v>
      </c>
      <c r="CC176" s="94">
        <f t="shared" si="626"/>
        <v>-0.78921785240830755</v>
      </c>
      <c r="CD176" s="94">
        <f t="shared" si="627"/>
        <v>-0.37173792337590228</v>
      </c>
      <c r="CE176" s="94">
        <f t="shared" si="628"/>
        <v>0.3117261471230881</v>
      </c>
      <c r="CF176" s="94">
        <f t="shared" si="629"/>
        <v>0.77619663648124182</v>
      </c>
      <c r="CG176" s="94">
        <f t="shared" si="630"/>
        <v>-0.29886621315192746</v>
      </c>
      <c r="CH176" s="362">
        <f t="shared" si="594"/>
        <v>-0.47699999999999998</v>
      </c>
      <c r="CI176" s="362">
        <f t="shared" si="631"/>
        <v>-1.786</v>
      </c>
      <c r="CJ176" s="362">
        <f t="shared" si="632"/>
        <v>-1.339</v>
      </c>
      <c r="CK176" s="100"/>
      <c r="CL176" s="100">
        <v>0.47699999999999998</v>
      </c>
      <c r="CM176" s="208">
        <v>2.2629999999999999</v>
      </c>
      <c r="CN176" s="208">
        <v>3.6019999999999999</v>
      </c>
      <c r="CO176" s="208">
        <v>2.746</v>
      </c>
      <c r="CP176" s="228">
        <v>1.546</v>
      </c>
      <c r="CQ176" s="229">
        <v>2.2050000000000001</v>
      </c>
      <c r="CR176" s="294"/>
      <c r="CS176" s="294"/>
      <c r="CT176" s="294"/>
      <c r="CU176" s="294"/>
      <c r="CV176" s="294"/>
      <c r="CW176" s="94">
        <f t="shared" si="595"/>
        <v>-1</v>
      </c>
      <c r="CX176" s="94">
        <f t="shared" si="633"/>
        <v>-0.79164313946922638</v>
      </c>
      <c r="CY176" s="94">
        <f t="shared" si="634"/>
        <v>-0.36795146324054251</v>
      </c>
      <c r="CZ176" s="94">
        <f t="shared" si="635"/>
        <v>0.30995792426367474</v>
      </c>
      <c r="DA176" s="94">
        <f t="shared" si="636"/>
        <v>0.78101582014987481</v>
      </c>
      <c r="DB176" s="94">
        <f t="shared" si="637"/>
        <v>-0.29807130333138515</v>
      </c>
      <c r="DC176" s="362">
        <f t="shared" si="596"/>
        <v>-0.36899999999999999</v>
      </c>
      <c r="DD176" s="362">
        <f t="shared" si="638"/>
        <v>-1.4019999999999999</v>
      </c>
      <c r="DE176" s="362">
        <f t="shared" si="639"/>
        <v>-1.0310000000000001</v>
      </c>
      <c r="DF176" s="266"/>
      <c r="DG176" s="266">
        <v>0.36899999999999999</v>
      </c>
      <c r="DH176" s="201">
        <v>1.7709999999999999</v>
      </c>
      <c r="DI176" s="201">
        <v>2.802</v>
      </c>
      <c r="DJ176" s="201">
        <v>2.1389999999999998</v>
      </c>
      <c r="DK176" s="205">
        <v>1.2010000000000001</v>
      </c>
      <c r="DL176" s="276">
        <v>1.7110000000000001</v>
      </c>
      <c r="DM176" s="230"/>
      <c r="DN176" s="230"/>
      <c r="DO176" s="230"/>
      <c r="DP176" s="230"/>
      <c r="DQ176" s="230"/>
      <c r="DR176" s="94">
        <f t="shared" si="597"/>
        <v>-1</v>
      </c>
      <c r="DS176" s="94">
        <f t="shared" si="640"/>
        <v>-0.15124364803423368</v>
      </c>
      <c r="DT176" s="94">
        <f t="shared" si="641"/>
        <v>-2.9713247696898936E-2</v>
      </c>
      <c r="DU176" s="94">
        <f t="shared" si="642"/>
        <v>0.10021413276231263</v>
      </c>
      <c r="DV176" s="94">
        <f t="shared" si="643"/>
        <v>0.15479723046488628</v>
      </c>
      <c r="DW176" s="94">
        <f t="shared" si="644"/>
        <v>-0.12907394113424264</v>
      </c>
      <c r="DX176" s="362">
        <f t="shared" si="598"/>
        <v>-6.3470000000000004</v>
      </c>
      <c r="DY176" s="362">
        <f t="shared" si="645"/>
        <v>-1.1309999999999993</v>
      </c>
      <c r="DZ176" s="362">
        <f t="shared" si="646"/>
        <v>-0.22900000000000009</v>
      </c>
      <c r="EA176" s="100"/>
      <c r="EB176" s="100">
        <v>6.3470000000000004</v>
      </c>
      <c r="EC176" s="208">
        <v>7.4779999999999998</v>
      </c>
      <c r="ED176" s="208">
        <v>7.7069999999999999</v>
      </c>
      <c r="EE176" s="208">
        <v>7.0049999999999999</v>
      </c>
      <c r="EF176" s="228">
        <v>6.0659999999999998</v>
      </c>
      <c r="EG176" s="229">
        <v>6.9649999999999999</v>
      </c>
      <c r="EH176" s="294"/>
      <c r="EI176" s="294"/>
      <c r="EJ176" s="294"/>
      <c r="EK176" s="294"/>
      <c r="EL176" s="294"/>
      <c r="EM176" s="94">
        <f t="shared" si="599"/>
        <v>-1</v>
      </c>
      <c r="EN176" s="94">
        <f t="shared" si="647"/>
        <v>-0.47621031896355787</v>
      </c>
      <c r="EO176" s="94">
        <f t="shared" si="648"/>
        <v>-5.2612690209589474E-2</v>
      </c>
      <c r="EP176" s="94">
        <f t="shared" si="649"/>
        <v>0.37004621890058015</v>
      </c>
      <c r="EQ176" s="94">
        <f t="shared" si="650"/>
        <v>0.14741889985895623</v>
      </c>
      <c r="ER176" s="94">
        <f t="shared" si="651"/>
        <v>-1.9797599955759387E-2</v>
      </c>
      <c r="ES176" s="362">
        <f t="shared" si="600"/>
        <v>-13.827</v>
      </c>
      <c r="ET176" s="362">
        <f t="shared" si="652"/>
        <v>-12.571</v>
      </c>
      <c r="EU176" s="362">
        <f t="shared" si="653"/>
        <v>-1.4660000000000011</v>
      </c>
      <c r="EV176" s="100"/>
      <c r="EW176" s="100">
        <v>13.827</v>
      </c>
      <c r="EX176" s="208">
        <v>26.398</v>
      </c>
      <c r="EY176" s="208">
        <v>27.864000000000001</v>
      </c>
      <c r="EZ176" s="208">
        <v>20.338000000000001</v>
      </c>
      <c r="FA176" s="228">
        <v>17.725000000000001</v>
      </c>
      <c r="FB176" s="229">
        <v>18.082999999999998</v>
      </c>
      <c r="FC176" s="294"/>
      <c r="FD176" s="294"/>
      <c r="FE176" s="294"/>
      <c r="FF176" s="294"/>
      <c r="FG176" s="294"/>
      <c r="FH176" s="94">
        <f t="shared" si="601"/>
        <v>-1</v>
      </c>
      <c r="FI176" s="94">
        <f t="shared" si="654"/>
        <v>-0.12</v>
      </c>
      <c r="FJ176" s="94">
        <f t="shared" si="655"/>
        <v>-0.26470588235294118</v>
      </c>
      <c r="FK176" s="94">
        <f t="shared" si="656"/>
        <v>0.33333333333333331</v>
      </c>
      <c r="FL176" s="94">
        <f t="shared" si="657"/>
        <v>0.02</v>
      </c>
      <c r="FM176" s="94">
        <f t="shared" si="658"/>
        <v>0.19047619047619047</v>
      </c>
      <c r="FN176" s="362">
        <f t="shared" si="602"/>
        <v>-44</v>
      </c>
      <c r="FO176" s="362">
        <f t="shared" si="659"/>
        <v>-6</v>
      </c>
      <c r="FP176" s="362">
        <f t="shared" si="660"/>
        <v>-18</v>
      </c>
      <c r="FQ176" s="486"/>
      <c r="FR176" s="486">
        <v>44</v>
      </c>
      <c r="FS176" s="2">
        <v>50</v>
      </c>
      <c r="FT176" s="2">
        <v>68</v>
      </c>
      <c r="FU176" s="2">
        <v>51</v>
      </c>
      <c r="FV176" s="488">
        <v>50</v>
      </c>
      <c r="FW176" s="503">
        <v>42</v>
      </c>
      <c r="FX176" s="504"/>
      <c r="FY176" s="504"/>
      <c r="FZ176" s="504"/>
      <c r="GA176" s="504"/>
      <c r="GB176" s="504"/>
      <c r="GC176" s="2"/>
      <c r="GD176" s="98"/>
      <c r="GE176" s="1" t="s">
        <v>118</v>
      </c>
      <c r="GF176" s="336"/>
      <c r="GG176" s="132">
        <v>4200</v>
      </c>
      <c r="GH176" s="1" t="s">
        <v>258</v>
      </c>
      <c r="GI176" s="18" t="s">
        <v>131</v>
      </c>
      <c r="GJ176" s="94">
        <f t="shared" si="534"/>
        <v>-1</v>
      </c>
      <c r="GK176" s="94">
        <f t="shared" si="535"/>
        <v>-0.76848268273563469</v>
      </c>
      <c r="GL176" s="94">
        <f t="shared" si="536"/>
        <v>-0.39130775954601738</v>
      </c>
      <c r="GM176" s="94">
        <f t="shared" si="537"/>
        <v>0.165414115623021</v>
      </c>
      <c r="GN176" s="94">
        <f t="shared" si="538"/>
        <v>0.77076110243952711</v>
      </c>
      <c r="GO176" s="392">
        <f t="shared" si="539"/>
        <v>-0.25049546076328361</v>
      </c>
      <c r="GP176" s="366">
        <f t="shared" si="540"/>
        <v>-6.9005424954792047E-2</v>
      </c>
      <c r="GQ176" s="366">
        <f t="shared" si="541"/>
        <v>-0.22905186842683456</v>
      </c>
      <c r="GR176" s="366">
        <f t="shared" si="542"/>
        <v>-0.19161100460641034</v>
      </c>
      <c r="GS176" s="94">
        <f t="shared" si="603"/>
        <v>0</v>
      </c>
      <c r="GT176" s="94">
        <f t="shared" si="661"/>
        <v>6.9005424954792047E-2</v>
      </c>
      <c r="GU176" s="392">
        <f t="shared" si="662"/>
        <v>0.29805729338162662</v>
      </c>
      <c r="GV176" s="94">
        <f t="shared" si="663"/>
        <v>0.48966829798803696</v>
      </c>
      <c r="GW176" s="94">
        <f t="shared" si="664"/>
        <v>0.42016678142452757</v>
      </c>
      <c r="GX176" s="94">
        <f t="shared" si="665"/>
        <v>0.23728033151715144</v>
      </c>
      <c r="GY176" s="94">
        <f t="shared" si="666"/>
        <v>0.31658291457286436</v>
      </c>
      <c r="GZ176" s="94" t="str">
        <f t="shared" si="667"/>
        <v>Negativ EK</v>
      </c>
      <c r="HA176" s="94" t="str">
        <f t="shared" si="668"/>
        <v>Negativ EK</v>
      </c>
      <c r="HB176" s="94" t="str">
        <f t="shared" si="669"/>
        <v>Negativ EK</v>
      </c>
      <c r="HC176" s="94" t="str">
        <f t="shared" si="670"/>
        <v>Negativ EK</v>
      </c>
      <c r="HD176" s="94">
        <f t="shared" si="543"/>
        <v>-1</v>
      </c>
      <c r="HE176" s="94">
        <f t="shared" si="544"/>
        <v>-0.65461080911184466</v>
      </c>
      <c r="HF176" s="94">
        <f t="shared" si="545"/>
        <v>-0.42127975214835961</v>
      </c>
      <c r="HG176" s="94">
        <f t="shared" si="546"/>
        <v>2.9281673067167033E-2</v>
      </c>
      <c r="HH176" s="94">
        <f t="shared" si="547"/>
        <v>0.6970262903163621</v>
      </c>
      <c r="HI176" s="392">
        <f t="shared" si="548"/>
        <v>-0.27283938315658679</v>
      </c>
      <c r="HJ176" s="366">
        <f t="shared" si="549"/>
        <v>-3.0031075201988812E-2</v>
      </c>
      <c r="HK176" s="366">
        <f t="shared" si="550"/>
        <v>-5.6917433883559083E-2</v>
      </c>
      <c r="HL176" s="366">
        <f t="shared" si="551"/>
        <v>-6.329421943194101E-2</v>
      </c>
      <c r="HM176" s="94">
        <f t="shared" si="604"/>
        <v>0</v>
      </c>
      <c r="HN176" s="94">
        <f t="shared" si="671"/>
        <v>3.0031075201988812E-2</v>
      </c>
      <c r="HO176" s="392">
        <f t="shared" si="672"/>
        <v>8.6948509085547895E-2</v>
      </c>
      <c r="HP176" s="94">
        <f t="shared" si="673"/>
        <v>0.1502427285174889</v>
      </c>
      <c r="HQ176" s="94">
        <f t="shared" si="674"/>
        <v>0.14596852586501327</v>
      </c>
      <c r="HR176" s="94">
        <f t="shared" si="675"/>
        <v>8.6014298480786414E-2</v>
      </c>
      <c r="HS176" s="94">
        <f t="shared" si="676"/>
        <v>0.11828789470773654</v>
      </c>
      <c r="HT176" s="94" t="str">
        <f t="shared" si="677"/>
        <v>i.a.</v>
      </c>
      <c r="HU176" s="94" t="str">
        <f t="shared" si="678"/>
        <v>i.a.</v>
      </c>
      <c r="HV176" s="94" t="str">
        <f t="shared" si="679"/>
        <v>i.a.</v>
      </c>
      <c r="HW176" s="94" t="str">
        <f t="shared" si="680"/>
        <v>i.a.</v>
      </c>
      <c r="HX176" s="94" t="e">
        <f t="shared" si="552"/>
        <v>#VALUE!</v>
      </c>
      <c r="HY176" s="94">
        <f t="shared" si="553"/>
        <v>0.62041441955538446</v>
      </c>
      <c r="HZ176" s="94">
        <f t="shared" si="554"/>
        <v>2.4171151836260701E-2</v>
      </c>
      <c r="IA176" s="94">
        <f t="shared" si="555"/>
        <v>-0.19695108268303493</v>
      </c>
      <c r="IB176" s="94">
        <f t="shared" si="556"/>
        <v>6.430372209170386E-3</v>
      </c>
      <c r="IC176" s="392">
        <f t="shared" si="557"/>
        <v>-0.11148344584093156</v>
      </c>
      <c r="ID176" s="366" t="e">
        <f t="shared" si="558"/>
        <v>#VALUE!</v>
      </c>
      <c r="IE176" s="366">
        <f t="shared" si="559"/>
        <v>0.17575039887245869</v>
      </c>
      <c r="IF176" s="366">
        <f t="shared" si="560"/>
        <v>6.6855823715927798E-3</v>
      </c>
      <c r="IG176" s="94" t="str">
        <f t="shared" si="605"/>
        <v>i.a.</v>
      </c>
      <c r="IH176" s="94">
        <f t="shared" si="681"/>
        <v>0.45902943516308675</v>
      </c>
      <c r="II176" s="392">
        <f t="shared" si="682"/>
        <v>0.28327903629062806</v>
      </c>
      <c r="IJ176" s="94">
        <f t="shared" si="683"/>
        <v>0.27659345391903528</v>
      </c>
      <c r="IK176" s="94">
        <f t="shared" si="684"/>
        <v>0.34442914740879138</v>
      </c>
      <c r="IL176" s="94">
        <f t="shared" si="685"/>
        <v>0.34222849083215795</v>
      </c>
      <c r="IM176" s="94">
        <f t="shared" si="686"/>
        <v>0.38516839020074106</v>
      </c>
      <c r="IN176" s="94" t="str">
        <f t="shared" si="687"/>
        <v>i.a.</v>
      </c>
      <c r="IO176" s="94" t="str">
        <f t="shared" si="688"/>
        <v>i.a.</v>
      </c>
      <c r="IP176" s="94" t="str">
        <f t="shared" si="689"/>
        <v>i.a.</v>
      </c>
      <c r="IQ176" s="94" t="str">
        <f t="shared" si="690"/>
        <v>i.a.</v>
      </c>
      <c r="IR176" s="94" t="str">
        <f t="shared" si="606"/>
        <v>i.a.</v>
      </c>
      <c r="IS176" s="94" t="e">
        <f t="shared" si="561"/>
        <v>#VALUE!</v>
      </c>
      <c r="IT176" s="94" t="e">
        <f t="shared" si="562"/>
        <v>#VALUE!</v>
      </c>
      <c r="IU176" s="94" t="e">
        <f t="shared" si="563"/>
        <v>#VALUE!</v>
      </c>
      <c r="IV176" s="94" t="e">
        <f t="shared" si="564"/>
        <v>#VALUE!</v>
      </c>
      <c r="IW176" s="94" t="e">
        <f t="shared" si="565"/>
        <v>#VALUE!</v>
      </c>
      <c r="IX176" s="392" t="e">
        <f t="shared" si="566"/>
        <v>#VALUE!</v>
      </c>
      <c r="IY176" s="366" t="e">
        <f t="shared" si="567"/>
        <v>#VALUE!</v>
      </c>
      <c r="IZ176" s="366" t="e">
        <f t="shared" si="568"/>
        <v>#VALUE!</v>
      </c>
      <c r="JA176" s="366" t="e">
        <f t="shared" si="569"/>
        <v>#VALUE!</v>
      </c>
      <c r="JB176" s="392"/>
      <c r="JC176" s="94" t="str">
        <f t="shared" si="691"/>
        <v>i.a.</v>
      </c>
      <c r="JD176" s="392" t="str">
        <f t="shared" si="692"/>
        <v>i.a.</v>
      </c>
      <c r="JE176" s="94" t="str">
        <f t="shared" si="693"/>
        <v>i.a.</v>
      </c>
      <c r="JF176" s="94" t="str">
        <f t="shared" si="694"/>
        <v>i.a.</v>
      </c>
      <c r="JG176" s="94" t="str">
        <f t="shared" si="695"/>
        <v>i.a.</v>
      </c>
      <c r="JH176" s="94" t="str">
        <f t="shared" si="696"/>
        <v>i.a.</v>
      </c>
      <c r="JI176" s="94" t="str">
        <f t="shared" si="697"/>
        <v>i.a.</v>
      </c>
      <c r="JJ176" s="94" t="str">
        <f t="shared" si="698"/>
        <v>i.a.</v>
      </c>
      <c r="JK176" s="94" t="str">
        <f t="shared" si="699"/>
        <v>i.a.</v>
      </c>
      <c r="JL176" s="94" t="str">
        <f t="shared" si="700"/>
        <v>i.a.</v>
      </c>
      <c r="JM176" s="94" t="str">
        <f t="shared" si="607"/>
        <v>i.a.</v>
      </c>
      <c r="JN176" s="94" t="e">
        <f t="shared" si="570"/>
        <v>#VALUE!</v>
      </c>
      <c r="JO176" s="94" t="e">
        <f t="shared" si="571"/>
        <v>#DIV/0!</v>
      </c>
      <c r="JP176" s="94" t="e">
        <f t="shared" si="572"/>
        <v>#DIV/0!</v>
      </c>
      <c r="JQ176" s="94" t="e">
        <f t="shared" si="573"/>
        <v>#DIV/0!</v>
      </c>
      <c r="JR176" s="94" t="e">
        <f t="shared" si="574"/>
        <v>#DIV/0!</v>
      </c>
      <c r="JS176" s="392" t="e">
        <f t="shared" si="575"/>
        <v>#DIV/0!</v>
      </c>
      <c r="JT176" s="364" t="e">
        <f t="shared" si="576"/>
        <v>#VALUE!</v>
      </c>
      <c r="JU176" s="364">
        <f t="shared" si="577"/>
        <v>0</v>
      </c>
      <c r="JV176" s="364">
        <f t="shared" si="578"/>
        <v>0</v>
      </c>
      <c r="JW176" s="99" t="str">
        <f t="shared" si="608"/>
        <v>i.a.</v>
      </c>
      <c r="JX176" s="99">
        <f t="shared" si="701"/>
        <v>0</v>
      </c>
      <c r="JY176" s="393">
        <f t="shared" si="702"/>
        <v>0</v>
      </c>
      <c r="JZ176" s="99">
        <f t="shared" si="703"/>
        <v>0</v>
      </c>
      <c r="KA176" s="99">
        <f t="shared" si="704"/>
        <v>0</v>
      </c>
      <c r="KB176" s="99">
        <f t="shared" si="705"/>
        <v>0</v>
      </c>
      <c r="KC176" s="99">
        <f t="shared" si="706"/>
        <v>0</v>
      </c>
      <c r="KD176" s="99" t="str">
        <f t="shared" si="707"/>
        <v>i.a.</v>
      </c>
      <c r="KE176" s="99" t="str">
        <f t="shared" si="708"/>
        <v>i.a.</v>
      </c>
      <c r="KF176" s="99" t="str">
        <f t="shared" si="609"/>
        <v>i.a.</v>
      </c>
      <c r="KG176" s="99" t="str">
        <f t="shared" si="610"/>
        <v>i.a.</v>
      </c>
      <c r="KH176" s="99" t="str">
        <f t="shared" si="611"/>
        <v>i.a.</v>
      </c>
      <c r="KI176" s="94">
        <f t="shared" si="579"/>
        <v>-1</v>
      </c>
      <c r="KJ176" s="94">
        <f t="shared" si="580"/>
        <v>-0.76047483228216772</v>
      </c>
      <c r="KK176" s="94">
        <f t="shared" si="581"/>
        <v>-0.14556357579122717</v>
      </c>
      <c r="KL176" s="94">
        <f t="shared" si="582"/>
        <v>-1.6205389657683908E-2</v>
      </c>
      <c r="KM176" s="94">
        <f t="shared" si="583"/>
        <v>0.7413692514521979</v>
      </c>
      <c r="KN176" s="392">
        <f t="shared" si="584"/>
        <v>-0.41104761904761911</v>
      </c>
      <c r="KO176" s="364">
        <f t="shared" si="585"/>
        <v>-1.084090909090909E-2</v>
      </c>
      <c r="KP176" s="364">
        <f t="shared" si="586"/>
        <v>-3.4419090909090906E-2</v>
      </c>
      <c r="KQ176" s="364">
        <f t="shared" si="587"/>
        <v>-7.7105882352941219E-3</v>
      </c>
      <c r="KR176" s="308"/>
      <c r="KS176" s="308">
        <f t="shared" si="709"/>
        <v>1.084090909090909E-2</v>
      </c>
      <c r="KT176" s="395">
        <f t="shared" si="710"/>
        <v>4.5259999999999995E-2</v>
      </c>
      <c r="KU176" s="308">
        <f t="shared" si="711"/>
        <v>5.2970588235294117E-2</v>
      </c>
      <c r="KV176" s="308">
        <f t="shared" si="712"/>
        <v>5.384313725490196E-2</v>
      </c>
      <c r="KW176" s="308">
        <f t="shared" si="713"/>
        <v>3.092E-2</v>
      </c>
      <c r="KX176" s="308">
        <f t="shared" si="714"/>
        <v>5.2500000000000005E-2</v>
      </c>
      <c r="KY176" s="308" t="str">
        <f t="shared" si="715"/>
        <v>i.a.</v>
      </c>
      <c r="KZ176" s="308" t="str">
        <f t="shared" si="716"/>
        <v>i.a.</v>
      </c>
      <c r="LA176" s="308" t="str">
        <f t="shared" si="717"/>
        <v>i.a.</v>
      </c>
      <c r="LB176" s="308" t="str">
        <f t="shared" si="718"/>
        <v>i.a.</v>
      </c>
      <c r="LC176" s="308" t="str">
        <f t="shared" si="612"/>
        <v>i.a.</v>
      </c>
    </row>
    <row r="177" spans="1:315" s="1" customFormat="1" ht="15.75" customHeight="1" x14ac:dyDescent="0.3">
      <c r="A177" s="348" t="s">
        <v>112</v>
      </c>
      <c r="B177" s="171">
        <v>72166019</v>
      </c>
      <c r="C177" t="s">
        <v>105</v>
      </c>
      <c r="D177" s="4"/>
      <c r="E177"/>
      <c r="F177"/>
      <c r="G177">
        <v>412000</v>
      </c>
      <c r="H177"/>
      <c r="I177" s="192">
        <v>45168</v>
      </c>
      <c r="J177" s="176"/>
      <c r="K177" s="176" t="s">
        <v>86</v>
      </c>
      <c r="L177" s="176" t="s">
        <v>86</v>
      </c>
      <c r="M177" s="176" t="s">
        <v>86</v>
      </c>
      <c r="N177" s="176" t="s">
        <v>86</v>
      </c>
      <c r="O177" s="176" t="s">
        <v>86</v>
      </c>
      <c r="P177" s="176" t="s">
        <v>86</v>
      </c>
      <c r="Q177" s="94">
        <f t="shared" si="525"/>
        <v>-1</v>
      </c>
      <c r="R177" s="94">
        <f t="shared" si="526"/>
        <v>6.3835484389223041E-3</v>
      </c>
      <c r="S177" s="94">
        <f t="shared" si="527"/>
        <v>0.22376354421530942</v>
      </c>
      <c r="T177" s="94">
        <f t="shared" si="528"/>
        <v>-1.8926014111654288E-3</v>
      </c>
      <c r="U177" s="94">
        <f t="shared" si="529"/>
        <v>-0.180395016190946</v>
      </c>
      <c r="V177" s="94">
        <f t="shared" si="530"/>
        <v>0.56333849257125612</v>
      </c>
      <c r="W177" s="362">
        <f t="shared" si="531"/>
        <v>-281.88299999999998</v>
      </c>
      <c r="X177" s="362">
        <f t="shared" si="532"/>
        <v>1.7879999999999541</v>
      </c>
      <c r="Y177" s="362">
        <f t="shared" si="533"/>
        <v>51.215000000000032</v>
      </c>
      <c r="Z177" s="100"/>
      <c r="AA177" s="396">
        <v>281.88299999999998</v>
      </c>
      <c r="AB177" s="100">
        <v>280.09500000000003</v>
      </c>
      <c r="AC177" s="100">
        <v>228.88</v>
      </c>
      <c r="AD177" s="100">
        <v>229.31399999999999</v>
      </c>
      <c r="AE177" s="203">
        <v>279.786</v>
      </c>
      <c r="AF177" s="203">
        <v>178.96700000000001</v>
      </c>
      <c r="AG177" s="207">
        <v>265.29399999999998</v>
      </c>
      <c r="AH177" s="206">
        <v>206.72185400000001</v>
      </c>
      <c r="AI177" s="206">
        <v>197.29155399999999</v>
      </c>
      <c r="AJ177" s="206">
        <v>138.081335</v>
      </c>
      <c r="AK177" s="206">
        <v>127.875829</v>
      </c>
      <c r="AL177" s="94">
        <f t="shared" si="588"/>
        <v>1</v>
      </c>
      <c r="AM177" s="94">
        <f t="shared" si="589"/>
        <v>-2.0958254269449714</v>
      </c>
      <c r="AN177" s="94">
        <f t="shared" si="613"/>
        <v>-0.75698887543950655</v>
      </c>
      <c r="AO177" s="94">
        <f t="shared" si="614"/>
        <v>2.4497912109763376</v>
      </c>
      <c r="AP177" s="94">
        <f t="shared" si="615"/>
        <v>2.8654880860876251</v>
      </c>
      <c r="AQ177" s="94">
        <f t="shared" si="616"/>
        <v>-0.85571697903959187</v>
      </c>
      <c r="AR177" s="362">
        <f t="shared" si="590"/>
        <v>4.62</v>
      </c>
      <c r="AS177" s="362">
        <f t="shared" si="617"/>
        <v>-8.8360000000000003</v>
      </c>
      <c r="AT177" s="362">
        <f t="shared" si="618"/>
        <v>-13.132999999999999</v>
      </c>
      <c r="AU177" s="266"/>
      <c r="AV177" s="266">
        <v>-4.62</v>
      </c>
      <c r="AW177" s="266">
        <v>4.2160000000000002</v>
      </c>
      <c r="AX177" s="266">
        <v>17.349</v>
      </c>
      <c r="AY177" s="266">
        <v>5.0289999999999999</v>
      </c>
      <c r="AZ177" s="266">
        <v>1.3009999999999999</v>
      </c>
      <c r="BA177" s="266">
        <v>9.0169999999999995</v>
      </c>
      <c r="BB177" s="201">
        <v>17.366</v>
      </c>
      <c r="BC177" s="201">
        <v>15.813336</v>
      </c>
      <c r="BD177" s="201">
        <v>15.249207999999999</v>
      </c>
      <c r="BE177" s="201">
        <v>5.8277409999999996</v>
      </c>
      <c r="BF177" s="201">
        <v>6.3079080000000003</v>
      </c>
      <c r="BG177" s="94">
        <f t="shared" si="591"/>
        <v>1</v>
      </c>
      <c r="BH177" s="94">
        <f t="shared" si="619"/>
        <v>-15.63604240282686</v>
      </c>
      <c r="BI177" s="94">
        <f t="shared" si="620"/>
        <v>-0.95858334552905011</v>
      </c>
      <c r="BJ177" s="94">
        <f t="shared" si="621"/>
        <v>4.5620675620675621</v>
      </c>
      <c r="BK177" s="94">
        <f t="shared" si="622"/>
        <v>3.7360801781737192</v>
      </c>
      <c r="BL177" s="94">
        <f t="shared" si="623"/>
        <v>-1.1456373662017514</v>
      </c>
      <c r="BM177" s="362">
        <f t="shared" si="592"/>
        <v>8.2840000000000007</v>
      </c>
      <c r="BN177" s="362">
        <f t="shared" si="624"/>
        <v>-8.8500000000000014</v>
      </c>
      <c r="BO177" s="362">
        <f t="shared" si="625"/>
        <v>-13.1</v>
      </c>
      <c r="BP177" s="266"/>
      <c r="BQ177" s="266">
        <v>-8.2840000000000007</v>
      </c>
      <c r="BR177" s="266">
        <v>0.56599999999999995</v>
      </c>
      <c r="BS177" s="266">
        <v>13.666</v>
      </c>
      <c r="BT177" s="266">
        <v>2.4569999999999999</v>
      </c>
      <c r="BU177" s="266">
        <v>-0.89800000000000002</v>
      </c>
      <c r="BV177" s="266">
        <v>6.1660000000000004</v>
      </c>
      <c r="BW177" s="201">
        <v>14.669497</v>
      </c>
      <c r="BX177" s="201">
        <v>13.409587999999999</v>
      </c>
      <c r="BY177" s="201">
        <v>13.051135</v>
      </c>
      <c r="BZ177" s="201">
        <v>3.925081</v>
      </c>
      <c r="CA177" s="201">
        <v>4.5538369999999997</v>
      </c>
      <c r="CB177" s="94">
        <f t="shared" si="593"/>
        <v>1</v>
      </c>
      <c r="CC177" s="94">
        <f t="shared" si="626"/>
        <v>-5.9969715324046033</v>
      </c>
      <c r="CD177" s="94">
        <f t="shared" si="627"/>
        <v>-0.89482066636936997</v>
      </c>
      <c r="CE177" s="94">
        <f t="shared" si="628"/>
        <v>4.5368606701940033</v>
      </c>
      <c r="CF177" s="94">
        <f t="shared" si="629"/>
        <v>4.1923076923076916</v>
      </c>
      <c r="CG177" s="94">
        <f t="shared" si="630"/>
        <v>-0.92259710802381623</v>
      </c>
      <c r="CH177" s="362">
        <f t="shared" si="594"/>
        <v>8.25</v>
      </c>
      <c r="CI177" s="362">
        <f t="shared" si="631"/>
        <v>-9.9009999999999998</v>
      </c>
      <c r="CJ177" s="362">
        <f t="shared" si="632"/>
        <v>-14.045999999999999</v>
      </c>
      <c r="CK177" s="100"/>
      <c r="CL177" s="100">
        <v>-8.25</v>
      </c>
      <c r="CM177" s="100">
        <v>1.651</v>
      </c>
      <c r="CN177" s="100">
        <v>15.696999999999999</v>
      </c>
      <c r="CO177" s="100">
        <v>2.835</v>
      </c>
      <c r="CP177" s="100">
        <v>0.54600000000000004</v>
      </c>
      <c r="CQ177" s="100">
        <v>7.0540000000000003</v>
      </c>
      <c r="CR177" s="208">
        <v>16.699000000000002</v>
      </c>
      <c r="CS177" s="208">
        <v>13.734999999999999</v>
      </c>
      <c r="CT177" s="208">
        <v>14.926299999999999</v>
      </c>
      <c r="CU177" s="208">
        <v>4.531447</v>
      </c>
      <c r="CV177" s="208">
        <v>5.1551229999999997</v>
      </c>
      <c r="CW177" s="94">
        <f t="shared" si="595"/>
        <v>1</v>
      </c>
      <c r="CX177" s="94">
        <f t="shared" si="633"/>
        <v>-5.7650111193476654</v>
      </c>
      <c r="CY177" s="94">
        <f t="shared" si="634"/>
        <v>-0.88975155279503104</v>
      </c>
      <c r="CZ177" s="94">
        <f t="shared" si="635"/>
        <v>4.8073089700996681</v>
      </c>
      <c r="DA177" s="94">
        <f t="shared" si="636"/>
        <v>4.4304123711340209</v>
      </c>
      <c r="DB177" s="94">
        <f t="shared" si="637"/>
        <v>-0.93007749143989915</v>
      </c>
      <c r="DC177" s="362">
        <f t="shared" si="596"/>
        <v>6.4279999999999999</v>
      </c>
      <c r="DD177" s="362">
        <f t="shared" si="638"/>
        <v>-7.7770000000000001</v>
      </c>
      <c r="DE177" s="362">
        <f t="shared" si="639"/>
        <v>-10.887</v>
      </c>
      <c r="DF177" s="266"/>
      <c r="DG177" s="266">
        <v>-6.4279999999999999</v>
      </c>
      <c r="DH177" s="266">
        <v>1.349</v>
      </c>
      <c r="DI177" s="266">
        <v>12.236000000000001</v>
      </c>
      <c r="DJ177" s="266">
        <v>2.1070000000000002</v>
      </c>
      <c r="DK177" s="266">
        <v>0.38800000000000001</v>
      </c>
      <c r="DL177" s="266">
        <v>5.5490000000000004</v>
      </c>
      <c r="DM177" s="201">
        <v>13.023999999999999</v>
      </c>
      <c r="DN177" s="201">
        <v>11.227137000000001</v>
      </c>
      <c r="DO177" s="201">
        <v>11.64513</v>
      </c>
      <c r="DP177" s="201">
        <v>3.5138280000000002</v>
      </c>
      <c r="DQ177" s="201">
        <v>4.0329930000000003</v>
      </c>
      <c r="DR177" s="94">
        <f t="shared" si="597"/>
        <v>-1</v>
      </c>
      <c r="DS177" s="94">
        <f t="shared" si="640"/>
        <v>-0.33896139454230173</v>
      </c>
      <c r="DT177" s="94">
        <f t="shared" si="641"/>
        <v>-0.28303615246196628</v>
      </c>
      <c r="DU177" s="94">
        <f t="shared" si="642"/>
        <v>0.25631961856220975</v>
      </c>
      <c r="DV177" s="94">
        <f t="shared" si="643"/>
        <v>9.486521758696731E-2</v>
      </c>
      <c r="DW177" s="94">
        <f t="shared" si="644"/>
        <v>-0.13982115898269651</v>
      </c>
      <c r="DX177" s="362">
        <f t="shared" si="598"/>
        <v>-14.486000000000001</v>
      </c>
      <c r="DY177" s="362">
        <f t="shared" si="645"/>
        <v>-7.4280000000000008</v>
      </c>
      <c r="DZ177" s="362">
        <f t="shared" si="646"/>
        <v>-8.6509999999999998</v>
      </c>
      <c r="EA177" s="100"/>
      <c r="EB177" s="100">
        <v>14.486000000000001</v>
      </c>
      <c r="EC177" s="100">
        <v>21.914000000000001</v>
      </c>
      <c r="ED177" s="100">
        <v>30.565000000000001</v>
      </c>
      <c r="EE177" s="100">
        <v>24.329000000000001</v>
      </c>
      <c r="EF177" s="100">
        <v>22.221</v>
      </c>
      <c r="EG177" s="100">
        <v>25.832999999999998</v>
      </c>
      <c r="EH177" s="208">
        <v>33.283999999999999</v>
      </c>
      <c r="EI177" s="208">
        <v>29.260705000000002</v>
      </c>
      <c r="EJ177" s="208">
        <v>27.833568</v>
      </c>
      <c r="EK177" s="208">
        <v>19.688438000000001</v>
      </c>
      <c r="EL177" s="208">
        <v>19.674610000000001</v>
      </c>
      <c r="EM177" s="94">
        <f t="shared" si="599"/>
        <v>-1</v>
      </c>
      <c r="EN177" s="94">
        <f t="shared" si="647"/>
        <v>-0.20749728530286574</v>
      </c>
      <c r="EO177" s="94">
        <f t="shared" si="648"/>
        <v>1.0122205663189315E-2</v>
      </c>
      <c r="EP177" s="94">
        <f t="shared" si="649"/>
        <v>0.23396398517036437</v>
      </c>
      <c r="EQ177" s="94">
        <f t="shared" si="650"/>
        <v>2.2412267767620325E-3</v>
      </c>
      <c r="ER177" s="94">
        <f t="shared" si="651"/>
        <v>-8.1403223621834012E-2</v>
      </c>
      <c r="ES177" s="362">
        <f t="shared" si="600"/>
        <v>-67.144000000000005</v>
      </c>
      <c r="ET177" s="362">
        <f t="shared" si="652"/>
        <v>-17.579999999999998</v>
      </c>
      <c r="EU177" s="362">
        <f t="shared" si="653"/>
        <v>0.84900000000000375</v>
      </c>
      <c r="EV177" s="100"/>
      <c r="EW177" s="100">
        <v>67.144000000000005</v>
      </c>
      <c r="EX177" s="100">
        <v>84.724000000000004</v>
      </c>
      <c r="EY177" s="100">
        <v>83.875</v>
      </c>
      <c r="EZ177" s="100">
        <v>67.971999999999994</v>
      </c>
      <c r="FA177" s="100">
        <v>67.819999999999993</v>
      </c>
      <c r="FB177" s="100">
        <v>73.83</v>
      </c>
      <c r="FC177" s="208">
        <v>73.578999999999994</v>
      </c>
      <c r="FD177" s="208">
        <v>84.557964999999996</v>
      </c>
      <c r="FE177" s="208">
        <v>71.899850999999998</v>
      </c>
      <c r="FF177" s="208">
        <v>54.437283999999998</v>
      </c>
      <c r="FG177" s="208">
        <v>39.217388</v>
      </c>
      <c r="FH177" s="94">
        <f t="shared" si="601"/>
        <v>-1</v>
      </c>
      <c r="FI177" s="94">
        <f t="shared" si="654"/>
        <v>9.7087378640776691E-3</v>
      </c>
      <c r="FJ177" s="94">
        <f t="shared" si="655"/>
        <v>0.30379746835443039</v>
      </c>
      <c r="FK177" s="94">
        <f t="shared" si="656"/>
        <v>-7.0588235294117646E-2</v>
      </c>
      <c r="FL177" s="94">
        <f t="shared" si="657"/>
        <v>-6.5934065934065936E-2</v>
      </c>
      <c r="FM177" s="94">
        <f t="shared" si="658"/>
        <v>0.12345679012345678</v>
      </c>
      <c r="FN177" s="362">
        <f t="shared" si="602"/>
        <v>-104</v>
      </c>
      <c r="FO177" s="362">
        <f t="shared" si="659"/>
        <v>1</v>
      </c>
      <c r="FP177" s="362">
        <f t="shared" si="660"/>
        <v>24</v>
      </c>
      <c r="FQ177" s="486"/>
      <c r="FR177" s="486">
        <v>104</v>
      </c>
      <c r="FS177" s="486">
        <v>103</v>
      </c>
      <c r="FT177" s="486">
        <v>79</v>
      </c>
      <c r="FU177" s="486">
        <v>85</v>
      </c>
      <c r="FV177" s="486">
        <v>91</v>
      </c>
      <c r="FW177" s="486">
        <v>81</v>
      </c>
      <c r="FX177" s="2">
        <v>84</v>
      </c>
      <c r="FY177" s="2">
        <v>77</v>
      </c>
      <c r="FZ177" s="2">
        <v>70</v>
      </c>
      <c r="GA177" s="2">
        <v>66</v>
      </c>
      <c r="GB177" s="2">
        <v>51</v>
      </c>
      <c r="GC177" s="2"/>
      <c r="GD177" s="2"/>
      <c r="GE177" s="1" t="s">
        <v>118</v>
      </c>
      <c r="GF177" s="336" t="s">
        <v>87</v>
      </c>
      <c r="GG177" s="1">
        <v>8220</v>
      </c>
      <c r="GH177" s="1" t="s">
        <v>113</v>
      </c>
      <c r="GI177" s="18" t="s">
        <v>79</v>
      </c>
      <c r="GJ177" s="94">
        <f t="shared" si="534"/>
        <v>1</v>
      </c>
      <c r="GK177" s="94">
        <f t="shared" si="535"/>
        <v>-8.2042876112379446</v>
      </c>
      <c r="GL177" s="94">
        <f t="shared" si="536"/>
        <v>-0.88998048094819249</v>
      </c>
      <c r="GM177" s="94">
        <f t="shared" si="537"/>
        <v>3.6952465514907065</v>
      </c>
      <c r="GN177" s="94">
        <f t="shared" si="538"/>
        <v>4.3600677517970761</v>
      </c>
      <c r="GO177" s="392">
        <f t="shared" si="539"/>
        <v>-0.90477740115378424</v>
      </c>
      <c r="GP177" s="366">
        <f t="shared" si="540"/>
        <v>0.45329670329670324</v>
      </c>
      <c r="GQ177" s="366">
        <f t="shared" si="541"/>
        <v>-0.51621710955444444</v>
      </c>
      <c r="GR177" s="366">
        <f t="shared" si="542"/>
        <v>-0.50898180527721704</v>
      </c>
      <c r="GS177" s="94">
        <f t="shared" si="603"/>
        <v>0</v>
      </c>
      <c r="GT177" s="94">
        <f t="shared" si="661"/>
        <v>-0.45329670329670324</v>
      </c>
      <c r="GU177" s="392">
        <f t="shared" si="662"/>
        <v>6.2920406257741188E-2</v>
      </c>
      <c r="GV177" s="94">
        <f t="shared" si="663"/>
        <v>0.57190221153495824</v>
      </c>
      <c r="GW177" s="94">
        <f t="shared" si="664"/>
        <v>0.1218045112781955</v>
      </c>
      <c r="GX177" s="94">
        <f t="shared" si="665"/>
        <v>2.272443501061306E-2</v>
      </c>
      <c r="GY177" s="94">
        <f t="shared" si="666"/>
        <v>0.23864539810883503</v>
      </c>
      <c r="GZ177" s="94">
        <f t="shared" si="667"/>
        <v>0.53398605045782854</v>
      </c>
      <c r="HA177" s="94">
        <f t="shared" si="668"/>
        <v>0.48113407101269157</v>
      </c>
      <c r="HB177" s="94">
        <f t="shared" si="669"/>
        <v>0.62818476139243773</v>
      </c>
      <c r="HC177" s="94">
        <f t="shared" si="670"/>
        <v>0.23023862379762863</v>
      </c>
      <c r="HD177" s="94">
        <f t="shared" si="543"/>
        <v>1</v>
      </c>
      <c r="HE177" s="94">
        <f t="shared" si="544"/>
        <v>-17.248466517463886</v>
      </c>
      <c r="HF177" s="94">
        <f t="shared" si="545"/>
        <v>-0.96269850514267397</v>
      </c>
      <c r="HG177" s="94">
        <f t="shared" si="546"/>
        <v>3.9739822215011058</v>
      </c>
      <c r="HH177" s="94">
        <f t="shared" si="547"/>
        <v>3.854113329491482</v>
      </c>
      <c r="HI177" s="392">
        <f t="shared" si="548"/>
        <v>-1.1515584787464455</v>
      </c>
      <c r="HJ177" s="366">
        <f t="shared" si="549"/>
        <v>0.10909474016909422</v>
      </c>
      <c r="HK177" s="366">
        <f t="shared" si="550"/>
        <v>-0.11580889624356679</v>
      </c>
      <c r="HL177" s="366">
        <f t="shared" si="551"/>
        <v>-0.17328281456044287</v>
      </c>
      <c r="HM177" s="94">
        <f t="shared" si="604"/>
        <v>0</v>
      </c>
      <c r="HN177" s="94">
        <f t="shared" si="671"/>
        <v>-0.10909474016909422</v>
      </c>
      <c r="HO177" s="392">
        <f t="shared" si="672"/>
        <v>6.714156074472565E-3</v>
      </c>
      <c r="HP177" s="94">
        <f t="shared" si="673"/>
        <v>0.17999697063491543</v>
      </c>
      <c r="HQ177" s="94">
        <f t="shared" si="674"/>
        <v>3.6187698833510078E-2</v>
      </c>
      <c r="HR177" s="94">
        <f t="shared" si="675"/>
        <v>-1.2679138722202615E-2</v>
      </c>
      <c r="HS177" s="94">
        <f t="shared" si="676"/>
        <v>8.3658392635456463E-2</v>
      </c>
      <c r="HT177" s="94">
        <f t="shared" si="677"/>
        <v>0.18552900645336151</v>
      </c>
      <c r="HU177" s="94">
        <f t="shared" si="678"/>
        <v>0.17141474095483988</v>
      </c>
      <c r="HV177" s="94">
        <f t="shared" si="679"/>
        <v>0.20660805708472021</v>
      </c>
      <c r="HW177" s="94">
        <f t="shared" si="680"/>
        <v>8.3820292488985496E-2</v>
      </c>
      <c r="HX177" s="94" t="e">
        <f t="shared" si="552"/>
        <v>#VALUE!</v>
      </c>
      <c r="HY177" s="94">
        <f t="shared" si="553"/>
        <v>-0.1658847431073808</v>
      </c>
      <c r="HZ177" s="94">
        <f t="shared" si="554"/>
        <v>-0.2902206846672421</v>
      </c>
      <c r="IA177" s="94">
        <f t="shared" si="555"/>
        <v>1.8116925340214828E-2</v>
      </c>
      <c r="IB177" s="94">
        <f t="shared" si="556"/>
        <v>9.2416863660744364E-2</v>
      </c>
      <c r="IC177" s="392">
        <f t="shared" si="557"/>
        <v>-6.3594753283581246E-2</v>
      </c>
      <c r="ID177" s="366" t="e">
        <f t="shared" si="558"/>
        <v>#VALUE!</v>
      </c>
      <c r="IE177" s="366">
        <f t="shared" si="559"/>
        <v>-4.2906357826060421E-2</v>
      </c>
      <c r="IF177" s="366">
        <f t="shared" si="560"/>
        <v>-0.10575970464207757</v>
      </c>
      <c r="IG177" s="94" t="str">
        <f t="shared" si="605"/>
        <v>i.a.</v>
      </c>
      <c r="IH177" s="94">
        <f t="shared" si="681"/>
        <v>0.21574526391040152</v>
      </c>
      <c r="II177" s="392">
        <f t="shared" si="682"/>
        <v>0.25865162173646195</v>
      </c>
      <c r="IJ177" s="94">
        <f t="shared" si="683"/>
        <v>0.36441132637853951</v>
      </c>
      <c r="IK177" s="94">
        <f t="shared" si="684"/>
        <v>0.3579267933855117</v>
      </c>
      <c r="IL177" s="94">
        <f t="shared" si="685"/>
        <v>0.32764671188439992</v>
      </c>
      <c r="IM177" s="94">
        <f t="shared" si="686"/>
        <v>0.34989841527834215</v>
      </c>
      <c r="IN177" s="94">
        <f t="shared" si="687"/>
        <v>0.45235733021650204</v>
      </c>
      <c r="IO177" s="94">
        <f t="shared" si="688"/>
        <v>0.34604315513032985</v>
      </c>
      <c r="IP177" s="94">
        <f t="shared" si="689"/>
        <v>0.38711579527473572</v>
      </c>
      <c r="IQ177" s="94">
        <f t="shared" si="690"/>
        <v>0.36167193793136343</v>
      </c>
      <c r="IR177" s="94">
        <f t="shared" si="606"/>
        <v>0.50168078506401292</v>
      </c>
      <c r="IS177" s="94">
        <f t="shared" si="561"/>
        <v>1</v>
      </c>
      <c r="IT177" s="94">
        <f t="shared" si="562"/>
        <v>-15.543205148305464</v>
      </c>
      <c r="IU177" s="94">
        <f t="shared" si="563"/>
        <v>-0.9661563259775755</v>
      </c>
      <c r="IV177" s="94">
        <f t="shared" si="564"/>
        <v>4.57261429975516</v>
      </c>
      <c r="IW177" s="94">
        <f t="shared" si="565"/>
        <v>4.3382912893696508</v>
      </c>
      <c r="IX177" s="392">
        <f t="shared" si="566"/>
        <v>-1.0931579225444763</v>
      </c>
      <c r="IY177" s="366">
        <f t="shared" si="567"/>
        <v>2.93880794514036E-2</v>
      </c>
      <c r="IZ177" s="366">
        <f t="shared" si="568"/>
        <v>-3.1408822413612848E-2</v>
      </c>
      <c r="JA177" s="366">
        <f t="shared" si="569"/>
        <v>-5.7687401043383206E-2</v>
      </c>
      <c r="JB177" s="392"/>
      <c r="JC177" s="94">
        <f t="shared" si="691"/>
        <v>-2.93880794514036E-2</v>
      </c>
      <c r="JD177" s="392">
        <f t="shared" si="692"/>
        <v>2.0207429622092501E-3</v>
      </c>
      <c r="JE177" s="94">
        <f t="shared" si="693"/>
        <v>5.9708144005592455E-2</v>
      </c>
      <c r="JF177" s="94">
        <f t="shared" si="694"/>
        <v>1.0714566053533582E-2</v>
      </c>
      <c r="JG177" s="94">
        <f t="shared" si="695"/>
        <v>-3.2095959054420165E-3</v>
      </c>
      <c r="JH177" s="94">
        <f t="shared" si="696"/>
        <v>3.4453279096146219E-2</v>
      </c>
      <c r="JI177" s="94">
        <f t="shared" si="697"/>
        <v>5.5295246028933938E-2</v>
      </c>
      <c r="JJ177" s="94">
        <f t="shared" si="698"/>
        <v>6.4867781226459004E-2</v>
      </c>
      <c r="JK177" s="94">
        <f t="shared" si="699"/>
        <v>6.6151514017675592E-2</v>
      </c>
      <c r="JL177" s="94">
        <f t="shared" si="700"/>
        <v>2.8425862192018928E-2</v>
      </c>
      <c r="JM177" s="94">
        <f t="shared" si="607"/>
        <v>3.5611397678602733E-2</v>
      </c>
      <c r="JN177" s="94" t="e">
        <f t="shared" si="570"/>
        <v>#VALUE!</v>
      </c>
      <c r="JO177" s="94">
        <f t="shared" si="571"/>
        <v>-3.2932164499135156E-3</v>
      </c>
      <c r="JP177" s="94">
        <f t="shared" si="572"/>
        <v>-6.1385242786315984E-2</v>
      </c>
      <c r="JQ177" s="94">
        <f t="shared" si="573"/>
        <v>7.3913023798113028E-2</v>
      </c>
      <c r="JR177" s="94">
        <f t="shared" si="574"/>
        <v>-0.12254054674560098</v>
      </c>
      <c r="JS177" s="392">
        <f t="shared" si="575"/>
        <v>0.39154305382716215</v>
      </c>
      <c r="JT177" s="364" t="e">
        <f t="shared" si="576"/>
        <v>#VALUE!</v>
      </c>
      <c r="JU177" s="364">
        <f t="shared" si="577"/>
        <v>-8.9554705003740409E-3</v>
      </c>
      <c r="JV177" s="364">
        <f t="shared" si="578"/>
        <v>-0.1778462578345823</v>
      </c>
      <c r="JW177" s="99" t="str">
        <f t="shared" si="608"/>
        <v>i.a.</v>
      </c>
      <c r="JX177" s="99">
        <f t="shared" si="701"/>
        <v>2.7104134615384612</v>
      </c>
      <c r="JY177" s="393">
        <f t="shared" si="702"/>
        <v>2.7193689320388352</v>
      </c>
      <c r="JZ177" s="99">
        <f t="shared" si="703"/>
        <v>2.8972151898734175</v>
      </c>
      <c r="KA177" s="99">
        <f t="shared" si="704"/>
        <v>2.6978117647058824</v>
      </c>
      <c r="KB177" s="99">
        <f t="shared" si="705"/>
        <v>3.0745714285714287</v>
      </c>
      <c r="KC177" s="99">
        <f t="shared" si="706"/>
        <v>2.2094691358024692</v>
      </c>
      <c r="KD177" s="99">
        <f t="shared" si="707"/>
        <v>3.1582619047619045</v>
      </c>
      <c r="KE177" s="99">
        <f t="shared" si="708"/>
        <v>2.6846994025974027</v>
      </c>
      <c r="KF177" s="99">
        <f t="shared" si="609"/>
        <v>2.8184507714285711</v>
      </c>
      <c r="KG177" s="99">
        <f t="shared" si="610"/>
        <v>2.0921414393939393</v>
      </c>
      <c r="KH177" s="99">
        <f t="shared" si="611"/>
        <v>2.5073691960784315</v>
      </c>
      <c r="KI177" s="94">
        <f t="shared" si="579"/>
        <v>1</v>
      </c>
      <c r="KJ177" s="94">
        <f t="shared" si="580"/>
        <v>-5.9489237292084054</v>
      </c>
      <c r="KK177" s="94">
        <f t="shared" si="581"/>
        <v>-0.9193284722638857</v>
      </c>
      <c r="KL177" s="94">
        <f t="shared" si="582"/>
        <v>4.9573817337530421</v>
      </c>
      <c r="KM177" s="94">
        <f t="shared" si="583"/>
        <v>4.5588235294117645</v>
      </c>
      <c r="KN177" s="392">
        <f t="shared" si="584"/>
        <v>-0.9311029203288913</v>
      </c>
      <c r="KO177" s="364">
        <f t="shared" si="585"/>
        <v>7.9326923076923073E-2</v>
      </c>
      <c r="KP177" s="364">
        <f t="shared" si="586"/>
        <v>-9.5356049290515305E-2</v>
      </c>
      <c r="KQ177" s="364">
        <f t="shared" si="587"/>
        <v>-0.18266707631805332</v>
      </c>
      <c r="KR177" s="308"/>
      <c r="KS177" s="308">
        <f t="shared" si="709"/>
        <v>-7.9326923076923073E-2</v>
      </c>
      <c r="KT177" s="395">
        <f t="shared" si="710"/>
        <v>1.6029126213592232E-2</v>
      </c>
      <c r="KU177" s="308">
        <f t="shared" si="711"/>
        <v>0.19869620253164555</v>
      </c>
      <c r="KV177" s="308">
        <f t="shared" si="712"/>
        <v>3.3352941176470585E-2</v>
      </c>
      <c r="KW177" s="308">
        <f t="shared" si="713"/>
        <v>6.0000000000000001E-3</v>
      </c>
      <c r="KX177" s="308">
        <f t="shared" si="714"/>
        <v>8.7086419753086425E-2</v>
      </c>
      <c r="KY177" s="308">
        <f t="shared" si="715"/>
        <v>0.19879761904761906</v>
      </c>
      <c r="KZ177" s="308">
        <f t="shared" si="716"/>
        <v>0.17837662337662336</v>
      </c>
      <c r="LA177" s="308">
        <f t="shared" si="717"/>
        <v>0.21323285714285714</v>
      </c>
      <c r="LB177" s="308">
        <f t="shared" si="718"/>
        <v>6.8658287878787874E-2</v>
      </c>
      <c r="LC177" s="308">
        <f t="shared" si="612"/>
        <v>0.10108084313725489</v>
      </c>
    </row>
    <row r="178" spans="1:315" s="1" customFormat="1" ht="15.75" customHeight="1" x14ac:dyDescent="0.3">
      <c r="A178" s="348" t="s">
        <v>242</v>
      </c>
      <c r="B178" s="171">
        <v>41680628</v>
      </c>
      <c r="C178" t="s">
        <v>105</v>
      </c>
      <c r="D178" s="4" t="s">
        <v>87</v>
      </c>
      <c r="E178">
        <v>1</v>
      </c>
      <c r="F178"/>
      <c r="G178">
        <v>412000</v>
      </c>
      <c r="H178"/>
      <c r="I178" s="192">
        <v>45030</v>
      </c>
      <c r="J178" s="176"/>
      <c r="K178" s="176" t="s">
        <v>204</v>
      </c>
      <c r="L178" s="176" t="s">
        <v>204</v>
      </c>
      <c r="M178" s="176" t="s">
        <v>204</v>
      </c>
      <c r="N178" s="176" t="s">
        <v>204</v>
      </c>
      <c r="O178" s="176" t="s">
        <v>204</v>
      </c>
      <c r="P178" s="176" t="s">
        <v>204</v>
      </c>
      <c r="Q178" s="94">
        <f t="shared" si="525"/>
        <v>-1</v>
      </c>
      <c r="R178" s="94">
        <f t="shared" si="526"/>
        <v>-8.3256068415445417E-2</v>
      </c>
      <c r="S178" s="94">
        <f t="shared" si="527"/>
        <v>-0.10489499675247682</v>
      </c>
      <c r="T178" s="94">
        <f t="shared" si="528"/>
        <v>-6.9356660901936484E-2</v>
      </c>
      <c r="U178" s="94">
        <f t="shared" si="529"/>
        <v>-0.20657308267643104</v>
      </c>
      <c r="V178" s="94">
        <f t="shared" si="530"/>
        <v>0.36465302306253888</v>
      </c>
      <c r="W178" s="362">
        <f t="shared" si="531"/>
        <v>-318.37599999999998</v>
      </c>
      <c r="X178" s="362">
        <f t="shared" si="532"/>
        <v>-28.914000000000044</v>
      </c>
      <c r="Y178" s="362">
        <f t="shared" si="533"/>
        <v>-40.697999999999979</v>
      </c>
      <c r="Z178" s="100"/>
      <c r="AA178" s="396">
        <v>318.37599999999998</v>
      </c>
      <c r="AB178" s="100">
        <v>347.29</v>
      </c>
      <c r="AC178" s="100">
        <v>387.988</v>
      </c>
      <c r="AD178" s="203">
        <v>416.90300000000002</v>
      </c>
      <c r="AE178" s="203">
        <v>525.44600000000003</v>
      </c>
      <c r="AF178" s="203">
        <v>385.04</v>
      </c>
      <c r="AG178" s="207">
        <v>516.23809700000004</v>
      </c>
      <c r="AH178" s="207">
        <v>381.22194300000001</v>
      </c>
      <c r="AI178" s="207">
        <v>442.18168600000001</v>
      </c>
      <c r="AJ178" s="207">
        <v>501.02139899999997</v>
      </c>
      <c r="AK178" s="205">
        <v>509.91290800000002</v>
      </c>
      <c r="AL178" s="94">
        <f t="shared" si="588"/>
        <v>-1</v>
      </c>
      <c r="AM178" s="94">
        <f t="shared" si="589"/>
        <v>-0.15940224159402255</v>
      </c>
      <c r="AN178" s="94">
        <f t="shared" si="613"/>
        <v>-0.18220670340262241</v>
      </c>
      <c r="AO178" s="94">
        <f t="shared" si="614"/>
        <v>0.52673811639271451</v>
      </c>
      <c r="AP178" s="94">
        <f t="shared" si="615"/>
        <v>0.10218196284848666</v>
      </c>
      <c r="AQ178" s="94">
        <f t="shared" si="616"/>
        <v>2.0677807277838484E-2</v>
      </c>
      <c r="AR178" s="362">
        <f t="shared" si="590"/>
        <v>-37.799999999999997</v>
      </c>
      <c r="AS178" s="362">
        <f t="shared" si="617"/>
        <v>-7.1680000000000064</v>
      </c>
      <c r="AT178" s="362">
        <f t="shared" si="618"/>
        <v>-10.018999999999998</v>
      </c>
      <c r="AU178" s="266"/>
      <c r="AV178" s="266">
        <v>37.799999999999997</v>
      </c>
      <c r="AW178" s="266">
        <v>44.968000000000004</v>
      </c>
      <c r="AX178" s="266">
        <v>54.987000000000002</v>
      </c>
      <c r="AY178" s="266">
        <v>36.015999999999998</v>
      </c>
      <c r="AZ178" s="267">
        <v>32.677</v>
      </c>
      <c r="BA178" s="267">
        <v>32.015000000000001</v>
      </c>
      <c r="BB178" s="205">
        <v>36.436999999999998</v>
      </c>
      <c r="BC178" s="205">
        <v>44.111761000000001</v>
      </c>
      <c r="BD178" s="205">
        <v>51.295473000000001</v>
      </c>
      <c r="BE178" s="205">
        <v>36.483663999999997</v>
      </c>
      <c r="BF178" s="205">
        <v>38.466603999999997</v>
      </c>
      <c r="BG178" s="94">
        <f t="shared" si="591"/>
        <v>-1</v>
      </c>
      <c r="BH178" s="94">
        <f t="shared" si="619"/>
        <v>-0.50336435218324982</v>
      </c>
      <c r="BI178" s="94">
        <f t="shared" si="620"/>
        <v>-0.37772828507795098</v>
      </c>
      <c r="BJ178" s="94">
        <f t="shared" si="621"/>
        <v>0.45044579403023643</v>
      </c>
      <c r="BK178" s="94">
        <f t="shared" si="622"/>
        <v>-0.30039775809076114</v>
      </c>
      <c r="BL178" s="94">
        <f t="shared" si="623"/>
        <v>-0.15382850149162403</v>
      </c>
      <c r="BM178" s="362">
        <f t="shared" si="592"/>
        <v>-3.4689999999999999</v>
      </c>
      <c r="BN178" s="362">
        <f t="shared" si="624"/>
        <v>-3.5160000000000005</v>
      </c>
      <c r="BO178" s="362">
        <f t="shared" si="625"/>
        <v>-4.2399999999999993</v>
      </c>
      <c r="BP178" s="266"/>
      <c r="BQ178" s="266">
        <v>3.4689999999999999</v>
      </c>
      <c r="BR178" s="266">
        <v>6.9850000000000003</v>
      </c>
      <c r="BS178" s="266">
        <v>11.225</v>
      </c>
      <c r="BT178" s="266">
        <v>7.7389999999999999</v>
      </c>
      <c r="BU178" s="267">
        <v>11.061999999999999</v>
      </c>
      <c r="BV178" s="267">
        <v>13.073</v>
      </c>
      <c r="BW178" s="205">
        <v>16.447040999999999</v>
      </c>
      <c r="BX178" s="205">
        <v>11.133779000000001</v>
      </c>
      <c r="BY178" s="205">
        <v>10.329739999999999</v>
      </c>
      <c r="BZ178" s="205">
        <v>11.968662999999999</v>
      </c>
      <c r="CA178" s="205">
        <v>15.117804</v>
      </c>
      <c r="CB178" s="94">
        <f t="shared" si="593"/>
        <v>-1</v>
      </c>
      <c r="CC178" s="94">
        <f t="shared" si="626"/>
        <v>-0.9199355803520074</v>
      </c>
      <c r="CD178" s="94">
        <f t="shared" si="627"/>
        <v>0.98063340168603308</v>
      </c>
      <c r="CE178" s="94">
        <f t="shared" si="628"/>
        <v>0.17857142857142858</v>
      </c>
      <c r="CF178" s="94">
        <f t="shared" si="629"/>
        <v>-0.48870735223450262</v>
      </c>
      <c r="CG178" s="94">
        <f t="shared" si="630"/>
        <v>0.35595271339476864</v>
      </c>
      <c r="CH178" s="362">
        <f t="shared" si="594"/>
        <v>-1.3919999999999999</v>
      </c>
      <c r="CI178" s="362">
        <f t="shared" si="631"/>
        <v>-15.994</v>
      </c>
      <c r="CJ178" s="362">
        <f t="shared" si="632"/>
        <v>8.6079999999999988</v>
      </c>
      <c r="CK178" s="100"/>
      <c r="CL178" s="100">
        <v>1.3919999999999999</v>
      </c>
      <c r="CM178" s="100">
        <v>17.385999999999999</v>
      </c>
      <c r="CN178" s="100">
        <v>8.7780000000000005</v>
      </c>
      <c r="CO178" s="100">
        <v>7.4480000000000004</v>
      </c>
      <c r="CP178" s="203">
        <v>14.567</v>
      </c>
      <c r="CQ178" s="203">
        <v>10.743</v>
      </c>
      <c r="CR178" s="228">
        <v>13.707520000000001</v>
      </c>
      <c r="CS178" s="228">
        <v>10.916523</v>
      </c>
      <c r="CT178" s="228">
        <v>9.7731580000000005</v>
      </c>
      <c r="CU178" s="228">
        <v>10.358015</v>
      </c>
      <c r="CV178" s="228">
        <v>12.980912</v>
      </c>
      <c r="CW178" s="94">
        <f t="shared" si="595"/>
        <v>-1</v>
      </c>
      <c r="CX178" s="94">
        <f t="shared" si="633"/>
        <v>-0.92046041466833917</v>
      </c>
      <c r="CY178" s="94">
        <f t="shared" si="634"/>
        <v>0.98317237342698294</v>
      </c>
      <c r="CZ178" s="94">
        <f t="shared" si="635"/>
        <v>0.17665289256198344</v>
      </c>
      <c r="DA178" s="94">
        <f t="shared" si="636"/>
        <v>-0.4882819383259912</v>
      </c>
      <c r="DB178" s="94">
        <f t="shared" si="637"/>
        <v>0.36058499160872681</v>
      </c>
      <c r="DC178" s="362">
        <f t="shared" si="596"/>
        <v>-1.0780000000000001</v>
      </c>
      <c r="DD178" s="362">
        <f t="shared" si="638"/>
        <v>-12.475000000000001</v>
      </c>
      <c r="DE178" s="362">
        <f t="shared" si="639"/>
        <v>6.7190000000000012</v>
      </c>
      <c r="DF178" s="266"/>
      <c r="DG178" s="266">
        <v>1.0780000000000001</v>
      </c>
      <c r="DH178" s="266">
        <v>13.553000000000001</v>
      </c>
      <c r="DI178" s="266">
        <v>6.8339999999999996</v>
      </c>
      <c r="DJ178" s="266">
        <v>5.8079999999999998</v>
      </c>
      <c r="DK178" s="267">
        <v>11.35</v>
      </c>
      <c r="DL178" s="267">
        <v>8.3420000000000005</v>
      </c>
      <c r="DM178" s="205">
        <v>10.659796</v>
      </c>
      <c r="DN178" s="205">
        <v>8.4217440000000003</v>
      </c>
      <c r="DO178" s="205">
        <v>7.3924969999999997</v>
      </c>
      <c r="DP178" s="205">
        <v>7.6699510000000002</v>
      </c>
      <c r="DQ178" s="205">
        <v>9.7107100000000006</v>
      </c>
      <c r="DR178" s="94">
        <f t="shared" si="597"/>
        <v>-1</v>
      </c>
      <c r="DS178" s="94">
        <f t="shared" si="640"/>
        <v>1.1963764982425882E-2</v>
      </c>
      <c r="DT178" s="94">
        <f t="shared" si="641"/>
        <v>0.1768490004697531</v>
      </c>
      <c r="DU178" s="94">
        <f t="shared" si="642"/>
        <v>9.7905504140282346E-2</v>
      </c>
      <c r="DV178" s="94">
        <f t="shared" si="643"/>
        <v>9.074146417688897E-2</v>
      </c>
      <c r="DW178" s="94">
        <f t="shared" si="644"/>
        <v>4.9321986652893168E-2</v>
      </c>
      <c r="DX178" s="362">
        <f t="shared" si="598"/>
        <v>-91.268000000000001</v>
      </c>
      <c r="DY178" s="362">
        <f t="shared" si="645"/>
        <v>1.0790000000000077</v>
      </c>
      <c r="DZ178" s="362">
        <f t="shared" si="646"/>
        <v>13.552999999999997</v>
      </c>
      <c r="EA178" s="100"/>
      <c r="EB178" s="100">
        <v>91.268000000000001</v>
      </c>
      <c r="EC178" s="100">
        <v>90.188999999999993</v>
      </c>
      <c r="ED178" s="100">
        <v>76.635999999999996</v>
      </c>
      <c r="EE178" s="100">
        <v>69.802000000000007</v>
      </c>
      <c r="EF178" s="203">
        <v>63.994999999999997</v>
      </c>
      <c r="EG178" s="203">
        <v>60.987000000000002</v>
      </c>
      <c r="EH178" s="228">
        <v>52.645045000000003</v>
      </c>
      <c r="EI178" s="228">
        <v>41.985249000000003</v>
      </c>
      <c r="EJ178" s="228">
        <v>33.563504999999999</v>
      </c>
      <c r="EK178" s="228">
        <v>26.171009000000002</v>
      </c>
      <c r="EL178" s="228">
        <v>18.501058</v>
      </c>
      <c r="EM178" s="94">
        <f t="shared" si="599"/>
        <v>-1</v>
      </c>
      <c r="EN178" s="94">
        <f t="shared" si="647"/>
        <v>8.2657043853755482E-2</v>
      </c>
      <c r="EO178" s="94">
        <f t="shared" si="648"/>
        <v>-0.28721060065917808</v>
      </c>
      <c r="EP178" s="94">
        <f t="shared" si="649"/>
        <v>0.33334887875646191</v>
      </c>
      <c r="EQ178" s="94">
        <f t="shared" si="650"/>
        <v>0.25386501135775807</v>
      </c>
      <c r="ER178" s="94">
        <f t="shared" si="651"/>
        <v>0.14070870020318946</v>
      </c>
      <c r="ES178" s="362">
        <f t="shared" si="600"/>
        <v>-286.82400000000001</v>
      </c>
      <c r="ET178" s="362">
        <f t="shared" si="652"/>
        <v>21.898000000000025</v>
      </c>
      <c r="EU178" s="362">
        <f t="shared" si="653"/>
        <v>-106.74900000000002</v>
      </c>
      <c r="EV178" s="100"/>
      <c r="EW178" s="100">
        <v>286.82400000000001</v>
      </c>
      <c r="EX178" s="100">
        <v>264.92599999999999</v>
      </c>
      <c r="EY178" s="100">
        <v>371.67500000000001</v>
      </c>
      <c r="EZ178" s="100">
        <v>278.75299999999999</v>
      </c>
      <c r="FA178" s="203">
        <v>222.315</v>
      </c>
      <c r="FB178" s="203">
        <v>194.892</v>
      </c>
      <c r="FC178" s="228">
        <v>219.18799999999999</v>
      </c>
      <c r="FD178" s="228">
        <v>208.59141</v>
      </c>
      <c r="FE178" s="228">
        <v>178.35264100000001</v>
      </c>
      <c r="FF178" s="228">
        <v>164.019048</v>
      </c>
      <c r="FG178" s="228">
        <v>188.802967</v>
      </c>
      <c r="FH178" s="94">
        <f t="shared" si="601"/>
        <v>-1</v>
      </c>
      <c r="FI178" s="94">
        <f t="shared" si="654"/>
        <v>-0.10256410256410256</v>
      </c>
      <c r="FJ178" s="94">
        <f t="shared" si="655"/>
        <v>-0.15217391304347827</v>
      </c>
      <c r="FK178" s="94">
        <f t="shared" si="656"/>
        <v>-4.1666666666666664E-2</v>
      </c>
      <c r="FL178" s="94">
        <f t="shared" si="657"/>
        <v>-0.04</v>
      </c>
      <c r="FM178" s="94">
        <f t="shared" si="658"/>
        <v>0.35135135135135137</v>
      </c>
      <c r="FN178" s="362">
        <f t="shared" si="602"/>
        <v>-35</v>
      </c>
      <c r="FO178" s="362">
        <f t="shared" si="659"/>
        <v>-4</v>
      </c>
      <c r="FP178" s="362">
        <f t="shared" si="660"/>
        <v>-7</v>
      </c>
      <c r="FQ178" s="486"/>
      <c r="FR178" s="486">
        <v>35</v>
      </c>
      <c r="FS178" s="486">
        <v>39</v>
      </c>
      <c r="FT178" s="486">
        <v>46</v>
      </c>
      <c r="FU178" s="486">
        <v>48</v>
      </c>
      <c r="FV178" s="487">
        <v>50</v>
      </c>
      <c r="FW178" s="487">
        <v>37</v>
      </c>
      <c r="FX178" s="488">
        <v>34</v>
      </c>
      <c r="FY178" s="488">
        <v>52</v>
      </c>
      <c r="FZ178" s="488">
        <v>66</v>
      </c>
      <c r="GA178" s="488">
        <v>66</v>
      </c>
      <c r="GB178" s="488">
        <v>62</v>
      </c>
      <c r="GC178" s="2"/>
      <c r="GD178" s="2"/>
      <c r="GE178" s="1" t="s">
        <v>77</v>
      </c>
      <c r="GF178" s="336" t="s">
        <v>87</v>
      </c>
      <c r="GG178" s="1">
        <v>2900</v>
      </c>
      <c r="GH178" s="1" t="s">
        <v>243</v>
      </c>
      <c r="GI178" s="18" t="s">
        <v>97</v>
      </c>
      <c r="GJ178" s="94">
        <f t="shared" si="534"/>
        <v>-1</v>
      </c>
      <c r="GK178" s="94">
        <f t="shared" si="535"/>
        <v>-0.92639166960890806</v>
      </c>
      <c r="GL178" s="94">
        <f t="shared" si="536"/>
        <v>0.73858830556630772</v>
      </c>
      <c r="GM178" s="94">
        <f t="shared" si="537"/>
        <v>7.6833345365079006E-2</v>
      </c>
      <c r="GN178" s="94">
        <f t="shared" si="538"/>
        <v>-0.5223930454118747</v>
      </c>
      <c r="GO178" s="392">
        <f t="shared" si="539"/>
        <v>0.23281496332549059</v>
      </c>
      <c r="GP178" s="366">
        <f t="shared" si="540"/>
        <v>-1.5342477832213692E-2</v>
      </c>
      <c r="GQ178" s="366">
        <f t="shared" si="541"/>
        <v>-0.19309150987946022</v>
      </c>
      <c r="GR178" s="366">
        <f t="shared" si="542"/>
        <v>8.8547073113004138E-2</v>
      </c>
      <c r="GS178" s="94">
        <f t="shared" si="603"/>
        <v>0</v>
      </c>
      <c r="GT178" s="94">
        <f t="shared" si="661"/>
        <v>1.5342477832213692E-2</v>
      </c>
      <c r="GU178" s="392">
        <f t="shared" si="662"/>
        <v>0.2084339877116739</v>
      </c>
      <c r="GV178" s="94">
        <f t="shared" si="663"/>
        <v>0.11988691459866976</v>
      </c>
      <c r="GW178" s="94">
        <f t="shared" si="664"/>
        <v>0.11133284004873055</v>
      </c>
      <c r="GX178" s="94">
        <f t="shared" si="665"/>
        <v>0.23310556720167705</v>
      </c>
      <c r="GY178" s="94">
        <f t="shared" si="666"/>
        <v>0.18908398594780196</v>
      </c>
      <c r="GZ178" s="94">
        <f t="shared" si="667"/>
        <v>0.28970680361618656</v>
      </c>
      <c r="HA178" s="94">
        <f t="shared" si="668"/>
        <v>0.28899280059602306</v>
      </c>
      <c r="HB178" s="94">
        <f t="shared" si="669"/>
        <v>0.32721980461747791</v>
      </c>
      <c r="HC178" s="94">
        <f t="shared" si="670"/>
        <v>0.46373564939361328</v>
      </c>
      <c r="HD178" s="94">
        <f t="shared" si="543"/>
        <v>-1</v>
      </c>
      <c r="HE178" s="94">
        <f t="shared" si="544"/>
        <v>-0.42698912544487366</v>
      </c>
      <c r="HF178" s="94">
        <f t="shared" si="545"/>
        <v>-0.36421251774138202</v>
      </c>
      <c r="HG178" s="94">
        <f t="shared" si="546"/>
        <v>0.11737497943376135</v>
      </c>
      <c r="HH178" s="94">
        <f t="shared" si="547"/>
        <v>-0.41748634408857116</v>
      </c>
      <c r="HI178" s="392">
        <f t="shared" si="548"/>
        <v>-0.16017062488800932</v>
      </c>
      <c r="HJ178" s="366">
        <f t="shared" si="549"/>
        <v>-1.2574535568645219E-2</v>
      </c>
      <c r="HK178" s="366">
        <f t="shared" si="550"/>
        <v>-9.3701362116378785E-3</v>
      </c>
      <c r="HL178" s="366">
        <f t="shared" si="551"/>
        <v>-1.2571062474699777E-2</v>
      </c>
      <c r="HM178" s="94">
        <f t="shared" si="604"/>
        <v>0</v>
      </c>
      <c r="HN178" s="94">
        <f t="shared" si="671"/>
        <v>1.2574535568645219E-2</v>
      </c>
      <c r="HO178" s="392">
        <f t="shared" si="672"/>
        <v>2.1944671780283097E-2</v>
      </c>
      <c r="HP178" s="94">
        <f t="shared" si="673"/>
        <v>3.4515734254982874E-2</v>
      </c>
      <c r="HQ178" s="94">
        <f t="shared" si="674"/>
        <v>3.0890018919587762E-2</v>
      </c>
      <c r="HR178" s="94">
        <f t="shared" si="675"/>
        <v>5.3028832210389565E-2</v>
      </c>
      <c r="HS178" s="94">
        <f t="shared" si="676"/>
        <v>6.3142387944358586E-2</v>
      </c>
      <c r="HT178" s="94">
        <f t="shared" si="677"/>
        <v>7.6894963224153304E-2</v>
      </c>
      <c r="HU178" s="94">
        <f t="shared" si="678"/>
        <v>5.754722922461987E-2</v>
      </c>
      <c r="HV178" s="94">
        <f t="shared" si="679"/>
        <v>6.0342255693928003E-2</v>
      </c>
      <c r="HW178" s="94">
        <f t="shared" si="680"/>
        <v>6.7845329889632877E-2</v>
      </c>
      <c r="HX178" s="94" t="e">
        <f t="shared" si="552"/>
        <v>#VALUE!</v>
      </c>
      <c r="HY178" s="94">
        <f t="shared" si="553"/>
        <v>-6.5296096554911198E-2</v>
      </c>
      <c r="HZ178" s="94">
        <f t="shared" si="554"/>
        <v>0.65104728206969298</v>
      </c>
      <c r="IA178" s="94">
        <f t="shared" si="555"/>
        <v>-0.1765804721985173</v>
      </c>
      <c r="IB178" s="94">
        <f t="shared" si="556"/>
        <v>-0.13009657794360918</v>
      </c>
      <c r="IC178" s="392">
        <f t="shared" si="557"/>
        <v>-8.0113979611111899E-2</v>
      </c>
      <c r="ID178" s="366" t="e">
        <f t="shared" si="558"/>
        <v>#VALUE!</v>
      </c>
      <c r="IE178" s="366">
        <f t="shared" si="559"/>
        <v>-2.2228809751367873E-2</v>
      </c>
      <c r="IF178" s="366">
        <f t="shared" si="560"/>
        <v>0.13424002020230844</v>
      </c>
      <c r="IG178" s="94" t="str">
        <f t="shared" si="605"/>
        <v>i.a.</v>
      </c>
      <c r="IH178" s="94">
        <f t="shared" si="681"/>
        <v>0.31820210303182439</v>
      </c>
      <c r="II178" s="392">
        <f t="shared" si="682"/>
        <v>0.34043091278319226</v>
      </c>
      <c r="IJ178" s="94">
        <f t="shared" si="683"/>
        <v>0.20619089258088383</v>
      </c>
      <c r="IK178" s="94">
        <f t="shared" si="684"/>
        <v>0.25040806735712268</v>
      </c>
      <c r="IL178" s="94">
        <f t="shared" si="685"/>
        <v>0.28785731956907989</v>
      </c>
      <c r="IM178" s="94">
        <f t="shared" si="686"/>
        <v>0.31292715965765655</v>
      </c>
      <c r="IN178" s="94">
        <f t="shared" si="687"/>
        <v>0.24018214957023198</v>
      </c>
      <c r="IO178" s="94">
        <f t="shared" si="688"/>
        <v>0.20127985615515043</v>
      </c>
      <c r="IP178" s="94">
        <f t="shared" si="689"/>
        <v>0.18818619568408856</v>
      </c>
      <c r="IQ178" s="94">
        <f t="shared" si="690"/>
        <v>0.15956079076864293</v>
      </c>
      <c r="IR178" s="94">
        <f t="shared" si="606"/>
        <v>9.7991352010903518E-2</v>
      </c>
      <c r="IS178" s="94">
        <f t="shared" si="561"/>
        <v>-1</v>
      </c>
      <c r="IT178" s="94">
        <f t="shared" si="562"/>
        <v>-0.4582613195395408</v>
      </c>
      <c r="IU178" s="94">
        <f t="shared" si="563"/>
        <v>-0.30480590247580991</v>
      </c>
      <c r="IV178" s="94">
        <f t="shared" si="564"/>
        <v>0.55854099319718054</v>
      </c>
      <c r="IW178" s="94">
        <f t="shared" si="565"/>
        <v>-0.11825244816601961</v>
      </c>
      <c r="IX178" s="392">
        <f t="shared" si="566"/>
        <v>-0.37993652290498914</v>
      </c>
      <c r="IY178" s="366">
        <f t="shared" si="567"/>
        <v>-1.0895921803150991E-2</v>
      </c>
      <c r="IZ178" s="366">
        <f t="shared" si="568"/>
        <v>-9.2169521638506505E-3</v>
      </c>
      <c r="JA178" s="366">
        <f t="shared" si="569"/>
        <v>-8.8184331868278558E-3</v>
      </c>
      <c r="JB178" s="392"/>
      <c r="JC178" s="94">
        <f t="shared" si="691"/>
        <v>1.0895921803150991E-2</v>
      </c>
      <c r="JD178" s="392">
        <f t="shared" si="692"/>
        <v>2.0112873967001642E-2</v>
      </c>
      <c r="JE178" s="94">
        <f t="shared" si="693"/>
        <v>2.8931307153829498E-2</v>
      </c>
      <c r="JF178" s="94">
        <f t="shared" si="694"/>
        <v>1.8563071026113986E-2</v>
      </c>
      <c r="JG178" s="94">
        <f t="shared" si="695"/>
        <v>2.1052591512733941E-2</v>
      </c>
      <c r="JH178" s="94">
        <f t="shared" si="696"/>
        <v>3.3952316642426761E-2</v>
      </c>
      <c r="JI178" s="94">
        <f t="shared" si="697"/>
        <v>3.1859409632063629E-2</v>
      </c>
      <c r="JJ178" s="94">
        <f t="shared" si="698"/>
        <v>2.9205504049382592E-2</v>
      </c>
      <c r="JK178" s="94">
        <f t="shared" si="699"/>
        <v>2.3360849910911956E-2</v>
      </c>
      <c r="JL178" s="94">
        <f t="shared" si="700"/>
        <v>2.3888526565708623E-2</v>
      </c>
      <c r="JM178" s="94">
        <f t="shared" si="607"/>
        <v>2.9647815857997459E-2</v>
      </c>
      <c r="JN178" s="94" t="e">
        <f t="shared" si="570"/>
        <v>#VALUE!</v>
      </c>
      <c r="JO178" s="94">
        <f t="shared" si="571"/>
        <v>2.1514666622789416E-2</v>
      </c>
      <c r="JP178" s="94">
        <f t="shared" si="572"/>
        <v>5.5764875625283643E-2</v>
      </c>
      <c r="JQ178" s="94">
        <f t="shared" si="573"/>
        <v>-2.8893907028107565E-2</v>
      </c>
      <c r="JR178" s="94">
        <f t="shared" si="574"/>
        <v>-0.17351362778794899</v>
      </c>
      <c r="JS178" s="392">
        <f t="shared" si="575"/>
        <v>9.8432370662786955E-3</v>
      </c>
      <c r="JT178" s="364" t="e">
        <f t="shared" si="576"/>
        <v>#VALUE!</v>
      </c>
      <c r="JU178" s="364">
        <f t="shared" si="577"/>
        <v>0.1915853479853471</v>
      </c>
      <c r="JV178" s="364">
        <f t="shared" si="578"/>
        <v>0.4703500557413598</v>
      </c>
      <c r="JW178" s="99" t="str">
        <f t="shared" si="608"/>
        <v>i.a.</v>
      </c>
      <c r="JX178" s="99">
        <f t="shared" si="701"/>
        <v>9.0964571428571421</v>
      </c>
      <c r="JY178" s="393">
        <f t="shared" si="702"/>
        <v>8.904871794871795</v>
      </c>
      <c r="JZ178" s="99">
        <f t="shared" si="703"/>
        <v>8.4345217391304352</v>
      </c>
      <c r="KA178" s="99">
        <f t="shared" si="704"/>
        <v>8.6854791666666671</v>
      </c>
      <c r="KB178" s="99">
        <f t="shared" si="705"/>
        <v>10.50892</v>
      </c>
      <c r="KC178" s="99">
        <f t="shared" si="706"/>
        <v>10.406486486486488</v>
      </c>
      <c r="KD178" s="99">
        <f t="shared" si="707"/>
        <v>15.183473441176472</v>
      </c>
      <c r="KE178" s="99">
        <f t="shared" si="708"/>
        <v>7.3311912115384619</v>
      </c>
      <c r="KF178" s="99">
        <f t="shared" si="609"/>
        <v>6.6997225151515156</v>
      </c>
      <c r="KG178" s="99">
        <f t="shared" si="610"/>
        <v>7.5912333181818177</v>
      </c>
      <c r="KH178" s="99">
        <f t="shared" si="611"/>
        <v>8.224401741935484</v>
      </c>
      <c r="KI178" s="94">
        <f t="shared" si="579"/>
        <v>-1</v>
      </c>
      <c r="KJ178" s="94">
        <f t="shared" si="580"/>
        <v>-0.91078536096366536</v>
      </c>
      <c r="KK178" s="94">
        <f t="shared" si="581"/>
        <v>1.3361317045527568</v>
      </c>
      <c r="KL178" s="94">
        <f t="shared" si="582"/>
        <v>0.22981366459627334</v>
      </c>
      <c r="KM178" s="94">
        <f t="shared" si="583"/>
        <v>-0.46740349191094022</v>
      </c>
      <c r="KN178" s="392">
        <f t="shared" si="584"/>
        <v>3.4050079121287144E-3</v>
      </c>
      <c r="KO178" s="364">
        <f t="shared" si="585"/>
        <v>-3.9771428571428569E-2</v>
      </c>
      <c r="KP178" s="364">
        <f t="shared" si="586"/>
        <v>-0.40602344322344319</v>
      </c>
      <c r="KQ178" s="364">
        <f t="shared" si="587"/>
        <v>0.25496878483835</v>
      </c>
      <c r="KR178" s="308"/>
      <c r="KS178" s="308">
        <f t="shared" si="709"/>
        <v>3.9771428571428569E-2</v>
      </c>
      <c r="KT178" s="395">
        <f t="shared" si="710"/>
        <v>0.44579487179487176</v>
      </c>
      <c r="KU178" s="308">
        <f t="shared" si="711"/>
        <v>0.19082608695652176</v>
      </c>
      <c r="KV178" s="308">
        <f t="shared" si="712"/>
        <v>0.15516666666666667</v>
      </c>
      <c r="KW178" s="308">
        <f t="shared" si="713"/>
        <v>0.29133999999999999</v>
      </c>
      <c r="KX178" s="308">
        <f t="shared" si="714"/>
        <v>0.29035135135135137</v>
      </c>
      <c r="KY178" s="308">
        <f t="shared" si="715"/>
        <v>0.40316235294117647</v>
      </c>
      <c r="KZ178" s="308">
        <f t="shared" si="716"/>
        <v>0.2099331346153846</v>
      </c>
      <c r="LA178" s="308">
        <f t="shared" si="717"/>
        <v>0.14807815151515152</v>
      </c>
      <c r="LB178" s="308">
        <f t="shared" si="718"/>
        <v>0.15693962121212121</v>
      </c>
      <c r="LC178" s="308">
        <f t="shared" si="612"/>
        <v>0.20936954838709679</v>
      </c>
    </row>
    <row r="179" spans="1:315" s="1" customFormat="1" x14ac:dyDescent="0.3">
      <c r="A179" s="348" t="s">
        <v>257</v>
      </c>
      <c r="B179" s="171">
        <v>82735011</v>
      </c>
      <c r="C179" t="s">
        <v>105</v>
      </c>
      <c r="D179" s="4"/>
      <c r="E179"/>
      <c r="F179"/>
      <c r="G179">
        <v>433200</v>
      </c>
      <c r="H179"/>
      <c r="I179" s="192">
        <v>44914</v>
      </c>
      <c r="J179" s="176"/>
      <c r="K179" s="176" t="s">
        <v>204</v>
      </c>
      <c r="L179" s="176" t="s">
        <v>204</v>
      </c>
      <c r="M179" s="176" t="s">
        <v>204</v>
      </c>
      <c r="N179" s="176" t="s">
        <v>204</v>
      </c>
      <c r="O179" s="182" t="s">
        <v>204</v>
      </c>
      <c r="P179" s="176" t="s">
        <v>204</v>
      </c>
      <c r="Q179" s="94">
        <f t="shared" si="525"/>
        <v>-1</v>
      </c>
      <c r="R179" s="94">
        <f t="shared" si="526"/>
        <v>0.14002918201391479</v>
      </c>
      <c r="S179" s="94">
        <f t="shared" si="527"/>
        <v>-0.19457402669991608</v>
      </c>
      <c r="T179" s="94">
        <f t="shared" si="528"/>
        <v>-0.19052066173229076</v>
      </c>
      <c r="U179" s="94">
        <f t="shared" si="529"/>
        <v>0.24882105369910246</v>
      </c>
      <c r="V179" s="94" t="e">
        <f t="shared" si="530"/>
        <v>#DIV/0!</v>
      </c>
      <c r="W179" s="362">
        <f t="shared" si="531"/>
        <v>-128.137</v>
      </c>
      <c r="X179" s="362">
        <f t="shared" si="532"/>
        <v>15.739000000000004</v>
      </c>
      <c r="Y179" s="362">
        <f t="shared" si="533"/>
        <v>-27.152999999999992</v>
      </c>
      <c r="Z179" s="100"/>
      <c r="AA179" s="100">
        <v>128.137</v>
      </c>
      <c r="AB179" s="100">
        <v>112.398</v>
      </c>
      <c r="AC179" s="100">
        <v>139.55099999999999</v>
      </c>
      <c r="AD179" s="100">
        <v>172.39599999999999</v>
      </c>
      <c r="AE179" s="100">
        <v>138.047</v>
      </c>
      <c r="AF179" s="100"/>
      <c r="AG179" s="206">
        <v>235.17776599999999</v>
      </c>
      <c r="AH179" s="206">
        <v>227.21222599999999</v>
      </c>
      <c r="AI179" s="206">
        <v>195.66958299999999</v>
      </c>
      <c r="AJ179" s="206">
        <v>189.261</v>
      </c>
      <c r="AK179" s="201">
        <v>232.84200000000001</v>
      </c>
      <c r="AL179" s="94">
        <f t="shared" si="588"/>
        <v>-1</v>
      </c>
      <c r="AM179" s="94">
        <f t="shared" si="589"/>
        <v>2.814100835804802E-2</v>
      </c>
      <c r="AN179" s="94">
        <f t="shared" si="613"/>
        <v>-0.27356411888557014</v>
      </c>
      <c r="AO179" s="94">
        <f t="shared" si="614"/>
        <v>-2.4037083054573267E-2</v>
      </c>
      <c r="AP179" s="94">
        <f t="shared" si="615"/>
        <v>0.40868394479973058</v>
      </c>
      <c r="AQ179" s="94">
        <f t="shared" si="616"/>
        <v>0.38676250933532497</v>
      </c>
      <c r="AR179" s="362">
        <f t="shared" si="590"/>
        <v>-30.507000000000001</v>
      </c>
      <c r="AS179" s="362">
        <f t="shared" si="617"/>
        <v>0.83500000000000085</v>
      </c>
      <c r="AT179" s="362">
        <f t="shared" si="618"/>
        <v>-11.173999999999996</v>
      </c>
      <c r="AU179" s="266"/>
      <c r="AV179" s="266">
        <v>30.507000000000001</v>
      </c>
      <c r="AW179" s="266">
        <v>29.672000000000001</v>
      </c>
      <c r="AX179" s="266">
        <v>40.845999999999997</v>
      </c>
      <c r="AY179" s="266">
        <v>41.851999999999997</v>
      </c>
      <c r="AZ179" s="266">
        <v>29.71</v>
      </c>
      <c r="BA179" s="267">
        <v>21.423999999999999</v>
      </c>
      <c r="BB179" s="205">
        <v>54.334608000000003</v>
      </c>
      <c r="BC179" s="205">
        <v>55.092284999999997</v>
      </c>
      <c r="BD179" s="205">
        <v>35.886071000000001</v>
      </c>
      <c r="BE179" s="205">
        <v>34.314999999999998</v>
      </c>
      <c r="BF179" s="205">
        <v>50.113999999999997</v>
      </c>
      <c r="BG179" s="94">
        <f t="shared" si="591"/>
        <v>-1</v>
      </c>
      <c r="BH179" s="94">
        <f t="shared" si="619"/>
        <v>0.34338803088803088</v>
      </c>
      <c r="BI179" s="94">
        <f t="shared" si="620"/>
        <v>-0.5402706900377191</v>
      </c>
      <c r="BJ179" s="94">
        <f t="shared" si="621"/>
        <v>0.26334968465311837</v>
      </c>
      <c r="BK179" s="94">
        <f t="shared" si="622"/>
        <v>17.484455958549223</v>
      </c>
      <c r="BL179" s="94">
        <f t="shared" si="623"/>
        <v>1.0365876777251184</v>
      </c>
      <c r="BM179" s="362">
        <f t="shared" si="592"/>
        <v>-5.5670000000000002</v>
      </c>
      <c r="BN179" s="362">
        <f t="shared" si="624"/>
        <v>1.423</v>
      </c>
      <c r="BO179" s="362">
        <f t="shared" si="625"/>
        <v>-4.8699999999999992</v>
      </c>
      <c r="BP179" s="266"/>
      <c r="BQ179" s="266">
        <v>5.5670000000000002</v>
      </c>
      <c r="BR179" s="266">
        <v>4.1440000000000001</v>
      </c>
      <c r="BS179" s="266">
        <v>9.0139999999999993</v>
      </c>
      <c r="BT179" s="266">
        <v>7.1349999999999998</v>
      </c>
      <c r="BU179" s="266">
        <v>0.38600000000000001</v>
      </c>
      <c r="BV179" s="266">
        <v>-10.55</v>
      </c>
      <c r="BW179" s="201">
        <v>4.4119739999999998</v>
      </c>
      <c r="BX179" s="201">
        <v>11.254</v>
      </c>
      <c r="BY179" s="201">
        <v>4.4770000000000003</v>
      </c>
      <c r="BZ179" s="201">
        <v>-4.5132310000000002</v>
      </c>
      <c r="CA179" s="201">
        <v>2.105</v>
      </c>
      <c r="CB179" s="94">
        <f t="shared" si="593"/>
        <v>-1</v>
      </c>
      <c r="CC179" s="94">
        <f t="shared" si="626"/>
        <v>0.29121653358384225</v>
      </c>
      <c r="CD179" s="94">
        <f t="shared" si="627"/>
        <v>-0.5487016428192899</v>
      </c>
      <c r="CE179" s="94">
        <f t="shared" si="628"/>
        <v>0.25116032356451401</v>
      </c>
      <c r="CF179" s="94">
        <f t="shared" si="629"/>
        <v>5.6912156166814558</v>
      </c>
      <c r="CG179" s="94">
        <f t="shared" si="630"/>
        <v>1.1139419674451523</v>
      </c>
      <c r="CH179" s="362">
        <f t="shared" si="594"/>
        <v>-5.4980000000000002</v>
      </c>
      <c r="CI179" s="362">
        <f t="shared" si="631"/>
        <v>1.2400000000000002</v>
      </c>
      <c r="CJ179" s="362">
        <f t="shared" si="632"/>
        <v>-5.1770000000000005</v>
      </c>
      <c r="CK179" s="100"/>
      <c r="CL179" s="100">
        <v>5.4980000000000002</v>
      </c>
      <c r="CM179" s="100">
        <v>4.258</v>
      </c>
      <c r="CN179" s="100">
        <v>9.4350000000000005</v>
      </c>
      <c r="CO179" s="100">
        <v>7.5410000000000004</v>
      </c>
      <c r="CP179" s="100">
        <v>1.127</v>
      </c>
      <c r="CQ179" s="100">
        <v>-9.891</v>
      </c>
      <c r="CR179" s="208">
        <v>5.7994729999999999</v>
      </c>
      <c r="CS179" s="208">
        <v>12.228999999999999</v>
      </c>
      <c r="CT179" s="208">
        <v>5.236116</v>
      </c>
      <c r="CU179" s="208">
        <v>-3.389062</v>
      </c>
      <c r="CV179" s="208">
        <v>3.0529999999999999</v>
      </c>
      <c r="CW179" s="94">
        <f t="shared" si="595"/>
        <v>-1</v>
      </c>
      <c r="CX179" s="94">
        <f t="shared" si="633"/>
        <v>0.29108970499698966</v>
      </c>
      <c r="CY179" s="94">
        <f t="shared" si="634"/>
        <v>-0.54851861918999723</v>
      </c>
      <c r="CZ179" s="94">
        <f t="shared" si="635"/>
        <v>0.25114776398571659</v>
      </c>
      <c r="DA179" s="94">
        <f t="shared" si="636"/>
        <v>5.6981776765375853</v>
      </c>
      <c r="DB179" s="94">
        <f t="shared" si="637"/>
        <v>1.1135981368870487</v>
      </c>
      <c r="DC179" s="362">
        <f t="shared" si="596"/>
        <v>-4.2889999999999997</v>
      </c>
      <c r="DD179" s="362">
        <f t="shared" si="638"/>
        <v>0.96699999999999964</v>
      </c>
      <c r="DE179" s="362">
        <f t="shared" si="639"/>
        <v>-4.0359999999999996</v>
      </c>
      <c r="DF179" s="266"/>
      <c r="DG179" s="266">
        <v>4.2889999999999997</v>
      </c>
      <c r="DH179" s="266">
        <v>3.3220000000000001</v>
      </c>
      <c r="DI179" s="266">
        <v>7.3579999999999997</v>
      </c>
      <c r="DJ179" s="266">
        <v>5.8810000000000002</v>
      </c>
      <c r="DK179" s="266">
        <v>0.878</v>
      </c>
      <c r="DL179" s="266">
        <v>-7.7290000000000001</v>
      </c>
      <c r="DM179" s="201">
        <v>4.5311760000000003</v>
      </c>
      <c r="DN179" s="201">
        <v>9.6598950000000006</v>
      </c>
      <c r="DO179" s="201">
        <v>3.9088630000000002</v>
      </c>
      <c r="DP179" s="201">
        <v>-2.5525850000000001</v>
      </c>
      <c r="DQ179" s="201">
        <v>2.282</v>
      </c>
      <c r="DR179" s="94">
        <f t="shared" si="597"/>
        <v>-1</v>
      </c>
      <c r="DS179" s="94">
        <f t="shared" si="640"/>
        <v>5.6208572691118078E-2</v>
      </c>
      <c r="DT179" s="94">
        <f t="shared" si="641"/>
        <v>-0.23807279216188013</v>
      </c>
      <c r="DU179" s="94">
        <f t="shared" si="642"/>
        <v>0.2201043421106684</v>
      </c>
      <c r="DV179" s="94">
        <f t="shared" si="643"/>
        <v>0.31861762634743523</v>
      </c>
      <c r="DW179" s="94">
        <f t="shared" si="644"/>
        <v>4.9934595916510276E-2</v>
      </c>
      <c r="DX179" s="362">
        <f t="shared" si="598"/>
        <v>-23.902000000000001</v>
      </c>
      <c r="DY179" s="362">
        <f t="shared" si="645"/>
        <v>1.272000000000002</v>
      </c>
      <c r="DZ179" s="362">
        <f t="shared" si="646"/>
        <v>-7.0710000000000015</v>
      </c>
      <c r="EA179" s="100"/>
      <c r="EB179" s="100">
        <v>23.902000000000001</v>
      </c>
      <c r="EC179" s="100">
        <v>22.63</v>
      </c>
      <c r="ED179" s="100">
        <v>29.701000000000001</v>
      </c>
      <c r="EE179" s="100">
        <v>24.343</v>
      </c>
      <c r="EF179" s="100">
        <v>18.460999999999999</v>
      </c>
      <c r="EG179" s="100">
        <v>17.582999999999998</v>
      </c>
      <c r="EH179" s="208">
        <v>29.811599999999999</v>
      </c>
      <c r="EI179" s="208">
        <v>29.280424</v>
      </c>
      <c r="EJ179" s="208">
        <v>19.920525000000001</v>
      </c>
      <c r="EK179" s="208">
        <v>16.010999999999999</v>
      </c>
      <c r="EL179" s="208">
        <v>20.565000000000001</v>
      </c>
      <c r="EM179" s="94">
        <f t="shared" si="599"/>
        <v>-1</v>
      </c>
      <c r="EN179" s="94">
        <f t="shared" si="647"/>
        <v>9.9917345613413672E-2</v>
      </c>
      <c r="EO179" s="94">
        <f t="shared" si="648"/>
        <v>-0.26874125753363148</v>
      </c>
      <c r="EP179" s="94">
        <f t="shared" si="649"/>
        <v>-1.35429797962591E-2</v>
      </c>
      <c r="EQ179" s="94">
        <f t="shared" si="650"/>
        <v>0.30451787817507042</v>
      </c>
      <c r="ER179" s="94">
        <f t="shared" si="651"/>
        <v>-1.6522784395148076E-2</v>
      </c>
      <c r="ES179" s="362">
        <f t="shared" si="600"/>
        <v>-46.576000000000001</v>
      </c>
      <c r="ET179" s="362">
        <f t="shared" si="652"/>
        <v>4.2310000000000016</v>
      </c>
      <c r="EU179" s="362">
        <f t="shared" si="653"/>
        <v>-15.561999999999998</v>
      </c>
      <c r="EV179" s="100"/>
      <c r="EW179" s="100">
        <v>46.576000000000001</v>
      </c>
      <c r="EX179" s="100">
        <v>42.344999999999999</v>
      </c>
      <c r="EY179" s="100">
        <v>57.906999999999996</v>
      </c>
      <c r="EZ179" s="100">
        <v>58.701999999999998</v>
      </c>
      <c r="FA179" s="100">
        <v>44.999000000000002</v>
      </c>
      <c r="FB179" s="100">
        <v>45.755000000000003</v>
      </c>
      <c r="FC179" s="208">
        <v>64.259602000000001</v>
      </c>
      <c r="FD179" s="208">
        <v>90.066000000000003</v>
      </c>
      <c r="FE179" s="208">
        <v>59.84</v>
      </c>
      <c r="FF179" s="208">
        <v>54.430999999999997</v>
      </c>
      <c r="FG179" s="208">
        <v>64.105999999999995</v>
      </c>
      <c r="FH179" s="94">
        <f t="shared" si="601"/>
        <v>-1</v>
      </c>
      <c r="FI179" s="94">
        <f t="shared" si="654"/>
        <v>-5.4545454545454543E-2</v>
      </c>
      <c r="FJ179" s="94">
        <f t="shared" si="655"/>
        <v>-0.140625</v>
      </c>
      <c r="FK179" s="94">
        <f t="shared" si="656"/>
        <v>-8.5714285714285715E-2</v>
      </c>
      <c r="FL179" s="94">
        <f t="shared" si="657"/>
        <v>0.12903225806451613</v>
      </c>
      <c r="FM179" s="94">
        <f t="shared" si="658"/>
        <v>-7.4626865671641784E-2</v>
      </c>
      <c r="FN179" s="362">
        <f t="shared" si="602"/>
        <v>-52</v>
      </c>
      <c r="FO179" s="362">
        <f t="shared" si="659"/>
        <v>-3</v>
      </c>
      <c r="FP179" s="362">
        <f t="shared" si="660"/>
        <v>-9</v>
      </c>
      <c r="FQ179" s="486"/>
      <c r="FR179" s="486">
        <v>52</v>
      </c>
      <c r="FS179" s="486">
        <v>55</v>
      </c>
      <c r="FT179" s="486">
        <v>64</v>
      </c>
      <c r="FU179" s="486">
        <v>70</v>
      </c>
      <c r="FV179" s="486">
        <v>62</v>
      </c>
      <c r="FW179" s="486">
        <v>67</v>
      </c>
      <c r="FX179" s="2">
        <v>110</v>
      </c>
      <c r="FY179" s="2">
        <v>95</v>
      </c>
      <c r="FZ179" s="2">
        <v>75</v>
      </c>
      <c r="GA179" s="2">
        <v>85</v>
      </c>
      <c r="GB179" s="2">
        <v>104</v>
      </c>
      <c r="GC179" s="2"/>
      <c r="GD179" s="2"/>
      <c r="GE179" s="1" t="s">
        <v>81</v>
      </c>
      <c r="GF179" s="336"/>
      <c r="GG179" s="1">
        <v>4200</v>
      </c>
      <c r="GH179" s="1" t="s">
        <v>258</v>
      </c>
      <c r="GI179" s="18" t="s">
        <v>97</v>
      </c>
      <c r="GJ179" s="94">
        <f t="shared" si="534"/>
        <v>-1</v>
      </c>
      <c r="GK179" s="94">
        <f t="shared" si="535"/>
        <v>0.45213299275715757</v>
      </c>
      <c r="GL179" s="94">
        <f t="shared" si="536"/>
        <v>-0.53392886787039628</v>
      </c>
      <c r="GM179" s="94">
        <f t="shared" si="537"/>
        <v>-9.0543540475268025E-3</v>
      </c>
      <c r="GN179" s="94">
        <f t="shared" si="538"/>
        <v>4.634477518168076</v>
      </c>
      <c r="GO179" s="392">
        <f t="shared" si="539"/>
        <v>1.1498233817078019</v>
      </c>
      <c r="GP179" s="366">
        <f t="shared" si="540"/>
        <v>-0.23631049600275084</v>
      </c>
      <c r="GQ179" s="366">
        <f t="shared" si="541"/>
        <v>7.3577125725095144E-2</v>
      </c>
      <c r="GR179" s="366">
        <f t="shared" si="542"/>
        <v>-0.18642657347188177</v>
      </c>
      <c r="GS179" s="94">
        <f t="shared" si="603"/>
        <v>0</v>
      </c>
      <c r="GT179" s="94">
        <f t="shared" si="661"/>
        <v>0.23631049600275084</v>
      </c>
      <c r="GU179" s="392">
        <f t="shared" si="662"/>
        <v>0.16273337027765569</v>
      </c>
      <c r="GV179" s="94">
        <f t="shared" si="663"/>
        <v>0.34915994374953746</v>
      </c>
      <c r="GW179" s="94">
        <f t="shared" si="664"/>
        <v>0.35235024764040745</v>
      </c>
      <c r="GX179" s="94">
        <f t="shared" si="665"/>
        <v>6.2534679835756307E-2</v>
      </c>
      <c r="GY179" s="94">
        <f t="shared" si="666"/>
        <v>-0.41738932283424696</v>
      </c>
      <c r="GZ179" s="94">
        <f t="shared" si="667"/>
        <v>0.19628615191789675</v>
      </c>
      <c r="HA179" s="94">
        <f t="shared" si="668"/>
        <v>0.49710423268461745</v>
      </c>
      <c r="HB179" s="94">
        <f t="shared" si="669"/>
        <v>0.29144969494058492</v>
      </c>
      <c r="HC179" s="94">
        <f t="shared" si="670"/>
        <v>-0.18531616360454942</v>
      </c>
      <c r="HD179" s="94">
        <f t="shared" si="543"/>
        <v>-1</v>
      </c>
      <c r="HE179" s="94">
        <f t="shared" si="544"/>
        <v>0.51457290035634862</v>
      </c>
      <c r="HF179" s="94">
        <f t="shared" si="545"/>
        <v>-0.46526178923720607</v>
      </c>
      <c r="HG179" s="94">
        <f t="shared" si="546"/>
        <v>0.12350355159732966</v>
      </c>
      <c r="HH179" s="94">
        <f t="shared" si="547"/>
        <v>15.176684082720286</v>
      </c>
      <c r="HI179" s="392">
        <f t="shared" si="548"/>
        <v>1.0443526324242807</v>
      </c>
      <c r="HJ179" s="366">
        <f t="shared" si="549"/>
        <v>-0.12521226706852151</v>
      </c>
      <c r="HK179" s="366">
        <f t="shared" si="550"/>
        <v>4.2540599670364859E-2</v>
      </c>
      <c r="HL179" s="366">
        <f t="shared" si="551"/>
        <v>-7.1930464512759307E-2</v>
      </c>
      <c r="HM179" s="94">
        <f t="shared" si="604"/>
        <v>0</v>
      </c>
      <c r="HN179" s="94">
        <f t="shared" si="671"/>
        <v>0.12521226706852151</v>
      </c>
      <c r="HO179" s="392">
        <f t="shared" si="672"/>
        <v>8.2671667398156651E-2</v>
      </c>
      <c r="HP179" s="94">
        <f t="shared" si="673"/>
        <v>0.15460213191091596</v>
      </c>
      <c r="HQ179" s="94">
        <f t="shared" si="674"/>
        <v>0.13760715904378937</v>
      </c>
      <c r="HR179" s="94">
        <f t="shared" si="675"/>
        <v>8.5065121096590778E-3</v>
      </c>
      <c r="HS179" s="94">
        <f t="shared" si="676"/>
        <v>-0.19179272220609409</v>
      </c>
      <c r="HT179" s="94">
        <f t="shared" si="677"/>
        <v>5.7177473378655599E-2</v>
      </c>
      <c r="HU179" s="94">
        <f t="shared" si="678"/>
        <v>0.15014742572011794</v>
      </c>
      <c r="HV179" s="94">
        <f t="shared" si="679"/>
        <v>7.8357588539524473E-2</v>
      </c>
      <c r="HW179" s="94">
        <f t="shared" si="680"/>
        <v>-7.6148898656115821E-2</v>
      </c>
      <c r="HX179" s="94" t="e">
        <f t="shared" si="552"/>
        <v>#VALUE!</v>
      </c>
      <c r="HY179" s="94">
        <f t="shared" si="553"/>
        <v>-3.9738234056050516E-2</v>
      </c>
      <c r="HZ179" s="94">
        <f t="shared" si="554"/>
        <v>4.1939280299492364E-2</v>
      </c>
      <c r="IA179" s="94">
        <f t="shared" si="555"/>
        <v>0.2368550449959497</v>
      </c>
      <c r="IB179" s="94">
        <f t="shared" si="556"/>
        <v>1.0808397806007352E-2</v>
      </c>
      <c r="IC179" s="392">
        <f t="shared" si="557"/>
        <v>6.7573889112200983E-2</v>
      </c>
      <c r="ID179" s="366" t="e">
        <f t="shared" si="558"/>
        <v>#VALUE!</v>
      </c>
      <c r="IE179" s="366">
        <f t="shared" si="559"/>
        <v>-2.1236893061481243E-2</v>
      </c>
      <c r="IF179" s="366">
        <f t="shared" si="560"/>
        <v>2.1511018774504342E-2</v>
      </c>
      <c r="IG179" s="94" t="str">
        <f t="shared" si="605"/>
        <v>i.a.</v>
      </c>
      <c r="IH179" s="94">
        <f t="shared" si="681"/>
        <v>0.5131827550669873</v>
      </c>
      <c r="II179" s="392">
        <f t="shared" si="682"/>
        <v>0.53441964812846854</v>
      </c>
      <c r="IJ179" s="94">
        <f t="shared" si="683"/>
        <v>0.5129086293539642</v>
      </c>
      <c r="IK179" s="94">
        <f t="shared" si="684"/>
        <v>0.41468774488092403</v>
      </c>
      <c r="IL179" s="94">
        <f t="shared" si="685"/>
        <v>0.41025356119024864</v>
      </c>
      <c r="IM179" s="94">
        <f t="shared" si="686"/>
        <v>0.38428587039667789</v>
      </c>
      <c r="IN179" s="94">
        <f t="shared" si="687"/>
        <v>0.46392444198456129</v>
      </c>
      <c r="IO179" s="94">
        <f t="shared" si="688"/>
        <v>0.32509963804321274</v>
      </c>
      <c r="IP179" s="94">
        <f t="shared" si="689"/>
        <v>0.33289647393048127</v>
      </c>
      <c r="IQ179" s="94">
        <f t="shared" si="690"/>
        <v>0.29415222942808328</v>
      </c>
      <c r="IR179" s="94">
        <f t="shared" si="606"/>
        <v>0.32079680529123644</v>
      </c>
      <c r="IS179" s="94">
        <f t="shared" si="561"/>
        <v>-1</v>
      </c>
      <c r="IT179" s="94">
        <f t="shared" si="562"/>
        <v>0.17838038892554742</v>
      </c>
      <c r="IU179" s="94">
        <f t="shared" si="563"/>
        <v>-0.42920972851344091</v>
      </c>
      <c r="IV179" s="94">
        <f t="shared" si="564"/>
        <v>0.56069417084405693</v>
      </c>
      <c r="IW179" s="94">
        <f t="shared" si="565"/>
        <v>13.801524929289803</v>
      </c>
      <c r="IX179" s="392" t="e">
        <f t="shared" si="566"/>
        <v>#VALUE!</v>
      </c>
      <c r="IY179" s="366">
        <f t="shared" si="567"/>
        <v>-4.344568703809204E-2</v>
      </c>
      <c r="IZ179" s="366">
        <f t="shared" si="568"/>
        <v>6.5767036042231053E-3</v>
      </c>
      <c r="JA179" s="366">
        <f t="shared" si="569"/>
        <v>-2.7723889422649473E-2</v>
      </c>
      <c r="JB179" s="392"/>
      <c r="JC179" s="94">
        <f t="shared" si="691"/>
        <v>4.344568703809204E-2</v>
      </c>
      <c r="JD179" s="392">
        <f t="shared" si="692"/>
        <v>3.6868983433868935E-2</v>
      </c>
      <c r="JE179" s="94">
        <f t="shared" si="693"/>
        <v>6.4592872856518407E-2</v>
      </c>
      <c r="JF179" s="94">
        <f t="shared" si="694"/>
        <v>4.1387271166384375E-2</v>
      </c>
      <c r="JG179" s="94">
        <f t="shared" si="695"/>
        <v>2.7961491376125524E-3</v>
      </c>
      <c r="JH179" s="94" t="str">
        <f t="shared" si="696"/>
        <v>i.a.</v>
      </c>
      <c r="JI179" s="94">
        <f t="shared" si="697"/>
        <v>1.8760166299053967E-2</v>
      </c>
      <c r="JJ179" s="94">
        <f t="shared" si="698"/>
        <v>4.9530785372438539E-2</v>
      </c>
      <c r="JK179" s="94">
        <f t="shared" si="699"/>
        <v>2.2880408550776134E-2</v>
      </c>
      <c r="JL179" s="94">
        <f t="shared" si="700"/>
        <v>-2.3846598084127212E-2</v>
      </c>
      <c r="JM179" s="94">
        <f t="shared" si="607"/>
        <v>9.0404652081669101E-3</v>
      </c>
      <c r="JN179" s="94" t="e">
        <f t="shared" si="570"/>
        <v>#VALUE!</v>
      </c>
      <c r="JO179" s="94">
        <f t="shared" si="571"/>
        <v>0.20580009636087143</v>
      </c>
      <c r="JP179" s="94">
        <f t="shared" si="572"/>
        <v>-6.2777049250811415E-2</v>
      </c>
      <c r="JQ179" s="94">
        <f t="shared" si="573"/>
        <v>-0.11463197376969299</v>
      </c>
      <c r="JR179" s="94">
        <f t="shared" si="574"/>
        <v>0.10609864756206208</v>
      </c>
      <c r="JS179" s="392" t="e">
        <f t="shared" si="575"/>
        <v>#DIV/0!</v>
      </c>
      <c r="JT179" s="364" t="e">
        <f t="shared" si="576"/>
        <v>#VALUE!</v>
      </c>
      <c r="JU179" s="364">
        <f t="shared" si="577"/>
        <v>0.42057307692307688</v>
      </c>
      <c r="JV179" s="364">
        <f t="shared" si="578"/>
        <v>-0.13688437499999973</v>
      </c>
      <c r="JW179" s="99" t="str">
        <f t="shared" si="608"/>
        <v>i.a.</v>
      </c>
      <c r="JX179" s="99">
        <f t="shared" si="701"/>
        <v>2.464173076923077</v>
      </c>
      <c r="JY179" s="393">
        <f t="shared" si="702"/>
        <v>2.0436000000000001</v>
      </c>
      <c r="JZ179" s="99">
        <f t="shared" si="703"/>
        <v>2.1804843749999998</v>
      </c>
      <c r="KA179" s="99">
        <f t="shared" si="704"/>
        <v>2.4627999999999997</v>
      </c>
      <c r="KB179" s="99">
        <f t="shared" si="705"/>
        <v>2.2265645161290322</v>
      </c>
      <c r="KC179" s="99">
        <f t="shared" si="706"/>
        <v>0</v>
      </c>
      <c r="KD179" s="99">
        <f t="shared" si="707"/>
        <v>2.1379796909090909</v>
      </c>
      <c r="KE179" s="99">
        <f t="shared" si="708"/>
        <v>2.391707642105263</v>
      </c>
      <c r="KF179" s="99">
        <f t="shared" si="609"/>
        <v>2.6089277733333334</v>
      </c>
      <c r="KG179" s="99">
        <f t="shared" si="610"/>
        <v>2.2265999999999999</v>
      </c>
      <c r="KH179" s="99">
        <f t="shared" si="611"/>
        <v>2.2388653846153845</v>
      </c>
      <c r="KI179" s="94">
        <f t="shared" si="579"/>
        <v>-1</v>
      </c>
      <c r="KJ179" s="94">
        <f t="shared" si="580"/>
        <v>0.36570979513675628</v>
      </c>
      <c r="KK179" s="94">
        <f t="shared" si="581"/>
        <v>-0.47485282073517371</v>
      </c>
      <c r="KL179" s="94">
        <f t="shared" si="582"/>
        <v>0.36845660389868712</v>
      </c>
      <c r="KM179" s="94">
        <f t="shared" si="583"/>
        <v>4.9265052604892885</v>
      </c>
      <c r="KN179" s="392">
        <f t="shared" si="584"/>
        <v>1.1231308357875032</v>
      </c>
      <c r="KO179" s="364">
        <f t="shared" si="585"/>
        <v>-0.10573076923076924</v>
      </c>
      <c r="KP179" s="364">
        <f t="shared" si="586"/>
        <v>2.8312587412587423E-2</v>
      </c>
      <c r="KQ179" s="364">
        <f t="shared" si="587"/>
        <v>-7.0003693181818191E-2</v>
      </c>
      <c r="KR179" s="308"/>
      <c r="KS179" s="308">
        <f t="shared" si="709"/>
        <v>0.10573076923076924</v>
      </c>
      <c r="KT179" s="395">
        <f t="shared" si="710"/>
        <v>7.7418181818181817E-2</v>
      </c>
      <c r="KU179" s="308">
        <f t="shared" si="711"/>
        <v>0.14742187500000001</v>
      </c>
      <c r="KV179" s="308">
        <f t="shared" si="712"/>
        <v>0.10772857142857144</v>
      </c>
      <c r="KW179" s="308">
        <f t="shared" si="713"/>
        <v>1.8177419354838711E-2</v>
      </c>
      <c r="KX179" s="308">
        <f t="shared" si="714"/>
        <v>-0.14762686567164179</v>
      </c>
      <c r="KY179" s="308">
        <f t="shared" si="715"/>
        <v>5.2722481818181816E-2</v>
      </c>
      <c r="KZ179" s="308">
        <f t="shared" si="716"/>
        <v>0.12872631578947369</v>
      </c>
      <c r="LA179" s="308">
        <f t="shared" si="717"/>
        <v>6.9814879999999996E-2</v>
      </c>
      <c r="LB179" s="308">
        <f t="shared" si="718"/>
        <v>-3.9871317647058827E-2</v>
      </c>
      <c r="LC179" s="308">
        <f t="shared" si="612"/>
        <v>2.935576923076923E-2</v>
      </c>
    </row>
    <row r="180" spans="1:315" s="1" customFormat="1" x14ac:dyDescent="0.3">
      <c r="A180" s="375" t="s">
        <v>796</v>
      </c>
      <c r="B180" s="173">
        <v>56389814</v>
      </c>
      <c r="C180" t="s">
        <v>105</v>
      </c>
      <c r="D180" s="4"/>
      <c r="E180"/>
      <c r="F180"/>
      <c r="G180">
        <v>412000</v>
      </c>
      <c r="H180"/>
      <c r="I180" s="185">
        <v>45214</v>
      </c>
      <c r="J180" s="176" t="s">
        <v>129</v>
      </c>
      <c r="K180" s="176" t="s">
        <v>129</v>
      </c>
      <c r="L180" s="176" t="s">
        <v>129</v>
      </c>
      <c r="M180" s="176" t="s">
        <v>129</v>
      </c>
      <c r="N180" s="176" t="s">
        <v>129</v>
      </c>
      <c r="O180" s="176" t="s">
        <v>129</v>
      </c>
      <c r="P180" s="176" t="s">
        <v>129</v>
      </c>
      <c r="Q180" s="94" t="e">
        <f t="shared" si="525"/>
        <v>#DIV/0!</v>
      </c>
      <c r="R180" s="94" t="e">
        <f t="shared" si="526"/>
        <v>#DIV/0!</v>
      </c>
      <c r="S180" s="94" t="e">
        <f t="shared" si="527"/>
        <v>#DIV/0!</v>
      </c>
      <c r="T180" s="94" t="e">
        <f t="shared" si="528"/>
        <v>#DIV/0!</v>
      </c>
      <c r="U180" s="94" t="e">
        <f t="shared" si="529"/>
        <v>#DIV/0!</v>
      </c>
      <c r="V180" s="94" t="e">
        <f t="shared" si="530"/>
        <v>#DIV/0!</v>
      </c>
      <c r="W180" s="362">
        <f t="shared" si="531"/>
        <v>0</v>
      </c>
      <c r="X180" s="362">
        <f t="shared" si="532"/>
        <v>0</v>
      </c>
      <c r="Y180" s="362">
        <f t="shared" si="533"/>
        <v>0</v>
      </c>
      <c r="Z180" s="100"/>
      <c r="AA180" s="396"/>
      <c r="AB180" s="100"/>
      <c r="AC180" s="100"/>
      <c r="AD180" s="203"/>
      <c r="AE180" s="203"/>
      <c r="AF180" s="203"/>
      <c r="AG180" s="205"/>
      <c r="AH180" s="205"/>
      <c r="AI180" s="205"/>
      <c r="AJ180" s="205"/>
      <c r="AK180" s="205"/>
      <c r="AL180" s="94">
        <f t="shared" si="588"/>
        <v>0.16278687053050478</v>
      </c>
      <c r="AM180" s="94">
        <f t="shared" si="589"/>
        <v>-1.9034620408283028E-2</v>
      </c>
      <c r="AN180" s="94">
        <f t="shared" si="613"/>
        <v>0.12127894156560085</v>
      </c>
      <c r="AO180" s="94">
        <f t="shared" si="614"/>
        <v>0.39455204699834767</v>
      </c>
      <c r="AP180" s="94">
        <f t="shared" si="615"/>
        <v>-2.979026584138578E-2</v>
      </c>
      <c r="AQ180" s="94">
        <f t="shared" si="616"/>
        <v>-6.019563581640297E-3</v>
      </c>
      <c r="AR180" s="362">
        <f t="shared" si="590"/>
        <v>10.881</v>
      </c>
      <c r="AS180" s="362">
        <f t="shared" si="617"/>
        <v>-1.296999999999997</v>
      </c>
      <c r="AT180" s="362">
        <f t="shared" si="618"/>
        <v>7.3699999999999974</v>
      </c>
      <c r="AU180" s="266">
        <v>77.722999999999999</v>
      </c>
      <c r="AV180" s="266">
        <v>66.841999999999999</v>
      </c>
      <c r="AW180" s="266">
        <v>68.138999999999996</v>
      </c>
      <c r="AX180" s="266">
        <v>60.768999999999998</v>
      </c>
      <c r="AY180" s="266">
        <v>43.576000000000001</v>
      </c>
      <c r="AZ180" s="267">
        <v>44.914000000000001</v>
      </c>
      <c r="BA180" s="267">
        <v>45.186</v>
      </c>
      <c r="BB180" s="205">
        <v>38.578000000000003</v>
      </c>
      <c r="BC180" s="205">
        <v>17.603999999999999</v>
      </c>
      <c r="BD180" s="205">
        <v>11.071</v>
      </c>
      <c r="BE180" s="205">
        <v>11.487</v>
      </c>
      <c r="BF180" s="205">
        <v>11.074999999999999</v>
      </c>
      <c r="BG180" s="94">
        <f t="shared" si="591"/>
        <v>0.2554124886052872</v>
      </c>
      <c r="BH180" s="94">
        <f t="shared" si="619"/>
        <v>-0.16823049947872243</v>
      </c>
      <c r="BI180" s="94">
        <f t="shared" si="620"/>
        <v>0.38600985221674883</v>
      </c>
      <c r="BJ180" s="94">
        <f t="shared" si="621"/>
        <v>0.82182601411989964</v>
      </c>
      <c r="BK180" s="94">
        <f t="shared" si="622"/>
        <v>-2.149253731343365E-3</v>
      </c>
      <c r="BL180" s="94">
        <f t="shared" si="623"/>
        <v>1.0451770451770452</v>
      </c>
      <c r="BM180" s="362">
        <f t="shared" si="592"/>
        <v>4.4830000000000005</v>
      </c>
      <c r="BN180" s="362">
        <f t="shared" si="624"/>
        <v>-3.5500000000000007</v>
      </c>
      <c r="BO180" s="362">
        <f t="shared" si="625"/>
        <v>5.8770000000000007</v>
      </c>
      <c r="BP180" s="266">
        <v>22.035</v>
      </c>
      <c r="BQ180" s="266">
        <v>17.552</v>
      </c>
      <c r="BR180" s="266">
        <v>21.102</v>
      </c>
      <c r="BS180" s="266">
        <v>15.225</v>
      </c>
      <c r="BT180" s="266">
        <v>8.3569999999999993</v>
      </c>
      <c r="BU180" s="266">
        <v>8.375</v>
      </c>
      <c r="BV180" s="266">
        <v>4.0949999999999998</v>
      </c>
      <c r="BW180" s="201">
        <v>8.2110000000000003</v>
      </c>
      <c r="BX180" s="201">
        <v>1.98</v>
      </c>
      <c r="BY180" s="201">
        <v>0.59699999999999998</v>
      </c>
      <c r="BZ180" s="201">
        <v>0.375</v>
      </c>
      <c r="CA180" s="201">
        <v>0.127</v>
      </c>
      <c r="CB180" s="94">
        <f t="shared" si="593"/>
        <v>-6.0849121836537144E-2</v>
      </c>
      <c r="CC180" s="94">
        <f t="shared" si="626"/>
        <v>-0.33923240938166305</v>
      </c>
      <c r="CD180" s="94">
        <f t="shared" si="627"/>
        <v>1.2518691268262567</v>
      </c>
      <c r="CE180" s="94">
        <f t="shared" si="628"/>
        <v>0.56142229838277835</v>
      </c>
      <c r="CF180" s="94">
        <f t="shared" si="629"/>
        <v>0.13175757575757574</v>
      </c>
      <c r="CG180" s="94">
        <f t="shared" si="630"/>
        <v>0.47902474005019713</v>
      </c>
      <c r="CH180" s="362">
        <f t="shared" si="594"/>
        <v>-1.3200000000000003</v>
      </c>
      <c r="CI180" s="362">
        <f t="shared" si="631"/>
        <v>-11.136999999999997</v>
      </c>
      <c r="CJ180" s="362">
        <f t="shared" si="632"/>
        <v>18.250999999999998</v>
      </c>
      <c r="CK180" s="100">
        <v>20.373000000000001</v>
      </c>
      <c r="CL180" s="100">
        <v>21.693000000000001</v>
      </c>
      <c r="CM180" s="100">
        <v>32.83</v>
      </c>
      <c r="CN180" s="100">
        <v>14.579000000000001</v>
      </c>
      <c r="CO180" s="100">
        <v>9.3369999999999997</v>
      </c>
      <c r="CP180" s="100">
        <v>8.25</v>
      </c>
      <c r="CQ180" s="100">
        <v>5.5780000000000003</v>
      </c>
      <c r="CR180" s="208">
        <v>7.9139999999999997</v>
      </c>
      <c r="CS180" s="208">
        <v>2.0459999999999998</v>
      </c>
      <c r="CT180" s="208">
        <v>0.60799999999999998</v>
      </c>
      <c r="CU180" s="208">
        <v>0.30499999999999999</v>
      </c>
      <c r="CV180" s="208">
        <v>6.4000000000000001E-2</v>
      </c>
      <c r="CW180" s="94">
        <f t="shared" si="595"/>
        <v>-5.7836042235140668E-2</v>
      </c>
      <c r="CX180" s="94">
        <f t="shared" si="633"/>
        <v>-0.34767635336454744</v>
      </c>
      <c r="CY180" s="94">
        <f t="shared" si="634"/>
        <v>1.3438236894612734</v>
      </c>
      <c r="CZ180" s="94">
        <f t="shared" si="635"/>
        <v>0.5313888888888888</v>
      </c>
      <c r="DA180" s="94">
        <f t="shared" si="636"/>
        <v>0.12236944660950899</v>
      </c>
      <c r="DB180" s="94">
        <f t="shared" si="637"/>
        <v>0.47471264367816107</v>
      </c>
      <c r="DC180" s="362">
        <f t="shared" si="596"/>
        <v>-0.97500000000000142</v>
      </c>
      <c r="DD180" s="362">
        <f t="shared" si="638"/>
        <v>-8.9849999999999994</v>
      </c>
      <c r="DE180" s="362">
        <f t="shared" si="639"/>
        <v>14.817</v>
      </c>
      <c r="DF180" s="266">
        <v>15.882999999999999</v>
      </c>
      <c r="DG180" s="266">
        <v>16.858000000000001</v>
      </c>
      <c r="DH180" s="266">
        <v>25.843</v>
      </c>
      <c r="DI180" s="266">
        <v>11.026</v>
      </c>
      <c r="DJ180" s="266">
        <v>7.2</v>
      </c>
      <c r="DK180" s="266">
        <v>6.415</v>
      </c>
      <c r="DL180" s="266">
        <v>4.3499999999999996</v>
      </c>
      <c r="DM180" s="201">
        <v>6.165</v>
      </c>
      <c r="DN180" s="201">
        <v>1.607</v>
      </c>
      <c r="DO180" s="201">
        <v>0.45</v>
      </c>
      <c r="DP180" s="201">
        <v>0.22</v>
      </c>
      <c r="DQ180" s="201">
        <v>0.04</v>
      </c>
      <c r="DR180" s="94">
        <f t="shared" si="597"/>
        <v>0.14661982008920785</v>
      </c>
      <c r="DS180" s="94">
        <f t="shared" si="640"/>
        <v>0.20611306464701099</v>
      </c>
      <c r="DT180" s="94">
        <f t="shared" si="641"/>
        <v>0.21301494713817001</v>
      </c>
      <c r="DU180" s="94">
        <f t="shared" si="642"/>
        <v>0.2243349401892519</v>
      </c>
      <c r="DV180" s="94">
        <f t="shared" si="643"/>
        <v>0.16663195167673397</v>
      </c>
      <c r="DW180" s="94">
        <f t="shared" si="644"/>
        <v>0.2985326932179323</v>
      </c>
      <c r="DX180" s="362">
        <f t="shared" si="598"/>
        <v>5.8840000000000003</v>
      </c>
      <c r="DY180" s="362">
        <f t="shared" si="645"/>
        <v>6.857999999999997</v>
      </c>
      <c r="DZ180" s="362">
        <f t="shared" si="646"/>
        <v>5.8430000000000035</v>
      </c>
      <c r="EA180" s="100">
        <v>46.015000000000001</v>
      </c>
      <c r="EB180" s="100">
        <v>40.131</v>
      </c>
      <c r="EC180" s="100">
        <v>33.273000000000003</v>
      </c>
      <c r="ED180" s="100">
        <v>27.43</v>
      </c>
      <c r="EE180" s="100">
        <v>22.404</v>
      </c>
      <c r="EF180" s="100">
        <v>19.204000000000001</v>
      </c>
      <c r="EG180" s="100">
        <v>14.789</v>
      </c>
      <c r="EH180" s="208">
        <v>11.439</v>
      </c>
      <c r="EI180" s="208">
        <v>5.2750000000000004</v>
      </c>
      <c r="EJ180" s="208">
        <v>3.6680000000000001</v>
      </c>
      <c r="EK180" s="208">
        <v>3.218</v>
      </c>
      <c r="EL180" s="208">
        <v>2.9980000000000002</v>
      </c>
      <c r="EM180" s="94">
        <f t="shared" si="599"/>
        <v>0.33415973083052936</v>
      </c>
      <c r="EN180" s="94">
        <f t="shared" si="647"/>
        <v>-9.9731256263095508E-2</v>
      </c>
      <c r="EO180" s="94">
        <f t="shared" si="648"/>
        <v>0.3108626531922199</v>
      </c>
      <c r="EP180" s="94">
        <f t="shared" si="649"/>
        <v>0.37997734061180344</v>
      </c>
      <c r="EQ180" s="94">
        <f t="shared" si="650"/>
        <v>0.11260084341767519</v>
      </c>
      <c r="ER180" s="94">
        <f t="shared" si="651"/>
        <v>-3.7713378324732059E-2</v>
      </c>
      <c r="ES180" s="362">
        <f t="shared" si="600"/>
        <v>26.417999999999992</v>
      </c>
      <c r="ET180" s="362">
        <f t="shared" si="652"/>
        <v>-8.7579999999999956</v>
      </c>
      <c r="EU180" s="362">
        <f t="shared" si="653"/>
        <v>20.825000000000003</v>
      </c>
      <c r="EV180" s="100">
        <v>105.476</v>
      </c>
      <c r="EW180" s="100">
        <v>79.058000000000007</v>
      </c>
      <c r="EX180" s="100">
        <v>87.816000000000003</v>
      </c>
      <c r="EY180" s="100">
        <v>66.991</v>
      </c>
      <c r="EZ180" s="100">
        <v>48.545000000000002</v>
      </c>
      <c r="FA180" s="100">
        <v>43.631999999999998</v>
      </c>
      <c r="FB180" s="100">
        <v>45.341999999999999</v>
      </c>
      <c r="FC180" s="208">
        <v>37.450000000000003</v>
      </c>
      <c r="FD180" s="208">
        <v>21.591999999999999</v>
      </c>
      <c r="FE180" s="208">
        <v>9.66</v>
      </c>
      <c r="FF180" s="208">
        <v>8.8759999999999994</v>
      </c>
      <c r="FG180" s="208">
        <v>8.7460000000000004</v>
      </c>
      <c r="FH180" s="94">
        <f t="shared" si="601"/>
        <v>0.10377358490566038</v>
      </c>
      <c r="FI180" s="94">
        <f t="shared" si="654"/>
        <v>1.9230769230769232E-2</v>
      </c>
      <c r="FJ180" s="94">
        <f t="shared" si="655"/>
        <v>7.2164948453608241E-2</v>
      </c>
      <c r="FK180" s="94">
        <f t="shared" si="656"/>
        <v>0.21249999999999999</v>
      </c>
      <c r="FL180" s="94">
        <f t="shared" si="657"/>
        <v>-5.8823529411764705E-2</v>
      </c>
      <c r="FM180" s="94">
        <f t="shared" si="658"/>
        <v>-9.5744680851063829E-2</v>
      </c>
      <c r="FN180" s="362">
        <f t="shared" si="602"/>
        <v>11</v>
      </c>
      <c r="FO180" s="362">
        <f t="shared" si="659"/>
        <v>2</v>
      </c>
      <c r="FP180" s="362">
        <f t="shared" si="660"/>
        <v>7</v>
      </c>
      <c r="FQ180" s="486">
        <v>117</v>
      </c>
      <c r="FR180" s="486">
        <v>106</v>
      </c>
      <c r="FS180" s="486">
        <v>104</v>
      </c>
      <c r="FT180" s="486">
        <v>97</v>
      </c>
      <c r="FU180" s="486">
        <v>80</v>
      </c>
      <c r="FV180" s="486">
        <v>85</v>
      </c>
      <c r="FW180" s="486">
        <v>94</v>
      </c>
      <c r="FX180" s="2"/>
      <c r="FY180" s="2"/>
      <c r="FZ180" s="2"/>
      <c r="GA180" s="2"/>
      <c r="GB180" s="2"/>
      <c r="GC180" s="2"/>
      <c r="GE180" s="1" t="s">
        <v>81</v>
      </c>
      <c r="GF180" s="336"/>
      <c r="GG180" s="1">
        <v>7800</v>
      </c>
      <c r="GH180" s="1" t="s">
        <v>270</v>
      </c>
      <c r="GI180" s="18" t="s">
        <v>79</v>
      </c>
      <c r="GJ180" s="94">
        <f t="shared" si="534"/>
        <v>-0.19976051052038604</v>
      </c>
      <c r="GK180" s="94">
        <f t="shared" si="535"/>
        <v>-0.45356417833762586</v>
      </c>
      <c r="GL180" s="94">
        <f t="shared" si="536"/>
        <v>0.84866721687988511</v>
      </c>
      <c r="GM180" s="94">
        <f t="shared" si="537"/>
        <v>0.30368140207710898</v>
      </c>
      <c r="GN180" s="94">
        <f t="shared" si="538"/>
        <v>-7.5374080159409981E-2</v>
      </c>
      <c r="GO180" s="387">
        <f t="shared" si="539"/>
        <v>0.1411720319488298</v>
      </c>
      <c r="GP180" s="366">
        <f t="shared" si="540"/>
        <v>-0.11806998950244496</v>
      </c>
      <c r="GQ180" s="366">
        <f t="shared" si="541"/>
        <v>-0.49060217698710951</v>
      </c>
      <c r="GR180" s="366">
        <f t="shared" si="542"/>
        <v>0.49655734457967837</v>
      </c>
      <c r="GS180" s="94">
        <f t="shared" si="603"/>
        <v>0.47298771852436561</v>
      </c>
      <c r="GT180" s="94">
        <f t="shared" si="661"/>
        <v>0.59105770802681057</v>
      </c>
      <c r="GU180" s="388">
        <f t="shared" si="662"/>
        <v>1.0816598850139201</v>
      </c>
      <c r="GV180" s="94">
        <f t="shared" si="663"/>
        <v>0.5851025404342417</v>
      </c>
      <c r="GW180" s="94">
        <f t="shared" si="664"/>
        <v>0.44880792155354732</v>
      </c>
      <c r="GX180" s="94">
        <f t="shared" si="665"/>
        <v>0.48539405171652983</v>
      </c>
      <c r="GY180" s="94">
        <f t="shared" si="666"/>
        <v>0.42534695745005335</v>
      </c>
      <c r="GZ180" s="94">
        <f t="shared" si="667"/>
        <v>0.94699054684695472</v>
      </c>
      <c r="HA180" s="94">
        <f t="shared" si="668"/>
        <v>0.45756457564575637</v>
      </c>
      <c r="HB180" s="94">
        <f t="shared" si="669"/>
        <v>0.17659018297995932</v>
      </c>
      <c r="HC180" s="94">
        <f t="shared" si="670"/>
        <v>9.8133848133848123E-2</v>
      </c>
      <c r="HD180" s="94">
        <f t="shared" si="543"/>
        <v>0.13526885898272797</v>
      </c>
      <c r="HE180" s="94">
        <f t="shared" si="544"/>
        <v>-0.22837745204646975</v>
      </c>
      <c r="HF180" s="94">
        <f t="shared" si="545"/>
        <v>3.4410810142398496E-2</v>
      </c>
      <c r="HG180" s="94">
        <f t="shared" si="546"/>
        <v>0.45349031041000182</v>
      </c>
      <c r="HH180" s="94">
        <f t="shared" si="547"/>
        <v>-3.6822935238644557E-2</v>
      </c>
      <c r="HI180" s="387">
        <f t="shared" si="548"/>
        <v>0.90307615622876292</v>
      </c>
      <c r="HJ180" s="366">
        <f t="shared" si="549"/>
        <v>2.8455469550257573E-2</v>
      </c>
      <c r="HK180" s="366">
        <f t="shared" si="550"/>
        <v>-6.2261021699078267E-2</v>
      </c>
      <c r="HL180" s="366">
        <f t="shared" si="551"/>
        <v>9.0691141188550262E-3</v>
      </c>
      <c r="HM180" s="94">
        <f t="shared" si="604"/>
        <v>0.23881777883750421</v>
      </c>
      <c r="HN180" s="94">
        <f t="shared" si="671"/>
        <v>0.21036230928724664</v>
      </c>
      <c r="HO180" s="388">
        <f t="shared" si="672"/>
        <v>0.27262333098632491</v>
      </c>
      <c r="HP180" s="94">
        <f t="shared" si="673"/>
        <v>0.26355421686746988</v>
      </c>
      <c r="HQ180" s="94">
        <f t="shared" si="674"/>
        <v>0.18132505939659568</v>
      </c>
      <c r="HR180" s="94">
        <f t="shared" si="675"/>
        <v>0.18825724368916763</v>
      </c>
      <c r="HS180" s="94">
        <f t="shared" si="676"/>
        <v>9.8922601217508926E-2</v>
      </c>
      <c r="HT180" s="94">
        <f t="shared" si="677"/>
        <v>0.27814098438399781</v>
      </c>
      <c r="HU180" s="94">
        <f t="shared" si="678"/>
        <v>0.1267118904390119</v>
      </c>
      <c r="HV180" s="94">
        <f t="shared" si="679"/>
        <v>6.4415192058696585E-2</v>
      </c>
      <c r="HW180" s="94">
        <f t="shared" si="680"/>
        <v>4.2560435818862784E-2</v>
      </c>
      <c r="HX180" s="94">
        <f t="shared" si="552"/>
        <v>-0.14056780939159044</v>
      </c>
      <c r="HY180" s="94">
        <f t="shared" si="553"/>
        <v>0.33972557976475393</v>
      </c>
      <c r="HZ180" s="94">
        <f t="shared" si="554"/>
        <v>-7.4643751437857092E-2</v>
      </c>
      <c r="IA180" s="94">
        <f t="shared" si="555"/>
        <v>-0.1127862000643783</v>
      </c>
      <c r="IB180" s="94">
        <f t="shared" si="556"/>
        <v>4.8562886302590431E-2</v>
      </c>
      <c r="IC180" s="387">
        <f t="shared" si="557"/>
        <v>0.34942403226731505</v>
      </c>
      <c r="ID180" s="366">
        <f t="shared" si="558"/>
        <v>-7.135428114414627E-2</v>
      </c>
      <c r="IE180" s="366">
        <f t="shared" si="559"/>
        <v>0.12872015595691738</v>
      </c>
      <c r="IF180" s="366">
        <f t="shared" si="560"/>
        <v>-3.0563480197943305E-2</v>
      </c>
      <c r="IG180" s="94">
        <f t="shared" si="605"/>
        <v>0.43626038150858965</v>
      </c>
      <c r="IH180" s="94">
        <f t="shared" si="681"/>
        <v>0.50761466265273592</v>
      </c>
      <c r="II180" s="388">
        <f t="shared" si="682"/>
        <v>0.37889450669581853</v>
      </c>
      <c r="IJ180" s="94">
        <f t="shared" si="683"/>
        <v>0.40945798689376184</v>
      </c>
      <c r="IK180" s="94">
        <f t="shared" si="684"/>
        <v>0.46150993923164074</v>
      </c>
      <c r="IL180" s="94">
        <f t="shared" si="685"/>
        <v>0.44013568023469019</v>
      </c>
      <c r="IM180" s="94">
        <f t="shared" si="686"/>
        <v>0.3261655859909135</v>
      </c>
      <c r="IN180" s="94">
        <f t="shared" si="687"/>
        <v>0.30544726301735647</v>
      </c>
      <c r="IO180" s="94">
        <f t="shared" si="688"/>
        <v>0.24430344572063731</v>
      </c>
      <c r="IP180" s="94">
        <f t="shared" si="689"/>
        <v>0.37971014492753624</v>
      </c>
      <c r="IQ180" s="94">
        <f t="shared" si="690"/>
        <v>0.36255069851284366</v>
      </c>
      <c r="IR180" s="94">
        <f t="shared" si="606"/>
        <v>0.34278527326777958</v>
      </c>
      <c r="IS180" s="94" t="e">
        <f t="shared" si="561"/>
        <v>#VALUE!</v>
      </c>
      <c r="IT180" s="94" t="e">
        <f t="shared" si="562"/>
        <v>#VALUE!</v>
      </c>
      <c r="IU180" s="94" t="e">
        <f t="shared" si="563"/>
        <v>#VALUE!</v>
      </c>
      <c r="IV180" s="94" t="e">
        <f t="shared" si="564"/>
        <v>#VALUE!</v>
      </c>
      <c r="IW180" s="94" t="e">
        <f t="shared" si="565"/>
        <v>#VALUE!</v>
      </c>
      <c r="IX180" s="387" t="e">
        <f t="shared" si="566"/>
        <v>#VALUE!</v>
      </c>
      <c r="IY180" s="366" t="e">
        <f t="shared" si="567"/>
        <v>#VALUE!</v>
      </c>
      <c r="IZ180" s="366" t="e">
        <f t="shared" si="568"/>
        <v>#VALUE!</v>
      </c>
      <c r="JA180" s="366" t="e">
        <f t="shared" si="569"/>
        <v>#VALUE!</v>
      </c>
      <c r="JB180" s="392"/>
      <c r="JC180" s="94" t="str">
        <f t="shared" si="691"/>
        <v>i.a.</v>
      </c>
      <c r="JD180" s="388" t="str">
        <f t="shared" si="692"/>
        <v>i.a.</v>
      </c>
      <c r="JE180" s="94" t="str">
        <f t="shared" si="693"/>
        <v>i.a.</v>
      </c>
      <c r="JF180" s="94" t="str">
        <f t="shared" si="694"/>
        <v>i.a.</v>
      </c>
      <c r="JG180" s="94" t="str">
        <f t="shared" si="695"/>
        <v>i.a.</v>
      </c>
      <c r="JH180" s="94" t="str">
        <f t="shared" si="696"/>
        <v>i.a.</v>
      </c>
      <c r="JI180" s="94" t="str">
        <f t="shared" si="697"/>
        <v>i.a.</v>
      </c>
      <c r="JJ180" s="94" t="str">
        <f t="shared" si="698"/>
        <v>i.a.</v>
      </c>
      <c r="JK180" s="94" t="str">
        <f t="shared" si="699"/>
        <v>i.a.</v>
      </c>
      <c r="JL180" s="94" t="str">
        <f t="shared" si="700"/>
        <v>i.a.</v>
      </c>
      <c r="JM180" s="94" t="str">
        <f t="shared" si="607"/>
        <v>i.a.</v>
      </c>
      <c r="JN180" s="94" t="e">
        <f t="shared" si="570"/>
        <v>#DIV/0!</v>
      </c>
      <c r="JO180" s="94" t="e">
        <f t="shared" si="571"/>
        <v>#DIV/0!</v>
      </c>
      <c r="JP180" s="94" t="e">
        <f t="shared" si="572"/>
        <v>#DIV/0!</v>
      </c>
      <c r="JQ180" s="94" t="e">
        <f t="shared" si="573"/>
        <v>#DIV/0!</v>
      </c>
      <c r="JR180" s="94" t="e">
        <f t="shared" si="574"/>
        <v>#DIV/0!</v>
      </c>
      <c r="JS180" s="387" t="e">
        <f t="shared" si="575"/>
        <v>#DIV/0!</v>
      </c>
      <c r="JT180" s="364">
        <f t="shared" si="576"/>
        <v>0</v>
      </c>
      <c r="JU180" s="364">
        <f t="shared" si="577"/>
        <v>0</v>
      </c>
      <c r="JV180" s="364">
        <f t="shared" si="578"/>
        <v>0</v>
      </c>
      <c r="JW180" s="99">
        <f t="shared" si="608"/>
        <v>0</v>
      </c>
      <c r="JX180" s="99">
        <f t="shared" si="701"/>
        <v>0</v>
      </c>
      <c r="JY180" s="389">
        <f t="shared" si="702"/>
        <v>0</v>
      </c>
      <c r="JZ180" s="99">
        <f t="shared" si="703"/>
        <v>0</v>
      </c>
      <c r="KA180" s="99">
        <f t="shared" si="704"/>
        <v>0</v>
      </c>
      <c r="KB180" s="99">
        <f t="shared" si="705"/>
        <v>0</v>
      </c>
      <c r="KC180" s="99">
        <f t="shared" si="706"/>
        <v>0</v>
      </c>
      <c r="KD180" s="99" t="str">
        <f t="shared" si="707"/>
        <v>i.a.</v>
      </c>
      <c r="KE180" s="99" t="str">
        <f t="shared" si="708"/>
        <v>i.a.</v>
      </c>
      <c r="KF180" s="99" t="str">
        <f t="shared" si="609"/>
        <v>i.a.</v>
      </c>
      <c r="KG180" s="99" t="str">
        <f t="shared" si="610"/>
        <v>i.a.</v>
      </c>
      <c r="KH180" s="99" t="str">
        <f t="shared" si="611"/>
        <v>i.a.</v>
      </c>
      <c r="KI180" s="94">
        <f t="shared" si="579"/>
        <v>-1</v>
      </c>
      <c r="KJ180" s="94">
        <f t="shared" si="580"/>
        <v>-0.35169972241219771</v>
      </c>
      <c r="KK180" s="94">
        <f t="shared" si="581"/>
        <v>1.1003010125206434</v>
      </c>
      <c r="KL180" s="94">
        <f t="shared" si="582"/>
        <v>0.2877709677383738</v>
      </c>
      <c r="KM180" s="94">
        <f t="shared" si="583"/>
        <v>0.2024924242424242</v>
      </c>
      <c r="KN180" s="387">
        <f t="shared" si="584"/>
        <v>0.63562735958492389</v>
      </c>
      <c r="KO180" s="364">
        <f t="shared" si="585"/>
        <v>-0.20465094339622641</v>
      </c>
      <c r="KP180" s="364">
        <f t="shared" si="586"/>
        <v>-0.11102213352685047</v>
      </c>
      <c r="KQ180" s="364">
        <f t="shared" si="587"/>
        <v>0.16537410785091194</v>
      </c>
      <c r="KR180" s="308"/>
      <c r="KS180" s="308">
        <f t="shared" si="709"/>
        <v>0.20465094339622641</v>
      </c>
      <c r="KT180" s="390">
        <f t="shared" si="710"/>
        <v>0.31567307692307689</v>
      </c>
      <c r="KU180" s="308">
        <f t="shared" si="711"/>
        <v>0.15029896907216495</v>
      </c>
      <c r="KV180" s="308">
        <f t="shared" si="712"/>
        <v>0.1167125</v>
      </c>
      <c r="KW180" s="308">
        <f t="shared" si="713"/>
        <v>9.7058823529411767E-2</v>
      </c>
      <c r="KX180" s="308">
        <f t="shared" si="714"/>
        <v>5.9340425531914896E-2</v>
      </c>
      <c r="KY180" s="308" t="str">
        <f t="shared" si="715"/>
        <v>i.a.</v>
      </c>
      <c r="KZ180" s="308" t="str">
        <f t="shared" si="716"/>
        <v>i.a.</v>
      </c>
      <c r="LA180" s="308" t="str">
        <f t="shared" si="717"/>
        <v>i.a.</v>
      </c>
      <c r="LB180" s="308" t="str">
        <f t="shared" si="718"/>
        <v>i.a.</v>
      </c>
      <c r="LC180" s="308" t="str">
        <f t="shared" si="612"/>
        <v>i.a.</v>
      </c>
    </row>
    <row r="181" spans="1:315" s="1" customFormat="1" ht="15.75" customHeight="1" x14ac:dyDescent="0.3">
      <c r="A181" s="373" t="s">
        <v>104</v>
      </c>
      <c r="B181" s="175">
        <v>19300404</v>
      </c>
      <c r="C181" t="s">
        <v>105</v>
      </c>
      <c r="D181"/>
      <c r="E181"/>
      <c r="F181"/>
      <c r="G181">
        <v>412000</v>
      </c>
      <c r="H181"/>
      <c r="I181" s="192">
        <v>44018</v>
      </c>
      <c r="J181" s="176"/>
      <c r="K181" s="176"/>
      <c r="L181" s="176"/>
      <c r="M181" s="176"/>
      <c r="N181" s="176" t="s">
        <v>86</v>
      </c>
      <c r="O181" s="182" t="s">
        <v>86</v>
      </c>
      <c r="P181" s="176" t="s">
        <v>86</v>
      </c>
      <c r="Q181" s="94" t="e">
        <f t="shared" si="525"/>
        <v>#DIV/0!</v>
      </c>
      <c r="R181" s="94" t="e">
        <f t="shared" si="526"/>
        <v>#DIV/0!</v>
      </c>
      <c r="S181" s="94" t="e">
        <f t="shared" si="527"/>
        <v>#DIV/0!</v>
      </c>
      <c r="T181" s="94">
        <f t="shared" si="528"/>
        <v>-1</v>
      </c>
      <c r="U181" s="94">
        <f t="shared" si="529"/>
        <v>-0.93244709096768041</v>
      </c>
      <c r="V181" s="94">
        <f t="shared" si="530"/>
        <v>-0.37629489768910573</v>
      </c>
      <c r="W181" s="362">
        <f t="shared" si="531"/>
        <v>0</v>
      </c>
      <c r="X181" s="362">
        <f t="shared" si="532"/>
        <v>0</v>
      </c>
      <c r="Y181" s="362">
        <f t="shared" si="533"/>
        <v>0</v>
      </c>
      <c r="Z181" s="100"/>
      <c r="AA181" s="396"/>
      <c r="AB181" s="100"/>
      <c r="AC181" s="100"/>
      <c r="AD181" s="100">
        <v>29.768000000000001</v>
      </c>
      <c r="AE181" s="100">
        <v>440.66199999999998</v>
      </c>
      <c r="AF181" s="100">
        <v>706.52300000000002</v>
      </c>
      <c r="AG181" s="206">
        <v>566.15499999999997</v>
      </c>
      <c r="AH181" s="206">
        <v>730.73099999999999</v>
      </c>
      <c r="AI181" s="206">
        <v>666.38499999999999</v>
      </c>
      <c r="AJ181" s="206">
        <v>480.64800000000002</v>
      </c>
      <c r="AK181" s="206"/>
      <c r="AL181" s="94" t="e">
        <f t="shared" si="588"/>
        <v>#DIV/0!</v>
      </c>
      <c r="AM181" s="94" t="e">
        <f t="shared" si="589"/>
        <v>#DIV/0!</v>
      </c>
      <c r="AN181" s="94" t="e">
        <f t="shared" si="613"/>
        <v>#DIV/0!</v>
      </c>
      <c r="AO181" s="94">
        <f t="shared" si="614"/>
        <v>1</v>
      </c>
      <c r="AP181" s="94">
        <f t="shared" si="615"/>
        <v>0.16830796777081464</v>
      </c>
      <c r="AQ181" s="94">
        <f t="shared" si="616"/>
        <v>-1.0263257129389582</v>
      </c>
      <c r="AR181" s="362">
        <f t="shared" si="590"/>
        <v>0</v>
      </c>
      <c r="AS181" s="362">
        <f t="shared" si="617"/>
        <v>0</v>
      </c>
      <c r="AT181" s="362">
        <f t="shared" si="618"/>
        <v>0</v>
      </c>
      <c r="AU181" s="266"/>
      <c r="AV181" s="266"/>
      <c r="AW181" s="266"/>
      <c r="AX181" s="266"/>
      <c r="AY181" s="266">
        <v>-1.8580000000000001</v>
      </c>
      <c r="AZ181" s="266">
        <v>-2.234</v>
      </c>
      <c r="BA181" s="267">
        <v>84.86</v>
      </c>
      <c r="BB181" s="205">
        <v>83.667000000000002</v>
      </c>
      <c r="BC181" s="205">
        <v>98.819000000000003</v>
      </c>
      <c r="BD181" s="205">
        <v>68.875</v>
      </c>
      <c r="BE181" s="205">
        <v>67.475999999999999</v>
      </c>
      <c r="BF181" s="205"/>
      <c r="BG181" s="94" t="e">
        <f t="shared" si="591"/>
        <v>#DIV/0!</v>
      </c>
      <c r="BH181" s="94" t="e">
        <f t="shared" si="619"/>
        <v>#DIV/0!</v>
      </c>
      <c r="BI181" s="94" t="e">
        <f t="shared" si="620"/>
        <v>#DIV/0!</v>
      </c>
      <c r="BJ181" s="94">
        <f t="shared" si="621"/>
        <v>1</v>
      </c>
      <c r="BK181" s="94">
        <f t="shared" si="622"/>
        <v>0.83466945857014652</v>
      </c>
      <c r="BL181" s="94">
        <f t="shared" si="623"/>
        <v>-2.2043808768959181</v>
      </c>
      <c r="BM181" s="362">
        <f t="shared" si="592"/>
        <v>0</v>
      </c>
      <c r="BN181" s="362">
        <f t="shared" si="624"/>
        <v>0</v>
      </c>
      <c r="BO181" s="362">
        <f t="shared" si="625"/>
        <v>0</v>
      </c>
      <c r="BP181" s="266"/>
      <c r="BQ181" s="266"/>
      <c r="BR181" s="266"/>
      <c r="BS181" s="266"/>
      <c r="BT181" s="266">
        <v>-5.5270000000000001</v>
      </c>
      <c r="BU181" s="266">
        <v>-33.43</v>
      </c>
      <c r="BV181" s="266">
        <v>27.757000000000001</v>
      </c>
      <c r="BW181" s="201">
        <v>15.545999999999999</v>
      </c>
      <c r="BX181" s="201">
        <v>32.267000000000003</v>
      </c>
      <c r="BY181" s="201">
        <v>17.77</v>
      </c>
      <c r="BZ181" s="201">
        <v>17.423999999999999</v>
      </c>
      <c r="CA181" s="201"/>
      <c r="CB181" s="94" t="e">
        <f t="shared" si="593"/>
        <v>#DIV/0!</v>
      </c>
      <c r="CC181" s="94" t="e">
        <f t="shared" si="626"/>
        <v>#DIV/0!</v>
      </c>
      <c r="CD181" s="94" t="e">
        <f t="shared" si="627"/>
        <v>#DIV/0!</v>
      </c>
      <c r="CE181" s="94">
        <f t="shared" si="628"/>
        <v>1</v>
      </c>
      <c r="CF181" s="94">
        <f t="shared" si="629"/>
        <v>0.86788775390395689</v>
      </c>
      <c r="CG181" s="94">
        <f t="shared" si="630"/>
        <v>-3.5429953421712654</v>
      </c>
      <c r="CH181" s="362">
        <f t="shared" si="594"/>
        <v>0</v>
      </c>
      <c r="CI181" s="362">
        <f t="shared" si="631"/>
        <v>0</v>
      </c>
      <c r="CJ181" s="362">
        <f t="shared" si="632"/>
        <v>0</v>
      </c>
      <c r="CK181" s="100"/>
      <c r="CL181" s="100"/>
      <c r="CM181" s="100"/>
      <c r="CN181" s="100"/>
      <c r="CO181" s="100">
        <v>-5.6260000000000003</v>
      </c>
      <c r="CP181" s="100">
        <v>-42.585000000000001</v>
      </c>
      <c r="CQ181" s="100">
        <v>16.745999999999999</v>
      </c>
      <c r="CR181" s="208">
        <v>13.988</v>
      </c>
      <c r="CS181" s="208">
        <v>30.172999999999998</v>
      </c>
      <c r="CT181" s="208">
        <v>14.818</v>
      </c>
      <c r="CU181" s="208">
        <v>9.0489999999999995</v>
      </c>
      <c r="CV181" s="208"/>
      <c r="CW181" s="94" t="e">
        <f t="shared" si="595"/>
        <v>#DIV/0!</v>
      </c>
      <c r="CX181" s="94" t="e">
        <f t="shared" si="633"/>
        <v>#DIV/0!</v>
      </c>
      <c r="CY181" s="94" t="e">
        <f t="shared" si="634"/>
        <v>#DIV/0!</v>
      </c>
      <c r="CZ181" s="94">
        <f t="shared" si="635"/>
        <v>1</v>
      </c>
      <c r="DA181" s="94">
        <f t="shared" si="636"/>
        <v>0.85953727209785369</v>
      </c>
      <c r="DB181" s="94">
        <f t="shared" si="637"/>
        <v>-4.2102241155769589</v>
      </c>
      <c r="DC181" s="362">
        <f t="shared" si="596"/>
        <v>0</v>
      </c>
      <c r="DD181" s="362">
        <f t="shared" si="638"/>
        <v>0</v>
      </c>
      <c r="DE181" s="362">
        <f t="shared" si="639"/>
        <v>0</v>
      </c>
      <c r="DF181" s="266"/>
      <c r="DG181" s="266"/>
      <c r="DH181" s="266"/>
      <c r="DI181" s="266"/>
      <c r="DJ181" s="266">
        <v>-4.8689999999999998</v>
      </c>
      <c r="DK181" s="266">
        <v>-34.664000000000001</v>
      </c>
      <c r="DL181" s="266">
        <v>10.798</v>
      </c>
      <c r="DM181" s="201">
        <v>10.821999999999999</v>
      </c>
      <c r="DN181" s="201">
        <v>23.527000000000001</v>
      </c>
      <c r="DO181" s="201">
        <v>11.38</v>
      </c>
      <c r="DP181" s="201">
        <v>6.8529999999999998</v>
      </c>
      <c r="DQ181" s="201"/>
      <c r="DR181" s="94" t="e">
        <f t="shared" si="597"/>
        <v>#DIV/0!</v>
      </c>
      <c r="DS181" s="94" t="e">
        <f t="shared" si="640"/>
        <v>#DIV/0!</v>
      </c>
      <c r="DT181" s="94" t="e">
        <f t="shared" si="641"/>
        <v>#DIV/0!</v>
      </c>
      <c r="DU181" s="94">
        <f t="shared" si="642"/>
        <v>1</v>
      </c>
      <c r="DV181" s="94">
        <f t="shared" si="643"/>
        <v>-0.33210583742498634</v>
      </c>
      <c r="DW181" s="94">
        <f t="shared" si="644"/>
        <v>-1.2165099145122473</v>
      </c>
      <c r="DX181" s="362">
        <f t="shared" si="598"/>
        <v>0</v>
      </c>
      <c r="DY181" s="362">
        <f t="shared" si="645"/>
        <v>0</v>
      </c>
      <c r="DZ181" s="362">
        <f t="shared" si="646"/>
        <v>0</v>
      </c>
      <c r="EA181" s="100"/>
      <c r="EB181" s="100"/>
      <c r="EC181" s="100"/>
      <c r="ED181" s="100"/>
      <c r="EE181" s="100">
        <v>-19.533999999999999</v>
      </c>
      <c r="EF181" s="100">
        <v>-14.664</v>
      </c>
      <c r="EG181" s="100">
        <v>67.728999999999999</v>
      </c>
      <c r="EH181" s="208">
        <v>66.930999999999997</v>
      </c>
      <c r="EI181" s="208">
        <v>61.009</v>
      </c>
      <c r="EJ181" s="208">
        <v>46.134</v>
      </c>
      <c r="EK181" s="208">
        <v>39.954000000000001</v>
      </c>
      <c r="EL181" s="208"/>
      <c r="EM181" s="94" t="e">
        <f t="shared" si="599"/>
        <v>#DIV/0!</v>
      </c>
      <c r="EN181" s="94" t="e">
        <f t="shared" si="647"/>
        <v>#DIV/0!</v>
      </c>
      <c r="EO181" s="94" t="e">
        <f t="shared" si="648"/>
        <v>#DIV/0!</v>
      </c>
      <c r="EP181" s="94">
        <f t="shared" si="649"/>
        <v>-1</v>
      </c>
      <c r="EQ181" s="94">
        <f t="shared" si="650"/>
        <v>-0.24582425976809685</v>
      </c>
      <c r="ER181" s="94">
        <f t="shared" si="651"/>
        <v>-0.63409454994493208</v>
      </c>
      <c r="ES181" s="362">
        <f t="shared" si="600"/>
        <v>0</v>
      </c>
      <c r="ET181" s="362">
        <f t="shared" si="652"/>
        <v>0</v>
      </c>
      <c r="EU181" s="362">
        <f t="shared" si="653"/>
        <v>0</v>
      </c>
      <c r="EV181" s="100"/>
      <c r="EW181" s="100"/>
      <c r="EX181" s="100"/>
      <c r="EY181" s="100"/>
      <c r="EZ181" s="100">
        <v>66.147999999999996</v>
      </c>
      <c r="FA181" s="100">
        <v>87.709000000000003</v>
      </c>
      <c r="FB181" s="100">
        <v>239.70400000000001</v>
      </c>
      <c r="FC181" s="208">
        <v>166.65299999999999</v>
      </c>
      <c r="FD181" s="208">
        <v>200.517</v>
      </c>
      <c r="FE181" s="208">
        <v>171.41499999999999</v>
      </c>
      <c r="FF181" s="208">
        <v>119.642</v>
      </c>
      <c r="FG181" s="208"/>
      <c r="FH181" s="94" t="e">
        <f t="shared" si="601"/>
        <v>#DIV/0!</v>
      </c>
      <c r="FI181" s="94" t="e">
        <f t="shared" si="654"/>
        <v>#DIV/0!</v>
      </c>
      <c r="FJ181" s="94" t="e">
        <f t="shared" si="655"/>
        <v>#DIV/0!</v>
      </c>
      <c r="FK181" s="94" t="e">
        <f t="shared" si="656"/>
        <v>#DIV/0!</v>
      </c>
      <c r="FL181" s="94">
        <f t="shared" si="657"/>
        <v>-1</v>
      </c>
      <c r="FM181" s="94">
        <f t="shared" si="658"/>
        <v>-0.78723404255319152</v>
      </c>
      <c r="FN181" s="362">
        <f t="shared" si="602"/>
        <v>0</v>
      </c>
      <c r="FO181" s="362">
        <f t="shared" si="659"/>
        <v>0</v>
      </c>
      <c r="FP181" s="362">
        <f t="shared" si="660"/>
        <v>0</v>
      </c>
      <c r="FQ181" s="486"/>
      <c r="FR181" s="486"/>
      <c r="FS181" s="486"/>
      <c r="FT181" s="486"/>
      <c r="FU181" s="486">
        <v>0</v>
      </c>
      <c r="FV181" s="486">
        <v>20</v>
      </c>
      <c r="FW181" s="486">
        <v>94</v>
      </c>
      <c r="FX181" s="2">
        <v>110</v>
      </c>
      <c r="FY181" s="2">
        <v>122</v>
      </c>
      <c r="FZ181" s="2">
        <v>97</v>
      </c>
      <c r="GA181" s="2">
        <v>98</v>
      </c>
      <c r="GB181" s="2">
        <v>114</v>
      </c>
      <c r="GC181" s="2"/>
      <c r="GD181" s="98" t="s">
        <v>763</v>
      </c>
      <c r="GE181" s="1" t="s">
        <v>77</v>
      </c>
      <c r="GF181" s="336"/>
      <c r="GG181" s="1">
        <v>7500</v>
      </c>
      <c r="GH181" s="1" t="s">
        <v>107</v>
      </c>
      <c r="GI181" s="18" t="s">
        <v>79</v>
      </c>
      <c r="GJ181" s="94" t="e">
        <f t="shared" si="534"/>
        <v>#VALUE!</v>
      </c>
      <c r="GK181" s="94" t="e">
        <f t="shared" si="535"/>
        <v>#VALUE!</v>
      </c>
      <c r="GL181" s="94" t="e">
        <f t="shared" si="536"/>
        <v>#VALUE!</v>
      </c>
      <c r="GM181" s="94" t="e">
        <f t="shared" si="537"/>
        <v>#VALUE!</v>
      </c>
      <c r="GN181" s="94" t="e">
        <f t="shared" si="538"/>
        <v>#VALUE!</v>
      </c>
      <c r="GO181" s="94">
        <f t="shared" si="539"/>
        <v>-7.4532130929385199</v>
      </c>
      <c r="GP181" s="366" t="e">
        <f t="shared" si="540"/>
        <v>#VALUE!</v>
      </c>
      <c r="GQ181" s="366" t="e">
        <f t="shared" si="541"/>
        <v>#VALUE!</v>
      </c>
      <c r="GR181" s="366" t="e">
        <f t="shared" si="542"/>
        <v>#VALUE!</v>
      </c>
      <c r="GS181" s="94" t="str">
        <f t="shared" si="603"/>
        <v>Negativ EK</v>
      </c>
      <c r="GT181" s="94" t="str">
        <f t="shared" si="661"/>
        <v>Negativ EK</v>
      </c>
      <c r="GU181" s="94" t="str">
        <f t="shared" si="662"/>
        <v>Negativ EK</v>
      </c>
      <c r="GV181" s="94" t="str">
        <f t="shared" si="663"/>
        <v>Negativ EK</v>
      </c>
      <c r="GW181" s="94" t="str">
        <f t="shared" si="664"/>
        <v>Negativ EK</v>
      </c>
      <c r="GX181" s="94">
        <f t="shared" si="665"/>
        <v>-1.6050127202487516</v>
      </c>
      <c r="GY181" s="94">
        <f t="shared" si="666"/>
        <v>0.24871528293479875</v>
      </c>
      <c r="GZ181" s="94">
        <f t="shared" si="667"/>
        <v>0.21866499921838362</v>
      </c>
      <c r="HA181" s="94">
        <f t="shared" si="668"/>
        <v>0.56322858236189011</v>
      </c>
      <c r="HB181" s="94">
        <f t="shared" si="669"/>
        <v>0.34425239290028808</v>
      </c>
      <c r="HC181" s="94">
        <f t="shared" si="670"/>
        <v>0.22648545827701855</v>
      </c>
      <c r="HD181" s="94" t="e">
        <f t="shared" si="543"/>
        <v>#VALUE!</v>
      </c>
      <c r="HE181" s="94" t="e">
        <f t="shared" si="544"/>
        <v>#VALUE!</v>
      </c>
      <c r="HF181" s="94" t="e">
        <f t="shared" si="545"/>
        <v>#VALUE!</v>
      </c>
      <c r="HG181" s="94">
        <f t="shared" si="546"/>
        <v>1</v>
      </c>
      <c r="HH181" s="94">
        <f t="shared" si="547"/>
        <v>0.64817090830334267</v>
      </c>
      <c r="HI181" s="94">
        <f t="shared" si="548"/>
        <v>-2.4947744896897635</v>
      </c>
      <c r="HJ181" s="366" t="e">
        <f t="shared" si="549"/>
        <v>#VALUE!</v>
      </c>
      <c r="HK181" s="366" t="e">
        <f t="shared" si="550"/>
        <v>#VALUE!</v>
      </c>
      <c r="HL181" s="366" t="e">
        <f t="shared" si="551"/>
        <v>#VALUE!</v>
      </c>
      <c r="HM181" s="94" t="str">
        <f t="shared" si="604"/>
        <v>i.a.</v>
      </c>
      <c r="HN181" s="94" t="str">
        <f t="shared" si="671"/>
        <v>i.a.</v>
      </c>
      <c r="HO181" s="94" t="str">
        <f t="shared" si="672"/>
        <v>i.a.</v>
      </c>
      <c r="HP181" s="94">
        <f t="shared" si="673"/>
        <v>0</v>
      </c>
      <c r="HQ181" s="94">
        <f t="shared" si="674"/>
        <v>-7.1845934861592256E-2</v>
      </c>
      <c r="HR181" s="94">
        <f t="shared" si="675"/>
        <v>-0.20420691908995672</v>
      </c>
      <c r="HS181" s="94">
        <f t="shared" si="676"/>
        <v>0.13661386416377719</v>
      </c>
      <c r="HT181" s="94">
        <f t="shared" si="677"/>
        <v>8.4680120924912172E-2</v>
      </c>
      <c r="HU181" s="94">
        <f t="shared" si="678"/>
        <v>0.17351021154404569</v>
      </c>
      <c r="HV181" s="94">
        <f t="shared" si="679"/>
        <v>0.12210666639180641</v>
      </c>
      <c r="HW181" s="94">
        <f t="shared" si="680"/>
        <v>0.14563447618729208</v>
      </c>
      <c r="HX181" s="94" t="e">
        <f t="shared" si="552"/>
        <v>#VALUE!</v>
      </c>
      <c r="HY181" s="94" t="e">
        <f t="shared" si="553"/>
        <v>#VALUE!</v>
      </c>
      <c r="HZ181" s="94" t="e">
        <f t="shared" si="554"/>
        <v>#VALUE!</v>
      </c>
      <c r="IA181" s="94" t="e">
        <f t="shared" si="555"/>
        <v>#VALUE!</v>
      </c>
      <c r="IB181" s="94">
        <f t="shared" si="556"/>
        <v>-0.76630693134649774</v>
      </c>
      <c r="IC181" s="94">
        <f t="shared" si="557"/>
        <v>-1.5917100018041903</v>
      </c>
      <c r="ID181" s="366" t="e">
        <f t="shared" si="558"/>
        <v>#VALUE!</v>
      </c>
      <c r="IE181" s="366" t="e">
        <f t="shared" si="559"/>
        <v>#VALUE!</v>
      </c>
      <c r="IF181" s="366" t="e">
        <f t="shared" si="560"/>
        <v>#VALUE!</v>
      </c>
      <c r="IG181" s="94" t="str">
        <f t="shared" si="605"/>
        <v>i.a.</v>
      </c>
      <c r="IH181" s="94" t="str">
        <f t="shared" si="681"/>
        <v>i.a.</v>
      </c>
      <c r="II181" s="94" t="str">
        <f t="shared" si="682"/>
        <v>i.a.</v>
      </c>
      <c r="IJ181" s="94" t="str">
        <f t="shared" si="683"/>
        <v>i.a.</v>
      </c>
      <c r="IK181" s="94">
        <f t="shared" si="684"/>
        <v>-0.29530749229001635</v>
      </c>
      <c r="IL181" s="94">
        <f t="shared" si="685"/>
        <v>-0.16718922801536901</v>
      </c>
      <c r="IM181" s="94">
        <f t="shared" si="686"/>
        <v>0.28255264826619497</v>
      </c>
      <c r="IN181" s="94">
        <f t="shared" si="687"/>
        <v>0.40161893275248572</v>
      </c>
      <c r="IO181" s="94">
        <f t="shared" si="688"/>
        <v>0.30425849179870035</v>
      </c>
      <c r="IP181" s="94">
        <f t="shared" si="689"/>
        <v>0.26913630662427446</v>
      </c>
      <c r="IQ181" s="94">
        <f t="shared" si="690"/>
        <v>0.33394627304792635</v>
      </c>
      <c r="IR181" s="94" t="str">
        <f t="shared" si="606"/>
        <v>i.a.</v>
      </c>
      <c r="IS181" s="94" t="e">
        <f t="shared" si="561"/>
        <v>#VALUE!</v>
      </c>
      <c r="IT181" s="94" t="e">
        <f t="shared" si="562"/>
        <v>#VALUE!</v>
      </c>
      <c r="IU181" s="94" t="e">
        <f t="shared" si="563"/>
        <v>#VALUE!</v>
      </c>
      <c r="IV181" s="94" t="e">
        <f t="shared" si="564"/>
        <v>#VALUE!</v>
      </c>
      <c r="IW181" s="94">
        <f t="shared" si="565"/>
        <v>-1.4474229725733028</v>
      </c>
      <c r="IX181" s="94">
        <f t="shared" si="566"/>
        <v>-2.9310101399420296</v>
      </c>
      <c r="IY181" s="366" t="e">
        <f t="shared" si="567"/>
        <v>#VALUE!</v>
      </c>
      <c r="IZ181" s="366" t="e">
        <f t="shared" si="568"/>
        <v>#VALUE!</v>
      </c>
      <c r="JA181" s="366" t="e">
        <f t="shared" si="569"/>
        <v>#VALUE!</v>
      </c>
      <c r="JB181" s="392"/>
      <c r="JC181" s="94" t="str">
        <f t="shared" si="691"/>
        <v>i.a.</v>
      </c>
      <c r="JD181" s="94" t="str">
        <f t="shared" si="692"/>
        <v>i.a.</v>
      </c>
      <c r="JE181" s="94" t="str">
        <f t="shared" si="693"/>
        <v>i.a.</v>
      </c>
      <c r="JF181" s="94">
        <f t="shared" si="694"/>
        <v>-0.18566917495296964</v>
      </c>
      <c r="JG181" s="94">
        <f t="shared" si="695"/>
        <v>-7.5863133195056526E-2</v>
      </c>
      <c r="JH181" s="94">
        <f t="shared" si="696"/>
        <v>3.9286760657473288E-2</v>
      </c>
      <c r="JI181" s="94">
        <f t="shared" si="697"/>
        <v>2.745891142884899E-2</v>
      </c>
      <c r="JJ181" s="94">
        <f t="shared" si="698"/>
        <v>4.4157152221542539E-2</v>
      </c>
      <c r="JK181" s="94">
        <f t="shared" si="699"/>
        <v>2.6666266497595233E-2</v>
      </c>
      <c r="JL181" s="94">
        <f t="shared" si="700"/>
        <v>3.6251061067558793E-2</v>
      </c>
      <c r="JM181" s="94" t="str">
        <f t="shared" si="607"/>
        <v>i.a.</v>
      </c>
      <c r="JN181" s="94" t="e">
        <f t="shared" si="570"/>
        <v>#VALUE!</v>
      </c>
      <c r="JO181" s="94" t="e">
        <f t="shared" si="571"/>
        <v>#VALUE!</v>
      </c>
      <c r="JP181" s="94" t="e">
        <f t="shared" si="572"/>
        <v>#VALUE!</v>
      </c>
      <c r="JQ181" s="94" t="e">
        <f t="shared" si="573"/>
        <v>#VALUE!</v>
      </c>
      <c r="JR181" s="94" t="e">
        <f t="shared" si="574"/>
        <v>#VALUE!</v>
      </c>
      <c r="JS181" s="94">
        <f t="shared" si="575"/>
        <v>1.931413980861203</v>
      </c>
      <c r="JT181" s="364" t="e">
        <f t="shared" si="576"/>
        <v>#VALUE!</v>
      </c>
      <c r="JU181" s="364" t="e">
        <f t="shared" si="577"/>
        <v>#VALUE!</v>
      </c>
      <c r="JV181" s="364" t="e">
        <f t="shared" si="578"/>
        <v>#VALUE!</v>
      </c>
      <c r="JW181" s="99" t="str">
        <f t="shared" si="608"/>
        <v>i.a.</v>
      </c>
      <c r="JX181" s="99" t="str">
        <f t="shared" si="701"/>
        <v>i.a.</v>
      </c>
      <c r="JY181" s="99" t="str">
        <f t="shared" si="702"/>
        <v>i.a.</v>
      </c>
      <c r="JZ181" s="99" t="str">
        <f t="shared" si="703"/>
        <v>i.a.</v>
      </c>
      <c r="KA181" s="99" t="str">
        <f t="shared" si="704"/>
        <v>i.a.</v>
      </c>
      <c r="KB181" s="99">
        <f t="shared" si="705"/>
        <v>22.033099999999997</v>
      </c>
      <c r="KC181" s="99">
        <f t="shared" si="706"/>
        <v>7.5162021276595743</v>
      </c>
      <c r="KD181" s="99">
        <f t="shared" si="707"/>
        <v>5.1468636363636362</v>
      </c>
      <c r="KE181" s="99">
        <f t="shared" si="708"/>
        <v>5.9895983606557373</v>
      </c>
      <c r="KF181" s="99">
        <f t="shared" si="609"/>
        <v>6.8699484536082469</v>
      </c>
      <c r="KG181" s="99">
        <f t="shared" si="610"/>
        <v>4.9045714285714288</v>
      </c>
      <c r="KH181" s="99">
        <f t="shared" si="611"/>
        <v>0</v>
      </c>
      <c r="KI181" s="94" t="e">
        <f t="shared" si="579"/>
        <v>#VALUE!</v>
      </c>
      <c r="KJ181" s="94" t="e">
        <f t="shared" si="580"/>
        <v>#VALUE!</v>
      </c>
      <c r="KK181" s="94" t="e">
        <f t="shared" si="581"/>
        <v>#VALUE!</v>
      </c>
      <c r="KL181" s="94" t="e">
        <f t="shared" si="582"/>
        <v>#VALUE!</v>
      </c>
      <c r="KM181" s="94" t="e">
        <f t="shared" si="583"/>
        <v>#VALUE!</v>
      </c>
      <c r="KN181" s="94">
        <f t="shared" si="584"/>
        <v>-12.952078108204946</v>
      </c>
      <c r="KO181" s="364" t="e">
        <f t="shared" si="585"/>
        <v>#VALUE!</v>
      </c>
      <c r="KP181" s="364" t="e">
        <f t="shared" si="586"/>
        <v>#VALUE!</v>
      </c>
      <c r="KQ181" s="364" t="e">
        <f t="shared" si="587"/>
        <v>#VALUE!</v>
      </c>
      <c r="KR181" s="308"/>
      <c r="KS181" s="308" t="str">
        <f t="shared" si="709"/>
        <v>i.a.</v>
      </c>
      <c r="KT181" s="308" t="str">
        <f t="shared" si="710"/>
        <v>i.a.</v>
      </c>
      <c r="KU181" s="308" t="str">
        <f t="shared" si="711"/>
        <v>i.a.</v>
      </c>
      <c r="KV181" s="308" t="str">
        <f t="shared" si="712"/>
        <v>i.a.</v>
      </c>
      <c r="KW181" s="308">
        <f t="shared" si="713"/>
        <v>-2.1292499999999999</v>
      </c>
      <c r="KX181" s="308">
        <f t="shared" si="714"/>
        <v>0.17814893617021274</v>
      </c>
      <c r="KY181" s="308">
        <f t="shared" si="715"/>
        <v>0.12716363636363637</v>
      </c>
      <c r="KZ181" s="308">
        <f t="shared" si="716"/>
        <v>0.24731967213114753</v>
      </c>
      <c r="LA181" s="308">
        <f t="shared" si="717"/>
        <v>0.15276288659793813</v>
      </c>
      <c r="LB181" s="308">
        <f t="shared" si="718"/>
        <v>9.2336734693877542E-2</v>
      </c>
      <c r="LC181" s="308">
        <f t="shared" si="612"/>
        <v>0</v>
      </c>
    </row>
    <row r="182" spans="1:315" s="1" customFormat="1" ht="15.75" customHeight="1" x14ac:dyDescent="0.3">
      <c r="A182" s="348" t="s">
        <v>858</v>
      </c>
      <c r="B182" s="171">
        <v>39527235</v>
      </c>
      <c r="C182" t="s">
        <v>105</v>
      </c>
      <c r="D182" s="4"/>
      <c r="E182">
        <v>1</v>
      </c>
      <c r="F182"/>
      <c r="G182">
        <v>821100</v>
      </c>
      <c r="H182"/>
      <c r="I182" s="183">
        <v>45112</v>
      </c>
      <c r="J182" s="176"/>
      <c r="K182" s="176" t="s">
        <v>86</v>
      </c>
      <c r="L182" s="176" t="s">
        <v>86</v>
      </c>
      <c r="M182" s="176" t="s">
        <v>86</v>
      </c>
      <c r="N182" s="176" t="s">
        <v>86</v>
      </c>
      <c r="O182" s="176" t="s">
        <v>86</v>
      </c>
      <c r="P182" s="176" t="s">
        <v>86</v>
      </c>
      <c r="Q182" s="94">
        <f t="shared" si="525"/>
        <v>-1</v>
      </c>
      <c r="R182" s="94">
        <f t="shared" si="526"/>
        <v>8.8964945032151022E-2</v>
      </c>
      <c r="S182" s="94">
        <f t="shared" si="527"/>
        <v>9.9322073320062154E-2</v>
      </c>
      <c r="T182" s="94">
        <f t="shared" si="528"/>
        <v>-0.23785466262082766</v>
      </c>
      <c r="U182" s="94">
        <f t="shared" si="529"/>
        <v>-0.13304083434532765</v>
      </c>
      <c r="V182" s="94">
        <f t="shared" si="530"/>
        <v>-0.16583066151028902</v>
      </c>
      <c r="W182" s="362">
        <f t="shared" si="531"/>
        <v>-524.99</v>
      </c>
      <c r="X182" s="362">
        <f t="shared" si="532"/>
        <v>42.889999999999986</v>
      </c>
      <c r="Y182" s="362">
        <f t="shared" si="533"/>
        <v>43.557000000000016</v>
      </c>
      <c r="Z182" s="100"/>
      <c r="AA182" s="396">
        <v>524.99</v>
      </c>
      <c r="AB182" s="100">
        <v>482.1</v>
      </c>
      <c r="AC182" s="100">
        <v>438.54300000000001</v>
      </c>
      <c r="AD182" s="100">
        <v>575.40599999999995</v>
      </c>
      <c r="AE182" s="100">
        <v>663.70600000000002</v>
      </c>
      <c r="AF182" s="100">
        <v>795.649</v>
      </c>
      <c r="AG182" s="201">
        <v>729.04899999999998</v>
      </c>
      <c r="AH182" s="206">
        <v>772.15899999999999</v>
      </c>
      <c r="AI182" s="206"/>
      <c r="AJ182" s="206"/>
      <c r="AK182" s="202"/>
      <c r="AL182" s="94">
        <f t="shared" si="588"/>
        <v>-1</v>
      </c>
      <c r="AM182" s="94">
        <f t="shared" si="589"/>
        <v>-8.116300116357545E-3</v>
      </c>
      <c r="AN182" s="94">
        <f t="shared" si="613"/>
        <v>-0.13416666666666674</v>
      </c>
      <c r="AO182" s="94">
        <f t="shared" si="614"/>
        <v>5.2328473076621092E-2</v>
      </c>
      <c r="AP182" s="94">
        <f t="shared" si="615"/>
        <v>1.0337530279234435</v>
      </c>
      <c r="AQ182" s="94">
        <f t="shared" si="616"/>
        <v>-0.48217017933201922</v>
      </c>
      <c r="AR182" s="362">
        <f t="shared" si="590"/>
        <v>-69.048000000000002</v>
      </c>
      <c r="AS182" s="362">
        <f t="shared" si="617"/>
        <v>-0.56499999999999773</v>
      </c>
      <c r="AT182" s="362">
        <f t="shared" si="618"/>
        <v>-10.787000000000006</v>
      </c>
      <c r="AU182" s="266"/>
      <c r="AV182" s="266">
        <v>69.048000000000002</v>
      </c>
      <c r="AW182" s="266">
        <v>69.613</v>
      </c>
      <c r="AX182" s="266">
        <v>80.400000000000006</v>
      </c>
      <c r="AY182" s="266">
        <v>76.402000000000001</v>
      </c>
      <c r="AZ182" s="267">
        <v>37.567</v>
      </c>
      <c r="BA182" s="267">
        <v>72.546999999999997</v>
      </c>
      <c r="BB182" s="204">
        <v>82.388999999999996</v>
      </c>
      <c r="BC182" s="204">
        <v>107.471</v>
      </c>
      <c r="BD182" s="205"/>
      <c r="BE182" s="205"/>
      <c r="BF182" s="205"/>
      <c r="BG182" s="94">
        <f t="shared" si="591"/>
        <v>-1</v>
      </c>
      <c r="BH182" s="94">
        <f t="shared" si="619"/>
        <v>-0.25628448804414466</v>
      </c>
      <c r="BI182" s="94">
        <f t="shared" si="620"/>
        <v>-0.57398458926472506</v>
      </c>
      <c r="BJ182" s="94">
        <f t="shared" si="621"/>
        <v>0.27563515201999161</v>
      </c>
      <c r="BK182" s="94">
        <f t="shared" si="622"/>
        <v>1.3306342780026992</v>
      </c>
      <c r="BL182" s="94">
        <f t="shared" si="623"/>
        <v>-505.29166666666669</v>
      </c>
      <c r="BM182" s="362">
        <f t="shared" si="592"/>
        <v>-4.8520000000000003</v>
      </c>
      <c r="BN182" s="362">
        <f t="shared" si="624"/>
        <v>-1.6719999999999997</v>
      </c>
      <c r="BO182" s="362">
        <f t="shared" si="625"/>
        <v>-8.7899999999999991</v>
      </c>
      <c r="BP182" s="266"/>
      <c r="BQ182" s="266">
        <v>4.8520000000000003</v>
      </c>
      <c r="BR182" s="266">
        <v>6.524</v>
      </c>
      <c r="BS182" s="266">
        <v>15.314</v>
      </c>
      <c r="BT182" s="266">
        <v>12.005000000000001</v>
      </c>
      <c r="BU182" s="266">
        <v>-36.308999999999997</v>
      </c>
      <c r="BV182" s="266">
        <v>7.1999999999999995E-2</v>
      </c>
      <c r="BW182" s="202">
        <v>16.058</v>
      </c>
      <c r="BX182" s="202">
        <v>33.723999999999997</v>
      </c>
      <c r="BY182" s="201"/>
      <c r="BZ182" s="201"/>
      <c r="CA182" s="201"/>
      <c r="CB182" s="94">
        <f t="shared" si="593"/>
        <v>-1</v>
      </c>
      <c r="CC182" s="94">
        <f t="shared" si="626"/>
        <v>-0.28003246753246763</v>
      </c>
      <c r="CD182" s="94">
        <f t="shared" si="627"/>
        <v>-0.6193536427114873</v>
      </c>
      <c r="CE182" s="94">
        <f t="shared" si="628"/>
        <v>0.52124459484865571</v>
      </c>
      <c r="CF182" s="94">
        <f t="shared" si="629"/>
        <v>1.2751823684618966</v>
      </c>
      <c r="CG182" s="94">
        <f t="shared" si="630"/>
        <v>-9663.5</v>
      </c>
      <c r="CH182" s="362">
        <f t="shared" si="594"/>
        <v>-4.4349999999999996</v>
      </c>
      <c r="CI182" s="362">
        <f t="shared" si="631"/>
        <v>-1.7250000000000005</v>
      </c>
      <c r="CJ182" s="362">
        <f t="shared" si="632"/>
        <v>-10.023</v>
      </c>
      <c r="CK182" s="100"/>
      <c r="CL182" s="100">
        <v>4.4349999999999996</v>
      </c>
      <c r="CM182" s="100">
        <v>6.16</v>
      </c>
      <c r="CN182" s="100">
        <v>16.183</v>
      </c>
      <c r="CO182" s="100">
        <v>10.638</v>
      </c>
      <c r="CP182" s="100">
        <v>-38.658000000000001</v>
      </c>
      <c r="CQ182" s="100">
        <v>-4.0000000000000001E-3</v>
      </c>
      <c r="CR182" s="208">
        <v>14.083</v>
      </c>
      <c r="CS182" s="208">
        <v>30.613</v>
      </c>
      <c r="CT182" s="208"/>
      <c r="CU182" s="208"/>
      <c r="CV182" s="208"/>
      <c r="CW182" s="94">
        <f t="shared" si="595"/>
        <v>-1</v>
      </c>
      <c r="CX182" s="94">
        <f t="shared" si="633"/>
        <v>1.0140924700561187</v>
      </c>
      <c r="CY182" s="94">
        <f t="shared" si="634"/>
        <v>-4.424842226047045</v>
      </c>
      <c r="CZ182" s="94">
        <f t="shared" si="635"/>
        <v>0.63183148039789361</v>
      </c>
      <c r="DA182" s="94">
        <f t="shared" si="636"/>
        <v>1.2784022415534486</v>
      </c>
      <c r="DB182" s="94">
        <f t="shared" si="637"/>
        <v>-66.015283842794759</v>
      </c>
      <c r="DC182" s="362">
        <f t="shared" si="596"/>
        <v>-0.67300000000000004</v>
      </c>
      <c r="DD182" s="362">
        <f t="shared" si="638"/>
        <v>48.429000000000002</v>
      </c>
      <c r="DE182" s="362">
        <f t="shared" si="639"/>
        <v>-61.7</v>
      </c>
      <c r="DF182" s="266"/>
      <c r="DG182" s="266">
        <v>0.67300000000000004</v>
      </c>
      <c r="DH182" s="266">
        <v>-47.756</v>
      </c>
      <c r="DI182" s="266">
        <v>13.944000000000001</v>
      </c>
      <c r="DJ182" s="266">
        <v>8.5449999999999999</v>
      </c>
      <c r="DK182" s="266">
        <v>-30.693000000000001</v>
      </c>
      <c r="DL182" s="266">
        <v>-0.45800000000000002</v>
      </c>
      <c r="DM182" s="201">
        <v>10.821999999999999</v>
      </c>
      <c r="DN182" s="201">
        <v>23.527000000000001</v>
      </c>
      <c r="DO182" s="201"/>
      <c r="DP182" s="201"/>
      <c r="DQ182" s="201"/>
      <c r="DR182" s="94">
        <f t="shared" si="597"/>
        <v>-1</v>
      </c>
      <c r="DS182" s="94">
        <f t="shared" si="640"/>
        <v>2.1318381956983063E-2</v>
      </c>
      <c r="DT182" s="94">
        <f t="shared" si="641"/>
        <v>-0.56913565082094741</v>
      </c>
      <c r="DU182" s="94">
        <f t="shared" si="642"/>
        <v>0.23504424778761066</v>
      </c>
      <c r="DV182" s="94">
        <f t="shared" si="643"/>
        <v>0.16827491138243406</v>
      </c>
      <c r="DW182" s="94">
        <f t="shared" si="644"/>
        <v>-0.10080923627220084</v>
      </c>
      <c r="DX182" s="362">
        <f t="shared" si="598"/>
        <v>-32.241999999999997</v>
      </c>
      <c r="DY182" s="362">
        <f t="shared" si="645"/>
        <v>0.67299999999999827</v>
      </c>
      <c r="DZ182" s="362">
        <f t="shared" si="646"/>
        <v>-41.7</v>
      </c>
      <c r="EA182" s="100"/>
      <c r="EB182" s="100">
        <v>32.241999999999997</v>
      </c>
      <c r="EC182" s="100">
        <v>31.568999999999999</v>
      </c>
      <c r="ED182" s="100">
        <v>73.269000000000005</v>
      </c>
      <c r="EE182" s="100">
        <v>59.325000000000003</v>
      </c>
      <c r="EF182" s="100">
        <v>50.78</v>
      </c>
      <c r="EG182" s="100">
        <v>56.472999999999999</v>
      </c>
      <c r="EH182" s="208">
        <v>66.930999999999997</v>
      </c>
      <c r="EI182" s="208">
        <v>61.009</v>
      </c>
      <c r="EJ182" s="208"/>
      <c r="EK182" s="208"/>
      <c r="EL182" s="208"/>
      <c r="EM182" s="94">
        <f t="shared" si="599"/>
        <v>-1</v>
      </c>
      <c r="EN182" s="94">
        <f t="shared" si="647"/>
        <v>-1.7328689917394322E-2</v>
      </c>
      <c r="EO182" s="94">
        <f t="shared" si="648"/>
        <v>-0.22316177431581144</v>
      </c>
      <c r="EP182" s="94">
        <f t="shared" si="649"/>
        <v>-6.1897318007662884E-2</v>
      </c>
      <c r="EQ182" s="94">
        <f t="shared" si="650"/>
        <v>-0.18447694038245221</v>
      </c>
      <c r="ER182" s="94">
        <f t="shared" si="651"/>
        <v>-0.19456479721676381</v>
      </c>
      <c r="ES182" s="362">
        <f t="shared" si="600"/>
        <v>-116.818</v>
      </c>
      <c r="ET182" s="362">
        <f t="shared" si="652"/>
        <v>-2.0600000000000023</v>
      </c>
      <c r="EU182" s="362">
        <f t="shared" si="653"/>
        <v>-34.149999999999991</v>
      </c>
      <c r="EV182" s="100"/>
      <c r="EW182" s="100">
        <v>116.818</v>
      </c>
      <c r="EX182" s="100">
        <v>118.878</v>
      </c>
      <c r="EY182" s="100">
        <v>153.02799999999999</v>
      </c>
      <c r="EZ182" s="100">
        <v>163.125</v>
      </c>
      <c r="FA182" s="100">
        <v>200.02500000000001</v>
      </c>
      <c r="FB182" s="100">
        <v>248.34399999999999</v>
      </c>
      <c r="FC182" s="208">
        <v>175.01300000000001</v>
      </c>
      <c r="FD182" s="208">
        <v>224.51499999999999</v>
      </c>
      <c r="FE182" s="208"/>
      <c r="FF182" s="208"/>
      <c r="FG182" s="208"/>
      <c r="FH182" s="94">
        <f t="shared" si="601"/>
        <v>-1</v>
      </c>
      <c r="FI182" s="94">
        <f t="shared" si="654"/>
        <v>-1.7857142857142856E-2</v>
      </c>
      <c r="FJ182" s="94">
        <f t="shared" si="655"/>
        <v>0.21739130434782608</v>
      </c>
      <c r="FK182" s="94">
        <f t="shared" si="656"/>
        <v>-0.14814814814814814</v>
      </c>
      <c r="FL182" s="94">
        <f t="shared" si="657"/>
        <v>9.3457943925233638E-3</v>
      </c>
      <c r="FM182" s="94">
        <f t="shared" si="658"/>
        <v>-9.2592592592592587E-3</v>
      </c>
      <c r="FN182" s="362">
        <f t="shared" si="602"/>
        <v>-110</v>
      </c>
      <c r="FO182" s="362">
        <f t="shared" si="659"/>
        <v>-2</v>
      </c>
      <c r="FP182" s="362">
        <f t="shared" si="660"/>
        <v>20</v>
      </c>
      <c r="FQ182" s="486"/>
      <c r="FR182" s="486">
        <v>110</v>
      </c>
      <c r="FS182" s="486">
        <v>112</v>
      </c>
      <c r="FT182" s="486">
        <v>92</v>
      </c>
      <c r="FU182" s="486">
        <v>108</v>
      </c>
      <c r="FV182" s="486">
        <v>107</v>
      </c>
      <c r="FW182" s="486">
        <v>108</v>
      </c>
      <c r="FX182" s="2">
        <v>121</v>
      </c>
      <c r="FY182" s="2">
        <v>133</v>
      </c>
      <c r="FZ182" s="2"/>
      <c r="GA182" s="2"/>
      <c r="GB182" s="2"/>
      <c r="GC182" s="2"/>
      <c r="GD182"/>
      <c r="GE182" s="1" t="s">
        <v>118</v>
      </c>
      <c r="GF182" s="336" t="s">
        <v>87</v>
      </c>
      <c r="GG182" s="1">
        <v>7500</v>
      </c>
      <c r="GH182" s="1" t="s">
        <v>107</v>
      </c>
      <c r="GI182" s="18" t="s">
        <v>79</v>
      </c>
      <c r="GJ182" s="94">
        <f t="shared" si="534"/>
        <v>-1</v>
      </c>
      <c r="GK182" s="94">
        <f t="shared" si="535"/>
        <v>0.18286747063721273</v>
      </c>
      <c r="GL182" s="94">
        <f t="shared" si="536"/>
        <v>-0.51857701312202609</v>
      </c>
      <c r="GM182" s="94">
        <f t="shared" si="537"/>
        <v>0.26322937776830962</v>
      </c>
      <c r="GN182" s="94">
        <f t="shared" si="538"/>
        <v>1.268054444072874</v>
      </c>
      <c r="GO182" s="94">
        <f t="shared" si="539"/>
        <v>-11118.856395625296</v>
      </c>
      <c r="GP182" s="366">
        <f t="shared" si="540"/>
        <v>-0.13900424691667582</v>
      </c>
      <c r="GQ182" s="366">
        <f t="shared" si="541"/>
        <v>2.1489605279101667E-2</v>
      </c>
      <c r="GR182" s="366">
        <f t="shared" si="542"/>
        <v>-0.12658388469091736</v>
      </c>
      <c r="GS182" s="94">
        <f t="shared" si="603"/>
        <v>0</v>
      </c>
      <c r="GT182" s="94">
        <f t="shared" si="661"/>
        <v>0.13900424691667582</v>
      </c>
      <c r="GU182" s="94">
        <f t="shared" si="662"/>
        <v>0.11751464163757415</v>
      </c>
      <c r="GV182" s="94">
        <f t="shared" si="663"/>
        <v>0.24409852632849149</v>
      </c>
      <c r="GW182" s="94">
        <f t="shared" si="664"/>
        <v>0.19323373143817266</v>
      </c>
      <c r="GX182" s="94">
        <f t="shared" si="665"/>
        <v>-0.72087494056110324</v>
      </c>
      <c r="GY182" s="94">
        <f t="shared" si="666"/>
        <v>-6.4827720333214485E-5</v>
      </c>
      <c r="GZ182" s="94">
        <f t="shared" si="667"/>
        <v>0.22015007034547446</v>
      </c>
      <c r="HA182" s="94">
        <f t="shared" si="668"/>
        <v>0.50177842613384904</v>
      </c>
      <c r="HB182" s="94" t="str">
        <f t="shared" si="669"/>
        <v>Negativ EK</v>
      </c>
      <c r="HC182" s="94" t="str">
        <f t="shared" si="670"/>
        <v>Negativ EK</v>
      </c>
      <c r="HD182" s="94">
        <f t="shared" si="543"/>
        <v>-1</v>
      </c>
      <c r="HE182" s="94">
        <f t="shared" si="544"/>
        <v>-0.14202739972732337</v>
      </c>
      <c r="HF182" s="94">
        <f t="shared" si="545"/>
        <v>-0.50465951413286436</v>
      </c>
      <c r="HG182" s="94">
        <f t="shared" si="546"/>
        <v>0.46526177343267294</v>
      </c>
      <c r="HH182" s="94">
        <f t="shared" si="547"/>
        <v>1.4082229398149311</v>
      </c>
      <c r="HI182" s="94">
        <f t="shared" si="548"/>
        <v>-477.1600537169162</v>
      </c>
      <c r="HJ182" s="366">
        <f t="shared" si="549"/>
        <v>-4.1171678772656303E-2</v>
      </c>
      <c r="HK182" s="366">
        <f t="shared" si="550"/>
        <v>-6.8154932647389727E-3</v>
      </c>
      <c r="HL182" s="366">
        <f t="shared" si="551"/>
        <v>-4.8889972889269967E-2</v>
      </c>
      <c r="HM182" s="94">
        <f t="shared" si="604"/>
        <v>0</v>
      </c>
      <c r="HN182" s="94">
        <f t="shared" si="671"/>
        <v>4.1171678772656303E-2</v>
      </c>
      <c r="HO182" s="94">
        <f t="shared" si="672"/>
        <v>4.7987172037395276E-2</v>
      </c>
      <c r="HP182" s="94">
        <f t="shared" si="673"/>
        <v>9.6877144926665243E-2</v>
      </c>
      <c r="HQ182" s="94">
        <f t="shared" si="674"/>
        <v>6.6115930056450514E-2</v>
      </c>
      <c r="HR182" s="94">
        <f t="shared" si="675"/>
        <v>-0.16196034962274375</v>
      </c>
      <c r="HS182" s="94">
        <f t="shared" si="676"/>
        <v>3.4013846470000496E-4</v>
      </c>
      <c r="HT182" s="94">
        <f t="shared" si="677"/>
        <v>8.0384854127870886E-2</v>
      </c>
      <c r="HU182" s="94">
        <f t="shared" si="678"/>
        <v>0.15020822662182928</v>
      </c>
      <c r="HV182" s="94" t="str">
        <f t="shared" si="679"/>
        <v>i.a.</v>
      </c>
      <c r="HW182" s="94" t="str">
        <f t="shared" si="680"/>
        <v>i.a.</v>
      </c>
      <c r="HX182" s="94" t="e">
        <f t="shared" si="552"/>
        <v>#VALUE!</v>
      </c>
      <c r="HY182" s="94">
        <f t="shared" si="553"/>
        <v>3.9328584723948748E-2</v>
      </c>
      <c r="HZ182" s="94">
        <f t="shared" si="554"/>
        <v>-0.44536155027698954</v>
      </c>
      <c r="IA182" s="94">
        <f t="shared" si="555"/>
        <v>0.31653418276625195</v>
      </c>
      <c r="IB182" s="94">
        <f t="shared" si="556"/>
        <v>0.4325467534054952</v>
      </c>
      <c r="IC182" s="94">
        <f t="shared" si="557"/>
        <v>0.11640360468549697</v>
      </c>
      <c r="ID182" s="366" t="e">
        <f t="shared" si="558"/>
        <v>#VALUE!</v>
      </c>
      <c r="IE182" s="366">
        <f t="shared" si="559"/>
        <v>1.0444019003939653E-2</v>
      </c>
      <c r="IF182" s="366">
        <f t="shared" si="560"/>
        <v>-0.2132367633847711</v>
      </c>
      <c r="IG182" s="94" t="str">
        <f t="shared" si="605"/>
        <v>i.a.</v>
      </c>
      <c r="IH182" s="94">
        <f t="shared" si="681"/>
        <v>0.27600198599530895</v>
      </c>
      <c r="II182" s="94">
        <f t="shared" si="682"/>
        <v>0.2655579669913693</v>
      </c>
      <c r="IJ182" s="94">
        <f t="shared" si="683"/>
        <v>0.4787947303761404</v>
      </c>
      <c r="IK182" s="94">
        <f t="shared" si="684"/>
        <v>0.36367816091954025</v>
      </c>
      <c r="IL182" s="94">
        <f t="shared" si="685"/>
        <v>0.25386826646669164</v>
      </c>
      <c r="IM182" s="94">
        <f t="shared" si="686"/>
        <v>0.22739828624810746</v>
      </c>
      <c r="IN182" s="94">
        <f t="shared" si="687"/>
        <v>0.38243444772674029</v>
      </c>
      <c r="IO182" s="94">
        <f t="shared" si="688"/>
        <v>0.27173685499855244</v>
      </c>
      <c r="IP182" s="94" t="str">
        <f t="shared" si="689"/>
        <v>i.a.</v>
      </c>
      <c r="IQ182" s="94" t="str">
        <f t="shared" si="690"/>
        <v>i.a.</v>
      </c>
      <c r="IR182" s="94" t="str">
        <f t="shared" si="606"/>
        <v>i.a.</v>
      </c>
      <c r="IS182" s="94">
        <f t="shared" si="561"/>
        <v>-1</v>
      </c>
      <c r="IT182" s="94">
        <f t="shared" si="562"/>
        <v>-0.31704366118608374</v>
      </c>
      <c r="IU182" s="94">
        <f t="shared" si="563"/>
        <v>-0.61247443213009822</v>
      </c>
      <c r="IV182" s="94">
        <f t="shared" si="564"/>
        <v>0.67374264389858052</v>
      </c>
      <c r="IW182" s="94">
        <f t="shared" si="565"/>
        <v>1.3813723772711084</v>
      </c>
      <c r="IX182" s="94">
        <f t="shared" si="566"/>
        <v>-605.54351820183433</v>
      </c>
      <c r="IY182" s="366">
        <f t="shared" si="567"/>
        <v>-9.2420808015390779E-3</v>
      </c>
      <c r="IZ182" s="366">
        <f t="shared" si="568"/>
        <v>-4.2903813432441616E-3</v>
      </c>
      <c r="JA182" s="366">
        <f t="shared" si="569"/>
        <v>-2.1387716720231136E-2</v>
      </c>
      <c r="JB182" s="392"/>
      <c r="JC182" s="94">
        <f t="shared" si="691"/>
        <v>9.2420808015390779E-3</v>
      </c>
      <c r="JD182" s="94">
        <f t="shared" si="692"/>
        <v>1.353246214478324E-2</v>
      </c>
      <c r="JE182" s="94">
        <f t="shared" si="693"/>
        <v>3.4920178865014376E-2</v>
      </c>
      <c r="JF182" s="94">
        <f t="shared" si="694"/>
        <v>2.086352940358634E-2</v>
      </c>
      <c r="JG182" s="94">
        <f t="shared" si="695"/>
        <v>-5.4706451350447334E-2</v>
      </c>
      <c r="JH182" s="94">
        <f t="shared" si="696"/>
        <v>9.0492164258360155E-5</v>
      </c>
      <c r="JI182" s="94">
        <f t="shared" si="697"/>
        <v>2.2025954359720677E-2</v>
      </c>
      <c r="JJ182" s="94">
        <f t="shared" si="698"/>
        <v>4.3674942596019728E-2</v>
      </c>
      <c r="JK182" s="94" t="str">
        <f t="shared" si="699"/>
        <v>i.a.</v>
      </c>
      <c r="JL182" s="94" t="str">
        <f t="shared" si="700"/>
        <v>i.a.</v>
      </c>
      <c r="JM182" s="94" t="str">
        <f t="shared" si="607"/>
        <v>i.a.</v>
      </c>
      <c r="JN182" s="94" t="e">
        <f t="shared" si="570"/>
        <v>#VALUE!</v>
      </c>
      <c r="JO182" s="94">
        <f t="shared" si="571"/>
        <v>0.10876430766909914</v>
      </c>
      <c r="JP182" s="94">
        <f t="shared" si="572"/>
        <v>-9.6985439772805951E-2</v>
      </c>
      <c r="JQ182" s="94">
        <f t="shared" si="573"/>
        <v>-0.10530764742444985</v>
      </c>
      <c r="JR182" s="94">
        <f t="shared" si="574"/>
        <v>-0.14106823402731544</v>
      </c>
      <c r="JS182" s="94">
        <f t="shared" si="575"/>
        <v>-0.15803468638421705</v>
      </c>
      <c r="JT182" s="364" t="e">
        <f t="shared" si="576"/>
        <v>#VALUE!</v>
      </c>
      <c r="JU182" s="364">
        <f t="shared" si="577"/>
        <v>0.46817207792207771</v>
      </c>
      <c r="JV182" s="364">
        <f t="shared" si="578"/>
        <v>-0.46230745341614821</v>
      </c>
      <c r="JW182" s="99" t="str">
        <f t="shared" si="608"/>
        <v>i.a.</v>
      </c>
      <c r="JX182" s="99">
        <f t="shared" si="701"/>
        <v>4.772636363636364</v>
      </c>
      <c r="JY182" s="99">
        <f t="shared" si="702"/>
        <v>4.3044642857142863</v>
      </c>
      <c r="JZ182" s="99">
        <f t="shared" si="703"/>
        <v>4.7667717391304345</v>
      </c>
      <c r="KA182" s="99">
        <f t="shared" si="704"/>
        <v>5.3278333333333325</v>
      </c>
      <c r="KB182" s="99">
        <f t="shared" si="705"/>
        <v>6.2028598130841122</v>
      </c>
      <c r="KC182" s="99">
        <f t="shared" si="706"/>
        <v>7.3671203703703707</v>
      </c>
      <c r="KD182" s="99">
        <f t="shared" si="707"/>
        <v>6.0251983471074375</v>
      </c>
      <c r="KE182" s="99">
        <f t="shared" si="708"/>
        <v>5.805706766917293</v>
      </c>
      <c r="KF182" s="99" t="str">
        <f t="shared" si="609"/>
        <v>i.a.</v>
      </c>
      <c r="KG182" s="99" t="str">
        <f t="shared" si="610"/>
        <v>i.a.</v>
      </c>
      <c r="KH182" s="99" t="str">
        <f t="shared" si="611"/>
        <v>i.a.</v>
      </c>
      <c r="KI182" s="94">
        <f t="shared" si="579"/>
        <v>-1</v>
      </c>
      <c r="KJ182" s="94">
        <f t="shared" si="580"/>
        <v>-0.26694214876033062</v>
      </c>
      <c r="KK182" s="94">
        <f t="shared" si="581"/>
        <v>-0.68732620651300746</v>
      </c>
      <c r="KL182" s="94">
        <f t="shared" si="582"/>
        <v>0.78580887221363915</v>
      </c>
      <c r="KM182" s="94">
        <f t="shared" si="583"/>
        <v>1.2726343835687308</v>
      </c>
      <c r="KN182" s="94">
        <f t="shared" si="584"/>
        <v>-9753.8224299065423</v>
      </c>
      <c r="KO182" s="364">
        <f t="shared" si="585"/>
        <v>-4.0318181818181816E-2</v>
      </c>
      <c r="KP182" s="364">
        <f t="shared" si="586"/>
        <v>-1.4681818181818185E-2</v>
      </c>
      <c r="KQ182" s="364">
        <f t="shared" si="587"/>
        <v>-0.12090217391304348</v>
      </c>
      <c r="KR182" s="308"/>
      <c r="KS182" s="308">
        <f t="shared" si="709"/>
        <v>4.0318181818181816E-2</v>
      </c>
      <c r="KT182" s="308">
        <f t="shared" si="710"/>
        <v>5.5E-2</v>
      </c>
      <c r="KU182" s="308">
        <f t="shared" si="711"/>
        <v>0.17590217391304347</v>
      </c>
      <c r="KV182" s="308">
        <f t="shared" si="712"/>
        <v>9.8500000000000004E-2</v>
      </c>
      <c r="KW182" s="308">
        <f t="shared" si="713"/>
        <v>-0.36128971962616824</v>
      </c>
      <c r="KX182" s="308">
        <f t="shared" si="714"/>
        <v>-3.7037037037037037E-5</v>
      </c>
      <c r="KY182" s="308">
        <f t="shared" si="715"/>
        <v>0.11638842975206612</v>
      </c>
      <c r="KZ182" s="308">
        <f t="shared" si="716"/>
        <v>0.23017293233082706</v>
      </c>
      <c r="LA182" s="308" t="str">
        <f t="shared" si="717"/>
        <v>i.a.</v>
      </c>
      <c r="LB182" s="308" t="str">
        <f t="shared" si="718"/>
        <v>i.a.</v>
      </c>
      <c r="LC182" s="308" t="str">
        <f t="shared" si="612"/>
        <v>i.a.</v>
      </c>
    </row>
    <row r="183" spans="1:315" s="1" customFormat="1" x14ac:dyDescent="0.3">
      <c r="A183" s="348" t="s">
        <v>345</v>
      </c>
      <c r="B183" s="171">
        <v>18642484</v>
      </c>
      <c r="C183" t="s">
        <v>105</v>
      </c>
      <c r="D183" s="4"/>
      <c r="E183"/>
      <c r="F183"/>
      <c r="G183">
        <v>412000</v>
      </c>
      <c r="H183"/>
      <c r="I183" s="188">
        <v>45034</v>
      </c>
      <c r="J183" s="176"/>
      <c r="K183" s="176" t="s">
        <v>132</v>
      </c>
      <c r="L183" s="176" t="s">
        <v>132</v>
      </c>
      <c r="M183" s="176" t="s">
        <v>132</v>
      </c>
      <c r="N183" s="176" t="s">
        <v>132</v>
      </c>
      <c r="O183" s="176" t="s">
        <v>132</v>
      </c>
      <c r="P183" s="178" t="s">
        <v>132</v>
      </c>
      <c r="Q183" s="94" t="e">
        <f t="shared" si="525"/>
        <v>#DIV/0!</v>
      </c>
      <c r="R183" s="94" t="e">
        <f t="shared" si="526"/>
        <v>#DIV/0!</v>
      </c>
      <c r="S183" s="94" t="e">
        <f t="shared" si="527"/>
        <v>#DIV/0!</v>
      </c>
      <c r="T183" s="94" t="e">
        <f t="shared" si="528"/>
        <v>#DIV/0!</v>
      </c>
      <c r="U183" s="94" t="e">
        <f t="shared" si="529"/>
        <v>#DIV/0!</v>
      </c>
      <c r="V183" s="94" t="e">
        <f t="shared" si="530"/>
        <v>#DIV/0!</v>
      </c>
      <c r="W183" s="362">
        <f t="shared" si="531"/>
        <v>0</v>
      </c>
      <c r="X183" s="362">
        <f t="shared" si="532"/>
        <v>0</v>
      </c>
      <c r="Y183" s="362">
        <f t="shared" si="533"/>
        <v>0</v>
      </c>
      <c r="Z183" s="100"/>
      <c r="AA183" s="396"/>
      <c r="AB183" s="100"/>
      <c r="AC183" s="100"/>
      <c r="AD183" s="100"/>
      <c r="AE183" s="203"/>
      <c r="AF183" s="203"/>
      <c r="AG183" s="219"/>
      <c r="AH183" s="103"/>
      <c r="AI183" s="103"/>
      <c r="AJ183" s="103">
        <v>67.918000000000006</v>
      </c>
      <c r="AK183" s="101">
        <v>86.531000000000006</v>
      </c>
      <c r="AL183" s="94">
        <f t="shared" si="588"/>
        <v>-1</v>
      </c>
      <c r="AM183" s="94">
        <f t="shared" si="589"/>
        <v>-4.4729865959750599E-2</v>
      </c>
      <c r="AN183" s="94">
        <f t="shared" si="613"/>
        <v>0.41081963758954904</v>
      </c>
      <c r="AO183" s="94">
        <f t="shared" si="614"/>
        <v>-0.14393939393939378</v>
      </c>
      <c r="AP183" s="94">
        <f t="shared" si="615"/>
        <v>0.18727915194346276</v>
      </c>
      <c r="AQ183" s="94">
        <f t="shared" si="616"/>
        <v>7.7784189267166917E-2</v>
      </c>
      <c r="AR183" s="362">
        <f t="shared" si="590"/>
        <v>-25.585000000000001</v>
      </c>
      <c r="AS183" s="362">
        <f t="shared" si="617"/>
        <v>-1.1980000000000004</v>
      </c>
      <c r="AT183" s="362">
        <f t="shared" si="618"/>
        <v>7.7989999999999995</v>
      </c>
      <c r="AU183" s="266"/>
      <c r="AV183" s="266">
        <v>25.585000000000001</v>
      </c>
      <c r="AW183" s="266">
        <v>26.783000000000001</v>
      </c>
      <c r="AX183" s="266">
        <v>18.984000000000002</v>
      </c>
      <c r="AY183" s="266">
        <v>22.175999999999998</v>
      </c>
      <c r="AZ183" s="267">
        <v>18.678000000000001</v>
      </c>
      <c r="BA183" s="267">
        <v>17.329999999999998</v>
      </c>
      <c r="BB183" s="220">
        <v>13.885999999999999</v>
      </c>
      <c r="BC183" s="219">
        <v>12.567</v>
      </c>
      <c r="BD183" s="219">
        <v>16.391999999999999</v>
      </c>
      <c r="BE183" s="219">
        <v>8.1430000000000007</v>
      </c>
      <c r="BF183" s="220">
        <v>11.382999999999999</v>
      </c>
      <c r="BG183" s="94">
        <f t="shared" si="591"/>
        <v>-1</v>
      </c>
      <c r="BH183" s="94">
        <f t="shared" si="619"/>
        <v>-0.17377237759723918</v>
      </c>
      <c r="BI183" s="94">
        <f t="shared" si="620"/>
        <v>0.85132437109011061</v>
      </c>
      <c r="BJ183" s="94">
        <f t="shared" si="621"/>
        <v>-0.33371763036537777</v>
      </c>
      <c r="BK183" s="94">
        <f t="shared" si="622"/>
        <v>0.5050720768820075</v>
      </c>
      <c r="BL183" s="94">
        <f t="shared" si="623"/>
        <v>1.2432432432432384E-2</v>
      </c>
      <c r="BM183" s="362">
        <f t="shared" si="592"/>
        <v>-11.492000000000001</v>
      </c>
      <c r="BN183" s="362">
        <f t="shared" si="624"/>
        <v>-2.4169999999999998</v>
      </c>
      <c r="BO183" s="362">
        <f t="shared" si="625"/>
        <v>6.3960000000000008</v>
      </c>
      <c r="BP183" s="266"/>
      <c r="BQ183" s="266">
        <v>11.492000000000001</v>
      </c>
      <c r="BR183" s="266">
        <v>13.909000000000001</v>
      </c>
      <c r="BS183" s="266">
        <v>7.5129999999999999</v>
      </c>
      <c r="BT183" s="266">
        <v>11.276</v>
      </c>
      <c r="BU183" s="266">
        <v>7.492</v>
      </c>
      <c r="BV183" s="266">
        <v>7.4</v>
      </c>
      <c r="BW183" s="101">
        <v>5.0090000000000003</v>
      </c>
      <c r="BX183" s="103">
        <v>4.6520000000000001</v>
      </c>
      <c r="BY183" s="103">
        <v>8.25</v>
      </c>
      <c r="BZ183" s="103">
        <v>0.84</v>
      </c>
      <c r="CA183" s="103">
        <v>4.3049999999999997</v>
      </c>
      <c r="CB183" s="94">
        <f t="shared" si="593"/>
        <v>-1</v>
      </c>
      <c r="CC183" s="94">
        <f t="shared" si="626"/>
        <v>-0.18003273322422259</v>
      </c>
      <c r="CD183" s="94">
        <f t="shared" si="627"/>
        <v>0.89939239790871839</v>
      </c>
      <c r="CE183" s="94">
        <f t="shared" si="628"/>
        <v>-0.34834254143646404</v>
      </c>
      <c r="CF183" s="94">
        <f t="shared" si="629"/>
        <v>0.55120697043279521</v>
      </c>
      <c r="CG183" s="94">
        <f t="shared" si="630"/>
        <v>4.9940011997600509E-2</v>
      </c>
      <c r="CH183" s="362">
        <f t="shared" si="594"/>
        <v>-11.022</v>
      </c>
      <c r="CI183" s="362">
        <f t="shared" si="631"/>
        <v>-2.42</v>
      </c>
      <c r="CJ183" s="362">
        <f t="shared" si="632"/>
        <v>6.3650000000000002</v>
      </c>
      <c r="CK183" s="100"/>
      <c r="CL183" s="100">
        <v>11.022</v>
      </c>
      <c r="CM183" s="100">
        <v>13.442</v>
      </c>
      <c r="CN183" s="100">
        <v>7.077</v>
      </c>
      <c r="CO183" s="100">
        <v>10.86</v>
      </c>
      <c r="CP183" s="100">
        <v>7.0010000000000003</v>
      </c>
      <c r="CQ183" s="100">
        <v>6.6680000000000001</v>
      </c>
      <c r="CR183" s="102">
        <v>4.5369999999999999</v>
      </c>
      <c r="CS183" s="102">
        <v>4.2679999999999998</v>
      </c>
      <c r="CT183" s="102">
        <v>7.8529999999999998</v>
      </c>
      <c r="CU183" s="102">
        <v>0.95599999999999996</v>
      </c>
      <c r="CV183" s="102">
        <v>4.57</v>
      </c>
      <c r="CW183" s="94">
        <f t="shared" si="595"/>
        <v>-1</v>
      </c>
      <c r="CX183" s="94">
        <f t="shared" si="633"/>
        <v>-0.18316311921351536</v>
      </c>
      <c r="CY183" s="94">
        <f t="shared" si="634"/>
        <v>0.90283327279331638</v>
      </c>
      <c r="CZ183" s="94">
        <f t="shared" si="635"/>
        <v>-0.34901868053913454</v>
      </c>
      <c r="DA183" s="94">
        <f t="shared" si="636"/>
        <v>0.54540471405079494</v>
      </c>
      <c r="DB183" s="94">
        <f t="shared" si="637"/>
        <v>5.3918736761024509E-2</v>
      </c>
      <c r="DC183" s="362">
        <f t="shared" si="596"/>
        <v>-8.5579999999999998</v>
      </c>
      <c r="DD183" s="362">
        <f t="shared" si="638"/>
        <v>-1.9190000000000005</v>
      </c>
      <c r="DE183" s="362">
        <f t="shared" si="639"/>
        <v>4.9710000000000001</v>
      </c>
      <c r="DF183" s="266"/>
      <c r="DG183" s="266">
        <v>8.5579999999999998</v>
      </c>
      <c r="DH183" s="266">
        <v>10.477</v>
      </c>
      <c r="DI183" s="266">
        <v>5.5060000000000002</v>
      </c>
      <c r="DJ183" s="266">
        <v>8.4580000000000002</v>
      </c>
      <c r="DK183" s="266">
        <v>5.4729999999999999</v>
      </c>
      <c r="DL183" s="266">
        <v>5.1929999999999996</v>
      </c>
      <c r="DM183" s="103">
        <v>3.5059999999999998</v>
      </c>
      <c r="DN183" s="103">
        <v>3.246</v>
      </c>
      <c r="DO183" s="103">
        <v>5.9089999999999998</v>
      </c>
      <c r="DP183" s="103">
        <v>0.69699999999999995</v>
      </c>
      <c r="DQ183" s="103">
        <v>4.1470000000000002</v>
      </c>
      <c r="DR183" s="94">
        <f t="shared" si="597"/>
        <v>-1</v>
      </c>
      <c r="DS183" s="94">
        <f t="shared" si="640"/>
        <v>-2.4348592519142852E-2</v>
      </c>
      <c r="DT183" s="94">
        <f t="shared" si="641"/>
        <v>0.43207636478384337</v>
      </c>
      <c r="DU183" s="94">
        <f t="shared" si="642"/>
        <v>-0.27989547236266549</v>
      </c>
      <c r="DV183" s="94">
        <f t="shared" si="643"/>
        <v>0.29949800679167299</v>
      </c>
      <c r="DW183" s="94">
        <f t="shared" si="644"/>
        <v>8.2035306334371699E-2</v>
      </c>
      <c r="DX183" s="362">
        <f t="shared" si="598"/>
        <v>-17.710999999999999</v>
      </c>
      <c r="DY183" s="362">
        <f t="shared" si="645"/>
        <v>-0.44200000000000017</v>
      </c>
      <c r="DZ183" s="362">
        <f t="shared" si="646"/>
        <v>5.4769999999999985</v>
      </c>
      <c r="EA183" s="100"/>
      <c r="EB183" s="100">
        <v>17.710999999999999</v>
      </c>
      <c r="EC183" s="100">
        <v>18.152999999999999</v>
      </c>
      <c r="ED183" s="100">
        <v>12.676</v>
      </c>
      <c r="EE183" s="100">
        <v>17.603000000000002</v>
      </c>
      <c r="EF183" s="100">
        <v>13.545999999999999</v>
      </c>
      <c r="EG183" s="100">
        <v>12.519</v>
      </c>
      <c r="EH183" s="102">
        <v>8.4600000000000009</v>
      </c>
      <c r="EI183" s="102">
        <v>12.252000000000001</v>
      </c>
      <c r="EJ183" s="102">
        <v>13.743</v>
      </c>
      <c r="EK183" s="102">
        <v>8.3689999999999998</v>
      </c>
      <c r="EL183" s="102">
        <v>10.590999999999999</v>
      </c>
      <c r="EM183" s="94">
        <f t="shared" si="599"/>
        <v>-1</v>
      </c>
      <c r="EN183" s="94">
        <f t="shared" si="647"/>
        <v>-0.17699215641696031</v>
      </c>
      <c r="EO183" s="94">
        <f t="shared" si="648"/>
        <v>0.12235264097984175</v>
      </c>
      <c r="EP183" s="94">
        <f t="shared" si="649"/>
        <v>7.0765027322404306E-2</v>
      </c>
      <c r="EQ183" s="94">
        <f t="shared" si="650"/>
        <v>-0.10579037380894206</v>
      </c>
      <c r="ER183" s="94">
        <f t="shared" si="651"/>
        <v>0.16653999619988602</v>
      </c>
      <c r="ES183" s="362">
        <f t="shared" si="600"/>
        <v>-43.44</v>
      </c>
      <c r="ET183" s="362">
        <f t="shared" si="652"/>
        <v>-9.3419999999999987</v>
      </c>
      <c r="EU183" s="362">
        <f t="shared" si="653"/>
        <v>5.7539999999999978</v>
      </c>
      <c r="EV183" s="100"/>
      <c r="EW183" s="100">
        <v>43.44</v>
      </c>
      <c r="EX183" s="100">
        <v>52.781999999999996</v>
      </c>
      <c r="EY183" s="100">
        <v>47.027999999999999</v>
      </c>
      <c r="EZ183" s="100">
        <v>43.92</v>
      </c>
      <c r="FA183" s="100">
        <v>49.116</v>
      </c>
      <c r="FB183" s="100">
        <v>42.103999999999999</v>
      </c>
      <c r="FC183" s="102">
        <v>38.066000000000003</v>
      </c>
      <c r="FD183" s="102">
        <v>36.267000000000003</v>
      </c>
      <c r="FE183" s="102">
        <v>40.406999999999996</v>
      </c>
      <c r="FF183" s="102">
        <v>33.069000000000003</v>
      </c>
      <c r="FG183" s="102">
        <v>32.229999999999997</v>
      </c>
      <c r="FH183" s="94">
        <f t="shared" si="601"/>
        <v>-1</v>
      </c>
      <c r="FI183" s="94">
        <f t="shared" si="654"/>
        <v>-9.9009900990099011E-3</v>
      </c>
      <c r="FJ183" s="94">
        <f t="shared" si="655"/>
        <v>0.14772727272727273</v>
      </c>
      <c r="FK183" s="94">
        <f t="shared" si="656"/>
        <v>-0.10204081632653061</v>
      </c>
      <c r="FL183" s="94">
        <f t="shared" si="657"/>
        <v>-0.02</v>
      </c>
      <c r="FM183" s="94">
        <f t="shared" si="658"/>
        <v>0.16279069767441862</v>
      </c>
      <c r="FN183" s="362">
        <f t="shared" si="602"/>
        <v>-100</v>
      </c>
      <c r="FO183" s="362">
        <f t="shared" si="659"/>
        <v>-1</v>
      </c>
      <c r="FP183" s="362">
        <f t="shared" si="660"/>
        <v>13</v>
      </c>
      <c r="FQ183" s="486"/>
      <c r="FR183" s="486">
        <v>100</v>
      </c>
      <c r="FS183" s="486">
        <v>101</v>
      </c>
      <c r="FT183" s="486">
        <v>88</v>
      </c>
      <c r="FU183" s="486">
        <v>98</v>
      </c>
      <c r="FV183" s="486">
        <v>100</v>
      </c>
      <c r="FW183" s="486">
        <v>86</v>
      </c>
      <c r="FX183" s="96">
        <v>83</v>
      </c>
      <c r="FY183" s="96">
        <v>71</v>
      </c>
      <c r="FZ183" s="96">
        <v>70</v>
      </c>
      <c r="GA183" s="96">
        <v>58</v>
      </c>
      <c r="GB183" s="96">
        <v>59</v>
      </c>
      <c r="GC183" s="96"/>
      <c r="GD183" s="95"/>
      <c r="GE183" s="1" t="s">
        <v>81</v>
      </c>
      <c r="GF183" s="336"/>
      <c r="GG183" s="1">
        <v>4700</v>
      </c>
      <c r="GH183" s="1" t="s">
        <v>157</v>
      </c>
      <c r="GI183" s="18" t="s">
        <v>131</v>
      </c>
      <c r="GJ183" s="94">
        <f t="shared" si="534"/>
        <v>-1</v>
      </c>
      <c r="GK183" s="94">
        <f t="shared" si="535"/>
        <v>-0.29514915047316403</v>
      </c>
      <c r="GL183" s="94">
        <f t="shared" si="536"/>
        <v>0.8655065819935156</v>
      </c>
      <c r="GM183" s="94">
        <f t="shared" si="537"/>
        <v>-0.32961860772166912</v>
      </c>
      <c r="GN183" s="94">
        <f t="shared" si="538"/>
        <v>0.29802592970338682</v>
      </c>
      <c r="GO183" s="392">
        <f t="shared" si="539"/>
        <v>-0.15493222667570827</v>
      </c>
      <c r="GP183" s="366">
        <f t="shared" si="540"/>
        <v>-0.61465536471113102</v>
      </c>
      <c r="GQ183" s="366">
        <f t="shared" si="541"/>
        <v>-0.25738070522302192</v>
      </c>
      <c r="GR183" s="366">
        <f t="shared" si="542"/>
        <v>0.40458337995099636</v>
      </c>
      <c r="GS183" s="94">
        <f t="shared" si="603"/>
        <v>0</v>
      </c>
      <c r="GT183" s="94">
        <f t="shared" si="661"/>
        <v>0.61465536471113102</v>
      </c>
      <c r="GU183" s="392">
        <f t="shared" si="662"/>
        <v>0.87203606993415295</v>
      </c>
      <c r="GV183" s="94">
        <f t="shared" si="663"/>
        <v>0.46745268998315659</v>
      </c>
      <c r="GW183" s="94">
        <f t="shared" si="664"/>
        <v>0.69729365308677638</v>
      </c>
      <c r="GX183" s="94">
        <f t="shared" si="665"/>
        <v>0.53719547285632085</v>
      </c>
      <c r="GY183" s="94">
        <f t="shared" si="666"/>
        <v>0.63568330234996906</v>
      </c>
      <c r="GZ183" s="94">
        <f t="shared" si="667"/>
        <v>0.43810351487060634</v>
      </c>
      <c r="HA183" s="94">
        <f t="shared" si="668"/>
        <v>0.32837084054625887</v>
      </c>
      <c r="HB183" s="94">
        <f t="shared" si="669"/>
        <v>0.71029305354558603</v>
      </c>
      <c r="HC183" s="94">
        <f t="shared" si="670"/>
        <v>0.10084388185654007</v>
      </c>
      <c r="HD183" s="94">
        <f t="shared" si="543"/>
        <v>-1</v>
      </c>
      <c r="HE183" s="94">
        <f t="shared" si="544"/>
        <v>-0.14296336604914092</v>
      </c>
      <c r="HF183" s="94">
        <f t="shared" si="545"/>
        <v>0.68694768962932951</v>
      </c>
      <c r="HG183" s="94">
        <f t="shared" si="546"/>
        <v>-0.31842100385575589</v>
      </c>
      <c r="HH183" s="94">
        <f t="shared" si="547"/>
        <v>0.47569408458206203</v>
      </c>
      <c r="HI183" s="392">
        <f t="shared" si="548"/>
        <v>-0.11020929502183621</v>
      </c>
      <c r="HJ183" s="366">
        <f t="shared" si="549"/>
        <v>-0.23886429298912934</v>
      </c>
      <c r="HK183" s="366">
        <f t="shared" si="550"/>
        <v>-3.984525515233947E-2</v>
      </c>
      <c r="HL183" s="366">
        <f t="shared" si="551"/>
        <v>0.11349426028467152</v>
      </c>
      <c r="HM183" s="94">
        <f t="shared" si="604"/>
        <v>0</v>
      </c>
      <c r="HN183" s="94">
        <f t="shared" si="671"/>
        <v>0.23886429298912934</v>
      </c>
      <c r="HO183" s="392">
        <f t="shared" si="672"/>
        <v>0.27870954814146881</v>
      </c>
      <c r="HP183" s="94">
        <f t="shared" si="673"/>
        <v>0.16521528785679729</v>
      </c>
      <c r="HQ183" s="94">
        <f t="shared" si="674"/>
        <v>0.24240079109162044</v>
      </c>
      <c r="HR183" s="94">
        <f t="shared" si="675"/>
        <v>0.16426222319666739</v>
      </c>
      <c r="HS183" s="94">
        <f t="shared" si="676"/>
        <v>0.18460770861918424</v>
      </c>
      <c r="HT183" s="94">
        <f t="shared" si="677"/>
        <v>0.13477190480674803</v>
      </c>
      <c r="HU183" s="94">
        <f t="shared" si="678"/>
        <v>0.12134491483423324</v>
      </c>
      <c r="HV183" s="94">
        <f t="shared" si="679"/>
        <v>0.22456312265229464</v>
      </c>
      <c r="HW183" s="94">
        <f t="shared" si="680"/>
        <v>2.57278059388352E-2</v>
      </c>
      <c r="HX183" s="94" t="e">
        <f t="shared" si="552"/>
        <v>#VALUE!</v>
      </c>
      <c r="HY183" s="94">
        <f t="shared" si="553"/>
        <v>0.18547036348191981</v>
      </c>
      <c r="HZ183" s="94">
        <f t="shared" si="554"/>
        <v>0.27595936650855574</v>
      </c>
      <c r="IA183" s="94">
        <f t="shared" si="555"/>
        <v>-0.32748594765178757</v>
      </c>
      <c r="IB183" s="94">
        <f t="shared" si="556"/>
        <v>0.45323643218533255</v>
      </c>
      <c r="IC183" s="392">
        <f t="shared" si="557"/>
        <v>-7.2440456513104018E-2</v>
      </c>
      <c r="ID183" s="366" t="e">
        <f t="shared" si="558"/>
        <v>#VALUE!</v>
      </c>
      <c r="IE183" s="366">
        <f t="shared" si="559"/>
        <v>6.3787721349840676E-2</v>
      </c>
      <c r="IF183" s="366">
        <f t="shared" si="560"/>
        <v>7.438251530710327E-2</v>
      </c>
      <c r="IG183" s="94" t="str">
        <f t="shared" si="605"/>
        <v>i.a.</v>
      </c>
      <c r="IH183" s="94">
        <f t="shared" si="681"/>
        <v>0.40771178637200733</v>
      </c>
      <c r="II183" s="392">
        <f t="shared" si="682"/>
        <v>0.34392406502216666</v>
      </c>
      <c r="IJ183" s="94">
        <f t="shared" si="683"/>
        <v>0.26954154971506339</v>
      </c>
      <c r="IK183" s="94">
        <f t="shared" si="684"/>
        <v>0.40079690346083791</v>
      </c>
      <c r="IL183" s="94">
        <f t="shared" si="685"/>
        <v>0.2757960745989087</v>
      </c>
      <c r="IM183" s="94">
        <f t="shared" si="686"/>
        <v>0.29733517005510168</v>
      </c>
      <c r="IN183" s="94">
        <f t="shared" si="687"/>
        <v>0.22224557347764409</v>
      </c>
      <c r="IO183" s="94">
        <f t="shared" si="688"/>
        <v>0.33782777731822317</v>
      </c>
      <c r="IP183" s="94">
        <f t="shared" si="689"/>
        <v>0.34011433662484225</v>
      </c>
      <c r="IQ183" s="94">
        <f t="shared" si="690"/>
        <v>0.25307689981553716</v>
      </c>
      <c r="IR183" s="94">
        <f t="shared" si="606"/>
        <v>0.32860688799255355</v>
      </c>
      <c r="IS183" s="94" t="e">
        <f t="shared" si="561"/>
        <v>#VALUE!</v>
      </c>
      <c r="IT183" s="94" t="e">
        <f t="shared" si="562"/>
        <v>#VALUE!</v>
      </c>
      <c r="IU183" s="94" t="e">
        <f t="shared" si="563"/>
        <v>#VALUE!</v>
      </c>
      <c r="IV183" s="94" t="e">
        <f t="shared" si="564"/>
        <v>#VALUE!</v>
      </c>
      <c r="IW183" s="94" t="e">
        <f t="shared" si="565"/>
        <v>#VALUE!</v>
      </c>
      <c r="IX183" s="392" t="e">
        <f t="shared" si="566"/>
        <v>#VALUE!</v>
      </c>
      <c r="IY183" s="366" t="e">
        <f t="shared" si="567"/>
        <v>#VALUE!</v>
      </c>
      <c r="IZ183" s="366" t="e">
        <f t="shared" si="568"/>
        <v>#VALUE!</v>
      </c>
      <c r="JA183" s="366" t="e">
        <f t="shared" si="569"/>
        <v>#VALUE!</v>
      </c>
      <c r="JB183" s="392"/>
      <c r="JC183" s="94" t="str">
        <f t="shared" si="691"/>
        <v>i.a.</v>
      </c>
      <c r="JD183" s="392" t="str">
        <f t="shared" si="692"/>
        <v>i.a.</v>
      </c>
      <c r="JE183" s="94" t="str">
        <f t="shared" si="693"/>
        <v>i.a.</v>
      </c>
      <c r="JF183" s="94" t="str">
        <f t="shared" si="694"/>
        <v>i.a.</v>
      </c>
      <c r="JG183" s="94" t="str">
        <f t="shared" si="695"/>
        <v>i.a.</v>
      </c>
      <c r="JH183" s="94" t="str">
        <f t="shared" si="696"/>
        <v>i.a.</v>
      </c>
      <c r="JI183" s="94" t="str">
        <f t="shared" si="697"/>
        <v>i.a.</v>
      </c>
      <c r="JJ183" s="94" t="str">
        <f t="shared" si="698"/>
        <v>i.a.</v>
      </c>
      <c r="JK183" s="94" t="str">
        <f t="shared" si="699"/>
        <v>i.a.</v>
      </c>
      <c r="JL183" s="94">
        <f t="shared" si="700"/>
        <v>1.2367855354986895E-2</v>
      </c>
      <c r="JM183" s="94">
        <f t="shared" si="607"/>
        <v>4.9750956304676928E-2</v>
      </c>
      <c r="JN183" s="94" t="e">
        <f t="shared" si="570"/>
        <v>#VALUE!</v>
      </c>
      <c r="JO183" s="94" t="e">
        <f t="shared" si="571"/>
        <v>#DIV/0!</v>
      </c>
      <c r="JP183" s="94" t="e">
        <f t="shared" si="572"/>
        <v>#DIV/0!</v>
      </c>
      <c r="JQ183" s="94" t="e">
        <f t="shared" si="573"/>
        <v>#DIV/0!</v>
      </c>
      <c r="JR183" s="94" t="e">
        <f t="shared" si="574"/>
        <v>#DIV/0!</v>
      </c>
      <c r="JS183" s="392" t="e">
        <f t="shared" si="575"/>
        <v>#DIV/0!</v>
      </c>
      <c r="JT183" s="364" t="e">
        <f t="shared" si="576"/>
        <v>#VALUE!</v>
      </c>
      <c r="JU183" s="364">
        <f t="shared" si="577"/>
        <v>0</v>
      </c>
      <c r="JV183" s="364">
        <f t="shared" si="578"/>
        <v>0</v>
      </c>
      <c r="JW183" s="99" t="str">
        <f t="shared" si="608"/>
        <v>i.a.</v>
      </c>
      <c r="JX183" s="99">
        <f t="shared" si="701"/>
        <v>0</v>
      </c>
      <c r="JY183" s="393">
        <f t="shared" si="702"/>
        <v>0</v>
      </c>
      <c r="JZ183" s="99">
        <f t="shared" si="703"/>
        <v>0</v>
      </c>
      <c r="KA183" s="99">
        <f t="shared" si="704"/>
        <v>0</v>
      </c>
      <c r="KB183" s="99">
        <f t="shared" si="705"/>
        <v>0</v>
      </c>
      <c r="KC183" s="99">
        <f t="shared" si="706"/>
        <v>0</v>
      </c>
      <c r="KD183" s="99">
        <f t="shared" si="707"/>
        <v>0</v>
      </c>
      <c r="KE183" s="99">
        <f t="shared" si="708"/>
        <v>0</v>
      </c>
      <c r="KF183" s="99">
        <f t="shared" si="609"/>
        <v>0</v>
      </c>
      <c r="KG183" s="99">
        <f t="shared" si="610"/>
        <v>1.171</v>
      </c>
      <c r="KH183" s="99">
        <f t="shared" si="611"/>
        <v>1.4666271186440678</v>
      </c>
      <c r="KI183" s="94">
        <f t="shared" si="579"/>
        <v>-1</v>
      </c>
      <c r="KJ183" s="94">
        <f t="shared" si="580"/>
        <v>-0.17183306055646486</v>
      </c>
      <c r="KK183" s="94">
        <f t="shared" si="581"/>
        <v>0.6549161486729429</v>
      </c>
      <c r="KL183" s="94">
        <f t="shared" si="582"/>
        <v>-0.27429055750878956</v>
      </c>
      <c r="KM183" s="94">
        <f t="shared" si="583"/>
        <v>0.58286425554366861</v>
      </c>
      <c r="KN183" s="392">
        <f t="shared" si="584"/>
        <v>-9.7051589682063538E-2</v>
      </c>
      <c r="KO183" s="364">
        <f t="shared" si="585"/>
        <v>-0.11022</v>
      </c>
      <c r="KP183" s="364">
        <f t="shared" si="586"/>
        <v>-2.2869108910891098E-2</v>
      </c>
      <c r="KQ183" s="364">
        <f t="shared" si="587"/>
        <v>5.2668654365436551E-2</v>
      </c>
      <c r="KR183" s="308"/>
      <c r="KS183" s="308">
        <f t="shared" si="709"/>
        <v>0.11022</v>
      </c>
      <c r="KT183" s="395">
        <f t="shared" si="710"/>
        <v>0.1330891089108911</v>
      </c>
      <c r="KU183" s="308">
        <f t="shared" si="711"/>
        <v>8.0420454545454545E-2</v>
      </c>
      <c r="KV183" s="308">
        <f t="shared" si="712"/>
        <v>0.11081632653061224</v>
      </c>
      <c r="KW183" s="308">
        <f t="shared" si="713"/>
        <v>7.0010000000000003E-2</v>
      </c>
      <c r="KX183" s="308">
        <f t="shared" si="714"/>
        <v>7.7534883720930231E-2</v>
      </c>
      <c r="KY183" s="308">
        <f t="shared" si="715"/>
        <v>5.4662650602409636E-2</v>
      </c>
      <c r="KZ183" s="308">
        <f t="shared" si="716"/>
        <v>6.0112676056338028E-2</v>
      </c>
      <c r="LA183" s="308">
        <f t="shared" si="717"/>
        <v>0.11218571428571428</v>
      </c>
      <c r="LB183" s="308">
        <f t="shared" si="718"/>
        <v>1.6482758620689656E-2</v>
      </c>
      <c r="LC183" s="308">
        <f t="shared" si="612"/>
        <v>7.7457627118644068E-2</v>
      </c>
    </row>
    <row r="184" spans="1:315" s="1" customFormat="1" x14ac:dyDescent="0.3">
      <c r="A184" s="376" t="s">
        <v>332</v>
      </c>
      <c r="B184" s="171">
        <v>17442449</v>
      </c>
      <c r="C184" t="s">
        <v>105</v>
      </c>
      <c r="D184" s="4"/>
      <c r="E184">
        <v>1</v>
      </c>
      <c r="F184"/>
      <c r="G184">
        <v>412000</v>
      </c>
      <c r="H184"/>
      <c r="I184" s="184">
        <v>45043</v>
      </c>
      <c r="J184" s="176"/>
      <c r="K184" s="176" t="s">
        <v>132</v>
      </c>
      <c r="L184" s="176" t="s">
        <v>132</v>
      </c>
      <c r="M184" s="176" t="s">
        <v>132</v>
      </c>
      <c r="N184" s="176" t="s">
        <v>132</v>
      </c>
      <c r="O184" s="176" t="s">
        <v>132</v>
      </c>
      <c r="P184" s="176" t="s">
        <v>132</v>
      </c>
      <c r="Q184" s="94">
        <f t="shared" si="525"/>
        <v>-1</v>
      </c>
      <c r="R184" s="94">
        <f t="shared" si="526"/>
        <v>0.16456291650333199</v>
      </c>
      <c r="S184" s="94">
        <f t="shared" si="527"/>
        <v>0.17205647599855545</v>
      </c>
      <c r="T184" s="94">
        <f t="shared" si="528"/>
        <v>-0.14126874312988935</v>
      </c>
      <c r="U184" s="94">
        <f t="shared" si="529"/>
        <v>-0.1585774659413588</v>
      </c>
      <c r="V184" s="94" t="e">
        <f t="shared" si="530"/>
        <v>#DIV/0!</v>
      </c>
      <c r="W184" s="362">
        <f t="shared" si="531"/>
        <v>-638.72199999999998</v>
      </c>
      <c r="X184" s="362">
        <f t="shared" si="532"/>
        <v>90.256999999999948</v>
      </c>
      <c r="Y184" s="362">
        <f t="shared" si="533"/>
        <v>80.51400000000001</v>
      </c>
      <c r="Z184" s="100"/>
      <c r="AA184" s="396">
        <v>638.72199999999998</v>
      </c>
      <c r="AB184" s="100">
        <v>548.46500000000003</v>
      </c>
      <c r="AC184" s="100">
        <v>467.95100000000002</v>
      </c>
      <c r="AD184" s="100">
        <v>544.93299999999999</v>
      </c>
      <c r="AE184" s="100">
        <v>647.63300000000004</v>
      </c>
      <c r="AF184" s="100"/>
      <c r="AG184" s="201"/>
      <c r="AH184" s="205"/>
      <c r="AI184" s="205"/>
      <c r="AJ184" s="205"/>
      <c r="AK184" s="205"/>
      <c r="AL184" s="94">
        <f t="shared" si="588"/>
        <v>-1</v>
      </c>
      <c r="AM184" s="94">
        <f t="shared" si="589"/>
        <v>1.109902550555998E-3</v>
      </c>
      <c r="AN184" s="94">
        <f t="shared" si="613"/>
        <v>0.16983042925030509</v>
      </c>
      <c r="AO184" s="94">
        <f t="shared" si="614"/>
        <v>0.34482276933822237</v>
      </c>
      <c r="AP184" s="94">
        <f t="shared" si="615"/>
        <v>0.47743982663880519</v>
      </c>
      <c r="AQ184" s="94">
        <f t="shared" si="616"/>
        <v>-0.35801589930440547</v>
      </c>
      <c r="AR184" s="362">
        <f t="shared" si="590"/>
        <v>-90.197999999999993</v>
      </c>
      <c r="AS184" s="362">
        <f t="shared" si="617"/>
        <v>9.9999999999994316E-2</v>
      </c>
      <c r="AT184" s="362">
        <f t="shared" si="618"/>
        <v>13.079999999999998</v>
      </c>
      <c r="AU184" s="266"/>
      <c r="AV184" s="266">
        <v>90.197999999999993</v>
      </c>
      <c r="AW184" s="266">
        <v>90.097999999999999</v>
      </c>
      <c r="AX184" s="266">
        <v>77.018000000000001</v>
      </c>
      <c r="AY184" s="266">
        <v>57.27</v>
      </c>
      <c r="AZ184" s="267">
        <v>38.762999999999998</v>
      </c>
      <c r="BA184" s="267">
        <v>60.38</v>
      </c>
      <c r="BB184" s="205">
        <v>68.958297000000002</v>
      </c>
      <c r="BC184" s="205">
        <v>100.25482700000001</v>
      </c>
      <c r="BD184" s="205">
        <v>69.745999999999995</v>
      </c>
      <c r="BE184" s="205">
        <v>65.066000000000003</v>
      </c>
      <c r="BF184" s="205">
        <v>52.483474000000001</v>
      </c>
      <c r="BG184" s="94">
        <f t="shared" si="591"/>
        <v>-1</v>
      </c>
      <c r="BH184" s="94">
        <f t="shared" si="619"/>
        <v>1.5658864325964406E-2</v>
      </c>
      <c r="BI184" s="94">
        <f t="shared" si="620"/>
        <v>0.35073552731087321</v>
      </c>
      <c r="BJ184" s="94">
        <f t="shared" si="621"/>
        <v>1.0005368472425575</v>
      </c>
      <c r="BK184" s="94">
        <f t="shared" si="622"/>
        <v>46.103448275862071</v>
      </c>
      <c r="BL184" s="94">
        <f t="shared" si="623"/>
        <v>-0.97551778478162998</v>
      </c>
      <c r="BM184" s="362">
        <f t="shared" si="592"/>
        <v>-56.234999999999999</v>
      </c>
      <c r="BN184" s="362">
        <f t="shared" si="624"/>
        <v>0.86699999999999733</v>
      </c>
      <c r="BO184" s="362">
        <f t="shared" si="625"/>
        <v>14.377000000000002</v>
      </c>
      <c r="BP184" s="266"/>
      <c r="BQ184" s="266">
        <v>56.234999999999999</v>
      </c>
      <c r="BR184" s="266">
        <v>55.368000000000002</v>
      </c>
      <c r="BS184" s="266">
        <v>40.991</v>
      </c>
      <c r="BT184" s="266">
        <v>20.49</v>
      </c>
      <c r="BU184" s="266">
        <v>0.435</v>
      </c>
      <c r="BV184" s="266">
        <v>17.768000000000001</v>
      </c>
      <c r="BW184" s="201">
        <v>0.73404000000000003</v>
      </c>
      <c r="BX184" s="205">
        <v>39.797142999999998</v>
      </c>
      <c r="BY184" s="205">
        <v>10.635</v>
      </c>
      <c r="BZ184" s="205">
        <v>10.156000000000001</v>
      </c>
      <c r="CA184" s="205">
        <v>2.5798220000000001</v>
      </c>
      <c r="CB184" s="94">
        <f t="shared" si="593"/>
        <v>-1</v>
      </c>
      <c r="CC184" s="94">
        <f t="shared" si="626"/>
        <v>1.9047445786639444E-2</v>
      </c>
      <c r="CD184" s="94">
        <f t="shared" si="627"/>
        <v>0.33300999126976444</v>
      </c>
      <c r="CE184" s="94">
        <f t="shared" si="628"/>
        <v>0.99438963048945639</v>
      </c>
      <c r="CF184" s="94">
        <f t="shared" si="629"/>
        <v>97.928229665071768</v>
      </c>
      <c r="CG184" s="94">
        <f t="shared" si="630"/>
        <v>-0.98827292110874199</v>
      </c>
      <c r="CH184" s="362">
        <f t="shared" si="594"/>
        <v>-56.015000000000001</v>
      </c>
      <c r="CI184" s="362">
        <f t="shared" si="631"/>
        <v>1.046999999999997</v>
      </c>
      <c r="CJ184" s="362">
        <f t="shared" si="632"/>
        <v>13.732000000000006</v>
      </c>
      <c r="CK184" s="100"/>
      <c r="CL184" s="100">
        <v>56.015000000000001</v>
      </c>
      <c r="CM184" s="100">
        <v>54.968000000000004</v>
      </c>
      <c r="CN184" s="100">
        <v>41.235999999999997</v>
      </c>
      <c r="CO184" s="100">
        <v>20.675999999999998</v>
      </c>
      <c r="CP184" s="100">
        <v>0.20899999999999999</v>
      </c>
      <c r="CQ184" s="100">
        <v>17.821999999999999</v>
      </c>
      <c r="CR184" s="208">
        <v>-0.719059</v>
      </c>
      <c r="CS184" s="228">
        <v>40.22278</v>
      </c>
      <c r="CT184" s="228">
        <v>10.321</v>
      </c>
      <c r="CU184" s="228">
        <v>10.456</v>
      </c>
      <c r="CV184" s="228">
        <v>2.7173970000000001</v>
      </c>
      <c r="CW184" s="94">
        <f t="shared" si="595"/>
        <v>-1</v>
      </c>
      <c r="CX184" s="94">
        <f t="shared" si="633"/>
        <v>1.7006882071620183E-2</v>
      </c>
      <c r="CY184" s="94">
        <f t="shared" si="634"/>
        <v>0.33319855685493904</v>
      </c>
      <c r="CZ184" s="94">
        <f t="shared" si="635"/>
        <v>1.0520806739851929</v>
      </c>
      <c r="DA184" s="94">
        <f t="shared" si="636"/>
        <v>110.9142857142857</v>
      </c>
      <c r="DB184" s="94">
        <f t="shared" si="637"/>
        <v>-0.98992805755395674</v>
      </c>
      <c r="DC184" s="362">
        <f t="shared" si="596"/>
        <v>-43.594000000000001</v>
      </c>
      <c r="DD184" s="362">
        <f t="shared" si="638"/>
        <v>0.7289999999999992</v>
      </c>
      <c r="DE184" s="362">
        <f t="shared" si="639"/>
        <v>10.713000000000001</v>
      </c>
      <c r="DF184" s="266"/>
      <c r="DG184" s="266">
        <v>43.594000000000001</v>
      </c>
      <c r="DH184" s="266">
        <v>42.865000000000002</v>
      </c>
      <c r="DI184" s="266">
        <v>32.152000000000001</v>
      </c>
      <c r="DJ184" s="266">
        <v>15.667999999999999</v>
      </c>
      <c r="DK184" s="266">
        <v>0.14000000000000001</v>
      </c>
      <c r="DL184" s="266">
        <v>13.9</v>
      </c>
      <c r="DM184" s="201">
        <v>-0.574326</v>
      </c>
      <c r="DN184" s="205">
        <v>31.060486999999998</v>
      </c>
      <c r="DO184" s="205">
        <v>7.96</v>
      </c>
      <c r="DP184" s="205">
        <v>7.8869999999999996</v>
      </c>
      <c r="DQ184" s="205">
        <v>2.0232489999999999</v>
      </c>
      <c r="DR184" s="94">
        <f t="shared" si="597"/>
        <v>-1</v>
      </c>
      <c r="DS184" s="94">
        <f t="shared" si="640"/>
        <v>3.7802928306967284E-2</v>
      </c>
      <c r="DT184" s="94">
        <f t="shared" si="641"/>
        <v>0.15649518897417508</v>
      </c>
      <c r="DU184" s="94">
        <f t="shared" si="642"/>
        <v>0.26363440727988191</v>
      </c>
      <c r="DV184" s="94">
        <f t="shared" si="643"/>
        <v>0.31724305499311573</v>
      </c>
      <c r="DW184" s="94">
        <f t="shared" si="644"/>
        <v>2.8427550357375034E-3</v>
      </c>
      <c r="DX184" s="362">
        <f t="shared" si="598"/>
        <v>-98.665999999999997</v>
      </c>
      <c r="DY184" s="362">
        <f t="shared" si="645"/>
        <v>3.5939999999999941</v>
      </c>
      <c r="DZ184" s="362">
        <f t="shared" si="646"/>
        <v>12.865000000000009</v>
      </c>
      <c r="EA184" s="100"/>
      <c r="EB184" s="100">
        <v>98.665999999999997</v>
      </c>
      <c r="EC184" s="100">
        <v>95.072000000000003</v>
      </c>
      <c r="ED184" s="100">
        <v>82.206999999999994</v>
      </c>
      <c r="EE184" s="100">
        <v>65.055999999999997</v>
      </c>
      <c r="EF184" s="100">
        <v>49.387999999999998</v>
      </c>
      <c r="EG184" s="100">
        <v>49.247999999999998</v>
      </c>
      <c r="EH184" s="208">
        <v>40.347284000000002</v>
      </c>
      <c r="EI184" s="228">
        <v>47.921610000000001</v>
      </c>
      <c r="EJ184" s="228">
        <v>38.261000000000003</v>
      </c>
      <c r="EK184" s="228">
        <v>31.300999999999998</v>
      </c>
      <c r="EL184" s="228">
        <v>23.413703999999999</v>
      </c>
      <c r="EM184" s="94">
        <f t="shared" si="599"/>
        <v>-1</v>
      </c>
      <c r="EN184" s="94">
        <f t="shared" si="647"/>
        <v>-5.5698335592709737E-2</v>
      </c>
      <c r="EO184" s="94">
        <f t="shared" si="648"/>
        <v>0.10831833476797874</v>
      </c>
      <c r="EP184" s="94">
        <f t="shared" si="649"/>
        <v>0.1248855660665243</v>
      </c>
      <c r="EQ184" s="94">
        <f t="shared" si="650"/>
        <v>-0.28443772570756692</v>
      </c>
      <c r="ER184" s="94">
        <f t="shared" si="651"/>
        <v>0.52811555515628306</v>
      </c>
      <c r="ES184" s="362">
        <f t="shared" si="600"/>
        <v>-200.61500000000001</v>
      </c>
      <c r="ET184" s="362">
        <f t="shared" si="652"/>
        <v>-11.832999999999998</v>
      </c>
      <c r="EU184" s="362">
        <f t="shared" si="653"/>
        <v>20.763000000000005</v>
      </c>
      <c r="EV184" s="100"/>
      <c r="EW184" s="100">
        <v>200.61500000000001</v>
      </c>
      <c r="EX184" s="100">
        <v>212.44800000000001</v>
      </c>
      <c r="EY184" s="100">
        <v>191.685</v>
      </c>
      <c r="EZ184" s="100">
        <v>170.404</v>
      </c>
      <c r="FA184" s="100">
        <v>238.14</v>
      </c>
      <c r="FB184" s="100">
        <v>155.839</v>
      </c>
      <c r="FC184" s="208">
        <v>155.29908599999999</v>
      </c>
      <c r="FD184" s="228">
        <v>165.10582199999999</v>
      </c>
      <c r="FE184" s="228">
        <v>105.39100000000001</v>
      </c>
      <c r="FF184" s="228">
        <v>116.00700000000001</v>
      </c>
      <c r="FG184" s="228">
        <v>84.948892999999998</v>
      </c>
      <c r="FH184" s="94">
        <f t="shared" si="601"/>
        <v>-1</v>
      </c>
      <c r="FI184" s="94">
        <f t="shared" si="654"/>
        <v>-6.1224489795918366E-2</v>
      </c>
      <c r="FJ184" s="94">
        <f t="shared" si="655"/>
        <v>-0.02</v>
      </c>
      <c r="FK184" s="94">
        <f t="shared" si="656"/>
        <v>-1.9607843137254902E-2</v>
      </c>
      <c r="FL184" s="94">
        <f t="shared" si="657"/>
        <v>-3.7735849056603772E-2</v>
      </c>
      <c r="FM184" s="94">
        <f t="shared" si="658"/>
        <v>-0.2318840579710145</v>
      </c>
      <c r="FN184" s="362">
        <f t="shared" si="602"/>
        <v>-46</v>
      </c>
      <c r="FO184" s="362">
        <f t="shared" si="659"/>
        <v>-3</v>
      </c>
      <c r="FP184" s="362">
        <f t="shared" si="660"/>
        <v>-1</v>
      </c>
      <c r="FQ184" s="486"/>
      <c r="FR184" s="486">
        <v>46</v>
      </c>
      <c r="FS184" s="486">
        <v>49</v>
      </c>
      <c r="FT184" s="486">
        <v>50</v>
      </c>
      <c r="FU184" s="486">
        <v>51</v>
      </c>
      <c r="FV184" s="486">
        <v>53</v>
      </c>
      <c r="FW184" s="486">
        <v>69</v>
      </c>
      <c r="FX184" s="2">
        <v>136</v>
      </c>
      <c r="FY184" s="488">
        <v>123</v>
      </c>
      <c r="FZ184" s="488">
        <v>125</v>
      </c>
      <c r="GA184" s="488">
        <v>120</v>
      </c>
      <c r="GB184" s="488">
        <v>105</v>
      </c>
      <c r="GC184" s="2"/>
      <c r="GD184" s="3"/>
      <c r="GE184" s="1" t="s">
        <v>77</v>
      </c>
      <c r="GF184" s="336" t="s">
        <v>87</v>
      </c>
      <c r="GG184" s="19" t="s">
        <v>333</v>
      </c>
      <c r="GH184" s="1" t="s">
        <v>207</v>
      </c>
      <c r="GI184" s="18" t="s">
        <v>82</v>
      </c>
      <c r="GJ184" s="94">
        <f t="shared" si="534"/>
        <v>-1</v>
      </c>
      <c r="GK184" s="94">
        <f t="shared" si="535"/>
        <v>-6.7525667955643048E-2</v>
      </c>
      <c r="GL184" s="94">
        <f t="shared" si="536"/>
        <v>0.10731135861754257</v>
      </c>
      <c r="GM184" s="94">
        <f t="shared" si="537"/>
        <v>0.54992039325380671</v>
      </c>
      <c r="GN184" s="94">
        <f t="shared" si="538"/>
        <v>84.263402723113657</v>
      </c>
      <c r="GO184" s="392">
        <f t="shared" si="539"/>
        <v>-0.98934779427640351</v>
      </c>
      <c r="GP184" s="366">
        <f t="shared" si="540"/>
        <v>-0.57825516935242438</v>
      </c>
      <c r="GQ184" s="366">
        <f t="shared" si="541"/>
        <v>-4.1874682463075574E-2</v>
      </c>
      <c r="GR184" s="366">
        <f t="shared" si="542"/>
        <v>6.0097800315802141E-2</v>
      </c>
      <c r="GS184" s="94">
        <f t="shared" si="603"/>
        <v>0</v>
      </c>
      <c r="GT184" s="94">
        <f t="shared" si="661"/>
        <v>0.57825516935242438</v>
      </c>
      <c r="GU184" s="392">
        <f t="shared" si="662"/>
        <v>0.62012985181549996</v>
      </c>
      <c r="GV184" s="94">
        <f t="shared" si="663"/>
        <v>0.56003205149969781</v>
      </c>
      <c r="GW184" s="94">
        <f t="shared" si="664"/>
        <v>0.36132955856139248</v>
      </c>
      <c r="GX184" s="94">
        <f t="shared" si="665"/>
        <v>4.2378036416724114E-3</v>
      </c>
      <c r="GY184" s="94">
        <f t="shared" si="666"/>
        <v>0.39783343953683992</v>
      </c>
      <c r="GZ184" s="94">
        <f t="shared" si="667"/>
        <v>-1.6292466517140228E-2</v>
      </c>
      <c r="HA184" s="94">
        <f t="shared" si="668"/>
        <v>0.93343146604634031</v>
      </c>
      <c r="HB184" s="94">
        <f t="shared" si="669"/>
        <v>0.29674247433943818</v>
      </c>
      <c r="HC184" s="94">
        <f t="shared" si="670"/>
        <v>0.38220073346280004</v>
      </c>
      <c r="HD184" s="94">
        <f t="shared" si="543"/>
        <v>-1</v>
      </c>
      <c r="HE184" s="94">
        <f t="shared" si="544"/>
        <v>-6.2986425396487572E-3</v>
      </c>
      <c r="HF184" s="94">
        <f t="shared" si="545"/>
        <v>0.21021167870098867</v>
      </c>
      <c r="HG184" s="94">
        <f t="shared" si="546"/>
        <v>1.2572000964400005</v>
      </c>
      <c r="HH184" s="94">
        <f t="shared" si="547"/>
        <v>44.424163488573711</v>
      </c>
      <c r="HI184" s="392">
        <f t="shared" si="548"/>
        <v>-0.98066559490713023</v>
      </c>
      <c r="HJ184" s="366">
        <f t="shared" si="549"/>
        <v>-0.2722829205230195</v>
      </c>
      <c r="HK184" s="366">
        <f t="shared" si="550"/>
        <v>-1.7258835093163505E-3</v>
      </c>
      <c r="HL184" s="366">
        <f t="shared" si="551"/>
        <v>4.7594856080312997E-2</v>
      </c>
      <c r="HM184" s="94">
        <f t="shared" si="604"/>
        <v>0</v>
      </c>
      <c r="HN184" s="94">
        <f t="shared" si="671"/>
        <v>0.2722829205230195</v>
      </c>
      <c r="HO184" s="392">
        <f t="shared" si="672"/>
        <v>0.27400880403233585</v>
      </c>
      <c r="HP184" s="94">
        <f t="shared" si="673"/>
        <v>0.22641394795202285</v>
      </c>
      <c r="HQ184" s="94">
        <f t="shared" si="674"/>
        <v>0.10030743322628652</v>
      </c>
      <c r="HR184" s="94">
        <f t="shared" si="675"/>
        <v>2.2082395254569408E-3</v>
      </c>
      <c r="HS184" s="94">
        <f t="shared" si="676"/>
        <v>0.11421295430865382</v>
      </c>
      <c r="HT184" s="94">
        <f t="shared" si="677"/>
        <v>4.5819522839519056E-3</v>
      </c>
      <c r="HU184" s="94">
        <f t="shared" si="678"/>
        <v>0.29425220382071621</v>
      </c>
      <c r="HV184" s="94">
        <f t="shared" si="679"/>
        <v>9.6071328557620198E-2</v>
      </c>
      <c r="HW184" s="94">
        <f t="shared" si="680"/>
        <v>0.10107690646325063</v>
      </c>
      <c r="HX184" s="94" t="e">
        <f t="shared" si="552"/>
        <v>#VALUE!</v>
      </c>
      <c r="HY184" s="94">
        <f t="shared" si="553"/>
        <v>9.9016307419478061E-2</v>
      </c>
      <c r="HZ184" s="94">
        <f t="shared" si="554"/>
        <v>4.3468426619759866E-2</v>
      </c>
      <c r="IA184" s="94">
        <f t="shared" si="555"/>
        <v>0.12334484982195261</v>
      </c>
      <c r="IB184" s="94">
        <f t="shared" si="556"/>
        <v>0.84085033870132486</v>
      </c>
      <c r="IC184" s="392">
        <f t="shared" si="557"/>
        <v>-0.34373892625340424</v>
      </c>
      <c r="ID184" s="366" t="e">
        <f t="shared" si="558"/>
        <v>#VALUE!</v>
      </c>
      <c r="IE184" s="366">
        <f t="shared" si="559"/>
        <v>4.4310506001396188E-2</v>
      </c>
      <c r="IF184" s="366">
        <f t="shared" si="560"/>
        <v>1.8642089611240309E-2</v>
      </c>
      <c r="IG184" s="94" t="str">
        <f t="shared" si="605"/>
        <v>i.a.</v>
      </c>
      <c r="IH184" s="94">
        <f t="shared" si="681"/>
        <v>0.49181766069336785</v>
      </c>
      <c r="II184" s="392">
        <f t="shared" si="682"/>
        <v>0.44750715469197166</v>
      </c>
      <c r="IJ184" s="94">
        <f t="shared" si="683"/>
        <v>0.42886506508073136</v>
      </c>
      <c r="IK184" s="94">
        <f t="shared" si="684"/>
        <v>0.38177507570244829</v>
      </c>
      <c r="IL184" s="94">
        <f t="shared" si="685"/>
        <v>0.20739061056521374</v>
      </c>
      <c r="IM184" s="94">
        <f t="shared" si="686"/>
        <v>0.31601845494388436</v>
      </c>
      <c r="IN184" s="94">
        <f t="shared" si="687"/>
        <v>0.25980374411218365</v>
      </c>
      <c r="IO184" s="94">
        <f t="shared" si="688"/>
        <v>0.29024785086015925</v>
      </c>
      <c r="IP184" s="94">
        <f t="shared" si="689"/>
        <v>0.36303858963289087</v>
      </c>
      <c r="IQ184" s="94">
        <f t="shared" si="690"/>
        <v>0.26981992465971877</v>
      </c>
      <c r="IR184" s="94">
        <f t="shared" si="606"/>
        <v>0.27562106077120979</v>
      </c>
      <c r="IS184" s="94">
        <f t="shared" si="561"/>
        <v>-1</v>
      </c>
      <c r="IT184" s="94">
        <f t="shared" si="562"/>
        <v>-0.12786260842347674</v>
      </c>
      <c r="IU184" s="94">
        <f t="shared" si="563"/>
        <v>0.1524491822461787</v>
      </c>
      <c r="IV184" s="94">
        <f t="shared" si="564"/>
        <v>1.3296425176534048</v>
      </c>
      <c r="IW184" s="94">
        <f t="shared" si="565"/>
        <v>54.980730690270875</v>
      </c>
      <c r="IX184" s="392" t="e">
        <f t="shared" si="566"/>
        <v>#VALUE!</v>
      </c>
      <c r="IY184" s="366">
        <f t="shared" si="567"/>
        <v>-8.8042998362354824E-2</v>
      </c>
      <c r="IZ184" s="366">
        <f t="shared" si="568"/>
        <v>-1.2907837151306029E-2</v>
      </c>
      <c r="JA184" s="366">
        <f t="shared" si="569"/>
        <v>1.3354057218497473E-2</v>
      </c>
      <c r="JB184" s="392"/>
      <c r="JC184" s="94">
        <f t="shared" si="691"/>
        <v>8.8042998362354824E-2</v>
      </c>
      <c r="JD184" s="392">
        <f t="shared" si="692"/>
        <v>0.10095083551366085</v>
      </c>
      <c r="JE184" s="94">
        <f t="shared" si="693"/>
        <v>8.759677829516338E-2</v>
      </c>
      <c r="JF184" s="94">
        <f t="shared" si="694"/>
        <v>3.7600952777680927E-2</v>
      </c>
      <c r="JG184" s="94">
        <f t="shared" si="695"/>
        <v>6.7167670578861794E-4</v>
      </c>
      <c r="JH184" s="94" t="str">
        <f t="shared" si="696"/>
        <v>i.a.</v>
      </c>
      <c r="JI184" s="94" t="str">
        <f t="shared" si="697"/>
        <v>i.a.</v>
      </c>
      <c r="JJ184" s="94" t="str">
        <f t="shared" si="698"/>
        <v>i.a.</v>
      </c>
      <c r="JK184" s="94" t="str">
        <f t="shared" si="699"/>
        <v>i.a.</v>
      </c>
      <c r="JL184" s="94" t="str">
        <f t="shared" si="700"/>
        <v>i.a.</v>
      </c>
      <c r="JM184" s="94" t="str">
        <f t="shared" si="607"/>
        <v>i.a.</v>
      </c>
      <c r="JN184" s="94" t="e">
        <f t="shared" si="570"/>
        <v>#VALUE!</v>
      </c>
      <c r="JO184" s="94">
        <f t="shared" si="571"/>
        <v>0.24051267192746217</v>
      </c>
      <c r="JP184" s="94">
        <f t="shared" si="572"/>
        <v>0.1959759959168933</v>
      </c>
      <c r="JQ184" s="94">
        <f t="shared" si="573"/>
        <v>-0.12409411799248704</v>
      </c>
      <c r="JR184" s="94">
        <f t="shared" si="574"/>
        <v>-0.12558050382141209</v>
      </c>
      <c r="JS184" s="392" t="e">
        <f t="shared" si="575"/>
        <v>#DIV/0!</v>
      </c>
      <c r="JT184" s="364" t="e">
        <f t="shared" si="576"/>
        <v>#VALUE!</v>
      </c>
      <c r="JU184" s="364">
        <f t="shared" si="577"/>
        <v>2.6920976042590929</v>
      </c>
      <c r="JV184" s="364">
        <f t="shared" si="578"/>
        <v>1.8341432653061229</v>
      </c>
      <c r="JW184" s="99" t="str">
        <f t="shared" si="608"/>
        <v>i.a.</v>
      </c>
      <c r="JX184" s="99">
        <f t="shared" si="701"/>
        <v>13.885260869565217</v>
      </c>
      <c r="JY184" s="393">
        <f t="shared" si="702"/>
        <v>11.193163265306124</v>
      </c>
      <c r="JZ184" s="99">
        <f t="shared" si="703"/>
        <v>9.359020000000001</v>
      </c>
      <c r="KA184" s="99">
        <f t="shared" si="704"/>
        <v>10.684960784313725</v>
      </c>
      <c r="KB184" s="99">
        <f t="shared" si="705"/>
        <v>12.219490566037736</v>
      </c>
      <c r="KC184" s="99">
        <f t="shared" si="706"/>
        <v>0</v>
      </c>
      <c r="KD184" s="99">
        <f t="shared" si="707"/>
        <v>0</v>
      </c>
      <c r="KE184" s="99">
        <f t="shared" si="708"/>
        <v>0</v>
      </c>
      <c r="KF184" s="99">
        <f t="shared" si="609"/>
        <v>0</v>
      </c>
      <c r="KG184" s="99">
        <f t="shared" si="610"/>
        <v>0</v>
      </c>
      <c r="KH184" s="99">
        <f t="shared" si="611"/>
        <v>0</v>
      </c>
      <c r="KI184" s="94">
        <f t="shared" si="579"/>
        <v>-1</v>
      </c>
      <c r="KJ184" s="94">
        <f t="shared" si="580"/>
        <v>8.5507061816202878E-2</v>
      </c>
      <c r="KK184" s="94">
        <f t="shared" si="581"/>
        <v>0.36021427680588208</v>
      </c>
      <c r="KL184" s="94">
        <f t="shared" si="582"/>
        <v>1.0342774230992455</v>
      </c>
      <c r="KM184" s="94">
        <f t="shared" si="583"/>
        <v>101.80776808330987</v>
      </c>
      <c r="KN184" s="392">
        <f t="shared" si="584"/>
        <v>-0.98473267087741878</v>
      </c>
      <c r="KO184" s="364">
        <f t="shared" si="585"/>
        <v>-1.2177173913043478</v>
      </c>
      <c r="KP184" s="364">
        <f t="shared" si="586"/>
        <v>9.5921472937000818E-2</v>
      </c>
      <c r="KQ184" s="364">
        <f t="shared" si="587"/>
        <v>0.29707591836734704</v>
      </c>
      <c r="KR184" s="308"/>
      <c r="KS184" s="308">
        <f t="shared" si="709"/>
        <v>1.2177173913043478</v>
      </c>
      <c r="KT184" s="395">
        <f t="shared" si="710"/>
        <v>1.1217959183673469</v>
      </c>
      <c r="KU184" s="308">
        <f t="shared" si="711"/>
        <v>0.8247199999999999</v>
      </c>
      <c r="KV184" s="308">
        <f t="shared" si="712"/>
        <v>0.4054117647058823</v>
      </c>
      <c r="KW184" s="308">
        <f t="shared" si="713"/>
        <v>3.9433962264150942E-3</v>
      </c>
      <c r="KX184" s="308">
        <f t="shared" si="714"/>
        <v>0.25828985507246377</v>
      </c>
      <c r="KY184" s="308">
        <f t="shared" si="715"/>
        <v>-5.2871985294117643E-3</v>
      </c>
      <c r="KZ184" s="308">
        <f t="shared" si="716"/>
        <v>0.32701447154471547</v>
      </c>
      <c r="LA184" s="308">
        <f t="shared" si="717"/>
        <v>8.2568000000000003E-2</v>
      </c>
      <c r="LB184" s="308">
        <f t="shared" si="718"/>
        <v>8.7133333333333327E-2</v>
      </c>
      <c r="LC184" s="308">
        <f t="shared" si="612"/>
        <v>2.587997142857143E-2</v>
      </c>
    </row>
    <row r="185" spans="1:315" s="1" customFormat="1" ht="15.75" customHeight="1" x14ac:dyDescent="0.3">
      <c r="A185" s="374" t="s">
        <v>195</v>
      </c>
      <c r="B185" s="171">
        <v>30694244</v>
      </c>
      <c r="C185" t="s">
        <v>105</v>
      </c>
      <c r="D185" s="4"/>
      <c r="E185"/>
      <c r="F185" t="s">
        <v>846</v>
      </c>
      <c r="G185">
        <v>412000</v>
      </c>
      <c r="H185"/>
      <c r="I185" s="192">
        <v>44902</v>
      </c>
      <c r="J185" s="176"/>
      <c r="K185" s="176" t="s">
        <v>129</v>
      </c>
      <c r="L185" s="176" t="s">
        <v>129</v>
      </c>
      <c r="M185" s="176" t="s">
        <v>129</v>
      </c>
      <c r="N185" s="176" t="s">
        <v>129</v>
      </c>
      <c r="O185" s="176" t="s">
        <v>129</v>
      </c>
      <c r="P185" s="176" t="s">
        <v>129</v>
      </c>
      <c r="Q185" s="94" t="e">
        <f t="shared" si="525"/>
        <v>#DIV/0!</v>
      </c>
      <c r="R185" s="94" t="e">
        <f t="shared" si="526"/>
        <v>#DIV/0!</v>
      </c>
      <c r="S185" s="94" t="e">
        <f t="shared" si="527"/>
        <v>#DIV/0!</v>
      </c>
      <c r="T185" s="94" t="e">
        <f t="shared" si="528"/>
        <v>#DIV/0!</v>
      </c>
      <c r="U185" s="94" t="e">
        <f t="shared" si="529"/>
        <v>#DIV/0!</v>
      </c>
      <c r="V185" s="94" t="e">
        <f t="shared" si="530"/>
        <v>#DIV/0!</v>
      </c>
      <c r="W185" s="362">
        <f t="shared" si="531"/>
        <v>0</v>
      </c>
      <c r="X185" s="362">
        <f t="shared" si="532"/>
        <v>0</v>
      </c>
      <c r="Y185" s="362">
        <f t="shared" si="533"/>
        <v>0</v>
      </c>
      <c r="Z185" s="100"/>
      <c r="AA185" s="396"/>
      <c r="AB185" s="100"/>
      <c r="AC185" s="100"/>
      <c r="AD185" s="203"/>
      <c r="AE185" s="203"/>
      <c r="AF185" s="207"/>
      <c r="AG185" s="207"/>
      <c r="AH185" s="207"/>
      <c r="AI185" s="207"/>
      <c r="AJ185" s="205"/>
      <c r="AK185" s="205"/>
      <c r="AL185" s="94">
        <f t="shared" si="588"/>
        <v>-1</v>
      </c>
      <c r="AM185" s="94">
        <f t="shared" si="589"/>
        <v>-0.84036820835204318</v>
      </c>
      <c r="AN185" s="94">
        <f t="shared" si="613"/>
        <v>19.337899543378992</v>
      </c>
      <c r="AO185" s="94">
        <f t="shared" si="614"/>
        <v>-0.9731007799545538</v>
      </c>
      <c r="AP185" s="94">
        <f t="shared" si="615"/>
        <v>2.7967171717171807E-2</v>
      </c>
      <c r="AQ185" s="94">
        <f t="shared" si="616"/>
        <v>-0.22897196261682246</v>
      </c>
      <c r="AR185" s="362">
        <f t="shared" si="590"/>
        <v>-1.4219999999999999</v>
      </c>
      <c r="AS185" s="362">
        <f t="shared" si="617"/>
        <v>-7.4859999999999998</v>
      </c>
      <c r="AT185" s="362">
        <f t="shared" si="618"/>
        <v>8.4699999999999989</v>
      </c>
      <c r="AU185" s="266"/>
      <c r="AV185" s="266">
        <v>1.4219999999999999</v>
      </c>
      <c r="AW185" s="266">
        <v>8.9079999999999995</v>
      </c>
      <c r="AX185" s="266">
        <v>0.438</v>
      </c>
      <c r="AY185" s="266">
        <v>16.283000000000001</v>
      </c>
      <c r="AZ185" s="267">
        <v>15.84</v>
      </c>
      <c r="BA185" s="205">
        <v>20.544</v>
      </c>
      <c r="BB185" s="205">
        <v>10.664999999999999</v>
      </c>
      <c r="BC185" s="205">
        <v>17.208406</v>
      </c>
      <c r="BD185" s="205">
        <v>2.25</v>
      </c>
      <c r="BE185" s="205">
        <v>10.231999999999999</v>
      </c>
      <c r="BF185" s="205"/>
      <c r="BG185" s="94">
        <f t="shared" si="591"/>
        <v>1</v>
      </c>
      <c r="BH185" s="94">
        <f t="shared" si="619"/>
        <v>-4.7638529259451063</v>
      </c>
      <c r="BI185" s="94">
        <f t="shared" si="620"/>
        <v>1.3132706035042179</v>
      </c>
      <c r="BJ185" s="94">
        <f t="shared" si="621"/>
        <v>-2.1867539468617636</v>
      </c>
      <c r="BK185" s="94">
        <f t="shared" si="622"/>
        <v>-0.18359006601697581</v>
      </c>
      <c r="BL185" s="94">
        <f t="shared" si="623"/>
        <v>-0.4767231452541536</v>
      </c>
      <c r="BM185" s="362">
        <f t="shared" si="592"/>
        <v>7.2679999999999998</v>
      </c>
      <c r="BN185" s="362">
        <f t="shared" si="624"/>
        <v>-9.1989999999999998</v>
      </c>
      <c r="BO185" s="362">
        <f t="shared" si="625"/>
        <v>8.0949999999999989</v>
      </c>
      <c r="BP185" s="266"/>
      <c r="BQ185" s="266">
        <v>-7.2679999999999998</v>
      </c>
      <c r="BR185" s="266">
        <v>1.931</v>
      </c>
      <c r="BS185" s="266">
        <v>-6.1639999999999997</v>
      </c>
      <c r="BT185" s="266">
        <v>5.194</v>
      </c>
      <c r="BU185" s="266">
        <v>6.3620000000000001</v>
      </c>
      <c r="BV185" s="201">
        <v>12.157999999999999</v>
      </c>
      <c r="BW185" s="201">
        <v>3.0849530000000001</v>
      </c>
      <c r="BX185" s="201">
        <v>9.2579999999999991</v>
      </c>
      <c r="BY185" s="201">
        <v>-5.5209999999999999</v>
      </c>
      <c r="BZ185" s="201">
        <v>-1.669</v>
      </c>
      <c r="CA185" s="201"/>
      <c r="CB185" s="94">
        <f t="shared" si="593"/>
        <v>1</v>
      </c>
      <c r="CC185" s="94">
        <f t="shared" si="626"/>
        <v>-3.3200795228628226</v>
      </c>
      <c r="CD185" s="94">
        <f t="shared" si="627"/>
        <v>1.3547750035265906</v>
      </c>
      <c r="CE185" s="94">
        <f t="shared" si="628"/>
        <v>-2.5798974816135503</v>
      </c>
      <c r="CF185" s="94">
        <f t="shared" si="629"/>
        <v>-0.21377256001401784</v>
      </c>
      <c r="CG185" s="94">
        <f t="shared" si="630"/>
        <v>-0.5066136422581482</v>
      </c>
      <c r="CH185" s="362">
        <f t="shared" si="594"/>
        <v>5.835</v>
      </c>
      <c r="CI185" s="362">
        <f t="shared" si="631"/>
        <v>-8.35</v>
      </c>
      <c r="CJ185" s="362">
        <f t="shared" si="632"/>
        <v>9.604000000000001</v>
      </c>
      <c r="CK185" s="100"/>
      <c r="CL185" s="100">
        <v>-5.835</v>
      </c>
      <c r="CM185" s="100">
        <v>2.5150000000000001</v>
      </c>
      <c r="CN185" s="100">
        <v>-7.0890000000000004</v>
      </c>
      <c r="CO185" s="100">
        <v>4.4870000000000001</v>
      </c>
      <c r="CP185" s="100">
        <v>5.7069999999999999</v>
      </c>
      <c r="CQ185" s="208">
        <v>11.567</v>
      </c>
      <c r="CR185" s="208">
        <v>2.7181380000000002</v>
      </c>
      <c r="CS185" s="208">
        <v>8.9860000000000007</v>
      </c>
      <c r="CT185" s="208">
        <v>-5.984</v>
      </c>
      <c r="CU185" s="208">
        <v>1.196</v>
      </c>
      <c r="CV185" s="208"/>
      <c r="CW185" s="94">
        <f t="shared" si="595"/>
        <v>1</v>
      </c>
      <c r="CX185" s="94">
        <f t="shared" si="633"/>
        <v>-2.8592493297587129</v>
      </c>
      <c r="CY185" s="94">
        <f t="shared" si="634"/>
        <v>1.4012910166756321</v>
      </c>
      <c r="CZ185" s="94">
        <f t="shared" si="635"/>
        <v>-2.5957081545064375</v>
      </c>
      <c r="DA185" s="94">
        <f t="shared" si="636"/>
        <v>-0.21354635463546351</v>
      </c>
      <c r="DB185" s="94">
        <f t="shared" si="637"/>
        <v>-0.50709849157054132</v>
      </c>
      <c r="DC185" s="362">
        <f t="shared" si="596"/>
        <v>4.1609999999999996</v>
      </c>
      <c r="DD185" s="362">
        <f t="shared" si="638"/>
        <v>-6.3989999999999991</v>
      </c>
      <c r="DE185" s="362">
        <f t="shared" si="639"/>
        <v>7.8149999999999995</v>
      </c>
      <c r="DF185" s="266"/>
      <c r="DG185" s="266">
        <v>-4.1609999999999996</v>
      </c>
      <c r="DH185" s="266">
        <v>2.238</v>
      </c>
      <c r="DI185" s="266">
        <v>-5.577</v>
      </c>
      <c r="DJ185" s="266">
        <v>3.4950000000000001</v>
      </c>
      <c r="DK185" s="266">
        <v>4.444</v>
      </c>
      <c r="DL185" s="201">
        <v>9.016</v>
      </c>
      <c r="DM185" s="201">
        <v>2.0786289999999998</v>
      </c>
      <c r="DN185" s="201">
        <v>7.0110000000000001</v>
      </c>
      <c r="DO185" s="201">
        <v>-4.4409999999999998</v>
      </c>
      <c r="DP185" s="201">
        <v>0.86399999999999999</v>
      </c>
      <c r="DQ185" s="201"/>
      <c r="DR185" s="94">
        <f t="shared" si="597"/>
        <v>-1</v>
      </c>
      <c r="DS185" s="94">
        <f t="shared" si="640"/>
        <v>-0.1556527918022364</v>
      </c>
      <c r="DT185" s="94">
        <f t="shared" si="641"/>
        <v>9.134321048120482E-2</v>
      </c>
      <c r="DU185" s="94">
        <f t="shared" si="642"/>
        <v>-0.1854179134250947</v>
      </c>
      <c r="DV185" s="94">
        <f t="shared" si="643"/>
        <v>0.13151756827928668</v>
      </c>
      <c r="DW185" s="94">
        <f t="shared" si="644"/>
        <v>0.20074080766103528</v>
      </c>
      <c r="DX185" s="362">
        <f t="shared" si="598"/>
        <v>-22.577000000000002</v>
      </c>
      <c r="DY185" s="362">
        <f t="shared" si="645"/>
        <v>-4.161999999999999</v>
      </c>
      <c r="DZ185" s="362">
        <f t="shared" si="646"/>
        <v>2.2379999999999995</v>
      </c>
      <c r="EA185" s="100"/>
      <c r="EB185" s="100">
        <v>22.577000000000002</v>
      </c>
      <c r="EC185" s="100">
        <v>26.739000000000001</v>
      </c>
      <c r="ED185" s="100">
        <v>24.501000000000001</v>
      </c>
      <c r="EE185" s="100">
        <v>30.077999999999999</v>
      </c>
      <c r="EF185" s="100">
        <v>26.582000000000001</v>
      </c>
      <c r="EG185" s="208">
        <v>22.138000000000002</v>
      </c>
      <c r="EH185" s="208">
        <v>20.122388000000001</v>
      </c>
      <c r="EI185" s="208">
        <v>18.047000000000001</v>
      </c>
      <c r="EJ185" s="208">
        <v>11.035354</v>
      </c>
      <c r="EK185" s="208">
        <v>7.6811170000000004</v>
      </c>
      <c r="EL185" s="208"/>
      <c r="EM185" s="94">
        <f t="shared" si="599"/>
        <v>-1</v>
      </c>
      <c r="EN185" s="94">
        <f t="shared" si="647"/>
        <v>-4.9123153949178017E-2</v>
      </c>
      <c r="EO185" s="94">
        <f t="shared" si="648"/>
        <v>0.62119114582574353</v>
      </c>
      <c r="EP185" s="94">
        <f t="shared" si="649"/>
        <v>-0.25265186992224081</v>
      </c>
      <c r="EQ185" s="94">
        <f t="shared" si="650"/>
        <v>-0.16507997126671942</v>
      </c>
      <c r="ER185" s="94">
        <f t="shared" si="651"/>
        <v>-2.5907424137747756E-2</v>
      </c>
      <c r="ES185" s="362">
        <f t="shared" si="600"/>
        <v>-105.786</v>
      </c>
      <c r="ET185" s="362">
        <f t="shared" si="652"/>
        <v>-5.4650000000000034</v>
      </c>
      <c r="EU185" s="362">
        <f t="shared" si="653"/>
        <v>42.628</v>
      </c>
      <c r="EV185" s="100"/>
      <c r="EW185" s="100">
        <v>105.786</v>
      </c>
      <c r="EX185" s="100">
        <v>111.251</v>
      </c>
      <c r="EY185" s="100">
        <v>68.623000000000005</v>
      </c>
      <c r="EZ185" s="100">
        <v>91.822000000000003</v>
      </c>
      <c r="FA185" s="100">
        <v>109.977</v>
      </c>
      <c r="FB185" s="208">
        <v>112.902</v>
      </c>
      <c r="FC185" s="208">
        <v>60.964996999999997</v>
      </c>
      <c r="FD185" s="208">
        <v>81.498000000000005</v>
      </c>
      <c r="FE185" s="208">
        <v>50.063000000000002</v>
      </c>
      <c r="FF185" s="208">
        <v>70.769000000000005</v>
      </c>
      <c r="FG185" s="208"/>
      <c r="FH185" s="94">
        <f t="shared" si="601"/>
        <v>-1</v>
      </c>
      <c r="FI185" s="94">
        <f t="shared" si="654"/>
        <v>-0.16483516483516483</v>
      </c>
      <c r="FJ185" s="94">
        <f t="shared" si="655"/>
        <v>9.6385542168674704E-2</v>
      </c>
      <c r="FK185" s="94">
        <f t="shared" si="656"/>
        <v>-0.37121212121212122</v>
      </c>
      <c r="FL185" s="94">
        <f t="shared" si="657"/>
        <v>-3.6496350364963501E-2</v>
      </c>
      <c r="FM185" s="94">
        <f t="shared" si="658"/>
        <v>7.03125E-2</v>
      </c>
      <c r="FN185" s="362">
        <f t="shared" si="602"/>
        <v>-76</v>
      </c>
      <c r="FO185" s="362">
        <f t="shared" si="659"/>
        <v>-15</v>
      </c>
      <c r="FP185" s="362">
        <f t="shared" si="660"/>
        <v>8</v>
      </c>
      <c r="FQ185" s="486"/>
      <c r="FR185" s="486">
        <v>76</v>
      </c>
      <c r="FS185" s="486">
        <v>91</v>
      </c>
      <c r="FT185" s="486">
        <v>83</v>
      </c>
      <c r="FU185" s="486">
        <v>132</v>
      </c>
      <c r="FV185" s="486">
        <v>137</v>
      </c>
      <c r="FW185" s="2">
        <v>128</v>
      </c>
      <c r="FX185" s="2">
        <v>133</v>
      </c>
      <c r="FY185" s="2">
        <v>152</v>
      </c>
      <c r="FZ185" s="2">
        <v>135</v>
      </c>
      <c r="GA185" s="2">
        <v>135</v>
      </c>
      <c r="GB185" s="2"/>
      <c r="GC185" s="2"/>
      <c r="GD185" s="88" t="s">
        <v>818</v>
      </c>
      <c r="GE185" s="1" t="s">
        <v>77</v>
      </c>
      <c r="GF185" s="336"/>
      <c r="GG185" s="1">
        <v>5260</v>
      </c>
      <c r="GH185" s="1" t="s">
        <v>196</v>
      </c>
      <c r="GI185" s="18" t="s">
        <v>82</v>
      </c>
      <c r="GJ185" s="94">
        <f t="shared" si="534"/>
        <v>1</v>
      </c>
      <c r="GK185" s="94">
        <f t="shared" si="535"/>
        <v>-3.4105944267882848</v>
      </c>
      <c r="GL185" s="94">
        <f t="shared" si="536"/>
        <v>1.3778935385924624</v>
      </c>
      <c r="GM185" s="94">
        <f t="shared" si="537"/>
        <v>-2.6401361569142665</v>
      </c>
      <c r="GN185" s="94">
        <f t="shared" si="538"/>
        <v>-0.32394986099334544</v>
      </c>
      <c r="GO185" s="392">
        <f t="shared" si="539"/>
        <v>-0.57202998948937889</v>
      </c>
      <c r="GP185" s="366">
        <f t="shared" si="540"/>
        <v>0.23663719685294832</v>
      </c>
      <c r="GQ185" s="366">
        <f t="shared" si="541"/>
        <v>-0.33480269255942763</v>
      </c>
      <c r="GR185" s="366">
        <f t="shared" si="542"/>
        <v>0.35793573700807885</v>
      </c>
      <c r="GS185" s="94">
        <f t="shared" si="603"/>
        <v>0</v>
      </c>
      <c r="GT185" s="94">
        <f t="shared" si="661"/>
        <v>-0.23663719685294832</v>
      </c>
      <c r="GU185" s="392">
        <f t="shared" si="662"/>
        <v>9.8165495706479311E-2</v>
      </c>
      <c r="GV185" s="94">
        <f t="shared" si="663"/>
        <v>-0.25977024130159954</v>
      </c>
      <c r="GW185" s="94">
        <f t="shared" si="664"/>
        <v>0.1583833392163784</v>
      </c>
      <c r="GX185" s="94">
        <f t="shared" si="665"/>
        <v>0.23427750410509032</v>
      </c>
      <c r="GY185" s="94">
        <f t="shared" si="666"/>
        <v>0.54741570285630126</v>
      </c>
      <c r="GZ185" s="94">
        <f t="shared" si="667"/>
        <v>0.14242502394851081</v>
      </c>
      <c r="HA185" s="94">
        <f t="shared" si="668"/>
        <v>0.61796923316455055</v>
      </c>
      <c r="HB185" s="94">
        <f t="shared" si="669"/>
        <v>-0.63943678271400639</v>
      </c>
      <c r="HC185" s="94">
        <f t="shared" si="670"/>
        <v>0.1557065202886507</v>
      </c>
      <c r="HD185" s="94">
        <f t="shared" si="543"/>
        <v>1</v>
      </c>
      <c r="HE185" s="94">
        <f t="shared" si="544"/>
        <v>-4.119372647066859</v>
      </c>
      <c r="HF185" s="94">
        <f t="shared" si="545"/>
        <v>1.2794328362033105</v>
      </c>
      <c r="HG185" s="94">
        <f t="shared" si="546"/>
        <v>-2.4926346082629998</v>
      </c>
      <c r="HH185" s="94">
        <f t="shared" si="547"/>
        <v>-9.8307574982024387E-2</v>
      </c>
      <c r="HI185" s="392">
        <f t="shared" si="548"/>
        <v>-0.5917938642300733</v>
      </c>
      <c r="HJ185" s="366">
        <f t="shared" si="549"/>
        <v>6.6974755456442908E-2</v>
      </c>
      <c r="HK185" s="366">
        <f t="shared" si="550"/>
        <v>-8.8445340421473978E-2</v>
      </c>
      <c r="HL185" s="366">
        <f t="shared" si="551"/>
        <v>9.8306884008316942E-2</v>
      </c>
      <c r="HM185" s="94">
        <f t="shared" si="604"/>
        <v>0</v>
      </c>
      <c r="HN185" s="94">
        <f t="shared" si="671"/>
        <v>-6.6974755456442908E-2</v>
      </c>
      <c r="HO185" s="392">
        <f t="shared" si="672"/>
        <v>2.1470584965031077E-2</v>
      </c>
      <c r="HP185" s="94">
        <f t="shared" si="673"/>
        <v>-7.6836299043285858E-2</v>
      </c>
      <c r="HQ185" s="94">
        <f t="shared" si="674"/>
        <v>5.1476964702501002E-2</v>
      </c>
      <c r="HR185" s="94">
        <f t="shared" si="675"/>
        <v>5.7089272654669121E-2</v>
      </c>
      <c r="HS185" s="94">
        <f t="shared" si="676"/>
        <v>0.13985402876659794</v>
      </c>
      <c r="HT185" s="94">
        <f t="shared" si="677"/>
        <v>4.3308831976909767E-2</v>
      </c>
      <c r="HU185" s="94">
        <f t="shared" si="678"/>
        <v>0.14074079704471687</v>
      </c>
      <c r="HV185" s="94">
        <f t="shared" si="679"/>
        <v>-9.1383077330508461E-2</v>
      </c>
      <c r="HW185" s="94">
        <f t="shared" si="680"/>
        <v>-2.3583772555780071E-2</v>
      </c>
      <c r="HX185" s="94" t="e">
        <f t="shared" si="552"/>
        <v>#VALUE!</v>
      </c>
      <c r="HY185" s="94">
        <f t="shared" si="553"/>
        <v>-0.11203305485405055</v>
      </c>
      <c r="HZ185" s="94">
        <f t="shared" si="554"/>
        <v>-0.32682631946812418</v>
      </c>
      <c r="IA185" s="94">
        <f t="shared" si="555"/>
        <v>8.9963370203589951E-2</v>
      </c>
      <c r="IB185" s="94">
        <f t="shared" si="556"/>
        <v>0.35524065699561236</v>
      </c>
      <c r="IC185" s="392">
        <f t="shared" si="557"/>
        <v>0.23267627473513727</v>
      </c>
      <c r="ID185" s="366" t="e">
        <f t="shared" si="558"/>
        <v>#VALUE!</v>
      </c>
      <c r="IE185" s="366">
        <f t="shared" si="559"/>
        <v>-2.6926965633948974E-2</v>
      </c>
      <c r="IF185" s="366">
        <f t="shared" si="560"/>
        <v>-0.11668932651280928</v>
      </c>
      <c r="IG185" s="94" t="str">
        <f t="shared" si="605"/>
        <v>i.a.</v>
      </c>
      <c r="IH185" s="94">
        <f t="shared" si="681"/>
        <v>0.2134214357287354</v>
      </c>
      <c r="II185" s="392">
        <f t="shared" si="682"/>
        <v>0.24034840136268437</v>
      </c>
      <c r="IJ185" s="94">
        <f t="shared" si="683"/>
        <v>0.35703772787549365</v>
      </c>
      <c r="IK185" s="94">
        <f t="shared" si="684"/>
        <v>0.32756855655507394</v>
      </c>
      <c r="IL185" s="94">
        <f t="shared" si="685"/>
        <v>0.24170508379024705</v>
      </c>
      <c r="IM185" s="94">
        <f t="shared" si="686"/>
        <v>0.19608155745690956</v>
      </c>
      <c r="IN185" s="94">
        <f t="shared" si="687"/>
        <v>0.33006461068143744</v>
      </c>
      <c r="IO185" s="94">
        <f t="shared" si="688"/>
        <v>0.22144101695747134</v>
      </c>
      <c r="IP185" s="94">
        <f t="shared" si="689"/>
        <v>0.22042933903281864</v>
      </c>
      <c r="IQ185" s="94">
        <f t="shared" si="690"/>
        <v>0.10853787675394594</v>
      </c>
      <c r="IR185" s="94" t="str">
        <f t="shared" si="606"/>
        <v>i.a.</v>
      </c>
      <c r="IS185" s="94" t="e">
        <f t="shared" si="561"/>
        <v>#VALUE!</v>
      </c>
      <c r="IT185" s="94" t="e">
        <f t="shared" si="562"/>
        <v>#VALUE!</v>
      </c>
      <c r="IU185" s="94" t="e">
        <f t="shared" si="563"/>
        <v>#VALUE!</v>
      </c>
      <c r="IV185" s="94" t="e">
        <f t="shared" si="564"/>
        <v>#VALUE!</v>
      </c>
      <c r="IW185" s="94" t="e">
        <f t="shared" si="565"/>
        <v>#VALUE!</v>
      </c>
      <c r="IX185" s="392" t="e">
        <f t="shared" si="566"/>
        <v>#VALUE!</v>
      </c>
      <c r="IY185" s="366" t="e">
        <f t="shared" si="567"/>
        <v>#VALUE!</v>
      </c>
      <c r="IZ185" s="366" t="e">
        <f t="shared" si="568"/>
        <v>#VALUE!</v>
      </c>
      <c r="JA185" s="366" t="e">
        <f t="shared" si="569"/>
        <v>#VALUE!</v>
      </c>
      <c r="JB185" s="392"/>
      <c r="JC185" s="94" t="str">
        <f t="shared" si="691"/>
        <v>i.a.</v>
      </c>
      <c r="JD185" s="392" t="str">
        <f t="shared" si="692"/>
        <v>i.a.</v>
      </c>
      <c r="JE185" s="94" t="str">
        <f t="shared" si="693"/>
        <v>i.a.</v>
      </c>
      <c r="JF185" s="94" t="str">
        <f t="shared" si="694"/>
        <v>i.a.</v>
      </c>
      <c r="JG185" s="94" t="str">
        <f t="shared" si="695"/>
        <v>i.a.</v>
      </c>
      <c r="JH185" s="94" t="str">
        <f t="shared" si="696"/>
        <v>i.a.</v>
      </c>
      <c r="JI185" s="94" t="str">
        <f t="shared" si="697"/>
        <v>i.a.</v>
      </c>
      <c r="JJ185" s="94" t="str">
        <f t="shared" si="698"/>
        <v>i.a.</v>
      </c>
      <c r="JK185" s="94" t="str">
        <f t="shared" si="699"/>
        <v>i.a.</v>
      </c>
      <c r="JL185" s="94" t="str">
        <f t="shared" si="700"/>
        <v>i.a.</v>
      </c>
      <c r="JM185" s="94" t="str">
        <f t="shared" si="607"/>
        <v>i.a.</v>
      </c>
      <c r="JN185" s="94" t="e">
        <f t="shared" si="570"/>
        <v>#VALUE!</v>
      </c>
      <c r="JO185" s="94" t="e">
        <f t="shared" si="571"/>
        <v>#DIV/0!</v>
      </c>
      <c r="JP185" s="94" t="e">
        <f t="shared" si="572"/>
        <v>#DIV/0!</v>
      </c>
      <c r="JQ185" s="94" t="e">
        <f t="shared" si="573"/>
        <v>#DIV/0!</v>
      </c>
      <c r="JR185" s="94" t="e">
        <f t="shared" si="574"/>
        <v>#DIV/0!</v>
      </c>
      <c r="JS185" s="392" t="e">
        <f t="shared" si="575"/>
        <v>#DIV/0!</v>
      </c>
      <c r="JT185" s="364" t="e">
        <f t="shared" si="576"/>
        <v>#VALUE!</v>
      </c>
      <c r="JU185" s="364">
        <f t="shared" si="577"/>
        <v>0</v>
      </c>
      <c r="JV185" s="364">
        <f t="shared" si="578"/>
        <v>0</v>
      </c>
      <c r="JW185" s="99" t="str">
        <f t="shared" si="608"/>
        <v>i.a.</v>
      </c>
      <c r="JX185" s="99">
        <f t="shared" si="701"/>
        <v>0</v>
      </c>
      <c r="JY185" s="393">
        <f t="shared" si="702"/>
        <v>0</v>
      </c>
      <c r="JZ185" s="99">
        <f t="shared" si="703"/>
        <v>0</v>
      </c>
      <c r="KA185" s="99">
        <f t="shared" si="704"/>
        <v>0</v>
      </c>
      <c r="KB185" s="99">
        <f t="shared" si="705"/>
        <v>0</v>
      </c>
      <c r="KC185" s="99">
        <f t="shared" si="706"/>
        <v>0</v>
      </c>
      <c r="KD185" s="99">
        <f t="shared" si="707"/>
        <v>0</v>
      </c>
      <c r="KE185" s="99">
        <f t="shared" si="708"/>
        <v>0</v>
      </c>
      <c r="KF185" s="99">
        <f t="shared" si="609"/>
        <v>0</v>
      </c>
      <c r="KG185" s="99">
        <f t="shared" si="610"/>
        <v>0</v>
      </c>
      <c r="KH185" s="99" t="str">
        <f t="shared" si="611"/>
        <v>i.a.</v>
      </c>
      <c r="KI185" s="94">
        <f t="shared" si="579"/>
        <v>1</v>
      </c>
      <c r="KJ185" s="94">
        <f t="shared" si="580"/>
        <v>-3.777989955006801</v>
      </c>
      <c r="KK185" s="94">
        <f t="shared" si="581"/>
        <v>1.3235859922275495</v>
      </c>
      <c r="KL185" s="94">
        <f t="shared" si="582"/>
        <v>-3.5126080430480564</v>
      </c>
      <c r="KM185" s="94">
        <f t="shared" si="583"/>
        <v>-0.1839912175903064</v>
      </c>
      <c r="KN185" s="392">
        <f t="shared" si="584"/>
        <v>-0.53902588473753998</v>
      </c>
      <c r="KO185" s="364">
        <f t="shared" si="585"/>
        <v>7.6776315789473679E-2</v>
      </c>
      <c r="KP185" s="364">
        <f t="shared" si="586"/>
        <v>-0.10441367842683631</v>
      </c>
      <c r="KQ185" s="364">
        <f t="shared" si="587"/>
        <v>0.11304700119157951</v>
      </c>
      <c r="KR185" s="308"/>
      <c r="KS185" s="308">
        <f t="shared" si="709"/>
        <v>-7.6776315789473679E-2</v>
      </c>
      <c r="KT185" s="395">
        <f t="shared" si="710"/>
        <v>2.7637362637362637E-2</v>
      </c>
      <c r="KU185" s="308">
        <f t="shared" si="711"/>
        <v>-8.5409638554216877E-2</v>
      </c>
      <c r="KV185" s="308">
        <f t="shared" si="712"/>
        <v>3.3992424242424241E-2</v>
      </c>
      <c r="KW185" s="308">
        <f t="shared" si="713"/>
        <v>4.1656934306569339E-2</v>
      </c>
      <c r="KX185" s="308">
        <f t="shared" si="714"/>
        <v>9.0367187500000001E-2</v>
      </c>
      <c r="KY185" s="308">
        <f t="shared" si="715"/>
        <v>2.0437127819548873E-2</v>
      </c>
      <c r="KZ185" s="308">
        <f t="shared" si="716"/>
        <v>5.9118421052631584E-2</v>
      </c>
      <c r="LA185" s="308">
        <f t="shared" si="717"/>
        <v>-4.4325925925925928E-2</v>
      </c>
      <c r="LB185" s="308">
        <f t="shared" si="718"/>
        <v>8.8592592592592594E-3</v>
      </c>
      <c r="LC185" s="308" t="str">
        <f t="shared" si="612"/>
        <v>i.a.</v>
      </c>
    </row>
    <row r="186" spans="1:315" s="1" customFormat="1" x14ac:dyDescent="0.3">
      <c r="A186" t="s">
        <v>250</v>
      </c>
      <c r="B186" s="171">
        <v>37215228</v>
      </c>
      <c r="C186" t="s">
        <v>105</v>
      </c>
      <c r="D186" s="4"/>
      <c r="E186"/>
      <c r="F186"/>
      <c r="G186">
        <v>412000</v>
      </c>
      <c r="H186"/>
      <c r="I186" s="192">
        <v>44964</v>
      </c>
      <c r="J186" s="176"/>
      <c r="K186" s="176" t="s">
        <v>204</v>
      </c>
      <c r="L186" s="176" t="s">
        <v>204</v>
      </c>
      <c r="M186" s="176" t="s">
        <v>204</v>
      </c>
      <c r="N186" s="176" t="s">
        <v>204</v>
      </c>
      <c r="O186" s="176" t="s">
        <v>204</v>
      </c>
      <c r="P186" s="176" t="s">
        <v>204</v>
      </c>
      <c r="Q186" s="94">
        <f t="shared" si="525"/>
        <v>-1</v>
      </c>
      <c r="R186" s="94">
        <f t="shared" si="526"/>
        <v>0.10253467679619321</v>
      </c>
      <c r="S186" s="94">
        <f t="shared" si="527"/>
        <v>0.18210923298152304</v>
      </c>
      <c r="T186" s="94">
        <f t="shared" si="528"/>
        <v>-0.11440293621187814</v>
      </c>
      <c r="U186" s="94">
        <f t="shared" si="529"/>
        <v>-0.10721423540474162</v>
      </c>
      <c r="V186" s="94">
        <f t="shared" si="530"/>
        <v>4.8587185129921995E-2</v>
      </c>
      <c r="W186" s="362">
        <f t="shared" si="531"/>
        <v>-576.43600000000004</v>
      </c>
      <c r="X186" s="362">
        <f t="shared" si="532"/>
        <v>53.608000000000061</v>
      </c>
      <c r="Y186" s="362">
        <f t="shared" si="533"/>
        <v>80.543999999999983</v>
      </c>
      <c r="Z186" s="100"/>
      <c r="AA186" s="396">
        <v>576.43600000000004</v>
      </c>
      <c r="AB186" s="100">
        <v>522.82799999999997</v>
      </c>
      <c r="AC186" s="100">
        <v>442.28399999999999</v>
      </c>
      <c r="AD186" s="100">
        <v>499.41899999999998</v>
      </c>
      <c r="AE186" s="203">
        <v>559.39400000000001</v>
      </c>
      <c r="AF186" s="203">
        <v>533.47400000000005</v>
      </c>
      <c r="AG186" s="207">
        <v>450.66399999999999</v>
      </c>
      <c r="AH186" s="206">
        <v>773.15</v>
      </c>
      <c r="AI186" s="206">
        <v>741.73800000000006</v>
      </c>
      <c r="AJ186" s="206">
        <v>601.17399999999998</v>
      </c>
      <c r="AK186" s="201">
        <v>652.90800000000002</v>
      </c>
      <c r="AL186" s="94">
        <f t="shared" si="588"/>
        <v>-1</v>
      </c>
      <c r="AM186" s="94">
        <f t="shared" si="589"/>
        <v>0.22583326043215821</v>
      </c>
      <c r="AN186" s="94">
        <f t="shared" si="613"/>
        <v>7.4973551193135077E-2</v>
      </c>
      <c r="AO186" s="94">
        <f t="shared" si="614"/>
        <v>-2.3687653499208199E-2</v>
      </c>
      <c r="AP186" s="94">
        <f t="shared" si="615"/>
        <v>2.2219615204129583E-2</v>
      </c>
      <c r="AQ186" s="94">
        <f t="shared" si="616"/>
        <v>0.26566490467422932</v>
      </c>
      <c r="AR186" s="362">
        <f t="shared" si="590"/>
        <v>-56.05</v>
      </c>
      <c r="AS186" s="362">
        <f t="shared" si="617"/>
        <v>10.326000000000001</v>
      </c>
      <c r="AT186" s="362">
        <f t="shared" si="618"/>
        <v>3.1890000000000001</v>
      </c>
      <c r="AU186" s="266"/>
      <c r="AV186" s="266">
        <v>56.05</v>
      </c>
      <c r="AW186" s="266">
        <v>45.723999999999997</v>
      </c>
      <c r="AX186" s="266">
        <v>42.534999999999997</v>
      </c>
      <c r="AY186" s="266">
        <v>43.567</v>
      </c>
      <c r="AZ186" s="266">
        <v>42.62</v>
      </c>
      <c r="BA186" s="266">
        <v>33.673999999999999</v>
      </c>
      <c r="BB186" s="201">
        <v>26.422000000000001</v>
      </c>
      <c r="BC186" s="201">
        <v>22.295000000000002</v>
      </c>
      <c r="BD186" s="201">
        <v>44.173999999999999</v>
      </c>
      <c r="BE186" s="201">
        <v>36.225999999999999</v>
      </c>
      <c r="BF186" s="201">
        <v>18.440000000000001</v>
      </c>
      <c r="BG186" s="94">
        <f t="shared" si="591"/>
        <v>-1</v>
      </c>
      <c r="BH186" s="94">
        <f t="shared" si="619"/>
        <v>0.82314764737696056</v>
      </c>
      <c r="BI186" s="94">
        <f t="shared" si="620"/>
        <v>9.2912801484230059</v>
      </c>
      <c r="BJ186" s="94">
        <f t="shared" si="621"/>
        <v>-0.55454545454545445</v>
      </c>
      <c r="BK186" s="94">
        <f t="shared" si="622"/>
        <v>5.2173913043478314E-2</v>
      </c>
      <c r="BL186" s="94">
        <f t="shared" si="623"/>
        <v>1.08721371151221</v>
      </c>
      <c r="BM186" s="362">
        <f t="shared" si="592"/>
        <v>-10.113</v>
      </c>
      <c r="BN186" s="362">
        <f t="shared" si="624"/>
        <v>4.5659999999999998</v>
      </c>
      <c r="BO186" s="362">
        <f t="shared" si="625"/>
        <v>5.008</v>
      </c>
      <c r="BP186" s="266"/>
      <c r="BQ186" s="266">
        <v>10.113</v>
      </c>
      <c r="BR186" s="266">
        <v>5.5469999999999997</v>
      </c>
      <c r="BS186" s="266">
        <v>0.53900000000000003</v>
      </c>
      <c r="BT186" s="266">
        <v>1.21</v>
      </c>
      <c r="BU186" s="266">
        <v>1.1499999999999999</v>
      </c>
      <c r="BV186" s="266">
        <v>-13.186</v>
      </c>
      <c r="BW186" s="201">
        <v>-1.492</v>
      </c>
      <c r="BX186" s="201">
        <v>10.519</v>
      </c>
      <c r="BY186" s="201">
        <v>33.539000000000001</v>
      </c>
      <c r="BZ186" s="201">
        <v>26.146999999999998</v>
      </c>
      <c r="CA186" s="201">
        <v>7.5259999999999998</v>
      </c>
      <c r="CB186" s="94">
        <f t="shared" si="593"/>
        <v>-1</v>
      </c>
      <c r="CC186" s="94">
        <f t="shared" si="626"/>
        <v>0.35423418345779906</v>
      </c>
      <c r="CD186" s="94">
        <f t="shared" si="627"/>
        <v>3.1698002350176266</v>
      </c>
      <c r="CE186" s="94">
        <f t="shared" si="628"/>
        <v>-0.30728530728530729</v>
      </c>
      <c r="CF186" s="94">
        <f t="shared" si="629"/>
        <v>0.66689280868385337</v>
      </c>
      <c r="CG186" s="94">
        <f t="shared" si="630"/>
        <v>1.1410391350110038</v>
      </c>
      <c r="CH186" s="362">
        <f t="shared" si="594"/>
        <v>-9.6110000000000007</v>
      </c>
      <c r="CI186" s="362">
        <f t="shared" si="631"/>
        <v>2.5140000000000002</v>
      </c>
      <c r="CJ186" s="362">
        <f t="shared" si="632"/>
        <v>5.3950000000000005</v>
      </c>
      <c r="CK186" s="100"/>
      <c r="CL186" s="100">
        <v>9.6110000000000007</v>
      </c>
      <c r="CM186" s="100">
        <v>7.0970000000000004</v>
      </c>
      <c r="CN186" s="100">
        <v>1.702</v>
      </c>
      <c r="CO186" s="100">
        <v>2.4569999999999999</v>
      </c>
      <c r="CP186" s="100">
        <v>1.474</v>
      </c>
      <c r="CQ186" s="100">
        <v>-10.451000000000001</v>
      </c>
      <c r="CR186" s="208">
        <v>-1.593</v>
      </c>
      <c r="CS186" s="208">
        <v>9.0890000000000004</v>
      </c>
      <c r="CT186" s="208">
        <v>32.393999999999998</v>
      </c>
      <c r="CU186" s="208">
        <v>24.85</v>
      </c>
      <c r="CV186" s="208">
        <v>6.008</v>
      </c>
      <c r="CW186" s="94">
        <f t="shared" si="595"/>
        <v>-1</v>
      </c>
      <c r="CX186" s="94">
        <f t="shared" si="633"/>
        <v>0.2483990562858106</v>
      </c>
      <c r="CY186" s="94">
        <f t="shared" si="634"/>
        <v>2.7273869346733672</v>
      </c>
      <c r="CZ186" s="94">
        <f t="shared" si="635"/>
        <v>-0.28991971454058874</v>
      </c>
      <c r="DA186" s="94">
        <f t="shared" si="636"/>
        <v>0.65217391304347827</v>
      </c>
      <c r="DB186" s="94">
        <f t="shared" si="637"/>
        <v>1.1830074173971679</v>
      </c>
      <c r="DC186" s="362">
        <f t="shared" si="596"/>
        <v>-7.4080000000000004</v>
      </c>
      <c r="DD186" s="362">
        <f t="shared" si="638"/>
        <v>1.4740000000000002</v>
      </c>
      <c r="DE186" s="362">
        <f t="shared" si="639"/>
        <v>4.3420000000000005</v>
      </c>
      <c r="DF186" s="266"/>
      <c r="DG186" s="266">
        <v>7.4080000000000004</v>
      </c>
      <c r="DH186" s="266">
        <v>5.9340000000000002</v>
      </c>
      <c r="DI186" s="266">
        <v>1.5920000000000001</v>
      </c>
      <c r="DJ186" s="266">
        <v>2.242</v>
      </c>
      <c r="DK186" s="266">
        <v>1.357</v>
      </c>
      <c r="DL186" s="266">
        <v>-7.415</v>
      </c>
      <c r="DM186" s="201">
        <v>-1.143</v>
      </c>
      <c r="DN186" s="201">
        <v>7.1260000000000003</v>
      </c>
      <c r="DO186" s="201">
        <v>24.588999999999999</v>
      </c>
      <c r="DP186" s="201">
        <v>18.085999999999999</v>
      </c>
      <c r="DQ186" s="201">
        <v>3.7759999999999998</v>
      </c>
      <c r="DR186" s="94">
        <f t="shared" si="597"/>
        <v>-1</v>
      </c>
      <c r="DS186" s="94">
        <f t="shared" si="640"/>
        <v>2.4817066886529952E-2</v>
      </c>
      <c r="DT186" s="94">
        <f t="shared" si="641"/>
        <v>6.512837963928568E-2</v>
      </c>
      <c r="DU186" s="94">
        <f t="shared" si="642"/>
        <v>-4.4587727446587753E-3</v>
      </c>
      <c r="DV186" s="94">
        <f t="shared" si="643"/>
        <v>2.5116789711302445E-2</v>
      </c>
      <c r="DW186" s="94">
        <f t="shared" si="644"/>
        <v>1.5436944008372571E-2</v>
      </c>
      <c r="DX186" s="362">
        <f t="shared" si="598"/>
        <v>-99.438000000000002</v>
      </c>
      <c r="DY186" s="362">
        <f t="shared" si="645"/>
        <v>2.4080000000000013</v>
      </c>
      <c r="DZ186" s="362">
        <f t="shared" si="646"/>
        <v>5.9330000000000069</v>
      </c>
      <c r="EA186" s="100"/>
      <c r="EB186" s="100">
        <v>99.438000000000002</v>
      </c>
      <c r="EC186" s="100">
        <v>97.03</v>
      </c>
      <c r="ED186" s="100">
        <v>91.096999999999994</v>
      </c>
      <c r="EE186" s="100">
        <v>91.504999999999995</v>
      </c>
      <c r="EF186" s="100">
        <v>89.263000000000005</v>
      </c>
      <c r="EG186" s="100">
        <v>87.906000000000006</v>
      </c>
      <c r="EH186" s="208">
        <v>95.320999999999998</v>
      </c>
      <c r="EI186" s="208">
        <v>96.462999999999994</v>
      </c>
      <c r="EJ186" s="208">
        <v>89.448999999999998</v>
      </c>
      <c r="EK186" s="208">
        <v>64.861000000000004</v>
      </c>
      <c r="EL186" s="208">
        <v>46.773000000000003</v>
      </c>
      <c r="EM186" s="94">
        <f t="shared" si="599"/>
        <v>-1</v>
      </c>
      <c r="EN186" s="94">
        <f t="shared" si="647"/>
        <v>6.602646159950501E-2</v>
      </c>
      <c r="EO186" s="94">
        <f t="shared" si="648"/>
        <v>1.5459516500383795E-2</v>
      </c>
      <c r="EP186" s="94">
        <f t="shared" si="649"/>
        <v>0.20874087559500679</v>
      </c>
      <c r="EQ186" s="94">
        <f t="shared" si="650"/>
        <v>-0.20636008908358031</v>
      </c>
      <c r="ER186" s="94">
        <f t="shared" si="651"/>
        <v>7.5983899156834733E-2</v>
      </c>
      <c r="ES186" s="362">
        <f t="shared" si="600"/>
        <v>-225.68100000000001</v>
      </c>
      <c r="ET186" s="362">
        <f t="shared" si="652"/>
        <v>13.978000000000009</v>
      </c>
      <c r="EU186" s="362">
        <f t="shared" si="653"/>
        <v>3.2230000000000132</v>
      </c>
      <c r="EV186" s="100"/>
      <c r="EW186" s="100">
        <v>225.68100000000001</v>
      </c>
      <c r="EX186" s="100">
        <v>211.703</v>
      </c>
      <c r="EY186" s="100">
        <v>208.48</v>
      </c>
      <c r="EZ186" s="100">
        <v>172.477</v>
      </c>
      <c r="FA186" s="100">
        <v>217.32400000000001</v>
      </c>
      <c r="FB186" s="100">
        <v>201.977</v>
      </c>
      <c r="FC186" s="208">
        <v>278.07799999999997</v>
      </c>
      <c r="FD186" s="208">
        <v>259.08</v>
      </c>
      <c r="FE186" s="208">
        <v>298.17899999999997</v>
      </c>
      <c r="FF186" s="208">
        <v>193.39500000000001</v>
      </c>
      <c r="FG186" s="208">
        <v>219.20099999999999</v>
      </c>
      <c r="FH186" s="94">
        <f t="shared" si="601"/>
        <v>-1</v>
      </c>
      <c r="FI186" s="94">
        <f t="shared" si="654"/>
        <v>0.10256410256410256</v>
      </c>
      <c r="FJ186" s="94">
        <f t="shared" si="655"/>
        <v>-0.13011152416356878</v>
      </c>
      <c r="FK186" s="94">
        <f t="shared" si="656"/>
        <v>-9.4276094276094277E-2</v>
      </c>
      <c r="FL186" s="94">
        <f t="shared" si="657"/>
        <v>-5.7142857142857141E-2</v>
      </c>
      <c r="FM186" s="94">
        <f t="shared" si="658"/>
        <v>6.7796610169491525E-2</v>
      </c>
      <c r="FN186" s="362">
        <f t="shared" si="602"/>
        <v>-258</v>
      </c>
      <c r="FO186" s="362">
        <f t="shared" si="659"/>
        <v>24</v>
      </c>
      <c r="FP186" s="362">
        <f t="shared" si="660"/>
        <v>-35</v>
      </c>
      <c r="FQ186" s="486"/>
      <c r="FR186" s="486">
        <v>258</v>
      </c>
      <c r="FS186" s="486">
        <v>234</v>
      </c>
      <c r="FT186" s="486">
        <v>269</v>
      </c>
      <c r="FU186" s="486">
        <v>297</v>
      </c>
      <c r="FV186" s="486">
        <v>315</v>
      </c>
      <c r="FW186" s="486">
        <v>295</v>
      </c>
      <c r="FX186" s="2">
        <v>345</v>
      </c>
      <c r="FY186" s="2">
        <v>416</v>
      </c>
      <c r="FZ186" s="2">
        <v>419</v>
      </c>
      <c r="GA186" s="2">
        <v>390</v>
      </c>
      <c r="GB186" s="2">
        <v>429</v>
      </c>
      <c r="GC186" s="2"/>
      <c r="GD186" s="2"/>
      <c r="GE186" s="1" t="s">
        <v>77</v>
      </c>
      <c r="GF186" s="336" t="s">
        <v>87</v>
      </c>
      <c r="GG186" s="1">
        <v>5220</v>
      </c>
      <c r="GH186" s="1" t="s">
        <v>207</v>
      </c>
      <c r="GI186" s="18" t="s">
        <v>82</v>
      </c>
      <c r="GJ186" s="94">
        <f t="shared" si="534"/>
        <v>-1</v>
      </c>
      <c r="GK186" s="94">
        <f t="shared" si="535"/>
        <v>0.29674050853760098</v>
      </c>
      <c r="GL186" s="94">
        <f t="shared" si="536"/>
        <v>3.0473396296899886</v>
      </c>
      <c r="GM186" s="94">
        <f t="shared" si="537"/>
        <v>-0.31424272695452632</v>
      </c>
      <c r="GN186" s="94">
        <f t="shared" si="538"/>
        <v>0.63370581088306366</v>
      </c>
      <c r="GO186" s="94">
        <f t="shared" si="539"/>
        <v>1.1458617342236013</v>
      </c>
      <c r="GP186" s="366">
        <f t="shared" si="540"/>
        <v>-9.7837815827513899E-2</v>
      </c>
      <c r="GQ186" s="366">
        <f t="shared" si="541"/>
        <v>2.2388784056423097E-2</v>
      </c>
      <c r="GR186" s="366">
        <f t="shared" si="542"/>
        <v>5.6807395863488472E-2</v>
      </c>
      <c r="GS186" s="94">
        <f t="shared" si="603"/>
        <v>0</v>
      </c>
      <c r="GT186" s="94">
        <f t="shared" si="661"/>
        <v>9.7837815827513899E-2</v>
      </c>
      <c r="GU186" s="94">
        <f t="shared" si="662"/>
        <v>7.5449031771090802E-2</v>
      </c>
      <c r="GV186" s="94">
        <f t="shared" si="663"/>
        <v>1.8641635907602327E-2</v>
      </c>
      <c r="GW186" s="94">
        <f t="shared" si="664"/>
        <v>2.7184014869888473E-2</v>
      </c>
      <c r="GX186" s="94">
        <f t="shared" si="665"/>
        <v>1.6639479818704173E-2</v>
      </c>
      <c r="GY186" s="94">
        <f t="shared" si="666"/>
        <v>-0.11407707379370945</v>
      </c>
      <c r="GZ186" s="94">
        <f t="shared" si="667"/>
        <v>-1.6612438993868103E-2</v>
      </c>
      <c r="HA186" s="94">
        <f t="shared" si="668"/>
        <v>9.7777443091355068E-2</v>
      </c>
      <c r="HB186" s="94">
        <f t="shared" si="669"/>
        <v>0.41985613375672343</v>
      </c>
      <c r="HC186" s="94">
        <f t="shared" si="670"/>
        <v>0.44520486590106956</v>
      </c>
      <c r="HD186" s="94">
        <f t="shared" si="543"/>
        <v>-1</v>
      </c>
      <c r="HE186" s="94">
        <f t="shared" si="544"/>
        <v>0.75144872221616121</v>
      </c>
      <c r="HF186" s="94">
        <f t="shared" si="545"/>
        <v>8.330542195906979</v>
      </c>
      <c r="HG186" s="94">
        <f t="shared" si="546"/>
        <v>-0.54420412993401535</v>
      </c>
      <c r="HH186" s="94">
        <f t="shared" si="547"/>
        <v>0.13180205775009174</v>
      </c>
      <c r="HI186" s="94">
        <f t="shared" si="548"/>
        <v>1.0998504136169338</v>
      </c>
      <c r="HJ186" s="366">
        <f t="shared" si="549"/>
        <v>-4.6243118175333345E-2</v>
      </c>
      <c r="HK186" s="366">
        <f t="shared" si="550"/>
        <v>1.9840336530193015E-2</v>
      </c>
      <c r="HL186" s="366">
        <f t="shared" si="551"/>
        <v>2.3573065955443069E-2</v>
      </c>
      <c r="HM186" s="94">
        <f t="shared" si="604"/>
        <v>0</v>
      </c>
      <c r="HN186" s="94">
        <f t="shared" si="671"/>
        <v>4.6243118175333345E-2</v>
      </c>
      <c r="HO186" s="94">
        <f t="shared" si="672"/>
        <v>2.640278164514033E-2</v>
      </c>
      <c r="HP186" s="94">
        <f t="shared" si="673"/>
        <v>2.8297156896972629E-3</v>
      </c>
      <c r="HQ186" s="94">
        <f t="shared" si="674"/>
        <v>6.2082960279732473E-3</v>
      </c>
      <c r="HR186" s="94">
        <f t="shared" si="675"/>
        <v>5.4853196152644512E-3</v>
      </c>
      <c r="HS186" s="94">
        <f t="shared" si="676"/>
        <v>-5.4935371988626309E-2</v>
      </c>
      <c r="HT186" s="94">
        <f t="shared" si="677"/>
        <v>-5.5551625406305045E-3</v>
      </c>
      <c r="HU186" s="94">
        <f t="shared" si="678"/>
        <v>3.775264284650405E-2</v>
      </c>
      <c r="HV186" s="94">
        <f t="shared" si="679"/>
        <v>0.13645554891023531</v>
      </c>
      <c r="HW186" s="94">
        <f t="shared" si="680"/>
        <v>0.12674383658590971</v>
      </c>
      <c r="HX186" s="94" t="e">
        <f t="shared" si="552"/>
        <v>#VALUE!</v>
      </c>
      <c r="HY186" s="94">
        <f t="shared" si="553"/>
        <v>-3.8657009180750532E-2</v>
      </c>
      <c r="HZ186" s="94">
        <f t="shared" si="554"/>
        <v>4.8912696500277644E-2</v>
      </c>
      <c r="IA186" s="94">
        <f t="shared" si="555"/>
        <v>-0.17638159893841376</v>
      </c>
      <c r="IB186" s="94">
        <f t="shared" si="556"/>
        <v>0.29166486666175262</v>
      </c>
      <c r="IC186" s="94">
        <f t="shared" si="557"/>
        <v>-5.6271246433992311E-2</v>
      </c>
      <c r="ID186" s="366" t="e">
        <f t="shared" si="558"/>
        <v>#VALUE!</v>
      </c>
      <c r="IE186" s="366">
        <f t="shared" si="559"/>
        <v>-1.771769696607145E-2</v>
      </c>
      <c r="IF186" s="366">
        <f t="shared" si="560"/>
        <v>2.1372793136443746E-2</v>
      </c>
      <c r="IG186" s="94" t="str">
        <f t="shared" si="605"/>
        <v>i.a.</v>
      </c>
      <c r="IH186" s="94">
        <f t="shared" si="681"/>
        <v>0.44061307775133929</v>
      </c>
      <c r="II186" s="94">
        <f t="shared" si="682"/>
        <v>0.45833077471741074</v>
      </c>
      <c r="IJ186" s="94">
        <f t="shared" si="683"/>
        <v>0.43695798158096699</v>
      </c>
      <c r="IK186" s="94">
        <f t="shared" si="684"/>
        <v>0.53053450605008201</v>
      </c>
      <c r="IL186" s="94">
        <f t="shared" si="685"/>
        <v>0.41073696416410521</v>
      </c>
      <c r="IM186" s="94">
        <f t="shared" si="686"/>
        <v>0.43522777345935432</v>
      </c>
      <c r="IN186" s="94">
        <f t="shared" si="687"/>
        <v>0.34278511784463356</v>
      </c>
      <c r="IO186" s="94">
        <f t="shared" si="688"/>
        <v>0.37232901034429522</v>
      </c>
      <c r="IP186" s="94">
        <f t="shared" si="689"/>
        <v>0.29998423765590471</v>
      </c>
      <c r="IQ186" s="94">
        <f t="shared" si="690"/>
        <v>0.33538095607435559</v>
      </c>
      <c r="IR186" s="94">
        <f t="shared" si="606"/>
        <v>0.21337950100592609</v>
      </c>
      <c r="IS186" s="94">
        <f t="shared" si="561"/>
        <v>-1</v>
      </c>
      <c r="IT186" s="94">
        <f t="shared" si="562"/>
        <v>0.65359664938137363</v>
      </c>
      <c r="IU186" s="94">
        <f t="shared" si="563"/>
        <v>7.7058622513811814</v>
      </c>
      <c r="IV186" s="94">
        <f t="shared" si="564"/>
        <v>-0.49700087808656052</v>
      </c>
      <c r="IW186" s="94">
        <f t="shared" si="565"/>
        <v>0.17852899852237014</v>
      </c>
      <c r="IX186" s="94">
        <f t="shared" si="566"/>
        <v>1.0831725895080473</v>
      </c>
      <c r="IY186" s="366">
        <f t="shared" si="567"/>
        <v>-1.7544011824382932E-2</v>
      </c>
      <c r="IZ186" s="366">
        <f t="shared" si="568"/>
        <v>6.9344040757543194E-3</v>
      </c>
      <c r="JA186" s="366">
        <f t="shared" si="569"/>
        <v>9.3909337744400821E-3</v>
      </c>
      <c r="JB186" s="392"/>
      <c r="JC186" s="94">
        <f t="shared" si="691"/>
        <v>1.7544011824382932E-2</v>
      </c>
      <c r="JD186" s="94">
        <f t="shared" si="692"/>
        <v>1.0609607748628612E-2</v>
      </c>
      <c r="JE186" s="94">
        <f t="shared" si="693"/>
        <v>1.2186739741885306E-3</v>
      </c>
      <c r="JF186" s="94">
        <f t="shared" si="694"/>
        <v>2.4228153113918373E-3</v>
      </c>
      <c r="JG186" s="94">
        <f t="shared" si="695"/>
        <v>2.055796093629892E-3</v>
      </c>
      <c r="JH186" s="94">
        <f t="shared" si="696"/>
        <v>-2.4717230830368489E-2</v>
      </c>
      <c r="JI186" s="94">
        <f t="shared" si="697"/>
        <v>-3.3106704773401027E-3</v>
      </c>
      <c r="JJ186" s="94">
        <f t="shared" si="698"/>
        <v>1.3605380585914765E-2</v>
      </c>
      <c r="JK186" s="94">
        <f t="shared" si="699"/>
        <v>4.5216774656280247E-2</v>
      </c>
      <c r="JL186" s="94">
        <f t="shared" si="700"/>
        <v>4.3493231576881237E-2</v>
      </c>
      <c r="JM186" s="94">
        <f t="shared" si="607"/>
        <v>1.1526891997034803E-2</v>
      </c>
      <c r="JN186" s="94" t="e">
        <f t="shared" si="570"/>
        <v>#VALUE!</v>
      </c>
      <c r="JO186" s="94">
        <f t="shared" si="571"/>
        <v>-2.6688487173798345E-5</v>
      </c>
      <c r="JP186" s="94">
        <f t="shared" si="572"/>
        <v>0.35892044304286219</v>
      </c>
      <c r="JQ186" s="94">
        <f t="shared" si="573"/>
        <v>-2.222182920047517E-2</v>
      </c>
      <c r="JR186" s="94">
        <f t="shared" si="574"/>
        <v>-5.3106007247453214E-2</v>
      </c>
      <c r="JS186" s="94">
        <f t="shared" si="575"/>
        <v>-1.79897790053112E-2</v>
      </c>
      <c r="JT186" s="364" t="e">
        <f t="shared" si="576"/>
        <v>#VALUE!</v>
      </c>
      <c r="JU186" s="364">
        <f t="shared" si="577"/>
        <v>-5.9630292188472822E-5</v>
      </c>
      <c r="JV186" s="364">
        <f t="shared" si="578"/>
        <v>0.59012925364598234</v>
      </c>
      <c r="JW186" s="99" t="str">
        <f t="shared" si="608"/>
        <v>i.a.</v>
      </c>
      <c r="JX186" s="99">
        <f t="shared" si="701"/>
        <v>2.2342480620155039</v>
      </c>
      <c r="JY186" s="99">
        <f t="shared" si="702"/>
        <v>2.2343076923076923</v>
      </c>
      <c r="JZ186" s="99">
        <f t="shared" si="703"/>
        <v>1.64417843866171</v>
      </c>
      <c r="KA186" s="99">
        <f t="shared" si="704"/>
        <v>1.6815454545454545</v>
      </c>
      <c r="KB186" s="99">
        <f t="shared" si="705"/>
        <v>1.7758539682539682</v>
      </c>
      <c r="KC186" s="99">
        <f t="shared" si="706"/>
        <v>1.8083864406779662</v>
      </c>
      <c r="KD186" s="99">
        <f t="shared" si="707"/>
        <v>1.306272463768116</v>
      </c>
      <c r="KE186" s="99">
        <f t="shared" si="708"/>
        <v>1.8585336538461539</v>
      </c>
      <c r="KF186" s="99">
        <f t="shared" si="609"/>
        <v>1.770257756563246</v>
      </c>
      <c r="KG186" s="99">
        <f t="shared" si="610"/>
        <v>1.5414717948717949</v>
      </c>
      <c r="KH186" s="99">
        <f t="shared" si="611"/>
        <v>1.52193006993007</v>
      </c>
      <c r="KI186" s="94">
        <f t="shared" si="579"/>
        <v>-1</v>
      </c>
      <c r="KJ186" s="94">
        <f t="shared" si="580"/>
        <v>0.22825891057800396</v>
      </c>
      <c r="KK186" s="94">
        <f t="shared" si="581"/>
        <v>3.79348830435787</v>
      </c>
      <c r="KL186" s="94">
        <f t="shared" si="582"/>
        <v>-0.23518117570162178</v>
      </c>
      <c r="KM186" s="94">
        <f t="shared" si="583"/>
        <v>0.76791661527075361</v>
      </c>
      <c r="KN186" s="94">
        <f t="shared" si="584"/>
        <v>1.1320842692960194</v>
      </c>
      <c r="KO186" s="364">
        <f t="shared" si="585"/>
        <v>-3.7251937984496129E-2</v>
      </c>
      <c r="KP186" s="364">
        <f t="shared" si="586"/>
        <v>6.9228781554362996E-3</v>
      </c>
      <c r="KQ186" s="364">
        <f t="shared" si="587"/>
        <v>2.4001922282591428E-2</v>
      </c>
      <c r="KR186" s="308"/>
      <c r="KS186" s="308">
        <f t="shared" si="709"/>
        <v>3.7251937984496129E-2</v>
      </c>
      <c r="KT186" s="308">
        <f t="shared" si="710"/>
        <v>3.032905982905983E-2</v>
      </c>
      <c r="KU186" s="308">
        <f t="shared" si="711"/>
        <v>6.327137546468401E-3</v>
      </c>
      <c r="KV186" s="308">
        <f t="shared" si="712"/>
        <v>8.2727272727272719E-3</v>
      </c>
      <c r="KW186" s="308">
        <f t="shared" si="713"/>
        <v>4.6793650793650792E-3</v>
      </c>
      <c r="KX186" s="308">
        <f t="shared" si="714"/>
        <v>-3.54271186440678E-2</v>
      </c>
      <c r="KY186" s="308">
        <f t="shared" si="715"/>
        <v>-4.6173913043478258E-3</v>
      </c>
      <c r="KZ186" s="308">
        <f t="shared" si="716"/>
        <v>2.1848557692307695E-2</v>
      </c>
      <c r="LA186" s="308">
        <f t="shared" si="717"/>
        <v>7.7312649164677796E-2</v>
      </c>
      <c r="LB186" s="308">
        <f t="shared" si="718"/>
        <v>6.3717948717948725E-2</v>
      </c>
      <c r="LC186" s="308">
        <f t="shared" si="612"/>
        <v>1.4004662004662004E-2</v>
      </c>
    </row>
    <row r="187" spans="1:315" s="1" customFormat="1" x14ac:dyDescent="0.3">
      <c r="A187" s="376" t="s">
        <v>469</v>
      </c>
      <c r="B187" s="175">
        <v>25099494</v>
      </c>
      <c r="C187" t="s">
        <v>105</v>
      </c>
      <c r="D187" s="4"/>
      <c r="E187"/>
      <c r="F187"/>
      <c r="G187">
        <v>642020</v>
      </c>
      <c r="H187">
        <v>682040</v>
      </c>
      <c r="I187" s="183">
        <v>45112</v>
      </c>
      <c r="J187" s="176"/>
      <c r="K187" s="176" t="s">
        <v>132</v>
      </c>
      <c r="L187" s="176" t="s">
        <v>132</v>
      </c>
      <c r="M187" s="176" t="s">
        <v>132</v>
      </c>
      <c r="N187" s="176" t="s">
        <v>132</v>
      </c>
      <c r="O187" s="176" t="s">
        <v>132</v>
      </c>
      <c r="P187" s="177" t="s">
        <v>132</v>
      </c>
      <c r="Q187" s="94">
        <f t="shared" si="525"/>
        <v>-1</v>
      </c>
      <c r="R187" s="94">
        <f t="shared" si="526"/>
        <v>0.12066248304901817</v>
      </c>
      <c r="S187" s="94">
        <f t="shared" si="527"/>
        <v>0.19439479168946638</v>
      </c>
      <c r="T187" s="94">
        <f t="shared" si="528"/>
        <v>0.14364345850148674</v>
      </c>
      <c r="U187" s="94">
        <f t="shared" si="529"/>
        <v>-0.17463695255935241</v>
      </c>
      <c r="V187" s="94">
        <f t="shared" si="530"/>
        <v>0.2070993127909555</v>
      </c>
      <c r="W187" s="362">
        <f t="shared" si="531"/>
        <v>-550.38199999999995</v>
      </c>
      <c r="X187" s="362">
        <f t="shared" si="532"/>
        <v>59.259999999999934</v>
      </c>
      <c r="Y187" s="362">
        <f t="shared" si="533"/>
        <v>79.932999999999993</v>
      </c>
      <c r="Z187" s="100"/>
      <c r="AA187" s="396">
        <v>550.38199999999995</v>
      </c>
      <c r="AB187" s="100">
        <v>491.12200000000001</v>
      </c>
      <c r="AC187" s="100">
        <v>411.18900000000002</v>
      </c>
      <c r="AD187" s="100">
        <v>359.54300000000001</v>
      </c>
      <c r="AE187" s="100">
        <v>435.61799999999999</v>
      </c>
      <c r="AF187" s="100">
        <v>360.88</v>
      </c>
      <c r="AG187" s="201"/>
      <c r="AH187" s="201"/>
      <c r="AI187" s="201"/>
      <c r="AJ187" s="201"/>
      <c r="AK187" s="202"/>
      <c r="AL187" s="94">
        <f t="shared" si="588"/>
        <v>-1</v>
      </c>
      <c r="AM187" s="94">
        <f t="shared" si="589"/>
        <v>-4.0869201838696224E-2</v>
      </c>
      <c r="AN187" s="94">
        <f t="shared" si="613"/>
        <v>0.17159523276633834</v>
      </c>
      <c r="AO187" s="94">
        <f t="shared" si="614"/>
        <v>0.10700238471306012</v>
      </c>
      <c r="AP187" s="94">
        <f t="shared" si="615"/>
        <v>-0.11581195703518105</v>
      </c>
      <c r="AQ187" s="94">
        <f t="shared" si="616"/>
        <v>8.5520008917623527E-2</v>
      </c>
      <c r="AR187" s="362">
        <f t="shared" si="590"/>
        <v>-160.66399999999999</v>
      </c>
      <c r="AS187" s="362">
        <f t="shared" si="617"/>
        <v>-6.8460000000000036</v>
      </c>
      <c r="AT187" s="362">
        <f t="shared" si="618"/>
        <v>24.533999999999992</v>
      </c>
      <c r="AU187" s="266"/>
      <c r="AV187" s="266">
        <v>160.66399999999999</v>
      </c>
      <c r="AW187" s="266">
        <v>167.51</v>
      </c>
      <c r="AX187" s="266">
        <v>142.976</v>
      </c>
      <c r="AY187" s="266">
        <v>129.15600000000001</v>
      </c>
      <c r="AZ187" s="266">
        <v>146.07300000000001</v>
      </c>
      <c r="BA187" s="266">
        <v>134.565</v>
      </c>
      <c r="BB187" s="202">
        <v>102.34699999999999</v>
      </c>
      <c r="BC187" s="201">
        <v>78.959999999999994</v>
      </c>
      <c r="BD187" s="201">
        <v>70.183000000000007</v>
      </c>
      <c r="BE187" s="201">
        <v>58.848999999999997</v>
      </c>
      <c r="BF187" s="202">
        <v>54.116999999999997</v>
      </c>
      <c r="BG187" s="94">
        <f t="shared" si="591"/>
        <v>1</v>
      </c>
      <c r="BH187" s="94">
        <f t="shared" si="619"/>
        <v>-1.4564513379921595</v>
      </c>
      <c r="BI187" s="94">
        <f t="shared" si="620"/>
        <v>-0.45034663668727748</v>
      </c>
      <c r="BJ187" s="94">
        <f t="shared" si="621"/>
        <v>1.5493193217100547</v>
      </c>
      <c r="BK187" s="94">
        <f t="shared" si="622"/>
        <v>-0.6939998538332236</v>
      </c>
      <c r="BL187" s="94">
        <f t="shared" si="623"/>
        <v>-0.27763699714919227</v>
      </c>
      <c r="BM187" s="362">
        <f t="shared" si="592"/>
        <v>2.6779999999999999</v>
      </c>
      <c r="BN187" s="362">
        <f t="shared" si="624"/>
        <v>-8.5449999999999999</v>
      </c>
      <c r="BO187" s="362">
        <f t="shared" si="625"/>
        <v>-4.8069999999999995</v>
      </c>
      <c r="BP187" s="266"/>
      <c r="BQ187" s="266">
        <v>-2.6779999999999999</v>
      </c>
      <c r="BR187" s="266">
        <v>5.867</v>
      </c>
      <c r="BS187" s="266">
        <v>10.673999999999999</v>
      </c>
      <c r="BT187" s="266">
        <v>4.1870000000000003</v>
      </c>
      <c r="BU187" s="266">
        <v>13.683</v>
      </c>
      <c r="BV187" s="266">
        <v>18.942</v>
      </c>
      <c r="BW187" s="202">
        <v>14.348000000000001</v>
      </c>
      <c r="BX187" s="201">
        <v>3.1880000000000002</v>
      </c>
      <c r="BY187" s="201">
        <v>5.57</v>
      </c>
      <c r="BZ187" s="201">
        <v>8.0489999999999995</v>
      </c>
      <c r="CA187" s="201">
        <v>6.3789999999999996</v>
      </c>
      <c r="CB187" s="94">
        <f t="shared" si="593"/>
        <v>1</v>
      </c>
      <c r="CC187" s="94">
        <f t="shared" si="626"/>
        <v>-1.9487357921595918</v>
      </c>
      <c r="CD187" s="94">
        <f t="shared" si="627"/>
        <v>-0.48321745384799814</v>
      </c>
      <c r="CE187" s="94">
        <f t="shared" si="628"/>
        <v>2.5833333333333339</v>
      </c>
      <c r="CF187" s="94">
        <f t="shared" si="629"/>
        <v>-0.79245787643755017</v>
      </c>
      <c r="CG187" s="94">
        <f t="shared" si="630"/>
        <v>-0.33548578199052126</v>
      </c>
      <c r="CH187" s="362">
        <f t="shared" si="594"/>
        <v>4.09</v>
      </c>
      <c r="CI187" s="362">
        <f t="shared" si="631"/>
        <v>-8.4009999999999998</v>
      </c>
      <c r="CJ187" s="362">
        <f t="shared" si="632"/>
        <v>-4.0310000000000006</v>
      </c>
      <c r="CK187" s="100"/>
      <c r="CL187" s="100">
        <v>-4.09</v>
      </c>
      <c r="CM187" s="100">
        <v>4.3109999999999999</v>
      </c>
      <c r="CN187" s="100">
        <v>8.3420000000000005</v>
      </c>
      <c r="CO187" s="100">
        <v>2.3279999999999998</v>
      </c>
      <c r="CP187" s="100">
        <v>11.217000000000001</v>
      </c>
      <c r="CQ187" s="100">
        <v>16.88</v>
      </c>
      <c r="CR187" s="100">
        <v>12.599</v>
      </c>
      <c r="CS187" s="208">
        <v>1.39</v>
      </c>
      <c r="CT187" s="208">
        <v>4.1379999999999999</v>
      </c>
      <c r="CU187" s="208">
        <v>7.0039999999999996</v>
      </c>
      <c r="CV187" s="208">
        <v>5.4050000000000002</v>
      </c>
      <c r="CW187" s="94">
        <f t="shared" si="595"/>
        <v>1</v>
      </c>
      <c r="CX187" s="94">
        <f t="shared" si="633"/>
        <v>-1.966157532195268</v>
      </c>
      <c r="CY187" s="94">
        <f t="shared" si="634"/>
        <v>-0.47689174369418769</v>
      </c>
      <c r="CZ187" s="94">
        <f t="shared" si="635"/>
        <v>2.5323741007194247</v>
      </c>
      <c r="DA187" s="94">
        <f t="shared" si="636"/>
        <v>-0.79131539438734266</v>
      </c>
      <c r="DB187" s="94">
        <f t="shared" si="637"/>
        <v>-0.33693238379661528</v>
      </c>
      <c r="DC187" s="362">
        <f t="shared" si="596"/>
        <v>3.226</v>
      </c>
      <c r="DD187" s="362">
        <f t="shared" si="638"/>
        <v>-6.5649999999999995</v>
      </c>
      <c r="DE187" s="362">
        <f t="shared" si="639"/>
        <v>-3.044</v>
      </c>
      <c r="DF187" s="266"/>
      <c r="DG187" s="266">
        <v>-3.226</v>
      </c>
      <c r="DH187" s="266">
        <v>3.339</v>
      </c>
      <c r="DI187" s="266">
        <v>6.383</v>
      </c>
      <c r="DJ187" s="266">
        <v>1.8069999999999999</v>
      </c>
      <c r="DK187" s="266">
        <v>8.6590000000000007</v>
      </c>
      <c r="DL187" s="266">
        <v>13.058999999999999</v>
      </c>
      <c r="DM187" s="201">
        <v>9.7680000000000007</v>
      </c>
      <c r="DN187" s="201">
        <v>1.226</v>
      </c>
      <c r="DO187" s="201">
        <v>3.548</v>
      </c>
      <c r="DP187" s="201">
        <v>4.2380000000000004</v>
      </c>
      <c r="DQ187" s="201">
        <v>2.6619999999999999</v>
      </c>
      <c r="DR187" s="94">
        <f t="shared" si="597"/>
        <v>-1</v>
      </c>
      <c r="DS187" s="94">
        <f t="shared" si="640"/>
        <v>-5.4468680166161673E-2</v>
      </c>
      <c r="DT187" s="94">
        <f t="shared" si="641"/>
        <v>-7.9293836026331325E-3</v>
      </c>
      <c r="DU187" s="94">
        <f t="shared" si="642"/>
        <v>0.18262827730416598</v>
      </c>
      <c r="DV187" s="94">
        <f t="shared" si="643"/>
        <v>1.2128612128612203E-2</v>
      </c>
      <c r="DW187" s="94">
        <f t="shared" si="644"/>
        <v>1.8943980890134795E-2</v>
      </c>
      <c r="DX187" s="362">
        <f t="shared" si="598"/>
        <v>-68.968000000000004</v>
      </c>
      <c r="DY187" s="362">
        <f t="shared" si="645"/>
        <v>-3.972999999999999</v>
      </c>
      <c r="DZ187" s="362">
        <f t="shared" si="646"/>
        <v>-0.58299999999999841</v>
      </c>
      <c r="EA187" s="100"/>
      <c r="EB187" s="100">
        <v>68.968000000000004</v>
      </c>
      <c r="EC187" s="100">
        <v>72.941000000000003</v>
      </c>
      <c r="ED187" s="100">
        <v>73.524000000000001</v>
      </c>
      <c r="EE187" s="100">
        <v>62.17</v>
      </c>
      <c r="EF187" s="100">
        <v>61.424999999999997</v>
      </c>
      <c r="EG187" s="100">
        <v>60.283000000000001</v>
      </c>
      <c r="EH187" s="208">
        <v>52.054000000000002</v>
      </c>
      <c r="EI187" s="208">
        <v>42.18</v>
      </c>
      <c r="EJ187" s="208">
        <v>37.840000000000003</v>
      </c>
      <c r="EK187" s="208">
        <v>34.463999999999999</v>
      </c>
      <c r="EL187" s="208">
        <v>31.120999999999999</v>
      </c>
      <c r="EM187" s="94">
        <f t="shared" si="599"/>
        <v>-1</v>
      </c>
      <c r="EN187" s="94">
        <f t="shared" si="647"/>
        <v>2.3663344801676783E-2</v>
      </c>
      <c r="EO187" s="94">
        <f t="shared" si="648"/>
        <v>-1.5634351780213978E-2</v>
      </c>
      <c r="EP187" s="94">
        <f t="shared" si="649"/>
        <v>0.10367068553475993</v>
      </c>
      <c r="EQ187" s="94">
        <f t="shared" si="650"/>
        <v>7.0654392612568132E-2</v>
      </c>
      <c r="ER187" s="94">
        <f t="shared" si="651"/>
        <v>-5.7917002963019174E-2</v>
      </c>
      <c r="ES187" s="362">
        <f t="shared" si="600"/>
        <v>-207.083</v>
      </c>
      <c r="ET187" s="362">
        <f t="shared" si="652"/>
        <v>4.7870000000000061</v>
      </c>
      <c r="EU187" s="362">
        <f t="shared" si="653"/>
        <v>-3.2129999999999939</v>
      </c>
      <c r="EV187" s="100"/>
      <c r="EW187" s="100">
        <v>207.083</v>
      </c>
      <c r="EX187" s="100">
        <v>202.29599999999999</v>
      </c>
      <c r="EY187" s="100">
        <v>205.50899999999999</v>
      </c>
      <c r="EZ187" s="100">
        <v>186.20500000000001</v>
      </c>
      <c r="FA187" s="100">
        <v>173.917</v>
      </c>
      <c r="FB187" s="100">
        <v>184.60900000000001</v>
      </c>
      <c r="FC187" s="208">
        <v>138.14099999999999</v>
      </c>
      <c r="FD187" s="208">
        <v>105.904</v>
      </c>
      <c r="FE187" s="208">
        <v>98.025000000000006</v>
      </c>
      <c r="FF187" s="208">
        <v>96.677000000000007</v>
      </c>
      <c r="FG187" s="208">
        <v>73.724000000000004</v>
      </c>
      <c r="FH187" s="94">
        <f t="shared" si="601"/>
        <v>-1</v>
      </c>
      <c r="FI187" s="94">
        <f t="shared" si="654"/>
        <v>2.734375E-2</v>
      </c>
      <c r="FJ187" s="94">
        <f t="shared" si="655"/>
        <v>0.11790393013100436</v>
      </c>
      <c r="FK187" s="94">
        <f t="shared" si="656"/>
        <v>1.7777777777777778E-2</v>
      </c>
      <c r="FL187" s="94">
        <f t="shared" si="657"/>
        <v>-4.6610169491525424E-2</v>
      </c>
      <c r="FM187" s="94">
        <f t="shared" si="658"/>
        <v>8.2568807339449546E-2</v>
      </c>
      <c r="FN187" s="362">
        <f t="shared" si="602"/>
        <v>-263</v>
      </c>
      <c r="FO187" s="362">
        <f t="shared" si="659"/>
        <v>7</v>
      </c>
      <c r="FP187" s="362">
        <f t="shared" si="660"/>
        <v>27</v>
      </c>
      <c r="FQ187" s="486"/>
      <c r="FR187" s="486">
        <v>263</v>
      </c>
      <c r="FS187" s="486">
        <v>256</v>
      </c>
      <c r="FT187" s="486">
        <v>229</v>
      </c>
      <c r="FU187" s="486">
        <v>225</v>
      </c>
      <c r="FV187" s="486">
        <v>236</v>
      </c>
      <c r="FW187" s="486">
        <v>218</v>
      </c>
      <c r="FX187" s="2">
        <v>168</v>
      </c>
      <c r="FY187" s="2">
        <v>169</v>
      </c>
      <c r="FZ187" s="2">
        <v>156</v>
      </c>
      <c r="GA187" s="2">
        <v>139</v>
      </c>
      <c r="GB187" s="2">
        <v>112</v>
      </c>
      <c r="GC187" s="2"/>
      <c r="GD187" s="2"/>
      <c r="GE187" s="1" t="s">
        <v>118</v>
      </c>
      <c r="GF187" s="336"/>
      <c r="GG187" s="1">
        <v>9670</v>
      </c>
      <c r="GH187" s="1" t="s">
        <v>297</v>
      </c>
      <c r="GI187" s="18" t="s">
        <v>79</v>
      </c>
      <c r="GJ187" s="94">
        <f t="shared" si="534"/>
        <v>1</v>
      </c>
      <c r="GK187" s="94">
        <f t="shared" si="535"/>
        <v>-1.9791950320180862</v>
      </c>
      <c r="GL187" s="94">
        <f t="shared" si="536"/>
        <v>-0.52122151491790025</v>
      </c>
      <c r="GM187" s="94">
        <f t="shared" si="537"/>
        <v>2.263829523290148</v>
      </c>
      <c r="GN187" s="94">
        <f t="shared" si="538"/>
        <v>-0.79562654820552081</v>
      </c>
      <c r="GO187" s="392">
        <f t="shared" si="539"/>
        <v>-0.38665055946584603</v>
      </c>
      <c r="GP187" s="366">
        <f t="shared" si="540"/>
        <v>5.7642573762058787E-2</v>
      </c>
      <c r="GQ187" s="366">
        <f t="shared" si="541"/>
        <v>-0.11650987994442318</v>
      </c>
      <c r="GR187" s="366">
        <f t="shared" si="542"/>
        <v>-6.4085808914839615E-2</v>
      </c>
      <c r="GS187" s="94">
        <f t="shared" si="603"/>
        <v>0</v>
      </c>
      <c r="GT187" s="94">
        <f t="shared" si="661"/>
        <v>-5.7642573762058787E-2</v>
      </c>
      <c r="GU187" s="392">
        <f t="shared" si="662"/>
        <v>5.8867306182364389E-2</v>
      </c>
      <c r="GV187" s="94">
        <f t="shared" si="663"/>
        <v>0.122953115097204</v>
      </c>
      <c r="GW187" s="94">
        <f t="shared" si="664"/>
        <v>3.7671426837655245E-2</v>
      </c>
      <c r="GX187" s="94">
        <f t="shared" si="665"/>
        <v>0.18432642061327112</v>
      </c>
      <c r="GY187" s="94">
        <f t="shared" si="666"/>
        <v>0.30052431523006667</v>
      </c>
      <c r="GZ187" s="94">
        <f t="shared" si="667"/>
        <v>0.26739817900120971</v>
      </c>
      <c r="HA187" s="94">
        <f t="shared" si="668"/>
        <v>3.4741314671332159E-2</v>
      </c>
      <c r="HB187" s="94">
        <f t="shared" si="669"/>
        <v>0.11446116397433059</v>
      </c>
      <c r="HC187" s="94">
        <f t="shared" si="670"/>
        <v>0.21358542349622628</v>
      </c>
      <c r="HD187" s="94">
        <f t="shared" si="543"/>
        <v>1</v>
      </c>
      <c r="HE187" s="94">
        <f t="shared" si="544"/>
        <v>-1.4546963520109546</v>
      </c>
      <c r="HF187" s="94">
        <f t="shared" si="545"/>
        <v>-0.47203463038295307</v>
      </c>
      <c r="HG187" s="94">
        <f t="shared" si="546"/>
        <v>1.343714987906657</v>
      </c>
      <c r="HH187" s="94">
        <f t="shared" si="547"/>
        <v>-0.69535599490009037</v>
      </c>
      <c r="HI187" s="392">
        <f t="shared" si="548"/>
        <v>-0.34971896272488417</v>
      </c>
      <c r="HJ187" s="366">
        <f t="shared" si="549"/>
        <v>1.3083230942476286E-2</v>
      </c>
      <c r="HK187" s="366">
        <f t="shared" si="550"/>
        <v>-4.1856786931245435E-2</v>
      </c>
      <c r="HL187" s="366">
        <f t="shared" si="551"/>
        <v>-2.5725389670563936E-2</v>
      </c>
      <c r="HM187" s="94">
        <f t="shared" si="604"/>
        <v>0</v>
      </c>
      <c r="HN187" s="94">
        <f t="shared" si="671"/>
        <v>-1.3083230942476286E-2</v>
      </c>
      <c r="HO187" s="392">
        <f t="shared" si="672"/>
        <v>2.8773555988769146E-2</v>
      </c>
      <c r="HP187" s="94">
        <f t="shared" si="673"/>
        <v>5.4498945659333081E-2</v>
      </c>
      <c r="HQ187" s="94">
        <f t="shared" si="674"/>
        <v>2.3253230849545434E-2</v>
      </c>
      <c r="HR187" s="94">
        <f t="shared" si="675"/>
        <v>7.6329192304044891E-2</v>
      </c>
      <c r="HS187" s="94">
        <f t="shared" si="676"/>
        <v>0.11737877614252518</v>
      </c>
      <c r="HT187" s="94">
        <f t="shared" si="677"/>
        <v>0.11758487164252496</v>
      </c>
      <c r="HU187" s="94">
        <f t="shared" si="678"/>
        <v>3.1265783679613982E-2</v>
      </c>
      <c r="HV187" s="94">
        <f t="shared" si="679"/>
        <v>5.7215642366282835E-2</v>
      </c>
      <c r="HW187" s="94">
        <f t="shared" si="680"/>
        <v>9.4471276577015387E-2</v>
      </c>
      <c r="HX187" s="94" t="e">
        <f t="shared" si="552"/>
        <v>#VALUE!</v>
      </c>
      <c r="HY187" s="94">
        <f t="shared" si="553"/>
        <v>-7.6325898904757258E-2</v>
      </c>
      <c r="HZ187" s="94">
        <f t="shared" si="554"/>
        <v>7.8273436212602972E-3</v>
      </c>
      <c r="IA187" s="94">
        <f t="shared" si="555"/>
        <v>7.154089784594457E-2</v>
      </c>
      <c r="IB187" s="94">
        <f t="shared" si="556"/>
        <v>-5.4663559863742307E-2</v>
      </c>
      <c r="IC187" s="392">
        <f t="shared" si="557"/>
        <v>8.1586212780503917E-2</v>
      </c>
      <c r="ID187" s="366" t="e">
        <f t="shared" si="558"/>
        <v>#VALUE!</v>
      </c>
      <c r="IE187" s="366">
        <f t="shared" si="559"/>
        <v>-2.7520501601672298E-2</v>
      </c>
      <c r="IF187" s="366">
        <f t="shared" si="560"/>
        <v>2.8003523563909227E-3</v>
      </c>
      <c r="IG187" s="94" t="str">
        <f t="shared" si="605"/>
        <v>i.a.</v>
      </c>
      <c r="IH187" s="94">
        <f t="shared" si="681"/>
        <v>0.33304520409690802</v>
      </c>
      <c r="II187" s="392">
        <f t="shared" si="682"/>
        <v>0.36056570569858032</v>
      </c>
      <c r="IJ187" s="94">
        <f t="shared" si="683"/>
        <v>0.3577653533421894</v>
      </c>
      <c r="IK187" s="94">
        <f t="shared" si="684"/>
        <v>0.33387932654869634</v>
      </c>
      <c r="IL187" s="94">
        <f t="shared" si="685"/>
        <v>0.35318571502498314</v>
      </c>
      <c r="IM187" s="94">
        <f t="shared" si="686"/>
        <v>0.32654420965391717</v>
      </c>
      <c r="IN187" s="94">
        <f t="shared" si="687"/>
        <v>0.3768178889685177</v>
      </c>
      <c r="IO187" s="94">
        <f t="shared" si="688"/>
        <v>0.39828523946215444</v>
      </c>
      <c r="IP187" s="94">
        <f t="shared" si="689"/>
        <v>0.38602397347615408</v>
      </c>
      <c r="IQ187" s="94">
        <f t="shared" si="690"/>
        <v>0.35648603080360369</v>
      </c>
      <c r="IR187" s="94">
        <f t="shared" si="606"/>
        <v>0.4221284791926645</v>
      </c>
      <c r="IS187" s="94">
        <f t="shared" si="561"/>
        <v>1</v>
      </c>
      <c r="IT187" s="94">
        <f t="shared" si="562"/>
        <v>-1.4073049155266439</v>
      </c>
      <c r="IU187" s="94">
        <f t="shared" si="563"/>
        <v>-0.53980596102965239</v>
      </c>
      <c r="IV187" s="94">
        <f t="shared" si="564"/>
        <v>1.2291207130677089</v>
      </c>
      <c r="IW187" s="94">
        <f t="shared" si="565"/>
        <v>-0.62925388153050188</v>
      </c>
      <c r="IX187" s="392">
        <f t="shared" si="566"/>
        <v>-0.40157119203338815</v>
      </c>
      <c r="IY187" s="366">
        <f t="shared" si="567"/>
        <v>4.8657114513192658E-3</v>
      </c>
      <c r="IZ187" s="366">
        <f t="shared" si="568"/>
        <v>-1.681182667319896E-2</v>
      </c>
      <c r="JA187" s="366">
        <f t="shared" si="569"/>
        <v>-1.4012750409253431E-2</v>
      </c>
      <c r="JB187" s="392"/>
      <c r="JC187" s="94">
        <f t="shared" si="691"/>
        <v>-4.8657114513192658E-3</v>
      </c>
      <c r="JD187" s="392">
        <f t="shared" si="692"/>
        <v>1.1946115221879695E-2</v>
      </c>
      <c r="JE187" s="94">
        <f t="shared" si="693"/>
        <v>2.5958865631133126E-2</v>
      </c>
      <c r="JF187" s="94">
        <f t="shared" si="694"/>
        <v>1.1645338666028821E-2</v>
      </c>
      <c r="JG187" s="94">
        <f t="shared" si="695"/>
        <v>3.1410547773507984E-2</v>
      </c>
      <c r="JH187" s="94">
        <f t="shared" si="696"/>
        <v>5.2488361782309909E-2</v>
      </c>
      <c r="JI187" s="94" t="str">
        <f t="shared" si="697"/>
        <v>i.a.</v>
      </c>
      <c r="JJ187" s="94" t="str">
        <f t="shared" si="698"/>
        <v>i.a.</v>
      </c>
      <c r="JK187" s="94" t="str">
        <f t="shared" si="699"/>
        <v>i.a.</v>
      </c>
      <c r="JL187" s="94" t="str">
        <f t="shared" si="700"/>
        <v>i.a.</v>
      </c>
      <c r="JM187" s="94" t="str">
        <f t="shared" si="607"/>
        <v>i.a.</v>
      </c>
      <c r="JN187" s="94" t="e">
        <f t="shared" si="570"/>
        <v>#VALUE!</v>
      </c>
      <c r="JO187" s="94">
        <f t="shared" si="571"/>
        <v>9.0834964488778189E-2</v>
      </c>
      <c r="JP187" s="94">
        <f t="shared" si="572"/>
        <v>6.8423466003467923E-2</v>
      </c>
      <c r="JQ187" s="94">
        <f t="shared" si="573"/>
        <v>0.12366715354949562</v>
      </c>
      <c r="JR187" s="94">
        <f t="shared" si="574"/>
        <v>-0.13428587024003186</v>
      </c>
      <c r="JS187" s="392">
        <f t="shared" si="575"/>
        <v>0.11503241605266221</v>
      </c>
      <c r="JT187" s="364" t="e">
        <f t="shared" si="576"/>
        <v>#VALUE!</v>
      </c>
      <c r="JU187" s="364">
        <f t="shared" si="577"/>
        <v>0.17426191183460049</v>
      </c>
      <c r="JV187" s="364">
        <f t="shared" si="578"/>
        <v>0.12286015966157193</v>
      </c>
      <c r="JW187" s="99" t="str">
        <f t="shared" si="608"/>
        <v>i.a.</v>
      </c>
      <c r="JX187" s="99">
        <f t="shared" si="701"/>
        <v>2.0927072243346005</v>
      </c>
      <c r="JY187" s="393">
        <f t="shared" si="702"/>
        <v>1.9184453125000001</v>
      </c>
      <c r="JZ187" s="99">
        <f t="shared" si="703"/>
        <v>1.7955851528384281</v>
      </c>
      <c r="KA187" s="99">
        <f t="shared" si="704"/>
        <v>1.597968888888889</v>
      </c>
      <c r="KB187" s="99">
        <f t="shared" si="705"/>
        <v>1.8458389830508475</v>
      </c>
      <c r="KC187" s="99">
        <f t="shared" si="706"/>
        <v>1.6554128440366973</v>
      </c>
      <c r="KD187" s="99">
        <f t="shared" si="707"/>
        <v>0</v>
      </c>
      <c r="KE187" s="99">
        <f t="shared" si="708"/>
        <v>0</v>
      </c>
      <c r="KF187" s="99">
        <f t="shared" si="609"/>
        <v>0</v>
      </c>
      <c r="KG187" s="99">
        <f t="shared" si="610"/>
        <v>0</v>
      </c>
      <c r="KH187" s="99">
        <f t="shared" si="611"/>
        <v>0</v>
      </c>
      <c r="KI187" s="94">
        <f t="shared" si="579"/>
        <v>1</v>
      </c>
      <c r="KJ187" s="94">
        <f t="shared" si="580"/>
        <v>-1.9234842691743557</v>
      </c>
      <c r="KK187" s="94">
        <f t="shared" si="581"/>
        <v>-0.53772186301246705</v>
      </c>
      <c r="KL187" s="94">
        <f t="shared" si="582"/>
        <v>2.520742358078603</v>
      </c>
      <c r="KM187" s="94">
        <f t="shared" si="583"/>
        <v>-0.78231137261894157</v>
      </c>
      <c r="KN187" s="392">
        <f t="shared" si="584"/>
        <v>-0.38616906980480353</v>
      </c>
      <c r="KO187" s="364">
        <f t="shared" si="585"/>
        <v>1.5551330798479087E-2</v>
      </c>
      <c r="KP187" s="364">
        <f t="shared" si="586"/>
        <v>-3.239117454847909E-2</v>
      </c>
      <c r="KQ187" s="364">
        <f t="shared" si="587"/>
        <v>-1.9588103848253276E-2</v>
      </c>
      <c r="KR187" s="308"/>
      <c r="KS187" s="308">
        <f t="shared" si="709"/>
        <v>-1.5551330798479087E-2</v>
      </c>
      <c r="KT187" s="395">
        <f t="shared" si="710"/>
        <v>1.683984375E-2</v>
      </c>
      <c r="KU187" s="308">
        <f t="shared" si="711"/>
        <v>3.6427947598253275E-2</v>
      </c>
      <c r="KV187" s="308">
        <f t="shared" si="712"/>
        <v>1.0346666666666665E-2</v>
      </c>
      <c r="KW187" s="308">
        <f t="shared" si="713"/>
        <v>4.7529661016949158E-2</v>
      </c>
      <c r="KX187" s="308">
        <f t="shared" si="714"/>
        <v>7.7431192660550457E-2</v>
      </c>
      <c r="KY187" s="308">
        <f t="shared" si="715"/>
        <v>7.4994047619047627E-2</v>
      </c>
      <c r="KZ187" s="308">
        <f t="shared" si="716"/>
        <v>8.2248520710059159E-3</v>
      </c>
      <c r="LA187" s="308">
        <f t="shared" si="717"/>
        <v>2.6525641025641027E-2</v>
      </c>
      <c r="LB187" s="308">
        <f t="shared" si="718"/>
        <v>5.0388489208633092E-2</v>
      </c>
      <c r="LC187" s="308">
        <f t="shared" si="612"/>
        <v>4.8258928571428571E-2</v>
      </c>
    </row>
    <row r="188" spans="1:315" s="1" customFormat="1" ht="15.6" customHeight="1" x14ac:dyDescent="0.3">
      <c r="A188" s="374" t="s">
        <v>393</v>
      </c>
      <c r="B188" s="171">
        <v>67294815</v>
      </c>
      <c r="C188" t="s">
        <v>105</v>
      </c>
      <c r="D188" s="4"/>
      <c r="E188">
        <v>1</v>
      </c>
      <c r="F188"/>
      <c r="G188">
        <v>412000</v>
      </c>
      <c r="H188"/>
      <c r="I188" s="192">
        <v>45037</v>
      </c>
      <c r="J188" s="176"/>
      <c r="K188" s="176" t="s">
        <v>132</v>
      </c>
      <c r="L188" s="176" t="s">
        <v>132</v>
      </c>
      <c r="M188" s="176" t="s">
        <v>132</v>
      </c>
      <c r="N188" s="176" t="s">
        <v>132</v>
      </c>
      <c r="O188" s="176" t="s">
        <v>132</v>
      </c>
      <c r="P188" s="176" t="s">
        <v>132</v>
      </c>
      <c r="Q188" s="94">
        <f t="shared" si="525"/>
        <v>-1</v>
      </c>
      <c r="R188" s="94">
        <f t="shared" si="526"/>
        <v>-0.11193236470409551</v>
      </c>
      <c r="S188" s="94">
        <f t="shared" si="527"/>
        <v>-0.11693064248307583</v>
      </c>
      <c r="T188" s="94">
        <f t="shared" si="528"/>
        <v>0.19847072135568489</v>
      </c>
      <c r="U188" s="94">
        <f t="shared" si="529"/>
        <v>0.28357791044580605</v>
      </c>
      <c r="V188" s="94">
        <f t="shared" si="530"/>
        <v>-0.10636330247306491</v>
      </c>
      <c r="W188" s="362">
        <f t="shared" si="531"/>
        <v>-736.76400000000001</v>
      </c>
      <c r="X188" s="362">
        <f t="shared" si="532"/>
        <v>-92.861999999999966</v>
      </c>
      <c r="Y188" s="362">
        <f t="shared" si="533"/>
        <v>-109.85400000000004</v>
      </c>
      <c r="Z188" s="100"/>
      <c r="AA188" s="396">
        <v>736.76400000000001</v>
      </c>
      <c r="AB188" s="100">
        <v>829.62599999999998</v>
      </c>
      <c r="AC188" s="100">
        <v>939.48</v>
      </c>
      <c r="AD188" s="100">
        <v>783.899</v>
      </c>
      <c r="AE188" s="100">
        <v>610.71400000000006</v>
      </c>
      <c r="AF188" s="100">
        <v>683.40300000000002</v>
      </c>
      <c r="AG188" s="206">
        <v>689.995</v>
      </c>
      <c r="AH188" s="206">
        <v>530.14393099999995</v>
      </c>
      <c r="AI188" s="206">
        <v>370.26021200000002</v>
      </c>
      <c r="AJ188" s="206">
        <v>439.22894100000002</v>
      </c>
      <c r="AK188" s="201">
        <v>371.443558</v>
      </c>
      <c r="AL188" s="94">
        <f t="shared" si="588"/>
        <v>-1</v>
      </c>
      <c r="AM188" s="94">
        <f t="shared" si="589"/>
        <v>-0.15097628206604788</v>
      </c>
      <c r="AN188" s="94">
        <f t="shared" si="613"/>
        <v>-3.5576569959603638E-3</v>
      </c>
      <c r="AO188" s="94">
        <f t="shared" si="614"/>
        <v>0.31617424929007321</v>
      </c>
      <c r="AP188" s="94">
        <f t="shared" si="615"/>
        <v>0.28541472506989746</v>
      </c>
      <c r="AQ188" s="94">
        <f t="shared" si="616"/>
        <v>1.3871573117757479E-2</v>
      </c>
      <c r="AR188" s="362">
        <f t="shared" si="590"/>
        <v>-110.57599999999999</v>
      </c>
      <c r="AS188" s="362">
        <f t="shared" si="617"/>
        <v>-19.663000000000011</v>
      </c>
      <c r="AT188" s="362">
        <f t="shared" si="618"/>
        <v>-0.46500000000000341</v>
      </c>
      <c r="AU188" s="266"/>
      <c r="AV188" s="266">
        <v>110.57599999999999</v>
      </c>
      <c r="AW188" s="266">
        <v>130.239</v>
      </c>
      <c r="AX188" s="266">
        <v>130.70400000000001</v>
      </c>
      <c r="AY188" s="266">
        <v>99.305999999999997</v>
      </c>
      <c r="AZ188" s="266">
        <v>77.256</v>
      </c>
      <c r="BA188" s="266">
        <v>76.198999999999998</v>
      </c>
      <c r="BB188" s="201">
        <v>85.385000000000005</v>
      </c>
      <c r="BC188" s="201">
        <v>58.807696</v>
      </c>
      <c r="BD188" s="201">
        <v>44.144846999999999</v>
      </c>
      <c r="BE188" s="201">
        <v>45.438994999999998</v>
      </c>
      <c r="BF188" s="201">
        <v>34.949472</v>
      </c>
      <c r="BG188" s="94">
        <f t="shared" si="591"/>
        <v>-1</v>
      </c>
      <c r="BH188" s="94">
        <f t="shared" si="619"/>
        <v>-0.33005382400801103</v>
      </c>
      <c r="BI188" s="94">
        <f t="shared" si="620"/>
        <v>-0.1892303320613786</v>
      </c>
      <c r="BJ188" s="94">
        <f t="shared" si="621"/>
        <v>0.76708152505290339</v>
      </c>
      <c r="BK188" s="94">
        <f t="shared" si="622"/>
        <v>0.77653880463871539</v>
      </c>
      <c r="BL188" s="94">
        <f t="shared" si="623"/>
        <v>-0.24384485666104547</v>
      </c>
      <c r="BM188" s="362">
        <f t="shared" si="592"/>
        <v>-26.760999999999999</v>
      </c>
      <c r="BN188" s="362">
        <f t="shared" si="624"/>
        <v>-13.184000000000001</v>
      </c>
      <c r="BO188" s="362">
        <f t="shared" si="625"/>
        <v>-9.3230000000000004</v>
      </c>
      <c r="BP188" s="266"/>
      <c r="BQ188" s="266">
        <v>26.760999999999999</v>
      </c>
      <c r="BR188" s="266">
        <v>39.945</v>
      </c>
      <c r="BS188" s="266">
        <v>49.268000000000001</v>
      </c>
      <c r="BT188" s="266">
        <v>27.881</v>
      </c>
      <c r="BU188" s="266">
        <v>15.694000000000001</v>
      </c>
      <c r="BV188" s="266">
        <v>20.754999999999999</v>
      </c>
      <c r="BW188" s="201">
        <v>30.829000000000001</v>
      </c>
      <c r="BX188" s="201">
        <v>14.845859000000001</v>
      </c>
      <c r="BY188" s="201">
        <v>7.0219810000000003</v>
      </c>
      <c r="BZ188" s="201">
        <v>11.560922</v>
      </c>
      <c r="CA188" s="201">
        <v>4.7132930000000002</v>
      </c>
      <c r="CB188" s="94">
        <f t="shared" si="593"/>
        <v>-1</v>
      </c>
      <c r="CC188" s="94">
        <f t="shared" si="626"/>
        <v>-0.33394606361107748</v>
      </c>
      <c r="CD188" s="94">
        <f t="shared" si="627"/>
        <v>-0.18084916688130287</v>
      </c>
      <c r="CE188" s="94">
        <f t="shared" si="628"/>
        <v>0.75729406030220725</v>
      </c>
      <c r="CF188" s="94">
        <f t="shared" si="629"/>
        <v>0.58904564315352714</v>
      </c>
      <c r="CG188" s="94">
        <f t="shared" si="630"/>
        <v>-0.16754939437203525</v>
      </c>
      <c r="CH188" s="362">
        <f t="shared" si="594"/>
        <v>-27.538</v>
      </c>
      <c r="CI188" s="362">
        <f t="shared" si="631"/>
        <v>-13.806999999999999</v>
      </c>
      <c r="CJ188" s="362">
        <f t="shared" si="632"/>
        <v>-9.1280000000000001</v>
      </c>
      <c r="CK188" s="100"/>
      <c r="CL188" s="100">
        <v>27.538</v>
      </c>
      <c r="CM188" s="100">
        <v>41.344999999999999</v>
      </c>
      <c r="CN188" s="100">
        <v>50.472999999999999</v>
      </c>
      <c r="CO188" s="100">
        <v>28.722000000000001</v>
      </c>
      <c r="CP188" s="100">
        <v>18.074999999999999</v>
      </c>
      <c r="CQ188" s="100">
        <v>21.713000000000001</v>
      </c>
      <c r="CR188" s="208">
        <v>31.471</v>
      </c>
      <c r="CS188" s="208">
        <v>15.575673999999999</v>
      </c>
      <c r="CT188" s="208">
        <v>7.738855</v>
      </c>
      <c r="CU188" s="208">
        <v>12.535506</v>
      </c>
      <c r="CV188" s="208">
        <v>5.5530920000000004</v>
      </c>
      <c r="CW188" s="94">
        <f t="shared" si="595"/>
        <v>-1</v>
      </c>
      <c r="CX188" s="94">
        <f t="shared" si="633"/>
        <v>-0.32698272042534343</v>
      </c>
      <c r="CY188" s="94">
        <f t="shared" si="634"/>
        <v>-0.19634772877562437</v>
      </c>
      <c r="CZ188" s="94">
        <f t="shared" si="635"/>
        <v>0.77387773516805769</v>
      </c>
      <c r="DA188" s="94">
        <f t="shared" si="636"/>
        <v>0.53497229916897504</v>
      </c>
      <c r="DB188" s="94">
        <f t="shared" si="637"/>
        <v>-0.12996324636982598</v>
      </c>
      <c r="DC188" s="362">
        <f t="shared" si="596"/>
        <v>-21.265999999999998</v>
      </c>
      <c r="DD188" s="362">
        <f t="shared" si="638"/>
        <v>-10.332000000000001</v>
      </c>
      <c r="DE188" s="362">
        <f t="shared" si="639"/>
        <v>-7.7199999999999989</v>
      </c>
      <c r="DF188" s="266"/>
      <c r="DG188" s="266">
        <v>21.265999999999998</v>
      </c>
      <c r="DH188" s="266">
        <v>31.597999999999999</v>
      </c>
      <c r="DI188" s="266">
        <v>39.317999999999998</v>
      </c>
      <c r="DJ188" s="266">
        <v>22.164999999999999</v>
      </c>
      <c r="DK188" s="266">
        <v>14.44</v>
      </c>
      <c r="DL188" s="266">
        <v>16.597000000000001</v>
      </c>
      <c r="DM188" s="201">
        <v>25.446000000000002</v>
      </c>
      <c r="DN188" s="201">
        <v>12.55167</v>
      </c>
      <c r="DO188" s="201">
        <v>5.9302679999999999</v>
      </c>
      <c r="DP188" s="201">
        <v>9.5275739999999995</v>
      </c>
      <c r="DQ188" s="201">
        <v>4.1640940000000004</v>
      </c>
      <c r="DR188" s="94">
        <f t="shared" si="597"/>
        <v>-1</v>
      </c>
      <c r="DS188" s="94">
        <f t="shared" si="640"/>
        <v>-8.3341286049663163E-2</v>
      </c>
      <c r="DT188" s="94">
        <f t="shared" si="641"/>
        <v>1.5486296856223582E-2</v>
      </c>
      <c r="DU188" s="94">
        <f t="shared" si="642"/>
        <v>0.29193324235329482</v>
      </c>
      <c r="DV188" s="94">
        <f t="shared" si="643"/>
        <v>0.14584319632737963</v>
      </c>
      <c r="DW188" s="94">
        <f t="shared" si="644"/>
        <v>3.6274436928566085E-2</v>
      </c>
      <c r="DX188" s="362">
        <f t="shared" si="598"/>
        <v>-96.052999999999997</v>
      </c>
      <c r="DY188" s="362">
        <f t="shared" si="645"/>
        <v>-8.7330000000000041</v>
      </c>
      <c r="DZ188" s="362">
        <f t="shared" si="646"/>
        <v>1.597999999999999</v>
      </c>
      <c r="EA188" s="100"/>
      <c r="EB188" s="100">
        <v>96.052999999999997</v>
      </c>
      <c r="EC188" s="100">
        <v>104.786</v>
      </c>
      <c r="ED188" s="100">
        <v>103.188</v>
      </c>
      <c r="EE188" s="100">
        <v>79.870999999999995</v>
      </c>
      <c r="EF188" s="100">
        <v>69.704999999999998</v>
      </c>
      <c r="EG188" s="100">
        <v>67.265000000000001</v>
      </c>
      <c r="EH188" s="208">
        <v>66.668999999999997</v>
      </c>
      <c r="EI188" s="208">
        <v>48.222555</v>
      </c>
      <c r="EJ188" s="208">
        <v>39.670884999999998</v>
      </c>
      <c r="EK188" s="208">
        <v>38.740617</v>
      </c>
      <c r="EL188" s="208">
        <v>32.213042999999999</v>
      </c>
      <c r="EM188" s="94">
        <f t="shared" si="599"/>
        <v>-1</v>
      </c>
      <c r="EN188" s="94">
        <f t="shared" si="647"/>
        <v>-2.7928889730986384E-2</v>
      </c>
      <c r="EO188" s="94">
        <f t="shared" si="648"/>
        <v>-0.14503557588067442</v>
      </c>
      <c r="EP188" s="94">
        <f t="shared" si="649"/>
        <v>0.17533511279048905</v>
      </c>
      <c r="EQ188" s="94">
        <f t="shared" si="650"/>
        <v>0.13003487953527065</v>
      </c>
      <c r="ER188" s="94">
        <f t="shared" si="651"/>
        <v>0.30585527417725217</v>
      </c>
      <c r="ES188" s="362">
        <f t="shared" si="600"/>
        <v>-266.78199999999998</v>
      </c>
      <c r="ET188" s="362">
        <f t="shared" si="652"/>
        <v>-7.6650000000000205</v>
      </c>
      <c r="EU188" s="362">
        <f t="shared" si="653"/>
        <v>-46.557000000000016</v>
      </c>
      <c r="EV188" s="100"/>
      <c r="EW188" s="100">
        <v>266.78199999999998</v>
      </c>
      <c r="EX188" s="100">
        <v>274.447</v>
      </c>
      <c r="EY188" s="100">
        <v>321.00400000000002</v>
      </c>
      <c r="EZ188" s="100">
        <v>273.11700000000002</v>
      </c>
      <c r="FA188" s="100">
        <v>241.68899999999999</v>
      </c>
      <c r="FB188" s="100">
        <v>185.08099999999999</v>
      </c>
      <c r="FC188" s="208">
        <v>210.262</v>
      </c>
      <c r="FD188" s="208">
        <v>164.52623700000001</v>
      </c>
      <c r="FE188" s="208">
        <v>110.385637</v>
      </c>
      <c r="FF188" s="208">
        <v>109.017383</v>
      </c>
      <c r="FG188" s="208">
        <v>99.256504000000007</v>
      </c>
      <c r="FH188" s="94">
        <f t="shared" si="601"/>
        <v>-1</v>
      </c>
      <c r="FI188" s="94">
        <f t="shared" si="654"/>
        <v>-0.10743801652892562</v>
      </c>
      <c r="FJ188" s="94">
        <f t="shared" si="655"/>
        <v>-5.46875E-2</v>
      </c>
      <c r="FK188" s="94">
        <f t="shared" si="656"/>
        <v>9.4017094017094016E-2</v>
      </c>
      <c r="FL188" s="94">
        <f t="shared" si="657"/>
        <v>7.8341013824884786E-2</v>
      </c>
      <c r="FM188" s="94">
        <f t="shared" si="658"/>
        <v>-4.5871559633027525E-3</v>
      </c>
      <c r="FN188" s="362">
        <f t="shared" si="602"/>
        <v>-216</v>
      </c>
      <c r="FO188" s="362">
        <f t="shared" si="659"/>
        <v>-26</v>
      </c>
      <c r="FP188" s="362">
        <f t="shared" si="660"/>
        <v>-14</v>
      </c>
      <c r="FQ188" s="486"/>
      <c r="FR188" s="486">
        <v>216</v>
      </c>
      <c r="FS188" s="486">
        <v>242</v>
      </c>
      <c r="FT188" s="486">
        <v>256</v>
      </c>
      <c r="FU188" s="486">
        <v>234</v>
      </c>
      <c r="FV188" s="486">
        <v>217</v>
      </c>
      <c r="FW188" s="486">
        <v>218</v>
      </c>
      <c r="FX188" s="2">
        <v>202</v>
      </c>
      <c r="FY188" s="2">
        <v>208</v>
      </c>
      <c r="FZ188" s="2">
        <v>178</v>
      </c>
      <c r="GA188" s="2">
        <v>172</v>
      </c>
      <c r="GB188" s="2">
        <v>163</v>
      </c>
      <c r="GC188" s="2"/>
      <c r="GD188" s="2"/>
      <c r="GE188" s="1" t="s">
        <v>81</v>
      </c>
      <c r="GF188" s="336" t="s">
        <v>87</v>
      </c>
      <c r="GG188" s="1">
        <v>3400</v>
      </c>
      <c r="GH188" s="1" t="s">
        <v>148</v>
      </c>
      <c r="GI188" s="18" t="s">
        <v>97</v>
      </c>
      <c r="GJ188" s="94">
        <f t="shared" si="534"/>
        <v>-1</v>
      </c>
      <c r="GK188" s="94">
        <f t="shared" si="535"/>
        <v>-0.31028385240640621</v>
      </c>
      <c r="GL188" s="94">
        <f t="shared" si="536"/>
        <v>-0.2789823133666921</v>
      </c>
      <c r="GM188" s="94">
        <f t="shared" si="537"/>
        <v>0.43587049182920778</v>
      </c>
      <c r="GN188" s="94">
        <f t="shared" si="538"/>
        <v>0.45512369459497909</v>
      </c>
      <c r="GO188" s="392">
        <f t="shared" si="539"/>
        <v>-0.1860010263986579</v>
      </c>
      <c r="GP188" s="366">
        <f t="shared" si="540"/>
        <v>-0.27422960679947622</v>
      </c>
      <c r="GQ188" s="366">
        <f t="shared" si="541"/>
        <v>-0.12336816984568133</v>
      </c>
      <c r="GR188" s="366">
        <f t="shared" si="542"/>
        <v>-0.15384192312376938</v>
      </c>
      <c r="GS188" s="94">
        <f t="shared" si="603"/>
        <v>0</v>
      </c>
      <c r="GT188" s="94">
        <f t="shared" si="661"/>
        <v>0.27422960679947622</v>
      </c>
      <c r="GU188" s="392">
        <f t="shared" si="662"/>
        <v>0.39759777664515755</v>
      </c>
      <c r="GV188" s="94">
        <f t="shared" si="663"/>
        <v>0.55143969976892693</v>
      </c>
      <c r="GW188" s="94">
        <f t="shared" si="664"/>
        <v>0.38404556880783014</v>
      </c>
      <c r="GX188" s="94">
        <f t="shared" si="665"/>
        <v>0.26392640724246186</v>
      </c>
      <c r="GY188" s="94">
        <f t="shared" si="666"/>
        <v>0.32423432436871896</v>
      </c>
      <c r="GZ188" s="94">
        <f t="shared" si="667"/>
        <v>0.54783835069514031</v>
      </c>
      <c r="HA188" s="94">
        <f t="shared" si="668"/>
        <v>0.35442176344446186</v>
      </c>
      <c r="HB188" s="94">
        <f t="shared" si="669"/>
        <v>0.19739081136336351</v>
      </c>
      <c r="HC188" s="94">
        <f t="shared" si="670"/>
        <v>0.35334346388896642</v>
      </c>
      <c r="HD188" s="94">
        <f t="shared" si="543"/>
        <v>-1</v>
      </c>
      <c r="HE188" s="94">
        <f t="shared" si="544"/>
        <v>-0.26293653806317518</v>
      </c>
      <c r="HF188" s="94">
        <f t="shared" si="545"/>
        <v>-0.19104126807182828</v>
      </c>
      <c r="HG188" s="94">
        <f t="shared" si="546"/>
        <v>0.53117659801014439</v>
      </c>
      <c r="HH188" s="94">
        <f t="shared" si="547"/>
        <v>0.47273626503122435</v>
      </c>
      <c r="HI188" s="392">
        <f t="shared" si="548"/>
        <v>-0.29952751404022715</v>
      </c>
      <c r="HJ188" s="366">
        <f t="shared" si="549"/>
        <v>-9.8889749071095587E-2</v>
      </c>
      <c r="HK188" s="366">
        <f t="shared" si="550"/>
        <v>-3.5277462000848206E-2</v>
      </c>
      <c r="HL188" s="366">
        <f t="shared" si="551"/>
        <v>-3.1684526200429997E-2</v>
      </c>
      <c r="HM188" s="94">
        <f t="shared" si="604"/>
        <v>0</v>
      </c>
      <c r="HN188" s="94">
        <f t="shared" si="671"/>
        <v>9.8889749071095587E-2</v>
      </c>
      <c r="HO188" s="392">
        <f t="shared" si="672"/>
        <v>0.13416721107194379</v>
      </c>
      <c r="HP188" s="94">
        <f t="shared" si="673"/>
        <v>0.16585173727237379</v>
      </c>
      <c r="HQ188" s="94">
        <f t="shared" si="674"/>
        <v>0.10831653088736339</v>
      </c>
      <c r="HR188" s="94">
        <f t="shared" si="675"/>
        <v>7.3547812639126464E-2</v>
      </c>
      <c r="HS188" s="94">
        <f t="shared" si="676"/>
        <v>0.10499743260915206</v>
      </c>
      <c r="HT188" s="94">
        <f t="shared" si="677"/>
        <v>0.16451423474104393</v>
      </c>
      <c r="HU188" s="94">
        <f t="shared" si="678"/>
        <v>0.10800449456031863</v>
      </c>
      <c r="HV188" s="94">
        <f t="shared" si="679"/>
        <v>6.4009884640603407E-2</v>
      </c>
      <c r="HW188" s="94">
        <f t="shared" si="680"/>
        <v>0.1110165289228025</v>
      </c>
      <c r="HX188" s="94" t="e">
        <f t="shared" si="552"/>
        <v>#VALUE!</v>
      </c>
      <c r="HY188" s="94">
        <f t="shared" si="553"/>
        <v>-5.700446781443988E-2</v>
      </c>
      <c r="HZ188" s="94">
        <f t="shared" si="554"/>
        <v>0.18775269263659358</v>
      </c>
      <c r="IA188" s="94">
        <f t="shared" si="555"/>
        <v>9.9204157430452133E-2</v>
      </c>
      <c r="IB188" s="94">
        <f t="shared" si="556"/>
        <v>1.398922907460174E-2</v>
      </c>
      <c r="IC188" s="392">
        <f t="shared" si="557"/>
        <v>-0.20644005701055507</v>
      </c>
      <c r="ID188" s="366" t="e">
        <f t="shared" si="558"/>
        <v>#VALUE!</v>
      </c>
      <c r="IE188" s="366">
        <f t="shared" si="559"/>
        <v>-2.1764749348340107E-2</v>
      </c>
      <c r="IF188" s="366">
        <f t="shared" si="560"/>
        <v>6.0353842468582386E-2</v>
      </c>
      <c r="IG188" s="94" t="str">
        <f t="shared" si="605"/>
        <v>i.a.</v>
      </c>
      <c r="IH188" s="94">
        <f t="shared" si="681"/>
        <v>0.3600430313889243</v>
      </c>
      <c r="II188" s="392">
        <f t="shared" si="682"/>
        <v>0.3818077807372644</v>
      </c>
      <c r="IJ188" s="94">
        <f t="shared" si="683"/>
        <v>0.32145393826868202</v>
      </c>
      <c r="IK188" s="94">
        <f t="shared" si="684"/>
        <v>0.29244243309643847</v>
      </c>
      <c r="IL188" s="94">
        <f t="shared" si="685"/>
        <v>0.28840782989709918</v>
      </c>
      <c r="IM188" s="94">
        <f t="shared" si="686"/>
        <v>0.36343546879474392</v>
      </c>
      <c r="IN188" s="94">
        <f t="shared" si="687"/>
        <v>0.31707583871550732</v>
      </c>
      <c r="IO188" s="94">
        <f t="shared" si="688"/>
        <v>0.29309948297182531</v>
      </c>
      <c r="IP188" s="94">
        <f t="shared" si="689"/>
        <v>0.35938448224020303</v>
      </c>
      <c r="IQ188" s="94">
        <f t="shared" si="690"/>
        <v>0.3553618325253689</v>
      </c>
      <c r="IR188" s="94">
        <f t="shared" si="606"/>
        <v>0.32454339717626962</v>
      </c>
      <c r="IS188" s="94">
        <f t="shared" si="561"/>
        <v>-1</v>
      </c>
      <c r="IT188" s="94">
        <f t="shared" si="562"/>
        <v>-0.2456135666189854</v>
      </c>
      <c r="IU188" s="94">
        <f t="shared" si="563"/>
        <v>-8.1873172206541278E-2</v>
      </c>
      <c r="IV188" s="94">
        <f t="shared" si="564"/>
        <v>0.47444697109831613</v>
      </c>
      <c r="IW188" s="94">
        <f t="shared" si="565"/>
        <v>0.38405217959983173</v>
      </c>
      <c r="IX188" s="392">
        <f t="shared" si="566"/>
        <v>-0.15384501841570442</v>
      </c>
      <c r="IY188" s="366">
        <f t="shared" si="567"/>
        <v>-3.6322350169117924E-2</v>
      </c>
      <c r="IZ188" s="366">
        <f t="shared" si="568"/>
        <v>-1.182585155069317E-2</v>
      </c>
      <c r="JA188" s="366">
        <f t="shared" si="569"/>
        <v>-4.2935745819728741E-3</v>
      </c>
      <c r="JB188" s="392"/>
      <c r="JC188" s="94">
        <f t="shared" si="691"/>
        <v>3.6322350169117924E-2</v>
      </c>
      <c r="JD188" s="392">
        <f t="shared" si="692"/>
        <v>4.8148201719811094E-2</v>
      </c>
      <c r="JE188" s="94">
        <f t="shared" si="693"/>
        <v>5.2441776301783968E-2</v>
      </c>
      <c r="JF188" s="94">
        <f t="shared" si="694"/>
        <v>3.5567081983775971E-2</v>
      </c>
      <c r="JG188" s="94">
        <f t="shared" si="695"/>
        <v>2.5697789800135578E-2</v>
      </c>
      <c r="JH188" s="94">
        <f t="shared" si="696"/>
        <v>3.0370074465578874E-2</v>
      </c>
      <c r="JI188" s="94">
        <f t="shared" si="697"/>
        <v>4.468003391328923E-2</v>
      </c>
      <c r="JJ188" s="94">
        <f t="shared" si="698"/>
        <v>2.8003449878218078E-2</v>
      </c>
      <c r="JK188" s="94">
        <f t="shared" si="699"/>
        <v>1.8964989411284622E-2</v>
      </c>
      <c r="JL188" s="94">
        <f t="shared" si="700"/>
        <v>2.6320947735545504E-2</v>
      </c>
      <c r="JM188" s="94">
        <f t="shared" si="607"/>
        <v>1.2689123013408138E-2</v>
      </c>
      <c r="JN188" s="94" t="e">
        <f t="shared" si="570"/>
        <v>#VALUE!</v>
      </c>
      <c r="JO188" s="94">
        <f t="shared" si="571"/>
        <v>-5.0353345295884493E-3</v>
      </c>
      <c r="JP188" s="94">
        <f t="shared" si="572"/>
        <v>-6.5843985436642202E-2</v>
      </c>
      <c r="JQ188" s="94">
        <f t="shared" si="573"/>
        <v>9.5477143739180703E-2</v>
      </c>
      <c r="JR188" s="94">
        <f t="shared" si="574"/>
        <v>0.19032652378948664</v>
      </c>
      <c r="JS188" s="392">
        <f t="shared" si="575"/>
        <v>-0.10224516100980707</v>
      </c>
      <c r="JT188" s="364" t="e">
        <f t="shared" si="576"/>
        <v>#VALUE!</v>
      </c>
      <c r="JU188" s="364">
        <f t="shared" si="577"/>
        <v>-1.7262167125803085E-2</v>
      </c>
      <c r="JV188" s="364">
        <f t="shared" si="578"/>
        <v>-0.24163713842975243</v>
      </c>
      <c r="JW188" s="99" t="str">
        <f t="shared" si="608"/>
        <v>i.a.</v>
      </c>
      <c r="JX188" s="99">
        <f t="shared" si="701"/>
        <v>3.4109444444444446</v>
      </c>
      <c r="JY188" s="393">
        <f t="shared" si="702"/>
        <v>3.4282066115702476</v>
      </c>
      <c r="JZ188" s="99">
        <f t="shared" si="703"/>
        <v>3.6698437500000001</v>
      </c>
      <c r="KA188" s="99">
        <f t="shared" si="704"/>
        <v>3.3499957264957265</v>
      </c>
      <c r="KB188" s="99">
        <f t="shared" si="705"/>
        <v>2.814350230414747</v>
      </c>
      <c r="KC188" s="99">
        <f t="shared" si="706"/>
        <v>3.134876146788991</v>
      </c>
      <c r="KD188" s="99">
        <f t="shared" si="707"/>
        <v>3.4158168316831685</v>
      </c>
      <c r="KE188" s="99">
        <f t="shared" si="708"/>
        <v>2.5487688990384614</v>
      </c>
      <c r="KF188" s="99">
        <f t="shared" si="609"/>
        <v>2.0801135505617978</v>
      </c>
      <c r="KG188" s="99">
        <f t="shared" si="610"/>
        <v>2.5536566337209305</v>
      </c>
      <c r="KH188" s="99">
        <f t="shared" si="611"/>
        <v>2.2787948343558284</v>
      </c>
      <c r="KI188" s="94">
        <f t="shared" si="579"/>
        <v>-1</v>
      </c>
      <c r="KJ188" s="94">
        <f t="shared" si="580"/>
        <v>-0.25377290460129986</v>
      </c>
      <c r="KK188" s="94">
        <f t="shared" si="581"/>
        <v>-0.13346027570914679</v>
      </c>
      <c r="KL188" s="94">
        <f t="shared" si="582"/>
        <v>0.60627660199498634</v>
      </c>
      <c r="KM188" s="94">
        <f t="shared" si="583"/>
        <v>0.47360215625775803</v>
      </c>
      <c r="KN188" s="392">
        <f t="shared" si="584"/>
        <v>-0.16371321646591561</v>
      </c>
      <c r="KO188" s="364">
        <f t="shared" si="585"/>
        <v>-0.12749074074074074</v>
      </c>
      <c r="KP188" s="364">
        <f t="shared" si="586"/>
        <v>-4.33563666972758E-2</v>
      </c>
      <c r="KQ188" s="364">
        <f t="shared" si="587"/>
        <v>-2.6313048811983458E-2</v>
      </c>
      <c r="KR188" s="308"/>
      <c r="KS188" s="308">
        <f t="shared" si="709"/>
        <v>0.12749074074074074</v>
      </c>
      <c r="KT188" s="395">
        <f t="shared" si="710"/>
        <v>0.17084710743801654</v>
      </c>
      <c r="KU188" s="308">
        <f t="shared" si="711"/>
        <v>0.19716015625</v>
      </c>
      <c r="KV188" s="308">
        <f t="shared" si="712"/>
        <v>0.12274358974358975</v>
      </c>
      <c r="KW188" s="308">
        <f t="shared" si="713"/>
        <v>8.3294930875576031E-2</v>
      </c>
      <c r="KX188" s="308">
        <f t="shared" si="714"/>
        <v>9.9600917431192662E-2</v>
      </c>
      <c r="KY188" s="308">
        <f t="shared" si="715"/>
        <v>0.1557970297029703</v>
      </c>
      <c r="KZ188" s="308">
        <f t="shared" si="716"/>
        <v>7.4883048076923073E-2</v>
      </c>
      <c r="LA188" s="308">
        <f t="shared" si="717"/>
        <v>4.3476713483146065E-2</v>
      </c>
      <c r="LB188" s="308">
        <f t="shared" si="718"/>
        <v>7.28808488372093E-2</v>
      </c>
      <c r="LC188" s="308">
        <f t="shared" si="612"/>
        <v>3.4068049079754602E-2</v>
      </c>
    </row>
    <row r="189" spans="1:315" s="1" customFormat="1" x14ac:dyDescent="0.3">
      <c r="A189" s="379" t="s">
        <v>366</v>
      </c>
      <c r="B189" s="171">
        <v>15683783</v>
      </c>
      <c r="C189" t="s">
        <v>105</v>
      </c>
      <c r="D189" s="4" t="s">
        <v>87</v>
      </c>
      <c r="E189">
        <v>1</v>
      </c>
      <c r="F189"/>
      <c r="G189">
        <v>439100</v>
      </c>
      <c r="H189"/>
      <c r="I189" s="192">
        <v>45014</v>
      </c>
      <c r="J189" s="176"/>
      <c r="K189" s="176" t="s">
        <v>132</v>
      </c>
      <c r="L189" s="176" t="s">
        <v>132</v>
      </c>
      <c r="M189" s="176" t="s">
        <v>132</v>
      </c>
      <c r="N189" s="176" t="s">
        <v>132</v>
      </c>
      <c r="O189" s="176" t="s">
        <v>132</v>
      </c>
      <c r="P189" s="176" t="s">
        <v>132</v>
      </c>
      <c r="Q189" s="94">
        <f t="shared" si="525"/>
        <v>-1</v>
      </c>
      <c r="R189" s="94">
        <f t="shared" si="526"/>
        <v>0.26483995528656701</v>
      </c>
      <c r="S189" s="94">
        <f t="shared" si="527"/>
        <v>-9.2980613984577132E-2</v>
      </c>
      <c r="T189" s="94">
        <f t="shared" si="528"/>
        <v>8.2475360788454966E-2</v>
      </c>
      <c r="U189" s="94">
        <f t="shared" si="529"/>
        <v>-4.0978937374731905E-2</v>
      </c>
      <c r="V189" s="94">
        <f t="shared" si="530"/>
        <v>0.33210402393249927</v>
      </c>
      <c r="W189" s="362">
        <f t="shared" si="531"/>
        <v>-508.04700000000003</v>
      </c>
      <c r="X189" s="362">
        <f t="shared" si="532"/>
        <v>106.37800000000004</v>
      </c>
      <c r="Y189" s="362">
        <f t="shared" si="533"/>
        <v>-41.176000000000045</v>
      </c>
      <c r="Z189" s="100"/>
      <c r="AA189" s="396">
        <v>508.04700000000003</v>
      </c>
      <c r="AB189" s="100">
        <v>401.66899999999998</v>
      </c>
      <c r="AC189" s="100">
        <v>442.84500000000003</v>
      </c>
      <c r="AD189" s="203">
        <v>409.10399999999998</v>
      </c>
      <c r="AE189" s="203">
        <v>426.58499999999998</v>
      </c>
      <c r="AF189" s="203">
        <v>320.23399999999998</v>
      </c>
      <c r="AG189" s="207">
        <v>317.20299999999997</v>
      </c>
      <c r="AH189" s="207">
        <v>317.81210900000002</v>
      </c>
      <c r="AI189" s="207">
        <v>293.28028699999999</v>
      </c>
      <c r="AJ189" s="207">
        <v>272.59705300000002</v>
      </c>
      <c r="AK189" s="205">
        <v>286.201796</v>
      </c>
      <c r="AL189" s="94">
        <f t="shared" si="588"/>
        <v>-1</v>
      </c>
      <c r="AM189" s="94">
        <f t="shared" si="589"/>
        <v>0.14318610970386403</v>
      </c>
      <c r="AN189" s="94">
        <f t="shared" si="613"/>
        <v>0.16106090583391253</v>
      </c>
      <c r="AO189" s="94">
        <f t="shared" si="614"/>
        <v>8.8512058361304685E-2</v>
      </c>
      <c r="AP189" s="94">
        <f t="shared" si="615"/>
        <v>-4.0972777850138718E-2</v>
      </c>
      <c r="AQ189" s="94">
        <f t="shared" si="616"/>
        <v>0.18028286555101689</v>
      </c>
      <c r="AR189" s="362">
        <f t="shared" si="590"/>
        <v>-74.465999999999994</v>
      </c>
      <c r="AS189" s="362">
        <f t="shared" si="617"/>
        <v>9.3269999999999982</v>
      </c>
      <c r="AT189" s="362">
        <f t="shared" si="618"/>
        <v>9.0359999999999943</v>
      </c>
      <c r="AU189" s="266"/>
      <c r="AV189" s="266">
        <v>74.465999999999994</v>
      </c>
      <c r="AW189" s="266">
        <v>65.138999999999996</v>
      </c>
      <c r="AX189" s="266">
        <v>56.103000000000002</v>
      </c>
      <c r="AY189" s="266">
        <v>51.540999999999997</v>
      </c>
      <c r="AZ189" s="267">
        <v>53.743000000000002</v>
      </c>
      <c r="BA189" s="267">
        <v>45.533999999999999</v>
      </c>
      <c r="BB189" s="205">
        <v>37.427999999999997</v>
      </c>
      <c r="BC189" s="205">
        <v>37.788578999999999</v>
      </c>
      <c r="BD189" s="205">
        <v>38.041358000000002</v>
      </c>
      <c r="BE189" s="205">
        <v>32.564878999999998</v>
      </c>
      <c r="BF189" s="205">
        <v>33.029347999999999</v>
      </c>
      <c r="BG189" s="94">
        <f t="shared" si="591"/>
        <v>-1</v>
      </c>
      <c r="BH189" s="94">
        <f t="shared" si="619"/>
        <v>5.2623245012139754E-2</v>
      </c>
      <c r="BI189" s="94">
        <f t="shared" si="620"/>
        <v>0.68035476718403554</v>
      </c>
      <c r="BJ189" s="94">
        <f t="shared" si="621"/>
        <v>0.36616987762025932</v>
      </c>
      <c r="BK189" s="94">
        <f t="shared" si="622"/>
        <v>-0.24678287852514377</v>
      </c>
      <c r="BL189" s="94">
        <f t="shared" si="623"/>
        <v>0.25409179352180389</v>
      </c>
      <c r="BM189" s="362">
        <f t="shared" si="592"/>
        <v>-19.943000000000001</v>
      </c>
      <c r="BN189" s="362">
        <f t="shared" si="624"/>
        <v>0.99699999999999989</v>
      </c>
      <c r="BO189" s="362">
        <f t="shared" si="625"/>
        <v>7.6710000000000012</v>
      </c>
      <c r="BP189" s="266"/>
      <c r="BQ189" s="266">
        <v>19.943000000000001</v>
      </c>
      <c r="BR189" s="266">
        <v>18.946000000000002</v>
      </c>
      <c r="BS189" s="266">
        <v>11.275</v>
      </c>
      <c r="BT189" s="266">
        <v>8.2530000000000001</v>
      </c>
      <c r="BU189" s="266">
        <v>10.957000000000001</v>
      </c>
      <c r="BV189" s="266">
        <v>8.7370000000000001</v>
      </c>
      <c r="BW189" s="201">
        <v>3.6379999999999999</v>
      </c>
      <c r="BX189" s="201">
        <v>4.6568300000000002</v>
      </c>
      <c r="BY189" s="201">
        <v>5.8969339999999999</v>
      </c>
      <c r="BZ189" s="201">
        <v>1.8724000000000001</v>
      </c>
      <c r="CA189" s="201">
        <v>4.1252639999999996</v>
      </c>
      <c r="CB189" s="94">
        <f t="shared" si="593"/>
        <v>-1</v>
      </c>
      <c r="CC189" s="94">
        <f t="shared" si="626"/>
        <v>7.1980676328502483E-2</v>
      </c>
      <c r="CD189" s="94">
        <f t="shared" si="627"/>
        <v>0.64794338788146832</v>
      </c>
      <c r="CE189" s="94">
        <f t="shared" si="628"/>
        <v>0.35665426617064677</v>
      </c>
      <c r="CF189" s="94">
        <f t="shared" si="629"/>
        <v>-0.24968485503331531</v>
      </c>
      <c r="CG189" s="94">
        <f t="shared" si="630"/>
        <v>0.24576556365675839</v>
      </c>
      <c r="CH189" s="362">
        <f t="shared" si="594"/>
        <v>-19.971</v>
      </c>
      <c r="CI189" s="362">
        <f t="shared" si="631"/>
        <v>1.3410000000000011</v>
      </c>
      <c r="CJ189" s="362">
        <f t="shared" si="632"/>
        <v>7.3249999999999993</v>
      </c>
      <c r="CK189" s="100"/>
      <c r="CL189" s="100">
        <v>19.971</v>
      </c>
      <c r="CM189" s="100">
        <v>18.63</v>
      </c>
      <c r="CN189" s="100">
        <v>11.305</v>
      </c>
      <c r="CO189" s="100">
        <v>8.3330000000000002</v>
      </c>
      <c r="CP189" s="100">
        <v>11.106</v>
      </c>
      <c r="CQ189" s="100">
        <v>8.9149999999999991</v>
      </c>
      <c r="CR189" s="208">
        <v>3.8660000000000001</v>
      </c>
      <c r="CS189" s="208">
        <v>4.8839680000000003</v>
      </c>
      <c r="CT189" s="208">
        <v>6.0655939999999999</v>
      </c>
      <c r="CU189" s="208">
        <v>2.2557119999999999</v>
      </c>
      <c r="CV189" s="208">
        <v>4.1788090000000002</v>
      </c>
      <c r="CW189" s="94">
        <f t="shared" si="595"/>
        <v>-1</v>
      </c>
      <c r="CX189" s="94">
        <f t="shared" si="633"/>
        <v>8.2901921849514115E-2</v>
      </c>
      <c r="CY189" s="94">
        <f t="shared" si="634"/>
        <v>0.66344225551492275</v>
      </c>
      <c r="CZ189" s="94">
        <f t="shared" si="635"/>
        <v>0.37234903674923114</v>
      </c>
      <c r="DA189" s="94">
        <f t="shared" si="636"/>
        <v>-0.28191118344571037</v>
      </c>
      <c r="DB189" s="94">
        <f t="shared" si="637"/>
        <v>0.25265763797873897</v>
      </c>
      <c r="DC189" s="362">
        <f t="shared" si="596"/>
        <v>-15.27</v>
      </c>
      <c r="DD189" s="362">
        <f t="shared" si="638"/>
        <v>1.1689999999999987</v>
      </c>
      <c r="DE189" s="362">
        <f t="shared" si="639"/>
        <v>5.6240000000000006</v>
      </c>
      <c r="DF189" s="266"/>
      <c r="DG189" s="266">
        <v>15.27</v>
      </c>
      <c r="DH189" s="266">
        <v>14.101000000000001</v>
      </c>
      <c r="DI189" s="266">
        <v>8.4770000000000003</v>
      </c>
      <c r="DJ189" s="266">
        <v>6.1769999999999996</v>
      </c>
      <c r="DK189" s="266">
        <v>8.6020000000000003</v>
      </c>
      <c r="DL189" s="266">
        <v>6.867</v>
      </c>
      <c r="DM189" s="201">
        <v>2.944</v>
      </c>
      <c r="DN189" s="201">
        <v>4.2471389999999998</v>
      </c>
      <c r="DO189" s="201">
        <v>4.3461639999999999</v>
      </c>
      <c r="DP189" s="201">
        <v>1.680795</v>
      </c>
      <c r="DQ189" s="201">
        <v>2.6148669999999998</v>
      </c>
      <c r="DR189" s="94">
        <f t="shared" si="597"/>
        <v>-1</v>
      </c>
      <c r="DS189" s="94">
        <f t="shared" si="640"/>
        <v>0.16040882820681901</v>
      </c>
      <c r="DT189" s="94">
        <f t="shared" si="641"/>
        <v>0.37641814153386188</v>
      </c>
      <c r="DU189" s="94">
        <f t="shared" si="642"/>
        <v>0.29247170852884335</v>
      </c>
      <c r="DV189" s="94">
        <f t="shared" si="643"/>
        <v>-0.33158064664913978</v>
      </c>
      <c r="DW189" s="94">
        <f t="shared" si="644"/>
        <v>7.7022428653038891E-2</v>
      </c>
      <c r="DX189" s="362">
        <f t="shared" si="598"/>
        <v>-59.832999999999998</v>
      </c>
      <c r="DY189" s="362">
        <f t="shared" si="645"/>
        <v>8.2710000000000008</v>
      </c>
      <c r="DZ189" s="362">
        <f t="shared" si="646"/>
        <v>14.100999999999999</v>
      </c>
      <c r="EA189" s="100"/>
      <c r="EB189" s="100">
        <v>59.832999999999998</v>
      </c>
      <c r="EC189" s="100">
        <v>51.561999999999998</v>
      </c>
      <c r="ED189" s="100">
        <v>37.460999999999999</v>
      </c>
      <c r="EE189" s="100">
        <v>28.984000000000002</v>
      </c>
      <c r="EF189" s="100">
        <v>43.362000000000002</v>
      </c>
      <c r="EG189" s="100">
        <v>40.261000000000003</v>
      </c>
      <c r="EH189" s="208">
        <v>33.393999999999998</v>
      </c>
      <c r="EI189" s="208">
        <f>30.449369+1.892782</f>
        <v>32.342151000000001</v>
      </c>
      <c r="EJ189" s="208">
        <v>29.199372</v>
      </c>
      <c r="EK189" s="208">
        <v>24.789947000000002</v>
      </c>
      <c r="EL189" s="208">
        <v>23.51455</v>
      </c>
      <c r="EM189" s="94">
        <f t="shared" si="599"/>
        <v>-1</v>
      </c>
      <c r="EN189" s="94">
        <f t="shared" si="647"/>
        <v>0.18352088912279629</v>
      </c>
      <c r="EO189" s="94">
        <f t="shared" si="648"/>
        <v>7.9938483141371697E-2</v>
      </c>
      <c r="EP189" s="94">
        <f t="shared" si="649"/>
        <v>-2.2285055855649747E-2</v>
      </c>
      <c r="EQ189" s="94">
        <f t="shared" si="650"/>
        <v>-0.16210867957601824</v>
      </c>
      <c r="ER189" s="94">
        <f t="shared" si="651"/>
        <v>0.22627124336669582</v>
      </c>
      <c r="ES189" s="362">
        <f t="shared" si="600"/>
        <v>-152.91800000000001</v>
      </c>
      <c r="ET189" s="362">
        <f t="shared" si="652"/>
        <v>23.712000000000018</v>
      </c>
      <c r="EU189" s="362">
        <f t="shared" si="653"/>
        <v>9.563999999999993</v>
      </c>
      <c r="EV189" s="100"/>
      <c r="EW189" s="100">
        <v>152.91800000000001</v>
      </c>
      <c r="EX189" s="100">
        <v>129.20599999999999</v>
      </c>
      <c r="EY189" s="100">
        <v>119.642</v>
      </c>
      <c r="EZ189" s="100">
        <v>122.369</v>
      </c>
      <c r="FA189" s="100">
        <v>146.04400000000001</v>
      </c>
      <c r="FB189" s="100">
        <v>119.096</v>
      </c>
      <c r="FC189" s="208">
        <v>107.691</v>
      </c>
      <c r="FD189" s="208">
        <v>115.11516899999999</v>
      </c>
      <c r="FE189" s="208">
        <v>95.930662999999996</v>
      </c>
      <c r="FF189" s="208">
        <v>103.410759</v>
      </c>
      <c r="FG189" s="208">
        <v>114.73254</v>
      </c>
      <c r="FH189" s="94">
        <f t="shared" si="601"/>
        <v>-1</v>
      </c>
      <c r="FI189" s="94">
        <f t="shared" si="654"/>
        <v>1.3245033112582781E-2</v>
      </c>
      <c r="FJ189" s="94">
        <f t="shared" si="655"/>
        <v>-7.3619631901840496E-2</v>
      </c>
      <c r="FK189" s="94">
        <f t="shared" si="656"/>
        <v>-6.3218390804597707E-2</v>
      </c>
      <c r="FL189" s="94">
        <f t="shared" si="657"/>
        <v>6.7484662576687116E-2</v>
      </c>
      <c r="FM189" s="94">
        <f t="shared" si="658"/>
        <v>0.21641791044776118</v>
      </c>
      <c r="FN189" s="362">
        <f t="shared" si="602"/>
        <v>-153</v>
      </c>
      <c r="FO189" s="362">
        <f t="shared" si="659"/>
        <v>2</v>
      </c>
      <c r="FP189" s="362">
        <f t="shared" si="660"/>
        <v>-12</v>
      </c>
      <c r="FQ189" s="486"/>
      <c r="FR189" s="486">
        <v>153</v>
      </c>
      <c r="FS189" s="486">
        <v>151</v>
      </c>
      <c r="FT189" s="486">
        <v>163</v>
      </c>
      <c r="FU189" s="486">
        <v>174</v>
      </c>
      <c r="FV189" s="486">
        <v>163</v>
      </c>
      <c r="FW189" s="486">
        <v>134</v>
      </c>
      <c r="FX189" s="2">
        <v>153</v>
      </c>
      <c r="FY189" s="2">
        <v>164</v>
      </c>
      <c r="FZ189" s="2">
        <v>162</v>
      </c>
      <c r="GA189" s="2">
        <v>135</v>
      </c>
      <c r="GB189" s="2">
        <v>135</v>
      </c>
      <c r="GC189" s="2"/>
      <c r="GD189" s="93"/>
      <c r="GE189" s="1" t="s">
        <v>109</v>
      </c>
      <c r="GF189" s="336" t="s">
        <v>87</v>
      </c>
      <c r="GG189" s="1">
        <v>2670</v>
      </c>
      <c r="GH189" s="1" t="s">
        <v>130</v>
      </c>
      <c r="GI189" s="18" t="s">
        <v>97</v>
      </c>
      <c r="GJ189" s="94">
        <f t="shared" si="534"/>
        <v>-1</v>
      </c>
      <c r="GK189" s="94">
        <f t="shared" si="535"/>
        <v>-0.14331042013741846</v>
      </c>
      <c r="GL189" s="94">
        <f t="shared" si="536"/>
        <v>0.22999223130858493</v>
      </c>
      <c r="GM189" s="94">
        <f t="shared" si="537"/>
        <v>0.47713913071535308</v>
      </c>
      <c r="GN189" s="94">
        <f t="shared" si="538"/>
        <v>-0.13272878434814539</v>
      </c>
      <c r="GO189" s="94">
        <f t="shared" si="539"/>
        <v>9.7268246668243644E-2</v>
      </c>
      <c r="GP189" s="366">
        <f t="shared" si="540"/>
        <v>-0.35856187441088022</v>
      </c>
      <c r="GQ189" s="366">
        <f t="shared" si="541"/>
        <v>-5.9981648049607539E-2</v>
      </c>
      <c r="GR189" s="366">
        <f t="shared" si="542"/>
        <v>7.8262086686539334E-2</v>
      </c>
      <c r="GS189" s="94">
        <f t="shared" si="603"/>
        <v>0</v>
      </c>
      <c r="GT189" s="94">
        <f t="shared" si="661"/>
        <v>0.35856187441088022</v>
      </c>
      <c r="GU189" s="94">
        <f t="shared" si="662"/>
        <v>0.41854352246048776</v>
      </c>
      <c r="GV189" s="94">
        <f t="shared" si="663"/>
        <v>0.34028143577394843</v>
      </c>
      <c r="GW189" s="94">
        <f t="shared" si="664"/>
        <v>0.23036518950598511</v>
      </c>
      <c r="GX189" s="94">
        <f t="shared" si="665"/>
        <v>0.26562070243832436</v>
      </c>
      <c r="GY189" s="94">
        <f t="shared" si="666"/>
        <v>0.24207453669133117</v>
      </c>
      <c r="GZ189" s="94">
        <f t="shared" si="667"/>
        <v>0.11762173297916392</v>
      </c>
      <c r="HA189" s="94">
        <f t="shared" si="668"/>
        <v>0.15872106382547602</v>
      </c>
      <c r="HB189" s="94">
        <f t="shared" si="669"/>
        <v>0.224696073680796</v>
      </c>
      <c r="HC189" s="94">
        <f t="shared" si="670"/>
        <v>9.3395527956744898E-2</v>
      </c>
      <c r="HD189" s="94">
        <f t="shared" si="543"/>
        <v>-1</v>
      </c>
      <c r="HE189" s="94">
        <f t="shared" si="544"/>
        <v>-7.1531704942575311E-2</v>
      </c>
      <c r="HF189" s="94">
        <f t="shared" si="545"/>
        <v>0.63418768710608764</v>
      </c>
      <c r="HG189" s="94">
        <f t="shared" si="546"/>
        <v>0.51521110760125233</v>
      </c>
      <c r="HH189" s="94">
        <f t="shared" si="547"/>
        <v>-0.25596752918881216</v>
      </c>
      <c r="HI189" s="94">
        <f t="shared" si="548"/>
        <v>7.2685055357280454E-2</v>
      </c>
      <c r="HJ189" s="366">
        <f t="shared" si="549"/>
        <v>-0.1413775502970325</v>
      </c>
      <c r="HK189" s="366">
        <f t="shared" si="550"/>
        <v>-1.0892108289735358E-2</v>
      </c>
      <c r="HL189" s="366">
        <f t="shared" si="551"/>
        <v>5.9092075749624093E-2</v>
      </c>
      <c r="HM189" s="94">
        <f t="shared" si="604"/>
        <v>0</v>
      </c>
      <c r="HN189" s="94">
        <f t="shared" si="671"/>
        <v>0.1413775502970325</v>
      </c>
      <c r="HO189" s="94">
        <f t="shared" si="672"/>
        <v>0.15226965858676786</v>
      </c>
      <c r="HP189" s="94">
        <f t="shared" si="673"/>
        <v>9.3177582837143766E-2</v>
      </c>
      <c r="HQ189" s="94">
        <f t="shared" si="674"/>
        <v>6.1494786020051186E-2</v>
      </c>
      <c r="HR189" s="94">
        <f t="shared" si="675"/>
        <v>8.2650675115033573E-2</v>
      </c>
      <c r="HS189" s="94">
        <f t="shared" si="676"/>
        <v>7.705027184097854E-2</v>
      </c>
      <c r="HT189" s="94">
        <f t="shared" si="677"/>
        <v>3.2656187360772762E-2</v>
      </c>
      <c r="HU189" s="94">
        <f t="shared" si="678"/>
        <v>4.4130982885272056E-2</v>
      </c>
      <c r="HV189" s="94">
        <f t="shared" si="679"/>
        <v>5.916416107436015E-2</v>
      </c>
      <c r="HW189" s="94">
        <f t="shared" si="680"/>
        <v>1.7166697382714469E-2</v>
      </c>
      <c r="HX189" s="94" t="e">
        <f t="shared" si="552"/>
        <v>#VALUE!</v>
      </c>
      <c r="HY189" s="94">
        <f t="shared" si="553"/>
        <v>-1.9528223902416673E-2</v>
      </c>
      <c r="HZ189" s="94">
        <f t="shared" si="554"/>
        <v>0.27453383967767986</v>
      </c>
      <c r="IA189" s="94">
        <f t="shared" si="555"/>
        <v>0.32193101503624177</v>
      </c>
      <c r="IB189" s="94">
        <f t="shared" si="556"/>
        <v>-0.20226008187716638</v>
      </c>
      <c r="IC189" s="94">
        <f t="shared" si="557"/>
        <v>-0.12170946315588224</v>
      </c>
      <c r="ID189" s="366" t="e">
        <f t="shared" si="558"/>
        <v>#VALUE!</v>
      </c>
      <c r="IE189" s="366">
        <f t="shared" si="559"/>
        <v>-7.7930922778849943E-3</v>
      </c>
      <c r="IF189" s="366">
        <f t="shared" si="560"/>
        <v>8.5959045888279739E-2</v>
      </c>
      <c r="IG189" s="94" t="str">
        <f t="shared" si="605"/>
        <v>i.a.</v>
      </c>
      <c r="IH189" s="94">
        <f t="shared" si="681"/>
        <v>0.39127506245177152</v>
      </c>
      <c r="II189" s="94">
        <f t="shared" si="682"/>
        <v>0.39906815472965651</v>
      </c>
      <c r="IJ189" s="94">
        <f t="shared" si="683"/>
        <v>0.31310910884137677</v>
      </c>
      <c r="IK189" s="94">
        <f t="shared" si="684"/>
        <v>0.23685737400812298</v>
      </c>
      <c r="IL189" s="94">
        <f t="shared" si="685"/>
        <v>0.29691052011722496</v>
      </c>
      <c r="IM189" s="94">
        <f t="shared" si="686"/>
        <v>0.33805501444213071</v>
      </c>
      <c r="IN189" s="94">
        <f t="shared" si="687"/>
        <v>0.31009090824674296</v>
      </c>
      <c r="IO189" s="94">
        <f t="shared" si="688"/>
        <v>0.28095472804283511</v>
      </c>
      <c r="IP189" s="94">
        <f t="shared" si="689"/>
        <v>0.30437996660150263</v>
      </c>
      <c r="IQ189" s="94">
        <f t="shared" si="690"/>
        <v>0.23972309302942069</v>
      </c>
      <c r="IR189" s="94">
        <f t="shared" si="606"/>
        <v>0.20495101041082156</v>
      </c>
      <c r="IS189" s="94">
        <f t="shared" si="561"/>
        <v>-1</v>
      </c>
      <c r="IT189" s="94">
        <f t="shared" si="562"/>
        <v>-0.16778147257875525</v>
      </c>
      <c r="IU189" s="94">
        <f t="shared" si="563"/>
        <v>0.85261174467936107</v>
      </c>
      <c r="IV189" s="94">
        <f t="shared" si="564"/>
        <v>0.2620794219511533</v>
      </c>
      <c r="IW189" s="94">
        <f t="shared" si="565"/>
        <v>-0.214597936553171</v>
      </c>
      <c r="IX189" s="94">
        <f t="shared" si="566"/>
        <v>-5.8563166996820411E-2</v>
      </c>
      <c r="IY189" s="366">
        <f t="shared" si="567"/>
        <v>-3.9254242225620857E-2</v>
      </c>
      <c r="IZ189" s="366">
        <f t="shared" si="568"/>
        <v>-7.9139484985824085E-3</v>
      </c>
      <c r="JA189" s="366">
        <f t="shared" si="569"/>
        <v>2.1707815197777543E-2</v>
      </c>
      <c r="JB189" s="392"/>
      <c r="JC189" s="94">
        <f t="shared" si="691"/>
        <v>3.9254242225620857E-2</v>
      </c>
      <c r="JD189" s="94">
        <f t="shared" si="692"/>
        <v>4.7168190724203266E-2</v>
      </c>
      <c r="JE189" s="94">
        <f t="shared" si="693"/>
        <v>2.5460375526425723E-2</v>
      </c>
      <c r="JF189" s="94">
        <f t="shared" si="694"/>
        <v>2.0173354452657517E-2</v>
      </c>
      <c r="JG189" s="94">
        <f t="shared" si="695"/>
        <v>2.5685385093240507E-2</v>
      </c>
      <c r="JH189" s="94">
        <f t="shared" si="696"/>
        <v>2.7283174178881694E-2</v>
      </c>
      <c r="JI189" s="94">
        <f t="shared" si="697"/>
        <v>1.1468996194865749E-2</v>
      </c>
      <c r="JJ189" s="94">
        <f t="shared" si="698"/>
        <v>1.4652777122472699E-2</v>
      </c>
      <c r="JK189" s="94">
        <f t="shared" si="699"/>
        <v>2.0106820203704998E-2</v>
      </c>
      <c r="JL189" s="94">
        <f t="shared" si="700"/>
        <v>6.8687463029910301E-3</v>
      </c>
      <c r="JM189" s="94">
        <f t="shared" si="607"/>
        <v>1.4413829883862781E-2</v>
      </c>
      <c r="JN189" s="94" t="e">
        <f t="shared" si="570"/>
        <v>#VALUE!</v>
      </c>
      <c r="JO189" s="94">
        <f t="shared" si="571"/>
        <v>0.24830609966190589</v>
      </c>
      <c r="JP189" s="94">
        <f t="shared" si="572"/>
        <v>-2.0899603175404322E-2</v>
      </c>
      <c r="JQ189" s="94">
        <f t="shared" si="573"/>
        <v>0.15552584525884136</v>
      </c>
      <c r="JR189" s="94">
        <f t="shared" si="574"/>
        <v>-0.1016067057016167</v>
      </c>
      <c r="JS189" s="94">
        <f t="shared" si="575"/>
        <v>9.5103921515060835E-2</v>
      </c>
      <c r="JT189" s="364" t="e">
        <f t="shared" si="576"/>
        <v>#VALUE!</v>
      </c>
      <c r="JU189" s="364">
        <f t="shared" si="577"/>
        <v>0.66050902480197404</v>
      </c>
      <c r="JV189" s="364">
        <f t="shared" si="578"/>
        <v>-5.6780888148539432E-2</v>
      </c>
      <c r="JW189" s="99" t="str">
        <f t="shared" si="608"/>
        <v>i.a.</v>
      </c>
      <c r="JX189" s="99">
        <f t="shared" si="701"/>
        <v>3.3205686274509807</v>
      </c>
      <c r="JY189" s="99">
        <f t="shared" si="702"/>
        <v>2.6600596026490066</v>
      </c>
      <c r="JZ189" s="99">
        <f t="shared" si="703"/>
        <v>2.7168404907975461</v>
      </c>
      <c r="KA189" s="99">
        <f t="shared" si="704"/>
        <v>2.3511724137931034</v>
      </c>
      <c r="KB189" s="99">
        <f t="shared" si="705"/>
        <v>2.6170858895705522</v>
      </c>
      <c r="KC189" s="99">
        <f t="shared" si="706"/>
        <v>2.3898059701492538</v>
      </c>
      <c r="KD189" s="99">
        <f t="shared" si="707"/>
        <v>2.0732222222222219</v>
      </c>
      <c r="KE189" s="99">
        <f t="shared" si="708"/>
        <v>1.9378787134146342</v>
      </c>
      <c r="KF189" s="99">
        <f t="shared" si="609"/>
        <v>1.8103721419753085</v>
      </c>
      <c r="KG189" s="99">
        <f t="shared" si="610"/>
        <v>2.0192374296296296</v>
      </c>
      <c r="KH189" s="99">
        <f t="shared" si="611"/>
        <v>2.1200133037037037</v>
      </c>
      <c r="KI189" s="94">
        <f t="shared" si="579"/>
        <v>-1</v>
      </c>
      <c r="KJ189" s="94">
        <f t="shared" si="580"/>
        <v>5.7967857030090726E-2</v>
      </c>
      <c r="KK189" s="94">
        <f t="shared" si="581"/>
        <v>0.77890577632237978</v>
      </c>
      <c r="KL189" s="94">
        <f t="shared" si="582"/>
        <v>0.44820762155639604</v>
      </c>
      <c r="KM189" s="94">
        <f t="shared" si="583"/>
        <v>-0.29711857109442769</v>
      </c>
      <c r="KN189" s="94">
        <f t="shared" si="584"/>
        <v>2.4126291595126692E-2</v>
      </c>
      <c r="KO189" s="364">
        <f t="shared" si="585"/>
        <v>-0.13052941176470589</v>
      </c>
      <c r="KP189" s="364">
        <f t="shared" si="586"/>
        <v>7.1519283209972861E-3</v>
      </c>
      <c r="KQ189" s="364">
        <f t="shared" si="587"/>
        <v>5.4021655222849713E-2</v>
      </c>
      <c r="KR189" s="308"/>
      <c r="KS189" s="308">
        <f t="shared" si="709"/>
        <v>0.13052941176470589</v>
      </c>
      <c r="KT189" s="308">
        <f t="shared" si="710"/>
        <v>0.12337748344370861</v>
      </c>
      <c r="KU189" s="308">
        <f t="shared" si="711"/>
        <v>6.9355828220858895E-2</v>
      </c>
      <c r="KV189" s="308">
        <f t="shared" si="712"/>
        <v>4.7890804597701148E-2</v>
      </c>
      <c r="KW189" s="308">
        <f t="shared" si="713"/>
        <v>6.813496932515338E-2</v>
      </c>
      <c r="KX189" s="308">
        <f t="shared" si="714"/>
        <v>6.6529850746268646E-2</v>
      </c>
      <c r="KY189" s="308">
        <f t="shared" si="715"/>
        <v>2.5267973856209151E-2</v>
      </c>
      <c r="KZ189" s="308">
        <f t="shared" si="716"/>
        <v>2.978029268292683E-2</v>
      </c>
      <c r="LA189" s="308">
        <f t="shared" si="717"/>
        <v>3.7441938271604941E-2</v>
      </c>
      <c r="LB189" s="308">
        <f t="shared" si="718"/>
        <v>1.6708977777777776E-2</v>
      </c>
      <c r="LC189" s="308">
        <f t="shared" si="612"/>
        <v>3.0954140740740741E-2</v>
      </c>
    </row>
    <row r="190" spans="1:315" s="1" customFormat="1" ht="15.75" customHeight="1" x14ac:dyDescent="0.3">
      <c r="A190" s="549" t="s">
        <v>285</v>
      </c>
      <c r="B190" s="171">
        <v>13674671</v>
      </c>
      <c r="C190" t="s">
        <v>105</v>
      </c>
      <c r="D190" s="4"/>
      <c r="E190">
        <v>1</v>
      </c>
      <c r="F190"/>
      <c r="G190">
        <v>412000</v>
      </c>
      <c r="H190"/>
      <c r="I190" s="192">
        <v>44998</v>
      </c>
      <c r="J190" s="176"/>
      <c r="K190" s="176" t="s">
        <v>132</v>
      </c>
      <c r="L190" s="176" t="s">
        <v>132</v>
      </c>
      <c r="M190" s="176" t="s">
        <v>132</v>
      </c>
      <c r="N190" s="176" t="s">
        <v>132</v>
      </c>
      <c r="O190" s="176" t="s">
        <v>132</v>
      </c>
      <c r="P190" s="176" t="s">
        <v>132</v>
      </c>
      <c r="Q190" s="94">
        <f t="shared" si="525"/>
        <v>-1</v>
      </c>
      <c r="R190" s="94">
        <f t="shared" si="526"/>
        <v>0.25199201871110111</v>
      </c>
      <c r="S190" s="94">
        <f t="shared" si="527"/>
        <v>2.9997414016033064E-2</v>
      </c>
      <c r="T190" s="94">
        <f t="shared" si="528"/>
        <v>0.16708654863376871</v>
      </c>
      <c r="U190" s="94">
        <f t="shared" si="529"/>
        <v>0.15506995091968268</v>
      </c>
      <c r="V190" s="94">
        <f t="shared" si="530"/>
        <v>0.16759713105623053</v>
      </c>
      <c r="W190" s="362">
        <f t="shared" si="531"/>
        <v>-947.47</v>
      </c>
      <c r="X190" s="362">
        <f t="shared" si="532"/>
        <v>190.70000000000005</v>
      </c>
      <c r="Y190" s="362">
        <f t="shared" si="533"/>
        <v>22.039999999999964</v>
      </c>
      <c r="Z190" s="100"/>
      <c r="AA190" s="396">
        <v>947.47</v>
      </c>
      <c r="AB190" s="100">
        <v>756.77</v>
      </c>
      <c r="AC190" s="100">
        <v>734.73</v>
      </c>
      <c r="AD190" s="100">
        <v>629.54200000000003</v>
      </c>
      <c r="AE190" s="203">
        <v>545.02499999999998</v>
      </c>
      <c r="AF190" s="203">
        <v>466.79199999999997</v>
      </c>
      <c r="AG190" s="207">
        <v>283.59264999999999</v>
      </c>
      <c r="AH190" s="207">
        <v>350.81277299999999</v>
      </c>
      <c r="AI190" s="207">
        <v>323.42200500000001</v>
      </c>
      <c r="AJ190" s="207">
        <v>260.25700000000001</v>
      </c>
      <c r="AK190" s="205">
        <v>421.424915</v>
      </c>
      <c r="AL190" s="94">
        <f t="shared" si="588"/>
        <v>1</v>
      </c>
      <c r="AM190" s="94">
        <f t="shared" si="589"/>
        <v>-1.0861021159561726</v>
      </c>
      <c r="AN190" s="94">
        <f t="shared" si="613"/>
        <v>-5.0041086365647587E-2</v>
      </c>
      <c r="AO190" s="94">
        <f t="shared" si="614"/>
        <v>-3.6911525974026027E-2</v>
      </c>
      <c r="AP190" s="94">
        <f t="shared" si="615"/>
        <v>-4.4850176377098115E-2</v>
      </c>
      <c r="AQ190" s="94">
        <f t="shared" si="616"/>
        <v>0.18288740628653974</v>
      </c>
      <c r="AR190" s="362">
        <f t="shared" si="590"/>
        <v>3.8820000000000001</v>
      </c>
      <c r="AS190" s="362">
        <f t="shared" si="617"/>
        <v>-48.967999999999996</v>
      </c>
      <c r="AT190" s="362">
        <f t="shared" si="618"/>
        <v>-2.375</v>
      </c>
      <c r="AU190" s="266"/>
      <c r="AV190" s="266">
        <v>-3.8820000000000001</v>
      </c>
      <c r="AW190" s="266">
        <v>45.085999999999999</v>
      </c>
      <c r="AX190" s="266">
        <v>47.460999999999999</v>
      </c>
      <c r="AY190" s="266">
        <v>49.28</v>
      </c>
      <c r="AZ190" s="267">
        <v>51.594000000000001</v>
      </c>
      <c r="BA190" s="267">
        <v>43.616999999999997</v>
      </c>
      <c r="BB190" s="205">
        <v>27.093</v>
      </c>
      <c r="BC190" s="205">
        <v>27.652311999999998</v>
      </c>
      <c r="BD190" s="205">
        <v>29.603570999999999</v>
      </c>
      <c r="BE190" s="205">
        <v>26.972000000000001</v>
      </c>
      <c r="BF190" s="205">
        <v>28.971</v>
      </c>
      <c r="BG190" s="94">
        <f t="shared" si="591"/>
        <v>1</v>
      </c>
      <c r="BH190" s="94">
        <f t="shared" si="619"/>
        <v>-2.9705827937095282</v>
      </c>
      <c r="BI190" s="94">
        <f t="shared" si="620"/>
        <v>-0.27100660882075256</v>
      </c>
      <c r="BJ190" s="94">
        <f t="shared" si="621"/>
        <v>-0.16801945015896769</v>
      </c>
      <c r="BK190" s="94">
        <f t="shared" si="622"/>
        <v>-0.10948637665711809</v>
      </c>
      <c r="BL190" s="94">
        <f t="shared" si="623"/>
        <v>0.21222643947347172</v>
      </c>
      <c r="BM190" s="362">
        <f t="shared" si="592"/>
        <v>31.952999999999999</v>
      </c>
      <c r="BN190" s="362">
        <f t="shared" si="624"/>
        <v>-48.167999999999999</v>
      </c>
      <c r="BO190" s="362">
        <f t="shared" si="625"/>
        <v>-6.0279999999999987</v>
      </c>
      <c r="BP190" s="266"/>
      <c r="BQ190" s="266">
        <v>-31.952999999999999</v>
      </c>
      <c r="BR190" s="266">
        <v>16.215</v>
      </c>
      <c r="BS190" s="266">
        <v>22.242999999999999</v>
      </c>
      <c r="BT190" s="266">
        <v>26.734999999999999</v>
      </c>
      <c r="BU190" s="267">
        <v>30.021999999999998</v>
      </c>
      <c r="BV190" s="267">
        <v>24.765999999999998</v>
      </c>
      <c r="BW190" s="205">
        <v>10.773</v>
      </c>
      <c r="BX190" s="205">
        <v>11.322414999999999</v>
      </c>
      <c r="BY190" s="205">
        <v>15.639659999999999</v>
      </c>
      <c r="BZ190" s="205">
        <v>6.8289999999999997</v>
      </c>
      <c r="CA190" s="205">
        <v>-14.493</v>
      </c>
      <c r="CB190" s="94">
        <f t="shared" si="593"/>
        <v>1</v>
      </c>
      <c r="CC190" s="94">
        <f t="shared" si="626"/>
        <v>-3.071250877081074</v>
      </c>
      <c r="CD190" s="94">
        <f t="shared" si="627"/>
        <v>-0.28310773733308942</v>
      </c>
      <c r="CE190" s="94">
        <f t="shared" si="628"/>
        <v>-0.1684538748193779</v>
      </c>
      <c r="CF190" s="94">
        <f t="shared" si="629"/>
        <v>-9.9784342587204422E-2</v>
      </c>
      <c r="CG190" s="94">
        <f t="shared" si="630"/>
        <v>0.20674983476536693</v>
      </c>
      <c r="CH190" s="362">
        <f t="shared" si="594"/>
        <v>32.470999999999997</v>
      </c>
      <c r="CI190" s="362">
        <f t="shared" si="631"/>
        <v>-48.147999999999996</v>
      </c>
      <c r="CJ190" s="362">
        <f t="shared" si="632"/>
        <v>-6.1909999999999989</v>
      </c>
      <c r="CK190" s="100"/>
      <c r="CL190" s="100">
        <v>-32.470999999999997</v>
      </c>
      <c r="CM190" s="100">
        <v>15.677</v>
      </c>
      <c r="CN190" s="100">
        <v>21.867999999999999</v>
      </c>
      <c r="CO190" s="100">
        <v>26.297999999999998</v>
      </c>
      <c r="CP190" s="203">
        <v>29.213000000000001</v>
      </c>
      <c r="CQ190" s="203">
        <v>24.207999999999998</v>
      </c>
      <c r="CR190" s="228">
        <v>10.721454</v>
      </c>
      <c r="CS190" s="228">
        <v>11.056072</v>
      </c>
      <c r="CT190" s="228">
        <v>15.757999999999999</v>
      </c>
      <c r="CU190" s="228">
        <v>7.3212849999999996</v>
      </c>
      <c r="CV190" s="228">
        <v>-13.064318999999999</v>
      </c>
      <c r="CW190" s="94">
        <f t="shared" si="595"/>
        <v>1</v>
      </c>
      <c r="CX190" s="94">
        <f t="shared" si="633"/>
        <v>-3.0581142994936097</v>
      </c>
      <c r="CY190" s="94">
        <f t="shared" si="634"/>
        <v>-0.26800423629089187</v>
      </c>
      <c r="CZ190" s="94">
        <f t="shared" si="635"/>
        <v>-0.17072456696755317</v>
      </c>
      <c r="DA190" s="94">
        <f t="shared" si="636"/>
        <v>-9.4143646408839737E-2</v>
      </c>
      <c r="DB190" s="94">
        <f t="shared" si="637"/>
        <v>0.20339343651933417</v>
      </c>
      <c r="DC190" s="362">
        <f t="shared" si="596"/>
        <v>25.605</v>
      </c>
      <c r="DD190" s="362">
        <f t="shared" si="638"/>
        <v>-38.045999999999999</v>
      </c>
      <c r="DE190" s="362">
        <f t="shared" si="639"/>
        <v>-4.5549999999999979</v>
      </c>
      <c r="DF190" s="266"/>
      <c r="DG190" s="266">
        <v>-25.605</v>
      </c>
      <c r="DH190" s="266">
        <v>12.441000000000001</v>
      </c>
      <c r="DI190" s="266">
        <v>16.995999999999999</v>
      </c>
      <c r="DJ190" s="266">
        <v>20.495000000000001</v>
      </c>
      <c r="DK190" s="267">
        <v>22.625</v>
      </c>
      <c r="DL190" s="267">
        <v>18.800999999999998</v>
      </c>
      <c r="DM190" s="205">
        <v>8.2707180000000005</v>
      </c>
      <c r="DN190" s="205">
        <v>8.6997999999999998</v>
      </c>
      <c r="DO190" s="205">
        <v>12.055115000000001</v>
      </c>
      <c r="DP190" s="205">
        <v>6.1952429999999996</v>
      </c>
      <c r="DQ190" s="205">
        <v>-13.922344000000001</v>
      </c>
      <c r="DR190" s="94">
        <f t="shared" si="597"/>
        <v>-1</v>
      </c>
      <c r="DS190" s="94">
        <f t="shared" si="640"/>
        <v>-0.48376358695652172</v>
      </c>
      <c r="DT190" s="94">
        <f t="shared" si="641"/>
        <v>6.0142154182613143E-3</v>
      </c>
      <c r="DU190" s="94">
        <f t="shared" si="642"/>
        <v>2.8062335764371935E-2</v>
      </c>
      <c r="DV190" s="94">
        <f t="shared" si="643"/>
        <v>8.3678503989766548E-2</v>
      </c>
      <c r="DW190" s="94">
        <f t="shared" si="644"/>
        <v>0.19305257803132161</v>
      </c>
      <c r="DX190" s="362">
        <f t="shared" si="598"/>
        <v>-37.994999999999997</v>
      </c>
      <c r="DY190" s="362">
        <f t="shared" si="645"/>
        <v>-35.604999999999997</v>
      </c>
      <c r="DZ190" s="362">
        <f t="shared" si="646"/>
        <v>0.43999999999999773</v>
      </c>
      <c r="EA190" s="100"/>
      <c r="EB190" s="100">
        <v>37.994999999999997</v>
      </c>
      <c r="EC190" s="100">
        <v>73.599999999999994</v>
      </c>
      <c r="ED190" s="100">
        <v>73.16</v>
      </c>
      <c r="EE190" s="100">
        <v>71.162999999999997</v>
      </c>
      <c r="EF190" s="203">
        <v>65.668000000000006</v>
      </c>
      <c r="EG190" s="203">
        <v>55.042000000000002</v>
      </c>
      <c r="EH190" s="228">
        <v>44.240974000000001</v>
      </c>
      <c r="EI190" s="228">
        <v>43.970256999999997</v>
      </c>
      <c r="EJ190" s="228">
        <v>35.271000000000001</v>
      </c>
      <c r="EK190" s="228">
        <v>23.216000000000001</v>
      </c>
      <c r="EL190" s="228">
        <v>17.020098000000001</v>
      </c>
      <c r="EM190" s="94">
        <f t="shared" si="599"/>
        <v>-1</v>
      </c>
      <c r="EN190" s="94">
        <f t="shared" si="647"/>
        <v>-0.12562298274576836</v>
      </c>
      <c r="EO190" s="94">
        <f t="shared" si="648"/>
        <v>5.8312578218901262E-2</v>
      </c>
      <c r="EP190" s="94">
        <f t="shared" si="649"/>
        <v>0.16866021779425394</v>
      </c>
      <c r="EQ190" s="94">
        <f t="shared" si="650"/>
        <v>0.17063247650745039</v>
      </c>
      <c r="ER190" s="94">
        <f t="shared" si="651"/>
        <v>-4.0344664906106456E-2</v>
      </c>
      <c r="ES190" s="362">
        <f t="shared" si="600"/>
        <v>-224.03899999999999</v>
      </c>
      <c r="ET190" s="362">
        <f t="shared" si="652"/>
        <v>-32.187999999999988</v>
      </c>
      <c r="EU190" s="362">
        <f t="shared" si="653"/>
        <v>14.117999999999967</v>
      </c>
      <c r="EV190" s="100"/>
      <c r="EW190" s="100">
        <v>224.03899999999999</v>
      </c>
      <c r="EX190" s="100">
        <v>256.22699999999998</v>
      </c>
      <c r="EY190" s="100">
        <v>242.10900000000001</v>
      </c>
      <c r="EZ190" s="100">
        <v>207.16800000000001</v>
      </c>
      <c r="FA190" s="203">
        <v>176.971</v>
      </c>
      <c r="FB190" s="203">
        <v>184.411</v>
      </c>
      <c r="FC190" s="228">
        <v>124.60018700000001</v>
      </c>
      <c r="FD190" s="228">
        <v>118.38121</v>
      </c>
      <c r="FE190" s="228">
        <v>135.56046699999999</v>
      </c>
      <c r="FF190" s="228">
        <v>85.995000000000005</v>
      </c>
      <c r="FG190" s="228">
        <v>75.240419000000003</v>
      </c>
      <c r="FH190" s="94">
        <f t="shared" si="601"/>
        <v>-1</v>
      </c>
      <c r="FI190" s="94">
        <f t="shared" si="654"/>
        <v>0.15652173913043479</v>
      </c>
      <c r="FJ190" s="94">
        <f t="shared" si="655"/>
        <v>-2.9535864978902954E-2</v>
      </c>
      <c r="FK190" s="94">
        <f t="shared" si="656"/>
        <v>0.15609756097560976</v>
      </c>
      <c r="FL190" s="94">
        <f t="shared" si="657"/>
        <v>0.11413043478260869</v>
      </c>
      <c r="FM190" s="94">
        <f t="shared" si="658"/>
        <v>0.2185430463576159</v>
      </c>
      <c r="FN190" s="362">
        <f t="shared" si="602"/>
        <v>-266</v>
      </c>
      <c r="FO190" s="362">
        <f t="shared" si="659"/>
        <v>36</v>
      </c>
      <c r="FP190" s="362">
        <f t="shared" si="660"/>
        <v>-7</v>
      </c>
      <c r="FQ190" s="486"/>
      <c r="FR190" s="486">
        <v>266</v>
      </c>
      <c r="FS190" s="486">
        <v>230</v>
      </c>
      <c r="FT190" s="486">
        <v>237</v>
      </c>
      <c r="FU190" s="486">
        <v>205</v>
      </c>
      <c r="FV190" s="487">
        <v>184</v>
      </c>
      <c r="FW190" s="487">
        <v>151</v>
      </c>
      <c r="FX190" s="488">
        <v>121</v>
      </c>
      <c r="FY190" s="488">
        <v>137</v>
      </c>
      <c r="FZ190" s="488">
        <v>122</v>
      </c>
      <c r="GA190" s="488">
        <v>118</v>
      </c>
      <c r="GB190" s="488">
        <v>118</v>
      </c>
      <c r="GC190" s="2"/>
      <c r="GE190" s="1" t="s">
        <v>133</v>
      </c>
      <c r="GF190" s="336" t="s">
        <v>87</v>
      </c>
      <c r="GG190" s="1">
        <v>9220</v>
      </c>
      <c r="GH190" s="1" t="s">
        <v>286</v>
      </c>
      <c r="GI190" s="18" t="s">
        <v>93</v>
      </c>
      <c r="GJ190" s="94">
        <f t="shared" si="534"/>
        <v>1</v>
      </c>
      <c r="GK190" s="94">
        <f t="shared" si="535"/>
        <v>-3.7239283007340687</v>
      </c>
      <c r="GL190" s="94">
        <f t="shared" si="536"/>
        <v>-0.29501197857129641</v>
      </c>
      <c r="GM190" s="94">
        <f t="shared" si="537"/>
        <v>-0.21162054658931889</v>
      </c>
      <c r="GN190" s="94">
        <f t="shared" si="538"/>
        <v>-0.20584493275428417</v>
      </c>
      <c r="GO190" s="392">
        <f t="shared" si="539"/>
        <v>-7.4582680017048712E-3</v>
      </c>
      <c r="GP190" s="366">
        <f t="shared" si="540"/>
        <v>0.5819436354675388</v>
      </c>
      <c r="GQ190" s="366">
        <f t="shared" si="541"/>
        <v>-0.79558495462807299</v>
      </c>
      <c r="GR190" s="366">
        <f t="shared" si="542"/>
        <v>-8.9401161940884127E-2</v>
      </c>
      <c r="GS190" s="94">
        <f t="shared" si="603"/>
        <v>0</v>
      </c>
      <c r="GT190" s="94">
        <f t="shared" si="661"/>
        <v>-0.5819436354675388</v>
      </c>
      <c r="GU190" s="392">
        <f t="shared" si="662"/>
        <v>0.21364131916053422</v>
      </c>
      <c r="GV190" s="94">
        <f t="shared" si="663"/>
        <v>0.30304248110141835</v>
      </c>
      <c r="GW190" s="94">
        <f t="shared" si="664"/>
        <v>0.38438657906468554</v>
      </c>
      <c r="GX190" s="94">
        <f t="shared" si="665"/>
        <v>0.48401955098997596</v>
      </c>
      <c r="GY190" s="94">
        <f t="shared" si="666"/>
        <v>0.48765662479047012</v>
      </c>
      <c r="GZ190" s="94">
        <f t="shared" si="667"/>
        <v>0.24308591725695336</v>
      </c>
      <c r="HA190" s="94">
        <f t="shared" si="668"/>
        <v>0.27904837501505059</v>
      </c>
      <c r="HB190" s="94">
        <f t="shared" si="669"/>
        <v>0.53885478824354127</v>
      </c>
      <c r="HC190" s="94">
        <f t="shared" si="670"/>
        <v>0.36391625251534082</v>
      </c>
      <c r="HD190" s="94">
        <f t="shared" si="543"/>
        <v>1</v>
      </c>
      <c r="HE190" s="94">
        <f t="shared" si="544"/>
        <v>-3.044725937472216</v>
      </c>
      <c r="HF190" s="94">
        <f t="shared" si="545"/>
        <v>-0.34277282032837525</v>
      </c>
      <c r="HG190" s="94">
        <f t="shared" si="546"/>
        <v>-0.2886433615889879</v>
      </c>
      <c r="HH190" s="94">
        <f t="shared" si="547"/>
        <v>-0.1622418077026874</v>
      </c>
      <c r="HI190" s="392">
        <f t="shared" si="548"/>
        <v>3.655281938359168E-2</v>
      </c>
      <c r="HJ190" s="366">
        <f t="shared" si="549"/>
        <v>0.13306376049938992</v>
      </c>
      <c r="HK190" s="366">
        <f t="shared" si="550"/>
        <v>-0.19814033534046099</v>
      </c>
      <c r="HL190" s="366">
        <f t="shared" si="551"/>
        <v>-3.3940290032937581E-2</v>
      </c>
      <c r="HM190" s="94">
        <f t="shared" si="604"/>
        <v>0</v>
      </c>
      <c r="HN190" s="94">
        <f t="shared" si="671"/>
        <v>-0.13306376049938992</v>
      </c>
      <c r="HO190" s="392">
        <f t="shared" si="672"/>
        <v>6.5076574841071086E-2</v>
      </c>
      <c r="HP190" s="94">
        <f t="shared" si="673"/>
        <v>9.9016864874008667E-2</v>
      </c>
      <c r="HQ190" s="94">
        <f t="shared" si="674"/>
        <v>0.1391944061915088</v>
      </c>
      <c r="HR190" s="94">
        <f t="shared" si="675"/>
        <v>0.16615105345589984</v>
      </c>
      <c r="HS190" s="94">
        <f t="shared" si="676"/>
        <v>0.16029193143742074</v>
      </c>
      <c r="HT190" s="94">
        <f t="shared" si="677"/>
        <v>8.8673455112285804E-2</v>
      </c>
      <c r="HU190" s="94">
        <f t="shared" si="678"/>
        <v>8.9173349831819848E-2</v>
      </c>
      <c r="HV190" s="94">
        <f t="shared" si="679"/>
        <v>0.14118053787406654</v>
      </c>
      <c r="HW190" s="94">
        <f t="shared" si="680"/>
        <v>8.4708434937611307E-2</v>
      </c>
      <c r="HX190" s="94" t="e">
        <f t="shared" si="552"/>
        <v>#VALUE!</v>
      </c>
      <c r="HY190" s="94">
        <f t="shared" si="553"/>
        <v>-0.40959517135457979</v>
      </c>
      <c r="HZ190" s="94">
        <f t="shared" si="554"/>
        <v>-4.9416744992917122E-2</v>
      </c>
      <c r="IA190" s="94">
        <f t="shared" si="555"/>
        <v>-0.12030689492900545</v>
      </c>
      <c r="IB190" s="94">
        <f t="shared" si="556"/>
        <v>-7.4279480761637998E-2</v>
      </c>
      <c r="IC190" s="392">
        <f t="shared" si="557"/>
        <v>0.24320944656092822</v>
      </c>
      <c r="ID190" s="366" t="e">
        <f t="shared" si="558"/>
        <v>#VALUE!</v>
      </c>
      <c r="IE190" s="366">
        <f t="shared" si="559"/>
        <v>-0.1176542855034679</v>
      </c>
      <c r="IF190" s="366">
        <f t="shared" si="560"/>
        <v>-1.4932650432994299E-2</v>
      </c>
      <c r="IG190" s="94" t="str">
        <f t="shared" si="605"/>
        <v>i.a.</v>
      </c>
      <c r="IH190" s="94">
        <f t="shared" si="681"/>
        <v>0.16959100870830524</v>
      </c>
      <c r="II190" s="392">
        <f t="shared" si="682"/>
        <v>0.28724529421177314</v>
      </c>
      <c r="IJ190" s="94">
        <f t="shared" si="683"/>
        <v>0.30217794464476744</v>
      </c>
      <c r="IK190" s="94">
        <f t="shared" si="684"/>
        <v>0.34350382298424464</v>
      </c>
      <c r="IL190" s="94">
        <f t="shared" si="685"/>
        <v>0.37106644591486743</v>
      </c>
      <c r="IM190" s="94">
        <f t="shared" si="686"/>
        <v>0.29847460292498823</v>
      </c>
      <c r="IN190" s="94">
        <f t="shared" si="687"/>
        <v>0.35506346390956861</v>
      </c>
      <c r="IO190" s="94">
        <f t="shared" si="688"/>
        <v>0.37142935943972866</v>
      </c>
      <c r="IP190" s="94">
        <f t="shared" si="689"/>
        <v>0.26018647457152833</v>
      </c>
      <c r="IQ190" s="94">
        <f t="shared" si="690"/>
        <v>0.26996918425489852</v>
      </c>
      <c r="IR190" s="94">
        <f t="shared" si="606"/>
        <v>0.2262095058242565</v>
      </c>
      <c r="IS190" s="94">
        <f t="shared" si="561"/>
        <v>1</v>
      </c>
      <c r="IT190" s="94">
        <f t="shared" si="562"/>
        <v>-2.5739579520149025</v>
      </c>
      <c r="IU190" s="94">
        <f t="shared" si="563"/>
        <v>-0.2922376490860783</v>
      </c>
      <c r="IV190" s="94">
        <f t="shared" si="564"/>
        <v>-0.28713037536506852</v>
      </c>
      <c r="IW190" s="94">
        <f t="shared" si="565"/>
        <v>-0.22903922603661994</v>
      </c>
      <c r="IX190" s="392">
        <f t="shared" si="566"/>
        <v>3.8223208356865719E-2</v>
      </c>
      <c r="IY190" s="366">
        <f t="shared" si="567"/>
        <v>3.3724550645403022E-2</v>
      </c>
      <c r="IZ190" s="366">
        <f t="shared" si="568"/>
        <v>-5.5151139965804202E-2</v>
      </c>
      <c r="JA190" s="366">
        <f t="shared" si="569"/>
        <v>-8.8471166668322235E-3</v>
      </c>
      <c r="JB190" s="392"/>
      <c r="JC190" s="94">
        <f t="shared" si="691"/>
        <v>-3.3724550645403022E-2</v>
      </c>
      <c r="JD190" s="392">
        <f t="shared" si="692"/>
        <v>2.1426589320401181E-2</v>
      </c>
      <c r="JE190" s="94">
        <f t="shared" si="693"/>
        <v>3.0273705987233404E-2</v>
      </c>
      <c r="JF190" s="94">
        <f t="shared" si="694"/>
        <v>4.246738104844474E-2</v>
      </c>
      <c r="JG190" s="94">
        <f t="shared" si="695"/>
        <v>5.5083711756341448E-2</v>
      </c>
      <c r="JH190" s="94">
        <f t="shared" si="696"/>
        <v>5.30557507412295E-2</v>
      </c>
      <c r="JI190" s="94">
        <f t="shared" si="697"/>
        <v>3.7987585362314572E-2</v>
      </c>
      <c r="JJ190" s="94">
        <f t="shared" si="698"/>
        <v>3.2274808306366885E-2</v>
      </c>
      <c r="JK190" s="94">
        <f t="shared" si="699"/>
        <v>4.8356820989963245E-2</v>
      </c>
      <c r="JL190" s="94">
        <f t="shared" si="700"/>
        <v>2.6239447930315032E-2</v>
      </c>
      <c r="JM190" s="94">
        <f t="shared" si="607"/>
        <v>-3.4390467872550914E-2</v>
      </c>
      <c r="JN190" s="94" t="e">
        <f t="shared" si="570"/>
        <v>#VALUE!</v>
      </c>
      <c r="JO190" s="94">
        <f t="shared" si="571"/>
        <v>8.2549489862982245E-2</v>
      </c>
      <c r="JP190" s="94">
        <f t="shared" si="572"/>
        <v>6.1345161399129787E-2</v>
      </c>
      <c r="JQ190" s="94">
        <f t="shared" si="573"/>
        <v>9.505242489124769E-3</v>
      </c>
      <c r="JR190" s="94">
        <f t="shared" si="574"/>
        <v>3.674571204498342E-2</v>
      </c>
      <c r="JS190" s="392">
        <f t="shared" si="575"/>
        <v>-4.180887614407159E-2</v>
      </c>
      <c r="JT190" s="364" t="e">
        <f t="shared" si="576"/>
        <v>#VALUE!</v>
      </c>
      <c r="JU190" s="364">
        <f t="shared" si="577"/>
        <v>0.27161294540699599</v>
      </c>
      <c r="JV190" s="364">
        <f t="shared" si="578"/>
        <v>0.19017776554760601</v>
      </c>
      <c r="JW190" s="99" t="str">
        <f t="shared" si="608"/>
        <v>i.a.</v>
      </c>
      <c r="JX190" s="99">
        <f t="shared" si="701"/>
        <v>3.5619172932330829</v>
      </c>
      <c r="JY190" s="393">
        <f t="shared" si="702"/>
        <v>3.2903043478260869</v>
      </c>
      <c r="JZ190" s="99">
        <f t="shared" si="703"/>
        <v>3.1001265822784809</v>
      </c>
      <c r="KA190" s="99">
        <f t="shared" si="704"/>
        <v>3.0709365853658537</v>
      </c>
      <c r="KB190" s="99">
        <f t="shared" si="705"/>
        <v>2.9620923913043478</v>
      </c>
      <c r="KC190" s="99">
        <f t="shared" si="706"/>
        <v>3.0913377483443707</v>
      </c>
      <c r="KD190" s="99">
        <f t="shared" si="707"/>
        <v>2.3437409090909092</v>
      </c>
      <c r="KE190" s="99">
        <f t="shared" si="708"/>
        <v>2.5606771751824815</v>
      </c>
      <c r="KF190" s="99">
        <f t="shared" si="609"/>
        <v>2.6510000409836065</v>
      </c>
      <c r="KG190" s="99">
        <f t="shared" si="610"/>
        <v>2.2055677966101697</v>
      </c>
      <c r="KH190" s="99">
        <f t="shared" si="611"/>
        <v>3.5713975847457626</v>
      </c>
      <c r="KI190" s="94">
        <f t="shared" si="579"/>
        <v>1</v>
      </c>
      <c r="KJ190" s="94">
        <f t="shared" si="580"/>
        <v>-2.790931209506192</v>
      </c>
      <c r="KK190" s="94">
        <f t="shared" si="581"/>
        <v>-0.26128927716496608</v>
      </c>
      <c r="KL190" s="94">
        <f t="shared" si="582"/>
        <v>-0.28073014488595976</v>
      </c>
      <c r="KM190" s="94">
        <f t="shared" si="583"/>
        <v>-0.19200155627339327</v>
      </c>
      <c r="KN190" s="392">
        <f t="shared" si="584"/>
        <v>-9.6781247305955127E-3</v>
      </c>
      <c r="KO190" s="364">
        <f t="shared" si="585"/>
        <v>0.12207142857142855</v>
      </c>
      <c r="KP190" s="364">
        <f t="shared" si="586"/>
        <v>-0.19023229813664594</v>
      </c>
      <c r="KQ190" s="364">
        <f t="shared" si="587"/>
        <v>-2.4109172628875436E-2</v>
      </c>
      <c r="KR190" s="308"/>
      <c r="KS190" s="308">
        <f t="shared" si="709"/>
        <v>-0.12207142857142855</v>
      </c>
      <c r="KT190" s="395">
        <f t="shared" si="710"/>
        <v>6.8160869565217386E-2</v>
      </c>
      <c r="KU190" s="308">
        <f t="shared" si="711"/>
        <v>9.2270042194092822E-2</v>
      </c>
      <c r="KV190" s="308">
        <f t="shared" si="712"/>
        <v>0.12828292682926828</v>
      </c>
      <c r="KW190" s="308">
        <f t="shared" si="713"/>
        <v>0.1587663043478261</v>
      </c>
      <c r="KX190" s="308">
        <f t="shared" si="714"/>
        <v>0.16031788079470197</v>
      </c>
      <c r="KY190" s="308">
        <f t="shared" si="715"/>
        <v>8.8607057851239665E-2</v>
      </c>
      <c r="KZ190" s="308">
        <f t="shared" si="716"/>
        <v>8.070125547445256E-2</v>
      </c>
      <c r="LA190" s="308">
        <f t="shared" si="717"/>
        <v>0.1291639344262295</v>
      </c>
      <c r="LB190" s="308">
        <f t="shared" si="718"/>
        <v>6.2044788135593214E-2</v>
      </c>
      <c r="LC190" s="308">
        <f t="shared" si="612"/>
        <v>-0.11071456779661017</v>
      </c>
    </row>
    <row r="191" spans="1:315" s="1" customFormat="1" x14ac:dyDescent="0.3">
      <c r="A191" s="348" t="s">
        <v>149</v>
      </c>
      <c r="B191" s="171">
        <v>12953399</v>
      </c>
      <c r="C191" t="s">
        <v>105</v>
      </c>
      <c r="D191" s="4"/>
      <c r="E191"/>
      <c r="F191"/>
      <c r="G191">
        <v>412000</v>
      </c>
      <c r="H191">
        <v>682040</v>
      </c>
      <c r="I191" s="183">
        <v>44909</v>
      </c>
      <c r="J191" s="176"/>
      <c r="K191" s="176" t="s">
        <v>129</v>
      </c>
      <c r="L191" s="176" t="s">
        <v>129</v>
      </c>
      <c r="M191" s="176" t="s">
        <v>129</v>
      </c>
      <c r="N191" s="176" t="s">
        <v>129</v>
      </c>
      <c r="O191" s="178" t="s">
        <v>129</v>
      </c>
      <c r="P191" s="178" t="s">
        <v>129</v>
      </c>
      <c r="Q191" s="94" t="e">
        <f t="shared" si="525"/>
        <v>#DIV/0!</v>
      </c>
      <c r="R191" s="94" t="e">
        <f t="shared" si="526"/>
        <v>#DIV/0!</v>
      </c>
      <c r="S191" s="94" t="e">
        <f t="shared" si="527"/>
        <v>#DIV/0!</v>
      </c>
      <c r="T191" s="94" t="e">
        <f t="shared" si="528"/>
        <v>#DIV/0!</v>
      </c>
      <c r="U191" s="94" t="e">
        <f t="shared" si="529"/>
        <v>#DIV/0!</v>
      </c>
      <c r="V191" s="94" t="e">
        <f t="shared" si="530"/>
        <v>#DIV/0!</v>
      </c>
      <c r="W191" s="362">
        <f t="shared" si="531"/>
        <v>0</v>
      </c>
      <c r="X191" s="362">
        <f t="shared" si="532"/>
        <v>0</v>
      </c>
      <c r="Y191" s="362">
        <f t="shared" si="533"/>
        <v>0</v>
      </c>
      <c r="Z191" s="100"/>
      <c r="AA191" s="396"/>
      <c r="AB191" s="100"/>
      <c r="AC191" s="100"/>
      <c r="AD191" s="203"/>
      <c r="AE191" s="203"/>
      <c r="AF191" s="203"/>
      <c r="AG191" s="205"/>
      <c r="AH191" s="207"/>
      <c r="AI191" s="207"/>
      <c r="AJ191" s="207"/>
      <c r="AK191" s="204"/>
      <c r="AL191" s="94">
        <f t="shared" si="588"/>
        <v>-1</v>
      </c>
      <c r="AM191" s="94">
        <f t="shared" si="589"/>
        <v>-3.0899399087137919E-2</v>
      </c>
      <c r="AN191" s="94">
        <f t="shared" si="613"/>
        <v>0.57752874952515798</v>
      </c>
      <c r="AO191" s="94">
        <f t="shared" si="614"/>
        <v>-4.0014586924811059E-2</v>
      </c>
      <c r="AP191" s="94">
        <f t="shared" si="615"/>
        <v>0.1700543056633049</v>
      </c>
      <c r="AQ191" s="94">
        <f t="shared" si="616"/>
        <v>0.54876693400618803</v>
      </c>
      <c r="AR191" s="362">
        <f t="shared" si="590"/>
        <v>-88.537999999999997</v>
      </c>
      <c r="AS191" s="362">
        <f t="shared" si="617"/>
        <v>-2.8230000000000075</v>
      </c>
      <c r="AT191" s="362">
        <f t="shared" si="618"/>
        <v>33.447000000000003</v>
      </c>
      <c r="AU191" s="266"/>
      <c r="AV191" s="266">
        <v>88.537999999999997</v>
      </c>
      <c r="AW191" s="266">
        <v>91.361000000000004</v>
      </c>
      <c r="AX191" s="266">
        <v>57.914000000000001</v>
      </c>
      <c r="AY191" s="266">
        <v>60.328000000000003</v>
      </c>
      <c r="AZ191" s="205">
        <v>51.56</v>
      </c>
      <c r="BA191" s="284">
        <v>33.290999999999997</v>
      </c>
      <c r="BB191" s="244">
        <v>21.251999999999999</v>
      </c>
      <c r="BC191" s="243">
        <v>21.167000000000002</v>
      </c>
      <c r="BD191" s="243">
        <v>22.434000000000001</v>
      </c>
      <c r="BE191" s="244">
        <v>11.467000000000001</v>
      </c>
      <c r="BF191" s="237"/>
      <c r="BG191" s="94">
        <f t="shared" si="591"/>
        <v>-1</v>
      </c>
      <c r="BH191" s="94">
        <f t="shared" si="619"/>
        <v>-0.27637037446761442</v>
      </c>
      <c r="BI191" s="94">
        <f t="shared" si="620"/>
        <v>4.469369233096355</v>
      </c>
      <c r="BJ191" s="94">
        <f t="shared" si="621"/>
        <v>-0.6469614439816298</v>
      </c>
      <c r="BK191" s="94">
        <f t="shared" si="622"/>
        <v>0.15130648632031962</v>
      </c>
      <c r="BL191" s="94">
        <f t="shared" si="623"/>
        <v>2.0356476297125794</v>
      </c>
      <c r="BM191" s="362">
        <f t="shared" si="592"/>
        <v>-26.164999999999999</v>
      </c>
      <c r="BN191" s="362">
        <f t="shared" si="624"/>
        <v>-9.9930000000000021</v>
      </c>
      <c r="BO191" s="362">
        <f t="shared" si="625"/>
        <v>29.547000000000001</v>
      </c>
      <c r="BP191" s="266"/>
      <c r="BQ191" s="266">
        <v>26.164999999999999</v>
      </c>
      <c r="BR191" s="266">
        <v>36.158000000000001</v>
      </c>
      <c r="BS191" s="266">
        <v>6.6109999999999998</v>
      </c>
      <c r="BT191" s="266">
        <v>18.725999999999999</v>
      </c>
      <c r="BU191" s="205">
        <v>16.265000000000001</v>
      </c>
      <c r="BV191" s="284">
        <v>5.3579999999999997</v>
      </c>
      <c r="BW191" s="244">
        <v>6.37</v>
      </c>
      <c r="BX191" s="243">
        <v>5.625</v>
      </c>
      <c r="BY191" s="243">
        <v>10.393000000000001</v>
      </c>
      <c r="BZ191" s="243">
        <v>2.9540000000000002</v>
      </c>
      <c r="CA191" s="239"/>
      <c r="CB191" s="94">
        <f t="shared" si="593"/>
        <v>-1</v>
      </c>
      <c r="CC191" s="94">
        <f t="shared" si="626"/>
        <v>-0.29076859390092447</v>
      </c>
      <c r="CD191" s="94">
        <f t="shared" si="627"/>
        <v>4.5626343260669326</v>
      </c>
      <c r="CE191" s="94">
        <f t="shared" si="628"/>
        <v>-0.65579920739762221</v>
      </c>
      <c r="CF191" s="94">
        <f t="shared" si="629"/>
        <v>0.17656201429903634</v>
      </c>
      <c r="CG191" s="94">
        <f t="shared" si="630"/>
        <v>1.9107853782120885</v>
      </c>
      <c r="CH191" s="362">
        <f t="shared" si="594"/>
        <v>-25.699000000000002</v>
      </c>
      <c r="CI191" s="362">
        <f t="shared" si="631"/>
        <v>-10.535999999999998</v>
      </c>
      <c r="CJ191" s="362">
        <f t="shared" si="632"/>
        <v>29.721</v>
      </c>
      <c r="CK191" s="100"/>
      <c r="CL191" s="100">
        <v>25.699000000000002</v>
      </c>
      <c r="CM191" s="100">
        <v>36.234999999999999</v>
      </c>
      <c r="CN191" s="100">
        <v>6.5140000000000002</v>
      </c>
      <c r="CO191" s="100">
        <v>18.925000000000001</v>
      </c>
      <c r="CP191" s="228">
        <v>16.085000000000001</v>
      </c>
      <c r="CQ191" s="306">
        <v>5.5259999999999998</v>
      </c>
      <c r="CR191" s="299">
        <v>6.3959999999999999</v>
      </c>
      <c r="CS191" s="299">
        <v>5.4619999999999997</v>
      </c>
      <c r="CT191" s="299">
        <v>10.282999999999999</v>
      </c>
      <c r="CU191" s="299">
        <v>3.0329999999999999</v>
      </c>
      <c r="CV191" s="289"/>
      <c r="CW191" s="94">
        <f t="shared" si="595"/>
        <v>-1</v>
      </c>
      <c r="CX191" s="94">
        <f t="shared" si="633"/>
        <v>-0.29005984631183834</v>
      </c>
      <c r="CY191" s="94">
        <f t="shared" si="634"/>
        <v>4.5709212862497539</v>
      </c>
      <c r="CZ191" s="94">
        <f t="shared" si="635"/>
        <v>-0.65643215399213761</v>
      </c>
      <c r="DA191" s="94">
        <f t="shared" si="636"/>
        <v>0.17646120724025191</v>
      </c>
      <c r="DB191" s="94">
        <f t="shared" si="637"/>
        <v>1.9158335270867239</v>
      </c>
      <c r="DC191" s="362">
        <f t="shared" si="596"/>
        <v>-20.047999999999998</v>
      </c>
      <c r="DD191" s="362">
        <f t="shared" si="638"/>
        <v>-8.1910000000000025</v>
      </c>
      <c r="DE191" s="362">
        <f t="shared" si="639"/>
        <v>23.17</v>
      </c>
      <c r="DF191" s="266"/>
      <c r="DG191" s="266">
        <v>20.047999999999998</v>
      </c>
      <c r="DH191" s="266">
        <v>28.239000000000001</v>
      </c>
      <c r="DI191" s="266">
        <v>5.069</v>
      </c>
      <c r="DJ191" s="266">
        <v>14.754</v>
      </c>
      <c r="DK191" s="205">
        <v>12.541</v>
      </c>
      <c r="DL191" s="307">
        <v>4.3010000000000002</v>
      </c>
      <c r="DM191" s="243">
        <v>4.9870000000000001</v>
      </c>
      <c r="DN191" s="243">
        <v>4.2530000000000001</v>
      </c>
      <c r="DO191" s="243">
        <v>7.8120000000000003</v>
      </c>
      <c r="DP191" s="243">
        <v>2.294</v>
      </c>
      <c r="DQ191" s="239"/>
      <c r="DR191" s="94">
        <f t="shared" si="597"/>
        <v>-1</v>
      </c>
      <c r="DS191" s="94">
        <f t="shared" si="640"/>
        <v>-8.7024514878526915E-2</v>
      </c>
      <c r="DT191" s="94">
        <f t="shared" si="641"/>
        <v>1.2800823623945363</v>
      </c>
      <c r="DU191" s="94">
        <f t="shared" si="642"/>
        <v>-0.28484717882412097</v>
      </c>
      <c r="DV191" s="94">
        <f t="shared" si="643"/>
        <v>0.38598237841604865</v>
      </c>
      <c r="DW191" s="94">
        <f t="shared" si="644"/>
        <v>1.0399065800162466</v>
      </c>
      <c r="DX191" s="362">
        <f t="shared" si="598"/>
        <v>-41.45</v>
      </c>
      <c r="DY191" s="362">
        <f t="shared" si="645"/>
        <v>-3.9510000000000005</v>
      </c>
      <c r="DZ191" s="362">
        <f t="shared" si="646"/>
        <v>25.489000000000004</v>
      </c>
      <c r="EA191" s="100"/>
      <c r="EB191" s="100">
        <v>41.45</v>
      </c>
      <c r="EC191" s="100">
        <v>45.401000000000003</v>
      </c>
      <c r="ED191" s="100">
        <v>19.911999999999999</v>
      </c>
      <c r="EE191" s="100">
        <v>27.843</v>
      </c>
      <c r="EF191" s="228">
        <v>20.088999999999999</v>
      </c>
      <c r="EG191" s="306">
        <v>9.8480000000000008</v>
      </c>
      <c r="EH191" s="299">
        <v>9.26</v>
      </c>
      <c r="EI191" s="299">
        <v>9.6669999999999998</v>
      </c>
      <c r="EJ191" s="299">
        <v>11.933999999999999</v>
      </c>
      <c r="EK191" s="299">
        <v>5.359</v>
      </c>
      <c r="EL191" s="289"/>
      <c r="EM191" s="94">
        <f t="shared" si="599"/>
        <v>-1</v>
      </c>
      <c r="EN191" s="94">
        <f t="shared" si="647"/>
        <v>4.2957176201591007E-2</v>
      </c>
      <c r="EO191" s="94">
        <f t="shared" si="648"/>
        <v>0.22385327519063494</v>
      </c>
      <c r="EP191" s="94">
        <f t="shared" si="649"/>
        <v>0.22726232041669059</v>
      </c>
      <c r="EQ191" s="94">
        <f t="shared" si="650"/>
        <v>0.11701804580982365</v>
      </c>
      <c r="ER191" s="94">
        <f t="shared" si="651"/>
        <v>0.99340449259200247</v>
      </c>
      <c r="ES191" s="362">
        <f t="shared" si="600"/>
        <v>-109.474</v>
      </c>
      <c r="ET191" s="362">
        <f t="shared" si="652"/>
        <v>4.5090000000000003</v>
      </c>
      <c r="EU191" s="362">
        <f t="shared" si="653"/>
        <v>19.198999999999998</v>
      </c>
      <c r="EV191" s="100"/>
      <c r="EW191" s="100">
        <v>109.474</v>
      </c>
      <c r="EX191" s="100">
        <v>104.965</v>
      </c>
      <c r="EY191" s="100">
        <v>85.766000000000005</v>
      </c>
      <c r="EZ191" s="100">
        <v>69.884</v>
      </c>
      <c r="FA191" s="228">
        <v>62.563000000000002</v>
      </c>
      <c r="FB191" s="306">
        <v>31.385000000000002</v>
      </c>
      <c r="FC191" s="299">
        <v>27.734999999999999</v>
      </c>
      <c r="FD191" s="299">
        <v>21.361999999999998</v>
      </c>
      <c r="FE191" s="299">
        <v>26.989000000000001</v>
      </c>
      <c r="FF191" s="299">
        <v>13.702999999999999</v>
      </c>
      <c r="FG191" s="289"/>
      <c r="FH191" s="94">
        <f t="shared" si="601"/>
        <v>-1</v>
      </c>
      <c r="FI191" s="94">
        <f t="shared" si="654"/>
        <v>7.4468085106382975E-2</v>
      </c>
      <c r="FJ191" s="94">
        <f t="shared" si="655"/>
        <v>3.2967032967032968E-2</v>
      </c>
      <c r="FK191" s="94">
        <f t="shared" si="656"/>
        <v>0.21333333333333335</v>
      </c>
      <c r="FL191" s="94">
        <f t="shared" si="657"/>
        <v>0.13636363636363635</v>
      </c>
      <c r="FM191" s="94">
        <f t="shared" si="658"/>
        <v>0.29411764705882354</v>
      </c>
      <c r="FN191" s="362">
        <f t="shared" si="602"/>
        <v>-101</v>
      </c>
      <c r="FO191" s="362">
        <f t="shared" si="659"/>
        <v>7</v>
      </c>
      <c r="FP191" s="362">
        <f t="shared" si="660"/>
        <v>3</v>
      </c>
      <c r="FQ191" s="486"/>
      <c r="FR191" s="486">
        <v>101</v>
      </c>
      <c r="FS191" s="486">
        <v>94</v>
      </c>
      <c r="FT191" s="486">
        <v>91</v>
      </c>
      <c r="FU191" s="486">
        <v>75</v>
      </c>
      <c r="FV191" s="488">
        <v>66</v>
      </c>
      <c r="FW191" s="510">
        <v>51</v>
      </c>
      <c r="FX191" s="500">
        <v>28</v>
      </c>
      <c r="FY191" s="500"/>
      <c r="FZ191" s="500"/>
      <c r="GA191" s="500"/>
      <c r="GB191" s="499"/>
      <c r="GC191" s="2"/>
      <c r="GD191" s="2" t="s">
        <v>798</v>
      </c>
      <c r="GE191" s="1" t="s">
        <v>81</v>
      </c>
      <c r="GF191" s="336"/>
      <c r="GG191" s="1">
        <v>8382</v>
      </c>
      <c r="GH191" s="1" t="s">
        <v>150</v>
      </c>
      <c r="GI191" s="18" t="s">
        <v>79</v>
      </c>
      <c r="GJ191" s="94">
        <f t="shared" si="534"/>
        <v>-1</v>
      </c>
      <c r="GK191" s="94">
        <f t="shared" si="535"/>
        <v>-0.46664942457140485</v>
      </c>
      <c r="GL191" s="94">
        <f t="shared" si="536"/>
        <v>3.0672393281785615</v>
      </c>
      <c r="GM191" s="94">
        <f t="shared" si="537"/>
        <v>-0.65452345532369027</v>
      </c>
      <c r="GN191" s="94">
        <f t="shared" si="538"/>
        <v>-0.26515194396081432</v>
      </c>
      <c r="GO191" s="392">
        <f t="shared" si="539"/>
        <v>0.85787777689403033</v>
      </c>
      <c r="GP191" s="366">
        <f t="shared" si="540"/>
        <v>-0.59179514340652384</v>
      </c>
      <c r="GQ191" s="366">
        <f t="shared" si="541"/>
        <v>-0.51778487894737202</v>
      </c>
      <c r="GR191" s="366">
        <f t="shared" si="542"/>
        <v>0.83677089241985758</v>
      </c>
      <c r="GS191" s="94">
        <f t="shared" si="603"/>
        <v>0</v>
      </c>
      <c r="GT191" s="94">
        <f t="shared" si="661"/>
        <v>0.59179514340652384</v>
      </c>
      <c r="GU191" s="392">
        <f t="shared" si="662"/>
        <v>1.1095800223538959</v>
      </c>
      <c r="GV191" s="94">
        <f t="shared" si="663"/>
        <v>0.27280912993403833</v>
      </c>
      <c r="GW191" s="94">
        <f t="shared" si="664"/>
        <v>0.78966035216556785</v>
      </c>
      <c r="GX191" s="94">
        <f t="shared" si="665"/>
        <v>1.0745899722751111</v>
      </c>
      <c r="GY191" s="94">
        <f t="shared" si="666"/>
        <v>0.57839648314841952</v>
      </c>
      <c r="GZ191" s="94">
        <f t="shared" si="667"/>
        <v>0.67585988270724362</v>
      </c>
      <c r="HA191" s="94">
        <f t="shared" si="668"/>
        <v>0.50571732790148605</v>
      </c>
      <c r="HB191" s="94">
        <f t="shared" si="669"/>
        <v>1.189267333603192</v>
      </c>
      <c r="HC191" s="94">
        <f t="shared" si="670"/>
        <v>0.56596379921627171</v>
      </c>
      <c r="HD191" s="94">
        <f t="shared" si="543"/>
        <v>-1</v>
      </c>
      <c r="HE191" s="94">
        <f t="shared" si="544"/>
        <v>-0.356373597585246</v>
      </c>
      <c r="HF191" s="94">
        <f t="shared" si="545"/>
        <v>3.4633925325796415</v>
      </c>
      <c r="HG191" s="94">
        <f t="shared" si="546"/>
        <v>-0.69958947877311228</v>
      </c>
      <c r="HH191" s="94">
        <f t="shared" si="547"/>
        <v>-0.18334925081865647</v>
      </c>
      <c r="HI191" s="392">
        <f t="shared" si="548"/>
        <v>0.91028534794362537</v>
      </c>
      <c r="HJ191" s="366">
        <f t="shared" si="549"/>
        <v>-0.24403210236943837</v>
      </c>
      <c r="HK191" s="366">
        <f t="shared" si="550"/>
        <v>-0.13511968732389937</v>
      </c>
      <c r="HL191" s="366">
        <f t="shared" si="551"/>
        <v>0.29420479322690662</v>
      </c>
      <c r="HM191" s="94">
        <f t="shared" si="604"/>
        <v>0</v>
      </c>
      <c r="HN191" s="94">
        <f t="shared" si="671"/>
        <v>0.24403210236943837</v>
      </c>
      <c r="HO191" s="392">
        <f t="shared" si="672"/>
        <v>0.37915178969333774</v>
      </c>
      <c r="HP191" s="94">
        <f t="shared" si="673"/>
        <v>8.4946996466431085E-2</v>
      </c>
      <c r="HQ191" s="94">
        <f t="shared" si="674"/>
        <v>0.28276971165824821</v>
      </c>
      <c r="HR191" s="94">
        <f t="shared" si="675"/>
        <v>0.34625537531400347</v>
      </c>
      <c r="HS191" s="94">
        <f t="shared" si="676"/>
        <v>0.18125845737483082</v>
      </c>
      <c r="HT191" s="94">
        <f t="shared" si="677"/>
        <v>0.2594863229932583</v>
      </c>
      <c r="HU191" s="94">
        <f t="shared" si="678"/>
        <v>0.23267357448656698</v>
      </c>
      <c r="HV191" s="94">
        <f t="shared" si="679"/>
        <v>0.5108129362036764</v>
      </c>
      <c r="HW191" s="94">
        <f t="shared" si="680"/>
        <v>0.21557323213894769</v>
      </c>
      <c r="HX191" s="94" t="e">
        <f t="shared" si="552"/>
        <v>#VALUE!</v>
      </c>
      <c r="HY191" s="94">
        <f t="shared" si="553"/>
        <v>-0.12462802313083089</v>
      </c>
      <c r="HZ191" s="94">
        <f t="shared" si="554"/>
        <v>0.86303571564930981</v>
      </c>
      <c r="IA191" s="94">
        <f t="shared" si="555"/>
        <v>-0.41727794516410788</v>
      </c>
      <c r="IB191" s="94">
        <f t="shared" si="556"/>
        <v>0.24078781324542478</v>
      </c>
      <c r="IC191" s="392">
        <f t="shared" si="557"/>
        <v>2.3327973623545828E-2</v>
      </c>
      <c r="ID191" s="366" t="e">
        <f t="shared" si="558"/>
        <v>#VALUE!</v>
      </c>
      <c r="IE191" s="366">
        <f t="shared" si="559"/>
        <v>-5.39059389145225E-2</v>
      </c>
      <c r="IF191" s="366">
        <f t="shared" si="560"/>
        <v>0.20036806158628193</v>
      </c>
      <c r="IG191" s="94" t="str">
        <f t="shared" si="605"/>
        <v>i.a.</v>
      </c>
      <c r="IH191" s="94">
        <f t="shared" si="681"/>
        <v>0.37862871549408994</v>
      </c>
      <c r="II191" s="392">
        <f t="shared" si="682"/>
        <v>0.43253465440861244</v>
      </c>
      <c r="IJ191" s="94">
        <f t="shared" si="683"/>
        <v>0.23216659282233051</v>
      </c>
      <c r="IK191" s="94">
        <f t="shared" si="684"/>
        <v>0.3984173773682102</v>
      </c>
      <c r="IL191" s="94">
        <f t="shared" si="685"/>
        <v>0.32110033086648654</v>
      </c>
      <c r="IM191" s="94">
        <f t="shared" si="686"/>
        <v>0.31378046837661305</v>
      </c>
      <c r="IN191" s="94">
        <f t="shared" si="687"/>
        <v>0.3338741662159726</v>
      </c>
      <c r="IO191" s="94">
        <f t="shared" si="688"/>
        <v>0.45253253440689079</v>
      </c>
      <c r="IP191" s="94">
        <f t="shared" si="689"/>
        <v>0.44218014746748674</v>
      </c>
      <c r="IQ191" s="94">
        <f t="shared" si="690"/>
        <v>0.39108224476392034</v>
      </c>
      <c r="IR191" s="94" t="str">
        <f t="shared" si="606"/>
        <v>i.a.</v>
      </c>
      <c r="IS191" s="94" t="e">
        <f t="shared" si="561"/>
        <v>#VALUE!</v>
      </c>
      <c r="IT191" s="94" t="e">
        <f t="shared" si="562"/>
        <v>#VALUE!</v>
      </c>
      <c r="IU191" s="94" t="e">
        <f t="shared" si="563"/>
        <v>#VALUE!</v>
      </c>
      <c r="IV191" s="94" t="e">
        <f t="shared" si="564"/>
        <v>#VALUE!</v>
      </c>
      <c r="IW191" s="94" t="e">
        <f t="shared" si="565"/>
        <v>#VALUE!</v>
      </c>
      <c r="IX191" s="392" t="e">
        <f t="shared" si="566"/>
        <v>#VALUE!</v>
      </c>
      <c r="IY191" s="366" t="e">
        <f t="shared" si="567"/>
        <v>#VALUE!</v>
      </c>
      <c r="IZ191" s="366" t="e">
        <f t="shared" si="568"/>
        <v>#VALUE!</v>
      </c>
      <c r="JA191" s="366" t="e">
        <f t="shared" si="569"/>
        <v>#VALUE!</v>
      </c>
      <c r="JB191" s="392"/>
      <c r="JC191" s="94" t="str">
        <f t="shared" si="691"/>
        <v>i.a.</v>
      </c>
      <c r="JD191" s="392" t="str">
        <f t="shared" si="692"/>
        <v>i.a.</v>
      </c>
      <c r="JE191" s="94" t="str">
        <f t="shared" si="693"/>
        <v>i.a.</v>
      </c>
      <c r="JF191" s="94" t="str">
        <f t="shared" si="694"/>
        <v>i.a.</v>
      </c>
      <c r="JG191" s="94" t="str">
        <f t="shared" si="695"/>
        <v>i.a.</v>
      </c>
      <c r="JH191" s="94" t="str">
        <f t="shared" si="696"/>
        <v>i.a.</v>
      </c>
      <c r="JI191" s="94" t="str">
        <f t="shared" si="697"/>
        <v>i.a.</v>
      </c>
      <c r="JJ191" s="94" t="str">
        <f t="shared" si="698"/>
        <v>i.a.</v>
      </c>
      <c r="JK191" s="94" t="str">
        <f t="shared" si="699"/>
        <v>i.a.</v>
      </c>
      <c r="JL191" s="94" t="str">
        <f t="shared" si="700"/>
        <v>i.a.</v>
      </c>
      <c r="JM191" s="94" t="str">
        <f t="shared" si="607"/>
        <v>i.a.</v>
      </c>
      <c r="JN191" s="94" t="e">
        <f t="shared" si="570"/>
        <v>#VALUE!</v>
      </c>
      <c r="JO191" s="94" t="e">
        <f t="shared" si="571"/>
        <v>#DIV/0!</v>
      </c>
      <c r="JP191" s="94" t="e">
        <f t="shared" si="572"/>
        <v>#DIV/0!</v>
      </c>
      <c r="JQ191" s="94" t="e">
        <f t="shared" si="573"/>
        <v>#DIV/0!</v>
      </c>
      <c r="JR191" s="94" t="e">
        <f t="shared" si="574"/>
        <v>#DIV/0!</v>
      </c>
      <c r="JS191" s="392" t="e">
        <f t="shared" si="575"/>
        <v>#DIV/0!</v>
      </c>
      <c r="JT191" s="364" t="e">
        <f t="shared" si="576"/>
        <v>#VALUE!</v>
      </c>
      <c r="JU191" s="364">
        <f t="shared" si="577"/>
        <v>0</v>
      </c>
      <c r="JV191" s="364">
        <f t="shared" si="578"/>
        <v>0</v>
      </c>
      <c r="JW191" s="99" t="str">
        <f t="shared" si="608"/>
        <v>i.a.</v>
      </c>
      <c r="JX191" s="99">
        <f t="shared" si="701"/>
        <v>0</v>
      </c>
      <c r="JY191" s="393">
        <f t="shared" si="702"/>
        <v>0</v>
      </c>
      <c r="JZ191" s="99">
        <f t="shared" si="703"/>
        <v>0</v>
      </c>
      <c r="KA191" s="99">
        <f t="shared" si="704"/>
        <v>0</v>
      </c>
      <c r="KB191" s="99">
        <f t="shared" si="705"/>
        <v>0</v>
      </c>
      <c r="KC191" s="99">
        <f t="shared" si="706"/>
        <v>0</v>
      </c>
      <c r="KD191" s="99">
        <f t="shared" si="707"/>
        <v>0</v>
      </c>
      <c r="KE191" s="99" t="str">
        <f t="shared" si="708"/>
        <v>i.a.</v>
      </c>
      <c r="KF191" s="99" t="str">
        <f t="shared" si="609"/>
        <v>i.a.</v>
      </c>
      <c r="KG191" s="99" t="str">
        <f t="shared" si="610"/>
        <v>i.a.</v>
      </c>
      <c r="KH191" s="99" t="str">
        <f t="shared" si="611"/>
        <v>i.a.</v>
      </c>
      <c r="KI191" s="94">
        <f t="shared" si="579"/>
        <v>-1</v>
      </c>
      <c r="KJ191" s="94">
        <f t="shared" si="580"/>
        <v>-0.33992324580878125</v>
      </c>
      <c r="KK191" s="94">
        <f t="shared" si="581"/>
        <v>4.3851034433201157</v>
      </c>
      <c r="KL191" s="94">
        <f t="shared" si="582"/>
        <v>-0.71631802807496348</v>
      </c>
      <c r="KM191" s="94">
        <f t="shared" si="583"/>
        <v>3.5374572583152082E-2</v>
      </c>
      <c r="KN191" s="392">
        <f t="shared" si="584"/>
        <v>1.2492432468002501</v>
      </c>
      <c r="KO191" s="364">
        <f t="shared" si="585"/>
        <v>-0.25444554455445545</v>
      </c>
      <c r="KP191" s="364">
        <f t="shared" si="586"/>
        <v>-0.13103317884979987</v>
      </c>
      <c r="KQ191" s="364">
        <f t="shared" si="587"/>
        <v>0.31389630582183775</v>
      </c>
      <c r="KR191" s="308"/>
      <c r="KS191" s="308">
        <f t="shared" si="709"/>
        <v>0.25444554455445545</v>
      </c>
      <c r="KT191" s="395">
        <f t="shared" si="710"/>
        <v>0.38547872340425532</v>
      </c>
      <c r="KU191" s="308">
        <f t="shared" si="711"/>
        <v>7.1582417582417582E-2</v>
      </c>
      <c r="KV191" s="308">
        <f t="shared" si="712"/>
        <v>0.25233333333333335</v>
      </c>
      <c r="KW191" s="308">
        <f t="shared" si="713"/>
        <v>0.24371212121212121</v>
      </c>
      <c r="KX191" s="308">
        <f t="shared" si="714"/>
        <v>0.10835294117647058</v>
      </c>
      <c r="KY191" s="308">
        <f t="shared" si="715"/>
        <v>0.22842857142857143</v>
      </c>
      <c r="KZ191" s="308" t="str">
        <f t="shared" si="716"/>
        <v>i.a.</v>
      </c>
      <c r="LA191" s="308" t="str">
        <f t="shared" si="717"/>
        <v>i.a.</v>
      </c>
      <c r="LB191" s="308" t="str">
        <f t="shared" si="718"/>
        <v>i.a.</v>
      </c>
      <c r="LC191" s="308" t="str">
        <f t="shared" si="612"/>
        <v>i.a.</v>
      </c>
    </row>
    <row r="192" spans="1:315" s="1" customFormat="1" x14ac:dyDescent="0.3">
      <c r="A192" t="s">
        <v>1004</v>
      </c>
      <c r="B192" s="171">
        <v>73492114</v>
      </c>
      <c r="C192" t="s">
        <v>105</v>
      </c>
      <c r="D192" s="4" t="s">
        <v>87</v>
      </c>
      <c r="E192">
        <v>1</v>
      </c>
      <c r="F192"/>
      <c r="G192">
        <v>251200</v>
      </c>
      <c r="H192">
        <v>244200</v>
      </c>
      <c r="I192" s="190">
        <v>44907</v>
      </c>
      <c r="J192" s="176"/>
      <c r="K192" s="176" t="s">
        <v>129</v>
      </c>
      <c r="L192" s="176" t="s">
        <v>129</v>
      </c>
      <c r="M192" s="176" t="s">
        <v>129</v>
      </c>
      <c r="N192" s="176" t="s">
        <v>129</v>
      </c>
      <c r="O192" s="176" t="s">
        <v>129</v>
      </c>
      <c r="P192" s="176" t="s">
        <v>129</v>
      </c>
      <c r="Q192" s="94">
        <f t="shared" si="525"/>
        <v>-1</v>
      </c>
      <c r="R192" s="94">
        <f t="shared" si="526"/>
        <v>-0.17907171101049035</v>
      </c>
      <c r="S192" s="94">
        <f t="shared" si="527"/>
        <v>-1.8054211628675931E-2</v>
      </c>
      <c r="T192" s="94">
        <f t="shared" si="528"/>
        <v>0.2553470221199885</v>
      </c>
      <c r="U192" s="94">
        <f t="shared" si="529"/>
        <v>-0.12721597298827902</v>
      </c>
      <c r="V192" s="94">
        <f t="shared" si="530"/>
        <v>3.7191796647727537E-2</v>
      </c>
      <c r="W192" s="362">
        <f t="shared" si="531"/>
        <v>-329.065</v>
      </c>
      <c r="X192" s="362">
        <f t="shared" si="532"/>
        <v>-71.78000000000003</v>
      </c>
      <c r="Y192" s="362">
        <f t="shared" si="533"/>
        <v>-7.3699999999999477</v>
      </c>
      <c r="Z192" s="100"/>
      <c r="AA192" s="100">
        <v>329.065</v>
      </c>
      <c r="AB192" s="100">
        <v>400.84500000000003</v>
      </c>
      <c r="AC192" s="100">
        <v>408.21499999999997</v>
      </c>
      <c r="AD192" s="100">
        <v>325.18099999999998</v>
      </c>
      <c r="AE192" s="203">
        <v>372.57900000000001</v>
      </c>
      <c r="AF192" s="203">
        <v>359.21899999999999</v>
      </c>
      <c r="AG192" s="205">
        <v>328.46499999999997</v>
      </c>
      <c r="AH192" s="201">
        <v>305.20800000000003</v>
      </c>
      <c r="AI192" s="201">
        <v>243.19200000000001</v>
      </c>
      <c r="AJ192" s="201"/>
      <c r="AK192" s="202"/>
      <c r="AL192" s="94">
        <f t="shared" si="588"/>
        <v>-1</v>
      </c>
      <c r="AM192" s="94">
        <f t="shared" si="589"/>
        <v>-0.33913259362526982</v>
      </c>
      <c r="AN192" s="94">
        <f t="shared" si="613"/>
        <v>9.2694225913482614E-2</v>
      </c>
      <c r="AO192" s="94">
        <f t="shared" si="614"/>
        <v>0.17652402347106619</v>
      </c>
      <c r="AP192" s="94">
        <f t="shared" si="615"/>
        <v>0.24430256002932729</v>
      </c>
      <c r="AQ192" s="94">
        <f t="shared" si="616"/>
        <v>-0.34717402576682221</v>
      </c>
      <c r="AR192" s="362">
        <f t="shared" si="590"/>
        <v>-34.604999999999997</v>
      </c>
      <c r="AS192" s="362">
        <f t="shared" si="617"/>
        <v>-17.758000000000003</v>
      </c>
      <c r="AT192" s="362">
        <f t="shared" si="618"/>
        <v>4.4420000000000002</v>
      </c>
      <c r="AU192" s="266"/>
      <c r="AV192" s="266">
        <v>34.604999999999997</v>
      </c>
      <c r="AW192" s="266">
        <v>52.363</v>
      </c>
      <c r="AX192" s="266">
        <v>47.920999999999999</v>
      </c>
      <c r="AY192" s="266">
        <v>40.731000000000002</v>
      </c>
      <c r="AZ192" s="266">
        <v>32.734000000000002</v>
      </c>
      <c r="BA192" s="266">
        <v>50.142000000000003</v>
      </c>
      <c r="BB192" s="202">
        <v>66.259</v>
      </c>
      <c r="BC192" s="201">
        <v>46.140999999999998</v>
      </c>
      <c r="BD192" s="201">
        <v>31.920999999999999</v>
      </c>
      <c r="BE192" s="201"/>
      <c r="BF192" s="202"/>
      <c r="BG192" s="94">
        <f t="shared" si="591"/>
        <v>-1</v>
      </c>
      <c r="BH192" s="94">
        <f t="shared" si="619"/>
        <v>-0.801070935052971</v>
      </c>
      <c r="BI192" s="94">
        <f t="shared" si="620"/>
        <v>0.41157347204161232</v>
      </c>
      <c r="BJ192" s="94">
        <f t="shared" si="621"/>
        <v>0.34249863611565756</v>
      </c>
      <c r="BK192" s="94">
        <f t="shared" si="622"/>
        <v>2.6311410459587954</v>
      </c>
      <c r="BL192" s="94">
        <f t="shared" si="623"/>
        <v>-0.89318210673325149</v>
      </c>
      <c r="BM192" s="362">
        <f t="shared" si="592"/>
        <v>-3.4550000000000001</v>
      </c>
      <c r="BN192" s="362">
        <f t="shared" si="624"/>
        <v>-13.912999999999998</v>
      </c>
      <c r="BO192" s="362">
        <f t="shared" si="625"/>
        <v>5.0639999999999983</v>
      </c>
      <c r="BP192" s="266"/>
      <c r="BQ192" s="266">
        <v>3.4550000000000001</v>
      </c>
      <c r="BR192" s="266">
        <v>17.367999999999999</v>
      </c>
      <c r="BS192" s="266">
        <v>12.304</v>
      </c>
      <c r="BT192" s="266">
        <v>9.1649999999999991</v>
      </c>
      <c r="BU192" s="266">
        <v>2.524</v>
      </c>
      <c r="BV192" s="266">
        <v>23.629000000000001</v>
      </c>
      <c r="BW192" s="202">
        <v>39.542999999999999</v>
      </c>
      <c r="BX192" s="201">
        <v>22.271999999999998</v>
      </c>
      <c r="BY192" s="201">
        <v>8.8040000000000003</v>
      </c>
      <c r="BZ192" s="201"/>
      <c r="CA192" s="201"/>
      <c r="CB192" s="94">
        <f t="shared" si="593"/>
        <v>-1</v>
      </c>
      <c r="CC192" s="94">
        <f t="shared" si="626"/>
        <v>-0.97622052474261034</v>
      </c>
      <c r="CD192" s="94">
        <f t="shared" si="627"/>
        <v>0.2962803513001549</v>
      </c>
      <c r="CE192" s="94">
        <f t="shared" si="628"/>
        <v>0.62980634296940785</v>
      </c>
      <c r="CF192" s="94">
        <f t="shared" si="629"/>
        <v>4.7793998377939984</v>
      </c>
      <c r="CG192" s="94">
        <f t="shared" si="630"/>
        <v>-0.9467846353042727</v>
      </c>
      <c r="CH192" s="362">
        <f t="shared" si="594"/>
        <v>-0.35799999999999998</v>
      </c>
      <c r="CI192" s="362">
        <f t="shared" si="631"/>
        <v>-14.696999999999999</v>
      </c>
      <c r="CJ192" s="362">
        <f t="shared" si="632"/>
        <v>3.4409999999999989</v>
      </c>
      <c r="CK192" s="100"/>
      <c r="CL192" s="100">
        <v>0.35799999999999998</v>
      </c>
      <c r="CM192" s="100">
        <v>15.055</v>
      </c>
      <c r="CN192" s="100">
        <v>11.614000000000001</v>
      </c>
      <c r="CO192" s="100">
        <v>7.1260000000000003</v>
      </c>
      <c r="CP192" s="100">
        <v>1.2330000000000001</v>
      </c>
      <c r="CQ192" s="100">
        <v>23.17</v>
      </c>
      <c r="CR192" s="208">
        <v>36.085000000000001</v>
      </c>
      <c r="CS192" s="208">
        <v>17.213999999999999</v>
      </c>
      <c r="CT192" s="208">
        <v>6.0890000000000004</v>
      </c>
      <c r="CU192" s="208"/>
      <c r="CV192" s="208"/>
      <c r="CW192" s="94">
        <f t="shared" si="595"/>
        <v>-1</v>
      </c>
      <c r="CX192" s="94">
        <f t="shared" si="633"/>
        <v>-0.97708021923268562</v>
      </c>
      <c r="CY192" s="94">
        <f t="shared" si="634"/>
        <v>0.33031374281926651</v>
      </c>
      <c r="CZ192" s="94">
        <f t="shared" si="635"/>
        <v>0.6265947888589396</v>
      </c>
      <c r="DA192" s="94">
        <f t="shared" si="636"/>
        <v>4.8272251308900529</v>
      </c>
      <c r="DB192" s="94">
        <f t="shared" si="637"/>
        <v>-0.94714997232982856</v>
      </c>
      <c r="DC192" s="362">
        <f t="shared" si="596"/>
        <v>-0.27600000000000002</v>
      </c>
      <c r="DD192" s="362">
        <f t="shared" si="638"/>
        <v>-11.766</v>
      </c>
      <c r="DE192" s="362">
        <f t="shared" si="639"/>
        <v>2.99</v>
      </c>
      <c r="DF192" s="266"/>
      <c r="DG192" s="266">
        <v>0.27600000000000002</v>
      </c>
      <c r="DH192" s="266">
        <v>12.042</v>
      </c>
      <c r="DI192" s="266">
        <v>9.0519999999999996</v>
      </c>
      <c r="DJ192" s="266">
        <v>5.5650000000000004</v>
      </c>
      <c r="DK192" s="266">
        <v>0.95499999999999996</v>
      </c>
      <c r="DL192" s="266">
        <v>18.07</v>
      </c>
      <c r="DM192" s="201">
        <v>27.981999999999999</v>
      </c>
      <c r="DN192" s="201">
        <v>13.443</v>
      </c>
      <c r="DO192" s="201">
        <v>5.0090000000000003</v>
      </c>
      <c r="DP192" s="201"/>
      <c r="DQ192" s="201"/>
      <c r="DR192" s="94">
        <f t="shared" si="597"/>
        <v>-1</v>
      </c>
      <c r="DS192" s="94">
        <f t="shared" si="640"/>
        <v>1.1860469508394873E-2</v>
      </c>
      <c r="DT192" s="94">
        <f t="shared" si="641"/>
        <v>2.0094016106037824E-2</v>
      </c>
      <c r="DU192" s="94">
        <f t="shared" si="642"/>
        <v>0.21122882344705277</v>
      </c>
      <c r="DV192" s="94">
        <f t="shared" si="643"/>
        <v>0.14923972217007689</v>
      </c>
      <c r="DW192" s="94">
        <f t="shared" si="644"/>
        <v>-0.51150208295124056</v>
      </c>
      <c r="DX192" s="362">
        <f t="shared" si="598"/>
        <v>-53.576999999999998</v>
      </c>
      <c r="DY192" s="362">
        <f t="shared" si="645"/>
        <v>0.62800000000000011</v>
      </c>
      <c r="DZ192" s="362">
        <f t="shared" si="646"/>
        <v>1.0429999999999993</v>
      </c>
      <c r="EA192" s="100"/>
      <c r="EB192" s="100">
        <v>53.576999999999998</v>
      </c>
      <c r="EC192" s="100">
        <v>52.948999999999998</v>
      </c>
      <c r="ED192" s="100">
        <v>51.905999999999999</v>
      </c>
      <c r="EE192" s="100">
        <v>42.853999999999999</v>
      </c>
      <c r="EF192" s="100">
        <v>37.289000000000001</v>
      </c>
      <c r="EG192" s="100">
        <v>76.334000000000003</v>
      </c>
      <c r="EH192" s="208">
        <v>58.264000000000003</v>
      </c>
      <c r="EI192" s="208">
        <v>35.283000000000001</v>
      </c>
      <c r="EJ192" s="208">
        <v>21.84</v>
      </c>
      <c r="EK192" s="208"/>
      <c r="EL192" s="208"/>
      <c r="EM192" s="94">
        <f t="shared" si="599"/>
        <v>-1</v>
      </c>
      <c r="EN192" s="94">
        <f t="shared" si="647"/>
        <v>1.4020769572837261E-2</v>
      </c>
      <c r="EO192" s="94">
        <f t="shared" si="648"/>
        <v>-0.13789137553107994</v>
      </c>
      <c r="EP192" s="94">
        <f t="shared" si="649"/>
        <v>1.6644657202597096E-2</v>
      </c>
      <c r="EQ192" s="94">
        <f t="shared" si="650"/>
        <v>0.10211135929493328</v>
      </c>
      <c r="ER192" s="94">
        <f t="shared" si="651"/>
        <v>9.9100199955565502E-2</v>
      </c>
      <c r="ES192" s="362">
        <f t="shared" si="600"/>
        <v>-193.82499999999999</v>
      </c>
      <c r="ET192" s="362">
        <f t="shared" si="652"/>
        <v>2.6799999999999784</v>
      </c>
      <c r="EU192" s="362">
        <f t="shared" si="653"/>
        <v>-30.572999999999979</v>
      </c>
      <c r="EV192" s="100"/>
      <c r="EW192" s="100">
        <v>193.82499999999999</v>
      </c>
      <c r="EX192" s="100">
        <v>191.14500000000001</v>
      </c>
      <c r="EY192" s="100">
        <v>221.71799999999999</v>
      </c>
      <c r="EZ192" s="100">
        <v>218.08799999999999</v>
      </c>
      <c r="FA192" s="100">
        <v>197.88200000000001</v>
      </c>
      <c r="FB192" s="100">
        <v>180.04</v>
      </c>
      <c r="FC192" s="208">
        <v>199.04400000000001</v>
      </c>
      <c r="FD192" s="208">
        <v>157.15700000000001</v>
      </c>
      <c r="FE192" s="208">
        <v>125.60899999999999</v>
      </c>
      <c r="FF192" s="208"/>
      <c r="FG192" s="208"/>
      <c r="FH192" s="94">
        <f t="shared" si="601"/>
        <v>-1</v>
      </c>
      <c r="FI192" s="94">
        <f t="shared" si="654"/>
        <v>-0.14583333333333334</v>
      </c>
      <c r="FJ192" s="94">
        <f t="shared" si="655"/>
        <v>5.4945054945054944E-2</v>
      </c>
      <c r="FK192" s="94">
        <f t="shared" si="656"/>
        <v>7.0588235294117646E-2</v>
      </c>
      <c r="FL192" s="94">
        <f t="shared" si="657"/>
        <v>-7.6086956521739135E-2</v>
      </c>
      <c r="FM192" s="94">
        <f t="shared" si="658"/>
        <v>2.2222222222222223E-2</v>
      </c>
      <c r="FN192" s="362">
        <f t="shared" si="602"/>
        <v>-164</v>
      </c>
      <c r="FO192" s="362">
        <f t="shared" si="659"/>
        <v>-28</v>
      </c>
      <c r="FP192" s="362">
        <f t="shared" si="660"/>
        <v>10</v>
      </c>
      <c r="FQ192" s="486"/>
      <c r="FR192" s="486">
        <v>164</v>
      </c>
      <c r="FS192" s="486">
        <v>192</v>
      </c>
      <c r="FT192" s="486">
        <v>182</v>
      </c>
      <c r="FU192" s="486">
        <v>170</v>
      </c>
      <c r="FV192" s="486">
        <v>184</v>
      </c>
      <c r="FW192" s="486">
        <v>180</v>
      </c>
      <c r="FX192" s="2">
        <v>166</v>
      </c>
      <c r="FY192" s="2">
        <v>168</v>
      </c>
      <c r="FZ192" s="2">
        <v>175</v>
      </c>
      <c r="GA192" s="2"/>
      <c r="GB192" s="2"/>
      <c r="GC192" s="2"/>
      <c r="GD192" s="25"/>
      <c r="GE192" s="1" t="s">
        <v>81</v>
      </c>
      <c r="GF192" s="336" t="s">
        <v>87</v>
      </c>
      <c r="GG192" s="1">
        <v>6940</v>
      </c>
      <c r="GH192" s="1" t="s">
        <v>759</v>
      </c>
      <c r="GI192" s="18" t="s">
        <v>79</v>
      </c>
      <c r="GJ192" s="94">
        <f t="shared" si="534"/>
        <v>-1</v>
      </c>
      <c r="GK192" s="94">
        <f t="shared" si="535"/>
        <v>-0.97659353699459672</v>
      </c>
      <c r="GL192" s="94">
        <f t="shared" si="536"/>
        <v>0.17147991120311556</v>
      </c>
      <c r="GM192" s="94">
        <f t="shared" si="537"/>
        <v>0.3784040707534535</v>
      </c>
      <c r="GN192" s="94">
        <f t="shared" si="538"/>
        <v>7.1937629957659128</v>
      </c>
      <c r="GO192" s="392">
        <f t="shared" si="539"/>
        <v>-0.93696098802781569</v>
      </c>
      <c r="GP192" s="366">
        <f t="shared" si="540"/>
        <v>-6.721363798509284E-3</v>
      </c>
      <c r="GQ192" s="366">
        <f t="shared" si="541"/>
        <v>-0.28043709311818521</v>
      </c>
      <c r="GR192" s="366">
        <f t="shared" si="542"/>
        <v>4.203393180061174E-2</v>
      </c>
      <c r="GS192" s="94">
        <f t="shared" si="603"/>
        <v>0</v>
      </c>
      <c r="GT192" s="94">
        <f t="shared" si="661"/>
        <v>6.721363798509284E-3</v>
      </c>
      <c r="GU192" s="392">
        <f t="shared" si="662"/>
        <v>0.2871584569166945</v>
      </c>
      <c r="GV192" s="94">
        <f t="shared" si="663"/>
        <v>0.24512452511608276</v>
      </c>
      <c r="GW192" s="94">
        <f t="shared" si="664"/>
        <v>0.1778321250764259</v>
      </c>
      <c r="GX192" s="94">
        <f t="shared" si="665"/>
        <v>2.1703352314232153E-2</v>
      </c>
      <c r="GY192" s="94">
        <f t="shared" si="666"/>
        <v>0.34428446187907696</v>
      </c>
      <c r="GZ192" s="94">
        <f t="shared" si="667"/>
        <v>0.77148385303644162</v>
      </c>
      <c r="HA192" s="94">
        <f t="shared" si="668"/>
        <v>0.60269943805472392</v>
      </c>
      <c r="HB192" s="94">
        <f t="shared" si="669"/>
        <v>0.27880036630036631</v>
      </c>
      <c r="HC192" s="94" t="str">
        <f t="shared" si="670"/>
        <v>Negativ EK</v>
      </c>
      <c r="HD192" s="94">
        <f t="shared" si="543"/>
        <v>-1</v>
      </c>
      <c r="HE192" s="94">
        <f t="shared" si="544"/>
        <v>-0.78665753034983188</v>
      </c>
      <c r="HF192" s="94">
        <f t="shared" si="545"/>
        <v>0.50369125459228203</v>
      </c>
      <c r="HG192" s="94">
        <f t="shared" si="546"/>
        <v>0.26973974358019248</v>
      </c>
      <c r="HH192" s="94">
        <f t="shared" si="547"/>
        <v>2.2990073475751611</v>
      </c>
      <c r="HI192" s="392">
        <f t="shared" si="548"/>
        <v>-0.89285367284484074</v>
      </c>
      <c r="HJ192" s="366">
        <f t="shared" si="549"/>
        <v>-1.7949450606540768E-2</v>
      </c>
      <c r="HK192" s="366">
        <f t="shared" si="550"/>
        <v>-6.618499592899281E-2</v>
      </c>
      <c r="HL192" s="366">
        <f t="shared" si="551"/>
        <v>2.8182504088181785E-2</v>
      </c>
      <c r="HM192" s="94">
        <f t="shared" si="604"/>
        <v>0</v>
      </c>
      <c r="HN192" s="94">
        <f t="shared" si="671"/>
        <v>1.7949450606540768E-2</v>
      </c>
      <c r="HO192" s="392">
        <f t="shared" si="672"/>
        <v>8.4134446535533577E-2</v>
      </c>
      <c r="HP192" s="94">
        <f t="shared" si="673"/>
        <v>5.5951942447351792E-2</v>
      </c>
      <c r="HQ192" s="94">
        <f t="shared" si="674"/>
        <v>4.4065677813303838E-2</v>
      </c>
      <c r="HR192" s="94">
        <f t="shared" si="675"/>
        <v>1.3357253613179439E-2</v>
      </c>
      <c r="HS192" s="94">
        <f t="shared" si="676"/>
        <v>0.12466366293486404</v>
      </c>
      <c r="HT192" s="94">
        <f t="shared" si="677"/>
        <v>0.22202632783175791</v>
      </c>
      <c r="HU192" s="94">
        <f t="shared" si="678"/>
        <v>0.15752954739961661</v>
      </c>
      <c r="HV192" s="94">
        <f t="shared" si="679"/>
        <v>7.0090518991473547E-2</v>
      </c>
      <c r="HW192" s="94" t="str">
        <f t="shared" si="680"/>
        <v>i.a.</v>
      </c>
      <c r="HX192" s="94" t="e">
        <f t="shared" si="552"/>
        <v>#VALUE!</v>
      </c>
      <c r="HY192" s="94">
        <f t="shared" si="553"/>
        <v>-2.130429799137688E-3</v>
      </c>
      <c r="HZ192" s="94">
        <f t="shared" si="554"/>
        <v>0.18325462378298402</v>
      </c>
      <c r="IA192" s="94">
        <f t="shared" si="555"/>
        <v>0.19139840539749076</v>
      </c>
      <c r="IB192" s="94">
        <f t="shared" si="556"/>
        <v>4.2761888331587145E-2</v>
      </c>
      <c r="IC192" s="392">
        <f t="shared" si="557"/>
        <v>-0.55554742227459475</v>
      </c>
      <c r="ID192" s="366" t="e">
        <f t="shared" si="558"/>
        <v>#VALUE!</v>
      </c>
      <c r="IE192" s="366">
        <f t="shared" si="559"/>
        <v>-5.9014950657637621E-4</v>
      </c>
      <c r="IF192" s="366">
        <f t="shared" si="560"/>
        <v>4.2901408555370196E-2</v>
      </c>
      <c r="IG192" s="94" t="str">
        <f t="shared" si="605"/>
        <v>i.a.</v>
      </c>
      <c r="IH192" s="94">
        <f t="shared" si="681"/>
        <v>0.27641945053527667</v>
      </c>
      <c r="II192" s="392">
        <f t="shared" si="682"/>
        <v>0.27700960004185304</v>
      </c>
      <c r="IJ192" s="94">
        <f t="shared" si="683"/>
        <v>0.23410819148648285</v>
      </c>
      <c r="IK192" s="94">
        <f t="shared" si="684"/>
        <v>0.19649866109093578</v>
      </c>
      <c r="IL192" s="94">
        <f t="shared" si="685"/>
        <v>0.18844058580366077</v>
      </c>
      <c r="IM192" s="94">
        <f t="shared" si="686"/>
        <v>0.42398355920906466</v>
      </c>
      <c r="IN192" s="94">
        <f t="shared" si="687"/>
        <v>0.29271919776531824</v>
      </c>
      <c r="IO192" s="94">
        <f t="shared" si="688"/>
        <v>0.22450797610033277</v>
      </c>
      <c r="IP192" s="94">
        <f t="shared" si="689"/>
        <v>0.17387289127371447</v>
      </c>
      <c r="IQ192" s="94" t="str">
        <f t="shared" si="690"/>
        <v>i.a.</v>
      </c>
      <c r="IR192" s="94" t="str">
        <f t="shared" si="606"/>
        <v>i.a.</v>
      </c>
      <c r="IS192" s="94">
        <f t="shared" si="561"/>
        <v>-1</v>
      </c>
      <c r="IT192" s="94">
        <f t="shared" si="562"/>
        <v>-0.75767790242446986</v>
      </c>
      <c r="IU192" s="94">
        <f t="shared" si="563"/>
        <v>0.43752688667556466</v>
      </c>
      <c r="IV192" s="94">
        <f t="shared" si="564"/>
        <v>6.9424320494655092E-2</v>
      </c>
      <c r="IW192" s="94">
        <f t="shared" si="565"/>
        <v>3.1604118929527925</v>
      </c>
      <c r="IX192" s="392">
        <f t="shared" si="566"/>
        <v>-0.89701240058782672</v>
      </c>
      <c r="IY192" s="366">
        <f t="shared" si="567"/>
        <v>-1.049944539832556E-2</v>
      </c>
      <c r="IZ192" s="366">
        <f t="shared" si="568"/>
        <v>-3.2829023211735683E-2</v>
      </c>
      <c r="JA192" s="366">
        <f t="shared" si="569"/>
        <v>1.3187488979229445E-2</v>
      </c>
      <c r="JB192" s="392"/>
      <c r="JC192" s="94">
        <f t="shared" si="691"/>
        <v>1.049944539832556E-2</v>
      </c>
      <c r="JD192" s="392">
        <f t="shared" si="692"/>
        <v>4.332846861006124E-2</v>
      </c>
      <c r="JE192" s="94">
        <f t="shared" si="693"/>
        <v>3.0140979630831795E-2</v>
      </c>
      <c r="JF192" s="94">
        <f t="shared" si="694"/>
        <v>2.8184303510967738E-2</v>
      </c>
      <c r="JG192" s="94">
        <f t="shared" si="695"/>
        <v>6.7744022073171059E-3</v>
      </c>
      <c r="JH192" s="94">
        <f t="shared" si="696"/>
        <v>6.5778814594996377E-2</v>
      </c>
      <c r="JI192" s="94">
        <f t="shared" si="697"/>
        <v>0.12038725587201073</v>
      </c>
      <c r="JJ192" s="94">
        <f t="shared" si="698"/>
        <v>7.2973185499724771E-2</v>
      </c>
      <c r="JK192" s="94">
        <f t="shared" si="699"/>
        <v>3.6201848745024509E-2</v>
      </c>
      <c r="JL192" s="94" t="str">
        <f t="shared" si="700"/>
        <v>i.a.</v>
      </c>
      <c r="JM192" s="94" t="str">
        <f t="shared" si="607"/>
        <v>i.a.</v>
      </c>
      <c r="JN192" s="94" t="e">
        <f t="shared" si="570"/>
        <v>#VALUE!</v>
      </c>
      <c r="JO192" s="94">
        <f t="shared" si="571"/>
        <v>-3.8913222646427846E-2</v>
      </c>
      <c r="JP192" s="94">
        <f t="shared" si="572"/>
        <v>-6.9197221439682419E-2</v>
      </c>
      <c r="JQ192" s="94">
        <f t="shared" si="573"/>
        <v>0.17257688879339592</v>
      </c>
      <c r="JR192" s="94">
        <f t="shared" si="574"/>
        <v>-5.5339641352019693E-2</v>
      </c>
      <c r="JS192" s="392">
        <f t="shared" si="575"/>
        <v>1.4644148894515988E-2</v>
      </c>
      <c r="JT192" s="364" t="e">
        <f t="shared" si="576"/>
        <v>#VALUE!</v>
      </c>
      <c r="JU192" s="364">
        <f t="shared" si="577"/>
        <v>-8.1240472560975885E-2</v>
      </c>
      <c r="JV192" s="364">
        <f t="shared" si="578"/>
        <v>-0.15520518543956019</v>
      </c>
      <c r="JW192" s="99" t="str">
        <f t="shared" si="608"/>
        <v>i.a.</v>
      </c>
      <c r="JX192" s="99">
        <f t="shared" si="701"/>
        <v>2.0064939024390243</v>
      </c>
      <c r="JY192" s="393">
        <f t="shared" si="702"/>
        <v>2.0877343750000001</v>
      </c>
      <c r="JZ192" s="99">
        <f t="shared" si="703"/>
        <v>2.2429395604395603</v>
      </c>
      <c r="KA192" s="99">
        <f t="shared" si="704"/>
        <v>1.9128294117647058</v>
      </c>
      <c r="KB192" s="99">
        <f t="shared" si="705"/>
        <v>2.0248858695652174</v>
      </c>
      <c r="KC192" s="99">
        <f t="shared" si="706"/>
        <v>1.9956611111111111</v>
      </c>
      <c r="KD192" s="99">
        <f t="shared" si="707"/>
        <v>1.9787048192771082</v>
      </c>
      <c r="KE192" s="99">
        <f t="shared" si="708"/>
        <v>1.8167142857142859</v>
      </c>
      <c r="KF192" s="99">
        <f t="shared" si="609"/>
        <v>1.3896685714285715</v>
      </c>
      <c r="KG192" s="99" t="str">
        <f t="shared" si="610"/>
        <v>i.a.</v>
      </c>
      <c r="KH192" s="99" t="str">
        <f t="shared" si="611"/>
        <v>i.a.</v>
      </c>
      <c r="KI192" s="94">
        <f t="shared" si="579"/>
        <v>-1</v>
      </c>
      <c r="KJ192" s="94">
        <f t="shared" si="580"/>
        <v>-0.9721606143328122</v>
      </c>
      <c r="KK192" s="94">
        <f t="shared" si="581"/>
        <v>0.22876574966993854</v>
      </c>
      <c r="KL192" s="94">
        <f t="shared" si="582"/>
        <v>0.52234658409230406</v>
      </c>
      <c r="KM192" s="94">
        <f t="shared" si="583"/>
        <v>5.2553504126711514</v>
      </c>
      <c r="KN192" s="392">
        <f t="shared" si="584"/>
        <v>-0.94794149105852765</v>
      </c>
      <c r="KO192" s="364">
        <f t="shared" si="585"/>
        <v>-2.1829268292682925E-3</v>
      </c>
      <c r="KP192" s="364">
        <f t="shared" si="586"/>
        <v>-7.6228531504065042E-2</v>
      </c>
      <c r="KQ192" s="364">
        <f t="shared" si="587"/>
        <v>1.4598271520146519E-2</v>
      </c>
      <c r="KR192" s="308"/>
      <c r="KS192" s="308">
        <f t="shared" si="709"/>
        <v>2.1829268292682925E-3</v>
      </c>
      <c r="KT192" s="395">
        <f t="shared" si="710"/>
        <v>7.8411458333333336E-2</v>
      </c>
      <c r="KU192" s="308">
        <f t="shared" si="711"/>
        <v>6.3813186813186817E-2</v>
      </c>
      <c r="KV192" s="308">
        <f t="shared" si="712"/>
        <v>4.1917647058823532E-2</v>
      </c>
      <c r="KW192" s="308">
        <f t="shared" si="713"/>
        <v>6.7010869565217396E-3</v>
      </c>
      <c r="KX192" s="308">
        <f t="shared" si="714"/>
        <v>0.12872222222222224</v>
      </c>
      <c r="KY192" s="308">
        <f t="shared" si="715"/>
        <v>0.21737951807228917</v>
      </c>
      <c r="KZ192" s="308">
        <f t="shared" si="716"/>
        <v>0.1024642857142857</v>
      </c>
      <c r="LA192" s="308">
        <f t="shared" si="717"/>
        <v>3.4794285714285715E-2</v>
      </c>
      <c r="LB192" s="308" t="str">
        <f t="shared" si="718"/>
        <v>i.a.</v>
      </c>
      <c r="LC192" s="308" t="str">
        <f t="shared" si="612"/>
        <v>i.a.</v>
      </c>
    </row>
    <row r="193" spans="1:315" s="1" customFormat="1" ht="15.6" customHeight="1" x14ac:dyDescent="0.3">
      <c r="A193" s="348" t="s">
        <v>396</v>
      </c>
      <c r="B193" s="171">
        <v>31309514</v>
      </c>
      <c r="C193" t="s">
        <v>105</v>
      </c>
      <c r="D193" s="4"/>
      <c r="E193">
        <v>1</v>
      </c>
      <c r="F193"/>
      <c r="G193">
        <v>433200</v>
      </c>
      <c r="H193"/>
      <c r="I193" s="192">
        <v>45080</v>
      </c>
      <c r="J193" s="176"/>
      <c r="K193" s="176" t="s">
        <v>132</v>
      </c>
      <c r="L193" s="176" t="s">
        <v>132</v>
      </c>
      <c r="M193" s="176" t="s">
        <v>132</v>
      </c>
      <c r="N193" s="176" t="s">
        <v>132</v>
      </c>
      <c r="O193" s="176" t="s">
        <v>132</v>
      </c>
      <c r="P193" s="176" t="s">
        <v>132</v>
      </c>
      <c r="Q193" s="94">
        <f t="shared" si="525"/>
        <v>-1</v>
      </c>
      <c r="R193" s="94">
        <f t="shared" si="526"/>
        <v>0.1777422554038155</v>
      </c>
      <c r="S193" s="94">
        <f t="shared" si="527"/>
        <v>0.13013634259339835</v>
      </c>
      <c r="T193" s="94">
        <f t="shared" si="528"/>
        <v>-0.12086967165457951</v>
      </c>
      <c r="U193" s="94">
        <f t="shared" si="529"/>
        <v>-4.9174985670267679E-2</v>
      </c>
      <c r="V193" s="94">
        <f t="shared" si="530"/>
        <v>-0.12619747386405245</v>
      </c>
      <c r="W193" s="362">
        <f t="shared" si="531"/>
        <v>-382.387</v>
      </c>
      <c r="X193" s="362">
        <f t="shared" si="532"/>
        <v>57.709000000000003</v>
      </c>
      <c r="Y193" s="362">
        <f t="shared" si="533"/>
        <v>37.387</v>
      </c>
      <c r="Z193" s="100"/>
      <c r="AA193" s="396">
        <v>382.387</v>
      </c>
      <c r="AB193" s="100">
        <v>324.678</v>
      </c>
      <c r="AC193" s="100">
        <v>287.291</v>
      </c>
      <c r="AD193" s="100">
        <v>326.79000000000002</v>
      </c>
      <c r="AE193" s="203">
        <v>343.69099999999997</v>
      </c>
      <c r="AF193" s="203">
        <v>393.32799999999997</v>
      </c>
      <c r="AG193" s="207">
        <v>316.99700000000001</v>
      </c>
      <c r="AH193" s="206">
        <v>267.00900000000001</v>
      </c>
      <c r="AI193" s="206">
        <v>166.839</v>
      </c>
      <c r="AJ193" s="206">
        <v>194.56800000000001</v>
      </c>
      <c r="AK193" s="201">
        <v>173.68899999999999</v>
      </c>
      <c r="AL193" s="94">
        <f t="shared" si="588"/>
        <v>1</v>
      </c>
      <c r="AM193" s="94">
        <f t="shared" si="589"/>
        <v>-1.9101501501501503</v>
      </c>
      <c r="AN193" s="94">
        <f t="shared" si="613"/>
        <v>53.950495049504944</v>
      </c>
      <c r="AO193" s="94">
        <f t="shared" si="614"/>
        <v>-0.97501649076517138</v>
      </c>
      <c r="AP193" s="94">
        <f t="shared" si="615"/>
        <v>1.8698895423899011</v>
      </c>
      <c r="AQ193" s="94">
        <f t="shared" si="616"/>
        <v>-1.6811608364275941</v>
      </c>
      <c r="AR193" s="362">
        <f t="shared" si="590"/>
        <v>15.154</v>
      </c>
      <c r="AS193" s="362">
        <f t="shared" si="617"/>
        <v>-31.803999999999998</v>
      </c>
      <c r="AT193" s="362">
        <f t="shared" si="618"/>
        <v>16.346999999999998</v>
      </c>
      <c r="AU193" s="266"/>
      <c r="AV193" s="266">
        <v>-15.154</v>
      </c>
      <c r="AW193" s="266">
        <v>16.649999999999999</v>
      </c>
      <c r="AX193" s="266">
        <v>0.30299999999999999</v>
      </c>
      <c r="AY193" s="266">
        <v>12.128</v>
      </c>
      <c r="AZ193" s="266">
        <v>-13.942</v>
      </c>
      <c r="BA193" s="266">
        <v>20.468</v>
      </c>
      <c r="BB193" s="201">
        <v>18.628</v>
      </c>
      <c r="BC193" s="201">
        <v>15.089</v>
      </c>
      <c r="BD193" s="201">
        <v>12.138</v>
      </c>
      <c r="BE193" s="201">
        <v>12.144</v>
      </c>
      <c r="BF193" s="201">
        <v>16.100000000000001</v>
      </c>
      <c r="BG193" s="94">
        <f t="shared" si="591"/>
        <v>1</v>
      </c>
      <c r="BH193" s="94">
        <f t="shared" si="619"/>
        <v>-13.769769357495882</v>
      </c>
      <c r="BI193" s="94">
        <f t="shared" si="620"/>
        <v>1.2856806683139193</v>
      </c>
      <c r="BJ193" s="94">
        <f t="shared" si="621"/>
        <v>-79.179245283018872</v>
      </c>
      <c r="BK193" s="94">
        <f t="shared" si="622"/>
        <v>0.99635287641067982</v>
      </c>
      <c r="BL193" s="94">
        <f t="shared" si="623"/>
        <v>-4.4334317779090364</v>
      </c>
      <c r="BM193" s="362">
        <f t="shared" si="592"/>
        <v>31.004999999999999</v>
      </c>
      <c r="BN193" s="362">
        <f t="shared" si="624"/>
        <v>-33.433</v>
      </c>
      <c r="BO193" s="362">
        <f t="shared" si="625"/>
        <v>10.927</v>
      </c>
      <c r="BP193" s="266"/>
      <c r="BQ193" s="266">
        <v>-31.004999999999999</v>
      </c>
      <c r="BR193" s="266">
        <v>2.4279999999999999</v>
      </c>
      <c r="BS193" s="266">
        <v>-8.4990000000000006</v>
      </c>
      <c r="BT193" s="266">
        <v>-0.106</v>
      </c>
      <c r="BU193" s="266">
        <v>-29.064</v>
      </c>
      <c r="BV193" s="266">
        <v>8.4649999999999999</v>
      </c>
      <c r="BW193" s="201">
        <v>7.5179999999999998</v>
      </c>
      <c r="BX193" s="201">
        <v>4.0430000000000001</v>
      </c>
      <c r="BY193" s="201">
        <v>2.363</v>
      </c>
      <c r="BZ193" s="201">
        <v>1.3460000000000001</v>
      </c>
      <c r="CA193" s="201">
        <v>4.7610000000000001</v>
      </c>
      <c r="CB193" s="94">
        <f t="shared" si="593"/>
        <v>1</v>
      </c>
      <c r="CC193" s="94">
        <f t="shared" si="626"/>
        <v>-15.25684777727885</v>
      </c>
      <c r="CD193" s="94">
        <f t="shared" si="627"/>
        <v>1.2617228816547186</v>
      </c>
      <c r="CE193" s="94">
        <f t="shared" si="628"/>
        <v>-25.311428571428571</v>
      </c>
      <c r="CF193" s="94">
        <f t="shared" si="629"/>
        <v>1.0119817876827224</v>
      </c>
      <c r="CG193" s="94">
        <f t="shared" si="630"/>
        <v>-4.5810959911732247</v>
      </c>
      <c r="CH193" s="362">
        <f t="shared" si="594"/>
        <v>31.75</v>
      </c>
      <c r="CI193" s="362">
        <f t="shared" si="631"/>
        <v>-33.976999999999997</v>
      </c>
      <c r="CJ193" s="362">
        <f t="shared" si="632"/>
        <v>10.736000000000001</v>
      </c>
      <c r="CK193" s="100"/>
      <c r="CL193" s="100">
        <v>-31.75</v>
      </c>
      <c r="CM193" s="100">
        <v>2.2269999999999999</v>
      </c>
      <c r="CN193" s="100">
        <v>-8.5090000000000003</v>
      </c>
      <c r="CO193" s="100">
        <v>0.35</v>
      </c>
      <c r="CP193" s="100">
        <v>-29.210999999999999</v>
      </c>
      <c r="CQ193" s="100">
        <v>8.157</v>
      </c>
      <c r="CR193" s="208">
        <v>7.5129999999999999</v>
      </c>
      <c r="CS193" s="208">
        <v>4.1180000000000003</v>
      </c>
      <c r="CT193" s="208">
        <v>3.4060000000000001</v>
      </c>
      <c r="CU193" s="208">
        <v>2.0830000000000002</v>
      </c>
      <c r="CV193" s="208">
        <v>5.2480000000000002</v>
      </c>
      <c r="CW193" s="94">
        <f t="shared" si="595"/>
        <v>1</v>
      </c>
      <c r="CX193" s="94">
        <f t="shared" si="633"/>
        <v>-15.292795389048988</v>
      </c>
      <c r="CY193" s="94">
        <f t="shared" si="634"/>
        <v>1.2603150787696924</v>
      </c>
      <c r="CZ193" s="94">
        <f t="shared" si="635"/>
        <v>-7.521526418786693</v>
      </c>
      <c r="DA193" s="94">
        <f t="shared" si="636"/>
        <v>1.04481473361105</v>
      </c>
      <c r="DB193" s="94">
        <f t="shared" si="637"/>
        <v>-4.5198333076091988</v>
      </c>
      <c r="DC193" s="362">
        <f t="shared" si="596"/>
        <v>24.797999999999998</v>
      </c>
      <c r="DD193" s="362">
        <f t="shared" si="638"/>
        <v>-26.532999999999998</v>
      </c>
      <c r="DE193" s="362">
        <f t="shared" si="639"/>
        <v>8.4</v>
      </c>
      <c r="DF193" s="266"/>
      <c r="DG193" s="266">
        <v>-24.797999999999998</v>
      </c>
      <c r="DH193" s="266">
        <v>1.7350000000000001</v>
      </c>
      <c r="DI193" s="266">
        <v>-6.665</v>
      </c>
      <c r="DJ193" s="266">
        <v>1.022</v>
      </c>
      <c r="DK193" s="266">
        <v>-22.805</v>
      </c>
      <c r="DL193" s="266">
        <v>6.4790000000000001</v>
      </c>
      <c r="DM193" s="201">
        <v>5.71</v>
      </c>
      <c r="DN193" s="201">
        <v>3.1509999999999998</v>
      </c>
      <c r="DO193" s="201">
        <v>2.4169999999999998</v>
      </c>
      <c r="DP193" s="201">
        <v>1.7390000000000001</v>
      </c>
      <c r="DQ193" s="201">
        <v>3.9089999999999998</v>
      </c>
      <c r="DR193" s="94">
        <f t="shared" si="597"/>
        <v>-1</v>
      </c>
      <c r="DS193" s="94">
        <f t="shared" si="640"/>
        <v>5.9190670143873811E-3</v>
      </c>
      <c r="DT193" s="94">
        <f t="shared" si="641"/>
        <v>5.3562608051370683E-2</v>
      </c>
      <c r="DU193" s="94">
        <f t="shared" si="642"/>
        <v>-0.17064802724223568</v>
      </c>
      <c r="DV193" s="94">
        <f t="shared" si="643"/>
        <v>2.6869988168792051E-2</v>
      </c>
      <c r="DW193" s="94">
        <f t="shared" si="644"/>
        <v>-0.25186860739575151</v>
      </c>
      <c r="DX193" s="362">
        <f t="shared" si="598"/>
        <v>-34.329000000000001</v>
      </c>
      <c r="DY193" s="362">
        <f t="shared" si="645"/>
        <v>0.20199999999999818</v>
      </c>
      <c r="DZ193" s="362">
        <f t="shared" si="646"/>
        <v>1.7349999999999994</v>
      </c>
      <c r="EA193" s="100"/>
      <c r="EB193" s="100">
        <v>34.329000000000001</v>
      </c>
      <c r="EC193" s="100">
        <v>34.127000000000002</v>
      </c>
      <c r="ED193" s="100">
        <v>32.392000000000003</v>
      </c>
      <c r="EE193" s="100">
        <v>39.057000000000002</v>
      </c>
      <c r="EF193" s="100">
        <v>38.034999999999997</v>
      </c>
      <c r="EG193" s="100">
        <v>50.84</v>
      </c>
      <c r="EH193" s="208">
        <v>46.051000000000002</v>
      </c>
      <c r="EI193" s="208">
        <v>41.710999999999999</v>
      </c>
      <c r="EJ193" s="208">
        <v>39.655999999999999</v>
      </c>
      <c r="EK193" s="208">
        <v>39.652000000000001</v>
      </c>
      <c r="EL193" s="208">
        <v>42.890999999999998</v>
      </c>
      <c r="EM193" s="94">
        <f t="shared" si="599"/>
        <v>-1</v>
      </c>
      <c r="EN193" s="94">
        <f t="shared" si="647"/>
        <v>0.20884557609093712</v>
      </c>
      <c r="EO193" s="94">
        <f t="shared" si="648"/>
        <v>0.16760034904013957</v>
      </c>
      <c r="EP193" s="94">
        <f t="shared" si="649"/>
        <v>5.5238902035892809E-2</v>
      </c>
      <c r="EQ193" s="94">
        <f t="shared" si="650"/>
        <v>-0.12201885297589214</v>
      </c>
      <c r="ER193" s="94">
        <f t="shared" si="651"/>
        <v>-0.15349976732090548</v>
      </c>
      <c r="ES193" s="362">
        <f t="shared" si="600"/>
        <v>-161.75200000000001</v>
      </c>
      <c r="ET193" s="362">
        <f t="shared" si="652"/>
        <v>27.945000000000022</v>
      </c>
      <c r="EU193" s="362">
        <f t="shared" si="653"/>
        <v>19.206999999999994</v>
      </c>
      <c r="EV193" s="100"/>
      <c r="EW193" s="100">
        <v>161.75200000000001</v>
      </c>
      <c r="EX193" s="100">
        <v>133.80699999999999</v>
      </c>
      <c r="EY193" s="100">
        <v>114.6</v>
      </c>
      <c r="EZ193" s="100">
        <v>108.601</v>
      </c>
      <c r="FA193" s="100">
        <v>123.694</v>
      </c>
      <c r="FB193" s="100">
        <v>146.124</v>
      </c>
      <c r="FC193" s="208">
        <v>119.708</v>
      </c>
      <c r="FD193" s="208">
        <v>107.955</v>
      </c>
      <c r="FE193" s="208">
        <v>94.581999999999994</v>
      </c>
      <c r="FF193" s="208">
        <v>98.072999999999993</v>
      </c>
      <c r="FG193" s="208">
        <v>105.68</v>
      </c>
      <c r="FH193" s="94">
        <f t="shared" si="601"/>
        <v>-1</v>
      </c>
      <c r="FI193" s="94">
        <f t="shared" si="654"/>
        <v>0.31140350877192985</v>
      </c>
      <c r="FJ193" s="94">
        <f t="shared" si="655"/>
        <v>6.5420560747663545E-2</v>
      </c>
      <c r="FK193" s="94">
        <f t="shared" si="656"/>
        <v>-3.6036036036036036E-2</v>
      </c>
      <c r="FL193" s="94">
        <f t="shared" si="657"/>
        <v>-0.10483870967741936</v>
      </c>
      <c r="FM193" s="94">
        <f t="shared" si="658"/>
        <v>5.5319148936170209E-2</v>
      </c>
      <c r="FN193" s="362">
        <f t="shared" si="602"/>
        <v>-299</v>
      </c>
      <c r="FO193" s="362">
        <f t="shared" si="659"/>
        <v>71</v>
      </c>
      <c r="FP193" s="362">
        <f t="shared" si="660"/>
        <v>14</v>
      </c>
      <c r="FQ193" s="486"/>
      <c r="FR193" s="486">
        <v>299</v>
      </c>
      <c r="FS193" s="486">
        <v>228</v>
      </c>
      <c r="FT193" s="486">
        <v>214</v>
      </c>
      <c r="FU193" s="486">
        <v>222</v>
      </c>
      <c r="FV193" s="486">
        <v>248</v>
      </c>
      <c r="FW193" s="486">
        <v>235</v>
      </c>
      <c r="FX193" s="2">
        <v>203</v>
      </c>
      <c r="FY193" s="2">
        <v>179</v>
      </c>
      <c r="FZ193" s="2">
        <v>154</v>
      </c>
      <c r="GA193" s="2">
        <v>156</v>
      </c>
      <c r="GB193" s="2">
        <v>151</v>
      </c>
      <c r="GC193" s="2"/>
      <c r="GD193" s="2"/>
      <c r="GE193" s="1" t="s">
        <v>133</v>
      </c>
      <c r="GF193" s="336" t="s">
        <v>87</v>
      </c>
      <c r="GG193" s="1">
        <v>8200</v>
      </c>
      <c r="GH193" s="1" t="s">
        <v>182</v>
      </c>
      <c r="GI193" s="18" t="s">
        <v>79</v>
      </c>
      <c r="GJ193" s="94">
        <f t="shared" si="534"/>
        <v>1</v>
      </c>
      <c r="GK193" s="94">
        <f t="shared" si="535"/>
        <v>-14.853442463725779</v>
      </c>
      <c r="GL193" s="94">
        <f t="shared" si="536"/>
        <v>1.2811202539326807</v>
      </c>
      <c r="GM193" s="94">
        <f t="shared" si="537"/>
        <v>-27.231530902161978</v>
      </c>
      <c r="GN193" s="94">
        <f t="shared" si="538"/>
        <v>1.013813124322912</v>
      </c>
      <c r="GO193" s="392">
        <f t="shared" si="539"/>
        <v>-4.9040896954235151</v>
      </c>
      <c r="GP193" s="366">
        <f t="shared" si="540"/>
        <v>0.92760313193876354</v>
      </c>
      <c r="GQ193" s="366">
        <f t="shared" si="541"/>
        <v>-0.99456144460131113</v>
      </c>
      <c r="GR193" s="366">
        <f t="shared" si="542"/>
        <v>0.30514219207303611</v>
      </c>
      <c r="GS193" s="94">
        <f t="shared" si="603"/>
        <v>0</v>
      </c>
      <c r="GT193" s="94">
        <f t="shared" si="661"/>
        <v>-0.92760313193876354</v>
      </c>
      <c r="GU193" s="392">
        <f t="shared" si="662"/>
        <v>6.6958312662547537E-2</v>
      </c>
      <c r="GV193" s="94">
        <f t="shared" si="663"/>
        <v>-0.23818387941048857</v>
      </c>
      <c r="GW193" s="94">
        <f t="shared" si="664"/>
        <v>9.0800601878275305E-3</v>
      </c>
      <c r="GX193" s="94">
        <f t="shared" si="665"/>
        <v>-0.65735021097046409</v>
      </c>
      <c r="GY193" s="94">
        <f t="shared" si="666"/>
        <v>0.16837477165061771</v>
      </c>
      <c r="GZ193" s="94">
        <f t="shared" si="667"/>
        <v>0.17121305348556323</v>
      </c>
      <c r="HA193" s="94">
        <f t="shared" si="668"/>
        <v>0.10122039647522954</v>
      </c>
      <c r="HB193" s="94">
        <f t="shared" si="669"/>
        <v>8.5892974227064114E-2</v>
      </c>
      <c r="HC193" s="94">
        <f t="shared" si="670"/>
        <v>5.0470663775244416E-2</v>
      </c>
      <c r="HD193" s="94">
        <f t="shared" si="543"/>
        <v>1</v>
      </c>
      <c r="HE193" s="94">
        <f t="shared" si="544"/>
        <v>-11.732544421883548</v>
      </c>
      <c r="HF193" s="94">
        <f t="shared" si="545"/>
        <v>1.2566924879264074</v>
      </c>
      <c r="HG193" s="94">
        <f t="shared" si="546"/>
        <v>-82.446031975747744</v>
      </c>
      <c r="HH193" s="94">
        <f t="shared" si="547"/>
        <v>0.99576375043533794</v>
      </c>
      <c r="HI193" s="392">
        <f t="shared" si="548"/>
        <v>-4.3827099614744576</v>
      </c>
      <c r="HJ193" s="366">
        <f t="shared" si="549"/>
        <v>0.20980582557120575</v>
      </c>
      <c r="HK193" s="366">
        <f t="shared" si="550"/>
        <v>-0.22935438901748545</v>
      </c>
      <c r="HL193" s="366">
        <f t="shared" si="551"/>
        <v>9.5704136225971556E-2</v>
      </c>
      <c r="HM193" s="94">
        <f t="shared" si="604"/>
        <v>0</v>
      </c>
      <c r="HN193" s="94">
        <f t="shared" si="671"/>
        <v>-0.20980582557120575</v>
      </c>
      <c r="HO193" s="392">
        <f t="shared" si="672"/>
        <v>1.9548563446279695E-2</v>
      </c>
      <c r="HP193" s="94">
        <f t="shared" si="673"/>
        <v>-7.6155572779691857E-2</v>
      </c>
      <c r="HQ193" s="94">
        <f t="shared" si="674"/>
        <v>-9.1263264383650096E-4</v>
      </c>
      <c r="HR193" s="94">
        <f t="shared" si="675"/>
        <v>-0.21543410743538238</v>
      </c>
      <c r="HS193" s="94">
        <f t="shared" si="676"/>
        <v>6.3686839808600917E-2</v>
      </c>
      <c r="HT193" s="94">
        <f t="shared" si="677"/>
        <v>6.6044987547383624E-2</v>
      </c>
      <c r="HU193" s="94">
        <f t="shared" si="678"/>
        <v>3.9923569520630801E-2</v>
      </c>
      <c r="HV193" s="94">
        <f t="shared" si="679"/>
        <v>2.4530897199657422E-2</v>
      </c>
      <c r="HW193" s="94">
        <f t="shared" si="680"/>
        <v>1.3212075405024714E-2</v>
      </c>
      <c r="HX193" s="94" t="e">
        <f t="shared" si="552"/>
        <v>#VALUE!</v>
      </c>
      <c r="HY193" s="94">
        <f t="shared" si="553"/>
        <v>-0.16786801646969374</v>
      </c>
      <c r="HZ193" s="94">
        <f t="shared" si="554"/>
        <v>-9.7668471136135721E-2</v>
      </c>
      <c r="IA193" s="94">
        <f t="shared" si="555"/>
        <v>-0.2140623595683597</v>
      </c>
      <c r="IB193" s="94">
        <f t="shared" si="556"/>
        <v>0.16958090916796856</v>
      </c>
      <c r="IC193" s="392">
        <f t="shared" si="557"/>
        <v>-0.11620651274190168</v>
      </c>
      <c r="ID193" s="366" t="e">
        <f t="shared" si="558"/>
        <v>#VALUE!</v>
      </c>
      <c r="IE193" s="366">
        <f t="shared" si="559"/>
        <v>-4.2814141248673387E-2</v>
      </c>
      <c r="IF193" s="366">
        <f t="shared" si="560"/>
        <v>-2.7606257565808978E-2</v>
      </c>
      <c r="IG193" s="94" t="str">
        <f t="shared" si="605"/>
        <v>i.a.</v>
      </c>
      <c r="IH193" s="94">
        <f t="shared" si="681"/>
        <v>0.21223230624659972</v>
      </c>
      <c r="II193" s="392">
        <f t="shared" si="682"/>
        <v>0.25504644749527311</v>
      </c>
      <c r="IJ193" s="94">
        <f t="shared" si="683"/>
        <v>0.28265270506108209</v>
      </c>
      <c r="IK193" s="94">
        <f t="shared" si="684"/>
        <v>0.35963757239804423</v>
      </c>
      <c r="IL193" s="94">
        <f t="shared" si="685"/>
        <v>0.30749268355781201</v>
      </c>
      <c r="IM193" s="94">
        <f t="shared" si="686"/>
        <v>0.34792368125701462</v>
      </c>
      <c r="IN193" s="94">
        <f t="shared" si="687"/>
        <v>0.38469442309620078</v>
      </c>
      <c r="IO193" s="94">
        <f t="shared" si="688"/>
        <v>0.38637395210967534</v>
      </c>
      <c r="IP193" s="94">
        <f t="shared" si="689"/>
        <v>0.41927639508574571</v>
      </c>
      <c r="IQ193" s="94">
        <f t="shared" si="690"/>
        <v>0.40431107440376052</v>
      </c>
      <c r="IR193" s="94">
        <f t="shared" si="606"/>
        <v>0.4058573050719152</v>
      </c>
      <c r="IS193" s="94">
        <f t="shared" si="561"/>
        <v>1</v>
      </c>
      <c r="IT193" s="94">
        <f t="shared" si="562"/>
        <v>-11.842584019469927</v>
      </c>
      <c r="IU193" s="94">
        <f t="shared" si="563"/>
        <v>1.2527842504899445</v>
      </c>
      <c r="IV193" s="94">
        <f t="shared" si="564"/>
        <v>-90.20291121558887</v>
      </c>
      <c r="IW193" s="94">
        <f t="shared" si="565"/>
        <v>0.99616425363830885</v>
      </c>
      <c r="IX193" s="392">
        <f t="shared" si="566"/>
        <v>-4.9292994414791362</v>
      </c>
      <c r="IY193" s="366">
        <f t="shared" si="567"/>
        <v>8.1082777395675057E-2</v>
      </c>
      <c r="IZ193" s="366">
        <f t="shared" si="568"/>
        <v>-8.8560955775485201E-2</v>
      </c>
      <c r="JA193" s="366">
        <f t="shared" si="569"/>
        <v>3.7061423243032465E-2</v>
      </c>
      <c r="JB193" s="392"/>
      <c r="JC193" s="94">
        <f t="shared" si="691"/>
        <v>-8.1082777395675057E-2</v>
      </c>
      <c r="JD193" s="392">
        <f t="shared" si="692"/>
        <v>7.4781783798101506E-3</v>
      </c>
      <c r="JE193" s="94">
        <f t="shared" si="693"/>
        <v>-2.9583244863222311E-2</v>
      </c>
      <c r="JF193" s="94">
        <f t="shared" si="694"/>
        <v>-3.2436733070167383E-4</v>
      </c>
      <c r="JG193" s="94">
        <f t="shared" si="695"/>
        <v>-8.4564332496341196E-2</v>
      </c>
      <c r="JH193" s="94">
        <f t="shared" si="696"/>
        <v>2.1521478257332305E-2</v>
      </c>
      <c r="JI193" s="94">
        <f t="shared" si="697"/>
        <v>2.3716312772676079E-2</v>
      </c>
      <c r="JJ193" s="94">
        <f t="shared" si="698"/>
        <v>1.5141811699231112E-2</v>
      </c>
      <c r="JK193" s="94">
        <f t="shared" si="699"/>
        <v>1.4163355090836076E-2</v>
      </c>
      <c r="JL193" s="94">
        <f t="shared" si="700"/>
        <v>6.9178898893959952E-3</v>
      </c>
      <c r="JM193" s="94">
        <f t="shared" si="607"/>
        <v>2.7411062301009276E-2</v>
      </c>
      <c r="JN193" s="94" t="e">
        <f t="shared" si="570"/>
        <v>#VALUE!</v>
      </c>
      <c r="JO193" s="94">
        <f t="shared" si="571"/>
        <v>-0.10192229353822764</v>
      </c>
      <c r="JP193" s="94">
        <f t="shared" si="572"/>
        <v>6.0742005767487846E-2</v>
      </c>
      <c r="JQ193" s="94">
        <f t="shared" si="573"/>
        <v>-8.8004986482787914E-2</v>
      </c>
      <c r="JR193" s="94">
        <f t="shared" si="574"/>
        <v>6.2182898890872092E-2</v>
      </c>
      <c r="JS193" s="392">
        <f t="shared" si="575"/>
        <v>-0.17200163854053346</v>
      </c>
      <c r="JT193" s="364" t="e">
        <f t="shared" si="576"/>
        <v>#VALUE!</v>
      </c>
      <c r="JU193" s="364">
        <f t="shared" si="577"/>
        <v>-0.14514002816405558</v>
      </c>
      <c r="JV193" s="364">
        <f t="shared" si="578"/>
        <v>8.1545007378258649E-2</v>
      </c>
      <c r="JW193" s="99" t="str">
        <f t="shared" si="608"/>
        <v>i.a.</v>
      </c>
      <c r="JX193" s="99">
        <f t="shared" si="701"/>
        <v>1.2788862876254181</v>
      </c>
      <c r="JY193" s="393">
        <f t="shared" si="702"/>
        <v>1.4240263157894737</v>
      </c>
      <c r="JZ193" s="99">
        <f t="shared" si="703"/>
        <v>1.342481308411215</v>
      </c>
      <c r="KA193" s="99">
        <f t="shared" si="704"/>
        <v>1.472027027027027</v>
      </c>
      <c r="KB193" s="99">
        <f t="shared" si="705"/>
        <v>1.3858508064516128</v>
      </c>
      <c r="KC193" s="99">
        <f t="shared" si="706"/>
        <v>1.6737361702127658</v>
      </c>
      <c r="KD193" s="99">
        <f t="shared" si="707"/>
        <v>1.56156157635468</v>
      </c>
      <c r="KE193" s="99">
        <f t="shared" si="708"/>
        <v>1.4916703910614526</v>
      </c>
      <c r="KF193" s="99">
        <f t="shared" si="609"/>
        <v>1.0833701298701299</v>
      </c>
      <c r="KG193" s="99">
        <f t="shared" si="610"/>
        <v>1.2472307692307694</v>
      </c>
      <c r="KH193" s="99">
        <f t="shared" si="611"/>
        <v>1.1502582781456954</v>
      </c>
      <c r="KI193" s="94">
        <f t="shared" si="579"/>
        <v>1</v>
      </c>
      <c r="KJ193" s="94">
        <f t="shared" si="580"/>
        <v>-11.871442452239391</v>
      </c>
      <c r="KK193" s="94">
        <f t="shared" si="581"/>
        <v>1.2456521783952184</v>
      </c>
      <c r="KL193" s="94">
        <f t="shared" si="582"/>
        <v>-26.22026702269693</v>
      </c>
      <c r="KM193" s="94">
        <f t="shared" si="583"/>
        <v>1.013385060114032</v>
      </c>
      <c r="KN193" s="392">
        <f t="shared" si="584"/>
        <v>-4.3933772497004355</v>
      </c>
      <c r="KO193" s="364">
        <f t="shared" si="585"/>
        <v>0.10618729096989966</v>
      </c>
      <c r="KP193" s="364">
        <f t="shared" si="586"/>
        <v>-0.11595483482954878</v>
      </c>
      <c r="KQ193" s="364">
        <f t="shared" si="587"/>
        <v>4.9529226102639781E-2</v>
      </c>
      <c r="KR193" s="308"/>
      <c r="KS193" s="308">
        <f t="shared" si="709"/>
        <v>-0.10618729096989966</v>
      </c>
      <c r="KT193" s="395">
        <f t="shared" si="710"/>
        <v>9.7675438596491228E-3</v>
      </c>
      <c r="KU193" s="308">
        <f t="shared" si="711"/>
        <v>-3.9761682242990655E-2</v>
      </c>
      <c r="KV193" s="308">
        <f t="shared" si="712"/>
        <v>1.5765765765765765E-3</v>
      </c>
      <c r="KW193" s="308">
        <f t="shared" si="713"/>
        <v>-0.11778629032258064</v>
      </c>
      <c r="KX193" s="308">
        <f t="shared" si="714"/>
        <v>3.471063829787234E-2</v>
      </c>
      <c r="KY193" s="308">
        <f t="shared" si="715"/>
        <v>3.7009852216748768E-2</v>
      </c>
      <c r="KZ193" s="308">
        <f t="shared" si="716"/>
        <v>2.3005586592178773E-2</v>
      </c>
      <c r="LA193" s="308">
        <f t="shared" si="717"/>
        <v>2.2116883116883118E-2</v>
      </c>
      <c r="LB193" s="308">
        <f t="shared" si="718"/>
        <v>1.3352564102564104E-2</v>
      </c>
      <c r="LC193" s="308">
        <f t="shared" si="612"/>
        <v>3.4754966887417221E-2</v>
      </c>
    </row>
    <row r="194" spans="1:315" s="1" customFormat="1" ht="15.75" customHeight="1" x14ac:dyDescent="0.3">
      <c r="A194" t="s">
        <v>331</v>
      </c>
      <c r="B194" s="171">
        <v>37853275</v>
      </c>
      <c r="C194" t="s">
        <v>105</v>
      </c>
      <c r="D194" s="4"/>
      <c r="E194"/>
      <c r="F194"/>
      <c r="G194">
        <v>439990</v>
      </c>
      <c r="H194"/>
      <c r="I194" s="188">
        <v>45063</v>
      </c>
      <c r="J194" s="176"/>
      <c r="K194" s="176" t="s">
        <v>132</v>
      </c>
      <c r="L194" s="176" t="s">
        <v>132</v>
      </c>
      <c r="M194" s="176" t="s">
        <v>132</v>
      </c>
      <c r="N194" s="176" t="s">
        <v>132</v>
      </c>
      <c r="O194" s="176" t="s">
        <v>132</v>
      </c>
      <c r="P194" s="178" t="s">
        <v>132</v>
      </c>
      <c r="Q194" s="94" t="e">
        <f t="shared" ref="Q194:Q257" si="719">Z194/AA194-1</f>
        <v>#DIV/0!</v>
      </c>
      <c r="R194" s="94" t="e">
        <f t="shared" ref="R194:R257" si="720">AA194/AB194-1</f>
        <v>#DIV/0!</v>
      </c>
      <c r="S194" s="94" t="e">
        <f t="shared" ref="S194:S257" si="721">AB194/AC194-1</f>
        <v>#DIV/0!</v>
      </c>
      <c r="T194" s="94" t="e">
        <f t="shared" ref="T194:T257" si="722">AC194/AD194-1</f>
        <v>#DIV/0!</v>
      </c>
      <c r="U194" s="94" t="e">
        <f t="shared" ref="U194:U257" si="723">AD194/AE194-1</f>
        <v>#DIV/0!</v>
      </c>
      <c r="V194" s="94" t="e">
        <f t="shared" ref="V194:V257" si="724">AE194/AF194-1</f>
        <v>#DIV/0!</v>
      </c>
      <c r="W194" s="362">
        <f t="shared" ref="W194:W257" si="725">Z194-AA194</f>
        <v>0</v>
      </c>
      <c r="X194" s="362">
        <f t="shared" ref="X194:X257" si="726">AA194-AB194</f>
        <v>0</v>
      </c>
      <c r="Y194" s="362">
        <f t="shared" ref="Y194:Y257" si="727">AB194-AC194</f>
        <v>0</v>
      </c>
      <c r="Z194" s="100"/>
      <c r="AA194" s="396"/>
      <c r="AB194" s="100"/>
      <c r="AC194" s="100"/>
      <c r="AD194" s="100"/>
      <c r="AE194" s="100"/>
      <c r="AF194" s="100"/>
      <c r="AG194" s="103"/>
      <c r="AH194" s="218"/>
      <c r="AI194" s="218"/>
      <c r="AJ194" s="218"/>
      <c r="AK194" s="101"/>
      <c r="AL194" s="94">
        <f t="shared" si="588"/>
        <v>-1</v>
      </c>
      <c r="AM194" s="94">
        <f t="shared" si="589"/>
        <v>6.6970387243735871E-2</v>
      </c>
      <c r="AN194" s="94">
        <f t="shared" si="613"/>
        <v>-0.13470256632632954</v>
      </c>
      <c r="AO194" s="94">
        <f t="shared" si="614"/>
        <v>0.26638709999500787</v>
      </c>
      <c r="AP194" s="94">
        <f t="shared" si="615"/>
        <v>1.7447245820772812</v>
      </c>
      <c r="AQ194" s="94">
        <f t="shared" si="616"/>
        <v>0.5255016722408028</v>
      </c>
      <c r="AR194" s="362">
        <f t="shared" si="590"/>
        <v>-23.42</v>
      </c>
      <c r="AS194" s="362">
        <f t="shared" si="617"/>
        <v>1.4700000000000024</v>
      </c>
      <c r="AT194" s="362">
        <f t="shared" si="618"/>
        <v>-3.4170000000000016</v>
      </c>
      <c r="AU194" s="266"/>
      <c r="AV194" s="266">
        <v>23.42</v>
      </c>
      <c r="AW194" s="266">
        <v>21.95</v>
      </c>
      <c r="AX194" s="266">
        <v>25.367000000000001</v>
      </c>
      <c r="AY194" s="266">
        <v>20.030999999999999</v>
      </c>
      <c r="AZ194" s="266">
        <v>7.298</v>
      </c>
      <c r="BA194" s="266">
        <v>4.7839999999999998</v>
      </c>
      <c r="BB194" s="101"/>
      <c r="BC194" s="103"/>
      <c r="BD194" s="103"/>
      <c r="BE194" s="103"/>
      <c r="BF194" s="101"/>
      <c r="BG194" s="94">
        <f t="shared" si="591"/>
        <v>-1</v>
      </c>
      <c r="BH194" s="94">
        <f t="shared" si="619"/>
        <v>223.8125</v>
      </c>
      <c r="BI194" s="94">
        <f t="shared" si="620"/>
        <v>-1.0148011100832564</v>
      </c>
      <c r="BJ194" s="94">
        <f t="shared" si="621"/>
        <v>-0.66449410304158907</v>
      </c>
      <c r="BK194" s="94">
        <f t="shared" si="622"/>
        <v>9.8032786885245908</v>
      </c>
      <c r="BL194" s="94">
        <f t="shared" si="623"/>
        <v>-8.1764705882352935</v>
      </c>
      <c r="BM194" s="362">
        <f t="shared" si="592"/>
        <v>-3.5649999999999999</v>
      </c>
      <c r="BN194" s="362">
        <f t="shared" si="624"/>
        <v>3.581</v>
      </c>
      <c r="BO194" s="362">
        <f t="shared" si="625"/>
        <v>-1.097</v>
      </c>
      <c r="BP194" s="266"/>
      <c r="BQ194" s="266">
        <v>3.5649999999999999</v>
      </c>
      <c r="BR194" s="266">
        <v>-1.6E-2</v>
      </c>
      <c r="BS194" s="266">
        <v>1.081</v>
      </c>
      <c r="BT194" s="266">
        <v>3.222</v>
      </c>
      <c r="BU194" s="266">
        <v>-0.36599999999999999</v>
      </c>
      <c r="BV194" s="266">
        <v>5.0999999999999997E-2</v>
      </c>
      <c r="BW194" s="101"/>
      <c r="BX194" s="103"/>
      <c r="BY194" s="103"/>
      <c r="BZ194" s="103"/>
      <c r="CA194" s="103"/>
      <c r="CB194" s="94">
        <f t="shared" si="593"/>
        <v>-1</v>
      </c>
      <c r="CC194" s="94">
        <f t="shared" si="626"/>
        <v>6.4427350427350429</v>
      </c>
      <c r="CD194" s="94">
        <f t="shared" si="627"/>
        <v>-2.2086776859504131</v>
      </c>
      <c r="CE194" s="94">
        <f t="shared" si="628"/>
        <v>-0.83316097897276797</v>
      </c>
      <c r="CF194" s="94">
        <f t="shared" si="629"/>
        <v>8.6141732283464574</v>
      </c>
      <c r="CG194" s="94">
        <f t="shared" si="630"/>
        <v>-9.6590909090909101</v>
      </c>
      <c r="CH194" s="362">
        <f t="shared" si="594"/>
        <v>-3.1840000000000002</v>
      </c>
      <c r="CI194" s="362">
        <f t="shared" si="631"/>
        <v>3.7690000000000001</v>
      </c>
      <c r="CJ194" s="362">
        <f t="shared" si="632"/>
        <v>-1.069</v>
      </c>
      <c r="CK194" s="100"/>
      <c r="CL194" s="100">
        <v>3.1840000000000002</v>
      </c>
      <c r="CM194" s="100">
        <v>-0.58499999999999996</v>
      </c>
      <c r="CN194" s="100">
        <v>0.48399999999999999</v>
      </c>
      <c r="CO194" s="100">
        <v>2.9009999999999998</v>
      </c>
      <c r="CP194" s="100">
        <v>-0.38100000000000001</v>
      </c>
      <c r="CQ194" s="100">
        <v>4.3999999999999997E-2</v>
      </c>
      <c r="CR194" s="102"/>
      <c r="CS194" s="102"/>
      <c r="CT194" s="102"/>
      <c r="CU194" s="102"/>
      <c r="CV194" s="102"/>
      <c r="CW194" s="94">
        <f t="shared" si="595"/>
        <v>-1</v>
      </c>
      <c r="CX194" s="94">
        <f t="shared" si="633"/>
        <v>6.3469827586206886</v>
      </c>
      <c r="CY194" s="94">
        <f t="shared" si="634"/>
        <v>-2.2439678284182305</v>
      </c>
      <c r="CZ194" s="94">
        <f t="shared" si="635"/>
        <v>-0.83473637571998227</v>
      </c>
      <c r="DA194" s="94">
        <f t="shared" si="636"/>
        <v>8.5484949832775925</v>
      </c>
      <c r="DB194" s="94">
        <f t="shared" si="637"/>
        <v>-10.64516129032258</v>
      </c>
      <c r="DC194" s="362">
        <f t="shared" si="596"/>
        <v>-2.4809999999999999</v>
      </c>
      <c r="DD194" s="362">
        <f t="shared" si="638"/>
        <v>2.9449999999999998</v>
      </c>
      <c r="DE194" s="362">
        <f t="shared" si="639"/>
        <v>-0.83699999999999997</v>
      </c>
      <c r="DF194" s="266"/>
      <c r="DG194" s="266">
        <v>2.4809999999999999</v>
      </c>
      <c r="DH194" s="266">
        <v>-0.46400000000000002</v>
      </c>
      <c r="DI194" s="266">
        <v>0.373</v>
      </c>
      <c r="DJ194" s="266">
        <v>2.2570000000000001</v>
      </c>
      <c r="DK194" s="266">
        <v>-0.29899999999999999</v>
      </c>
      <c r="DL194" s="266">
        <v>3.1E-2</v>
      </c>
      <c r="DM194" s="103"/>
      <c r="DN194" s="103"/>
      <c r="DO194" s="103"/>
      <c r="DP194" s="103"/>
      <c r="DQ194" s="103"/>
      <c r="DR194" s="94">
        <f t="shared" si="597"/>
        <v>-1</v>
      </c>
      <c r="DS194" s="94">
        <f t="shared" si="640"/>
        <v>0.63690017962535284</v>
      </c>
      <c r="DT194" s="94">
        <f t="shared" si="641"/>
        <v>-0.10660247592847324</v>
      </c>
      <c r="DU194" s="94">
        <f t="shared" si="642"/>
        <v>9.3507144647781454E-2</v>
      </c>
      <c r="DV194" s="94">
        <f t="shared" si="643"/>
        <v>1.3031177829099305</v>
      </c>
      <c r="DW194" s="94">
        <f t="shared" si="644"/>
        <v>-0.1472181191531266</v>
      </c>
      <c r="DX194" s="362">
        <f t="shared" si="598"/>
        <v>-6.3789999999999996</v>
      </c>
      <c r="DY194" s="362">
        <f t="shared" si="645"/>
        <v>2.4819999999999998</v>
      </c>
      <c r="DZ194" s="362">
        <f t="shared" si="646"/>
        <v>-0.4650000000000003</v>
      </c>
      <c r="EA194" s="100"/>
      <c r="EB194" s="100">
        <v>6.3789999999999996</v>
      </c>
      <c r="EC194" s="100">
        <v>3.8969999999999998</v>
      </c>
      <c r="ED194" s="100">
        <v>4.3620000000000001</v>
      </c>
      <c r="EE194" s="100">
        <v>3.9889999999999999</v>
      </c>
      <c r="EF194" s="100">
        <v>1.732</v>
      </c>
      <c r="EG194" s="100">
        <v>2.0310000000000001</v>
      </c>
      <c r="EH194" s="102"/>
      <c r="EI194" s="102"/>
      <c r="EJ194" s="102"/>
      <c r="EK194" s="102"/>
      <c r="EL194" s="102"/>
      <c r="EM194" s="94">
        <f t="shared" si="599"/>
        <v>-1</v>
      </c>
      <c r="EN194" s="94">
        <f t="shared" si="647"/>
        <v>-0.18661663101041634</v>
      </c>
      <c r="EO194" s="94">
        <f t="shared" si="648"/>
        <v>-0.39000492052285901</v>
      </c>
      <c r="EP194" s="94">
        <f t="shared" si="649"/>
        <v>7.0957246941300497E-2</v>
      </c>
      <c r="EQ194" s="94">
        <f t="shared" si="650"/>
        <v>2.389190868147228</v>
      </c>
      <c r="ER194" s="94">
        <f t="shared" si="651"/>
        <v>1.5792108952533546</v>
      </c>
      <c r="ES194" s="362">
        <f t="shared" si="600"/>
        <v>-23.192</v>
      </c>
      <c r="ET194" s="362">
        <f t="shared" si="652"/>
        <v>-5.3210000000000015</v>
      </c>
      <c r="EU194" s="362">
        <f t="shared" si="653"/>
        <v>-18.23</v>
      </c>
      <c r="EV194" s="100"/>
      <c r="EW194" s="100">
        <v>23.192</v>
      </c>
      <c r="EX194" s="100">
        <v>28.513000000000002</v>
      </c>
      <c r="EY194" s="100">
        <v>46.743000000000002</v>
      </c>
      <c r="EZ194" s="100">
        <v>43.646000000000001</v>
      </c>
      <c r="FA194" s="100">
        <v>12.878</v>
      </c>
      <c r="FB194" s="100">
        <v>4.9930000000000003</v>
      </c>
      <c r="FC194" s="102"/>
      <c r="FD194" s="102"/>
      <c r="FE194" s="102"/>
      <c r="FF194" s="102"/>
      <c r="FG194" s="102"/>
      <c r="FH194" s="94">
        <f t="shared" si="601"/>
        <v>-1</v>
      </c>
      <c r="FI194" s="94">
        <f t="shared" si="654"/>
        <v>-0.13333333333333333</v>
      </c>
      <c r="FJ194" s="94">
        <f t="shared" si="655"/>
        <v>-9.0909090909090912E-2</v>
      </c>
      <c r="FK194" s="94">
        <f t="shared" si="656"/>
        <v>0.22222222222222221</v>
      </c>
      <c r="FL194" s="94">
        <f t="shared" si="657"/>
        <v>1.25</v>
      </c>
      <c r="FM194" s="94">
        <f t="shared" si="658"/>
        <v>1.4</v>
      </c>
      <c r="FN194" s="362">
        <f t="shared" si="602"/>
        <v>-26</v>
      </c>
      <c r="FO194" s="362">
        <f t="shared" si="659"/>
        <v>-4</v>
      </c>
      <c r="FP194" s="362">
        <f t="shared" si="660"/>
        <v>-3</v>
      </c>
      <c r="FQ194" s="486"/>
      <c r="FR194" s="486">
        <v>26</v>
      </c>
      <c r="FS194" s="486">
        <v>30</v>
      </c>
      <c r="FT194" s="486">
        <v>33</v>
      </c>
      <c r="FU194" s="486">
        <v>27</v>
      </c>
      <c r="FV194" s="486">
        <v>12</v>
      </c>
      <c r="FW194" s="486">
        <v>5</v>
      </c>
      <c r="FX194" s="96"/>
      <c r="FY194" s="96"/>
      <c r="FZ194" s="96"/>
      <c r="GA194" s="96"/>
      <c r="GB194" s="96"/>
      <c r="GC194" s="96"/>
      <c r="GD194" s="35"/>
      <c r="GE194" s="1" t="s">
        <v>81</v>
      </c>
      <c r="GF194" s="336"/>
      <c r="GG194" s="1">
        <v>2600</v>
      </c>
      <c r="GH194" s="1" t="s">
        <v>202</v>
      </c>
      <c r="GI194" s="18" t="s">
        <v>97</v>
      </c>
      <c r="GJ194" s="94">
        <f t="shared" ref="GJ194:GJ257" si="728">(GS194-GT194)/ABS(GT194)</f>
        <v>-1</v>
      </c>
      <c r="GK194" s="94">
        <f t="shared" ref="GK194:GK257" si="729">(GT194-GU194)/ABS(GU194)</f>
        <v>5.3744208561647255</v>
      </c>
      <c r="GL194" s="94">
        <f t="shared" ref="GL194:GL257" si="730">(GU194-GV194)/ABS(GV194)</f>
        <v>-2.2221415855880737</v>
      </c>
      <c r="GM194" s="94">
        <f t="shared" ref="GM194:GM257" si="731">(GV194-GW194)/ABS(GW194)</f>
        <v>-0.88570398284076224</v>
      </c>
      <c r="GN194" s="94">
        <f t="shared" ref="GN194:GN257" si="732">(GW194-GX194)/ABS(GX194)</f>
        <v>6.0082387446718597</v>
      </c>
      <c r="GO194" s="94">
        <f t="shared" ref="GO194:GO257" si="733">(GX194-GY194)/ABS(GY194)</f>
        <v>-10.34712390983983</v>
      </c>
      <c r="GP194" s="366">
        <f t="shared" ref="GP194:GP257" si="734">GS194-GT194</f>
        <v>-0.61969637991436366</v>
      </c>
      <c r="GQ194" s="366">
        <f t="shared" ref="GQ194:GQ257" si="735">GT194-GU194</f>
        <v>0.76136001958018273</v>
      </c>
      <c r="GR194" s="366">
        <f t="shared" ref="GR194:GR257" si="736">GU194-GV194</f>
        <v>-0.25757790143087722</v>
      </c>
      <c r="GS194" s="94">
        <f t="shared" si="603"/>
        <v>0</v>
      </c>
      <c r="GT194" s="94">
        <f t="shared" si="661"/>
        <v>0.61969637991436366</v>
      </c>
      <c r="GU194" s="94">
        <f t="shared" si="662"/>
        <v>-0.1416636396658191</v>
      </c>
      <c r="GV194" s="94">
        <f t="shared" si="663"/>
        <v>0.11591426176505809</v>
      </c>
      <c r="GW194" s="94">
        <f t="shared" si="664"/>
        <v>1.014158363922391</v>
      </c>
      <c r="GX194" s="94">
        <f t="shared" si="665"/>
        <v>-0.20249800690938083</v>
      </c>
      <c r="GY194" s="94">
        <f t="shared" si="666"/>
        <v>2.1664204825209255E-2</v>
      </c>
      <c r="GZ194" s="94" t="str">
        <f t="shared" si="667"/>
        <v>Negativ EK</v>
      </c>
      <c r="HA194" s="94" t="str">
        <f t="shared" si="668"/>
        <v>Negativ EK</v>
      </c>
      <c r="HB194" s="94" t="str">
        <f t="shared" si="669"/>
        <v>Negativ EK</v>
      </c>
      <c r="HC194" s="94" t="str">
        <f t="shared" si="670"/>
        <v>Negativ EK</v>
      </c>
      <c r="HD194" s="94">
        <f t="shared" ref="HD194:HD257" si="737">(HM194-HN194)/ABS(HN194)</f>
        <v>-1</v>
      </c>
      <c r="HE194" s="94">
        <f t="shared" ref="HE194:HE257" si="738">(HN194-HO194)/ABS(HO194)</f>
        <v>325.3008896625085</v>
      </c>
      <c r="HF194" s="94">
        <f t="shared" ref="HF194:HF257" si="739">(HO194-HP194)/ABS(HP194)</f>
        <v>-1.0177774202630416</v>
      </c>
      <c r="HG194" s="94">
        <f t="shared" ref="HG194:HG257" si="740">(HP194-HQ194)/ABS(HQ194)</f>
        <v>-0.79019421257368461</v>
      </c>
      <c r="HH194" s="94">
        <f t="shared" ref="HH194:HH257" si="741">(HQ194-HR194)/ABS(HR194)</f>
        <v>3.7833025518827927</v>
      </c>
      <c r="HI194" s="94">
        <f t="shared" ref="HI194:HI257" si="742">(HR194-HS194)/ABS(HS194)</f>
        <v>-5.0100853502388025</v>
      </c>
      <c r="HJ194" s="366">
        <f t="shared" ref="HJ194:HJ257" si="743">HM194-HN194</f>
        <v>-0.13789768881152695</v>
      </c>
      <c r="HK194" s="366">
        <f t="shared" ref="HK194:HK257" si="744">HN194-HO194</f>
        <v>0.13832290407675496</v>
      </c>
      <c r="HL194" s="366">
        <f t="shared" ref="HL194:HL257" si="745">HO194-HP194</f>
        <v>-2.4344054947047711E-2</v>
      </c>
      <c r="HM194" s="94">
        <f t="shared" si="604"/>
        <v>0</v>
      </c>
      <c r="HN194" s="94">
        <f t="shared" si="671"/>
        <v>0.13789768881152695</v>
      </c>
      <c r="HO194" s="94">
        <f t="shared" si="672"/>
        <v>-4.2521526522802167E-4</v>
      </c>
      <c r="HP194" s="94">
        <f t="shared" si="673"/>
        <v>2.3918839681819688E-2</v>
      </c>
      <c r="HQ194" s="94">
        <f t="shared" si="674"/>
        <v>0.11400467058240747</v>
      </c>
      <c r="HR194" s="94">
        <f t="shared" si="675"/>
        <v>-4.0960214873258342E-2</v>
      </c>
      <c r="HS194" s="94">
        <f t="shared" si="676"/>
        <v>1.0214300020028037E-2</v>
      </c>
      <c r="HT194" s="94" t="str">
        <f t="shared" si="677"/>
        <v>i.a.</v>
      </c>
      <c r="HU194" s="94" t="str">
        <f t="shared" si="678"/>
        <v>i.a.</v>
      </c>
      <c r="HV194" s="94" t="str">
        <f t="shared" si="679"/>
        <v>i.a.</v>
      </c>
      <c r="HW194" s="94" t="str">
        <f t="shared" si="680"/>
        <v>i.a.</v>
      </c>
      <c r="HX194" s="94" t="e">
        <f t="shared" ref="HX194:HX257" si="746">(IG194-IH194)/ABS(IH194)</f>
        <v>#VALUE!</v>
      </c>
      <c r="HY194" s="94">
        <f t="shared" ref="HY194:HY257" si="747">(IH194-II194)/ABS(II194)</f>
        <v>1.0124583831346021</v>
      </c>
      <c r="HZ194" s="94">
        <f t="shared" ref="HZ194:HZ257" si="748">(II194-IJ194)/ABS(IJ194)</f>
        <v>0.46459791911322446</v>
      </c>
      <c r="IA194" s="94">
        <f t="shared" ref="IA194:IA257" si="749">(IJ194-IK194)/ABS(IK194)</f>
        <v>2.105583371407627E-2</v>
      </c>
      <c r="IB194" s="94">
        <f t="shared" ref="IB194:IB257" si="750">(IK194-IL194)/ABS(IL194)</f>
        <v>-0.32045202748673213</v>
      </c>
      <c r="IC194" s="94">
        <f t="shared" ref="IC194:IC257" si="751">(IL194-IM194)/ABS(IM194)</f>
        <v>-0.66936326051650574</v>
      </c>
      <c r="ID194" s="366" t="e">
        <f t="shared" ref="ID194:ID257" si="752">IG194-IH194</f>
        <v>#VALUE!</v>
      </c>
      <c r="IE194" s="366">
        <f t="shared" ref="IE194:IE257" si="753">IH194-II194</f>
        <v>0.13837724262881998</v>
      </c>
      <c r="IF194" s="366">
        <f t="shared" ref="IF194:IF257" si="754">II194-IJ194</f>
        <v>4.3355713650640421E-2</v>
      </c>
      <c r="IG194" s="94" t="str">
        <f t="shared" si="605"/>
        <v>i.a.</v>
      </c>
      <c r="IH194" s="94">
        <f t="shared" si="681"/>
        <v>0.2750517419799931</v>
      </c>
      <c r="II194" s="94">
        <f t="shared" si="682"/>
        <v>0.13667449935117312</v>
      </c>
      <c r="IJ194" s="94">
        <f t="shared" si="683"/>
        <v>9.3318785700532703E-2</v>
      </c>
      <c r="IK194" s="94">
        <f t="shared" si="684"/>
        <v>9.1394400403244286E-2</v>
      </c>
      <c r="IL194" s="94">
        <f t="shared" si="685"/>
        <v>0.13449293368535487</v>
      </c>
      <c r="IM194" s="94">
        <f t="shared" si="686"/>
        <v>0.40676947726817547</v>
      </c>
      <c r="IN194" s="94" t="str">
        <f t="shared" si="687"/>
        <v>i.a.</v>
      </c>
      <c r="IO194" s="94" t="str">
        <f t="shared" si="688"/>
        <v>i.a.</v>
      </c>
      <c r="IP194" s="94" t="str">
        <f t="shared" si="689"/>
        <v>i.a.</v>
      </c>
      <c r="IQ194" s="94" t="str">
        <f t="shared" si="690"/>
        <v>i.a.</v>
      </c>
      <c r="IR194" s="94" t="str">
        <f t="shared" si="606"/>
        <v>i.a.</v>
      </c>
      <c r="IS194" s="94" t="e">
        <f t="shared" ref="IS194:IS257" si="755">(JB194-JC194)/ABS(JC194)</f>
        <v>#VALUE!</v>
      </c>
      <c r="IT194" s="94" t="e">
        <f t="shared" ref="IT194:IT257" si="756">(JC194-JD194)/ABS(JD194)</f>
        <v>#VALUE!</v>
      </c>
      <c r="IU194" s="94" t="e">
        <f t="shared" ref="IU194:IU257" si="757">(JD194-JE194)/ABS(JE194)</f>
        <v>#VALUE!</v>
      </c>
      <c r="IV194" s="94" t="e">
        <f t="shared" ref="IV194:IV257" si="758">(JE194-JF194)/ABS(JF194)</f>
        <v>#VALUE!</v>
      </c>
      <c r="IW194" s="94" t="e">
        <f t="shared" ref="IW194:IW257" si="759">(JF194-JG194)/ABS(JG194)</f>
        <v>#VALUE!</v>
      </c>
      <c r="IX194" s="94" t="e">
        <f t="shared" ref="IX194:IX257" si="760">(JG194-JH194)/ABS(JH194)</f>
        <v>#VALUE!</v>
      </c>
      <c r="IY194" s="366" t="e">
        <f t="shared" ref="IY194:IY257" si="761">JB194-JC194</f>
        <v>#VALUE!</v>
      </c>
      <c r="IZ194" s="366" t="e">
        <f t="shared" ref="IZ194:IZ257" si="762">JC194-JD194</f>
        <v>#VALUE!</v>
      </c>
      <c r="JA194" s="366" t="e">
        <f t="shared" ref="JA194:JA257" si="763">JD194-JE194</f>
        <v>#VALUE!</v>
      </c>
      <c r="JB194" s="392"/>
      <c r="JC194" s="94" t="str">
        <f t="shared" si="691"/>
        <v>i.a.</v>
      </c>
      <c r="JD194" s="94" t="str">
        <f t="shared" si="692"/>
        <v>i.a.</v>
      </c>
      <c r="JE194" s="94" t="str">
        <f t="shared" si="693"/>
        <v>i.a.</v>
      </c>
      <c r="JF194" s="94" t="str">
        <f t="shared" si="694"/>
        <v>i.a.</v>
      </c>
      <c r="JG194" s="94" t="str">
        <f t="shared" si="695"/>
        <v>i.a.</v>
      </c>
      <c r="JH194" s="94" t="str">
        <f t="shared" si="696"/>
        <v>i.a.</v>
      </c>
      <c r="JI194" s="94" t="str">
        <f t="shared" si="697"/>
        <v>i.a.</v>
      </c>
      <c r="JJ194" s="94" t="str">
        <f t="shared" si="698"/>
        <v>i.a.</v>
      </c>
      <c r="JK194" s="94" t="str">
        <f t="shared" si="699"/>
        <v>i.a.</v>
      </c>
      <c r="JL194" s="94" t="str">
        <f t="shared" si="700"/>
        <v>i.a.</v>
      </c>
      <c r="JM194" s="94" t="str">
        <f t="shared" si="607"/>
        <v>i.a.</v>
      </c>
      <c r="JN194" s="94" t="e">
        <f t="shared" ref="JN194:JN257" si="764">(JW194-JX194)/ABS(JX194)</f>
        <v>#VALUE!</v>
      </c>
      <c r="JO194" s="94" t="e">
        <f t="shared" ref="JO194:JO257" si="765">(JX194-JY194)/ABS(JY194)</f>
        <v>#DIV/0!</v>
      </c>
      <c r="JP194" s="94" t="e">
        <f t="shared" ref="JP194:JP257" si="766">(JY194-JZ194)/ABS(JZ194)</f>
        <v>#DIV/0!</v>
      </c>
      <c r="JQ194" s="94" t="e">
        <f t="shared" ref="JQ194:JQ257" si="767">(JZ194-KA194)/ABS(KA194)</f>
        <v>#DIV/0!</v>
      </c>
      <c r="JR194" s="94" t="e">
        <f t="shared" ref="JR194:JR257" si="768">(KA194-KB194)/ABS(KB194)</f>
        <v>#DIV/0!</v>
      </c>
      <c r="JS194" s="94" t="e">
        <f t="shared" ref="JS194:JS257" si="769">(KB194-KC194)/ABS(KC194)</f>
        <v>#DIV/0!</v>
      </c>
      <c r="JT194" s="364" t="e">
        <f t="shared" ref="JT194:JT257" si="770">JW194-JX194</f>
        <v>#VALUE!</v>
      </c>
      <c r="JU194" s="364">
        <f t="shared" ref="JU194:JU257" si="771">JX194-JY194</f>
        <v>0</v>
      </c>
      <c r="JV194" s="364">
        <f t="shared" ref="JV194:JV257" si="772">JY194-JZ194</f>
        <v>0</v>
      </c>
      <c r="JW194" s="99" t="str">
        <f t="shared" si="608"/>
        <v>i.a.</v>
      </c>
      <c r="JX194" s="99">
        <f t="shared" si="701"/>
        <v>0</v>
      </c>
      <c r="JY194" s="99">
        <f t="shared" si="702"/>
        <v>0</v>
      </c>
      <c r="JZ194" s="99">
        <f t="shared" si="703"/>
        <v>0</v>
      </c>
      <c r="KA194" s="99">
        <f t="shared" si="704"/>
        <v>0</v>
      </c>
      <c r="KB194" s="99">
        <f t="shared" si="705"/>
        <v>0</v>
      </c>
      <c r="KC194" s="99">
        <f t="shared" si="706"/>
        <v>0</v>
      </c>
      <c r="KD194" s="99" t="str">
        <f t="shared" si="707"/>
        <v>i.a.</v>
      </c>
      <c r="KE194" s="99" t="str">
        <f t="shared" si="708"/>
        <v>i.a.</v>
      </c>
      <c r="KF194" s="99" t="str">
        <f t="shared" si="609"/>
        <v>i.a.</v>
      </c>
      <c r="KG194" s="99" t="str">
        <f t="shared" si="610"/>
        <v>i.a.</v>
      </c>
      <c r="KH194" s="99" t="str">
        <f t="shared" si="611"/>
        <v>i.a.</v>
      </c>
      <c r="KI194" s="94">
        <f t="shared" ref="KI194:KI257" si="773">(KR194-KS194)/ABS(KS194)</f>
        <v>-1</v>
      </c>
      <c r="KJ194" s="94">
        <f t="shared" ref="KJ194:KJ257" si="774">(KS194-KT194)/ABS(KT194)</f>
        <v>7.2800788954635118</v>
      </c>
      <c r="KK194" s="94">
        <f t="shared" ref="KK194:KK257" si="775">(KT194-KU194)/ABS(KU194)</f>
        <v>-2.3295454545454546</v>
      </c>
      <c r="KL194" s="94">
        <f t="shared" ref="KL194:KL257" si="776">(KU194-KV194)/ABS(KV194)</f>
        <v>-0.86349534643226478</v>
      </c>
      <c r="KM194" s="94">
        <f t="shared" ref="KM194:KM257" si="777">(KV194-KW194)/ABS(KW194)</f>
        <v>4.3840769903762036</v>
      </c>
      <c r="KN194" s="94">
        <f t="shared" ref="KN194:KN257" si="778">(KW194-KX194)/ABS(KX194)</f>
        <v>-4.6079545454545467</v>
      </c>
      <c r="KO194" s="364">
        <f t="shared" ref="KO194:KO257" si="779">KR194-KS194</f>
        <v>-0.12246153846153847</v>
      </c>
      <c r="KP194" s="364">
        <f t="shared" ref="KP194:KP257" si="780">KS194-KT194</f>
        <v>0.14196153846153847</v>
      </c>
      <c r="KQ194" s="364">
        <f t="shared" ref="KQ194:KQ257" si="781">KT194-KU194</f>
        <v>-3.4166666666666665E-2</v>
      </c>
      <c r="KR194" s="308"/>
      <c r="KS194" s="308">
        <f t="shared" si="709"/>
        <v>0.12246153846153847</v>
      </c>
      <c r="KT194" s="308">
        <f t="shared" si="710"/>
        <v>-1.95E-2</v>
      </c>
      <c r="KU194" s="308">
        <f t="shared" si="711"/>
        <v>1.4666666666666666E-2</v>
      </c>
      <c r="KV194" s="308">
        <f t="shared" si="712"/>
        <v>0.10744444444444444</v>
      </c>
      <c r="KW194" s="308">
        <f t="shared" si="713"/>
        <v>-3.175E-2</v>
      </c>
      <c r="KX194" s="308">
        <f t="shared" si="714"/>
        <v>8.7999999999999988E-3</v>
      </c>
      <c r="KY194" s="308" t="str">
        <f t="shared" si="715"/>
        <v>i.a.</v>
      </c>
      <c r="KZ194" s="308" t="str">
        <f t="shared" si="716"/>
        <v>i.a.</v>
      </c>
      <c r="LA194" s="308" t="str">
        <f t="shared" si="717"/>
        <v>i.a.</v>
      </c>
      <c r="LB194" s="308" t="str">
        <f t="shared" si="718"/>
        <v>i.a.</v>
      </c>
      <c r="LC194" s="308" t="str">
        <f t="shared" si="612"/>
        <v>i.a.</v>
      </c>
    </row>
    <row r="195" spans="1:315" s="1" customFormat="1" x14ac:dyDescent="0.3">
      <c r="A195" s="348" t="s">
        <v>158</v>
      </c>
      <c r="B195" s="171">
        <v>83955716</v>
      </c>
      <c r="C195" t="s">
        <v>105</v>
      </c>
      <c r="D195" s="4" t="s">
        <v>87</v>
      </c>
      <c r="E195">
        <v>1</v>
      </c>
      <c r="F195"/>
      <c r="G195">
        <v>433200</v>
      </c>
      <c r="H195"/>
      <c r="I195" s="187">
        <v>44876</v>
      </c>
      <c r="J195" s="176"/>
      <c r="K195" s="176" t="s">
        <v>129</v>
      </c>
      <c r="L195" s="176" t="s">
        <v>129</v>
      </c>
      <c r="M195" s="176" t="s">
        <v>129</v>
      </c>
      <c r="N195" s="176" t="s">
        <v>129</v>
      </c>
      <c r="O195" s="178" t="s">
        <v>129</v>
      </c>
      <c r="P195" s="178" t="s">
        <v>129</v>
      </c>
      <c r="Q195" s="94">
        <f t="shared" si="719"/>
        <v>-1</v>
      </c>
      <c r="R195" s="94">
        <f t="shared" si="720"/>
        <v>1.6950599793047028E-2</v>
      </c>
      <c r="S195" s="94">
        <f t="shared" si="721"/>
        <v>0.18305154584363459</v>
      </c>
      <c r="T195" s="94">
        <f t="shared" si="722"/>
        <v>0.29229405641612316</v>
      </c>
      <c r="U195" s="94">
        <f t="shared" si="723"/>
        <v>-0.21011413831299341</v>
      </c>
      <c r="V195" s="94">
        <f t="shared" si="724"/>
        <v>0.20494641762373833</v>
      </c>
      <c r="W195" s="362">
        <f t="shared" si="725"/>
        <v>-905.14400000000001</v>
      </c>
      <c r="X195" s="362">
        <f t="shared" si="726"/>
        <v>15.086999999999989</v>
      </c>
      <c r="Y195" s="362">
        <f t="shared" si="727"/>
        <v>137.71699999999998</v>
      </c>
      <c r="Z195" s="100"/>
      <c r="AA195" s="100">
        <v>905.14400000000001</v>
      </c>
      <c r="AB195" s="100">
        <v>890.05700000000002</v>
      </c>
      <c r="AC195" s="100">
        <v>752.34</v>
      </c>
      <c r="AD195" s="100">
        <v>582.17399999999998</v>
      </c>
      <c r="AE195" s="208">
        <v>737.03560000000004</v>
      </c>
      <c r="AF195" s="235">
        <v>611.67499999999995</v>
      </c>
      <c r="AG195" s="216">
        <v>654.78936499999998</v>
      </c>
      <c r="AH195" s="236">
        <v>710.65499999999997</v>
      </c>
      <c r="AI195" s="236">
        <v>402.73399999999998</v>
      </c>
      <c r="AJ195" s="236">
        <v>575.96199999999999</v>
      </c>
      <c r="AK195" s="237"/>
      <c r="AL195" s="94">
        <f t="shared" si="588"/>
        <v>-1</v>
      </c>
      <c r="AM195" s="94">
        <f t="shared" si="589"/>
        <v>0.29777996165681248</v>
      </c>
      <c r="AN195" s="94">
        <f t="shared" si="613"/>
        <v>0.30598804914997474</v>
      </c>
      <c r="AO195" s="94">
        <f t="shared" si="614"/>
        <v>0.12034887147150684</v>
      </c>
      <c r="AP195" s="94">
        <f t="shared" si="615"/>
        <v>2.9659834225312834E-2</v>
      </c>
      <c r="AQ195" s="94">
        <f t="shared" si="616"/>
        <v>2.7098109115384999E-2</v>
      </c>
      <c r="AR195" s="362">
        <f t="shared" si="590"/>
        <v>-161.10900000000001</v>
      </c>
      <c r="AS195" s="362">
        <f t="shared" si="617"/>
        <v>36.967000000000013</v>
      </c>
      <c r="AT195" s="362">
        <f t="shared" si="618"/>
        <v>29.085999999999999</v>
      </c>
      <c r="AU195" s="266"/>
      <c r="AV195" s="266">
        <v>161.10900000000001</v>
      </c>
      <c r="AW195" s="266">
        <v>124.142</v>
      </c>
      <c r="AX195" s="266">
        <v>95.055999999999997</v>
      </c>
      <c r="AY195" s="266">
        <v>84.844999999999999</v>
      </c>
      <c r="AZ195" s="201">
        <v>82.400999999999996</v>
      </c>
      <c r="BA195" s="238">
        <v>80.227000000000004</v>
      </c>
      <c r="BB195" s="217">
        <v>101.74299999999999</v>
      </c>
      <c r="BC195" s="216">
        <v>106.43</v>
      </c>
      <c r="BD195" s="216">
        <v>56.645933999999997</v>
      </c>
      <c r="BE195" s="216">
        <v>48.911000000000001</v>
      </c>
      <c r="BF195" s="237"/>
      <c r="BG195" s="94">
        <f t="shared" si="591"/>
        <v>-1</v>
      </c>
      <c r="BH195" s="94">
        <f t="shared" si="619"/>
        <v>0.72158636545381871</v>
      </c>
      <c r="BI195" s="94">
        <f t="shared" si="620"/>
        <v>1.1431019708654668</v>
      </c>
      <c r="BJ195" s="94">
        <f t="shared" si="621"/>
        <v>0.51129097531363821</v>
      </c>
      <c r="BK195" s="94">
        <f t="shared" si="622"/>
        <v>-0.25134823971399139</v>
      </c>
      <c r="BL195" s="94">
        <f t="shared" si="623"/>
        <v>-5.5892448512585832E-2</v>
      </c>
      <c r="BM195" s="362">
        <f t="shared" si="592"/>
        <v>-68.891000000000005</v>
      </c>
      <c r="BN195" s="362">
        <f t="shared" si="624"/>
        <v>28.875000000000007</v>
      </c>
      <c r="BO195" s="362">
        <f t="shared" si="625"/>
        <v>21.343999999999998</v>
      </c>
      <c r="BP195" s="266"/>
      <c r="BQ195" s="266">
        <v>68.891000000000005</v>
      </c>
      <c r="BR195" s="266">
        <v>40.015999999999998</v>
      </c>
      <c r="BS195" s="266">
        <v>18.672000000000001</v>
      </c>
      <c r="BT195" s="266">
        <v>12.355</v>
      </c>
      <c r="BU195" s="201">
        <v>16.503</v>
      </c>
      <c r="BV195" s="238">
        <v>17.48</v>
      </c>
      <c r="BW195" s="217">
        <v>46.227986000000001</v>
      </c>
      <c r="BX195" s="216">
        <v>54.317</v>
      </c>
      <c r="BY195" s="216">
        <v>10.7171</v>
      </c>
      <c r="BZ195" s="216">
        <v>7.4039999999999999</v>
      </c>
      <c r="CA195" s="239"/>
      <c r="CB195" s="94">
        <f t="shared" si="593"/>
        <v>-1</v>
      </c>
      <c r="CC195" s="94">
        <f t="shared" si="626"/>
        <v>0.53659683625480981</v>
      </c>
      <c r="CD195" s="94">
        <f t="shared" si="627"/>
        <v>1.3089832181638696</v>
      </c>
      <c r="CE195" s="94">
        <f t="shared" si="628"/>
        <v>0.33377221856484546</v>
      </c>
      <c r="CF195" s="94">
        <f t="shared" si="629"/>
        <v>-8.2008823351665011E-2</v>
      </c>
      <c r="CG195" s="94">
        <f t="shared" si="630"/>
        <v>-0.30140167187368061</v>
      </c>
      <c r="CH195" s="362">
        <f t="shared" si="594"/>
        <v>-71.882000000000005</v>
      </c>
      <c r="CI195" s="362">
        <f t="shared" si="631"/>
        <v>25.102000000000004</v>
      </c>
      <c r="CJ195" s="362">
        <f t="shared" si="632"/>
        <v>26.52</v>
      </c>
      <c r="CK195" s="100"/>
      <c r="CL195" s="100">
        <v>71.882000000000005</v>
      </c>
      <c r="CM195" s="100">
        <v>46.78</v>
      </c>
      <c r="CN195" s="100">
        <v>20.260000000000002</v>
      </c>
      <c r="CO195" s="100">
        <v>15.19</v>
      </c>
      <c r="CP195" s="208">
        <v>16.547000000000001</v>
      </c>
      <c r="CQ195" s="296">
        <v>23.686</v>
      </c>
      <c r="CR195" s="288">
        <v>47.178758000000002</v>
      </c>
      <c r="CS195" s="288">
        <v>53.189</v>
      </c>
      <c r="CT195" s="288">
        <v>11.712616000000001</v>
      </c>
      <c r="CU195" s="288">
        <v>8.0749999999999993</v>
      </c>
      <c r="CV195" s="289"/>
      <c r="CW195" s="94">
        <f t="shared" si="595"/>
        <v>-1</v>
      </c>
      <c r="CX195" s="94">
        <f t="shared" si="633"/>
        <v>0.53990166414523455</v>
      </c>
      <c r="CY195" s="94">
        <f t="shared" si="634"/>
        <v>1.6159717314487632</v>
      </c>
      <c r="CZ195" s="94">
        <f t="shared" si="635"/>
        <v>0.16566438751132723</v>
      </c>
      <c r="DA195" s="94">
        <f t="shared" si="636"/>
        <v>-7.5898294762484775E-2</v>
      </c>
      <c r="DB195" s="94">
        <f t="shared" si="637"/>
        <v>-0.29550573849619227</v>
      </c>
      <c r="DC195" s="362">
        <f t="shared" si="596"/>
        <v>-57.000999999999998</v>
      </c>
      <c r="DD195" s="362">
        <f t="shared" si="638"/>
        <v>19.984999999999999</v>
      </c>
      <c r="DE195" s="362">
        <f t="shared" si="639"/>
        <v>22.866</v>
      </c>
      <c r="DF195" s="266"/>
      <c r="DG195" s="266">
        <v>57.000999999999998</v>
      </c>
      <c r="DH195" s="266">
        <v>37.015999999999998</v>
      </c>
      <c r="DI195" s="266">
        <v>14.15</v>
      </c>
      <c r="DJ195" s="266">
        <v>12.138999999999999</v>
      </c>
      <c r="DK195" s="201">
        <v>13.135999999999999</v>
      </c>
      <c r="DL195" s="238">
        <v>18.646000000000001</v>
      </c>
      <c r="DM195" s="216">
        <v>36.779425000000003</v>
      </c>
      <c r="DN195" s="216">
        <v>40.937564999999999</v>
      </c>
      <c r="DO195" s="216">
        <v>9.3127680000000002</v>
      </c>
      <c r="DP195" s="216">
        <v>6.1769249999999998</v>
      </c>
      <c r="DQ195" s="239"/>
      <c r="DR195" s="94">
        <f t="shared" si="597"/>
        <v>-1</v>
      </c>
      <c r="DS195" s="94">
        <f t="shared" si="640"/>
        <v>0.14739676698438764</v>
      </c>
      <c r="DT195" s="94">
        <f t="shared" si="641"/>
        <v>0.14975893659714717</v>
      </c>
      <c r="DU195" s="94">
        <f t="shared" si="642"/>
        <v>0.12246104299793119</v>
      </c>
      <c r="DV195" s="94">
        <f t="shared" si="643"/>
        <v>4.6490049273692907E-2</v>
      </c>
      <c r="DW195" s="94">
        <f t="shared" si="644"/>
        <v>-7.6204991426938344E-3</v>
      </c>
      <c r="DX195" s="362">
        <f t="shared" si="598"/>
        <v>-145.29599999999999</v>
      </c>
      <c r="DY195" s="362">
        <f t="shared" si="645"/>
        <v>18.664999999999992</v>
      </c>
      <c r="DZ195" s="362">
        <f t="shared" si="646"/>
        <v>16.494</v>
      </c>
      <c r="EA195" s="100"/>
      <c r="EB195" s="100">
        <v>145.29599999999999</v>
      </c>
      <c r="EC195" s="100">
        <v>126.631</v>
      </c>
      <c r="ED195" s="100">
        <v>110.137</v>
      </c>
      <c r="EE195" s="100">
        <v>98.120999999999995</v>
      </c>
      <c r="EF195" s="208">
        <v>93.762</v>
      </c>
      <c r="EG195" s="296">
        <v>94.481999999999999</v>
      </c>
      <c r="EH195" s="288">
        <v>110.39869299999999</v>
      </c>
      <c r="EI195" s="288">
        <v>108.18176800000001</v>
      </c>
      <c r="EJ195" s="288">
        <v>74.216077999999996</v>
      </c>
      <c r="EK195" s="288">
        <v>69.778310000000005</v>
      </c>
      <c r="EL195" s="289"/>
      <c r="EM195" s="94">
        <f t="shared" si="599"/>
        <v>-1</v>
      </c>
      <c r="EN195" s="94">
        <f t="shared" si="647"/>
        <v>0.14399679067788854</v>
      </c>
      <c r="EO195" s="94">
        <f t="shared" si="648"/>
        <v>6.707539553711736E-2</v>
      </c>
      <c r="EP195" s="94">
        <f t="shared" si="649"/>
        <v>0.33296696984202978</v>
      </c>
      <c r="EQ195" s="94">
        <f t="shared" si="650"/>
        <v>-9.3954608383673921E-2</v>
      </c>
      <c r="ER195" s="94">
        <f t="shared" si="651"/>
        <v>-5.7180337736602221E-2</v>
      </c>
      <c r="ES195" s="362">
        <f t="shared" si="600"/>
        <v>-424.90100000000001</v>
      </c>
      <c r="ET195" s="362">
        <f t="shared" si="652"/>
        <v>53.483000000000004</v>
      </c>
      <c r="EU195" s="362">
        <f t="shared" si="653"/>
        <v>23.34699999999998</v>
      </c>
      <c r="EV195" s="100"/>
      <c r="EW195" s="100">
        <v>424.90100000000001</v>
      </c>
      <c r="EX195" s="100">
        <v>371.41800000000001</v>
      </c>
      <c r="EY195" s="100">
        <v>348.07100000000003</v>
      </c>
      <c r="EZ195" s="100">
        <v>261.125</v>
      </c>
      <c r="FA195" s="208">
        <v>288.20299999999997</v>
      </c>
      <c r="FB195" s="296">
        <v>305.68200000000002</v>
      </c>
      <c r="FC195" s="288">
        <v>288.80733600000002</v>
      </c>
      <c r="FD195" s="288">
        <v>290.75024100000002</v>
      </c>
      <c r="FE195" s="288">
        <v>240.22800000000001</v>
      </c>
      <c r="FF195" s="288">
        <v>207.34554499999999</v>
      </c>
      <c r="FG195" s="289"/>
      <c r="FH195" s="94">
        <f t="shared" si="601"/>
        <v>-1</v>
      </c>
      <c r="FI195" s="94">
        <f t="shared" si="654"/>
        <v>0.13531353135313531</v>
      </c>
      <c r="FJ195" s="94">
        <f t="shared" si="655"/>
        <v>6.6445182724252493E-3</v>
      </c>
      <c r="FK195" s="94">
        <f t="shared" si="656"/>
        <v>0.16216216216216217</v>
      </c>
      <c r="FL195" s="94">
        <f t="shared" si="657"/>
        <v>-6.1594202898550728E-2</v>
      </c>
      <c r="FM195" s="94">
        <f t="shared" si="658"/>
        <v>1.4705882352941176E-2</v>
      </c>
      <c r="FN195" s="362">
        <f t="shared" si="602"/>
        <v>-344</v>
      </c>
      <c r="FO195" s="362">
        <f t="shared" si="659"/>
        <v>41</v>
      </c>
      <c r="FP195" s="362">
        <f t="shared" si="660"/>
        <v>2</v>
      </c>
      <c r="FQ195" s="486"/>
      <c r="FR195" s="486">
        <v>344</v>
      </c>
      <c r="FS195" s="486">
        <v>303</v>
      </c>
      <c r="FT195" s="486">
        <v>301</v>
      </c>
      <c r="FU195" s="486">
        <v>259</v>
      </c>
      <c r="FV195" s="2">
        <v>276</v>
      </c>
      <c r="FW195" s="499">
        <v>272</v>
      </c>
      <c r="FX195" s="491">
        <v>265</v>
      </c>
      <c r="FY195" s="491">
        <v>293</v>
      </c>
      <c r="FZ195" s="491">
        <v>258</v>
      </c>
      <c r="GA195" s="491">
        <v>320</v>
      </c>
      <c r="GB195" s="499"/>
      <c r="GC195" s="2"/>
      <c r="GD195" s="2"/>
      <c r="GE195" s="1" t="s">
        <v>109</v>
      </c>
      <c r="GF195" s="336" t="s">
        <v>87</v>
      </c>
      <c r="GG195" s="1">
        <v>2750</v>
      </c>
      <c r="GH195" s="1" t="s">
        <v>159</v>
      </c>
      <c r="GI195" s="18" t="s">
        <v>97</v>
      </c>
      <c r="GJ195" s="94">
        <f t="shared" si="728"/>
        <v>-1</v>
      </c>
      <c r="GK195" s="94">
        <f t="shared" si="729"/>
        <v>0.33792142643569334</v>
      </c>
      <c r="GL195" s="94">
        <f t="shared" si="730"/>
        <v>1.0309510873444514</v>
      </c>
      <c r="GM195" s="94">
        <f t="shared" si="731"/>
        <v>0.22889980031921101</v>
      </c>
      <c r="GN195" s="94">
        <f t="shared" si="732"/>
        <v>-9.9418233731027927E-2</v>
      </c>
      <c r="GO195" s="94">
        <f t="shared" si="733"/>
        <v>-0.23966070846793666</v>
      </c>
      <c r="GP195" s="366">
        <f t="shared" si="734"/>
        <v>-0.52868600764175677</v>
      </c>
      <c r="GQ195" s="366">
        <f t="shared" si="735"/>
        <v>0.13353125699977814</v>
      </c>
      <c r="GR195" s="366">
        <f t="shared" si="736"/>
        <v>0.20058839544794044</v>
      </c>
      <c r="GS195" s="94">
        <f t="shared" si="603"/>
        <v>0</v>
      </c>
      <c r="GT195" s="94">
        <f t="shared" si="661"/>
        <v>0.52868600764175677</v>
      </c>
      <c r="GU195" s="94">
        <f t="shared" si="662"/>
        <v>0.39515475064197864</v>
      </c>
      <c r="GV195" s="94">
        <f t="shared" si="663"/>
        <v>0.1945663551940382</v>
      </c>
      <c r="GW195" s="94">
        <f t="shared" si="664"/>
        <v>0.15832564635741572</v>
      </c>
      <c r="GX195" s="94">
        <f t="shared" si="665"/>
        <v>0.17580374407683647</v>
      </c>
      <c r="GY195" s="94">
        <f t="shared" si="666"/>
        <v>0.23121749202595676</v>
      </c>
      <c r="GZ195" s="94">
        <f t="shared" si="667"/>
        <v>0.43168321435647444</v>
      </c>
      <c r="HA195" s="94">
        <f t="shared" si="668"/>
        <v>0.58321960666136374</v>
      </c>
      <c r="HB195" s="94">
        <f t="shared" si="669"/>
        <v>0.16268156228421901</v>
      </c>
      <c r="HC195" s="94">
        <f t="shared" si="670"/>
        <v>0.11572363962383152</v>
      </c>
      <c r="HD195" s="94">
        <f t="shared" si="737"/>
        <v>-1</v>
      </c>
      <c r="HE195" s="94">
        <f t="shared" si="738"/>
        <v>0.55548524208765904</v>
      </c>
      <c r="HF195" s="94">
        <f t="shared" si="739"/>
        <v>0.81457833023626358</v>
      </c>
      <c r="HG195" s="94">
        <f t="shared" si="740"/>
        <v>0.36277068281323283</v>
      </c>
      <c r="HH195" s="94">
        <f t="shared" si="741"/>
        <v>-0.19062372451894635</v>
      </c>
      <c r="HI195" s="94">
        <f t="shared" si="742"/>
        <v>-5.4931726855639185E-2</v>
      </c>
      <c r="HJ195" s="366">
        <f t="shared" si="743"/>
        <v>-0.17302362495432108</v>
      </c>
      <c r="HK195" s="366">
        <f t="shared" si="744"/>
        <v>6.1789123801419515E-2</v>
      </c>
      <c r="HL195" s="366">
        <f t="shared" si="745"/>
        <v>4.9934032994870328E-2</v>
      </c>
      <c r="HM195" s="94">
        <f t="shared" si="604"/>
        <v>0</v>
      </c>
      <c r="HN195" s="94">
        <f t="shared" si="671"/>
        <v>0.17302362495432108</v>
      </c>
      <c r="HO195" s="94">
        <f t="shared" si="672"/>
        <v>0.11123450115290157</v>
      </c>
      <c r="HP195" s="94">
        <f t="shared" si="673"/>
        <v>6.1300468158031238E-2</v>
      </c>
      <c r="HQ195" s="94">
        <f t="shared" si="674"/>
        <v>4.4982232837212012E-2</v>
      </c>
      <c r="HR195" s="94">
        <f t="shared" si="675"/>
        <v>5.5576416309554878E-2</v>
      </c>
      <c r="HS195" s="94">
        <f t="shared" si="676"/>
        <v>5.8806773953637405E-2</v>
      </c>
      <c r="HT195" s="94">
        <f t="shared" si="677"/>
        <v>0.15952853636835465</v>
      </c>
      <c r="HU195" s="94">
        <f t="shared" si="678"/>
        <v>0.20459218779927368</v>
      </c>
      <c r="HV195" s="94">
        <f t="shared" si="679"/>
        <v>4.7889783119330703E-2</v>
      </c>
      <c r="HW195" s="94">
        <f t="shared" si="680"/>
        <v>3.5708507747296912E-2</v>
      </c>
      <c r="HX195" s="94" t="e">
        <f t="shared" si="746"/>
        <v>#VALUE!</v>
      </c>
      <c r="HY195" s="94">
        <f t="shared" si="747"/>
        <v>2.9720155984741905E-3</v>
      </c>
      <c r="HZ195" s="94">
        <f t="shared" si="748"/>
        <v>7.7486128352168324E-2</v>
      </c>
      <c r="IA195" s="94">
        <f t="shared" si="749"/>
        <v>-0.15792283800478996</v>
      </c>
      <c r="IB195" s="94">
        <f t="shared" si="750"/>
        <v>0.15500841233442256</v>
      </c>
      <c r="IC195" s="94">
        <f t="shared" si="751"/>
        <v>5.2565554768906342E-2</v>
      </c>
      <c r="ID195" s="366" t="e">
        <f t="shared" si="752"/>
        <v>#VALUE!</v>
      </c>
      <c r="IE195" s="366">
        <f t="shared" si="753"/>
        <v>1.0132769743264602E-3</v>
      </c>
      <c r="IF195" s="366">
        <f t="shared" si="754"/>
        <v>2.451824403159919E-2</v>
      </c>
      <c r="IG195" s="94" t="str">
        <f t="shared" si="605"/>
        <v>i.a.</v>
      </c>
      <c r="IH195" s="94">
        <f t="shared" si="681"/>
        <v>0.34195259601648381</v>
      </c>
      <c r="II195" s="94">
        <f t="shared" si="682"/>
        <v>0.34093931904215735</v>
      </c>
      <c r="IJ195" s="94">
        <f t="shared" si="683"/>
        <v>0.31642107501055816</v>
      </c>
      <c r="IK195" s="94">
        <f t="shared" si="684"/>
        <v>0.37576256582096695</v>
      </c>
      <c r="IL195" s="94">
        <f t="shared" si="685"/>
        <v>0.32533318528953553</v>
      </c>
      <c r="IM195" s="94">
        <f t="shared" si="686"/>
        <v>0.30908591281135295</v>
      </c>
      <c r="IN195" s="94">
        <f t="shared" si="687"/>
        <v>0.38225723255173816</v>
      </c>
      <c r="IO195" s="94">
        <f t="shared" si="688"/>
        <v>0.37207799941256109</v>
      </c>
      <c r="IP195" s="94">
        <f t="shared" si="689"/>
        <v>0.3089401651764157</v>
      </c>
      <c r="IQ195" s="94">
        <f t="shared" si="690"/>
        <v>0.33653151313185925</v>
      </c>
      <c r="IR195" s="94" t="str">
        <f t="shared" si="606"/>
        <v>i.a.</v>
      </c>
      <c r="IS195" s="94">
        <f t="shared" si="755"/>
        <v>-1</v>
      </c>
      <c r="IT195" s="94">
        <f t="shared" si="756"/>
        <v>0.69289085015945473</v>
      </c>
      <c r="IU195" s="94">
        <f t="shared" si="757"/>
        <v>0.81150346186921218</v>
      </c>
      <c r="IV195" s="94">
        <f t="shared" si="758"/>
        <v>0.16946368963798547</v>
      </c>
      <c r="IW195" s="94">
        <f t="shared" si="759"/>
        <v>-5.2202607238635505E-2</v>
      </c>
      <c r="IX195" s="94">
        <f t="shared" si="760"/>
        <v>-0.21647341518365737</v>
      </c>
      <c r="IY195" s="366">
        <f t="shared" si="761"/>
        <v>-7.6110541527094039E-2</v>
      </c>
      <c r="IZ195" s="366">
        <f t="shared" si="762"/>
        <v>3.1151623165685725E-2</v>
      </c>
      <c r="JA195" s="366">
        <f t="shared" si="763"/>
        <v>2.0140352287558724E-2</v>
      </c>
      <c r="JB195" s="392"/>
      <c r="JC195" s="94">
        <f t="shared" si="691"/>
        <v>7.6110541527094039E-2</v>
      </c>
      <c r="JD195" s="94">
        <f t="shared" si="692"/>
        <v>4.4958918361408313E-2</v>
      </c>
      <c r="JE195" s="94">
        <f t="shared" si="693"/>
        <v>2.481856607384959E-2</v>
      </c>
      <c r="JF195" s="94">
        <f t="shared" si="694"/>
        <v>2.1222177562034719E-2</v>
      </c>
      <c r="JG195" s="94">
        <f t="shared" si="695"/>
        <v>2.2391048682044664E-2</v>
      </c>
      <c r="JH195" s="94">
        <f t="shared" si="696"/>
        <v>2.8577267339682022E-2</v>
      </c>
      <c r="JI195" s="94">
        <f t="shared" si="697"/>
        <v>7.0599781351060889E-2</v>
      </c>
      <c r="JJ195" s="94">
        <f t="shared" si="698"/>
        <v>7.6432305408390855E-2</v>
      </c>
      <c r="JK195" s="94">
        <f t="shared" si="699"/>
        <v>2.6610864739505483E-2</v>
      </c>
      <c r="JL195" s="94">
        <f t="shared" si="700"/>
        <v>1.28550147405558E-2</v>
      </c>
      <c r="JM195" s="94" t="str">
        <f t="shared" si="607"/>
        <v>i.a.</v>
      </c>
      <c r="JN195" s="94" t="e">
        <f t="shared" si="764"/>
        <v>#VALUE!</v>
      </c>
      <c r="JO195" s="94">
        <f t="shared" si="765"/>
        <v>-0.10425572169391502</v>
      </c>
      <c r="JP195" s="94">
        <f t="shared" si="766"/>
        <v>0.17524262474895702</v>
      </c>
      <c r="JQ195" s="94">
        <f t="shared" si="767"/>
        <v>0.11197395552085013</v>
      </c>
      <c r="JR195" s="94">
        <f t="shared" si="768"/>
        <v>-0.15826834816365326</v>
      </c>
      <c r="JS195" s="94">
        <f t="shared" si="769"/>
        <v>0.18748342606397406</v>
      </c>
      <c r="JT195" s="364" t="e">
        <f t="shared" si="770"/>
        <v>#VALUE!</v>
      </c>
      <c r="JU195" s="364">
        <f t="shared" si="771"/>
        <v>-0.30624929004528356</v>
      </c>
      <c r="JV195" s="364">
        <f t="shared" si="772"/>
        <v>0.43801340964661239</v>
      </c>
      <c r="JW195" s="99" t="str">
        <f t="shared" si="608"/>
        <v>i.a.</v>
      </c>
      <c r="JX195" s="99">
        <f t="shared" si="701"/>
        <v>2.6312325581395348</v>
      </c>
      <c r="JY195" s="99">
        <f t="shared" si="702"/>
        <v>2.9374818481848184</v>
      </c>
      <c r="JZ195" s="99">
        <f t="shared" si="703"/>
        <v>2.499468438538206</v>
      </c>
      <c r="KA195" s="99">
        <f t="shared" si="704"/>
        <v>2.2477760617760616</v>
      </c>
      <c r="KB195" s="99">
        <f t="shared" si="705"/>
        <v>2.6704188405797105</v>
      </c>
      <c r="KC195" s="99">
        <f t="shared" si="706"/>
        <v>2.2488051470588233</v>
      </c>
      <c r="KD195" s="99">
        <f t="shared" si="707"/>
        <v>2.4709032641509432</v>
      </c>
      <c r="KE195" s="99">
        <f t="shared" si="708"/>
        <v>2.425443686006826</v>
      </c>
      <c r="KF195" s="99">
        <f t="shared" si="609"/>
        <v>1.5609844961240309</v>
      </c>
      <c r="KG195" s="99">
        <f t="shared" si="610"/>
        <v>1.7998812499999999</v>
      </c>
      <c r="KH195" s="99" t="str">
        <f t="shared" si="611"/>
        <v>i.a.</v>
      </c>
      <c r="KI195" s="94">
        <f t="shared" si="773"/>
        <v>-1</v>
      </c>
      <c r="KJ195" s="94">
        <f t="shared" si="774"/>
        <v>0.3534559342593237</v>
      </c>
      <c r="KK195" s="94">
        <f t="shared" si="775"/>
        <v>1.2937424048426558</v>
      </c>
      <c r="KL195" s="94">
        <f t="shared" si="776"/>
        <v>0.14766446713719267</v>
      </c>
      <c r="KM195" s="94">
        <f t="shared" si="777"/>
        <v>-2.17545762357511E-2</v>
      </c>
      <c r="KN195" s="94">
        <f t="shared" si="778"/>
        <v>-0.31152628532478671</v>
      </c>
      <c r="KO195" s="364">
        <f t="shared" si="779"/>
        <v>-0.20895930232558141</v>
      </c>
      <c r="KP195" s="364">
        <f t="shared" si="780"/>
        <v>5.4569863381687012E-2</v>
      </c>
      <c r="KQ195" s="364">
        <f t="shared" si="781"/>
        <v>8.7080468844226613E-2</v>
      </c>
      <c r="KR195" s="308"/>
      <c r="KS195" s="308">
        <f t="shared" si="709"/>
        <v>0.20895930232558141</v>
      </c>
      <c r="KT195" s="308">
        <f t="shared" si="710"/>
        <v>0.1543894389438944</v>
      </c>
      <c r="KU195" s="308">
        <f t="shared" si="711"/>
        <v>6.7308970099667784E-2</v>
      </c>
      <c r="KV195" s="308">
        <f t="shared" si="712"/>
        <v>5.8648648648648646E-2</v>
      </c>
      <c r="KW195" s="308">
        <f t="shared" si="713"/>
        <v>5.9952898550724637E-2</v>
      </c>
      <c r="KX195" s="308">
        <f t="shared" si="714"/>
        <v>8.7080882352941175E-2</v>
      </c>
      <c r="KY195" s="308">
        <f t="shared" si="715"/>
        <v>0.17803304905660378</v>
      </c>
      <c r="KZ195" s="308">
        <f t="shared" si="716"/>
        <v>0.18153242320819113</v>
      </c>
      <c r="LA195" s="308">
        <f t="shared" si="717"/>
        <v>4.5397736434108528E-2</v>
      </c>
      <c r="LB195" s="308">
        <f t="shared" si="718"/>
        <v>2.5234374999999996E-2</v>
      </c>
      <c r="LC195" s="308" t="str">
        <f t="shared" si="612"/>
        <v>i.a.</v>
      </c>
    </row>
    <row r="196" spans="1:315" s="1" customFormat="1" x14ac:dyDescent="0.3">
      <c r="A196" s="348" t="s">
        <v>290</v>
      </c>
      <c r="B196" s="171">
        <v>12245343</v>
      </c>
      <c r="C196" t="s">
        <v>105</v>
      </c>
      <c r="D196" s="4"/>
      <c r="E196">
        <v>1</v>
      </c>
      <c r="F196"/>
      <c r="G196">
        <v>412000</v>
      </c>
      <c r="H196"/>
      <c r="I196" s="187">
        <v>45000</v>
      </c>
      <c r="J196" s="176"/>
      <c r="K196" s="176" t="s">
        <v>132</v>
      </c>
      <c r="L196" s="176" t="s">
        <v>132</v>
      </c>
      <c r="M196" s="176" t="s">
        <v>132</v>
      </c>
      <c r="N196" s="176" t="s">
        <v>132</v>
      </c>
      <c r="O196" s="176" t="s">
        <v>132</v>
      </c>
      <c r="P196" s="176" t="s">
        <v>132</v>
      </c>
      <c r="Q196" s="94">
        <f t="shared" si="719"/>
        <v>-1</v>
      </c>
      <c r="R196" s="94">
        <f t="shared" si="720"/>
        <v>3.0677750668400172E-2</v>
      </c>
      <c r="S196" s="94">
        <f t="shared" si="721"/>
        <v>0.26562219752707472</v>
      </c>
      <c r="T196" s="94">
        <f t="shared" si="722"/>
        <v>-8.7411979703654441E-2</v>
      </c>
      <c r="U196" s="94">
        <f t="shared" si="723"/>
        <v>0.37530836692589231</v>
      </c>
      <c r="V196" s="94" t="e">
        <f t="shared" si="724"/>
        <v>#DIV/0!</v>
      </c>
      <c r="W196" s="362">
        <f t="shared" si="725"/>
        <v>-705.46799999999996</v>
      </c>
      <c r="X196" s="362">
        <f t="shared" si="726"/>
        <v>20.997999999999934</v>
      </c>
      <c r="Y196" s="362">
        <f t="shared" si="727"/>
        <v>143.65300000000002</v>
      </c>
      <c r="Z196" s="100"/>
      <c r="AA196" s="396">
        <v>705.46799999999996</v>
      </c>
      <c r="AB196" s="100">
        <v>684.47</v>
      </c>
      <c r="AC196" s="100">
        <v>540.81700000000001</v>
      </c>
      <c r="AD196" s="100">
        <v>592.61900000000003</v>
      </c>
      <c r="AE196" s="203">
        <v>430.899</v>
      </c>
      <c r="AF196" s="203"/>
      <c r="AG196" s="207"/>
      <c r="AH196" s="207"/>
      <c r="AI196" s="207"/>
      <c r="AJ196" s="207"/>
      <c r="AK196" s="205"/>
      <c r="AL196" s="94">
        <f t="shared" si="588"/>
        <v>-1</v>
      </c>
      <c r="AM196" s="94">
        <f t="shared" si="589"/>
        <v>0.21443920829406229</v>
      </c>
      <c r="AN196" s="94">
        <f t="shared" si="613"/>
        <v>0.36585993820803275</v>
      </c>
      <c r="AO196" s="94">
        <f t="shared" si="614"/>
        <v>-0.3110176857715572</v>
      </c>
      <c r="AP196" s="94">
        <f t="shared" si="615"/>
        <v>0.58444588099721739</v>
      </c>
      <c r="AQ196" s="94">
        <f t="shared" si="616"/>
        <v>-0.10800511444831649</v>
      </c>
      <c r="AR196" s="362">
        <f t="shared" si="590"/>
        <v>-64.426000000000002</v>
      </c>
      <c r="AS196" s="362">
        <f t="shared" si="617"/>
        <v>11.376000000000005</v>
      </c>
      <c r="AT196" s="362">
        <f t="shared" si="618"/>
        <v>14.209999999999994</v>
      </c>
      <c r="AU196" s="266"/>
      <c r="AV196" s="266">
        <v>64.426000000000002</v>
      </c>
      <c r="AW196" s="266">
        <v>53.05</v>
      </c>
      <c r="AX196" s="266">
        <v>38.840000000000003</v>
      </c>
      <c r="AY196" s="266">
        <v>56.372999999999998</v>
      </c>
      <c r="AZ196" s="267">
        <v>35.579000000000001</v>
      </c>
      <c r="BA196" s="267">
        <v>39.887</v>
      </c>
      <c r="BB196" s="205">
        <v>33.426000000000002</v>
      </c>
      <c r="BC196" s="205">
        <v>17.981000000000002</v>
      </c>
      <c r="BD196" s="205">
        <v>17.110109999999999</v>
      </c>
      <c r="BE196" s="205">
        <v>15.453578</v>
      </c>
      <c r="BF196" s="205">
        <v>15.606</v>
      </c>
      <c r="BG196" s="94">
        <f t="shared" si="591"/>
        <v>-1</v>
      </c>
      <c r="BH196" s="94">
        <f t="shared" si="619"/>
        <v>0.2762471063501431</v>
      </c>
      <c r="BI196" s="94">
        <f t="shared" si="620"/>
        <v>0.36881018949984468</v>
      </c>
      <c r="BJ196" s="94">
        <f t="shared" si="621"/>
        <v>-0.50137860528516998</v>
      </c>
      <c r="BK196" s="94">
        <f t="shared" si="622"/>
        <v>0.77796750206554677</v>
      </c>
      <c r="BL196" s="94">
        <f t="shared" si="623"/>
        <v>-0.17492274131976004</v>
      </c>
      <c r="BM196" s="362">
        <f t="shared" si="592"/>
        <v>-28.117000000000001</v>
      </c>
      <c r="BN196" s="362">
        <f t="shared" si="624"/>
        <v>6.0860000000000021</v>
      </c>
      <c r="BO196" s="362">
        <f t="shared" si="625"/>
        <v>5.9359999999999999</v>
      </c>
      <c r="BP196" s="266"/>
      <c r="BQ196" s="266">
        <v>28.117000000000001</v>
      </c>
      <c r="BR196" s="266">
        <v>22.030999999999999</v>
      </c>
      <c r="BS196" s="266">
        <v>16.094999999999999</v>
      </c>
      <c r="BT196" s="266">
        <v>32.279000000000003</v>
      </c>
      <c r="BU196" s="267">
        <v>18.155000000000001</v>
      </c>
      <c r="BV196" s="267">
        <v>22.004000000000001</v>
      </c>
      <c r="BW196" s="205">
        <v>16.236999999999998</v>
      </c>
      <c r="BX196" s="205">
        <v>1.3</v>
      </c>
      <c r="BY196" s="205">
        <v>0.94</v>
      </c>
      <c r="BZ196" s="205">
        <v>0.61699999999999999</v>
      </c>
      <c r="CA196" s="205">
        <v>1.2110000000000001</v>
      </c>
      <c r="CB196" s="94">
        <f t="shared" si="593"/>
        <v>-1</v>
      </c>
      <c r="CC196" s="94">
        <f t="shared" si="626"/>
        <v>0.3051613530326594</v>
      </c>
      <c r="CD196" s="94">
        <f t="shared" si="627"/>
        <v>0.28777068469145078</v>
      </c>
      <c r="CE196" s="94">
        <f t="shared" si="628"/>
        <v>-0.4872765779931329</v>
      </c>
      <c r="CF196" s="94">
        <f t="shared" si="629"/>
        <v>0.82870723549087488</v>
      </c>
      <c r="CG196" s="94">
        <f t="shared" si="630"/>
        <v>-0.15265277708716624</v>
      </c>
      <c r="CH196" s="362">
        <f t="shared" si="594"/>
        <v>-26.855</v>
      </c>
      <c r="CI196" s="362">
        <f t="shared" si="631"/>
        <v>6.2789999999999999</v>
      </c>
      <c r="CJ196" s="362">
        <f t="shared" si="632"/>
        <v>4.5980000000000008</v>
      </c>
      <c r="CK196" s="100"/>
      <c r="CL196" s="100">
        <v>26.855</v>
      </c>
      <c r="CM196" s="100">
        <v>20.576000000000001</v>
      </c>
      <c r="CN196" s="100">
        <v>15.978</v>
      </c>
      <c r="CO196" s="100">
        <v>31.163</v>
      </c>
      <c r="CP196" s="203">
        <v>17.041</v>
      </c>
      <c r="CQ196" s="203">
        <v>20.111000000000001</v>
      </c>
      <c r="CR196" s="228">
        <v>15.089</v>
      </c>
      <c r="CS196" s="228">
        <v>16.059155000000001</v>
      </c>
      <c r="CT196" s="228">
        <v>2.3753359999999999</v>
      </c>
      <c r="CU196" s="228">
        <v>0.73878999999999995</v>
      </c>
      <c r="CV196" s="228">
        <v>1.871</v>
      </c>
      <c r="CW196" s="94">
        <f t="shared" si="595"/>
        <v>-1</v>
      </c>
      <c r="CX196" s="94">
        <f t="shared" si="633"/>
        <v>0.30216141929035484</v>
      </c>
      <c r="CY196" s="94">
        <f t="shared" si="634"/>
        <v>0.28816287116761885</v>
      </c>
      <c r="CZ196" s="94">
        <f t="shared" si="635"/>
        <v>-0.48862186741286368</v>
      </c>
      <c r="DA196" s="94">
        <f t="shared" si="636"/>
        <v>0.82948129187683495</v>
      </c>
      <c r="DB196" s="94">
        <f t="shared" si="637"/>
        <v>-0.14457753735188053</v>
      </c>
      <c r="DC196" s="362">
        <f t="shared" si="596"/>
        <v>-20.844999999999999</v>
      </c>
      <c r="DD196" s="362">
        <f t="shared" si="638"/>
        <v>4.8369999999999997</v>
      </c>
      <c r="DE196" s="362">
        <f t="shared" si="639"/>
        <v>3.5809999999999995</v>
      </c>
      <c r="DF196" s="266"/>
      <c r="DG196" s="266">
        <v>20.844999999999999</v>
      </c>
      <c r="DH196" s="266">
        <v>16.007999999999999</v>
      </c>
      <c r="DI196" s="266">
        <v>12.427</v>
      </c>
      <c r="DJ196" s="266">
        <v>24.300999999999998</v>
      </c>
      <c r="DK196" s="267">
        <v>13.282999999999999</v>
      </c>
      <c r="DL196" s="267">
        <v>15.528</v>
      </c>
      <c r="DM196" s="205">
        <v>11.8</v>
      </c>
      <c r="DN196" s="205">
        <v>15.569000000000001</v>
      </c>
      <c r="DO196" s="205">
        <v>2.1946810000000001</v>
      </c>
      <c r="DP196" s="205">
        <v>0.50188200000000005</v>
      </c>
      <c r="DQ196" s="205">
        <v>1.5776250000000001</v>
      </c>
      <c r="DR196" s="94">
        <f t="shared" si="597"/>
        <v>-1</v>
      </c>
      <c r="DS196" s="94">
        <f t="shared" si="640"/>
        <v>0.16321231141769296</v>
      </c>
      <c r="DT196" s="94">
        <f t="shared" si="641"/>
        <v>0.18518588448539547</v>
      </c>
      <c r="DU196" s="94">
        <f t="shared" si="642"/>
        <v>-0.18313617224732795</v>
      </c>
      <c r="DV196" s="94">
        <f t="shared" si="643"/>
        <v>0.37553038017651053</v>
      </c>
      <c r="DW196" s="94">
        <f t="shared" si="644"/>
        <v>0.13242360176821066</v>
      </c>
      <c r="DX196" s="362">
        <f t="shared" si="598"/>
        <v>-73.016000000000005</v>
      </c>
      <c r="DY196" s="362">
        <f t="shared" si="645"/>
        <v>10.245000000000005</v>
      </c>
      <c r="DZ196" s="362">
        <f t="shared" si="646"/>
        <v>9.8079999999999998</v>
      </c>
      <c r="EA196" s="100"/>
      <c r="EB196" s="100">
        <v>73.016000000000005</v>
      </c>
      <c r="EC196" s="100">
        <v>62.771000000000001</v>
      </c>
      <c r="ED196" s="100">
        <v>52.963000000000001</v>
      </c>
      <c r="EE196" s="100">
        <v>64.837000000000003</v>
      </c>
      <c r="EF196" s="203">
        <v>47.136000000000003</v>
      </c>
      <c r="EG196" s="203">
        <v>41.624000000000002</v>
      </c>
      <c r="EH196" s="228">
        <v>31.806999999999999</v>
      </c>
      <c r="EI196" s="228">
        <v>28.187000000000001</v>
      </c>
      <c r="EJ196" s="228">
        <v>12.756335999999999</v>
      </c>
      <c r="EK196" s="228">
        <v>10.561655</v>
      </c>
      <c r="EL196" s="228">
        <v>10.059775</v>
      </c>
      <c r="EM196" s="94">
        <f t="shared" si="599"/>
        <v>-1</v>
      </c>
      <c r="EN196" s="94">
        <f t="shared" si="647"/>
        <v>0.1246328113994125</v>
      </c>
      <c r="EO196" s="94">
        <f t="shared" si="648"/>
        <v>0.10050184891706278</v>
      </c>
      <c r="EP196" s="94">
        <f t="shared" si="649"/>
        <v>5.9807214838615466E-2</v>
      </c>
      <c r="EQ196" s="94">
        <f t="shared" si="650"/>
        <v>0.2880994560020067</v>
      </c>
      <c r="ER196" s="94">
        <f t="shared" si="651"/>
        <v>0.19132286199876736</v>
      </c>
      <c r="ES196" s="362">
        <f t="shared" si="600"/>
        <v>-215.54599999999999</v>
      </c>
      <c r="ET196" s="362">
        <f t="shared" si="652"/>
        <v>23.887</v>
      </c>
      <c r="EU196" s="362">
        <f t="shared" si="653"/>
        <v>17.502999999999986</v>
      </c>
      <c r="EV196" s="100"/>
      <c r="EW196" s="100">
        <v>215.54599999999999</v>
      </c>
      <c r="EX196" s="100">
        <v>191.65899999999999</v>
      </c>
      <c r="EY196" s="100">
        <v>174.15600000000001</v>
      </c>
      <c r="EZ196" s="100">
        <v>164.328</v>
      </c>
      <c r="FA196" s="203">
        <v>127.574</v>
      </c>
      <c r="FB196" s="203">
        <v>107.086</v>
      </c>
      <c r="FC196" s="228">
        <v>88.661000000000001</v>
      </c>
      <c r="FD196" s="228">
        <v>73.936000000000007</v>
      </c>
      <c r="FE196" s="228">
        <v>37.761445000000002</v>
      </c>
      <c r="FF196" s="228">
        <v>36.231999999999999</v>
      </c>
      <c r="FG196" s="228">
        <v>34.940145999999999</v>
      </c>
      <c r="FH196" s="94">
        <f t="shared" si="601"/>
        <v>-1</v>
      </c>
      <c r="FI196" s="94">
        <f t="shared" si="654"/>
        <v>8.4033613445378158E-2</v>
      </c>
      <c r="FJ196" s="94">
        <f t="shared" si="655"/>
        <v>-7.7519379844961239E-2</v>
      </c>
      <c r="FK196" s="94">
        <f t="shared" si="656"/>
        <v>0.13157894736842105</v>
      </c>
      <c r="FL196" s="94">
        <f t="shared" si="657"/>
        <v>0.16326530612244897</v>
      </c>
      <c r="FM196" s="94">
        <f t="shared" si="658"/>
        <v>0.38028169014084506</v>
      </c>
      <c r="FN196" s="362">
        <f t="shared" si="602"/>
        <v>-129</v>
      </c>
      <c r="FO196" s="362">
        <f t="shared" si="659"/>
        <v>10</v>
      </c>
      <c r="FP196" s="362">
        <f t="shared" si="660"/>
        <v>-10</v>
      </c>
      <c r="FQ196" s="486"/>
      <c r="FR196" s="486">
        <v>129</v>
      </c>
      <c r="FS196" s="486">
        <v>119</v>
      </c>
      <c r="FT196" s="486">
        <v>129</v>
      </c>
      <c r="FU196" s="486">
        <v>114</v>
      </c>
      <c r="FV196" s="487">
        <v>98</v>
      </c>
      <c r="FW196" s="487">
        <v>71</v>
      </c>
      <c r="FX196" s="488">
        <v>69</v>
      </c>
      <c r="FY196" s="488">
        <v>60</v>
      </c>
      <c r="FZ196" s="488"/>
      <c r="GA196" s="488"/>
      <c r="GB196" s="488"/>
      <c r="GC196" s="2"/>
      <c r="GD196" s="2"/>
      <c r="GE196" s="1" t="s">
        <v>81</v>
      </c>
      <c r="GF196" s="336" t="s">
        <v>87</v>
      </c>
      <c r="GG196" s="1">
        <v>7480</v>
      </c>
      <c r="GH196" s="1" t="s">
        <v>291</v>
      </c>
      <c r="GI196" s="18" t="s">
        <v>79</v>
      </c>
      <c r="GJ196" s="94">
        <f t="shared" si="728"/>
        <v>-1</v>
      </c>
      <c r="GK196" s="94">
        <f t="shared" si="729"/>
        <v>0.11241535663857233</v>
      </c>
      <c r="GL196" s="94">
        <f t="shared" si="730"/>
        <v>0.31075903931993115</v>
      </c>
      <c r="GM196" s="94">
        <f t="shared" si="731"/>
        <v>-0.51263854216999216</v>
      </c>
      <c r="GN196" s="94">
        <f t="shared" si="732"/>
        <v>0.4495999412552138</v>
      </c>
      <c r="GO196" s="392">
        <f t="shared" si="733"/>
        <v>-0.29899105536601744</v>
      </c>
      <c r="GP196" s="366">
        <f t="shared" si="734"/>
        <v>-0.39554596537223741</v>
      </c>
      <c r="GQ196" s="366">
        <f t="shared" si="735"/>
        <v>3.9971976743139681E-2</v>
      </c>
      <c r="GR196" s="366">
        <f t="shared" si="736"/>
        <v>8.4300643977145318E-2</v>
      </c>
      <c r="GS196" s="94">
        <f t="shared" si="603"/>
        <v>0</v>
      </c>
      <c r="GT196" s="94">
        <f t="shared" si="661"/>
        <v>0.39554596537223741</v>
      </c>
      <c r="GU196" s="392">
        <f t="shared" si="662"/>
        <v>0.35557398862909773</v>
      </c>
      <c r="GV196" s="94">
        <f t="shared" si="663"/>
        <v>0.27127334465195241</v>
      </c>
      <c r="GW196" s="94">
        <f t="shared" si="664"/>
        <v>0.55661632715029508</v>
      </c>
      <c r="GX196" s="94">
        <f t="shared" si="665"/>
        <v>0.38397926994141501</v>
      </c>
      <c r="GY196" s="94">
        <f t="shared" si="666"/>
        <v>0.54775231169397121</v>
      </c>
      <c r="GZ196" s="94">
        <f t="shared" si="667"/>
        <v>0.50301696836350307</v>
      </c>
      <c r="HA196" s="94">
        <f t="shared" si="668"/>
        <v>0.78445757326662391</v>
      </c>
      <c r="HB196" s="94">
        <f t="shared" si="669"/>
        <v>0.20373418962208192</v>
      </c>
      <c r="HC196" s="94">
        <f t="shared" si="670"/>
        <v>7.1652644845677529E-2</v>
      </c>
      <c r="HD196" s="94">
        <f t="shared" si="737"/>
        <v>-1</v>
      </c>
      <c r="HE196" s="94">
        <f t="shared" si="738"/>
        <v>0.14652407315597207</v>
      </c>
      <c r="HF196" s="94">
        <f t="shared" si="739"/>
        <v>0.26654278305336149</v>
      </c>
      <c r="HG196" s="94">
        <f t="shared" si="740"/>
        <v>-0.5699986340268719</v>
      </c>
      <c r="HH196" s="94">
        <f t="shared" si="741"/>
        <v>0.42930796649115521</v>
      </c>
      <c r="HI196" s="392">
        <f t="shared" si="742"/>
        <v>-0.311742955105766</v>
      </c>
      <c r="HJ196" s="366">
        <f t="shared" si="743"/>
        <v>-0.1380975184489385</v>
      </c>
      <c r="HK196" s="366">
        <f t="shared" si="744"/>
        <v>1.7648657685984559E-2</v>
      </c>
      <c r="HL196" s="366">
        <f t="shared" si="745"/>
        <v>2.5348353796598083E-2</v>
      </c>
      <c r="HM196" s="94">
        <f t="shared" si="604"/>
        <v>0</v>
      </c>
      <c r="HN196" s="94">
        <f t="shared" si="671"/>
        <v>0.1380975184489385</v>
      </c>
      <c r="HO196" s="392">
        <f t="shared" si="672"/>
        <v>0.12044886076295394</v>
      </c>
      <c r="HP196" s="94">
        <f t="shared" si="673"/>
        <v>9.5100506966355858E-2</v>
      </c>
      <c r="HQ196" s="94">
        <f t="shared" si="674"/>
        <v>0.22116326712389778</v>
      </c>
      <c r="HR196" s="94">
        <f t="shared" si="675"/>
        <v>0.15473450950311091</v>
      </c>
      <c r="HS196" s="94">
        <f t="shared" si="676"/>
        <v>0.22482081462295719</v>
      </c>
      <c r="HT196" s="94">
        <f t="shared" si="677"/>
        <v>0.19972078205624946</v>
      </c>
      <c r="HU196" s="94">
        <f t="shared" si="678"/>
        <v>2.3277166277169543E-2</v>
      </c>
      <c r="HV196" s="94">
        <f t="shared" si="679"/>
        <v>2.5407656043045429E-2</v>
      </c>
      <c r="HW196" s="94">
        <f t="shared" si="680"/>
        <v>1.7338243531394994E-2</v>
      </c>
      <c r="HX196" s="94" t="e">
        <f t="shared" si="746"/>
        <v>#VALUE!</v>
      </c>
      <c r="HY196" s="94">
        <f t="shared" si="747"/>
        <v>3.4304085411019369E-2</v>
      </c>
      <c r="HZ196" s="94">
        <f t="shared" si="748"/>
        <v>7.6950380094013643E-2</v>
      </c>
      <c r="IA196" s="94">
        <f t="shared" si="749"/>
        <v>-0.2292335659584448</v>
      </c>
      <c r="IB196" s="94">
        <f t="shared" si="750"/>
        <v>6.7875911108503439E-2</v>
      </c>
      <c r="IC196" s="392">
        <f t="shared" si="751"/>
        <v>-4.9440216510020854E-2</v>
      </c>
      <c r="ID196" s="366" t="e">
        <f t="shared" si="752"/>
        <v>#VALUE!</v>
      </c>
      <c r="IE196" s="366">
        <f t="shared" si="753"/>
        <v>1.1235067204436511E-2</v>
      </c>
      <c r="IF196" s="366">
        <f t="shared" si="754"/>
        <v>2.3401565153765846E-2</v>
      </c>
      <c r="IG196" s="94" t="str">
        <f t="shared" si="605"/>
        <v>i.a.</v>
      </c>
      <c r="IH196" s="94">
        <f t="shared" si="681"/>
        <v>0.3387490373284589</v>
      </c>
      <c r="II196" s="392">
        <f t="shared" si="682"/>
        <v>0.32751397012402239</v>
      </c>
      <c r="IJ196" s="94">
        <f t="shared" si="683"/>
        <v>0.30411240497025654</v>
      </c>
      <c r="IK196" s="94">
        <f t="shared" si="684"/>
        <v>0.3945584440874349</v>
      </c>
      <c r="IL196" s="94">
        <f t="shared" si="685"/>
        <v>0.36947967454183456</v>
      </c>
      <c r="IM196" s="94">
        <f t="shared" si="686"/>
        <v>0.38869693517359882</v>
      </c>
      <c r="IN196" s="94">
        <f t="shared" si="687"/>
        <v>0.35874849144494197</v>
      </c>
      <c r="IO196" s="94">
        <f t="shared" si="688"/>
        <v>0.38123512226790734</v>
      </c>
      <c r="IP196" s="94">
        <f t="shared" si="689"/>
        <v>0.33781376745513841</v>
      </c>
      <c r="IQ196" s="94">
        <f t="shared" si="690"/>
        <v>0.29150074519761537</v>
      </c>
      <c r="IR196" s="94">
        <f t="shared" si="606"/>
        <v>0.28791450957302811</v>
      </c>
      <c r="IS196" s="94">
        <f t="shared" si="755"/>
        <v>-1</v>
      </c>
      <c r="IT196" s="94">
        <f t="shared" si="756"/>
        <v>0.23826007258087173</v>
      </c>
      <c r="IU196" s="94">
        <f t="shared" si="757"/>
        <v>8.1531433451776561E-2</v>
      </c>
      <c r="IV196" s="94">
        <f t="shared" si="758"/>
        <v>-0.45361829913906582</v>
      </c>
      <c r="IW196" s="94">
        <f t="shared" si="759"/>
        <v>0.29277734711938364</v>
      </c>
      <c r="IX196" s="392" t="e">
        <f t="shared" si="760"/>
        <v>#VALUE!</v>
      </c>
      <c r="IY196" s="366">
        <f t="shared" si="761"/>
        <v>-3.9855812028327296E-2</v>
      </c>
      <c r="IZ196" s="366">
        <f t="shared" si="762"/>
        <v>7.6688644630578187E-3</v>
      </c>
      <c r="JA196" s="366">
        <f t="shared" si="763"/>
        <v>2.4264185878149977E-3</v>
      </c>
      <c r="JB196" s="392"/>
      <c r="JC196" s="94">
        <f t="shared" si="691"/>
        <v>3.9855812028327296E-2</v>
      </c>
      <c r="JD196" s="392">
        <f t="shared" si="692"/>
        <v>3.2186947565269478E-2</v>
      </c>
      <c r="JE196" s="94">
        <f t="shared" si="693"/>
        <v>2.976052897745448E-2</v>
      </c>
      <c r="JF196" s="94">
        <f t="shared" si="694"/>
        <v>5.4468385252582185E-2</v>
      </c>
      <c r="JG196" s="94">
        <f t="shared" si="695"/>
        <v>4.2132843195273141E-2</v>
      </c>
      <c r="JH196" s="94" t="str">
        <f t="shared" si="696"/>
        <v>i.a.</v>
      </c>
      <c r="JI196" s="94" t="str">
        <f t="shared" si="697"/>
        <v>i.a.</v>
      </c>
      <c r="JJ196" s="94" t="str">
        <f t="shared" si="698"/>
        <v>i.a.</v>
      </c>
      <c r="JK196" s="94" t="str">
        <f t="shared" si="699"/>
        <v>i.a.</v>
      </c>
      <c r="JL196" s="94" t="str">
        <f t="shared" si="700"/>
        <v>i.a.</v>
      </c>
      <c r="JM196" s="94" t="str">
        <f t="shared" si="607"/>
        <v>i.a.</v>
      </c>
      <c r="JN196" s="94" t="e">
        <f t="shared" si="764"/>
        <v>#VALUE!</v>
      </c>
      <c r="JO196" s="94">
        <f t="shared" si="765"/>
        <v>-4.9219749383413683E-2</v>
      </c>
      <c r="JP196" s="94">
        <f t="shared" si="766"/>
        <v>0.37197700404195505</v>
      </c>
      <c r="JQ196" s="94">
        <f t="shared" si="767"/>
        <v>-0.19352686578462489</v>
      </c>
      <c r="JR196" s="94">
        <f t="shared" si="768"/>
        <v>0.18228263121699514</v>
      </c>
      <c r="JS196" s="392" t="e">
        <f t="shared" si="769"/>
        <v>#DIV/0!</v>
      </c>
      <c r="JT196" s="364" t="e">
        <f t="shared" si="770"/>
        <v>#VALUE!</v>
      </c>
      <c r="JU196" s="364">
        <f t="shared" si="771"/>
        <v>-0.28310455344928709</v>
      </c>
      <c r="JV196" s="364">
        <f t="shared" si="772"/>
        <v>1.5594688945345583</v>
      </c>
      <c r="JW196" s="99" t="str">
        <f t="shared" si="608"/>
        <v>i.a.</v>
      </c>
      <c r="JX196" s="99">
        <f t="shared" si="701"/>
        <v>5.4687441860465116</v>
      </c>
      <c r="JY196" s="393">
        <f t="shared" si="702"/>
        <v>5.7518487394957987</v>
      </c>
      <c r="JZ196" s="99">
        <f t="shared" si="703"/>
        <v>4.1923798449612404</v>
      </c>
      <c r="KA196" s="99">
        <f t="shared" si="704"/>
        <v>5.1984122807017545</v>
      </c>
      <c r="KB196" s="99">
        <f t="shared" si="705"/>
        <v>4.3969285714285711</v>
      </c>
      <c r="KC196" s="99">
        <f t="shared" si="706"/>
        <v>0</v>
      </c>
      <c r="KD196" s="99">
        <f t="shared" si="707"/>
        <v>0</v>
      </c>
      <c r="KE196" s="99">
        <f t="shared" si="708"/>
        <v>0</v>
      </c>
      <c r="KF196" s="99" t="str">
        <f t="shared" si="609"/>
        <v>i.a.</v>
      </c>
      <c r="KG196" s="99" t="str">
        <f t="shared" si="610"/>
        <v>i.a.</v>
      </c>
      <c r="KH196" s="99" t="str">
        <f t="shared" si="611"/>
        <v>i.a.</v>
      </c>
      <c r="KI196" s="94">
        <f t="shared" si="773"/>
        <v>-1</v>
      </c>
      <c r="KJ196" s="94">
        <f t="shared" si="774"/>
        <v>0.20398605434795711</v>
      </c>
      <c r="KK196" s="94">
        <f t="shared" si="775"/>
        <v>0.39598670861510216</v>
      </c>
      <c r="KL196" s="94">
        <f t="shared" si="776"/>
        <v>-0.54689558055207088</v>
      </c>
      <c r="KM196" s="94">
        <f t="shared" si="777"/>
        <v>0.57204657086057664</v>
      </c>
      <c r="KN196" s="392">
        <f t="shared" si="778"/>
        <v>-0.38610558339988571</v>
      </c>
      <c r="KO196" s="364">
        <f t="shared" si="779"/>
        <v>-0.20817829457364342</v>
      </c>
      <c r="KP196" s="364">
        <f t="shared" si="780"/>
        <v>3.5270731548433326E-2</v>
      </c>
      <c r="KQ196" s="364">
        <f t="shared" si="781"/>
        <v>4.9047097908931026E-2</v>
      </c>
      <c r="KR196" s="308"/>
      <c r="KS196" s="308">
        <f t="shared" si="709"/>
        <v>0.20817829457364342</v>
      </c>
      <c r="KT196" s="395">
        <f t="shared" si="710"/>
        <v>0.1729075630252101</v>
      </c>
      <c r="KU196" s="308">
        <f t="shared" si="711"/>
        <v>0.12386046511627907</v>
      </c>
      <c r="KV196" s="308">
        <f t="shared" si="712"/>
        <v>0.27335964912280702</v>
      </c>
      <c r="KW196" s="308">
        <f t="shared" si="713"/>
        <v>0.17388775510204083</v>
      </c>
      <c r="KX196" s="308">
        <f t="shared" si="714"/>
        <v>0.28325352112676055</v>
      </c>
      <c r="KY196" s="308">
        <f t="shared" si="715"/>
        <v>0.21868115942028987</v>
      </c>
      <c r="KZ196" s="308">
        <f t="shared" si="716"/>
        <v>0.26765258333333336</v>
      </c>
      <c r="LA196" s="308" t="str">
        <f t="shared" si="717"/>
        <v>i.a.</v>
      </c>
      <c r="LB196" s="308" t="str">
        <f t="shared" si="718"/>
        <v>i.a.</v>
      </c>
      <c r="LC196" s="308" t="str">
        <f t="shared" si="612"/>
        <v>i.a.</v>
      </c>
    </row>
    <row r="197" spans="1:315" s="1" customFormat="1" x14ac:dyDescent="0.3">
      <c r="A197" t="s">
        <v>353</v>
      </c>
      <c r="B197" s="171">
        <v>13836795</v>
      </c>
      <c r="C197" t="s">
        <v>105</v>
      </c>
      <c r="D197" s="4"/>
      <c r="E197"/>
      <c r="F197"/>
      <c r="G197">
        <v>433200</v>
      </c>
      <c r="H197"/>
      <c r="I197" s="192">
        <v>45008</v>
      </c>
      <c r="J197" s="176"/>
      <c r="K197" s="176" t="s">
        <v>132</v>
      </c>
      <c r="L197" s="176" t="s">
        <v>132</v>
      </c>
      <c r="M197" s="176" t="s">
        <v>132</v>
      </c>
      <c r="N197" s="176" t="s">
        <v>132</v>
      </c>
      <c r="O197" s="176" t="s">
        <v>132</v>
      </c>
      <c r="P197" s="176" t="s">
        <v>132</v>
      </c>
      <c r="Q197" s="94">
        <f t="shared" si="719"/>
        <v>-1</v>
      </c>
      <c r="R197" s="94">
        <f t="shared" si="720"/>
        <v>-9.059723141485132E-2</v>
      </c>
      <c r="S197" s="94" t="e">
        <f t="shared" si="721"/>
        <v>#DIV/0!</v>
      </c>
      <c r="T197" s="94" t="e">
        <f t="shared" si="722"/>
        <v>#DIV/0!</v>
      </c>
      <c r="U197" s="94" t="e">
        <f t="shared" si="723"/>
        <v>#DIV/0!</v>
      </c>
      <c r="V197" s="94" t="e">
        <f t="shared" si="724"/>
        <v>#DIV/0!</v>
      </c>
      <c r="W197" s="362">
        <f t="shared" si="725"/>
        <v>-322.88799999999998</v>
      </c>
      <c r="X197" s="362">
        <f t="shared" si="726"/>
        <v>-32.16700000000003</v>
      </c>
      <c r="Y197" s="362">
        <f t="shared" si="727"/>
        <v>355.05500000000001</v>
      </c>
      <c r="Z197" s="100"/>
      <c r="AA197" s="396">
        <v>322.88799999999998</v>
      </c>
      <c r="AB197" s="208">
        <v>355.05500000000001</v>
      </c>
      <c r="AC197" s="208"/>
      <c r="AD197" s="208"/>
      <c r="AE197" s="208"/>
      <c r="AF197" s="208"/>
      <c r="AG197" s="206"/>
      <c r="AH197" s="206"/>
      <c r="AI197" s="206"/>
      <c r="AJ197" s="201"/>
      <c r="AK197" s="201"/>
      <c r="AL197" s="94">
        <f t="shared" si="588"/>
        <v>-1</v>
      </c>
      <c r="AM197" s="94">
        <f t="shared" si="589"/>
        <v>-0.14152523131066591</v>
      </c>
      <c r="AN197" s="94">
        <f t="shared" si="613"/>
        <v>0.54008217501529865</v>
      </c>
      <c r="AO197" s="94">
        <f t="shared" si="614"/>
        <v>-0.11919611919611919</v>
      </c>
      <c r="AP197" s="94">
        <f t="shared" si="615"/>
        <v>-0.13505053364191874</v>
      </c>
      <c r="AQ197" s="94">
        <f t="shared" si="616"/>
        <v>-4.075961093098656E-2</v>
      </c>
      <c r="AR197" s="362">
        <f t="shared" si="590"/>
        <v>-60.494999999999997</v>
      </c>
      <c r="AS197" s="362">
        <f t="shared" si="617"/>
        <v>-9.9730000000000061</v>
      </c>
      <c r="AT197" s="362">
        <f t="shared" si="618"/>
        <v>24.712000000000003</v>
      </c>
      <c r="AU197" s="266"/>
      <c r="AV197" s="266">
        <v>60.494999999999997</v>
      </c>
      <c r="AW197" s="201">
        <v>70.468000000000004</v>
      </c>
      <c r="AX197" s="201">
        <v>45.756</v>
      </c>
      <c r="AY197" s="201">
        <v>51.948</v>
      </c>
      <c r="AZ197" s="201">
        <v>60.058999999999997</v>
      </c>
      <c r="BA197" s="201">
        <v>62.610999999999997</v>
      </c>
      <c r="BB197" s="201">
        <v>58.028841</v>
      </c>
      <c r="BC197" s="201">
        <v>53.985185999999999</v>
      </c>
      <c r="BD197" s="201">
        <v>53.526367</v>
      </c>
      <c r="BE197" s="201">
        <v>56.636000000000003</v>
      </c>
      <c r="BF197" s="201">
        <v>45.72</v>
      </c>
      <c r="BG197" s="94">
        <f t="shared" si="591"/>
        <v>-1</v>
      </c>
      <c r="BH197" s="94">
        <f t="shared" si="619"/>
        <v>-0.77389915582934066</v>
      </c>
      <c r="BI197" s="94">
        <f t="shared" si="620"/>
        <v>6.9350033852403516</v>
      </c>
      <c r="BJ197" s="94">
        <f t="shared" si="621"/>
        <v>-1.287074829931973</v>
      </c>
      <c r="BK197" s="94">
        <f t="shared" si="622"/>
        <v>0.36980830670926512</v>
      </c>
      <c r="BL197" s="94">
        <f t="shared" si="623"/>
        <v>0.14617027769301177</v>
      </c>
      <c r="BM197" s="362">
        <f t="shared" si="592"/>
        <v>-1.982</v>
      </c>
      <c r="BN197" s="362">
        <f t="shared" si="624"/>
        <v>-6.7839999999999998</v>
      </c>
      <c r="BO197" s="362">
        <f t="shared" si="625"/>
        <v>10.243</v>
      </c>
      <c r="BP197" s="266"/>
      <c r="BQ197" s="266">
        <v>1.982</v>
      </c>
      <c r="BR197" s="201">
        <v>8.766</v>
      </c>
      <c r="BS197" s="201">
        <v>-1.4770000000000001</v>
      </c>
      <c r="BT197" s="201">
        <v>5.1449999999999996</v>
      </c>
      <c r="BU197" s="201">
        <v>3.7559999999999998</v>
      </c>
      <c r="BV197" s="201">
        <v>3.2770000000000001</v>
      </c>
      <c r="BW197" s="201">
        <v>5.8953470000000001</v>
      </c>
      <c r="BX197" s="201">
        <v>3.8775569999999999</v>
      </c>
      <c r="BY197" s="201">
        <v>1.9446099999999999</v>
      </c>
      <c r="BZ197" s="201">
        <v>5.1890000000000001</v>
      </c>
      <c r="CA197" s="201">
        <v>3.0289999999999999</v>
      </c>
      <c r="CB197" s="94">
        <f t="shared" si="593"/>
        <v>-1</v>
      </c>
      <c r="CC197" s="94">
        <f t="shared" si="626"/>
        <v>-0.91643099547511309</v>
      </c>
      <c r="CD197" s="94">
        <f t="shared" si="627"/>
        <v>3.7336683417085426</v>
      </c>
      <c r="CE197" s="94">
        <f t="shared" si="628"/>
        <v>-1.5788767061982547</v>
      </c>
      <c r="CF197" s="94">
        <f t="shared" si="629"/>
        <v>0.56697054698457239</v>
      </c>
      <c r="CG197" s="94">
        <f t="shared" si="630"/>
        <v>6.5769805680119475E-2</v>
      </c>
      <c r="CH197" s="362">
        <f t="shared" si="594"/>
        <v>-0.59099999999999997</v>
      </c>
      <c r="CI197" s="362">
        <f t="shared" si="631"/>
        <v>-6.4809999999999999</v>
      </c>
      <c r="CJ197" s="362">
        <f t="shared" si="632"/>
        <v>9.6590000000000007</v>
      </c>
      <c r="CK197" s="100"/>
      <c r="CL197" s="100">
        <v>0.59099999999999997</v>
      </c>
      <c r="CM197" s="208">
        <v>7.0720000000000001</v>
      </c>
      <c r="CN197" s="208">
        <v>-2.5870000000000002</v>
      </c>
      <c r="CO197" s="208">
        <v>4.4690000000000003</v>
      </c>
      <c r="CP197" s="208">
        <v>2.8519999999999999</v>
      </c>
      <c r="CQ197" s="208">
        <v>2.6760000000000002</v>
      </c>
      <c r="CR197" s="208">
        <v>5.5651359999999999</v>
      </c>
      <c r="CS197" s="208">
        <v>2.93004</v>
      </c>
      <c r="CT197" s="208">
        <v>1.27508</v>
      </c>
      <c r="CU197" s="208">
        <v>4.5946040000000004</v>
      </c>
      <c r="CV197" s="208">
        <v>3.07</v>
      </c>
      <c r="CW197" s="94">
        <f t="shared" si="595"/>
        <v>-1</v>
      </c>
      <c r="CX197" s="94">
        <f t="shared" si="633"/>
        <v>-0.92187215443452919</v>
      </c>
      <c r="CY197" s="94">
        <f t="shared" si="634"/>
        <v>3.7579105976896026</v>
      </c>
      <c r="CZ197" s="94">
        <f t="shared" si="635"/>
        <v>-1.5755998843596415</v>
      </c>
      <c r="DA197" s="94">
        <f t="shared" si="636"/>
        <v>0.63314447592068002</v>
      </c>
      <c r="DB197" s="94">
        <f t="shared" si="637"/>
        <v>3.3170731707317103E-2</v>
      </c>
      <c r="DC197" s="362">
        <f t="shared" si="596"/>
        <v>-0.42899999999999999</v>
      </c>
      <c r="DD197" s="362">
        <f t="shared" si="638"/>
        <v>-5.0619999999999994</v>
      </c>
      <c r="DE197" s="362">
        <f t="shared" si="639"/>
        <v>7.4819999999999993</v>
      </c>
      <c r="DF197" s="266"/>
      <c r="DG197" s="266">
        <v>0.42899999999999999</v>
      </c>
      <c r="DH197" s="201">
        <v>5.4909999999999997</v>
      </c>
      <c r="DI197" s="201">
        <v>-1.9910000000000001</v>
      </c>
      <c r="DJ197" s="201">
        <v>3.4590000000000001</v>
      </c>
      <c r="DK197" s="201">
        <v>2.1179999999999999</v>
      </c>
      <c r="DL197" s="201">
        <v>2.0499999999999998</v>
      </c>
      <c r="DM197" s="201">
        <v>3.9273419999999999</v>
      </c>
      <c r="DN197" s="201">
        <v>2.2768950000000001</v>
      </c>
      <c r="DO197" s="201">
        <v>0.78281699999999999</v>
      </c>
      <c r="DP197" s="201">
        <v>3.8285</v>
      </c>
      <c r="DQ197" s="201">
        <v>2.2595079999999998</v>
      </c>
      <c r="DR197" s="94">
        <f t="shared" si="597"/>
        <v>-1</v>
      </c>
      <c r="DS197" s="94">
        <f t="shared" si="640"/>
        <v>1.0800604229607302E-2</v>
      </c>
      <c r="DT197" s="94">
        <f t="shared" si="641"/>
        <v>0.16041952730141107</v>
      </c>
      <c r="DU197" s="94">
        <f t="shared" si="642"/>
        <v>-5.4995720714502566E-2</v>
      </c>
      <c r="DV197" s="94">
        <f t="shared" si="643"/>
        <v>0.10561338176490319</v>
      </c>
      <c r="DW197" s="94">
        <f t="shared" si="644"/>
        <v>6.9118558887837425E-2</v>
      </c>
      <c r="DX197" s="362">
        <f t="shared" si="598"/>
        <v>-40.149000000000001</v>
      </c>
      <c r="DY197" s="362">
        <f t="shared" si="645"/>
        <v>0.42900000000000205</v>
      </c>
      <c r="DZ197" s="362">
        <f t="shared" si="646"/>
        <v>5.4909999999999997</v>
      </c>
      <c r="EA197" s="100"/>
      <c r="EB197" s="100">
        <v>40.149000000000001</v>
      </c>
      <c r="EC197" s="208">
        <v>39.72</v>
      </c>
      <c r="ED197" s="208">
        <v>34.228999999999999</v>
      </c>
      <c r="EE197" s="208">
        <v>36.220999999999997</v>
      </c>
      <c r="EF197" s="208">
        <v>32.761000000000003</v>
      </c>
      <c r="EG197" s="208">
        <v>30.643000000000001</v>
      </c>
      <c r="EH197" s="208">
        <v>29.092693000000001</v>
      </c>
      <c r="EI197" s="208">
        <v>25.165351000000001</v>
      </c>
      <c r="EJ197" s="208">
        <v>22.888456000000001</v>
      </c>
      <c r="EK197" s="208">
        <v>22.105639</v>
      </c>
      <c r="EL197" s="208">
        <v>18.277999999999999</v>
      </c>
      <c r="EM197" s="94">
        <f t="shared" si="599"/>
        <v>-1</v>
      </c>
      <c r="EN197" s="94">
        <f t="shared" si="647"/>
        <v>-8.4554533183472988E-2</v>
      </c>
      <c r="EO197" s="94">
        <f t="shared" si="648"/>
        <v>0.20372995682261005</v>
      </c>
      <c r="EP197" s="94">
        <f t="shared" si="649"/>
        <v>-8.7796063703519958E-2</v>
      </c>
      <c r="EQ197" s="94">
        <f t="shared" si="650"/>
        <v>0.63905342624854844</v>
      </c>
      <c r="ER197" s="94">
        <f t="shared" si="651"/>
        <v>5.5491990846681799E-2</v>
      </c>
      <c r="ES197" s="362">
        <f t="shared" si="600"/>
        <v>-170.22800000000001</v>
      </c>
      <c r="ET197" s="362">
        <f t="shared" si="652"/>
        <v>-15.722999999999985</v>
      </c>
      <c r="EU197" s="362">
        <f t="shared" si="653"/>
        <v>31.47199999999998</v>
      </c>
      <c r="EV197" s="100"/>
      <c r="EW197" s="100">
        <v>170.22800000000001</v>
      </c>
      <c r="EX197" s="208">
        <v>185.95099999999999</v>
      </c>
      <c r="EY197" s="208">
        <v>154.47900000000001</v>
      </c>
      <c r="EZ197" s="208">
        <v>169.34700000000001</v>
      </c>
      <c r="FA197" s="208">
        <v>103.32</v>
      </c>
      <c r="FB197" s="208">
        <v>97.888000000000005</v>
      </c>
      <c r="FC197" s="208">
        <v>101.331255</v>
      </c>
      <c r="FD197" s="208">
        <v>113.554573</v>
      </c>
      <c r="FE197" s="208">
        <v>112.556269</v>
      </c>
      <c r="FF197" s="208">
        <v>85.802158000000006</v>
      </c>
      <c r="FG197" s="208">
        <v>82.022999999999996</v>
      </c>
      <c r="FH197" s="94">
        <f t="shared" si="601"/>
        <v>-1</v>
      </c>
      <c r="FI197" s="94">
        <f t="shared" si="654"/>
        <v>-0.11504424778761062</v>
      </c>
      <c r="FJ197" s="94">
        <f t="shared" si="655"/>
        <v>0.25555555555555554</v>
      </c>
      <c r="FK197" s="94">
        <f t="shared" si="656"/>
        <v>-5.2631578947368418E-2</v>
      </c>
      <c r="FL197" s="94">
        <f t="shared" si="657"/>
        <v>-0.21487603305785125</v>
      </c>
      <c r="FM197" s="94">
        <f t="shared" si="658"/>
        <v>-1.6260162601626018E-2</v>
      </c>
      <c r="FN197" s="362">
        <f t="shared" si="602"/>
        <v>-100</v>
      </c>
      <c r="FO197" s="362">
        <f t="shared" si="659"/>
        <v>-13</v>
      </c>
      <c r="FP197" s="362">
        <f t="shared" si="660"/>
        <v>23</v>
      </c>
      <c r="FQ197" s="486"/>
      <c r="FR197" s="486">
        <v>100</v>
      </c>
      <c r="FS197" s="2">
        <v>113</v>
      </c>
      <c r="FT197" s="2">
        <v>90</v>
      </c>
      <c r="FU197" s="2">
        <v>95</v>
      </c>
      <c r="FV197" s="2">
        <v>121</v>
      </c>
      <c r="FW197" s="2">
        <v>123</v>
      </c>
      <c r="FX197" s="2">
        <v>107</v>
      </c>
      <c r="FY197" s="2">
        <v>107</v>
      </c>
      <c r="FZ197" s="2">
        <v>113</v>
      </c>
      <c r="GA197" s="2">
        <v>118</v>
      </c>
      <c r="GB197" s="2">
        <v>104</v>
      </c>
      <c r="GC197" s="2"/>
      <c r="GD197" s="2"/>
      <c r="GE197" s="1" t="s">
        <v>106</v>
      </c>
      <c r="GF197" s="336"/>
      <c r="GG197" s="1">
        <v>2600</v>
      </c>
      <c r="GH197" s="1" t="s">
        <v>202</v>
      </c>
      <c r="GI197" s="18" t="s">
        <v>97</v>
      </c>
      <c r="GJ197" s="94">
        <f t="shared" si="728"/>
        <v>-1</v>
      </c>
      <c r="GK197" s="94">
        <f t="shared" si="729"/>
        <v>-0.92262524489337716</v>
      </c>
      <c r="GL197" s="94">
        <f t="shared" si="730"/>
        <v>3.6043210141227982</v>
      </c>
      <c r="GM197" s="94">
        <f t="shared" si="731"/>
        <v>-1.5668143782394324</v>
      </c>
      <c r="GN197" s="94">
        <f t="shared" si="732"/>
        <v>0.4402626853528433</v>
      </c>
      <c r="GO197" s="392">
        <f t="shared" si="733"/>
        <v>4.1085407983292377E-3</v>
      </c>
      <c r="GP197" s="366">
        <f t="shared" si="734"/>
        <v>-1.4799233745257859E-2</v>
      </c>
      <c r="GQ197" s="366">
        <f t="shared" si="735"/>
        <v>-0.17646772050699708</v>
      </c>
      <c r="GR197" s="366">
        <f t="shared" si="736"/>
        <v>0.26470911181080714</v>
      </c>
      <c r="GS197" s="94">
        <f t="shared" si="603"/>
        <v>0</v>
      </c>
      <c r="GT197" s="94">
        <f t="shared" si="661"/>
        <v>1.4799233745257859E-2</v>
      </c>
      <c r="GU197" s="392">
        <f t="shared" si="662"/>
        <v>0.19126695425225493</v>
      </c>
      <c r="GV197" s="94">
        <f t="shared" si="663"/>
        <v>-7.3442157558552185E-2</v>
      </c>
      <c r="GW197" s="94">
        <f t="shared" si="664"/>
        <v>0.12957003276216986</v>
      </c>
      <c r="GX197" s="94">
        <f t="shared" si="665"/>
        <v>8.9962778373604183E-2</v>
      </c>
      <c r="GY197" s="94">
        <f t="shared" si="666"/>
        <v>8.9594674996069781E-2</v>
      </c>
      <c r="GZ197" s="94">
        <f t="shared" si="667"/>
        <v>0.20513588731654242</v>
      </c>
      <c r="HA197" s="94">
        <f t="shared" si="668"/>
        <v>0.12194829849797331</v>
      </c>
      <c r="HB197" s="94">
        <f t="shared" si="669"/>
        <v>5.6677659590664065E-2</v>
      </c>
      <c r="HC197" s="94">
        <f t="shared" si="670"/>
        <v>0.22754779478887477</v>
      </c>
      <c r="HD197" s="94">
        <f t="shared" si="737"/>
        <v>-1</v>
      </c>
      <c r="HE197" s="94">
        <f t="shared" si="738"/>
        <v>-0.78389655094484079</v>
      </c>
      <c r="HF197" s="94">
        <f t="shared" si="739"/>
        <v>6.6455318456917496</v>
      </c>
      <c r="HG197" s="94">
        <f t="shared" si="740"/>
        <v>-1.2417218896971252</v>
      </c>
      <c r="HH197" s="94">
        <f t="shared" si="741"/>
        <v>1.0816819697131563E-2</v>
      </c>
      <c r="HI197" s="392">
        <f t="shared" si="742"/>
        <v>0.13484150145692486</v>
      </c>
      <c r="HJ197" s="366">
        <f t="shared" si="743"/>
        <v>-1.1129235580985965E-2</v>
      </c>
      <c r="HK197" s="366">
        <f t="shared" si="744"/>
        <v>-4.037033848710439E-2</v>
      </c>
      <c r="HL197" s="366">
        <f t="shared" si="745"/>
        <v>6.0621756968783934E-2</v>
      </c>
      <c r="HM197" s="94">
        <f t="shared" si="604"/>
        <v>0</v>
      </c>
      <c r="HN197" s="94">
        <f t="shared" si="671"/>
        <v>1.1129235580985965E-2</v>
      </c>
      <c r="HO197" s="392">
        <f t="shared" si="672"/>
        <v>5.1499574068090352E-2</v>
      </c>
      <c r="HP197" s="94">
        <f t="shared" si="673"/>
        <v>-9.1221829006935817E-3</v>
      </c>
      <c r="HQ197" s="94">
        <f t="shared" si="674"/>
        <v>3.7738340173178266E-2</v>
      </c>
      <c r="HR197" s="94">
        <f t="shared" si="675"/>
        <v>3.7334499622281421E-2</v>
      </c>
      <c r="HS197" s="94">
        <f t="shared" si="676"/>
        <v>3.2898426409635959E-2</v>
      </c>
      <c r="HT197" s="94">
        <f t="shared" si="677"/>
        <v>5.4869574739940502E-2</v>
      </c>
      <c r="HU197" s="94">
        <f t="shared" si="678"/>
        <v>3.4297842294532699E-2</v>
      </c>
      <c r="HV197" s="94">
        <f t="shared" si="679"/>
        <v>1.9607031870644949E-2</v>
      </c>
      <c r="HW197" s="94">
        <f t="shared" si="680"/>
        <v>6.1838166122864614E-2</v>
      </c>
      <c r="HX197" s="94" t="e">
        <f t="shared" si="746"/>
        <v>#VALUE!</v>
      </c>
      <c r="HY197" s="94">
        <f t="shared" si="747"/>
        <v>0.10416255349942249</v>
      </c>
      <c r="HZ197" s="94">
        <f t="shared" si="748"/>
        <v>-3.5980187479525763E-2</v>
      </c>
      <c r="IA197" s="94">
        <f t="shared" si="749"/>
        <v>3.5957247808188292E-2</v>
      </c>
      <c r="IB197" s="94">
        <f t="shared" si="750"/>
        <v>-0.32545616630970847</v>
      </c>
      <c r="IC197" s="392">
        <f t="shared" si="751"/>
        <v>1.2910157688856392E-2</v>
      </c>
      <c r="ID197" s="366" t="e">
        <f t="shared" si="752"/>
        <v>#VALUE!</v>
      </c>
      <c r="IE197" s="366">
        <f t="shared" si="753"/>
        <v>2.2249606751225115E-2</v>
      </c>
      <c r="IF197" s="366">
        <f t="shared" si="754"/>
        <v>-7.9723835423370637E-3</v>
      </c>
      <c r="IG197" s="94" t="str">
        <f t="shared" si="605"/>
        <v>i.a.</v>
      </c>
      <c r="IH197" s="94">
        <f t="shared" si="681"/>
        <v>0.23585426604318913</v>
      </c>
      <c r="II197" s="392">
        <f t="shared" si="682"/>
        <v>0.21360465929196401</v>
      </c>
      <c r="IJ197" s="94">
        <f t="shared" si="683"/>
        <v>0.22157704283430107</v>
      </c>
      <c r="IK197" s="94">
        <f t="shared" si="684"/>
        <v>0.21388628083166514</v>
      </c>
      <c r="IL197" s="94">
        <f t="shared" si="685"/>
        <v>0.31708284939992259</v>
      </c>
      <c r="IM197" s="94">
        <f t="shared" si="686"/>
        <v>0.31304143510951288</v>
      </c>
      <c r="IN197" s="94">
        <f t="shared" si="687"/>
        <v>0.28710483256128627</v>
      </c>
      <c r="IO197" s="94">
        <f t="shared" si="688"/>
        <v>0.22161459759088697</v>
      </c>
      <c r="IP197" s="94">
        <f t="shared" si="689"/>
        <v>0.2033512322623274</v>
      </c>
      <c r="IQ197" s="94">
        <f t="shared" si="690"/>
        <v>0.25763500027586717</v>
      </c>
      <c r="IR197" s="94">
        <f t="shared" si="606"/>
        <v>0.22283993514014361</v>
      </c>
      <c r="IS197" s="94">
        <f t="shared" si="755"/>
        <v>-1</v>
      </c>
      <c r="IT197" s="94">
        <f t="shared" si="756"/>
        <v>-0.75137436130480695</v>
      </c>
      <c r="IU197" s="94" t="e">
        <f t="shared" si="757"/>
        <v>#VALUE!</v>
      </c>
      <c r="IV197" s="94" t="e">
        <f t="shared" si="758"/>
        <v>#VALUE!</v>
      </c>
      <c r="IW197" s="94" t="e">
        <f t="shared" si="759"/>
        <v>#VALUE!</v>
      </c>
      <c r="IX197" s="392" t="e">
        <f t="shared" si="760"/>
        <v>#VALUE!</v>
      </c>
      <c r="IY197" s="366">
        <f t="shared" si="761"/>
        <v>-6.1383513788062739E-3</v>
      </c>
      <c r="IZ197" s="366">
        <f t="shared" si="762"/>
        <v>-1.8550781290780128E-2</v>
      </c>
      <c r="JA197" s="366" t="e">
        <f t="shared" si="763"/>
        <v>#VALUE!</v>
      </c>
      <c r="JB197" s="392"/>
      <c r="JC197" s="94">
        <f t="shared" si="691"/>
        <v>6.1383513788062739E-3</v>
      </c>
      <c r="JD197" s="392">
        <f t="shared" si="692"/>
        <v>2.4689132669586403E-2</v>
      </c>
      <c r="JE197" s="94" t="str">
        <f t="shared" si="693"/>
        <v>i.a.</v>
      </c>
      <c r="JF197" s="94" t="str">
        <f t="shared" si="694"/>
        <v>i.a.</v>
      </c>
      <c r="JG197" s="94" t="str">
        <f t="shared" si="695"/>
        <v>i.a.</v>
      </c>
      <c r="JH197" s="94" t="str">
        <f t="shared" si="696"/>
        <v>i.a.</v>
      </c>
      <c r="JI197" s="94" t="str">
        <f t="shared" si="697"/>
        <v>i.a.</v>
      </c>
      <c r="JJ197" s="94" t="str">
        <f t="shared" si="698"/>
        <v>i.a.</v>
      </c>
      <c r="JK197" s="94" t="str">
        <f t="shared" si="699"/>
        <v>i.a.</v>
      </c>
      <c r="JL197" s="94" t="str">
        <f t="shared" si="700"/>
        <v>i.a.</v>
      </c>
      <c r="JM197" s="94" t="str">
        <f t="shared" si="607"/>
        <v>i.a.</v>
      </c>
      <c r="JN197" s="94" t="e">
        <f t="shared" si="764"/>
        <v>#VALUE!</v>
      </c>
      <c r="JO197" s="94">
        <f t="shared" si="765"/>
        <v>2.7625128501218021E-2</v>
      </c>
      <c r="JP197" s="94" t="e">
        <f t="shared" si="766"/>
        <v>#DIV/0!</v>
      </c>
      <c r="JQ197" s="94" t="e">
        <f t="shared" si="767"/>
        <v>#DIV/0!</v>
      </c>
      <c r="JR197" s="94" t="e">
        <f t="shared" si="768"/>
        <v>#DIV/0!</v>
      </c>
      <c r="JS197" s="392" t="e">
        <f t="shared" si="769"/>
        <v>#DIV/0!</v>
      </c>
      <c r="JT197" s="364" t="e">
        <f t="shared" si="770"/>
        <v>#VALUE!</v>
      </c>
      <c r="JU197" s="364">
        <f t="shared" si="771"/>
        <v>8.6800353982300571E-2</v>
      </c>
      <c r="JV197" s="364">
        <f t="shared" si="772"/>
        <v>3.1420796460176992</v>
      </c>
      <c r="JW197" s="99" t="str">
        <f t="shared" si="608"/>
        <v>i.a.</v>
      </c>
      <c r="JX197" s="99">
        <f t="shared" si="701"/>
        <v>3.2288799999999998</v>
      </c>
      <c r="JY197" s="393">
        <f t="shared" si="702"/>
        <v>3.1420796460176992</v>
      </c>
      <c r="JZ197" s="99">
        <f t="shared" si="703"/>
        <v>0</v>
      </c>
      <c r="KA197" s="99">
        <f t="shared" si="704"/>
        <v>0</v>
      </c>
      <c r="KB197" s="99">
        <f t="shared" si="705"/>
        <v>0</v>
      </c>
      <c r="KC197" s="99">
        <f t="shared" si="706"/>
        <v>0</v>
      </c>
      <c r="KD197" s="99">
        <f t="shared" si="707"/>
        <v>0</v>
      </c>
      <c r="KE197" s="99">
        <f t="shared" si="708"/>
        <v>0</v>
      </c>
      <c r="KF197" s="99">
        <f t="shared" si="609"/>
        <v>0</v>
      </c>
      <c r="KG197" s="99">
        <f t="shared" si="610"/>
        <v>0</v>
      </c>
      <c r="KH197" s="99">
        <f t="shared" si="611"/>
        <v>0</v>
      </c>
      <c r="KI197" s="94">
        <f t="shared" si="773"/>
        <v>-1</v>
      </c>
      <c r="KJ197" s="94">
        <f t="shared" si="774"/>
        <v>-0.9055670248868779</v>
      </c>
      <c r="KK197" s="94">
        <f t="shared" si="775"/>
        <v>3.1772579712722906</v>
      </c>
      <c r="KL197" s="94">
        <f t="shared" si="776"/>
        <v>-1.6110365232092687</v>
      </c>
      <c r="KM197" s="94">
        <f t="shared" si="777"/>
        <v>0.99582564405403451</v>
      </c>
      <c r="KN197" s="392">
        <f t="shared" si="778"/>
        <v>8.3385835526071775E-2</v>
      </c>
      <c r="KO197" s="364">
        <f t="shared" si="779"/>
        <v>-5.9099999999999995E-3</v>
      </c>
      <c r="KP197" s="364">
        <f t="shared" si="780"/>
        <v>-5.6674070796460183E-2</v>
      </c>
      <c r="KQ197" s="364">
        <f t="shared" si="781"/>
        <v>9.1328515240904629E-2</v>
      </c>
      <c r="KR197" s="308"/>
      <c r="KS197" s="308">
        <f t="shared" si="709"/>
        <v>5.9099999999999995E-3</v>
      </c>
      <c r="KT197" s="395">
        <f t="shared" si="710"/>
        <v>6.2584070796460181E-2</v>
      </c>
      <c r="KU197" s="308">
        <f t="shared" si="711"/>
        <v>-2.8744444444444447E-2</v>
      </c>
      <c r="KV197" s="308">
        <f t="shared" si="712"/>
        <v>4.7042105263157899E-2</v>
      </c>
      <c r="KW197" s="308">
        <f t="shared" si="713"/>
        <v>2.3570247933884295E-2</v>
      </c>
      <c r="KX197" s="308">
        <f t="shared" si="714"/>
        <v>2.1756097560975612E-2</v>
      </c>
      <c r="KY197" s="308">
        <f t="shared" si="715"/>
        <v>5.2010616822429905E-2</v>
      </c>
      <c r="KZ197" s="308">
        <f t="shared" si="716"/>
        <v>2.7383551401869159E-2</v>
      </c>
      <c r="LA197" s="308">
        <f t="shared" si="717"/>
        <v>1.1283893805309735E-2</v>
      </c>
      <c r="LB197" s="308">
        <f t="shared" si="718"/>
        <v>3.8937322033898311E-2</v>
      </c>
      <c r="LC197" s="308">
        <f t="shared" si="612"/>
        <v>2.9519230769230766E-2</v>
      </c>
    </row>
    <row r="198" spans="1:315" s="1" customFormat="1" ht="15.75" customHeight="1" x14ac:dyDescent="0.3">
      <c r="A198" s="348" t="s">
        <v>403</v>
      </c>
      <c r="B198" s="171">
        <v>32344445</v>
      </c>
      <c r="C198" t="s">
        <v>105</v>
      </c>
      <c r="D198" s="4"/>
      <c r="E198"/>
      <c r="F198"/>
      <c r="G198">
        <v>439990</v>
      </c>
      <c r="H198"/>
      <c r="I198" s="190">
        <v>45098</v>
      </c>
      <c r="J198" s="176"/>
      <c r="K198" s="176" t="s">
        <v>132</v>
      </c>
      <c r="L198" s="176" t="s">
        <v>132</v>
      </c>
      <c r="M198" s="176" t="s">
        <v>132</v>
      </c>
      <c r="N198" s="176" t="s">
        <v>132</v>
      </c>
      <c r="O198" s="176" t="s">
        <v>132</v>
      </c>
      <c r="P198" s="178" t="s">
        <v>132</v>
      </c>
      <c r="Q198" s="94" t="e">
        <f t="shared" si="719"/>
        <v>#DIV/0!</v>
      </c>
      <c r="R198" s="94" t="e">
        <f t="shared" si="720"/>
        <v>#DIV/0!</v>
      </c>
      <c r="S198" s="94" t="e">
        <f t="shared" si="721"/>
        <v>#DIV/0!</v>
      </c>
      <c r="T198" s="94" t="e">
        <f t="shared" si="722"/>
        <v>#DIV/0!</v>
      </c>
      <c r="U198" s="94" t="e">
        <f t="shared" si="723"/>
        <v>#DIV/0!</v>
      </c>
      <c r="V198" s="94" t="e">
        <f t="shared" si="724"/>
        <v>#DIV/0!</v>
      </c>
      <c r="W198" s="362">
        <f t="shared" si="725"/>
        <v>0</v>
      </c>
      <c r="X198" s="362">
        <f t="shared" si="726"/>
        <v>0</v>
      </c>
      <c r="Y198" s="362">
        <f t="shared" si="727"/>
        <v>0</v>
      </c>
      <c r="Z198" s="100"/>
      <c r="AA198" s="396"/>
      <c r="AB198" s="100"/>
      <c r="AC198" s="100"/>
      <c r="AD198" s="100"/>
      <c r="AE198" s="100"/>
      <c r="AF198" s="100"/>
      <c r="AG198" s="103"/>
      <c r="AH198" s="103"/>
      <c r="AI198" s="103"/>
      <c r="AJ198" s="103"/>
      <c r="AK198" s="101"/>
      <c r="AL198" s="94">
        <f t="shared" si="588"/>
        <v>-1</v>
      </c>
      <c r="AM198" s="94">
        <f t="shared" si="589"/>
        <v>0.52521213925692767</v>
      </c>
      <c r="AN198" s="94">
        <f t="shared" si="613"/>
        <v>-0.12741477536326015</v>
      </c>
      <c r="AO198" s="94">
        <f t="shared" si="614"/>
        <v>0.19303489195890899</v>
      </c>
      <c r="AP198" s="94">
        <f t="shared" si="615"/>
        <v>0.27026266944147587</v>
      </c>
      <c r="AQ198" s="94">
        <f t="shared" si="616"/>
        <v>0.19046503063376746</v>
      </c>
      <c r="AR198" s="362">
        <f t="shared" si="590"/>
        <v>-71.716999999999999</v>
      </c>
      <c r="AS198" s="362">
        <f t="shared" si="617"/>
        <v>24.695999999999998</v>
      </c>
      <c r="AT198" s="362">
        <f t="shared" si="618"/>
        <v>-6.8659999999999997</v>
      </c>
      <c r="AU198" s="266"/>
      <c r="AV198" s="266">
        <v>71.716999999999999</v>
      </c>
      <c r="AW198" s="266">
        <v>47.021000000000001</v>
      </c>
      <c r="AX198" s="266">
        <v>53.887</v>
      </c>
      <c r="AY198" s="266">
        <v>45.167999999999999</v>
      </c>
      <c r="AZ198" s="266">
        <v>35.558</v>
      </c>
      <c r="BA198" s="266">
        <v>29.869</v>
      </c>
      <c r="BB198" s="101">
        <v>17.792999999999999</v>
      </c>
      <c r="BC198" s="101">
        <v>10.784000000000001</v>
      </c>
      <c r="BD198" s="103">
        <v>10.499000000000001</v>
      </c>
      <c r="BE198" s="103"/>
      <c r="BF198" s="101"/>
      <c r="BG198" s="94">
        <f t="shared" si="591"/>
        <v>-1</v>
      </c>
      <c r="BH198" s="94">
        <f t="shared" si="619"/>
        <v>15.276273885350319</v>
      </c>
      <c r="BI198" s="94">
        <f t="shared" si="620"/>
        <v>-0.86381871408435429</v>
      </c>
      <c r="BJ198" s="94">
        <f t="shared" si="621"/>
        <v>-0.18141475104286844</v>
      </c>
      <c r="BK198" s="94">
        <f t="shared" si="622"/>
        <v>9.0812276115790375E-2</v>
      </c>
      <c r="BL198" s="94">
        <f t="shared" si="623"/>
        <v>3.6215890850722375E-2</v>
      </c>
      <c r="BM198" s="362">
        <f t="shared" si="592"/>
        <v>-20.443000000000001</v>
      </c>
      <c r="BN198" s="362">
        <f t="shared" si="624"/>
        <v>19.187000000000001</v>
      </c>
      <c r="BO198" s="362">
        <f t="shared" si="625"/>
        <v>-7.9670000000000005</v>
      </c>
      <c r="BP198" s="266"/>
      <c r="BQ198" s="266">
        <v>20.443000000000001</v>
      </c>
      <c r="BR198" s="266">
        <v>1.256</v>
      </c>
      <c r="BS198" s="266">
        <v>9.2230000000000008</v>
      </c>
      <c r="BT198" s="266">
        <v>11.266999999999999</v>
      </c>
      <c r="BU198" s="266">
        <v>10.329000000000001</v>
      </c>
      <c r="BV198" s="266">
        <v>9.968</v>
      </c>
      <c r="BW198" s="101">
        <v>4.8220000000000001</v>
      </c>
      <c r="BX198" s="101">
        <v>2.6640000000000001</v>
      </c>
      <c r="BY198" s="103">
        <v>1.5089999999999999</v>
      </c>
      <c r="BZ198" s="103"/>
      <c r="CA198" s="103"/>
      <c r="CB198" s="94">
        <f t="shared" si="593"/>
        <v>-1</v>
      </c>
      <c r="CC198" s="94">
        <f t="shared" si="626"/>
        <v>22.633802816901408</v>
      </c>
      <c r="CD198" s="94">
        <f t="shared" si="627"/>
        <v>-0.90493193483597412</v>
      </c>
      <c r="CE198" s="94">
        <f t="shared" si="628"/>
        <v>-0.19005874378671486</v>
      </c>
      <c r="CF198" s="94">
        <f t="shared" si="629"/>
        <v>9.7282824276080912E-2</v>
      </c>
      <c r="CG198" s="94">
        <f t="shared" si="630"/>
        <v>2.6361323155216321E-2</v>
      </c>
      <c r="CH198" s="362">
        <f t="shared" si="594"/>
        <v>-20.135999999999999</v>
      </c>
      <c r="CI198" s="362">
        <f t="shared" si="631"/>
        <v>19.283999999999999</v>
      </c>
      <c r="CJ198" s="362">
        <f t="shared" si="632"/>
        <v>-8.11</v>
      </c>
      <c r="CK198" s="100"/>
      <c r="CL198" s="100">
        <v>20.135999999999999</v>
      </c>
      <c r="CM198" s="100">
        <v>0.85199999999999998</v>
      </c>
      <c r="CN198" s="100">
        <v>8.9619999999999997</v>
      </c>
      <c r="CO198" s="100">
        <v>11.065</v>
      </c>
      <c r="CP198" s="100">
        <v>10.084</v>
      </c>
      <c r="CQ198" s="100">
        <v>9.8249999999999993</v>
      </c>
      <c r="CR198" s="102">
        <v>4.8129999999999997</v>
      </c>
      <c r="CS198" s="102">
        <v>2.6589999999999998</v>
      </c>
      <c r="CT198" s="102">
        <v>1.5209999999999999</v>
      </c>
      <c r="CU198" s="102"/>
      <c r="CV198" s="102"/>
      <c r="CW198" s="94">
        <f t="shared" si="595"/>
        <v>-1</v>
      </c>
      <c r="CX198" s="94">
        <f t="shared" si="633"/>
        <v>26.048865619546252</v>
      </c>
      <c r="CY198" s="94">
        <f t="shared" si="634"/>
        <v>-0.91620356829482308</v>
      </c>
      <c r="CZ198" s="94">
        <f t="shared" si="635"/>
        <v>-0.19486636053220302</v>
      </c>
      <c r="DA198" s="94">
        <f t="shared" si="636"/>
        <v>9.5446923771443343E-2</v>
      </c>
      <c r="DB198" s="94">
        <f t="shared" si="637"/>
        <v>1.7587609922562062E-2</v>
      </c>
      <c r="DC198" s="362">
        <f t="shared" si="596"/>
        <v>-15.499000000000001</v>
      </c>
      <c r="DD198" s="362">
        <f t="shared" si="638"/>
        <v>14.926</v>
      </c>
      <c r="DE198" s="362">
        <f t="shared" si="639"/>
        <v>-6.2650000000000006</v>
      </c>
      <c r="DF198" s="266"/>
      <c r="DG198" s="266">
        <v>15.499000000000001</v>
      </c>
      <c r="DH198" s="266">
        <v>0.57299999999999995</v>
      </c>
      <c r="DI198" s="266">
        <v>6.8380000000000001</v>
      </c>
      <c r="DJ198" s="266">
        <v>8.4930000000000003</v>
      </c>
      <c r="DK198" s="266">
        <v>7.7530000000000001</v>
      </c>
      <c r="DL198" s="266">
        <v>7.6189999999999998</v>
      </c>
      <c r="DM198" s="103">
        <v>3.7480000000000002</v>
      </c>
      <c r="DN198" s="103">
        <v>2.0230000000000001</v>
      </c>
      <c r="DO198" s="103">
        <v>1.137</v>
      </c>
      <c r="DP198" s="103"/>
      <c r="DQ198" s="103"/>
      <c r="DR198" s="94">
        <f t="shared" si="597"/>
        <v>-1</v>
      </c>
      <c r="DS198" s="94">
        <f t="shared" si="640"/>
        <v>0.37632633240257363</v>
      </c>
      <c r="DT198" s="94">
        <f t="shared" si="641"/>
        <v>1.4109130306313415E-2</v>
      </c>
      <c r="DU198" s="94">
        <f t="shared" si="642"/>
        <v>0.20246343341031564</v>
      </c>
      <c r="DV198" s="94">
        <f t="shared" si="643"/>
        <v>0.3359439895573752</v>
      </c>
      <c r="DW198" s="94">
        <f t="shared" si="644"/>
        <v>0.44240314942659881</v>
      </c>
      <c r="DX198" s="362">
        <f t="shared" si="598"/>
        <v>-56.683999999999997</v>
      </c>
      <c r="DY198" s="362">
        <f t="shared" si="645"/>
        <v>15.498999999999995</v>
      </c>
      <c r="DZ198" s="362">
        <f t="shared" si="646"/>
        <v>0.5730000000000004</v>
      </c>
      <c r="EA198" s="100"/>
      <c r="EB198" s="100">
        <v>56.683999999999997</v>
      </c>
      <c r="EC198" s="100">
        <v>41.185000000000002</v>
      </c>
      <c r="ED198" s="100">
        <v>40.612000000000002</v>
      </c>
      <c r="EE198" s="100">
        <v>33.774000000000001</v>
      </c>
      <c r="EF198" s="100">
        <v>25.280999999999999</v>
      </c>
      <c r="EG198" s="100">
        <v>17.527000000000001</v>
      </c>
      <c r="EH198" s="102">
        <v>9.9079999999999995</v>
      </c>
      <c r="EI198" s="102">
        <v>6.16</v>
      </c>
      <c r="EJ198" s="102">
        <v>4.1369999999999996</v>
      </c>
      <c r="EK198" s="102"/>
      <c r="EL198" s="102"/>
      <c r="EM198" s="94">
        <f t="shared" si="599"/>
        <v>-1</v>
      </c>
      <c r="EN198" s="94">
        <f t="shared" si="647"/>
        <v>0.77768224009246789</v>
      </c>
      <c r="EO198" s="94">
        <f t="shared" si="648"/>
        <v>-8.3725105261798383E-2</v>
      </c>
      <c r="EP198" s="94">
        <f t="shared" si="649"/>
        <v>0.34554459747143429</v>
      </c>
      <c r="EQ198" s="94">
        <f t="shared" si="650"/>
        <v>0.13310556682354321</v>
      </c>
      <c r="ER198" s="94">
        <f t="shared" si="651"/>
        <v>0.11101873830906725</v>
      </c>
      <c r="ES198" s="362">
        <f t="shared" si="600"/>
        <v>-252.23</v>
      </c>
      <c r="ET198" s="362">
        <f t="shared" si="652"/>
        <v>110.34299999999999</v>
      </c>
      <c r="EU198" s="362">
        <f t="shared" si="653"/>
        <v>-12.965000000000003</v>
      </c>
      <c r="EV198" s="100"/>
      <c r="EW198" s="100">
        <v>252.23</v>
      </c>
      <c r="EX198" s="100">
        <v>141.887</v>
      </c>
      <c r="EY198" s="100">
        <v>154.852</v>
      </c>
      <c r="EZ198" s="100">
        <v>115.08499999999999</v>
      </c>
      <c r="FA198" s="100">
        <v>101.566</v>
      </c>
      <c r="FB198" s="100">
        <v>91.417000000000002</v>
      </c>
      <c r="FC198" s="102">
        <v>32.843000000000004</v>
      </c>
      <c r="FD198" s="102">
        <v>14.085000000000001</v>
      </c>
      <c r="FE198" s="102">
        <v>9.5120000000000005</v>
      </c>
      <c r="FF198" s="102"/>
      <c r="FG198" s="102"/>
      <c r="FH198" s="94">
        <f t="shared" si="601"/>
        <v>-1</v>
      </c>
      <c r="FI198" s="94">
        <f t="shared" si="654"/>
        <v>8.0645161290322578E-2</v>
      </c>
      <c r="FJ198" s="94">
        <f t="shared" si="655"/>
        <v>-1.5873015873015872E-2</v>
      </c>
      <c r="FK198" s="94">
        <f t="shared" si="656"/>
        <v>0.21153846153846154</v>
      </c>
      <c r="FL198" s="94">
        <f t="shared" si="657"/>
        <v>0.3</v>
      </c>
      <c r="FM198" s="94">
        <f t="shared" si="658"/>
        <v>0.1111111111111111</v>
      </c>
      <c r="FN198" s="362">
        <f t="shared" si="602"/>
        <v>-67</v>
      </c>
      <c r="FO198" s="362">
        <f t="shared" si="659"/>
        <v>5</v>
      </c>
      <c r="FP198" s="362">
        <f t="shared" si="660"/>
        <v>-1</v>
      </c>
      <c r="FQ198" s="486"/>
      <c r="FR198" s="486">
        <v>67</v>
      </c>
      <c r="FS198" s="486">
        <v>62</v>
      </c>
      <c r="FT198" s="486">
        <v>63</v>
      </c>
      <c r="FU198" s="486">
        <v>52</v>
      </c>
      <c r="FV198" s="486">
        <v>40</v>
      </c>
      <c r="FW198" s="486">
        <v>36</v>
      </c>
      <c r="FX198" s="96">
        <v>23</v>
      </c>
      <c r="FY198" s="96"/>
      <c r="FZ198" s="96"/>
      <c r="GA198" s="96"/>
      <c r="GB198" s="96"/>
      <c r="GC198" s="96"/>
      <c r="GD198" s="97"/>
      <c r="GE198" s="1" t="s">
        <v>81</v>
      </c>
      <c r="GF198" s="336"/>
      <c r="GG198" s="1">
        <v>2850</v>
      </c>
      <c r="GH198" s="1" t="s">
        <v>603</v>
      </c>
      <c r="GI198" s="18" t="s">
        <v>97</v>
      </c>
      <c r="GJ198" s="94">
        <f t="shared" si="728"/>
        <v>-1</v>
      </c>
      <c r="GK198" s="94">
        <f t="shared" si="729"/>
        <v>18.752671111527494</v>
      </c>
      <c r="GL198" s="94">
        <f t="shared" si="730"/>
        <v>-0.91354532445821701</v>
      </c>
      <c r="GM198" s="94">
        <f t="shared" si="731"/>
        <v>-0.35698813102363947</v>
      </c>
      <c r="GN198" s="94">
        <f t="shared" si="732"/>
        <v>-0.20459769466411865</v>
      </c>
      <c r="GO198" s="94">
        <f t="shared" si="733"/>
        <v>-0.34222054520735934</v>
      </c>
      <c r="GP198" s="366">
        <f t="shared" si="734"/>
        <v>-0.41148882690126598</v>
      </c>
      <c r="GQ198" s="366">
        <f t="shared" si="735"/>
        <v>0.39065676704577007</v>
      </c>
      <c r="GR198" s="366">
        <f t="shared" si="736"/>
        <v>-0.22012726044671149</v>
      </c>
      <c r="GS198" s="94">
        <f t="shared" si="603"/>
        <v>0</v>
      </c>
      <c r="GT198" s="94">
        <f t="shared" si="661"/>
        <v>0.41148882690126598</v>
      </c>
      <c r="GU198" s="94">
        <f t="shared" si="662"/>
        <v>2.0832059855495924E-2</v>
      </c>
      <c r="GV198" s="94">
        <f t="shared" si="663"/>
        <v>0.2409593203022074</v>
      </c>
      <c r="GW198" s="94">
        <f t="shared" si="664"/>
        <v>0.37473541613749894</v>
      </c>
      <c r="GX198" s="94">
        <f t="shared" si="665"/>
        <v>0.47112689216968789</v>
      </c>
      <c r="GY198" s="94">
        <f t="shared" si="666"/>
        <v>0.71623838162930553</v>
      </c>
      <c r="GZ198" s="94">
        <f t="shared" si="667"/>
        <v>0.5990789146128952</v>
      </c>
      <c r="HA198" s="94">
        <f t="shared" si="668"/>
        <v>0.51646110517626487</v>
      </c>
      <c r="HB198" s="94">
        <f t="shared" si="669"/>
        <v>0.36765772298767224</v>
      </c>
      <c r="HC198" s="94" t="str">
        <f t="shared" si="670"/>
        <v>Negativ EK</v>
      </c>
      <c r="HD198" s="94">
        <f t="shared" si="737"/>
        <v>-1</v>
      </c>
      <c r="HE198" s="94">
        <f t="shared" si="738"/>
        <v>11.254749824201873</v>
      </c>
      <c r="HF198" s="94">
        <f t="shared" si="739"/>
        <v>-0.87611885267453338</v>
      </c>
      <c r="HG198" s="94">
        <f t="shared" si="740"/>
        <v>-0.34300480196560118</v>
      </c>
      <c r="HH198" s="94">
        <f t="shared" si="741"/>
        <v>-2.8353317170686579E-2</v>
      </c>
      <c r="HI198" s="94">
        <f t="shared" si="742"/>
        <v>-0.33279000431586842</v>
      </c>
      <c r="HJ198" s="366">
        <f t="shared" si="743"/>
        <v>-0.10374076733558818</v>
      </c>
      <c r="HK198" s="366">
        <f t="shared" si="744"/>
        <v>9.5275415629206481E-2</v>
      </c>
      <c r="HL198" s="366">
        <f t="shared" si="745"/>
        <v>-5.9869111520223034E-2</v>
      </c>
      <c r="HM198" s="94">
        <f t="shared" si="604"/>
        <v>0</v>
      </c>
      <c r="HN198" s="94">
        <f t="shared" si="671"/>
        <v>0.10374076733558818</v>
      </c>
      <c r="HO198" s="94">
        <f t="shared" si="672"/>
        <v>8.4653517063817008E-3</v>
      </c>
      <c r="HP198" s="94">
        <f t="shared" si="673"/>
        <v>6.8334463226604733E-2</v>
      </c>
      <c r="HQ198" s="94">
        <f t="shared" si="674"/>
        <v>0.10401059768937138</v>
      </c>
      <c r="HR198" s="94">
        <f t="shared" si="675"/>
        <v>0.10704569832575926</v>
      </c>
      <c r="HS198" s="94">
        <f t="shared" si="676"/>
        <v>0.16043779172702397</v>
      </c>
      <c r="HT198" s="94">
        <f t="shared" si="677"/>
        <v>0.20550630753494714</v>
      </c>
      <c r="HU198" s="94">
        <f t="shared" si="678"/>
        <v>0.22579141416281731</v>
      </c>
      <c r="HV198" s="94">
        <f t="shared" si="679"/>
        <v>0.15864171572750208</v>
      </c>
      <c r="HW198" s="94" t="str">
        <f t="shared" si="680"/>
        <v>i.a.</v>
      </c>
      <c r="HX198" s="94" t="e">
        <f t="shared" si="746"/>
        <v>#VALUE!</v>
      </c>
      <c r="HY198" s="94">
        <f t="shared" si="747"/>
        <v>-0.22577483120325112</v>
      </c>
      <c r="HZ198" s="94">
        <f t="shared" si="748"/>
        <v>0.10677389081588351</v>
      </c>
      <c r="IA198" s="94">
        <f t="shared" si="749"/>
        <v>-0.10633699123016713</v>
      </c>
      <c r="IB198" s="94">
        <f t="shared" si="750"/>
        <v>0.1790110548150009</v>
      </c>
      <c r="IC198" s="94">
        <f t="shared" si="751"/>
        <v>0.29827076690163412</v>
      </c>
      <c r="ID198" s="366" t="e">
        <f t="shared" si="752"/>
        <v>#VALUE!</v>
      </c>
      <c r="IE198" s="366">
        <f t="shared" si="753"/>
        <v>-6.5534801800770315E-2</v>
      </c>
      <c r="IF198" s="366">
        <f t="shared" si="754"/>
        <v>2.8002875350752077E-2</v>
      </c>
      <c r="IG198" s="94" t="str">
        <f t="shared" si="605"/>
        <v>i.a.</v>
      </c>
      <c r="IH198" s="94">
        <f t="shared" si="681"/>
        <v>0.22473139594814256</v>
      </c>
      <c r="II198" s="94">
        <f t="shared" si="682"/>
        <v>0.29026619774891288</v>
      </c>
      <c r="IJ198" s="94">
        <f t="shared" si="683"/>
        <v>0.2622633223981608</v>
      </c>
      <c r="IK198" s="94">
        <f t="shared" si="684"/>
        <v>0.29347004388060999</v>
      </c>
      <c r="IL198" s="94">
        <f t="shared" si="685"/>
        <v>0.24891203749286175</v>
      </c>
      <c r="IM198" s="94">
        <f t="shared" si="686"/>
        <v>0.19172582780008096</v>
      </c>
      <c r="IN198" s="94">
        <f t="shared" si="687"/>
        <v>0.30167767865298539</v>
      </c>
      <c r="IO198" s="94">
        <f t="shared" si="688"/>
        <v>0.43734469293574724</v>
      </c>
      <c r="IP198" s="94">
        <f t="shared" si="689"/>
        <v>0.43492430613961308</v>
      </c>
      <c r="IQ198" s="94" t="str">
        <f t="shared" si="690"/>
        <v>i.a.</v>
      </c>
      <c r="IR198" s="94" t="str">
        <f t="shared" si="606"/>
        <v>i.a.</v>
      </c>
      <c r="IS198" s="94" t="e">
        <f t="shared" si="755"/>
        <v>#VALUE!</v>
      </c>
      <c r="IT198" s="94" t="e">
        <f t="shared" si="756"/>
        <v>#VALUE!</v>
      </c>
      <c r="IU198" s="94" t="e">
        <f t="shared" si="757"/>
        <v>#VALUE!</v>
      </c>
      <c r="IV198" s="94" t="e">
        <f t="shared" si="758"/>
        <v>#VALUE!</v>
      </c>
      <c r="IW198" s="94" t="e">
        <f t="shared" si="759"/>
        <v>#VALUE!</v>
      </c>
      <c r="IX198" s="94" t="e">
        <f t="shared" si="760"/>
        <v>#VALUE!</v>
      </c>
      <c r="IY198" s="366" t="e">
        <f t="shared" si="761"/>
        <v>#VALUE!</v>
      </c>
      <c r="IZ198" s="366" t="e">
        <f t="shared" si="762"/>
        <v>#VALUE!</v>
      </c>
      <c r="JA198" s="366" t="e">
        <f t="shared" si="763"/>
        <v>#VALUE!</v>
      </c>
      <c r="JB198" s="392"/>
      <c r="JC198" s="94" t="str">
        <f t="shared" si="691"/>
        <v>i.a.</v>
      </c>
      <c r="JD198" s="94" t="str">
        <f t="shared" si="692"/>
        <v>i.a.</v>
      </c>
      <c r="JE198" s="94" t="str">
        <f t="shared" si="693"/>
        <v>i.a.</v>
      </c>
      <c r="JF198" s="94" t="str">
        <f t="shared" si="694"/>
        <v>i.a.</v>
      </c>
      <c r="JG198" s="94" t="str">
        <f t="shared" si="695"/>
        <v>i.a.</v>
      </c>
      <c r="JH198" s="94" t="str">
        <f t="shared" si="696"/>
        <v>i.a.</v>
      </c>
      <c r="JI198" s="94" t="str">
        <f t="shared" si="697"/>
        <v>i.a.</v>
      </c>
      <c r="JJ198" s="94" t="str">
        <f t="shared" si="698"/>
        <v>i.a.</v>
      </c>
      <c r="JK198" s="94" t="str">
        <f t="shared" si="699"/>
        <v>i.a.</v>
      </c>
      <c r="JL198" s="94" t="str">
        <f t="shared" si="700"/>
        <v>i.a.</v>
      </c>
      <c r="JM198" s="94" t="str">
        <f t="shared" si="607"/>
        <v>i.a.</v>
      </c>
      <c r="JN198" s="94" t="e">
        <f t="shared" si="764"/>
        <v>#VALUE!</v>
      </c>
      <c r="JO198" s="94" t="e">
        <f t="shared" si="765"/>
        <v>#DIV/0!</v>
      </c>
      <c r="JP198" s="94" t="e">
        <f t="shared" si="766"/>
        <v>#DIV/0!</v>
      </c>
      <c r="JQ198" s="94" t="e">
        <f t="shared" si="767"/>
        <v>#DIV/0!</v>
      </c>
      <c r="JR198" s="94" t="e">
        <f t="shared" si="768"/>
        <v>#DIV/0!</v>
      </c>
      <c r="JS198" s="94" t="e">
        <f t="shared" si="769"/>
        <v>#DIV/0!</v>
      </c>
      <c r="JT198" s="364" t="e">
        <f t="shared" si="770"/>
        <v>#VALUE!</v>
      </c>
      <c r="JU198" s="364">
        <f t="shared" si="771"/>
        <v>0</v>
      </c>
      <c r="JV198" s="364">
        <f t="shared" si="772"/>
        <v>0</v>
      </c>
      <c r="JW198" s="99" t="str">
        <f t="shared" si="608"/>
        <v>i.a.</v>
      </c>
      <c r="JX198" s="99">
        <f t="shared" si="701"/>
        <v>0</v>
      </c>
      <c r="JY198" s="99">
        <f t="shared" si="702"/>
        <v>0</v>
      </c>
      <c r="JZ198" s="99">
        <f t="shared" si="703"/>
        <v>0</v>
      </c>
      <c r="KA198" s="99">
        <f t="shared" si="704"/>
        <v>0</v>
      </c>
      <c r="KB198" s="99">
        <f t="shared" si="705"/>
        <v>0</v>
      </c>
      <c r="KC198" s="99">
        <f t="shared" si="706"/>
        <v>0</v>
      </c>
      <c r="KD198" s="99">
        <f t="shared" si="707"/>
        <v>0</v>
      </c>
      <c r="KE198" s="99" t="str">
        <f t="shared" si="708"/>
        <v>i.a.</v>
      </c>
      <c r="KF198" s="99" t="str">
        <f t="shared" si="609"/>
        <v>i.a.</v>
      </c>
      <c r="KG198" s="99" t="str">
        <f t="shared" si="610"/>
        <v>i.a.</v>
      </c>
      <c r="KH198" s="99" t="str">
        <f t="shared" si="611"/>
        <v>i.a.</v>
      </c>
      <c r="KI198" s="94">
        <f t="shared" si="773"/>
        <v>-1</v>
      </c>
      <c r="KJ198" s="94">
        <f t="shared" si="774"/>
        <v>20.870086188774433</v>
      </c>
      <c r="KK198" s="94">
        <f t="shared" si="775"/>
        <v>-0.90339857894623166</v>
      </c>
      <c r="KL198" s="94">
        <f t="shared" si="776"/>
        <v>-0.33147705836363772</v>
      </c>
      <c r="KM198" s="94">
        <f t="shared" si="777"/>
        <v>-0.15593628901839926</v>
      </c>
      <c r="KN198" s="94">
        <f t="shared" si="778"/>
        <v>-7.6274809160305296E-2</v>
      </c>
      <c r="KO198" s="364">
        <f t="shared" si="779"/>
        <v>-0.3005373134328358</v>
      </c>
      <c r="KP198" s="364">
        <f t="shared" si="780"/>
        <v>0.28679537794896481</v>
      </c>
      <c r="KQ198" s="364">
        <f t="shared" si="781"/>
        <v>-0.12851203277009726</v>
      </c>
      <c r="KR198" s="308"/>
      <c r="KS198" s="308">
        <f t="shared" si="709"/>
        <v>0.3005373134328358</v>
      </c>
      <c r="KT198" s="308">
        <f t="shared" si="710"/>
        <v>1.3741935483870968E-2</v>
      </c>
      <c r="KU198" s="308">
        <f t="shared" si="711"/>
        <v>0.14225396825396824</v>
      </c>
      <c r="KV198" s="308">
        <f t="shared" si="712"/>
        <v>0.21278846153846154</v>
      </c>
      <c r="KW198" s="308">
        <f t="shared" si="713"/>
        <v>0.25209999999999999</v>
      </c>
      <c r="KX198" s="308">
        <f t="shared" si="714"/>
        <v>0.27291666666666664</v>
      </c>
      <c r="KY198" s="308">
        <f t="shared" si="715"/>
        <v>0.20926086956521739</v>
      </c>
      <c r="KZ198" s="308" t="str">
        <f t="shared" si="716"/>
        <v>i.a.</v>
      </c>
      <c r="LA198" s="308" t="str">
        <f t="shared" si="717"/>
        <v>i.a.</v>
      </c>
      <c r="LB198" s="308" t="str">
        <f t="shared" si="718"/>
        <v>i.a.</v>
      </c>
      <c r="LC198" s="308" t="str">
        <f t="shared" si="612"/>
        <v>i.a.</v>
      </c>
    </row>
    <row r="199" spans="1:315" s="1" customFormat="1" ht="15.75" customHeight="1" x14ac:dyDescent="0.3">
      <c r="A199" s="374" t="s">
        <v>367</v>
      </c>
      <c r="B199" s="171">
        <v>29603413</v>
      </c>
      <c r="C199" t="s">
        <v>105</v>
      </c>
      <c r="D199" s="4"/>
      <c r="E199"/>
      <c r="F199"/>
      <c r="G199">
        <v>412000</v>
      </c>
      <c r="H199"/>
      <c r="I199" s="192">
        <v>45033</v>
      </c>
      <c r="J199" s="176"/>
      <c r="K199" s="176" t="s">
        <v>132</v>
      </c>
      <c r="L199" s="176" t="s">
        <v>132</v>
      </c>
      <c r="M199" s="176" t="s">
        <v>132</v>
      </c>
      <c r="N199" s="176" t="s">
        <v>132</v>
      </c>
      <c r="O199" s="176" t="s">
        <v>132</v>
      </c>
      <c r="P199" s="176" t="s">
        <v>132</v>
      </c>
      <c r="Q199" s="94">
        <f t="shared" si="719"/>
        <v>-1</v>
      </c>
      <c r="R199" s="94">
        <f t="shared" si="720"/>
        <v>5.670652146721511E-2</v>
      </c>
      <c r="S199" s="94">
        <f t="shared" si="721"/>
        <v>-6.3954892777914774E-2</v>
      </c>
      <c r="T199" s="94">
        <f t="shared" si="722"/>
        <v>-8.4533421186834601E-2</v>
      </c>
      <c r="U199" s="94">
        <f t="shared" si="723"/>
        <v>1.8963497423056808E-2</v>
      </c>
      <c r="V199" s="94">
        <f t="shared" si="724"/>
        <v>9.4197474800206793E-2</v>
      </c>
      <c r="W199" s="362">
        <f t="shared" si="725"/>
        <v>-802.57600000000002</v>
      </c>
      <c r="X199" s="362">
        <f t="shared" si="726"/>
        <v>43.069000000000074</v>
      </c>
      <c r="Y199" s="362">
        <f t="shared" si="727"/>
        <v>-51.893000000000029</v>
      </c>
      <c r="Z199" s="100"/>
      <c r="AA199" s="396">
        <v>802.57600000000002</v>
      </c>
      <c r="AB199" s="100">
        <v>759.50699999999995</v>
      </c>
      <c r="AC199" s="100">
        <v>811.4</v>
      </c>
      <c r="AD199" s="100">
        <v>886.32399999999996</v>
      </c>
      <c r="AE199" s="100">
        <v>869.82899999999995</v>
      </c>
      <c r="AF199" s="100">
        <v>794.947</v>
      </c>
      <c r="AG199" s="206">
        <v>495.137</v>
      </c>
      <c r="AH199" s="206">
        <v>514.97400000000005</v>
      </c>
      <c r="AI199" s="206">
        <v>482.24200000000002</v>
      </c>
      <c r="AJ199" s="206">
        <v>396.53500000000003</v>
      </c>
      <c r="AK199" s="201">
        <v>479.84399999999999</v>
      </c>
      <c r="AL199" s="94">
        <f t="shared" si="588"/>
        <v>-1</v>
      </c>
      <c r="AM199" s="94">
        <f t="shared" si="589"/>
        <v>-0.24800456100342075</v>
      </c>
      <c r="AN199" s="94">
        <f t="shared" si="613"/>
        <v>-0.32667023128915934</v>
      </c>
      <c r="AO199" s="94">
        <f t="shared" si="614"/>
        <v>-6.3828421809220826E-2</v>
      </c>
      <c r="AP199" s="94">
        <f t="shared" si="615"/>
        <v>0.10919392955781443</v>
      </c>
      <c r="AQ199" s="94">
        <f t="shared" si="616"/>
        <v>-6.4238516465948914E-2</v>
      </c>
      <c r="AR199" s="362">
        <f t="shared" si="590"/>
        <v>-36.932000000000002</v>
      </c>
      <c r="AS199" s="362">
        <f t="shared" si="617"/>
        <v>-12.18</v>
      </c>
      <c r="AT199" s="362">
        <f t="shared" si="618"/>
        <v>-23.826999999999991</v>
      </c>
      <c r="AU199" s="266"/>
      <c r="AV199" s="266">
        <v>36.932000000000002</v>
      </c>
      <c r="AW199" s="266">
        <v>49.112000000000002</v>
      </c>
      <c r="AX199" s="266">
        <v>72.938999999999993</v>
      </c>
      <c r="AY199" s="266">
        <v>77.912000000000006</v>
      </c>
      <c r="AZ199" s="266">
        <v>70.242000000000004</v>
      </c>
      <c r="BA199" s="266">
        <v>75.063999999999993</v>
      </c>
      <c r="BB199" s="201">
        <v>51.661000000000001</v>
      </c>
      <c r="BC199" s="201">
        <v>73.614999999999995</v>
      </c>
      <c r="BD199" s="201">
        <v>53.319000000000003</v>
      </c>
      <c r="BE199" s="201">
        <v>55.621000000000002</v>
      </c>
      <c r="BF199" s="201">
        <v>51.085000000000001</v>
      </c>
      <c r="BG199" s="94">
        <f t="shared" si="591"/>
        <v>-1</v>
      </c>
      <c r="BH199" s="94">
        <f t="shared" si="619"/>
        <v>-0.64006653992395435</v>
      </c>
      <c r="BI199" s="94">
        <f t="shared" si="620"/>
        <v>-0.54324418200764157</v>
      </c>
      <c r="BJ199" s="94">
        <f t="shared" si="621"/>
        <v>-7.1814298379946809E-2</v>
      </c>
      <c r="BK199" s="94">
        <f t="shared" si="622"/>
        <v>5.9273014450065123E-2</v>
      </c>
      <c r="BL199" s="94">
        <f t="shared" si="623"/>
        <v>-0.10369038281264949</v>
      </c>
      <c r="BM199" s="362">
        <f t="shared" si="592"/>
        <v>-7.5730000000000004</v>
      </c>
      <c r="BN199" s="362">
        <f t="shared" si="624"/>
        <v>-13.466999999999999</v>
      </c>
      <c r="BO199" s="362">
        <f t="shared" si="625"/>
        <v>-25.024000000000001</v>
      </c>
      <c r="BP199" s="266"/>
      <c r="BQ199" s="266">
        <v>7.5730000000000004</v>
      </c>
      <c r="BR199" s="266">
        <v>21.04</v>
      </c>
      <c r="BS199" s="266">
        <v>46.064</v>
      </c>
      <c r="BT199" s="266">
        <v>49.628</v>
      </c>
      <c r="BU199" s="266">
        <v>46.850999999999999</v>
      </c>
      <c r="BV199" s="266">
        <v>52.271000000000001</v>
      </c>
      <c r="BW199" s="201">
        <v>32.579000000000001</v>
      </c>
      <c r="BX199" s="201">
        <v>42.323</v>
      </c>
      <c r="BY199" s="201">
        <v>20.89</v>
      </c>
      <c r="BZ199" s="201">
        <v>24.603000000000002</v>
      </c>
      <c r="CA199" s="201">
        <v>19.169</v>
      </c>
      <c r="CB199" s="94">
        <f t="shared" si="593"/>
        <v>-1</v>
      </c>
      <c r="CC199" s="94">
        <f t="shared" si="626"/>
        <v>-0.66583894998226312</v>
      </c>
      <c r="CD199" s="94">
        <f t="shared" si="627"/>
        <v>-0.55447936421927213</v>
      </c>
      <c r="CE199" s="94">
        <f t="shared" si="628"/>
        <v>-9.7371102506623161E-2</v>
      </c>
      <c r="CF199" s="94">
        <f t="shared" si="629"/>
        <v>5.1965870599837059E-2</v>
      </c>
      <c r="CG199" s="94">
        <f t="shared" si="630"/>
        <v>-0.10979217160632837</v>
      </c>
      <c r="CH199" s="362">
        <f t="shared" si="594"/>
        <v>-6.5940000000000003</v>
      </c>
      <c r="CI199" s="362">
        <f t="shared" si="631"/>
        <v>-13.138999999999999</v>
      </c>
      <c r="CJ199" s="362">
        <f t="shared" si="632"/>
        <v>-24.559000000000001</v>
      </c>
      <c r="CK199" s="100"/>
      <c r="CL199" s="100">
        <v>6.5940000000000003</v>
      </c>
      <c r="CM199" s="100">
        <v>19.733000000000001</v>
      </c>
      <c r="CN199" s="100">
        <v>44.292000000000002</v>
      </c>
      <c r="CO199" s="100">
        <v>49.07</v>
      </c>
      <c r="CP199" s="100">
        <v>46.646000000000001</v>
      </c>
      <c r="CQ199" s="100">
        <v>52.399000000000001</v>
      </c>
      <c r="CR199" s="208">
        <v>32.468000000000004</v>
      </c>
      <c r="CS199" s="208">
        <v>42.186999999999998</v>
      </c>
      <c r="CT199" s="208">
        <v>20.99</v>
      </c>
      <c r="CU199" s="208">
        <v>24.821000000000002</v>
      </c>
      <c r="CV199" s="208">
        <v>19.251999999999999</v>
      </c>
      <c r="CW199" s="94">
        <f t="shared" si="595"/>
        <v>-1</v>
      </c>
      <c r="CX199" s="94">
        <f t="shared" si="633"/>
        <v>-0.65813968625919428</v>
      </c>
      <c r="CY199" s="94">
        <f t="shared" si="634"/>
        <v>-0.55496654210480578</v>
      </c>
      <c r="CZ199" s="94">
        <f t="shared" si="635"/>
        <v>-9.8362368427925881E-2</v>
      </c>
      <c r="DA199" s="94">
        <f t="shared" si="636"/>
        <v>5.3403400649314994E-2</v>
      </c>
      <c r="DB199" s="94">
        <f t="shared" si="637"/>
        <v>-0.10879533138807848</v>
      </c>
      <c r="DC199" s="362">
        <f t="shared" si="596"/>
        <v>-5.2519999999999998</v>
      </c>
      <c r="DD199" s="362">
        <f t="shared" si="638"/>
        <v>-10.111000000000001</v>
      </c>
      <c r="DE199" s="362">
        <f t="shared" si="639"/>
        <v>-19.158000000000001</v>
      </c>
      <c r="DF199" s="266"/>
      <c r="DG199" s="266">
        <v>5.2519999999999998</v>
      </c>
      <c r="DH199" s="266">
        <v>15.363</v>
      </c>
      <c r="DI199" s="266">
        <v>34.521000000000001</v>
      </c>
      <c r="DJ199" s="266">
        <v>38.286999999999999</v>
      </c>
      <c r="DK199" s="266">
        <v>36.345999999999997</v>
      </c>
      <c r="DL199" s="266">
        <v>40.783000000000001</v>
      </c>
      <c r="DM199" s="201">
        <v>25.297999999999998</v>
      </c>
      <c r="DN199" s="201">
        <v>32.945999999999998</v>
      </c>
      <c r="DO199" s="201">
        <v>16.042000000000002</v>
      </c>
      <c r="DP199" s="201">
        <v>18.911999999999999</v>
      </c>
      <c r="DQ199" s="201">
        <v>14.349</v>
      </c>
      <c r="DR199" s="94">
        <f t="shared" si="597"/>
        <v>-1</v>
      </c>
      <c r="DS199" s="94">
        <f t="shared" si="640"/>
        <v>-9.9878072521234887E-2</v>
      </c>
      <c r="DT199" s="94">
        <f t="shared" si="641"/>
        <v>-0.16033758904298151</v>
      </c>
      <c r="DU199" s="94">
        <f t="shared" si="642"/>
        <v>-2.9060685795430807E-2</v>
      </c>
      <c r="DV199" s="94">
        <f t="shared" si="643"/>
        <v>1.9484445655598769E-2</v>
      </c>
      <c r="DW199" s="94">
        <f t="shared" si="644"/>
        <v>-3.0178145208579348E-2</v>
      </c>
      <c r="DX199" s="362">
        <f t="shared" si="598"/>
        <v>-87.850999999999999</v>
      </c>
      <c r="DY199" s="362">
        <f t="shared" si="645"/>
        <v>-9.7480000000000047</v>
      </c>
      <c r="DZ199" s="362">
        <f t="shared" si="646"/>
        <v>-18.637</v>
      </c>
      <c r="EA199" s="100"/>
      <c r="EB199" s="100">
        <v>87.850999999999999</v>
      </c>
      <c r="EC199" s="100">
        <v>97.599000000000004</v>
      </c>
      <c r="ED199" s="100">
        <v>116.236</v>
      </c>
      <c r="EE199" s="100">
        <v>119.715</v>
      </c>
      <c r="EF199" s="100">
        <v>117.42700000000001</v>
      </c>
      <c r="EG199" s="100">
        <v>121.081</v>
      </c>
      <c r="EH199" s="208">
        <v>98.298000000000002</v>
      </c>
      <c r="EI199" s="208">
        <v>73</v>
      </c>
      <c r="EJ199" s="208">
        <v>40.054000000000002</v>
      </c>
      <c r="EK199" s="208">
        <v>40.012</v>
      </c>
      <c r="EL199" s="208">
        <v>30.6</v>
      </c>
      <c r="EM199" s="94">
        <f t="shared" si="599"/>
        <v>-1</v>
      </c>
      <c r="EN199" s="94">
        <f t="shared" si="647"/>
        <v>0.13135064628987764</v>
      </c>
      <c r="EO199" s="94">
        <f t="shared" si="648"/>
        <v>-0.16669093371709129</v>
      </c>
      <c r="EP199" s="94">
        <f t="shared" si="649"/>
        <v>-0.14123746714122881</v>
      </c>
      <c r="EQ199" s="94">
        <f t="shared" si="650"/>
        <v>-6.2378842614681927E-2</v>
      </c>
      <c r="ER199" s="94">
        <f t="shared" si="651"/>
        <v>0.46345307493725635</v>
      </c>
      <c r="ES199" s="362">
        <f t="shared" si="600"/>
        <v>-278.42200000000003</v>
      </c>
      <c r="ET199" s="362">
        <f t="shared" si="652"/>
        <v>32.325000000000017</v>
      </c>
      <c r="EU199" s="362">
        <f t="shared" si="653"/>
        <v>-49.22799999999998</v>
      </c>
      <c r="EV199" s="100"/>
      <c r="EW199" s="100">
        <v>278.42200000000003</v>
      </c>
      <c r="EX199" s="100">
        <v>246.09700000000001</v>
      </c>
      <c r="EY199" s="100">
        <v>295.32499999999999</v>
      </c>
      <c r="EZ199" s="100">
        <v>343.89600000000002</v>
      </c>
      <c r="FA199" s="100">
        <v>366.77499999999998</v>
      </c>
      <c r="FB199" s="100">
        <v>250.62299999999999</v>
      </c>
      <c r="FC199" s="208">
        <v>197.63300000000001</v>
      </c>
      <c r="FD199" s="208">
        <v>166.989</v>
      </c>
      <c r="FE199" s="208">
        <v>155.40600000000001</v>
      </c>
      <c r="FF199" s="208">
        <v>132.73699999999999</v>
      </c>
      <c r="FG199" s="208">
        <v>166.19</v>
      </c>
      <c r="FH199" s="94">
        <f t="shared" si="601"/>
        <v>-1</v>
      </c>
      <c r="FI199" s="94">
        <f t="shared" si="654"/>
        <v>0.22500000000000001</v>
      </c>
      <c r="FJ199" s="94">
        <f t="shared" si="655"/>
        <v>-0.04</v>
      </c>
      <c r="FK199" s="94">
        <f t="shared" si="656"/>
        <v>-0.13194444444444445</v>
      </c>
      <c r="FL199" s="94">
        <f t="shared" si="657"/>
        <v>-4.6357615894039736E-2</v>
      </c>
      <c r="FM199" s="94">
        <f t="shared" si="658"/>
        <v>3.4246575342465752E-2</v>
      </c>
      <c r="FN199" s="362">
        <f t="shared" si="602"/>
        <v>-147</v>
      </c>
      <c r="FO199" s="362">
        <f t="shared" si="659"/>
        <v>27</v>
      </c>
      <c r="FP199" s="362">
        <f t="shared" si="660"/>
        <v>-5</v>
      </c>
      <c r="FQ199" s="486"/>
      <c r="FR199" s="486">
        <v>147</v>
      </c>
      <c r="FS199" s="486">
        <v>120</v>
      </c>
      <c r="FT199" s="486">
        <v>125</v>
      </c>
      <c r="FU199" s="486">
        <v>144</v>
      </c>
      <c r="FV199" s="486">
        <v>151</v>
      </c>
      <c r="FW199" s="486">
        <v>146</v>
      </c>
      <c r="FX199" s="2">
        <v>124</v>
      </c>
      <c r="FY199" s="2">
        <v>133</v>
      </c>
      <c r="FZ199" s="2">
        <v>120</v>
      </c>
      <c r="GA199" s="2">
        <v>117</v>
      </c>
      <c r="GB199" s="2">
        <v>134</v>
      </c>
      <c r="GC199" s="2"/>
      <c r="GD199" s="2"/>
      <c r="GE199" s="1" t="s">
        <v>118</v>
      </c>
      <c r="GF199" s="336" t="s">
        <v>87</v>
      </c>
      <c r="GG199" s="1">
        <v>7200</v>
      </c>
      <c r="GH199" s="1" t="s">
        <v>362</v>
      </c>
      <c r="GI199" s="18" t="s">
        <v>79</v>
      </c>
      <c r="GJ199" s="94">
        <f t="shared" si="728"/>
        <v>-1</v>
      </c>
      <c r="GK199" s="94">
        <f t="shared" si="729"/>
        <v>-0.61469221822301023</v>
      </c>
      <c r="GL199" s="94">
        <f t="shared" si="730"/>
        <v>-0.50840115260318219</v>
      </c>
      <c r="GM199" s="94">
        <f t="shared" si="731"/>
        <v>-9.2814940350435651E-2</v>
      </c>
      <c r="GN199" s="94">
        <f t="shared" si="732"/>
        <v>5.8025469402408464E-2</v>
      </c>
      <c r="GO199" s="392">
        <f t="shared" si="733"/>
        <v>-0.18118929685723204</v>
      </c>
      <c r="GP199" s="366">
        <f t="shared" si="734"/>
        <v>-7.1113507684011867E-2</v>
      </c>
      <c r="GQ199" s="366">
        <f t="shared" si="735"/>
        <v>-0.11344935620637089</v>
      </c>
      <c r="GR199" s="366">
        <f t="shared" si="736"/>
        <v>-0.1908710185682633</v>
      </c>
      <c r="GS199" s="94">
        <f t="shared" si="603"/>
        <v>0</v>
      </c>
      <c r="GT199" s="94">
        <f t="shared" si="661"/>
        <v>7.1113507684011867E-2</v>
      </c>
      <c r="GU199" s="392">
        <f t="shared" si="662"/>
        <v>0.18456286389038276</v>
      </c>
      <c r="GV199" s="94">
        <f t="shared" si="663"/>
        <v>0.37543388245864606</v>
      </c>
      <c r="GW199" s="94">
        <f t="shared" si="664"/>
        <v>0.41384486931880476</v>
      </c>
      <c r="GX199" s="94">
        <f t="shared" si="665"/>
        <v>0.39114830529793548</v>
      </c>
      <c r="GY199" s="94">
        <f t="shared" si="666"/>
        <v>0.47770297065808481</v>
      </c>
      <c r="GZ199" s="94">
        <f t="shared" si="667"/>
        <v>0.37908206750808537</v>
      </c>
      <c r="HA199" s="94">
        <f t="shared" si="668"/>
        <v>0.74631591982592382</v>
      </c>
      <c r="HB199" s="94">
        <f t="shared" si="669"/>
        <v>0.52431743811355624</v>
      </c>
      <c r="HC199" s="94">
        <f t="shared" si="670"/>
        <v>0.70302498158953164</v>
      </c>
      <c r="HD199" s="94">
        <f t="shared" si="737"/>
        <v>-1</v>
      </c>
      <c r="HE199" s="94">
        <f t="shared" si="738"/>
        <v>-0.6284674266875121</v>
      </c>
      <c r="HF199" s="94">
        <f t="shared" si="739"/>
        <v>-0.46073873848330255</v>
      </c>
      <c r="HG199" s="94">
        <f t="shared" si="740"/>
        <v>3.1935216077107663E-2</v>
      </c>
      <c r="HH199" s="94">
        <f t="shared" si="741"/>
        <v>-7.9752739909970796E-2</v>
      </c>
      <c r="HI199" s="392">
        <f t="shared" si="742"/>
        <v>-0.34924284859696175</v>
      </c>
      <c r="HJ199" s="366">
        <f t="shared" si="743"/>
        <v>-2.8875979707122145E-2</v>
      </c>
      <c r="HK199" s="366">
        <f t="shared" si="744"/>
        <v>-4.8845280234291383E-2</v>
      </c>
      <c r="HL199" s="366">
        <f t="shared" si="745"/>
        <v>-6.6404167727577304E-2</v>
      </c>
      <c r="HM199" s="94">
        <f t="shared" si="604"/>
        <v>0</v>
      </c>
      <c r="HN199" s="94">
        <f t="shared" si="671"/>
        <v>2.8875979707122145E-2</v>
      </c>
      <c r="HO199" s="392">
        <f t="shared" si="672"/>
        <v>7.7721259941413531E-2</v>
      </c>
      <c r="HP199" s="94">
        <f t="shared" si="673"/>
        <v>0.14412542766899084</v>
      </c>
      <c r="HQ199" s="94">
        <f t="shared" si="674"/>
        <v>0.13966518965878724</v>
      </c>
      <c r="HR199" s="94">
        <f t="shared" si="675"/>
        <v>0.15176919912277009</v>
      </c>
      <c r="HS199" s="94">
        <f t="shared" si="676"/>
        <v>0.23321941033695034</v>
      </c>
      <c r="HT199" s="94">
        <f t="shared" si="677"/>
        <v>0.17870013328872092</v>
      </c>
      <c r="HU199" s="94">
        <f t="shared" si="678"/>
        <v>0.26255369965415098</v>
      </c>
      <c r="HV199" s="94">
        <f t="shared" si="679"/>
        <v>0.14499744918321805</v>
      </c>
      <c r="HW199" s="94">
        <f t="shared" si="680"/>
        <v>0.16460875063142505</v>
      </c>
      <c r="HX199" s="94" t="e">
        <f t="shared" si="746"/>
        <v>#VALUE!</v>
      </c>
      <c r="HY199" s="94">
        <f t="shared" si="747"/>
        <v>-0.20438289364079831</v>
      </c>
      <c r="HZ199" s="94">
        <f t="shared" si="748"/>
        <v>7.6242356301841879E-3</v>
      </c>
      <c r="IA199" s="94">
        <f t="shared" si="749"/>
        <v>0.13062607770318993</v>
      </c>
      <c r="IB199" s="94">
        <f t="shared" si="750"/>
        <v>8.7309557410764418E-2</v>
      </c>
      <c r="IC199" s="392">
        <f t="shared" si="751"/>
        <v>-0.33730580679329231</v>
      </c>
      <c r="ID199" s="366" t="e">
        <f t="shared" si="752"/>
        <v>#VALUE!</v>
      </c>
      <c r="IE199" s="366">
        <f t="shared" si="753"/>
        <v>-8.1055705825135105E-2</v>
      </c>
      <c r="IF199" s="366">
        <f t="shared" si="754"/>
        <v>3.0007979436555976E-3</v>
      </c>
      <c r="IG199" s="94" t="str">
        <f t="shared" si="605"/>
        <v>i.a.</v>
      </c>
      <c r="IH199" s="94">
        <f t="shared" si="681"/>
        <v>0.31553181860628826</v>
      </c>
      <c r="II199" s="392">
        <f t="shared" si="682"/>
        <v>0.39658752443142337</v>
      </c>
      <c r="IJ199" s="94">
        <f t="shared" si="683"/>
        <v>0.39358672648776777</v>
      </c>
      <c r="IK199" s="94">
        <f t="shared" si="684"/>
        <v>0.3481139646869984</v>
      </c>
      <c r="IL199" s="94">
        <f t="shared" si="685"/>
        <v>0.32016086156362894</v>
      </c>
      <c r="IM199" s="94">
        <f t="shared" si="686"/>
        <v>0.4831200647985221</v>
      </c>
      <c r="IN199" s="94">
        <f t="shared" si="687"/>
        <v>0.49737645028917232</v>
      </c>
      <c r="IO199" s="94">
        <f t="shared" si="688"/>
        <v>0.43715454311361823</v>
      </c>
      <c r="IP199" s="94">
        <f t="shared" si="689"/>
        <v>0.25773779648147432</v>
      </c>
      <c r="IQ199" s="94">
        <f t="shared" si="690"/>
        <v>0.30143818227020353</v>
      </c>
      <c r="IR199" s="94">
        <f t="shared" si="606"/>
        <v>0.18412660208195439</v>
      </c>
      <c r="IS199" s="94">
        <f t="shared" si="755"/>
        <v>-1</v>
      </c>
      <c r="IT199" s="94">
        <f t="shared" si="756"/>
        <v>-0.65938181248632266</v>
      </c>
      <c r="IU199" s="94">
        <f t="shared" si="757"/>
        <v>-0.51203653064553756</v>
      </c>
      <c r="IV199" s="94">
        <f t="shared" si="758"/>
        <v>1.3893596010219311E-2</v>
      </c>
      <c r="IW199" s="94">
        <f t="shared" si="759"/>
        <v>3.9559333704249994E-2</v>
      </c>
      <c r="IX199" s="392">
        <f t="shared" si="760"/>
        <v>-0.18085205108793467</v>
      </c>
      <c r="IY199" s="366">
        <f t="shared" si="761"/>
        <v>-9.4358665098383202E-3</v>
      </c>
      <c r="IZ199" s="366">
        <f t="shared" si="762"/>
        <v>-1.8266313983560691E-2</v>
      </c>
      <c r="JA199" s="366">
        <f t="shared" si="763"/>
        <v>-2.9068832570441266E-2</v>
      </c>
      <c r="JB199" s="392"/>
      <c r="JC199" s="94">
        <f t="shared" si="691"/>
        <v>9.4358665098383202E-3</v>
      </c>
      <c r="JD199" s="392">
        <f t="shared" si="692"/>
        <v>2.7702180493399009E-2</v>
      </c>
      <c r="JE199" s="94">
        <f t="shared" si="693"/>
        <v>5.6771013063840275E-2</v>
      </c>
      <c r="JF199" s="94">
        <f t="shared" si="694"/>
        <v>5.5993067997707389E-2</v>
      </c>
      <c r="JG199" s="94">
        <f t="shared" si="695"/>
        <v>5.3862310867998198E-2</v>
      </c>
      <c r="JH199" s="94">
        <f t="shared" si="696"/>
        <v>6.5754069139200469E-2</v>
      </c>
      <c r="JI199" s="94">
        <f t="shared" si="697"/>
        <v>6.5797950870163213E-2</v>
      </c>
      <c r="JJ199" s="94">
        <f t="shared" si="698"/>
        <v>8.2184731656355453E-2</v>
      </c>
      <c r="JK199" s="94">
        <f t="shared" si="699"/>
        <v>4.3318499840329129E-2</v>
      </c>
      <c r="JL199" s="94">
        <f t="shared" si="700"/>
        <v>6.204496450502478E-2</v>
      </c>
      <c r="JM199" s="94">
        <f t="shared" si="607"/>
        <v>3.9948399896633076E-2</v>
      </c>
      <c r="JN199" s="94" t="e">
        <f t="shared" si="764"/>
        <v>#VALUE!</v>
      </c>
      <c r="JO199" s="94">
        <f t="shared" si="765"/>
        <v>-0.13738243145533469</v>
      </c>
      <c r="JP199" s="94">
        <f t="shared" si="766"/>
        <v>-2.4953013310327961E-2</v>
      </c>
      <c r="JQ199" s="94">
        <f t="shared" si="767"/>
        <v>5.461749879276654E-2</v>
      </c>
      <c r="JR199" s="94">
        <f t="shared" si="768"/>
        <v>6.849644521445529E-2</v>
      </c>
      <c r="JS199" s="392">
        <f t="shared" si="769"/>
        <v>5.7965770336623812E-2</v>
      </c>
      <c r="JT199" s="364" t="e">
        <f t="shared" si="770"/>
        <v>#VALUE!</v>
      </c>
      <c r="JU199" s="364">
        <f t="shared" si="771"/>
        <v>-0.86952431972789057</v>
      </c>
      <c r="JV199" s="364">
        <f t="shared" si="772"/>
        <v>-0.16197500000000087</v>
      </c>
      <c r="JW199" s="99" t="str">
        <f t="shared" si="608"/>
        <v>i.a.</v>
      </c>
      <c r="JX199" s="99">
        <f t="shared" si="701"/>
        <v>5.4597006802721086</v>
      </c>
      <c r="JY199" s="393">
        <f t="shared" si="702"/>
        <v>6.3292249999999992</v>
      </c>
      <c r="JZ199" s="99">
        <f t="shared" si="703"/>
        <v>6.4912000000000001</v>
      </c>
      <c r="KA199" s="99">
        <f t="shared" si="704"/>
        <v>6.1550277777777778</v>
      </c>
      <c r="KB199" s="99">
        <f t="shared" si="705"/>
        <v>5.7604569536423842</v>
      </c>
      <c r="KC199" s="99">
        <f t="shared" si="706"/>
        <v>5.4448424657534247</v>
      </c>
      <c r="KD199" s="99">
        <f t="shared" si="707"/>
        <v>3.993040322580645</v>
      </c>
      <c r="KE199" s="99">
        <f t="shared" si="708"/>
        <v>3.8719849624060152</v>
      </c>
      <c r="KF199" s="99">
        <f t="shared" si="609"/>
        <v>4.0186833333333336</v>
      </c>
      <c r="KG199" s="99">
        <f t="shared" si="610"/>
        <v>3.3891880341880345</v>
      </c>
      <c r="KH199" s="99">
        <f t="shared" si="611"/>
        <v>3.5809253731343285</v>
      </c>
      <c r="KI199" s="94">
        <f t="shared" si="773"/>
        <v>-1</v>
      </c>
      <c r="KJ199" s="94">
        <f t="shared" si="774"/>
        <v>-0.72721546937327608</v>
      </c>
      <c r="KK199" s="94">
        <f t="shared" si="775"/>
        <v>-0.53591600439507514</v>
      </c>
      <c r="KL199" s="94">
        <f t="shared" si="776"/>
        <v>3.9828489912370271E-2</v>
      </c>
      <c r="KM199" s="94">
        <f t="shared" si="777"/>
        <v>0.10310310042066247</v>
      </c>
      <c r="KN199" s="392">
        <f t="shared" si="778"/>
        <v>-0.13926925201671492</v>
      </c>
      <c r="KO199" s="364">
        <f t="shared" si="779"/>
        <v>-4.4857142857142859E-2</v>
      </c>
      <c r="KP199" s="364">
        <f t="shared" si="780"/>
        <v>-0.11958452380952382</v>
      </c>
      <c r="KQ199" s="364">
        <f t="shared" si="781"/>
        <v>-0.18989433333333336</v>
      </c>
      <c r="KR199" s="308"/>
      <c r="KS199" s="308">
        <f t="shared" si="709"/>
        <v>4.4857142857142859E-2</v>
      </c>
      <c r="KT199" s="395">
        <f t="shared" si="710"/>
        <v>0.16444166666666668</v>
      </c>
      <c r="KU199" s="308">
        <f t="shared" si="711"/>
        <v>0.35433600000000004</v>
      </c>
      <c r="KV199" s="308">
        <f t="shared" si="712"/>
        <v>0.34076388888888887</v>
      </c>
      <c r="KW199" s="308">
        <f t="shared" si="713"/>
        <v>0.3089139072847682</v>
      </c>
      <c r="KX199" s="308">
        <f t="shared" si="714"/>
        <v>0.35889726027397262</v>
      </c>
      <c r="KY199" s="308">
        <f t="shared" si="715"/>
        <v>0.2618387096774194</v>
      </c>
      <c r="KZ199" s="308">
        <f t="shared" si="716"/>
        <v>0.31719548872180447</v>
      </c>
      <c r="LA199" s="308">
        <f t="shared" si="717"/>
        <v>0.17491666666666666</v>
      </c>
      <c r="LB199" s="308">
        <f t="shared" si="718"/>
        <v>0.21214529914529917</v>
      </c>
      <c r="LC199" s="308">
        <f t="shared" si="612"/>
        <v>0.14367164179104477</v>
      </c>
    </row>
    <row r="200" spans="1:315" s="1" customFormat="1" ht="15.75" customHeight="1" x14ac:dyDescent="0.3">
      <c r="A200" s="348" t="s">
        <v>725</v>
      </c>
      <c r="B200" s="171">
        <v>13702098</v>
      </c>
      <c r="C200" t="s">
        <v>105</v>
      </c>
      <c r="D200" s="4"/>
      <c r="E200"/>
      <c r="F200"/>
      <c r="G200">
        <v>412000</v>
      </c>
      <c r="H200">
        <v>711100</v>
      </c>
      <c r="I200" s="189">
        <v>45187</v>
      </c>
      <c r="J200" s="176"/>
      <c r="K200" s="176" t="s">
        <v>86</v>
      </c>
      <c r="L200" s="176" t="s">
        <v>86</v>
      </c>
      <c r="M200" s="176" t="s">
        <v>86</v>
      </c>
      <c r="N200" s="176" t="s">
        <v>86</v>
      </c>
      <c r="O200" s="178" t="s">
        <v>86</v>
      </c>
      <c r="P200" s="178" t="s">
        <v>86</v>
      </c>
      <c r="Q200" s="94">
        <f t="shared" si="719"/>
        <v>-1</v>
      </c>
      <c r="R200" s="94">
        <f t="shared" si="720"/>
        <v>-0.42477534434331055</v>
      </c>
      <c r="S200" s="94">
        <f t="shared" si="721"/>
        <v>0.37860692876294899</v>
      </c>
      <c r="T200" s="94">
        <f t="shared" si="722"/>
        <v>0.12037837676665286</v>
      </c>
      <c r="U200" s="94">
        <f t="shared" si="723"/>
        <v>-0.21221445768982328</v>
      </c>
      <c r="V200" s="94">
        <f t="shared" si="724"/>
        <v>-0.14574376827879587</v>
      </c>
      <c r="W200" s="362">
        <f t="shared" si="725"/>
        <v>-119.19</v>
      </c>
      <c r="X200" s="362">
        <f t="shared" si="726"/>
        <v>-88.015999999999991</v>
      </c>
      <c r="Y200" s="362">
        <f t="shared" si="727"/>
        <v>56.905000000000001</v>
      </c>
      <c r="Z200" s="100"/>
      <c r="AA200" s="396">
        <v>119.19</v>
      </c>
      <c r="AB200" s="100">
        <v>207.20599999999999</v>
      </c>
      <c r="AC200" s="100">
        <v>150.30099999999999</v>
      </c>
      <c r="AD200" s="100">
        <v>134.15199999999999</v>
      </c>
      <c r="AE200" s="208">
        <v>170.29</v>
      </c>
      <c r="AF200" s="100">
        <v>199.34299999999999</v>
      </c>
      <c r="AG200" s="103">
        <v>143.18299999999999</v>
      </c>
      <c r="AH200" s="103">
        <v>123.72799999999999</v>
      </c>
      <c r="AI200" s="103">
        <v>149.726</v>
      </c>
      <c r="AJ200" s="103">
        <v>145.90299999999999</v>
      </c>
      <c r="AK200" s="101"/>
      <c r="AL200" s="94">
        <f t="shared" si="588"/>
        <v>-1</v>
      </c>
      <c r="AM200" s="94">
        <f t="shared" si="589"/>
        <v>-0.21059939045038947</v>
      </c>
      <c r="AN200" s="94">
        <f t="shared" si="613"/>
        <v>4.9344903862514741E-3</v>
      </c>
      <c r="AO200" s="94">
        <f t="shared" si="614"/>
        <v>-5.4779979413278418E-2</v>
      </c>
      <c r="AP200" s="94">
        <f t="shared" si="615"/>
        <v>-4.6672799754676433E-2</v>
      </c>
      <c r="AQ200" s="94">
        <f t="shared" si="616"/>
        <v>-4.2037542962897606E-2</v>
      </c>
      <c r="AR200" s="362">
        <f t="shared" si="590"/>
        <v>-23.311</v>
      </c>
      <c r="AS200" s="362">
        <f t="shared" si="617"/>
        <v>-6.2190000000000012</v>
      </c>
      <c r="AT200" s="362">
        <f t="shared" si="618"/>
        <v>0.14499999999999957</v>
      </c>
      <c r="AU200" s="266"/>
      <c r="AV200" s="266">
        <v>23.311</v>
      </c>
      <c r="AW200" s="266">
        <v>29.53</v>
      </c>
      <c r="AX200" s="266">
        <v>29.385000000000002</v>
      </c>
      <c r="AY200" s="266">
        <v>31.088000000000001</v>
      </c>
      <c r="AZ200" s="201">
        <v>32.61</v>
      </c>
      <c r="BA200" s="266">
        <v>34.040999999999997</v>
      </c>
      <c r="BB200" s="101">
        <v>33.893999999999998</v>
      </c>
      <c r="BC200" s="103">
        <v>33.905999999999999</v>
      </c>
      <c r="BD200" s="103">
        <v>39.356999999999999</v>
      </c>
      <c r="BE200" s="103">
        <v>37.100999999999999</v>
      </c>
      <c r="BF200" s="101"/>
      <c r="BG200" s="94">
        <f t="shared" si="591"/>
        <v>-1</v>
      </c>
      <c r="BH200" s="94">
        <f t="shared" si="619"/>
        <v>0.44513861772745028</v>
      </c>
      <c r="BI200" s="94">
        <f t="shared" si="620"/>
        <v>0.47608069164265115</v>
      </c>
      <c r="BJ200" s="94">
        <f t="shared" si="621"/>
        <v>-0.71308086654539438</v>
      </c>
      <c r="BK200" s="94">
        <f t="shared" si="622"/>
        <v>-0.17839673913043486</v>
      </c>
      <c r="BL200" s="94">
        <f t="shared" si="623"/>
        <v>-0.23109068115336387</v>
      </c>
      <c r="BM200" s="362">
        <f t="shared" si="592"/>
        <v>-3.7010000000000001</v>
      </c>
      <c r="BN200" s="362">
        <f t="shared" si="624"/>
        <v>1.1400000000000001</v>
      </c>
      <c r="BO200" s="362">
        <f t="shared" si="625"/>
        <v>0.82599999999999985</v>
      </c>
      <c r="BP200" s="266"/>
      <c r="BQ200" s="266">
        <v>3.7010000000000001</v>
      </c>
      <c r="BR200" s="266">
        <v>2.5609999999999999</v>
      </c>
      <c r="BS200" s="266">
        <v>1.7350000000000001</v>
      </c>
      <c r="BT200" s="266">
        <v>6.0469999999999997</v>
      </c>
      <c r="BU200" s="201">
        <v>7.36</v>
      </c>
      <c r="BV200" s="266">
        <v>9.5719999999999992</v>
      </c>
      <c r="BW200" s="101">
        <v>7.3179999999999996</v>
      </c>
      <c r="BX200" s="103">
        <v>9.3960000000000008</v>
      </c>
      <c r="BY200" s="103">
        <v>15.362</v>
      </c>
      <c r="BZ200" s="103">
        <v>13.901999999999999</v>
      </c>
      <c r="CA200" s="103"/>
      <c r="CB200" s="94">
        <f t="shared" si="593"/>
        <v>-1</v>
      </c>
      <c r="CC200" s="94">
        <f t="shared" si="626"/>
        <v>0.53816631130063963</v>
      </c>
      <c r="CD200" s="94">
        <f t="shared" si="627"/>
        <v>0.45471464019851121</v>
      </c>
      <c r="CE200" s="94">
        <f t="shared" si="628"/>
        <v>-0.72543008005450516</v>
      </c>
      <c r="CF200" s="94">
        <f t="shared" si="629"/>
        <v>-0.19109947643979053</v>
      </c>
      <c r="CG200" s="94">
        <f t="shared" si="630"/>
        <v>-0.30691367456073337</v>
      </c>
      <c r="CH200" s="362">
        <f t="shared" si="594"/>
        <v>-3.6070000000000002</v>
      </c>
      <c r="CI200" s="362">
        <f t="shared" si="631"/>
        <v>1.262</v>
      </c>
      <c r="CJ200" s="362">
        <f t="shared" si="632"/>
        <v>0.7330000000000001</v>
      </c>
      <c r="CK200" s="100"/>
      <c r="CL200" s="100">
        <v>3.6070000000000002</v>
      </c>
      <c r="CM200" s="100">
        <v>2.3450000000000002</v>
      </c>
      <c r="CN200" s="100">
        <v>1.6120000000000001</v>
      </c>
      <c r="CO200" s="100">
        <v>5.8710000000000004</v>
      </c>
      <c r="CP200" s="208">
        <v>7.258</v>
      </c>
      <c r="CQ200" s="100">
        <v>10.472</v>
      </c>
      <c r="CR200" s="103">
        <v>7.2789999999999999</v>
      </c>
      <c r="CS200" s="102">
        <v>9.4090000000000007</v>
      </c>
      <c r="CT200" s="102">
        <v>15.454000000000001</v>
      </c>
      <c r="CU200" s="102">
        <v>14.061999999999999</v>
      </c>
      <c r="CV200" s="102"/>
      <c r="CW200" s="94">
        <f t="shared" si="595"/>
        <v>-1</v>
      </c>
      <c r="CX200" s="94">
        <f t="shared" si="633"/>
        <v>0.44409114997350296</v>
      </c>
      <c r="CY200" s="94">
        <f t="shared" si="634"/>
        <v>0.83026188166828341</v>
      </c>
      <c r="CZ200" s="94">
        <f t="shared" si="635"/>
        <v>-0.77596697088222522</v>
      </c>
      <c r="DA200" s="94">
        <f t="shared" si="636"/>
        <v>-0.20131898646303356</v>
      </c>
      <c r="DB200" s="94">
        <f t="shared" si="637"/>
        <v>-0.29300613496932526</v>
      </c>
      <c r="DC200" s="362">
        <f t="shared" si="596"/>
        <v>-2.7250000000000001</v>
      </c>
      <c r="DD200" s="362">
        <f t="shared" si="638"/>
        <v>0.83800000000000008</v>
      </c>
      <c r="DE200" s="362">
        <f t="shared" si="639"/>
        <v>0.85600000000000009</v>
      </c>
      <c r="DF200" s="266"/>
      <c r="DG200" s="266">
        <v>2.7250000000000001</v>
      </c>
      <c r="DH200" s="266">
        <v>1.887</v>
      </c>
      <c r="DI200" s="266">
        <v>1.0309999999999999</v>
      </c>
      <c r="DJ200" s="266">
        <v>4.6020000000000003</v>
      </c>
      <c r="DK200" s="201">
        <v>5.7619999999999996</v>
      </c>
      <c r="DL200" s="266">
        <v>8.15</v>
      </c>
      <c r="DM200" s="103">
        <v>5.649</v>
      </c>
      <c r="DN200" s="103">
        <v>7.2290000000000001</v>
      </c>
      <c r="DO200" s="103">
        <v>12.023999999999999</v>
      </c>
      <c r="DP200" s="103">
        <v>10.834</v>
      </c>
      <c r="DQ200" s="103"/>
      <c r="DR200" s="94">
        <f t="shared" si="597"/>
        <v>-1</v>
      </c>
      <c r="DS200" s="94">
        <f t="shared" si="640"/>
        <v>0.21102337823192452</v>
      </c>
      <c r="DT200" s="94">
        <f t="shared" si="641"/>
        <v>0.17106336687516985</v>
      </c>
      <c r="DU200" s="94">
        <f t="shared" si="642"/>
        <v>-0.24455554033694013</v>
      </c>
      <c r="DV200" s="94">
        <f t="shared" si="643"/>
        <v>-7.3594721482045433E-2</v>
      </c>
      <c r="DW200" s="94">
        <f t="shared" si="644"/>
        <v>-0.13157024793388419</v>
      </c>
      <c r="DX200" s="362">
        <f t="shared" si="598"/>
        <v>-15.644</v>
      </c>
      <c r="DY200" s="362">
        <f t="shared" si="645"/>
        <v>2.7260000000000009</v>
      </c>
      <c r="DZ200" s="362">
        <f t="shared" si="646"/>
        <v>1.8869999999999987</v>
      </c>
      <c r="EA200" s="100"/>
      <c r="EB200" s="100">
        <v>15.644</v>
      </c>
      <c r="EC200" s="100">
        <v>12.917999999999999</v>
      </c>
      <c r="ED200" s="100">
        <v>11.031000000000001</v>
      </c>
      <c r="EE200" s="100">
        <v>14.602</v>
      </c>
      <c r="EF200" s="208">
        <v>15.762</v>
      </c>
      <c r="EG200" s="100">
        <v>18.149999999999999</v>
      </c>
      <c r="EH200" s="102">
        <v>15.648999999999999</v>
      </c>
      <c r="EI200" s="102">
        <v>17.228999999999999</v>
      </c>
      <c r="EJ200" s="102">
        <v>22.024000000000001</v>
      </c>
      <c r="EK200" s="102">
        <v>20.834</v>
      </c>
      <c r="EL200" s="102"/>
      <c r="EM200" s="94">
        <f t="shared" si="599"/>
        <v>-1</v>
      </c>
      <c r="EN200" s="94">
        <f t="shared" si="647"/>
        <v>-2.0676555454057766E-2</v>
      </c>
      <c r="EO200" s="94">
        <f t="shared" si="648"/>
        <v>0.10288967425199491</v>
      </c>
      <c r="EP200" s="94">
        <f t="shared" si="649"/>
        <v>1.8386424337176695E-2</v>
      </c>
      <c r="EQ200" s="94">
        <f t="shared" si="650"/>
        <v>0.11130415897491595</v>
      </c>
      <c r="ER200" s="94">
        <f t="shared" si="651"/>
        <v>-0.24919489625371985</v>
      </c>
      <c r="ES200" s="362">
        <f t="shared" si="600"/>
        <v>-67.540999999999997</v>
      </c>
      <c r="ET200" s="362">
        <f t="shared" si="652"/>
        <v>-1.4260000000000019</v>
      </c>
      <c r="EU200" s="362">
        <f t="shared" si="653"/>
        <v>6.4339999999999975</v>
      </c>
      <c r="EV200" s="100"/>
      <c r="EW200" s="100">
        <v>67.540999999999997</v>
      </c>
      <c r="EX200" s="100">
        <v>68.966999999999999</v>
      </c>
      <c r="EY200" s="100">
        <v>62.533000000000001</v>
      </c>
      <c r="EZ200" s="100">
        <v>61.404000000000003</v>
      </c>
      <c r="FA200" s="208">
        <v>55.253999999999998</v>
      </c>
      <c r="FB200" s="100">
        <v>73.593000000000004</v>
      </c>
      <c r="FC200" s="102">
        <v>71.489999999999995</v>
      </c>
      <c r="FD200" s="102">
        <v>45.393999999999998</v>
      </c>
      <c r="FE200" s="102">
        <v>66.2</v>
      </c>
      <c r="FF200" s="102">
        <v>70.307000000000002</v>
      </c>
      <c r="FG200" s="102"/>
      <c r="FH200" s="94">
        <f t="shared" si="601"/>
        <v>-1</v>
      </c>
      <c r="FI200" s="94">
        <f t="shared" si="654"/>
        <v>-8.1967213114754092E-2</v>
      </c>
      <c r="FJ200" s="94">
        <f t="shared" si="655"/>
        <v>0</v>
      </c>
      <c r="FK200" s="94">
        <f t="shared" si="656"/>
        <v>5.1724137931034482E-2</v>
      </c>
      <c r="FL200" s="94">
        <f t="shared" si="657"/>
        <v>-0.18309859154929578</v>
      </c>
      <c r="FM200" s="94">
        <f t="shared" si="658"/>
        <v>-1.3888888888888888E-2</v>
      </c>
      <c r="FN200" s="362">
        <f t="shared" si="602"/>
        <v>-56</v>
      </c>
      <c r="FO200" s="362">
        <f t="shared" si="659"/>
        <v>-5</v>
      </c>
      <c r="FP200" s="362">
        <f t="shared" si="660"/>
        <v>0</v>
      </c>
      <c r="FQ200" s="486"/>
      <c r="FR200" s="486">
        <v>56</v>
      </c>
      <c r="FS200" s="486">
        <v>61</v>
      </c>
      <c r="FT200" s="486">
        <v>61</v>
      </c>
      <c r="FU200" s="486">
        <v>58</v>
      </c>
      <c r="FV200" s="2">
        <v>71</v>
      </c>
      <c r="FW200" s="486">
        <v>72</v>
      </c>
      <c r="FX200" s="96">
        <v>55</v>
      </c>
      <c r="FY200" s="96">
        <v>47</v>
      </c>
      <c r="FZ200" s="96">
        <v>51</v>
      </c>
      <c r="GA200" s="96">
        <v>48</v>
      </c>
      <c r="GB200" s="96"/>
      <c r="GC200" s="2"/>
      <c r="GD200" s="118" t="s">
        <v>898</v>
      </c>
      <c r="GE200" s="1" t="s">
        <v>99</v>
      </c>
      <c r="GF200" s="336"/>
      <c r="GG200" s="1">
        <v>2840</v>
      </c>
      <c r="GH200" s="1" t="s">
        <v>726</v>
      </c>
      <c r="GI200" s="18" t="s">
        <v>97</v>
      </c>
      <c r="GJ200" s="94">
        <f t="shared" si="728"/>
        <v>-1</v>
      </c>
      <c r="GK200" s="94">
        <f t="shared" si="729"/>
        <v>0.28973968872414468</v>
      </c>
      <c r="GL200" s="94">
        <f t="shared" si="730"/>
        <v>0.55700448336917807</v>
      </c>
      <c r="GM200" s="94">
        <f t="shared" si="731"/>
        <v>-0.67475359695607218</v>
      </c>
      <c r="GN200" s="94">
        <f t="shared" si="732"/>
        <v>-9.6580340041699977E-2</v>
      </c>
      <c r="GO200" s="94">
        <f t="shared" si="733"/>
        <v>-0.30922314480060825</v>
      </c>
      <c r="GP200" s="366">
        <f t="shared" si="734"/>
        <v>-0.25257334920523777</v>
      </c>
      <c r="GQ200" s="366">
        <f t="shared" si="735"/>
        <v>5.6740537814365472E-2</v>
      </c>
      <c r="GR200" s="366">
        <f t="shared" si="736"/>
        <v>7.0057443700785316E-2</v>
      </c>
      <c r="GS200" s="94">
        <f t="shared" si="603"/>
        <v>0</v>
      </c>
      <c r="GT200" s="94">
        <f t="shared" si="661"/>
        <v>0.25257334920523777</v>
      </c>
      <c r="GU200" s="94">
        <f t="shared" si="662"/>
        <v>0.1958328113908723</v>
      </c>
      <c r="GV200" s="94">
        <f t="shared" si="663"/>
        <v>0.12577536769008699</v>
      </c>
      <c r="GW200" s="94">
        <f t="shared" si="664"/>
        <v>0.38670794361744171</v>
      </c>
      <c r="GX200" s="94">
        <f t="shared" si="665"/>
        <v>0.42804906817645672</v>
      </c>
      <c r="GY200" s="94">
        <f t="shared" si="666"/>
        <v>0.6196633036480369</v>
      </c>
      <c r="GZ200" s="94">
        <f t="shared" si="667"/>
        <v>0.44278849078411092</v>
      </c>
      <c r="HA200" s="94">
        <f t="shared" si="668"/>
        <v>0.47940284818994727</v>
      </c>
      <c r="HB200" s="94">
        <f t="shared" si="669"/>
        <v>0.72117224322180218</v>
      </c>
      <c r="HC200" s="94">
        <f t="shared" si="670"/>
        <v>0.67495440145915331</v>
      </c>
      <c r="HD200" s="94">
        <f t="shared" si="737"/>
        <v>-1</v>
      </c>
      <c r="HE200" s="94">
        <f t="shared" si="738"/>
        <v>0.39212154768335722</v>
      </c>
      <c r="HF200" s="94">
        <f t="shared" si="739"/>
        <v>0.39118640821380452</v>
      </c>
      <c r="HG200" s="94">
        <f t="shared" si="740"/>
        <v>-0.72993204393726341</v>
      </c>
      <c r="HH200" s="94">
        <f t="shared" si="741"/>
        <v>-9.2551600805252404E-2</v>
      </c>
      <c r="HI200" s="94">
        <f t="shared" si="742"/>
        <v>-0.13420048036643073</v>
      </c>
      <c r="HJ200" s="366">
        <f t="shared" si="743"/>
        <v>-5.4223928267940348E-2</v>
      </c>
      <c r="HK200" s="366">
        <f t="shared" si="744"/>
        <v>1.5273357925735025E-2</v>
      </c>
      <c r="HL200" s="366">
        <f t="shared" si="745"/>
        <v>1.0952474535464805E-2</v>
      </c>
      <c r="HM200" s="94">
        <f t="shared" si="604"/>
        <v>0</v>
      </c>
      <c r="HN200" s="94">
        <f t="shared" si="671"/>
        <v>5.4223928267940348E-2</v>
      </c>
      <c r="HO200" s="94">
        <f t="shared" si="672"/>
        <v>3.8950570342205323E-2</v>
      </c>
      <c r="HP200" s="94">
        <f t="shared" si="673"/>
        <v>2.7998095806740519E-2</v>
      </c>
      <c r="HQ200" s="94">
        <f t="shared" si="674"/>
        <v>0.10367055838433711</v>
      </c>
      <c r="HR200" s="94">
        <f t="shared" si="675"/>
        <v>0.11424402586012868</v>
      </c>
      <c r="HS200" s="94">
        <f t="shared" si="676"/>
        <v>0.1319520550305687</v>
      </c>
      <c r="HT200" s="94">
        <f t="shared" si="677"/>
        <v>0.12521816501830876</v>
      </c>
      <c r="HU200" s="94">
        <f t="shared" si="678"/>
        <v>0.16839615033066296</v>
      </c>
      <c r="HV200" s="94">
        <f t="shared" si="679"/>
        <v>0.22507270689415193</v>
      </c>
      <c r="HW200" s="94">
        <f t="shared" si="680"/>
        <v>0.19773280043238936</v>
      </c>
      <c r="HX200" s="94" t="e">
        <f t="shared" si="746"/>
        <v>#VALUE!</v>
      </c>
      <c r="HY200" s="94">
        <f t="shared" si="747"/>
        <v>0.23659183794319213</v>
      </c>
      <c r="HZ200" s="94">
        <f t="shared" si="748"/>
        <v>6.181370105709974E-2</v>
      </c>
      <c r="IA200" s="94">
        <f t="shared" si="749"/>
        <v>-0.25819468758654585</v>
      </c>
      <c r="IB200" s="94">
        <f t="shared" si="750"/>
        <v>-0.16638008502327123</v>
      </c>
      <c r="IC200" s="94">
        <f t="shared" si="751"/>
        <v>0.15666468932207031</v>
      </c>
      <c r="ID200" s="366" t="e">
        <f t="shared" si="752"/>
        <v>#VALUE!</v>
      </c>
      <c r="IE200" s="366">
        <f t="shared" si="753"/>
        <v>4.4315300978006233E-2</v>
      </c>
      <c r="IF200" s="366">
        <f t="shared" si="754"/>
        <v>1.0904113609787908E-2</v>
      </c>
      <c r="IG200" s="94" t="str">
        <f t="shared" si="605"/>
        <v>i.a.</v>
      </c>
      <c r="IH200" s="94">
        <f t="shared" si="681"/>
        <v>0.23162227387808887</v>
      </c>
      <c r="II200" s="94">
        <f t="shared" si="682"/>
        <v>0.18730697290008264</v>
      </c>
      <c r="IJ200" s="94">
        <f t="shared" si="683"/>
        <v>0.17640285929029473</v>
      </c>
      <c r="IK200" s="94">
        <f t="shared" si="684"/>
        <v>0.23780209758321932</v>
      </c>
      <c r="IL200" s="94">
        <f t="shared" si="685"/>
        <v>0.28526441524595508</v>
      </c>
      <c r="IM200" s="94">
        <f t="shared" si="686"/>
        <v>0.24662671721495247</v>
      </c>
      <c r="IN200" s="94">
        <f t="shared" si="687"/>
        <v>0.21889774793677438</v>
      </c>
      <c r="IO200" s="94">
        <f t="shared" si="688"/>
        <v>0.37954355201127904</v>
      </c>
      <c r="IP200" s="94">
        <f t="shared" si="689"/>
        <v>0.33268882175226588</v>
      </c>
      <c r="IQ200" s="94">
        <f t="shared" si="690"/>
        <v>0.29632895728732556</v>
      </c>
      <c r="IR200" s="94" t="str">
        <f t="shared" si="606"/>
        <v>i.a.</v>
      </c>
      <c r="IS200" s="94">
        <f t="shared" si="755"/>
        <v>-1</v>
      </c>
      <c r="IT200" s="94">
        <f t="shared" si="756"/>
        <v>1.5123029820021316</v>
      </c>
      <c r="IU200" s="94">
        <f t="shared" si="757"/>
        <v>7.0704535749843561E-2</v>
      </c>
      <c r="IV200" s="94">
        <f t="shared" si="758"/>
        <v>-0.74390871922873258</v>
      </c>
      <c r="IW200" s="94">
        <f t="shared" si="759"/>
        <v>4.292756942481863E-2</v>
      </c>
      <c r="IX200" s="94">
        <f t="shared" si="760"/>
        <v>-9.9907861020347821E-2</v>
      </c>
      <c r="IY200" s="366">
        <f t="shared" si="761"/>
        <v>-3.1051262689822973E-2</v>
      </c>
      <c r="IZ200" s="366">
        <f t="shared" si="762"/>
        <v>1.8691581985596263E-2</v>
      </c>
      <c r="JA200" s="366">
        <f t="shared" si="763"/>
        <v>8.1617799965388524E-4</v>
      </c>
      <c r="JB200" s="392"/>
      <c r="JC200" s="94">
        <f t="shared" si="691"/>
        <v>3.1051262689822973E-2</v>
      </c>
      <c r="JD200" s="94">
        <f t="shared" si="692"/>
        <v>1.2359680704226711E-2</v>
      </c>
      <c r="JE200" s="94">
        <f t="shared" si="693"/>
        <v>1.1543502704572826E-2</v>
      </c>
      <c r="JF200" s="94">
        <f t="shared" si="694"/>
        <v>4.5075734987178727E-2</v>
      </c>
      <c r="JG200" s="94">
        <f t="shared" si="695"/>
        <v>4.3220388748605322E-2</v>
      </c>
      <c r="JH200" s="94">
        <f t="shared" si="696"/>
        <v>4.8017738270217665E-2</v>
      </c>
      <c r="JI200" s="94">
        <f t="shared" si="697"/>
        <v>5.1109419414315946E-2</v>
      </c>
      <c r="JJ200" s="94">
        <f t="shared" si="698"/>
        <v>7.5940773309194368E-2</v>
      </c>
      <c r="JK200" s="94">
        <f t="shared" si="699"/>
        <v>0.10260075070462044</v>
      </c>
      <c r="JL200" s="94">
        <f t="shared" si="700"/>
        <v>9.5282482197076135E-2</v>
      </c>
      <c r="JM200" s="94" t="str">
        <f t="shared" si="607"/>
        <v>i.a.</v>
      </c>
      <c r="JN200" s="94" t="e">
        <f t="shared" si="764"/>
        <v>#VALUE!</v>
      </c>
      <c r="JO200" s="94">
        <f t="shared" si="765"/>
        <v>-0.37341600008824899</v>
      </c>
      <c r="JP200" s="94">
        <f t="shared" si="766"/>
        <v>0.37860692876294899</v>
      </c>
      <c r="JQ200" s="94">
        <f t="shared" si="767"/>
        <v>6.5277800860096102E-2</v>
      </c>
      <c r="JR200" s="94">
        <f t="shared" si="768"/>
        <v>-3.5641836137542147E-2</v>
      </c>
      <c r="JS200" s="94">
        <f t="shared" si="769"/>
        <v>-0.13371199036722967</v>
      </c>
      <c r="JT200" s="364" t="e">
        <f t="shared" si="770"/>
        <v>#VALUE!</v>
      </c>
      <c r="JU200" s="364">
        <f t="shared" si="771"/>
        <v>-1.2684268149882905</v>
      </c>
      <c r="JV200" s="364">
        <f t="shared" si="772"/>
        <v>0.9328688524590163</v>
      </c>
      <c r="JW200" s="99" t="str">
        <f t="shared" si="608"/>
        <v>i.a.</v>
      </c>
      <c r="JX200" s="99">
        <f t="shared" si="701"/>
        <v>2.128392857142857</v>
      </c>
      <c r="JY200" s="99">
        <f t="shared" si="702"/>
        <v>3.3968196721311474</v>
      </c>
      <c r="JZ200" s="99">
        <f t="shared" si="703"/>
        <v>2.4639508196721311</v>
      </c>
      <c r="KA200" s="99">
        <f t="shared" si="704"/>
        <v>2.3129655172413792</v>
      </c>
      <c r="KB200" s="99">
        <f t="shared" si="705"/>
        <v>2.3984507042253518</v>
      </c>
      <c r="KC200" s="99">
        <f t="shared" si="706"/>
        <v>2.7686527777777776</v>
      </c>
      <c r="KD200" s="99">
        <f t="shared" si="707"/>
        <v>2.6033272727272725</v>
      </c>
      <c r="KE200" s="99">
        <f t="shared" si="708"/>
        <v>2.6325106382978722</v>
      </c>
      <c r="KF200" s="99">
        <f t="shared" si="609"/>
        <v>2.9358039215686276</v>
      </c>
      <c r="KG200" s="99">
        <f t="shared" si="610"/>
        <v>3.0396458333333332</v>
      </c>
      <c r="KH200" s="99" t="str">
        <f t="shared" si="611"/>
        <v>i.a.</v>
      </c>
      <c r="KI200" s="94">
        <f t="shared" si="773"/>
        <v>-1</v>
      </c>
      <c r="KJ200" s="94">
        <f t="shared" si="774"/>
        <v>0.67550258909533967</v>
      </c>
      <c r="KK200" s="94">
        <f t="shared" si="775"/>
        <v>0.45471464019851121</v>
      </c>
      <c r="KL200" s="94">
        <f t="shared" si="776"/>
        <v>-0.73893351874034918</v>
      </c>
      <c r="KM200" s="94">
        <f t="shared" si="777"/>
        <v>-9.7941866762952592E-3</v>
      </c>
      <c r="KN200" s="94">
        <f t="shared" si="778"/>
        <v>-0.29715189532919439</v>
      </c>
      <c r="KO200" s="364">
        <f t="shared" si="779"/>
        <v>-6.4410714285714293E-2</v>
      </c>
      <c r="KP200" s="364">
        <f t="shared" si="780"/>
        <v>2.5968091334894618E-2</v>
      </c>
      <c r="KQ200" s="364">
        <f t="shared" si="781"/>
        <v>1.2016393442622952E-2</v>
      </c>
      <c r="KR200" s="308"/>
      <c r="KS200" s="308">
        <f t="shared" si="709"/>
        <v>6.4410714285714293E-2</v>
      </c>
      <c r="KT200" s="308">
        <f t="shared" si="710"/>
        <v>3.8442622950819676E-2</v>
      </c>
      <c r="KU200" s="308">
        <f t="shared" si="711"/>
        <v>2.6426229508196723E-2</v>
      </c>
      <c r="KV200" s="308">
        <f t="shared" si="712"/>
        <v>0.10122413793103449</v>
      </c>
      <c r="KW200" s="308">
        <f t="shared" si="713"/>
        <v>0.10222535211267605</v>
      </c>
      <c r="KX200" s="308">
        <f t="shared" si="714"/>
        <v>0.14544444444444443</v>
      </c>
      <c r="KY200" s="308">
        <f t="shared" si="715"/>
        <v>0.13234545454545454</v>
      </c>
      <c r="KZ200" s="308">
        <f t="shared" si="716"/>
        <v>0.20019148936170214</v>
      </c>
      <c r="LA200" s="308">
        <f t="shared" si="717"/>
        <v>0.30301960784313725</v>
      </c>
      <c r="LB200" s="308">
        <f t="shared" si="718"/>
        <v>0.29295833333333332</v>
      </c>
      <c r="LC200" s="308" t="str">
        <f t="shared" si="612"/>
        <v>i.a.</v>
      </c>
    </row>
    <row r="201" spans="1:315" s="1" customFormat="1" ht="15.75" customHeight="1" x14ac:dyDescent="0.3">
      <c r="A201" s="348" t="s">
        <v>119</v>
      </c>
      <c r="B201" s="171">
        <v>36095210</v>
      </c>
      <c r="C201" t="s">
        <v>105</v>
      </c>
      <c r="D201" s="4"/>
      <c r="E201"/>
      <c r="F201"/>
      <c r="G201">
        <v>412000</v>
      </c>
      <c r="H201" t="s">
        <v>120</v>
      </c>
      <c r="I201" s="188">
        <v>45195</v>
      </c>
      <c r="J201" s="176"/>
      <c r="K201" s="176" t="s">
        <v>86</v>
      </c>
      <c r="L201" s="176" t="s">
        <v>86</v>
      </c>
      <c r="M201" s="176" t="s">
        <v>86</v>
      </c>
      <c r="N201" s="176" t="s">
        <v>86</v>
      </c>
      <c r="O201" s="176" t="s">
        <v>86</v>
      </c>
      <c r="P201" s="178" t="s">
        <v>86</v>
      </c>
      <c r="Q201" s="94" t="e">
        <f t="shared" si="719"/>
        <v>#DIV/0!</v>
      </c>
      <c r="R201" s="94" t="e">
        <f t="shared" si="720"/>
        <v>#DIV/0!</v>
      </c>
      <c r="S201" s="94" t="e">
        <f t="shared" si="721"/>
        <v>#DIV/0!</v>
      </c>
      <c r="T201" s="94" t="e">
        <f t="shared" si="722"/>
        <v>#DIV/0!</v>
      </c>
      <c r="U201" s="94" t="e">
        <f t="shared" si="723"/>
        <v>#DIV/0!</v>
      </c>
      <c r="V201" s="94" t="e">
        <f t="shared" si="724"/>
        <v>#DIV/0!</v>
      </c>
      <c r="W201" s="362">
        <f t="shared" si="725"/>
        <v>0</v>
      </c>
      <c r="X201" s="362">
        <f t="shared" si="726"/>
        <v>0</v>
      </c>
      <c r="Y201" s="362">
        <f t="shared" si="727"/>
        <v>0</v>
      </c>
      <c r="Z201" s="100"/>
      <c r="AA201" s="396"/>
      <c r="AB201" s="212"/>
      <c r="AC201" s="212"/>
      <c r="AD201" s="212"/>
      <c r="AE201" s="318"/>
      <c r="AF201" s="318"/>
      <c r="AG201" s="320"/>
      <c r="AH201" s="320"/>
      <c r="AI201" s="320"/>
      <c r="AJ201" s="320"/>
      <c r="AK201" s="321"/>
      <c r="AL201" s="94">
        <f t="shared" si="588"/>
        <v>-1</v>
      </c>
      <c r="AM201" s="94">
        <f t="shared" si="589"/>
        <v>0.15190962883270584</v>
      </c>
      <c r="AN201" s="94">
        <f t="shared" si="613"/>
        <v>-0.17230632235084598</v>
      </c>
      <c r="AO201" s="94">
        <f t="shared" si="614"/>
        <v>0.68935690109063563</v>
      </c>
      <c r="AP201" s="94">
        <f t="shared" si="615"/>
        <v>-0.30147638312404773</v>
      </c>
      <c r="AQ201" s="94">
        <f t="shared" si="616"/>
        <v>0.63135338990314571</v>
      </c>
      <c r="AR201" s="362">
        <f t="shared" si="590"/>
        <v>-21.414000000000001</v>
      </c>
      <c r="AS201" s="362">
        <f t="shared" si="617"/>
        <v>2.8240000000000016</v>
      </c>
      <c r="AT201" s="362">
        <f t="shared" si="618"/>
        <v>-3.870000000000001</v>
      </c>
      <c r="AU201" s="266"/>
      <c r="AV201" s="266">
        <v>21.414000000000001</v>
      </c>
      <c r="AW201" s="271">
        <v>18.59</v>
      </c>
      <c r="AX201" s="271">
        <v>22.46</v>
      </c>
      <c r="AY201" s="271">
        <v>13.295</v>
      </c>
      <c r="AZ201" s="322">
        <v>19.033000000000001</v>
      </c>
      <c r="BA201" s="322">
        <v>11.667</v>
      </c>
      <c r="BB201" s="320">
        <v>10.484999999999999</v>
      </c>
      <c r="BC201" s="320">
        <v>18.364000000000001</v>
      </c>
      <c r="BD201" s="320">
        <v>9.1080000000000005</v>
      </c>
      <c r="BE201" s="320">
        <v>15.73</v>
      </c>
      <c r="BF201" s="321">
        <v>21.196000000000002</v>
      </c>
      <c r="BG201" s="94">
        <f t="shared" si="591"/>
        <v>-1</v>
      </c>
      <c r="BH201" s="94">
        <f t="shared" si="619"/>
        <v>1.2660662122687438</v>
      </c>
      <c r="BI201" s="94">
        <f t="shared" si="620"/>
        <v>-0.58505050505050515</v>
      </c>
      <c r="BJ201" s="94">
        <f t="shared" si="621"/>
        <v>1.7816802472604665</v>
      </c>
      <c r="BK201" s="94">
        <f t="shared" si="622"/>
        <v>-0.65693078850973585</v>
      </c>
      <c r="BL201" s="94">
        <f t="shared" si="623"/>
        <v>2.2849905003166566</v>
      </c>
      <c r="BM201" s="362">
        <f t="shared" si="592"/>
        <v>-9.3089999999999993</v>
      </c>
      <c r="BN201" s="362">
        <f t="shared" si="624"/>
        <v>5.2009999999999996</v>
      </c>
      <c r="BO201" s="362">
        <f t="shared" si="625"/>
        <v>-5.7920000000000007</v>
      </c>
      <c r="BP201" s="266"/>
      <c r="BQ201" s="266">
        <v>9.3089999999999993</v>
      </c>
      <c r="BR201" s="271">
        <v>4.1079999999999997</v>
      </c>
      <c r="BS201" s="271">
        <v>9.9</v>
      </c>
      <c r="BT201" s="271">
        <v>3.5590000000000002</v>
      </c>
      <c r="BU201" s="322">
        <v>10.374000000000001</v>
      </c>
      <c r="BV201" s="322">
        <v>3.1579999999999999</v>
      </c>
      <c r="BW201" s="321">
        <v>1.6830000000000001</v>
      </c>
      <c r="BX201" s="320">
        <v>10.074</v>
      </c>
      <c r="BY201" s="320">
        <v>1.2949999999999999</v>
      </c>
      <c r="BZ201" s="320">
        <v>7.7220000000000004</v>
      </c>
      <c r="CA201" s="320">
        <v>13.093999999999999</v>
      </c>
      <c r="CB201" s="94">
        <f t="shared" si="593"/>
        <v>-1</v>
      </c>
      <c r="CC201" s="94">
        <f t="shared" si="626"/>
        <v>1.2983830217281453</v>
      </c>
      <c r="CD201" s="94">
        <f t="shared" si="627"/>
        <v>-0.61754758913904728</v>
      </c>
      <c r="CE201" s="94">
        <f t="shared" si="628"/>
        <v>1.6950520833333336</v>
      </c>
      <c r="CF201" s="94">
        <f t="shared" si="629"/>
        <v>-0.64624596959926306</v>
      </c>
      <c r="CG201" s="94">
        <f t="shared" si="630"/>
        <v>1.893123667377399</v>
      </c>
      <c r="CH201" s="362">
        <f t="shared" si="594"/>
        <v>-9.0969999999999995</v>
      </c>
      <c r="CI201" s="362">
        <f t="shared" si="631"/>
        <v>5.1389999999999993</v>
      </c>
      <c r="CJ201" s="362">
        <f t="shared" si="632"/>
        <v>-6.391</v>
      </c>
      <c r="CK201" s="100"/>
      <c r="CL201" s="100">
        <v>9.0969999999999995</v>
      </c>
      <c r="CM201" s="212">
        <v>3.9580000000000002</v>
      </c>
      <c r="CN201" s="212">
        <v>10.349</v>
      </c>
      <c r="CO201" s="212">
        <v>3.84</v>
      </c>
      <c r="CP201" s="318">
        <v>10.855</v>
      </c>
      <c r="CQ201" s="318">
        <v>3.7519999999999998</v>
      </c>
      <c r="CR201" s="324">
        <v>2.125</v>
      </c>
      <c r="CS201" s="324">
        <v>10.196999999999999</v>
      </c>
      <c r="CT201" s="324">
        <v>1.859</v>
      </c>
      <c r="CU201" s="324">
        <v>8.1929999999999996</v>
      </c>
      <c r="CV201" s="324">
        <v>13.414</v>
      </c>
      <c r="CW201" s="94">
        <f t="shared" si="595"/>
        <v>-1</v>
      </c>
      <c r="CX201" s="94">
        <f t="shared" si="633"/>
        <v>1.2945736434108526</v>
      </c>
      <c r="CY201" s="94">
        <f t="shared" si="634"/>
        <v>-0.61645193260654108</v>
      </c>
      <c r="CZ201" s="94">
        <f t="shared" si="635"/>
        <v>1.7114544843802482</v>
      </c>
      <c r="DA201" s="94">
        <f t="shared" si="636"/>
        <v>-0.64727488151658763</v>
      </c>
      <c r="DB201" s="94">
        <f t="shared" si="637"/>
        <v>1.8933836133013371</v>
      </c>
      <c r="DC201" s="362">
        <f t="shared" si="596"/>
        <v>-7.1040000000000001</v>
      </c>
      <c r="DD201" s="362">
        <f t="shared" si="638"/>
        <v>4.008</v>
      </c>
      <c r="DE201" s="362">
        <f t="shared" si="639"/>
        <v>-4.9759999999999991</v>
      </c>
      <c r="DF201" s="266"/>
      <c r="DG201" s="266">
        <v>7.1040000000000001</v>
      </c>
      <c r="DH201" s="271">
        <v>3.0960000000000001</v>
      </c>
      <c r="DI201" s="271">
        <v>8.0719999999999992</v>
      </c>
      <c r="DJ201" s="271">
        <v>2.9769999999999999</v>
      </c>
      <c r="DK201" s="322">
        <v>8.44</v>
      </c>
      <c r="DL201" s="322">
        <v>2.9169999999999998</v>
      </c>
      <c r="DM201" s="320">
        <v>1.5780000000000001</v>
      </c>
      <c r="DN201" s="320">
        <v>7.95</v>
      </c>
      <c r="DO201" s="320">
        <v>1.494</v>
      </c>
      <c r="DP201" s="320">
        <v>6.3150000000000004</v>
      </c>
      <c r="DQ201" s="320">
        <v>10.052</v>
      </c>
      <c r="DR201" s="94">
        <f t="shared" si="597"/>
        <v>-1</v>
      </c>
      <c r="DS201" s="94">
        <f t="shared" si="640"/>
        <v>0.20512154281425038</v>
      </c>
      <c r="DT201" s="94">
        <f t="shared" si="641"/>
        <v>9.8154841164161954E-2</v>
      </c>
      <c r="DU201" s="94">
        <f t="shared" si="642"/>
        <v>0.34392841925862816</v>
      </c>
      <c r="DV201" s="94">
        <f t="shared" si="643"/>
        <v>-0.17628891306636718</v>
      </c>
      <c r="DW201" s="94">
        <f t="shared" si="644"/>
        <v>0.18459235854155398</v>
      </c>
      <c r="DX201" s="362">
        <f t="shared" si="598"/>
        <v>-41.743000000000002</v>
      </c>
      <c r="DY201" s="362">
        <f t="shared" si="645"/>
        <v>7.105000000000004</v>
      </c>
      <c r="DZ201" s="362">
        <f t="shared" si="646"/>
        <v>3.0959999999999965</v>
      </c>
      <c r="EA201" s="100"/>
      <c r="EB201" s="100">
        <v>41.743000000000002</v>
      </c>
      <c r="EC201" s="212">
        <v>34.637999999999998</v>
      </c>
      <c r="ED201" s="212">
        <v>31.542000000000002</v>
      </c>
      <c r="EE201" s="212">
        <v>23.47</v>
      </c>
      <c r="EF201" s="318">
        <v>28.492999999999999</v>
      </c>
      <c r="EG201" s="318">
        <v>24.053000000000001</v>
      </c>
      <c r="EH201" s="324">
        <v>21.135999999999999</v>
      </c>
      <c r="EI201" s="324">
        <v>19.558</v>
      </c>
      <c r="EJ201" s="324">
        <v>20.007999999999999</v>
      </c>
      <c r="EK201" s="324">
        <v>18.513999999999999</v>
      </c>
      <c r="EL201" s="324">
        <v>21.199000000000002</v>
      </c>
      <c r="EM201" s="94">
        <f t="shared" si="599"/>
        <v>-1</v>
      </c>
      <c r="EN201" s="94">
        <f t="shared" si="647"/>
        <v>5.0208341928297318E-2</v>
      </c>
      <c r="EO201" s="94">
        <f t="shared" si="648"/>
        <v>9.2609704974193741E-2</v>
      </c>
      <c r="EP201" s="94">
        <f t="shared" si="649"/>
        <v>0.26197078942503249</v>
      </c>
      <c r="EQ201" s="94">
        <f t="shared" si="650"/>
        <v>8.574207893274037E-2</v>
      </c>
      <c r="ER201" s="94">
        <f t="shared" si="651"/>
        <v>-3.0725713516021335E-2</v>
      </c>
      <c r="ES201" s="362">
        <f t="shared" si="600"/>
        <v>-101.824</v>
      </c>
      <c r="ET201" s="362">
        <f t="shared" si="652"/>
        <v>4.867999999999995</v>
      </c>
      <c r="EU201" s="362">
        <f t="shared" si="653"/>
        <v>8.2180000000000035</v>
      </c>
      <c r="EV201" s="100"/>
      <c r="EW201" s="100">
        <v>101.824</v>
      </c>
      <c r="EX201" s="212">
        <v>96.956000000000003</v>
      </c>
      <c r="EY201" s="212">
        <v>88.738</v>
      </c>
      <c r="EZ201" s="212">
        <v>70.316999999999993</v>
      </c>
      <c r="FA201" s="318">
        <v>64.763999999999996</v>
      </c>
      <c r="FB201" s="318">
        <v>66.816999999999993</v>
      </c>
      <c r="FC201" s="324">
        <v>57.576999999999998</v>
      </c>
      <c r="FD201" s="324">
        <v>72.165000000000006</v>
      </c>
      <c r="FE201" s="324">
        <v>50.58</v>
      </c>
      <c r="FF201" s="324">
        <v>74.733999999999995</v>
      </c>
      <c r="FG201" s="324">
        <v>45.98</v>
      </c>
      <c r="FH201" s="94">
        <f t="shared" si="601"/>
        <v>-1</v>
      </c>
      <c r="FI201" s="94">
        <f t="shared" si="654"/>
        <v>4.7337278106508875E-2</v>
      </c>
      <c r="FJ201" s="94">
        <f t="shared" si="655"/>
        <v>3.048780487804878E-2</v>
      </c>
      <c r="FK201" s="94">
        <f t="shared" si="656"/>
        <v>5.128205128205128E-2</v>
      </c>
      <c r="FL201" s="94">
        <f t="shared" si="657"/>
        <v>6.4516129032258064E-3</v>
      </c>
      <c r="FM201" s="94">
        <f t="shared" si="658"/>
        <v>2.6490066225165563E-2</v>
      </c>
      <c r="FN201" s="362">
        <f t="shared" si="602"/>
        <v>-177</v>
      </c>
      <c r="FO201" s="362">
        <f t="shared" si="659"/>
        <v>8</v>
      </c>
      <c r="FP201" s="362">
        <f t="shared" si="660"/>
        <v>5</v>
      </c>
      <c r="FQ201" s="486"/>
      <c r="FR201" s="486">
        <v>177</v>
      </c>
      <c r="FS201" s="489">
        <v>169</v>
      </c>
      <c r="FT201" s="489">
        <v>164</v>
      </c>
      <c r="FU201" s="489">
        <v>156</v>
      </c>
      <c r="FV201" s="522">
        <v>155</v>
      </c>
      <c r="FW201" s="522">
        <v>151</v>
      </c>
      <c r="FX201" s="523">
        <v>154</v>
      </c>
      <c r="FY201" s="523">
        <v>149</v>
      </c>
      <c r="FZ201" s="523">
        <v>161</v>
      </c>
      <c r="GA201" s="523">
        <v>155</v>
      </c>
      <c r="GB201" s="523">
        <v>146</v>
      </c>
      <c r="GC201" s="106"/>
      <c r="GD201" s="95"/>
      <c r="GE201" s="1" t="s">
        <v>77</v>
      </c>
      <c r="GF201" s="336"/>
      <c r="GG201" s="105">
        <v>7500</v>
      </c>
      <c r="GH201" s="1" t="s">
        <v>107</v>
      </c>
      <c r="GI201" s="18" t="s">
        <v>79</v>
      </c>
      <c r="GJ201" s="94">
        <f t="shared" si="728"/>
        <v>-1</v>
      </c>
      <c r="GK201" s="94">
        <f t="shared" si="729"/>
        <v>0.99142441677863169</v>
      </c>
      <c r="GL201" s="94">
        <f t="shared" si="730"/>
        <v>-0.68208715584341595</v>
      </c>
      <c r="GM201" s="94">
        <f t="shared" si="731"/>
        <v>1.5456807861239363</v>
      </c>
      <c r="GN201" s="94">
        <f t="shared" si="732"/>
        <v>-0.64227701862022735</v>
      </c>
      <c r="GO201" s="392">
        <f t="shared" si="733"/>
        <v>1.4880555209743329</v>
      </c>
      <c r="GP201" s="366">
        <f t="shared" si="734"/>
        <v>-0.23820059962556131</v>
      </c>
      <c r="GQ201" s="366">
        <f t="shared" si="735"/>
        <v>0.11858742343940236</v>
      </c>
      <c r="GR201" s="366">
        <f t="shared" si="736"/>
        <v>-0.25663200668303321</v>
      </c>
      <c r="GS201" s="94">
        <f t="shared" si="603"/>
        <v>0</v>
      </c>
      <c r="GT201" s="94">
        <f t="shared" si="661"/>
        <v>0.23820059962556131</v>
      </c>
      <c r="GU201" s="392">
        <f t="shared" si="662"/>
        <v>0.11961317618615895</v>
      </c>
      <c r="GV201" s="94">
        <f t="shared" si="663"/>
        <v>0.37624518286919217</v>
      </c>
      <c r="GW201" s="94">
        <f t="shared" si="664"/>
        <v>0.14779747127763987</v>
      </c>
      <c r="GX201" s="94">
        <f t="shared" si="665"/>
        <v>0.41316180108857004</v>
      </c>
      <c r="GY201" s="94">
        <f t="shared" si="666"/>
        <v>0.16605811148730884</v>
      </c>
      <c r="GZ201" s="94">
        <f t="shared" si="667"/>
        <v>0.10443800068806211</v>
      </c>
      <c r="HA201" s="94">
        <f t="shared" si="668"/>
        <v>0.51544255168579078</v>
      </c>
      <c r="HB201" s="94">
        <f t="shared" si="669"/>
        <v>9.6516276413478014E-2</v>
      </c>
      <c r="HC201" s="94">
        <f t="shared" si="670"/>
        <v>0.41261048019540197</v>
      </c>
      <c r="HD201" s="94">
        <f t="shared" si="737"/>
        <v>-1</v>
      </c>
      <c r="HE201" s="94">
        <f t="shared" si="738"/>
        <v>1.1168875099156463</v>
      </c>
      <c r="HF201" s="94">
        <f t="shared" si="739"/>
        <v>-0.64457768199730792</v>
      </c>
      <c r="HG201" s="94">
        <f t="shared" si="740"/>
        <v>1.3624038821803215</v>
      </c>
      <c r="HH201" s="94">
        <f t="shared" si="741"/>
        <v>-0.66581984204217881</v>
      </c>
      <c r="HI201" s="392">
        <f t="shared" si="742"/>
        <v>2.1055631762670153</v>
      </c>
      <c r="HJ201" s="366">
        <f t="shared" si="743"/>
        <v>-9.3661334138243277E-2</v>
      </c>
      <c r="HK201" s="366">
        <f t="shared" si="744"/>
        <v>4.9416501241111445E-2</v>
      </c>
      <c r="HL201" s="366">
        <f t="shared" si="745"/>
        <v>-8.0240408057255019E-2</v>
      </c>
      <c r="HM201" s="94">
        <f t="shared" si="604"/>
        <v>0</v>
      </c>
      <c r="HN201" s="94">
        <f t="shared" si="671"/>
        <v>9.3661334138243277E-2</v>
      </c>
      <c r="HO201" s="392">
        <f t="shared" si="672"/>
        <v>4.4244832897131832E-2</v>
      </c>
      <c r="HP201" s="94">
        <f t="shared" si="673"/>
        <v>0.12448524095438684</v>
      </c>
      <c r="HQ201" s="94">
        <f t="shared" si="674"/>
        <v>5.2694309340321738E-2</v>
      </c>
      <c r="HR201" s="94">
        <f t="shared" si="675"/>
        <v>0.15768234015549359</v>
      </c>
      <c r="HS201" s="94">
        <f t="shared" si="676"/>
        <v>5.0774153094200684E-2</v>
      </c>
      <c r="HT201" s="94">
        <f t="shared" si="677"/>
        <v>2.5943796149280877E-2</v>
      </c>
      <c r="HU201" s="94">
        <f t="shared" si="678"/>
        <v>0.16414517902969569</v>
      </c>
      <c r="HV201" s="94">
        <f t="shared" si="679"/>
        <v>2.0668081778572225E-2</v>
      </c>
      <c r="HW201" s="94">
        <f t="shared" si="680"/>
        <v>0.12793876435210499</v>
      </c>
      <c r="HX201" s="94" t="e">
        <f t="shared" si="746"/>
        <v>#VALUE!</v>
      </c>
      <c r="HY201" s="94">
        <f t="shared" si="747"/>
        <v>0.1475071133043139</v>
      </c>
      <c r="HZ201" s="94">
        <f t="shared" si="748"/>
        <v>5.0751299066113323E-3</v>
      </c>
      <c r="IA201" s="94">
        <f t="shared" si="749"/>
        <v>6.4944157598874813E-2</v>
      </c>
      <c r="IB201" s="94">
        <f t="shared" si="750"/>
        <v>-0.24133815671644415</v>
      </c>
      <c r="IC201" s="392">
        <f t="shared" si="751"/>
        <v>0.2221435924382528</v>
      </c>
      <c r="ID201" s="366" t="e">
        <f t="shared" si="752"/>
        <v>#VALUE!</v>
      </c>
      <c r="IE201" s="366">
        <f t="shared" si="753"/>
        <v>5.2697629756124686E-2</v>
      </c>
      <c r="IF201" s="366">
        <f t="shared" si="754"/>
        <v>1.8039593805848075E-3</v>
      </c>
      <c r="IG201" s="94" t="str">
        <f t="shared" si="605"/>
        <v>i.a.</v>
      </c>
      <c r="IH201" s="94">
        <f t="shared" si="681"/>
        <v>0.40995246700188565</v>
      </c>
      <c r="II201" s="392">
        <f t="shared" si="682"/>
        <v>0.35725483724576096</v>
      </c>
      <c r="IJ201" s="94">
        <f t="shared" si="683"/>
        <v>0.35545087786517615</v>
      </c>
      <c r="IK201" s="94">
        <f t="shared" si="684"/>
        <v>0.33377419400713909</v>
      </c>
      <c r="IL201" s="94">
        <f t="shared" si="685"/>
        <v>0.43995120746093508</v>
      </c>
      <c r="IM201" s="94">
        <f t="shared" si="686"/>
        <v>0.35998323779876384</v>
      </c>
      <c r="IN201" s="94">
        <f t="shared" si="687"/>
        <v>0.36709102593049309</v>
      </c>
      <c r="IO201" s="94">
        <f t="shared" si="688"/>
        <v>0.27101780641585255</v>
      </c>
      <c r="IP201" s="94">
        <f t="shared" si="689"/>
        <v>0.39557137208382759</v>
      </c>
      <c r="IQ201" s="94">
        <f t="shared" si="690"/>
        <v>0.24773195600396072</v>
      </c>
      <c r="IR201" s="94">
        <f t="shared" si="606"/>
        <v>0.46104828186167907</v>
      </c>
      <c r="IS201" s="94" t="e">
        <f t="shared" si="755"/>
        <v>#VALUE!</v>
      </c>
      <c r="IT201" s="94" t="e">
        <f t="shared" si="756"/>
        <v>#VALUE!</v>
      </c>
      <c r="IU201" s="94" t="e">
        <f t="shared" si="757"/>
        <v>#VALUE!</v>
      </c>
      <c r="IV201" s="94" t="e">
        <f t="shared" si="758"/>
        <v>#VALUE!</v>
      </c>
      <c r="IW201" s="94" t="e">
        <f t="shared" si="759"/>
        <v>#VALUE!</v>
      </c>
      <c r="IX201" s="392" t="e">
        <f t="shared" si="760"/>
        <v>#VALUE!</v>
      </c>
      <c r="IY201" s="366" t="e">
        <f t="shared" si="761"/>
        <v>#VALUE!</v>
      </c>
      <c r="IZ201" s="366" t="e">
        <f t="shared" si="762"/>
        <v>#VALUE!</v>
      </c>
      <c r="JA201" s="366" t="e">
        <f t="shared" si="763"/>
        <v>#VALUE!</v>
      </c>
      <c r="JB201" s="392"/>
      <c r="JC201" s="94" t="str">
        <f t="shared" si="691"/>
        <v>i.a.</v>
      </c>
      <c r="JD201" s="392" t="str">
        <f t="shared" si="692"/>
        <v>i.a.</v>
      </c>
      <c r="JE201" s="94" t="str">
        <f t="shared" si="693"/>
        <v>i.a.</v>
      </c>
      <c r="JF201" s="94" t="str">
        <f t="shared" si="694"/>
        <v>i.a.</v>
      </c>
      <c r="JG201" s="94" t="str">
        <f t="shared" si="695"/>
        <v>i.a.</v>
      </c>
      <c r="JH201" s="94" t="str">
        <f t="shared" si="696"/>
        <v>i.a.</v>
      </c>
      <c r="JI201" s="94" t="str">
        <f t="shared" si="697"/>
        <v>i.a.</v>
      </c>
      <c r="JJ201" s="94" t="str">
        <f t="shared" si="698"/>
        <v>i.a.</v>
      </c>
      <c r="JK201" s="94" t="str">
        <f t="shared" si="699"/>
        <v>i.a.</v>
      </c>
      <c r="JL201" s="94" t="str">
        <f t="shared" si="700"/>
        <v>i.a.</v>
      </c>
      <c r="JM201" s="94" t="str">
        <f t="shared" si="607"/>
        <v>i.a.</v>
      </c>
      <c r="JN201" s="94" t="e">
        <f t="shared" si="764"/>
        <v>#VALUE!</v>
      </c>
      <c r="JO201" s="94" t="e">
        <f t="shared" si="765"/>
        <v>#DIV/0!</v>
      </c>
      <c r="JP201" s="94" t="e">
        <f t="shared" si="766"/>
        <v>#DIV/0!</v>
      </c>
      <c r="JQ201" s="94" t="e">
        <f t="shared" si="767"/>
        <v>#DIV/0!</v>
      </c>
      <c r="JR201" s="94" t="e">
        <f t="shared" si="768"/>
        <v>#DIV/0!</v>
      </c>
      <c r="JS201" s="392" t="e">
        <f t="shared" si="769"/>
        <v>#DIV/0!</v>
      </c>
      <c r="JT201" s="364" t="e">
        <f t="shared" si="770"/>
        <v>#VALUE!</v>
      </c>
      <c r="JU201" s="364">
        <f t="shared" si="771"/>
        <v>0</v>
      </c>
      <c r="JV201" s="364">
        <f t="shared" si="772"/>
        <v>0</v>
      </c>
      <c r="JW201" s="99" t="str">
        <f t="shared" si="608"/>
        <v>i.a.</v>
      </c>
      <c r="JX201" s="99">
        <f t="shared" si="701"/>
        <v>0</v>
      </c>
      <c r="JY201" s="393">
        <f t="shared" si="702"/>
        <v>0</v>
      </c>
      <c r="JZ201" s="99">
        <f t="shared" si="703"/>
        <v>0</v>
      </c>
      <c r="KA201" s="99">
        <f t="shared" si="704"/>
        <v>0</v>
      </c>
      <c r="KB201" s="99">
        <f t="shared" si="705"/>
        <v>0</v>
      </c>
      <c r="KC201" s="99">
        <f t="shared" si="706"/>
        <v>0</v>
      </c>
      <c r="KD201" s="99">
        <f t="shared" si="707"/>
        <v>0</v>
      </c>
      <c r="KE201" s="99">
        <f t="shared" si="708"/>
        <v>0</v>
      </c>
      <c r="KF201" s="99">
        <f t="shared" si="609"/>
        <v>0</v>
      </c>
      <c r="KG201" s="99">
        <f t="shared" si="610"/>
        <v>0</v>
      </c>
      <c r="KH201" s="99">
        <f t="shared" si="611"/>
        <v>0</v>
      </c>
      <c r="KI201" s="94">
        <f t="shared" si="773"/>
        <v>-1</v>
      </c>
      <c r="KJ201" s="94">
        <f t="shared" si="774"/>
        <v>1.194501303231958</v>
      </c>
      <c r="KK201" s="94">
        <f t="shared" si="775"/>
        <v>-0.62886274922369079</v>
      </c>
      <c r="KL201" s="94">
        <f t="shared" si="776"/>
        <v>1.5635861280487806</v>
      </c>
      <c r="KM201" s="94">
        <f t="shared" si="777"/>
        <v>-0.64851362364029341</v>
      </c>
      <c r="KN201" s="392">
        <f t="shared" si="778"/>
        <v>1.8184624114450789</v>
      </c>
      <c r="KO201" s="364">
        <f t="shared" si="779"/>
        <v>-5.13954802259887E-2</v>
      </c>
      <c r="KP201" s="364">
        <f t="shared" si="780"/>
        <v>2.7975361882793433E-2</v>
      </c>
      <c r="KQ201" s="364">
        <f t="shared" si="781"/>
        <v>-3.9683540193390099E-2</v>
      </c>
      <c r="KR201" s="308"/>
      <c r="KS201" s="308">
        <f t="shared" si="709"/>
        <v>5.13954802259887E-2</v>
      </c>
      <c r="KT201" s="395">
        <f t="shared" si="710"/>
        <v>2.3420118343195268E-2</v>
      </c>
      <c r="KU201" s="308">
        <f t="shared" si="711"/>
        <v>6.3103658536585366E-2</v>
      </c>
      <c r="KV201" s="308">
        <f t="shared" si="712"/>
        <v>2.4615384615384615E-2</v>
      </c>
      <c r="KW201" s="308">
        <f t="shared" si="713"/>
        <v>7.0032258064516129E-2</v>
      </c>
      <c r="KX201" s="308">
        <f t="shared" si="714"/>
        <v>2.4847682119205298E-2</v>
      </c>
      <c r="KY201" s="308">
        <f t="shared" si="715"/>
        <v>1.3798701298701298E-2</v>
      </c>
      <c r="KZ201" s="308">
        <f t="shared" si="716"/>
        <v>6.8436241610738247E-2</v>
      </c>
      <c r="LA201" s="308">
        <f t="shared" si="717"/>
        <v>1.1546583850931677E-2</v>
      </c>
      <c r="LB201" s="308">
        <f t="shared" si="718"/>
        <v>5.2858064516129032E-2</v>
      </c>
      <c r="LC201" s="308">
        <f t="shared" si="612"/>
        <v>9.1876712328767124E-2</v>
      </c>
    </row>
    <row r="202" spans="1:315" s="1" customFormat="1" ht="17.25" customHeight="1" x14ac:dyDescent="0.3">
      <c r="A202" s="382" t="s">
        <v>354</v>
      </c>
      <c r="B202" s="171">
        <v>10019036</v>
      </c>
      <c r="C202" t="s">
        <v>105</v>
      </c>
      <c r="D202" s="4"/>
      <c r="E202"/>
      <c r="F202"/>
      <c r="G202"/>
      <c r="H202"/>
      <c r="I202" s="192">
        <v>45027</v>
      </c>
      <c r="J202" s="176"/>
      <c r="K202" s="176" t="s">
        <v>132</v>
      </c>
      <c r="L202" s="176" t="s">
        <v>132</v>
      </c>
      <c r="M202" s="176" t="s">
        <v>132</v>
      </c>
      <c r="N202" s="176" t="s">
        <v>132</v>
      </c>
      <c r="O202" s="176" t="s">
        <v>132</v>
      </c>
      <c r="P202" s="176" t="s">
        <v>132</v>
      </c>
      <c r="Q202" s="94" t="e">
        <f t="shared" si="719"/>
        <v>#DIV/0!</v>
      </c>
      <c r="R202" s="94" t="e">
        <f t="shared" si="720"/>
        <v>#DIV/0!</v>
      </c>
      <c r="S202" s="94" t="e">
        <f t="shared" si="721"/>
        <v>#DIV/0!</v>
      </c>
      <c r="T202" s="94" t="e">
        <f t="shared" si="722"/>
        <v>#DIV/0!</v>
      </c>
      <c r="U202" s="94" t="e">
        <f t="shared" si="723"/>
        <v>#DIV/0!</v>
      </c>
      <c r="V202" s="94" t="e">
        <f t="shared" si="724"/>
        <v>#DIV/0!</v>
      </c>
      <c r="W202" s="362">
        <f t="shared" si="725"/>
        <v>0</v>
      </c>
      <c r="X202" s="362">
        <f t="shared" si="726"/>
        <v>0</v>
      </c>
      <c r="Y202" s="362">
        <f t="shared" si="727"/>
        <v>0</v>
      </c>
      <c r="Z202" s="100"/>
      <c r="AA202" s="396"/>
      <c r="AB202" s="208"/>
      <c r="AC202" s="208"/>
      <c r="AD202" s="228"/>
      <c r="AE202" s="228"/>
      <c r="AF202" s="228"/>
      <c r="AG202" s="207"/>
      <c r="AH202" s="207"/>
      <c r="AI202" s="205"/>
      <c r="AJ202" s="207"/>
      <c r="AK202" s="205"/>
      <c r="AL202" s="94">
        <f t="shared" si="588"/>
        <v>-1</v>
      </c>
      <c r="AM202" s="94">
        <f t="shared" si="589"/>
        <v>-0.39340804218852998</v>
      </c>
      <c r="AN202" s="94">
        <f t="shared" si="613"/>
        <v>-0.10448642266824092</v>
      </c>
      <c r="AO202" s="94">
        <f t="shared" si="614"/>
        <v>0.64083688492832247</v>
      </c>
      <c r="AP202" s="94">
        <f t="shared" si="615"/>
        <v>-6.3327889675195093E-2</v>
      </c>
      <c r="AQ202" s="94">
        <f t="shared" si="616"/>
        <v>-0.26461168935148116</v>
      </c>
      <c r="AR202" s="362">
        <f t="shared" si="590"/>
        <v>-4.601</v>
      </c>
      <c r="AS202" s="362">
        <f t="shared" si="617"/>
        <v>-2.984</v>
      </c>
      <c r="AT202" s="362">
        <f t="shared" si="618"/>
        <v>-0.88500000000000068</v>
      </c>
      <c r="AU202" s="266"/>
      <c r="AV202" s="266">
        <v>4.601</v>
      </c>
      <c r="AW202" s="201">
        <v>7.585</v>
      </c>
      <c r="AX202" s="201">
        <v>8.4700000000000006</v>
      </c>
      <c r="AY202" s="201">
        <v>5.1619999999999999</v>
      </c>
      <c r="AZ202" s="205">
        <v>5.5110000000000001</v>
      </c>
      <c r="BA202" s="205">
        <v>7.4939999999999998</v>
      </c>
      <c r="BB202" s="205">
        <v>5.8159999999999998</v>
      </c>
      <c r="BC202" s="205"/>
      <c r="BD202" s="205"/>
      <c r="BE202" s="205"/>
      <c r="BF202" s="205"/>
      <c r="BG202" s="94">
        <f t="shared" si="591"/>
        <v>-1</v>
      </c>
      <c r="BH202" s="94">
        <f t="shared" si="619"/>
        <v>-0.93016759776536306</v>
      </c>
      <c r="BI202" s="94">
        <f t="shared" si="620"/>
        <v>-0.26864147088866192</v>
      </c>
      <c r="BJ202" s="94">
        <f t="shared" si="621"/>
        <v>28.443609022556387</v>
      </c>
      <c r="BK202" s="94">
        <f t="shared" si="622"/>
        <v>-0.8577540106951872</v>
      </c>
      <c r="BL202" s="94">
        <f t="shared" si="623"/>
        <v>-0.73247496423462088</v>
      </c>
      <c r="BM202" s="362">
        <f t="shared" si="592"/>
        <v>-0.2</v>
      </c>
      <c r="BN202" s="362">
        <f t="shared" si="624"/>
        <v>-2.6639999999999997</v>
      </c>
      <c r="BO202" s="362">
        <f t="shared" si="625"/>
        <v>-1.052</v>
      </c>
      <c r="BP202" s="266"/>
      <c r="BQ202" s="266">
        <v>0.2</v>
      </c>
      <c r="BR202" s="201">
        <v>2.8639999999999999</v>
      </c>
      <c r="BS202" s="201">
        <v>3.9159999999999999</v>
      </c>
      <c r="BT202" s="201">
        <v>0.13300000000000001</v>
      </c>
      <c r="BU202" s="201">
        <v>0.93500000000000005</v>
      </c>
      <c r="BV202" s="201">
        <v>3.4950000000000001</v>
      </c>
      <c r="BW202" s="201">
        <v>2.1480000000000001</v>
      </c>
      <c r="BX202" s="201"/>
      <c r="BY202" s="201"/>
      <c r="BZ202" s="201"/>
      <c r="CA202" s="201"/>
      <c r="CB202" s="94">
        <f t="shared" si="593"/>
        <v>-1</v>
      </c>
      <c r="CC202" s="94">
        <f t="shared" si="626"/>
        <v>-0.76449511400651471</v>
      </c>
      <c r="CD202" s="94">
        <f t="shared" si="627"/>
        <v>-0.21723610402855692</v>
      </c>
      <c r="CE202" s="94">
        <f t="shared" si="628"/>
        <v>17.587677725118485</v>
      </c>
      <c r="CF202" s="94">
        <f t="shared" si="629"/>
        <v>-0.81981212638770284</v>
      </c>
      <c r="CG202" s="94">
        <f t="shared" si="630"/>
        <v>-0.68359902728992172</v>
      </c>
      <c r="CH202" s="362">
        <f t="shared" si="594"/>
        <v>-0.72299999999999998</v>
      </c>
      <c r="CI202" s="362">
        <f t="shared" si="631"/>
        <v>-2.347</v>
      </c>
      <c r="CJ202" s="362">
        <f t="shared" si="632"/>
        <v>-0.85200000000000031</v>
      </c>
      <c r="CK202" s="100"/>
      <c r="CL202" s="100">
        <v>0.72299999999999998</v>
      </c>
      <c r="CM202" s="208">
        <v>3.07</v>
      </c>
      <c r="CN202" s="208">
        <v>3.9220000000000002</v>
      </c>
      <c r="CO202" s="208">
        <v>0.21099999999999999</v>
      </c>
      <c r="CP202" s="208">
        <v>1.171</v>
      </c>
      <c r="CQ202" s="208">
        <v>3.7010000000000001</v>
      </c>
      <c r="CR202" s="208">
        <v>2.266</v>
      </c>
      <c r="CS202" s="208"/>
      <c r="CT202" s="208"/>
      <c r="CU202" s="208"/>
      <c r="CV202" s="208"/>
      <c r="CW202" s="94">
        <f t="shared" si="595"/>
        <v>-1</v>
      </c>
      <c r="CX202" s="94">
        <f t="shared" si="633"/>
        <v>-0.77282377919320588</v>
      </c>
      <c r="CY202" s="94">
        <f t="shared" si="634"/>
        <v>-0.23786407766990289</v>
      </c>
      <c r="CZ202" s="94">
        <f t="shared" si="635"/>
        <v>19.878378378378379</v>
      </c>
      <c r="DA202" s="94">
        <f t="shared" si="636"/>
        <v>-0.83682469680264604</v>
      </c>
      <c r="DB202" s="94">
        <f t="shared" si="637"/>
        <v>-0.6847410497045533</v>
      </c>
      <c r="DC202" s="362">
        <f t="shared" si="596"/>
        <v>-0.53500000000000003</v>
      </c>
      <c r="DD202" s="362">
        <f t="shared" si="638"/>
        <v>-1.8199999999999998</v>
      </c>
      <c r="DE202" s="362">
        <f t="shared" si="639"/>
        <v>-0.73499999999999988</v>
      </c>
      <c r="DF202" s="266"/>
      <c r="DG202" s="266">
        <v>0.53500000000000003</v>
      </c>
      <c r="DH202" s="201">
        <v>2.355</v>
      </c>
      <c r="DI202" s="201">
        <v>3.09</v>
      </c>
      <c r="DJ202" s="201">
        <v>0.14799999999999999</v>
      </c>
      <c r="DK202" s="201">
        <v>0.90700000000000003</v>
      </c>
      <c r="DL202" s="201">
        <v>2.8769999999999998</v>
      </c>
      <c r="DM202" s="201">
        <v>1.76</v>
      </c>
      <c r="DN202" s="201"/>
      <c r="DO202" s="201"/>
      <c r="DP202" s="201"/>
      <c r="DQ202" s="201"/>
      <c r="DR202" s="94">
        <f t="shared" si="597"/>
        <v>-1</v>
      </c>
      <c r="DS202" s="94">
        <f t="shared" si="640"/>
        <v>-0.13938835100660829</v>
      </c>
      <c r="DT202" s="94">
        <f t="shared" si="641"/>
        <v>-1.101907439775069E-2</v>
      </c>
      <c r="DU202" s="94">
        <f t="shared" si="642"/>
        <v>0.30675273088381333</v>
      </c>
      <c r="DV202" s="94">
        <f t="shared" si="643"/>
        <v>1.5018647313778945E-2</v>
      </c>
      <c r="DW202" s="94">
        <f t="shared" si="644"/>
        <v>-0.23772570111409919</v>
      </c>
      <c r="DX202" s="362">
        <f t="shared" si="598"/>
        <v>-11.2</v>
      </c>
      <c r="DY202" s="362">
        <f t="shared" si="645"/>
        <v>-1.8140000000000001</v>
      </c>
      <c r="DZ202" s="362">
        <f t="shared" si="646"/>
        <v>-0.14500000000000135</v>
      </c>
      <c r="EA202" s="100"/>
      <c r="EB202" s="100">
        <v>11.2</v>
      </c>
      <c r="EC202" s="208">
        <v>13.013999999999999</v>
      </c>
      <c r="ED202" s="208">
        <v>13.159000000000001</v>
      </c>
      <c r="EE202" s="208">
        <v>10.07</v>
      </c>
      <c r="EF202" s="208">
        <v>9.9209999999999994</v>
      </c>
      <c r="EG202" s="208">
        <v>13.015000000000001</v>
      </c>
      <c r="EH202" s="208">
        <v>12.138</v>
      </c>
      <c r="EI202" s="208"/>
      <c r="EJ202" s="208"/>
      <c r="EK202" s="208"/>
      <c r="EL202" s="208"/>
      <c r="EM202" s="94">
        <f t="shared" si="599"/>
        <v>-1</v>
      </c>
      <c r="EN202" s="94">
        <f t="shared" si="647"/>
        <v>-2.6278561323788016E-2</v>
      </c>
      <c r="EO202" s="94">
        <f t="shared" si="648"/>
        <v>-0.18690090278503951</v>
      </c>
      <c r="EP202" s="94">
        <f t="shared" si="649"/>
        <v>0.21759612936083519</v>
      </c>
      <c r="EQ202" s="94">
        <f t="shared" si="650"/>
        <v>0.16996871741397299</v>
      </c>
      <c r="ER202" s="94">
        <f t="shared" si="651"/>
        <v>-0.14538510502864424</v>
      </c>
      <c r="ES202" s="362">
        <f t="shared" si="600"/>
        <v>-22.713999999999999</v>
      </c>
      <c r="ET202" s="362">
        <f t="shared" si="652"/>
        <v>-0.6130000000000031</v>
      </c>
      <c r="EU202" s="362">
        <f t="shared" si="653"/>
        <v>-5.3619999999999983</v>
      </c>
      <c r="EV202" s="100"/>
      <c r="EW202" s="100">
        <v>22.713999999999999</v>
      </c>
      <c r="EX202" s="208">
        <v>23.327000000000002</v>
      </c>
      <c r="EY202" s="208">
        <v>28.689</v>
      </c>
      <c r="EZ202" s="208">
        <v>23.562000000000001</v>
      </c>
      <c r="FA202" s="208">
        <v>20.138999999999999</v>
      </c>
      <c r="FB202" s="208">
        <v>23.565000000000001</v>
      </c>
      <c r="FC202" s="208">
        <v>24.048999999999999</v>
      </c>
      <c r="FD202" s="208"/>
      <c r="FE202" s="208">
        <f>24.963299+110.008144+38.08249</f>
        <v>173.053933</v>
      </c>
      <c r="FF202" s="208"/>
      <c r="FG202" s="208"/>
      <c r="FH202" s="94">
        <f t="shared" si="601"/>
        <v>-1</v>
      </c>
      <c r="FI202" s="94">
        <f t="shared" si="654"/>
        <v>-0.1875</v>
      </c>
      <c r="FJ202" s="94">
        <f t="shared" si="655"/>
        <v>-8.5714285714285715E-2</v>
      </c>
      <c r="FK202" s="94">
        <f t="shared" si="656"/>
        <v>-5.4054054054054057E-2</v>
      </c>
      <c r="FL202" s="94">
        <f t="shared" si="657"/>
        <v>-5.128205128205128E-2</v>
      </c>
      <c r="FM202" s="94">
        <f t="shared" si="658"/>
        <v>0.14705882352941177</v>
      </c>
      <c r="FN202" s="362">
        <f t="shared" si="602"/>
        <v>-26</v>
      </c>
      <c r="FO202" s="362">
        <f t="shared" si="659"/>
        <v>-6</v>
      </c>
      <c r="FP202" s="362">
        <f t="shared" si="660"/>
        <v>-3</v>
      </c>
      <c r="FQ202" s="486"/>
      <c r="FR202" s="486">
        <v>26</v>
      </c>
      <c r="FS202" s="2">
        <v>32</v>
      </c>
      <c r="FT202" s="2">
        <v>35</v>
      </c>
      <c r="FU202" s="2">
        <v>37</v>
      </c>
      <c r="FV202" s="2">
        <v>39</v>
      </c>
      <c r="FW202" s="2">
        <v>34</v>
      </c>
      <c r="FX202" s="2">
        <v>37</v>
      </c>
      <c r="FY202" s="2"/>
      <c r="FZ202" s="2"/>
      <c r="GA202" s="2"/>
      <c r="GB202" s="2"/>
      <c r="GC202" s="2"/>
      <c r="GD202" s="2"/>
      <c r="GE202" s="1" t="s">
        <v>81</v>
      </c>
      <c r="GF202" s="336"/>
      <c r="GG202" s="1">
        <v>7800</v>
      </c>
      <c r="GH202" s="1" t="s">
        <v>270</v>
      </c>
      <c r="GI202" s="18" t="s">
        <v>79</v>
      </c>
      <c r="GJ202" s="94">
        <f t="shared" si="728"/>
        <v>-1</v>
      </c>
      <c r="GK202" s="94">
        <f t="shared" si="729"/>
        <v>-0.74544191867896703</v>
      </c>
      <c r="GL202" s="94">
        <f t="shared" si="730"/>
        <v>-0.30528321019674287</v>
      </c>
      <c r="GM202" s="94">
        <f t="shared" si="731"/>
        <v>14.996653553869889</v>
      </c>
      <c r="GN202" s="94">
        <f t="shared" si="732"/>
        <v>-0.79326751692403341</v>
      </c>
      <c r="GO202" s="94">
        <f t="shared" si="733"/>
        <v>-0.65301562318727757</v>
      </c>
      <c r="GP202" s="366">
        <f t="shared" si="734"/>
        <v>-5.9717518790782194E-2</v>
      </c>
      <c r="GQ202" s="366">
        <f t="shared" si="735"/>
        <v>-0.17487538229048474</v>
      </c>
      <c r="GR202" s="366">
        <f t="shared" si="736"/>
        <v>-0.1030884455113544</v>
      </c>
      <c r="GS202" s="94">
        <f t="shared" si="603"/>
        <v>0</v>
      </c>
      <c r="GT202" s="94">
        <f t="shared" si="661"/>
        <v>5.9717518790782194E-2</v>
      </c>
      <c r="GU202" s="94">
        <f t="shared" si="662"/>
        <v>0.23459290108126693</v>
      </c>
      <c r="GV202" s="94">
        <f t="shared" si="663"/>
        <v>0.33768134659262133</v>
      </c>
      <c r="GW202" s="94">
        <f t="shared" si="664"/>
        <v>2.1109499274673604E-2</v>
      </c>
      <c r="GX202" s="94">
        <f t="shared" si="665"/>
        <v>0.10211021974189048</v>
      </c>
      <c r="GY202" s="94">
        <f t="shared" si="666"/>
        <v>0.29427901244384369</v>
      </c>
      <c r="GZ202" s="94">
        <f t="shared" si="667"/>
        <v>0.18668643928159501</v>
      </c>
      <c r="HA202" s="94" t="str">
        <f t="shared" si="668"/>
        <v>Negativ EK</v>
      </c>
      <c r="HB202" s="94" t="str">
        <f t="shared" si="669"/>
        <v>Negativ EK</v>
      </c>
      <c r="HC202" s="94" t="str">
        <f t="shared" si="670"/>
        <v>Negativ EK</v>
      </c>
      <c r="HD202" s="94">
        <f t="shared" si="737"/>
        <v>-1</v>
      </c>
      <c r="HE202" s="94">
        <f t="shared" si="738"/>
        <v>-0.92110505343852489</v>
      </c>
      <c r="HF202" s="94">
        <f t="shared" si="739"/>
        <v>-0.26533730958557894</v>
      </c>
      <c r="HG202" s="94">
        <f t="shared" si="740"/>
        <v>23.62565611939937</v>
      </c>
      <c r="HH202" s="94">
        <f t="shared" si="741"/>
        <v>-0.85774424574775077</v>
      </c>
      <c r="HI202" s="94">
        <f t="shared" si="742"/>
        <v>-0.70854070444506778</v>
      </c>
      <c r="HJ202" s="366">
        <f t="shared" si="743"/>
        <v>-8.6879086032014951E-3</v>
      </c>
      <c r="HK202" s="366">
        <f t="shared" si="744"/>
        <v>-0.10143205448507901</v>
      </c>
      <c r="HL202" s="366">
        <f t="shared" si="745"/>
        <v>-3.9771905009937686E-2</v>
      </c>
      <c r="HM202" s="94">
        <f t="shared" si="604"/>
        <v>0</v>
      </c>
      <c r="HN202" s="94">
        <f t="shared" si="671"/>
        <v>8.6879086032014951E-3</v>
      </c>
      <c r="HO202" s="94">
        <f t="shared" si="672"/>
        <v>0.11011996308828051</v>
      </c>
      <c r="HP202" s="94">
        <f t="shared" si="673"/>
        <v>0.1498918680982182</v>
      </c>
      <c r="HQ202" s="94">
        <f t="shared" si="674"/>
        <v>6.0868172353035401E-3</v>
      </c>
      <c r="HR202" s="94">
        <f t="shared" si="675"/>
        <v>4.2787845506132162E-2</v>
      </c>
      <c r="HS202" s="94">
        <f t="shared" si="676"/>
        <v>0.14680556138950729</v>
      </c>
      <c r="HT202" s="94">
        <f t="shared" si="677"/>
        <v>8.9317643145245137E-2</v>
      </c>
      <c r="HU202" s="94">
        <f t="shared" si="678"/>
        <v>0</v>
      </c>
      <c r="HV202" s="94">
        <f t="shared" si="679"/>
        <v>0</v>
      </c>
      <c r="HW202" s="94" t="str">
        <f t="shared" si="680"/>
        <v>i.a.</v>
      </c>
      <c r="HX202" s="94" t="e">
        <f t="shared" si="746"/>
        <v>#VALUE!</v>
      </c>
      <c r="HY202" s="94">
        <f t="shared" si="747"/>
        <v>-0.11616236963683844</v>
      </c>
      <c r="HZ202" s="94">
        <f t="shared" si="748"/>
        <v>0.21631044603262015</v>
      </c>
      <c r="IA202" s="94">
        <f t="shared" si="749"/>
        <v>7.3223460039890262E-2</v>
      </c>
      <c r="IB202" s="94">
        <f t="shared" si="750"/>
        <v>-0.13243949841897154</v>
      </c>
      <c r="IC202" s="94">
        <f t="shared" si="751"/>
        <v>-0.10804936425610732</v>
      </c>
      <c r="ID202" s="366" t="e">
        <f t="shared" si="752"/>
        <v>#VALUE!</v>
      </c>
      <c r="IE202" s="366">
        <f t="shared" si="753"/>
        <v>-6.4806322221194979E-2</v>
      </c>
      <c r="IF202" s="366">
        <f t="shared" si="754"/>
        <v>9.9216743676783736E-2</v>
      </c>
      <c r="IG202" s="94" t="str">
        <f t="shared" si="605"/>
        <v>i.a.</v>
      </c>
      <c r="IH202" s="94">
        <f t="shared" si="681"/>
        <v>0.49308796337060845</v>
      </c>
      <c r="II202" s="94">
        <f t="shared" si="682"/>
        <v>0.55789428559180343</v>
      </c>
      <c r="IJ202" s="94">
        <f t="shared" si="683"/>
        <v>0.45867754191501969</v>
      </c>
      <c r="IK202" s="94">
        <f t="shared" si="684"/>
        <v>0.42738307444189794</v>
      </c>
      <c r="IL202" s="94">
        <f t="shared" si="685"/>
        <v>0.49262624757932366</v>
      </c>
      <c r="IM202" s="94">
        <f t="shared" si="686"/>
        <v>0.55230214300869929</v>
      </c>
      <c r="IN202" s="94">
        <f t="shared" si="687"/>
        <v>0.50471953095762823</v>
      </c>
      <c r="IO202" s="94" t="str">
        <f t="shared" si="688"/>
        <v>i.a.</v>
      </c>
      <c r="IP202" s="94">
        <f t="shared" si="689"/>
        <v>0</v>
      </c>
      <c r="IQ202" s="94" t="str">
        <f t="shared" si="690"/>
        <v>i.a.</v>
      </c>
      <c r="IR202" s="94" t="str">
        <f t="shared" si="606"/>
        <v>i.a.</v>
      </c>
      <c r="IS202" s="94" t="e">
        <f t="shared" si="755"/>
        <v>#VALUE!</v>
      </c>
      <c r="IT202" s="94" t="e">
        <f t="shared" si="756"/>
        <v>#VALUE!</v>
      </c>
      <c r="IU202" s="94" t="e">
        <f t="shared" si="757"/>
        <v>#VALUE!</v>
      </c>
      <c r="IV202" s="94" t="e">
        <f t="shared" si="758"/>
        <v>#VALUE!</v>
      </c>
      <c r="IW202" s="94" t="e">
        <f t="shared" si="759"/>
        <v>#VALUE!</v>
      </c>
      <c r="IX202" s="94" t="e">
        <f t="shared" si="760"/>
        <v>#VALUE!</v>
      </c>
      <c r="IY202" s="366" t="e">
        <f t="shared" si="761"/>
        <v>#VALUE!</v>
      </c>
      <c r="IZ202" s="366" t="e">
        <f t="shared" si="762"/>
        <v>#VALUE!</v>
      </c>
      <c r="JA202" s="366" t="e">
        <f t="shared" si="763"/>
        <v>#VALUE!</v>
      </c>
      <c r="JB202" s="392"/>
      <c r="JC202" s="94" t="str">
        <f t="shared" si="691"/>
        <v>i.a.</v>
      </c>
      <c r="JD202" s="94" t="str">
        <f t="shared" si="692"/>
        <v>i.a.</v>
      </c>
      <c r="JE202" s="94" t="str">
        <f t="shared" si="693"/>
        <v>i.a.</v>
      </c>
      <c r="JF202" s="94" t="str">
        <f t="shared" si="694"/>
        <v>i.a.</v>
      </c>
      <c r="JG202" s="94" t="str">
        <f t="shared" si="695"/>
        <v>i.a.</v>
      </c>
      <c r="JH202" s="94" t="str">
        <f t="shared" si="696"/>
        <v>i.a.</v>
      </c>
      <c r="JI202" s="94" t="str">
        <f t="shared" si="697"/>
        <v>i.a.</v>
      </c>
      <c r="JJ202" s="94" t="str">
        <f t="shared" si="698"/>
        <v>i.a.</v>
      </c>
      <c r="JK202" s="94" t="str">
        <f t="shared" si="699"/>
        <v>i.a.</v>
      </c>
      <c r="JL202" s="94" t="str">
        <f t="shared" si="700"/>
        <v>i.a.</v>
      </c>
      <c r="JM202" s="94" t="str">
        <f t="shared" si="607"/>
        <v>i.a.</v>
      </c>
      <c r="JN202" s="94" t="e">
        <f t="shared" si="764"/>
        <v>#VALUE!</v>
      </c>
      <c r="JO202" s="94" t="e">
        <f t="shared" si="765"/>
        <v>#DIV/0!</v>
      </c>
      <c r="JP202" s="94" t="e">
        <f t="shared" si="766"/>
        <v>#DIV/0!</v>
      </c>
      <c r="JQ202" s="94" t="e">
        <f t="shared" si="767"/>
        <v>#DIV/0!</v>
      </c>
      <c r="JR202" s="94" t="e">
        <f t="shared" si="768"/>
        <v>#DIV/0!</v>
      </c>
      <c r="JS202" s="94" t="e">
        <f t="shared" si="769"/>
        <v>#DIV/0!</v>
      </c>
      <c r="JT202" s="364" t="e">
        <f t="shared" si="770"/>
        <v>#VALUE!</v>
      </c>
      <c r="JU202" s="364">
        <f t="shared" si="771"/>
        <v>0</v>
      </c>
      <c r="JV202" s="364">
        <f t="shared" si="772"/>
        <v>0</v>
      </c>
      <c r="JW202" s="99" t="str">
        <f t="shared" si="608"/>
        <v>i.a.</v>
      </c>
      <c r="JX202" s="99">
        <f t="shared" si="701"/>
        <v>0</v>
      </c>
      <c r="JY202" s="99">
        <f t="shared" si="702"/>
        <v>0</v>
      </c>
      <c r="JZ202" s="99">
        <f t="shared" si="703"/>
        <v>0</v>
      </c>
      <c r="KA202" s="99">
        <f t="shared" si="704"/>
        <v>0</v>
      </c>
      <c r="KB202" s="99">
        <f t="shared" si="705"/>
        <v>0</v>
      </c>
      <c r="KC202" s="99">
        <f t="shared" si="706"/>
        <v>0</v>
      </c>
      <c r="KD202" s="99">
        <f t="shared" si="707"/>
        <v>0</v>
      </c>
      <c r="KE202" s="99" t="str">
        <f t="shared" si="708"/>
        <v>i.a.</v>
      </c>
      <c r="KF202" s="99" t="str">
        <f t="shared" si="609"/>
        <v>i.a.</v>
      </c>
      <c r="KG202" s="99" t="str">
        <f t="shared" si="610"/>
        <v>i.a.</v>
      </c>
      <c r="KH202" s="99" t="str">
        <f t="shared" si="611"/>
        <v>i.a.</v>
      </c>
      <c r="KI202" s="94">
        <f t="shared" si="773"/>
        <v>-1</v>
      </c>
      <c r="KJ202" s="94">
        <f t="shared" si="774"/>
        <v>-0.71014783262340264</v>
      </c>
      <c r="KK202" s="94">
        <f t="shared" si="775"/>
        <v>-0.14385198878123409</v>
      </c>
      <c r="KL202" s="94">
        <f t="shared" si="776"/>
        <v>18.649830737982395</v>
      </c>
      <c r="KM202" s="94">
        <f t="shared" si="777"/>
        <v>-0.81007224132757871</v>
      </c>
      <c r="KN202" s="94">
        <f t="shared" si="778"/>
        <v>-0.7241632545604445</v>
      </c>
      <c r="KO202" s="364">
        <f t="shared" si="779"/>
        <v>-2.7807692307692308E-2</v>
      </c>
      <c r="KP202" s="364">
        <f t="shared" si="780"/>
        <v>-6.8129807692307684E-2</v>
      </c>
      <c r="KQ202" s="364">
        <f t="shared" si="781"/>
        <v>-1.611964285714286E-2</v>
      </c>
      <c r="KR202" s="308"/>
      <c r="KS202" s="308">
        <f t="shared" si="709"/>
        <v>2.7807692307692308E-2</v>
      </c>
      <c r="KT202" s="308">
        <f t="shared" si="710"/>
        <v>9.5937499999999995E-2</v>
      </c>
      <c r="KU202" s="308">
        <f t="shared" si="711"/>
        <v>0.11205714285714286</v>
      </c>
      <c r="KV202" s="308">
        <f t="shared" si="712"/>
        <v>5.7027027027027029E-3</v>
      </c>
      <c r="KW202" s="308">
        <f t="shared" si="713"/>
        <v>3.0025641025641026E-2</v>
      </c>
      <c r="KX202" s="308">
        <f t="shared" si="714"/>
        <v>0.1088529411764706</v>
      </c>
      <c r="KY202" s="308">
        <f t="shared" si="715"/>
        <v>6.1243243243243241E-2</v>
      </c>
      <c r="KZ202" s="308" t="str">
        <f t="shared" si="716"/>
        <v>i.a.</v>
      </c>
      <c r="LA202" s="308" t="str">
        <f t="shared" si="717"/>
        <v>i.a.</v>
      </c>
      <c r="LB202" s="308" t="str">
        <f t="shared" si="718"/>
        <v>i.a.</v>
      </c>
      <c r="LC202" s="308" t="str">
        <f t="shared" si="612"/>
        <v>i.a.</v>
      </c>
    </row>
    <row r="203" spans="1:315" s="1" customFormat="1" x14ac:dyDescent="0.3">
      <c r="A203" s="348" t="s">
        <v>325</v>
      </c>
      <c r="B203" s="171">
        <v>27543367</v>
      </c>
      <c r="C203" t="s">
        <v>105</v>
      </c>
      <c r="D203" s="4"/>
      <c r="E203">
        <v>1</v>
      </c>
      <c r="F203"/>
      <c r="G203">
        <v>412000</v>
      </c>
      <c r="H203"/>
      <c r="I203" s="188">
        <v>45016</v>
      </c>
      <c r="J203" s="176"/>
      <c r="K203" s="176" t="s">
        <v>132</v>
      </c>
      <c r="L203" s="176" t="s">
        <v>132</v>
      </c>
      <c r="M203" s="176" t="s">
        <v>132</v>
      </c>
      <c r="N203" s="176" t="s">
        <v>132</v>
      </c>
      <c r="O203" s="176" t="s">
        <v>132</v>
      </c>
      <c r="P203" s="178" t="s">
        <v>132</v>
      </c>
      <c r="Q203" s="94">
        <f t="shared" si="719"/>
        <v>-1</v>
      </c>
      <c r="R203" s="94">
        <f t="shared" si="720"/>
        <v>8.0300801046264692E-2</v>
      </c>
      <c r="S203" s="94">
        <f t="shared" si="721"/>
        <v>-0.17419860003915033</v>
      </c>
      <c r="T203" s="94">
        <f t="shared" si="722"/>
        <v>-0.29548527614461195</v>
      </c>
      <c r="U203" s="94">
        <f t="shared" si="723"/>
        <v>-9.5109320237263262E-6</v>
      </c>
      <c r="V203" s="94">
        <f t="shared" si="724"/>
        <v>-8.6740757790932155E-2</v>
      </c>
      <c r="W203" s="362">
        <f t="shared" si="725"/>
        <v>-396.49200000000002</v>
      </c>
      <c r="X203" s="362">
        <f t="shared" si="726"/>
        <v>29.472000000000037</v>
      </c>
      <c r="Y203" s="362">
        <f t="shared" si="727"/>
        <v>-77.420999999999992</v>
      </c>
      <c r="Z203" s="100"/>
      <c r="AA203" s="396">
        <v>396.49200000000002</v>
      </c>
      <c r="AB203" s="208">
        <v>367.02</v>
      </c>
      <c r="AC203" s="208">
        <v>444.44099999999997</v>
      </c>
      <c r="AD203" s="208">
        <v>630.84699999999998</v>
      </c>
      <c r="AE203" s="208">
        <v>630.85299999999995</v>
      </c>
      <c r="AF203" s="208">
        <v>690.77099999999996</v>
      </c>
      <c r="AG203" s="103">
        <v>671.78700000000003</v>
      </c>
      <c r="AH203" s="218"/>
      <c r="AI203" s="103"/>
      <c r="AJ203" s="218"/>
      <c r="AK203" s="101"/>
      <c r="AL203" s="94">
        <f t="shared" si="588"/>
        <v>-1</v>
      </c>
      <c r="AM203" s="94">
        <f t="shared" si="589"/>
        <v>-0.33742859653748131</v>
      </c>
      <c r="AN203" s="94">
        <f t="shared" si="613"/>
        <v>-0.21890444810543658</v>
      </c>
      <c r="AO203" s="94">
        <f t="shared" si="614"/>
        <v>5.5575682921527543E-2</v>
      </c>
      <c r="AP203" s="94">
        <f t="shared" si="615"/>
        <v>0.15331260863751831</v>
      </c>
      <c r="AQ203" s="94">
        <f t="shared" si="616"/>
        <v>-0.22169756097560975</v>
      </c>
      <c r="AR203" s="362">
        <f t="shared" si="590"/>
        <v>-37.697000000000003</v>
      </c>
      <c r="AS203" s="362">
        <f t="shared" si="617"/>
        <v>-19.198</v>
      </c>
      <c r="AT203" s="362">
        <f t="shared" si="618"/>
        <v>-15.945</v>
      </c>
      <c r="AU203" s="266"/>
      <c r="AV203" s="266">
        <v>37.697000000000003</v>
      </c>
      <c r="AW203" s="201">
        <v>56.895000000000003</v>
      </c>
      <c r="AX203" s="201">
        <v>72.84</v>
      </c>
      <c r="AY203" s="201">
        <v>69.004999999999995</v>
      </c>
      <c r="AZ203" s="201">
        <v>59.832000000000001</v>
      </c>
      <c r="BA203" s="201">
        <v>76.875</v>
      </c>
      <c r="BB203" s="101">
        <v>55.850999999999999</v>
      </c>
      <c r="BC203" s="103">
        <v>35.4</v>
      </c>
      <c r="BD203" s="103">
        <v>19.779</v>
      </c>
      <c r="BE203" s="103">
        <v>30.117000000000001</v>
      </c>
      <c r="BF203" s="101">
        <v>24.28</v>
      </c>
      <c r="BG203" s="94">
        <f t="shared" si="591"/>
        <v>-1</v>
      </c>
      <c r="BH203" s="94">
        <f t="shared" si="619"/>
        <v>-0.4260819792031037</v>
      </c>
      <c r="BI203" s="94">
        <f t="shared" si="620"/>
        <v>-0.31091682005434312</v>
      </c>
      <c r="BJ203" s="94">
        <f t="shared" si="621"/>
        <v>0.11954468513112393</v>
      </c>
      <c r="BK203" s="94">
        <f t="shared" si="622"/>
        <v>0.2784782335967883</v>
      </c>
      <c r="BL203" s="94">
        <f t="shared" si="623"/>
        <v>-0.1589997889850179</v>
      </c>
      <c r="BM203" s="362">
        <f t="shared" si="592"/>
        <v>-18.047999999999998</v>
      </c>
      <c r="BN203" s="362">
        <f t="shared" si="624"/>
        <v>-13.399000000000001</v>
      </c>
      <c r="BO203" s="362">
        <f t="shared" si="625"/>
        <v>-14.189000000000004</v>
      </c>
      <c r="BP203" s="266"/>
      <c r="BQ203" s="266">
        <v>18.047999999999998</v>
      </c>
      <c r="BR203" s="201">
        <v>31.446999999999999</v>
      </c>
      <c r="BS203" s="201">
        <v>45.636000000000003</v>
      </c>
      <c r="BT203" s="201">
        <v>40.762999999999998</v>
      </c>
      <c r="BU203" s="201">
        <v>31.884</v>
      </c>
      <c r="BV203" s="201">
        <v>37.911999999999999</v>
      </c>
      <c r="BW203" s="101">
        <v>27.692</v>
      </c>
      <c r="BX203" s="103">
        <v>16.832999999999998</v>
      </c>
      <c r="BY203" s="103">
        <v>5.1920000000000002</v>
      </c>
      <c r="BZ203" s="103">
        <v>18.260000000000002</v>
      </c>
      <c r="CA203" s="103">
        <v>15.249000000000001</v>
      </c>
      <c r="CB203" s="94">
        <f t="shared" si="593"/>
        <v>-1</v>
      </c>
      <c r="CC203" s="94">
        <f t="shared" si="626"/>
        <v>-0.8355115048387568</v>
      </c>
      <c r="CD203" s="94">
        <f t="shared" si="627"/>
        <v>-0.19267809092196564</v>
      </c>
      <c r="CE203" s="94">
        <f t="shared" si="628"/>
        <v>-9.1540688324219979E-2</v>
      </c>
      <c r="CF203" s="94">
        <f t="shared" si="629"/>
        <v>0.63780993186766866</v>
      </c>
      <c r="CG203" s="94">
        <f t="shared" si="630"/>
        <v>-0.27082418096979161</v>
      </c>
      <c r="CH203" s="362">
        <f t="shared" si="594"/>
        <v>-5.6260000000000003</v>
      </c>
      <c r="CI203" s="362">
        <f t="shared" si="631"/>
        <v>-28.577000000000002</v>
      </c>
      <c r="CJ203" s="362">
        <f t="shared" si="632"/>
        <v>-8.1629999999999967</v>
      </c>
      <c r="CK203" s="100"/>
      <c r="CL203" s="100">
        <v>5.6260000000000003</v>
      </c>
      <c r="CM203" s="208">
        <v>34.203000000000003</v>
      </c>
      <c r="CN203" s="208">
        <v>42.366</v>
      </c>
      <c r="CO203" s="208">
        <v>46.634999999999998</v>
      </c>
      <c r="CP203" s="208">
        <v>28.474</v>
      </c>
      <c r="CQ203" s="208">
        <v>39.049567000000003</v>
      </c>
      <c r="CR203" s="102">
        <v>31.062000000000001</v>
      </c>
      <c r="CS203" s="102">
        <v>21.471</v>
      </c>
      <c r="CT203" s="102">
        <v>4.4790000000000001</v>
      </c>
      <c r="CU203" s="102">
        <v>17.689</v>
      </c>
      <c r="CV203" s="102">
        <v>16.571000000000002</v>
      </c>
      <c r="CW203" s="94">
        <f t="shared" si="595"/>
        <v>-1</v>
      </c>
      <c r="CX203" s="94">
        <f t="shared" si="633"/>
        <v>-0.83302418896922437</v>
      </c>
      <c r="CY203" s="94">
        <f t="shared" si="634"/>
        <v>-0.19960612028480534</v>
      </c>
      <c r="CZ203" s="94">
        <f t="shared" si="635"/>
        <v>-9.326923076923066E-2</v>
      </c>
      <c r="DA203" s="94">
        <f t="shared" si="636"/>
        <v>0.65582495564754573</v>
      </c>
      <c r="DB203" s="94">
        <f t="shared" si="637"/>
        <v>-0.28256257955027569</v>
      </c>
      <c r="DC203" s="362">
        <f t="shared" si="596"/>
        <v>-4.4109999999999996</v>
      </c>
      <c r="DD203" s="362">
        <f t="shared" si="638"/>
        <v>-22.006</v>
      </c>
      <c r="DE203" s="362">
        <f t="shared" si="639"/>
        <v>-6.588000000000001</v>
      </c>
      <c r="DF203" s="266"/>
      <c r="DG203" s="266">
        <v>4.4109999999999996</v>
      </c>
      <c r="DH203" s="201">
        <v>26.417000000000002</v>
      </c>
      <c r="DI203" s="201">
        <v>33.005000000000003</v>
      </c>
      <c r="DJ203" s="201">
        <v>36.4</v>
      </c>
      <c r="DK203" s="201">
        <v>21.983000000000001</v>
      </c>
      <c r="DL203" s="201">
        <v>30.640999999999998</v>
      </c>
      <c r="DM203" s="103">
        <v>24.263000000000002</v>
      </c>
      <c r="DN203" s="103">
        <v>18.512</v>
      </c>
      <c r="DO203" s="103">
        <v>3.569</v>
      </c>
      <c r="DP203" s="103">
        <v>13.406000000000001</v>
      </c>
      <c r="DQ203" s="103">
        <v>13.103999999999999</v>
      </c>
      <c r="DR203" s="94">
        <f t="shared" si="597"/>
        <v>-1</v>
      </c>
      <c r="DS203" s="94">
        <f t="shared" si="640"/>
        <v>-0.25780306013006227</v>
      </c>
      <c r="DT203" s="94">
        <f t="shared" si="641"/>
        <v>-4.7620894750452634E-2</v>
      </c>
      <c r="DU203" s="94">
        <f t="shared" si="642"/>
        <v>-3.7998325497520667E-3</v>
      </c>
      <c r="DV203" s="94">
        <f t="shared" si="643"/>
        <v>0.29099042171078893</v>
      </c>
      <c r="DW203" s="94">
        <f t="shared" si="644"/>
        <v>-8.4032717469117973E-2</v>
      </c>
      <c r="DX203" s="362">
        <f t="shared" si="598"/>
        <v>-54.667999999999999</v>
      </c>
      <c r="DY203" s="362">
        <f t="shared" si="645"/>
        <v>-18.988999999999997</v>
      </c>
      <c r="DZ203" s="362">
        <f t="shared" si="646"/>
        <v>-3.6830000000000069</v>
      </c>
      <c r="EA203" s="100"/>
      <c r="EB203" s="100">
        <v>54.667999999999999</v>
      </c>
      <c r="EC203" s="208">
        <v>73.656999999999996</v>
      </c>
      <c r="ED203" s="208">
        <v>77.34</v>
      </c>
      <c r="EE203" s="208">
        <v>77.635000000000005</v>
      </c>
      <c r="EF203" s="208">
        <v>60.136000000000003</v>
      </c>
      <c r="EG203" s="208">
        <v>65.653000000000006</v>
      </c>
      <c r="EH203" s="102">
        <v>43.811999999999998</v>
      </c>
      <c r="EI203" s="102">
        <v>33.548999999999999</v>
      </c>
      <c r="EJ203" s="102">
        <v>18.786999999999999</v>
      </c>
      <c r="EK203" s="102">
        <v>31.218</v>
      </c>
      <c r="EL203" s="102">
        <v>29.116</v>
      </c>
      <c r="EM203" s="94">
        <f t="shared" si="599"/>
        <v>-1</v>
      </c>
      <c r="EN203" s="94">
        <f t="shared" si="647"/>
        <v>-0.1272595004676621</v>
      </c>
      <c r="EO203" s="94">
        <f t="shared" si="648"/>
        <v>-0.1333365357479539</v>
      </c>
      <c r="EP203" s="94">
        <f t="shared" si="649"/>
        <v>-0.14578150726035197</v>
      </c>
      <c r="EQ203" s="94">
        <f t="shared" si="650"/>
        <v>3.4698155764893102E-2</v>
      </c>
      <c r="ER203" s="94">
        <f t="shared" si="651"/>
        <v>-8.3478040926712183E-2</v>
      </c>
      <c r="ES203" s="362">
        <f t="shared" si="600"/>
        <v>-125.967</v>
      </c>
      <c r="ET203" s="362">
        <f t="shared" si="652"/>
        <v>-18.368000000000009</v>
      </c>
      <c r="EU203" s="362">
        <f t="shared" si="653"/>
        <v>-22.205999999999989</v>
      </c>
      <c r="EV203" s="100"/>
      <c r="EW203" s="100">
        <v>125.967</v>
      </c>
      <c r="EX203" s="208">
        <v>144.33500000000001</v>
      </c>
      <c r="EY203" s="208">
        <v>166.541</v>
      </c>
      <c r="EZ203" s="208">
        <v>194.96299999999999</v>
      </c>
      <c r="FA203" s="208">
        <v>188.42500000000001</v>
      </c>
      <c r="FB203" s="208">
        <v>205.58699999999999</v>
      </c>
      <c r="FC203" s="102">
        <v>204.279</v>
      </c>
      <c r="FD203" s="102">
        <v>127.532</v>
      </c>
      <c r="FE203" s="102">
        <v>116.51900000000001</v>
      </c>
      <c r="FF203" s="102">
        <v>83.185000000000002</v>
      </c>
      <c r="FG203" s="102">
        <v>56.213999999999999</v>
      </c>
      <c r="FH203" s="94">
        <f t="shared" si="601"/>
        <v>-1</v>
      </c>
      <c r="FI203" s="94">
        <f t="shared" si="654"/>
        <v>0.13333333333333333</v>
      </c>
      <c r="FJ203" s="94">
        <f t="shared" si="655"/>
        <v>-6.25E-2</v>
      </c>
      <c r="FK203" s="94">
        <f t="shared" si="656"/>
        <v>-0.04</v>
      </c>
      <c r="FL203" s="94">
        <f t="shared" si="657"/>
        <v>-0.10714285714285714</v>
      </c>
      <c r="FM203" s="94">
        <f t="shared" si="658"/>
        <v>-0.17647058823529413</v>
      </c>
      <c r="FN203" s="362">
        <f t="shared" si="602"/>
        <v>-51</v>
      </c>
      <c r="FO203" s="362">
        <f t="shared" si="659"/>
        <v>6</v>
      </c>
      <c r="FP203" s="362">
        <f t="shared" si="660"/>
        <v>-3</v>
      </c>
      <c r="FQ203" s="486"/>
      <c r="FR203" s="486">
        <v>51</v>
      </c>
      <c r="FS203" s="2">
        <v>45</v>
      </c>
      <c r="FT203" s="2">
        <v>48</v>
      </c>
      <c r="FU203" s="2">
        <v>50</v>
      </c>
      <c r="FV203" s="2">
        <v>56</v>
      </c>
      <c r="FW203" s="2">
        <v>68</v>
      </c>
      <c r="FX203" s="96">
        <v>54</v>
      </c>
      <c r="FY203" s="96">
        <v>36</v>
      </c>
      <c r="FZ203" s="96">
        <v>28</v>
      </c>
      <c r="GA203" s="96">
        <v>13</v>
      </c>
      <c r="GB203" s="96">
        <v>11</v>
      </c>
      <c r="GC203" s="96"/>
      <c r="GD203" s="95"/>
      <c r="GE203" s="1" t="s">
        <v>81</v>
      </c>
      <c r="GF203" s="336" t="s">
        <v>87</v>
      </c>
      <c r="GG203" s="1">
        <v>8382</v>
      </c>
      <c r="GH203" s="1" t="s">
        <v>150</v>
      </c>
      <c r="GI203" s="18" t="s">
        <v>79</v>
      </c>
      <c r="GJ203" s="94">
        <f t="shared" si="728"/>
        <v>-1</v>
      </c>
      <c r="GK203" s="94">
        <f t="shared" si="729"/>
        <v>-0.80645026842889356</v>
      </c>
      <c r="GL203" s="94">
        <f t="shared" si="730"/>
        <v>-0.17140928058591645</v>
      </c>
      <c r="GM203" s="94">
        <f t="shared" si="731"/>
        <v>-0.19239007692283344</v>
      </c>
      <c r="GN203" s="94">
        <f t="shared" si="732"/>
        <v>0.49536893482447103</v>
      </c>
      <c r="GO203" s="392">
        <f t="shared" si="733"/>
        <v>-0.36545142238079836</v>
      </c>
      <c r="GP203" s="366">
        <f t="shared" si="734"/>
        <v>-8.7683615819209054E-2</v>
      </c>
      <c r="GQ203" s="366">
        <f t="shared" si="735"/>
        <v>-0.36534525230399872</v>
      </c>
      <c r="GR203" s="366">
        <f t="shared" si="736"/>
        <v>-9.3717381271855915E-2</v>
      </c>
      <c r="GS203" s="94">
        <f t="shared" si="603"/>
        <v>0</v>
      </c>
      <c r="GT203" s="94">
        <f t="shared" si="661"/>
        <v>8.7683615819209054E-2</v>
      </c>
      <c r="GU203" s="392">
        <f t="shared" si="662"/>
        <v>0.45302886812320775</v>
      </c>
      <c r="GV203" s="94">
        <f t="shared" si="663"/>
        <v>0.54674624939506367</v>
      </c>
      <c r="GW203" s="94">
        <f t="shared" si="664"/>
        <v>0.67699298110632855</v>
      </c>
      <c r="GX203" s="94">
        <f t="shared" si="665"/>
        <v>0.45272639101988243</v>
      </c>
      <c r="GY203" s="94">
        <f t="shared" si="666"/>
        <v>0.71346214771844885</v>
      </c>
      <c r="GZ203" s="94">
        <f t="shared" si="667"/>
        <v>0.80304029161980861</v>
      </c>
      <c r="HA203" s="94">
        <f t="shared" si="668"/>
        <v>0.82050596147966981</v>
      </c>
      <c r="HB203" s="94">
        <f t="shared" si="669"/>
        <v>0.17914208579142088</v>
      </c>
      <c r="HC203" s="94">
        <f t="shared" si="670"/>
        <v>0.58636921138992937</v>
      </c>
      <c r="HD203" s="94">
        <f t="shared" si="737"/>
        <v>-1</v>
      </c>
      <c r="HE203" s="94">
        <f t="shared" si="738"/>
        <v>-0.33993333888296817</v>
      </c>
      <c r="HF203" s="94">
        <f t="shared" si="739"/>
        <v>-0.1986955381468021</v>
      </c>
      <c r="HG203" s="94">
        <f t="shared" si="740"/>
        <v>0.18731742316281805</v>
      </c>
      <c r="HH203" s="94">
        <f t="shared" si="741"/>
        <v>0.31390592761363872</v>
      </c>
      <c r="HI203" s="392">
        <f t="shared" si="742"/>
        <v>-0.12516016647242556</v>
      </c>
      <c r="HJ203" s="366">
        <f t="shared" si="743"/>
        <v>-0.13353952246006318</v>
      </c>
      <c r="HK203" s="366">
        <f t="shared" si="744"/>
        <v>-6.8772653455736049E-2</v>
      </c>
      <c r="HL203" s="366">
        <f t="shared" si="745"/>
        <v>-5.0166358208304535E-2</v>
      </c>
      <c r="HM203" s="94">
        <f t="shared" si="604"/>
        <v>0</v>
      </c>
      <c r="HN203" s="94">
        <f t="shared" si="671"/>
        <v>0.13353952246006318</v>
      </c>
      <c r="HO203" s="392">
        <f t="shared" si="672"/>
        <v>0.20231217591579922</v>
      </c>
      <c r="HP203" s="94">
        <f t="shared" si="673"/>
        <v>0.25247853412410376</v>
      </c>
      <c r="HQ203" s="94">
        <f t="shared" si="674"/>
        <v>0.2126461965424061</v>
      </c>
      <c r="HR203" s="94">
        <f t="shared" si="675"/>
        <v>0.16184278651411632</v>
      </c>
      <c r="HS203" s="94">
        <f t="shared" si="676"/>
        <v>0.18499704781562754</v>
      </c>
      <c r="HT203" s="94">
        <f t="shared" si="677"/>
        <v>0.16691429759712609</v>
      </c>
      <c r="HU203" s="94">
        <f t="shared" si="678"/>
        <v>0.1379465767401076</v>
      </c>
      <c r="HV203" s="94">
        <f t="shared" si="679"/>
        <v>5.1996955494131317E-2</v>
      </c>
      <c r="HW203" s="94">
        <f t="shared" si="680"/>
        <v>0.26198179326967913</v>
      </c>
      <c r="HX203" s="94" t="e">
        <f t="shared" si="746"/>
        <v>#VALUE!</v>
      </c>
      <c r="HY203" s="94">
        <f t="shared" si="747"/>
        <v>-0.14957889513819123</v>
      </c>
      <c r="HZ203" s="94">
        <f t="shared" si="748"/>
        <v>9.8903028145389926E-2</v>
      </c>
      <c r="IA203" s="94">
        <f t="shared" si="749"/>
        <v>0.1662123636017718</v>
      </c>
      <c r="IB203" s="94">
        <f t="shared" si="750"/>
        <v>0.24769761550066141</v>
      </c>
      <c r="IC203" s="392">
        <f t="shared" si="751"/>
        <v>-6.0519722077010567E-4</v>
      </c>
      <c r="ID203" s="366" t="e">
        <f t="shared" si="752"/>
        <v>#VALUE!</v>
      </c>
      <c r="IE203" s="366">
        <f t="shared" si="753"/>
        <v>-7.6333063215393016E-2</v>
      </c>
      <c r="IF203" s="366">
        <f t="shared" si="754"/>
        <v>4.5929592093024885E-2</v>
      </c>
      <c r="IG203" s="94" t="str">
        <f t="shared" si="605"/>
        <v>i.a.</v>
      </c>
      <c r="IH203" s="94">
        <f t="shared" si="681"/>
        <v>0.43398667905086252</v>
      </c>
      <c r="II203" s="392">
        <f t="shared" si="682"/>
        <v>0.51031974226625554</v>
      </c>
      <c r="IJ203" s="94">
        <f t="shared" si="683"/>
        <v>0.46439015017323065</v>
      </c>
      <c r="IK203" s="94">
        <f t="shared" si="684"/>
        <v>0.39820376173940703</v>
      </c>
      <c r="IL203" s="94">
        <f t="shared" si="685"/>
        <v>0.31915085577816105</v>
      </c>
      <c r="IM203" s="94">
        <f t="shared" si="686"/>
        <v>0.31934412195323642</v>
      </c>
      <c r="IN203" s="94">
        <f t="shared" si="687"/>
        <v>0.21447138472383356</v>
      </c>
      <c r="IO203" s="94">
        <f t="shared" si="688"/>
        <v>0.26306338801242041</v>
      </c>
      <c r="IP203" s="94">
        <f t="shared" si="689"/>
        <v>0.16123550665556688</v>
      </c>
      <c r="IQ203" s="94">
        <f t="shared" si="690"/>
        <v>0.37528400552984309</v>
      </c>
      <c r="IR203" s="94">
        <f t="shared" si="606"/>
        <v>0.51794926530757468</v>
      </c>
      <c r="IS203" s="94">
        <f t="shared" si="755"/>
        <v>-1</v>
      </c>
      <c r="IT203" s="94">
        <f t="shared" si="756"/>
        <v>-0.46874239078499219</v>
      </c>
      <c r="IU203" s="94">
        <f t="shared" si="757"/>
        <v>-0.16555823230824562</v>
      </c>
      <c r="IV203" s="94">
        <f t="shared" si="758"/>
        <v>0.58910047898576912</v>
      </c>
      <c r="IW203" s="94">
        <f t="shared" si="759"/>
        <v>0.27849039323201119</v>
      </c>
      <c r="IX203" s="392">
        <f t="shared" si="760"/>
        <v>-7.9122146105304728E-2</v>
      </c>
      <c r="IY203" s="366">
        <f t="shared" si="761"/>
        <v>-4.5519203413940251E-2</v>
      </c>
      <c r="IZ203" s="366">
        <f t="shared" si="762"/>
        <v>-4.0162775769755465E-2</v>
      </c>
      <c r="JA203" s="366">
        <f t="shared" si="763"/>
        <v>-1.6999816600221623E-2</v>
      </c>
      <c r="JB203" s="392"/>
      <c r="JC203" s="94">
        <f t="shared" si="691"/>
        <v>4.5519203413940251E-2</v>
      </c>
      <c r="JD203" s="392">
        <f t="shared" si="692"/>
        <v>8.5681979183695717E-2</v>
      </c>
      <c r="JE203" s="94">
        <f t="shared" si="693"/>
        <v>0.10268179578391734</v>
      </c>
      <c r="JF203" s="94">
        <f t="shared" si="694"/>
        <v>6.461630157550087E-2</v>
      </c>
      <c r="JG203" s="94">
        <f t="shared" si="695"/>
        <v>5.0541092774386433E-2</v>
      </c>
      <c r="JH203" s="94">
        <f t="shared" si="696"/>
        <v>5.4883601077636443E-2</v>
      </c>
      <c r="JI203" s="94">
        <f t="shared" si="697"/>
        <v>4.122139904463766E-2</v>
      </c>
      <c r="JJ203" s="94" t="str">
        <f t="shared" si="698"/>
        <v>i.a.</v>
      </c>
      <c r="JK203" s="94" t="str">
        <f t="shared" si="699"/>
        <v>i.a.</v>
      </c>
      <c r="JL203" s="94" t="str">
        <f t="shared" si="700"/>
        <v>i.a.</v>
      </c>
      <c r="JM203" s="94" t="str">
        <f t="shared" si="607"/>
        <v>i.a.</v>
      </c>
      <c r="JN203" s="94" t="e">
        <f t="shared" si="764"/>
        <v>#VALUE!</v>
      </c>
      <c r="JO203" s="94">
        <f t="shared" si="765"/>
        <v>-4.6793410841531081E-2</v>
      </c>
      <c r="JP203" s="94">
        <f t="shared" si="766"/>
        <v>-0.11914517337509374</v>
      </c>
      <c r="JQ203" s="94">
        <f t="shared" si="767"/>
        <v>-0.26613049598397076</v>
      </c>
      <c r="JR203" s="94">
        <f t="shared" si="768"/>
        <v>0.11998934775613339</v>
      </c>
      <c r="JS203" s="392">
        <f t="shared" si="769"/>
        <v>0.10895765125386817</v>
      </c>
      <c r="JT203" s="364" t="e">
        <f t="shared" si="770"/>
        <v>#VALUE!</v>
      </c>
      <c r="JU203" s="364">
        <f t="shared" si="771"/>
        <v>-0.38164705882352745</v>
      </c>
      <c r="JV203" s="364">
        <f t="shared" si="772"/>
        <v>-1.1031875000000007</v>
      </c>
      <c r="JW203" s="99" t="str">
        <f t="shared" si="608"/>
        <v>i.a.</v>
      </c>
      <c r="JX203" s="99">
        <f t="shared" si="701"/>
        <v>7.7743529411764714</v>
      </c>
      <c r="JY203" s="393">
        <f t="shared" si="702"/>
        <v>8.1559999999999988</v>
      </c>
      <c r="JZ203" s="99">
        <f t="shared" si="703"/>
        <v>9.2591874999999995</v>
      </c>
      <c r="KA203" s="99">
        <f t="shared" si="704"/>
        <v>12.61694</v>
      </c>
      <c r="KB203" s="99">
        <f t="shared" si="705"/>
        <v>11.265232142857142</v>
      </c>
      <c r="KC203" s="99">
        <f t="shared" si="706"/>
        <v>10.158397058823528</v>
      </c>
      <c r="KD203" s="99">
        <f t="shared" si="707"/>
        <v>12.4405</v>
      </c>
      <c r="KE203" s="99">
        <f t="shared" si="708"/>
        <v>0</v>
      </c>
      <c r="KF203" s="99">
        <f t="shared" si="609"/>
        <v>0</v>
      </c>
      <c r="KG203" s="99">
        <f t="shared" si="610"/>
        <v>0</v>
      </c>
      <c r="KH203" s="99">
        <f t="shared" si="611"/>
        <v>0</v>
      </c>
      <c r="KI203" s="94">
        <f t="shared" si="773"/>
        <v>-1</v>
      </c>
      <c r="KJ203" s="94">
        <f t="shared" si="774"/>
        <v>-0.85486309250478543</v>
      </c>
      <c r="KK203" s="94">
        <f t="shared" si="775"/>
        <v>-0.13885663031676332</v>
      </c>
      <c r="KL203" s="94">
        <f t="shared" si="776"/>
        <v>-5.368821700439582E-2</v>
      </c>
      <c r="KM203" s="94">
        <f t="shared" si="777"/>
        <v>0.83434712369178898</v>
      </c>
      <c r="KN203" s="392">
        <f t="shared" si="778"/>
        <v>-0.11457221974903267</v>
      </c>
      <c r="KO203" s="364">
        <f t="shared" si="779"/>
        <v>-0.11031372549019608</v>
      </c>
      <c r="KP203" s="364">
        <f t="shared" si="780"/>
        <v>-0.64975294117647064</v>
      </c>
      <c r="KQ203" s="364">
        <f t="shared" si="781"/>
        <v>-0.12255833333333321</v>
      </c>
      <c r="KR203" s="308"/>
      <c r="KS203" s="308">
        <f t="shared" si="709"/>
        <v>0.11031372549019608</v>
      </c>
      <c r="KT203" s="395">
        <f t="shared" si="710"/>
        <v>0.76006666666666678</v>
      </c>
      <c r="KU203" s="308">
        <f t="shared" si="711"/>
        <v>0.88262499999999999</v>
      </c>
      <c r="KV203" s="308">
        <f t="shared" si="712"/>
        <v>0.93269999999999997</v>
      </c>
      <c r="KW203" s="308">
        <f t="shared" si="713"/>
        <v>0.5084642857142857</v>
      </c>
      <c r="KX203" s="308">
        <f t="shared" si="714"/>
        <v>0.57425833823529415</v>
      </c>
      <c r="KY203" s="308">
        <f t="shared" si="715"/>
        <v>0.57522222222222219</v>
      </c>
      <c r="KZ203" s="308">
        <f t="shared" si="716"/>
        <v>0.59641666666666671</v>
      </c>
      <c r="LA203" s="308">
        <f t="shared" si="717"/>
        <v>0.15996428571428573</v>
      </c>
      <c r="LB203" s="308">
        <f t="shared" si="718"/>
        <v>1.3606923076923076</v>
      </c>
      <c r="LC203" s="308">
        <f t="shared" si="612"/>
        <v>1.5064545454545455</v>
      </c>
    </row>
    <row r="204" spans="1:315" s="1" customFormat="1" x14ac:dyDescent="0.3">
      <c r="A204" s="348" t="s">
        <v>994</v>
      </c>
      <c r="B204" s="171">
        <v>31347327</v>
      </c>
      <c r="C204" t="s">
        <v>105</v>
      </c>
      <c r="D204" s="336"/>
      <c r="E204"/>
      <c r="F204"/>
      <c r="G204">
        <v>411000</v>
      </c>
      <c r="H204"/>
      <c r="I204" s="192">
        <v>45035</v>
      </c>
      <c r="J204" s="176"/>
      <c r="K204" s="176" t="s">
        <v>132</v>
      </c>
      <c r="L204" s="176" t="s">
        <v>132</v>
      </c>
      <c r="M204" s="176" t="s">
        <v>132</v>
      </c>
      <c r="N204" s="176" t="s">
        <v>132</v>
      </c>
      <c r="O204" s="178" t="s">
        <v>132</v>
      </c>
      <c r="P204" s="178"/>
      <c r="Q204" s="94">
        <f t="shared" si="719"/>
        <v>-1</v>
      </c>
      <c r="R204" s="409">
        <f t="shared" si="720"/>
        <v>0.70396336375446267</v>
      </c>
      <c r="S204" s="94">
        <f t="shared" si="721"/>
        <v>0.17191235938251981</v>
      </c>
      <c r="T204" s="94" t="e">
        <f t="shared" si="722"/>
        <v>#DIV/0!</v>
      </c>
      <c r="U204" s="94" t="e">
        <f t="shared" si="723"/>
        <v>#DIV/0!</v>
      </c>
      <c r="V204" s="94" t="e">
        <f t="shared" si="724"/>
        <v>#DIV/0!</v>
      </c>
      <c r="W204" s="362">
        <f t="shared" si="725"/>
        <v>-1041.4590000000001</v>
      </c>
      <c r="X204" s="362">
        <f t="shared" si="726"/>
        <v>430.26100000000008</v>
      </c>
      <c r="Y204" s="436">
        <f t="shared" si="727"/>
        <v>89.658999999999992</v>
      </c>
      <c r="Z204" s="100"/>
      <c r="AA204" s="396">
        <v>1041.4590000000001</v>
      </c>
      <c r="AB204" s="100">
        <v>611.19799999999998</v>
      </c>
      <c r="AC204" s="100">
        <v>521.53899999999999</v>
      </c>
      <c r="AD204" s="100"/>
      <c r="AE204" s="208"/>
      <c r="AF204" s="100"/>
      <c r="AG204" s="103"/>
      <c r="AH204" s="103"/>
      <c r="AI204" s="103"/>
      <c r="AJ204" s="103"/>
      <c r="AK204" s="101"/>
      <c r="AL204" s="94">
        <f t="shared" si="588"/>
        <v>-1</v>
      </c>
      <c r="AM204" s="94">
        <f t="shared" si="589"/>
        <v>0.547928848402782</v>
      </c>
      <c r="AN204" s="94">
        <f t="shared" si="613"/>
        <v>0.16030109124150144</v>
      </c>
      <c r="AO204" s="94">
        <f t="shared" si="614"/>
        <v>0.24147959002730793</v>
      </c>
      <c r="AP204" s="94">
        <f t="shared" si="615"/>
        <v>0.57718984226423531</v>
      </c>
      <c r="AQ204" s="94" t="e">
        <f t="shared" si="616"/>
        <v>#DIV/0!</v>
      </c>
      <c r="AR204" s="362">
        <f t="shared" si="590"/>
        <v>-125.746</v>
      </c>
      <c r="AS204" s="362">
        <f t="shared" si="617"/>
        <v>44.510999999999996</v>
      </c>
      <c r="AT204" s="436">
        <f t="shared" si="618"/>
        <v>11.222999999999999</v>
      </c>
      <c r="AU204" s="266"/>
      <c r="AV204" s="328">
        <v>125.746</v>
      </c>
      <c r="AW204" s="266">
        <v>81.234999999999999</v>
      </c>
      <c r="AX204" s="266">
        <v>70.012</v>
      </c>
      <c r="AY204" s="266">
        <v>56.393999999999998</v>
      </c>
      <c r="AZ204" s="205">
        <v>35.756</v>
      </c>
      <c r="BA204" s="267"/>
      <c r="BB204" s="220"/>
      <c r="BC204" s="219"/>
      <c r="BD204" s="219"/>
      <c r="BE204" s="219"/>
      <c r="BF204" s="220"/>
      <c r="BG204" s="94">
        <f t="shared" si="591"/>
        <v>-1</v>
      </c>
      <c r="BH204" s="94">
        <f t="shared" si="619"/>
        <v>0.71048892968767086</v>
      </c>
      <c r="BI204" s="94">
        <f t="shared" si="620"/>
        <v>4.2850956168942238E-2</v>
      </c>
      <c r="BJ204" s="94">
        <f t="shared" si="621"/>
        <v>0.23335769706510723</v>
      </c>
      <c r="BK204" s="94">
        <f t="shared" si="622"/>
        <v>0.89444533205517396</v>
      </c>
      <c r="BL204" s="94" t="e">
        <f t="shared" si="623"/>
        <v>#DIV/0!</v>
      </c>
      <c r="BM204" s="362">
        <f t="shared" si="592"/>
        <v>-78.260000000000005</v>
      </c>
      <c r="BN204" s="362">
        <f t="shared" si="624"/>
        <v>32.507000000000005</v>
      </c>
      <c r="BO204" s="436">
        <f t="shared" si="625"/>
        <v>1.8800000000000026</v>
      </c>
      <c r="BP204" s="266"/>
      <c r="BQ204" s="328">
        <v>78.260000000000005</v>
      </c>
      <c r="BR204" s="266">
        <v>45.753</v>
      </c>
      <c r="BS204" s="266">
        <v>43.872999999999998</v>
      </c>
      <c r="BT204" s="266">
        <v>35.572000000000003</v>
      </c>
      <c r="BU204" s="201">
        <v>18.777000000000001</v>
      </c>
      <c r="BV204" s="266"/>
      <c r="BW204" s="101"/>
      <c r="BX204" s="103"/>
      <c r="BY204" s="103"/>
      <c r="BZ204" s="103"/>
      <c r="CA204" s="103"/>
      <c r="CB204" s="94">
        <f t="shared" si="593"/>
        <v>-1</v>
      </c>
      <c r="CC204" s="94">
        <f t="shared" si="626"/>
        <v>0.70777782699207148</v>
      </c>
      <c r="CD204" s="94">
        <f t="shared" si="627"/>
        <v>1.3466804327333156E-2</v>
      </c>
      <c r="CE204" s="94">
        <f t="shared" si="628"/>
        <v>0.2663502259614019</v>
      </c>
      <c r="CF204" s="94">
        <f t="shared" si="629"/>
        <v>0.97015343263523346</v>
      </c>
      <c r="CG204" s="94" t="e">
        <f t="shared" si="630"/>
        <v>#DIV/0!</v>
      </c>
      <c r="CH204" s="362">
        <f t="shared" si="594"/>
        <v>-77.113</v>
      </c>
      <c r="CI204" s="362">
        <f t="shared" si="631"/>
        <v>31.958999999999996</v>
      </c>
      <c r="CJ204" s="436">
        <f t="shared" si="632"/>
        <v>0.60000000000000142</v>
      </c>
      <c r="CK204" s="100"/>
      <c r="CL204" s="328">
        <v>77.113</v>
      </c>
      <c r="CM204" s="100">
        <v>45.154000000000003</v>
      </c>
      <c r="CN204" s="100">
        <v>44.554000000000002</v>
      </c>
      <c r="CO204" s="100">
        <v>35.183</v>
      </c>
      <c r="CP204" s="208">
        <v>17.858000000000001</v>
      </c>
      <c r="CQ204" s="100"/>
      <c r="CR204" s="102"/>
      <c r="CS204" s="102"/>
      <c r="CT204" s="102"/>
      <c r="CU204" s="102"/>
      <c r="CV204" s="102"/>
      <c r="CW204" s="94">
        <f t="shared" si="595"/>
        <v>-1</v>
      </c>
      <c r="CX204" s="94">
        <f t="shared" si="633"/>
        <v>0.71107942392699286</v>
      </c>
      <c r="CY204" s="94">
        <f t="shared" si="634"/>
        <v>9.5005038145961791E-3</v>
      </c>
      <c r="CZ204" s="94">
        <f t="shared" si="635"/>
        <v>0.26622193059200938</v>
      </c>
      <c r="DA204" s="94">
        <f t="shared" si="636"/>
        <v>0.97196463230536978</v>
      </c>
      <c r="DB204" s="94" t="e">
        <f t="shared" si="637"/>
        <v>#DIV/0!</v>
      </c>
      <c r="DC204" s="362">
        <f t="shared" si="596"/>
        <v>-59.999000000000002</v>
      </c>
      <c r="DD204" s="362">
        <f t="shared" si="638"/>
        <v>24.934000000000005</v>
      </c>
      <c r="DE204" s="436">
        <f t="shared" si="639"/>
        <v>0.32999999999999829</v>
      </c>
      <c r="DF204" s="266"/>
      <c r="DG204" s="328">
        <v>59.999000000000002</v>
      </c>
      <c r="DH204" s="266">
        <v>35.064999999999998</v>
      </c>
      <c r="DI204" s="266">
        <v>34.734999999999999</v>
      </c>
      <c r="DJ204" s="266">
        <v>27.431999999999999</v>
      </c>
      <c r="DK204" s="201">
        <v>13.911</v>
      </c>
      <c r="DL204" s="266"/>
      <c r="DM204" s="103"/>
      <c r="DN204" s="103"/>
      <c r="DO204" s="103"/>
      <c r="DP204" s="103"/>
      <c r="DQ204" s="103"/>
      <c r="DR204" s="94">
        <f t="shared" si="597"/>
        <v>-1</v>
      </c>
      <c r="DS204" s="94">
        <f t="shared" si="640"/>
        <v>0.46942274942744744</v>
      </c>
      <c r="DT204" s="94">
        <f t="shared" si="641"/>
        <v>0.14938106615910046</v>
      </c>
      <c r="DU204" s="94">
        <f t="shared" si="642"/>
        <v>0.67059062309721917</v>
      </c>
      <c r="DV204" s="94">
        <f t="shared" si="643"/>
        <v>1.6221394358701438</v>
      </c>
      <c r="DW204" s="94" t="e">
        <f t="shared" si="644"/>
        <v>#DIV/0!</v>
      </c>
      <c r="DX204" s="362">
        <f t="shared" si="598"/>
        <v>-125.114</v>
      </c>
      <c r="DY204" s="436">
        <f t="shared" si="645"/>
        <v>39.969000000000008</v>
      </c>
      <c r="DZ204" s="436">
        <f t="shared" si="646"/>
        <v>11.066000000000003</v>
      </c>
      <c r="EA204" s="100"/>
      <c r="EB204" s="328">
        <v>125.114</v>
      </c>
      <c r="EC204" s="100">
        <v>85.144999999999996</v>
      </c>
      <c r="ED204" s="100">
        <v>74.078999999999994</v>
      </c>
      <c r="EE204" s="100">
        <v>44.343000000000004</v>
      </c>
      <c r="EF204" s="208">
        <v>16.911000000000001</v>
      </c>
      <c r="EG204" s="100"/>
      <c r="EH204" s="102"/>
      <c r="EI204" s="102"/>
      <c r="EJ204" s="102"/>
      <c r="EK204" s="102"/>
      <c r="EL204" s="102"/>
      <c r="EM204" s="94">
        <f t="shared" si="599"/>
        <v>-1</v>
      </c>
      <c r="EN204" s="94">
        <f t="shared" si="647"/>
        <v>0.50646072161216349</v>
      </c>
      <c r="EO204" s="94">
        <f t="shared" si="648"/>
        <v>0.223570753602646</v>
      </c>
      <c r="EP204" s="94">
        <f t="shared" si="649"/>
        <v>0.4201242986186246</v>
      </c>
      <c r="EQ204" s="94">
        <f t="shared" si="650"/>
        <v>0.8908130738855321</v>
      </c>
      <c r="ER204" s="94" t="e">
        <f t="shared" si="651"/>
        <v>#DIV/0!</v>
      </c>
      <c r="ES204" s="362">
        <f t="shared" si="600"/>
        <v>-312.101</v>
      </c>
      <c r="ET204" s="436">
        <f t="shared" si="652"/>
        <v>104.92599999999999</v>
      </c>
      <c r="EU204" s="436">
        <f t="shared" si="653"/>
        <v>37.855000000000018</v>
      </c>
      <c r="EV204" s="100"/>
      <c r="EW204" s="328">
        <v>312.101</v>
      </c>
      <c r="EX204" s="100">
        <v>207.17500000000001</v>
      </c>
      <c r="EY204" s="100">
        <v>169.32</v>
      </c>
      <c r="EZ204" s="100">
        <v>119.229</v>
      </c>
      <c r="FA204" s="208">
        <v>63.057000000000002</v>
      </c>
      <c r="FB204" s="100"/>
      <c r="FC204" s="102"/>
      <c r="FD204" s="102"/>
      <c r="FE204" s="102"/>
      <c r="FF204" s="102"/>
      <c r="FG204" s="102"/>
      <c r="FH204" s="94">
        <f t="shared" si="601"/>
        <v>-1</v>
      </c>
      <c r="FI204" s="94">
        <f t="shared" si="654"/>
        <v>0.32</v>
      </c>
      <c r="FJ204" s="94">
        <f t="shared" si="655"/>
        <v>0.31578947368421051</v>
      </c>
      <c r="FK204" s="94">
        <f t="shared" si="656"/>
        <v>0.31034482758620691</v>
      </c>
      <c r="FL204" s="94">
        <f t="shared" si="657"/>
        <v>0.20833333333333334</v>
      </c>
      <c r="FM204" s="94" t="e">
        <f t="shared" si="658"/>
        <v>#DIV/0!</v>
      </c>
      <c r="FN204" s="362">
        <f t="shared" si="602"/>
        <v>-66</v>
      </c>
      <c r="FO204" s="436">
        <f t="shared" si="659"/>
        <v>16</v>
      </c>
      <c r="FP204" s="436">
        <f t="shared" si="660"/>
        <v>12</v>
      </c>
      <c r="FQ204" s="486"/>
      <c r="FR204" s="85">
        <v>66</v>
      </c>
      <c r="FS204" s="486">
        <v>50</v>
      </c>
      <c r="FT204" s="486">
        <v>38</v>
      </c>
      <c r="FU204" s="486">
        <v>29</v>
      </c>
      <c r="FV204" s="2">
        <v>24</v>
      </c>
      <c r="FW204" s="486"/>
      <c r="FX204" s="96"/>
      <c r="FY204" s="96"/>
      <c r="FZ204" s="96"/>
      <c r="GA204" s="96"/>
      <c r="GB204" s="96"/>
      <c r="GC204" s="2"/>
      <c r="GD204" s="448"/>
      <c r="GE204" s="1" t="s">
        <v>81</v>
      </c>
      <c r="GF204" s="336" t="s">
        <v>87</v>
      </c>
      <c r="GG204" s="1">
        <v>7323</v>
      </c>
      <c r="GH204" s="1" t="s">
        <v>168</v>
      </c>
      <c r="GI204" s="18" t="s">
        <v>82</v>
      </c>
      <c r="GJ204" s="94">
        <f t="shared" si="728"/>
        <v>-1</v>
      </c>
      <c r="GK204" s="94">
        <f t="shared" si="729"/>
        <v>0.29325839428983091</v>
      </c>
      <c r="GL204" s="94">
        <f t="shared" si="730"/>
        <v>-0.2462394745638129</v>
      </c>
      <c r="GM204" s="94">
        <f t="shared" si="731"/>
        <v>-0.34497798769620747</v>
      </c>
      <c r="GN204" s="94">
        <f t="shared" si="732"/>
        <v>8.7839641469762975E-2</v>
      </c>
      <c r="GO204" s="392" t="e">
        <f t="shared" si="733"/>
        <v>#VALUE!</v>
      </c>
      <c r="GP204" s="366">
        <f t="shared" si="734"/>
        <v>-0.73350486780589652</v>
      </c>
      <c r="GQ204" s="366">
        <f t="shared" si="735"/>
        <v>0.16632906516307877</v>
      </c>
      <c r="GR204" s="437">
        <f t="shared" si="736"/>
        <v>-0.18528573322045094</v>
      </c>
      <c r="GS204" s="94">
        <f t="shared" si="603"/>
        <v>0</v>
      </c>
      <c r="GT204" s="94">
        <f t="shared" si="661"/>
        <v>0.73350486780589652</v>
      </c>
      <c r="GU204" s="392">
        <f t="shared" si="662"/>
        <v>0.56717580264281775</v>
      </c>
      <c r="GV204" s="94">
        <f t="shared" si="663"/>
        <v>0.75246153586326869</v>
      </c>
      <c r="GW204" s="94">
        <f t="shared" si="664"/>
        <v>1.1487576321546347</v>
      </c>
      <c r="GX204" s="94">
        <f t="shared" si="665"/>
        <v>1.0559990538702619</v>
      </c>
      <c r="GY204" s="438" t="str">
        <f t="shared" si="666"/>
        <v>Negativ EK</v>
      </c>
      <c r="GZ204" s="438" t="str">
        <f t="shared" si="667"/>
        <v>Negativ EK</v>
      </c>
      <c r="HA204" s="438" t="str">
        <f t="shared" si="668"/>
        <v>Negativ EK</v>
      </c>
      <c r="HB204" s="438" t="str">
        <f t="shared" si="669"/>
        <v>Negativ EK</v>
      </c>
      <c r="HC204" s="438" t="str">
        <f t="shared" si="670"/>
        <v>Negativ EK</v>
      </c>
      <c r="HD204" s="94">
        <f t="shared" si="737"/>
        <v>-1</v>
      </c>
      <c r="HE204" s="94">
        <f t="shared" si="738"/>
        <v>0.24017002438541279</v>
      </c>
      <c r="HF204" s="94">
        <f t="shared" si="739"/>
        <v>-0.20075007489716445</v>
      </c>
      <c r="HG204" s="94">
        <f t="shared" si="740"/>
        <v>-0.22084692316656732</v>
      </c>
      <c r="HH204" s="94">
        <f t="shared" si="741"/>
        <v>0.31066608849174487</v>
      </c>
      <c r="HI204" s="392" t="e">
        <f t="shared" si="742"/>
        <v>#VALUE!</v>
      </c>
      <c r="HJ204" s="366">
        <f t="shared" si="743"/>
        <v>-0.30141966892365524</v>
      </c>
      <c r="HK204" s="366">
        <f t="shared" si="744"/>
        <v>5.8372616505960456E-2</v>
      </c>
      <c r="HL204" s="437">
        <f t="shared" si="745"/>
        <v>-6.104687963544006E-2</v>
      </c>
      <c r="HM204" s="94">
        <f t="shared" si="604"/>
        <v>0</v>
      </c>
      <c r="HN204" s="94">
        <f t="shared" si="671"/>
        <v>0.30141966892365524</v>
      </c>
      <c r="HO204" s="392">
        <f t="shared" si="672"/>
        <v>0.24304705241769478</v>
      </c>
      <c r="HP204" s="94">
        <f t="shared" si="673"/>
        <v>0.30409393205313484</v>
      </c>
      <c r="HQ204" s="94">
        <f t="shared" si="674"/>
        <v>0.39028778951757132</v>
      </c>
      <c r="HR204" s="94">
        <f t="shared" si="675"/>
        <v>0.29777820067557925</v>
      </c>
      <c r="HS204" s="438" t="str">
        <f t="shared" si="676"/>
        <v>i.a.</v>
      </c>
      <c r="HT204" s="438" t="str">
        <f t="shared" si="677"/>
        <v>i.a.</v>
      </c>
      <c r="HU204" s="438" t="str">
        <f t="shared" si="678"/>
        <v>i.a.</v>
      </c>
      <c r="HV204" s="438" t="str">
        <f t="shared" si="679"/>
        <v>i.a.</v>
      </c>
      <c r="HW204" s="438" t="str">
        <f t="shared" si="680"/>
        <v>i.a.</v>
      </c>
      <c r="HX204" s="94" t="e">
        <f t="shared" si="746"/>
        <v>#VALUE!</v>
      </c>
      <c r="HY204" s="94">
        <f t="shared" si="747"/>
        <v>-2.4586085553614231E-2</v>
      </c>
      <c r="HZ204" s="94">
        <f t="shared" si="748"/>
        <v>-6.0633753483485639E-2</v>
      </c>
      <c r="IA204" s="94">
        <f t="shared" si="749"/>
        <v>0.17636929719618682</v>
      </c>
      <c r="IB204" s="94">
        <f t="shared" si="750"/>
        <v>0.38677877368478858</v>
      </c>
      <c r="IC204" s="392" t="e">
        <f t="shared" si="751"/>
        <v>#VALUE!</v>
      </c>
      <c r="ID204" s="366" t="e">
        <f t="shared" si="752"/>
        <v>#VALUE!</v>
      </c>
      <c r="IE204" s="366">
        <f t="shared" si="753"/>
        <v>-1.0104415370882025E-2</v>
      </c>
      <c r="IF204" s="437">
        <f t="shared" si="754"/>
        <v>-2.652780430134144E-2</v>
      </c>
      <c r="IG204" s="94" t="str">
        <f t="shared" si="605"/>
        <v>i.a.</v>
      </c>
      <c r="IH204" s="94">
        <f t="shared" si="681"/>
        <v>0.4008766392930494</v>
      </c>
      <c r="II204" s="392">
        <f t="shared" si="682"/>
        <v>0.41098105466393142</v>
      </c>
      <c r="IJ204" s="94">
        <f t="shared" si="683"/>
        <v>0.43750885896527286</v>
      </c>
      <c r="IK204" s="94">
        <f t="shared" si="684"/>
        <v>0.3719145509901115</v>
      </c>
      <c r="IL204" s="94">
        <f t="shared" si="685"/>
        <v>0.26818592701841193</v>
      </c>
      <c r="IM204" s="438" t="str">
        <f t="shared" si="686"/>
        <v>i.a.</v>
      </c>
      <c r="IN204" s="438" t="str">
        <f t="shared" si="687"/>
        <v>i.a.</v>
      </c>
      <c r="IO204" s="438" t="str">
        <f t="shared" si="688"/>
        <v>i.a.</v>
      </c>
      <c r="IP204" s="438" t="str">
        <f t="shared" si="689"/>
        <v>i.a.</v>
      </c>
      <c r="IQ204" s="438" t="str">
        <f t="shared" si="690"/>
        <v>i.a.</v>
      </c>
      <c r="IR204" s="438" t="str">
        <f t="shared" si="606"/>
        <v>i.a.</v>
      </c>
      <c r="IS204" s="94">
        <f t="shared" si="755"/>
        <v>-1</v>
      </c>
      <c r="IT204" s="94">
        <f t="shared" si="756"/>
        <v>3.8296398103477925E-3</v>
      </c>
      <c r="IU204" s="94">
        <f t="shared" si="757"/>
        <v>-0.11012888649931123</v>
      </c>
      <c r="IV204" s="94" t="e">
        <f t="shared" si="758"/>
        <v>#VALUE!</v>
      </c>
      <c r="IW204" s="94" t="e">
        <f t="shared" si="759"/>
        <v>#VALUE!</v>
      </c>
      <c r="IX204" s="392" t="e">
        <f t="shared" si="760"/>
        <v>#VALUE!</v>
      </c>
      <c r="IY204" s="366">
        <f t="shared" si="761"/>
        <v>-7.5144580823632998E-2</v>
      </c>
      <c r="IZ204" s="366">
        <f t="shared" si="762"/>
        <v>2.8667880170230031E-4</v>
      </c>
      <c r="JA204" s="437">
        <f t="shared" si="763"/>
        <v>-9.2642825126870304E-3</v>
      </c>
      <c r="JB204" s="462"/>
      <c r="JC204" s="94">
        <f t="shared" si="691"/>
        <v>7.5144580823632998E-2</v>
      </c>
      <c r="JD204" s="392">
        <f t="shared" si="692"/>
        <v>7.4857902021930697E-2</v>
      </c>
      <c r="JE204" s="94">
        <f t="shared" si="693"/>
        <v>8.4122184534617728E-2</v>
      </c>
      <c r="JF204" s="94" t="str">
        <f t="shared" si="694"/>
        <v>i.a.</v>
      </c>
      <c r="JG204" s="94" t="str">
        <f t="shared" si="695"/>
        <v>i.a.</v>
      </c>
      <c r="JH204" s="438" t="str">
        <f t="shared" si="696"/>
        <v>i.a.</v>
      </c>
      <c r="JI204" s="438" t="str">
        <f t="shared" si="697"/>
        <v>i.a.</v>
      </c>
      <c r="JJ204" s="438" t="str">
        <f t="shared" si="698"/>
        <v>i.a.</v>
      </c>
      <c r="JK204" s="438" t="str">
        <f t="shared" si="699"/>
        <v>i.a.</v>
      </c>
      <c r="JL204" s="438" t="str">
        <f t="shared" si="700"/>
        <v>i.a.</v>
      </c>
      <c r="JM204" s="438" t="str">
        <f t="shared" si="607"/>
        <v>i.a.</v>
      </c>
      <c r="JN204" s="94" t="e">
        <f t="shared" si="764"/>
        <v>#VALUE!</v>
      </c>
      <c r="JO204" s="94">
        <f t="shared" si="765"/>
        <v>0.29088133617762324</v>
      </c>
      <c r="JP204" s="94">
        <f t="shared" si="766"/>
        <v>-0.10934660686928492</v>
      </c>
      <c r="JQ204" s="94" t="e">
        <f t="shared" si="767"/>
        <v>#DIV/0!</v>
      </c>
      <c r="JR204" s="94" t="e">
        <f t="shared" si="768"/>
        <v>#DIV/0!</v>
      </c>
      <c r="JS204" s="392" t="e">
        <f t="shared" si="769"/>
        <v>#VALUE!</v>
      </c>
      <c r="JT204" s="364" t="e">
        <f t="shared" si="770"/>
        <v>#VALUE!</v>
      </c>
      <c r="JU204" s="366">
        <f t="shared" si="771"/>
        <v>3.5557218181818193</v>
      </c>
      <c r="JV204" s="439">
        <f t="shared" si="772"/>
        <v>-1.5007505263157892</v>
      </c>
      <c r="JW204" s="99" t="str">
        <f t="shared" si="608"/>
        <v>i.a.</v>
      </c>
      <c r="JX204" s="99">
        <f t="shared" si="701"/>
        <v>15.779681818181819</v>
      </c>
      <c r="JY204" s="393">
        <f t="shared" si="702"/>
        <v>12.22396</v>
      </c>
      <c r="JZ204" s="99">
        <f t="shared" si="703"/>
        <v>13.724710526315789</v>
      </c>
      <c r="KA204" s="99">
        <f t="shared" si="704"/>
        <v>0</v>
      </c>
      <c r="KB204" s="358">
        <f t="shared" si="705"/>
        <v>0</v>
      </c>
      <c r="KC204" s="440" t="str">
        <f t="shared" si="706"/>
        <v>i.a.</v>
      </c>
      <c r="KD204" s="440" t="str">
        <f t="shared" si="707"/>
        <v>i.a.</v>
      </c>
      <c r="KE204" s="440" t="str">
        <f t="shared" si="708"/>
        <v>i.a.</v>
      </c>
      <c r="KF204" s="440" t="str">
        <f t="shared" si="609"/>
        <v>i.a.</v>
      </c>
      <c r="KG204" s="440" t="str">
        <f t="shared" si="610"/>
        <v>i.a.</v>
      </c>
      <c r="KH204" s="440" t="str">
        <f t="shared" si="611"/>
        <v>i.a.</v>
      </c>
      <c r="KI204" s="94">
        <f t="shared" si="773"/>
        <v>-1</v>
      </c>
      <c r="KJ204" s="99">
        <f t="shared" si="774"/>
        <v>0.29377108105459954</v>
      </c>
      <c r="KK204" s="94">
        <f t="shared" si="775"/>
        <v>-0.22976522871122676</v>
      </c>
      <c r="KL204" s="94">
        <f t="shared" si="776"/>
        <v>-3.3574827555772332E-2</v>
      </c>
      <c r="KM204" s="94">
        <f t="shared" si="777"/>
        <v>0.63047180631881405</v>
      </c>
      <c r="KN204" s="394" t="e">
        <f t="shared" si="778"/>
        <v>#VALUE!</v>
      </c>
      <c r="KO204" s="364">
        <f t="shared" si="779"/>
        <v>-1.1683787878787879</v>
      </c>
      <c r="KP204" s="366">
        <f t="shared" si="780"/>
        <v>0.2652987878787878</v>
      </c>
      <c r="KQ204" s="439">
        <f t="shared" si="781"/>
        <v>-0.26939368421052623</v>
      </c>
      <c r="KR204" s="308"/>
      <c r="KS204" s="99">
        <f t="shared" si="709"/>
        <v>1.1683787878787879</v>
      </c>
      <c r="KT204" s="395">
        <f t="shared" si="710"/>
        <v>0.9030800000000001</v>
      </c>
      <c r="KU204" s="308">
        <f t="shared" si="711"/>
        <v>1.1724736842105263</v>
      </c>
      <c r="KV204" s="308">
        <f t="shared" si="712"/>
        <v>1.2132068965517242</v>
      </c>
      <c r="KW204" s="308">
        <f t="shared" si="713"/>
        <v>0.74408333333333332</v>
      </c>
      <c r="KX204" s="441" t="str">
        <f t="shared" si="714"/>
        <v>i.a.</v>
      </c>
      <c r="KY204" s="441" t="str">
        <f t="shared" si="715"/>
        <v>i.a.</v>
      </c>
      <c r="KZ204" s="441" t="str">
        <f t="shared" si="716"/>
        <v>i.a.</v>
      </c>
      <c r="LA204" s="441" t="str">
        <f t="shared" si="717"/>
        <v>i.a.</v>
      </c>
      <c r="LB204" s="441" t="str">
        <f t="shared" si="718"/>
        <v>i.a.</v>
      </c>
      <c r="LC204" s="441" t="str">
        <f t="shared" si="612"/>
        <v>i.a.</v>
      </c>
    </row>
    <row r="205" spans="1:315" s="1" customFormat="1" x14ac:dyDescent="0.3">
      <c r="A205" s="348" t="s">
        <v>847</v>
      </c>
      <c r="B205" s="175">
        <v>11791948</v>
      </c>
      <c r="C205" t="s">
        <v>105</v>
      </c>
      <c r="D205" s="4" t="s">
        <v>87</v>
      </c>
      <c r="E205">
        <v>1</v>
      </c>
      <c r="F205"/>
      <c r="G205">
        <v>642020</v>
      </c>
      <c r="H205"/>
      <c r="I205" s="189">
        <v>44902</v>
      </c>
      <c r="J205" s="176"/>
      <c r="K205" s="176" t="s">
        <v>129</v>
      </c>
      <c r="L205" s="176" t="s">
        <v>129</v>
      </c>
      <c r="M205" s="176" t="s">
        <v>129</v>
      </c>
      <c r="N205" s="176" t="s">
        <v>129</v>
      </c>
      <c r="O205" s="176" t="s">
        <v>129</v>
      </c>
      <c r="P205" s="176" t="s">
        <v>129</v>
      </c>
      <c r="Q205" s="94">
        <f t="shared" si="719"/>
        <v>-1</v>
      </c>
      <c r="R205" s="94">
        <f t="shared" si="720"/>
        <v>6.5585715993365046E-2</v>
      </c>
      <c r="S205" s="94">
        <f t="shared" si="721"/>
        <v>0.26248537395136906</v>
      </c>
      <c r="T205" s="94">
        <f t="shared" si="722"/>
        <v>-0.24882368104752173</v>
      </c>
      <c r="U205" s="94">
        <f t="shared" si="723"/>
        <v>0.13546405422370822</v>
      </c>
      <c r="V205" s="94">
        <f t="shared" si="724"/>
        <v>8.7276268768883947E-2</v>
      </c>
      <c r="W205" s="362">
        <f t="shared" si="725"/>
        <v>-650.75</v>
      </c>
      <c r="X205" s="362">
        <f t="shared" si="726"/>
        <v>40.052999999999997</v>
      </c>
      <c r="Y205" s="362">
        <f t="shared" si="727"/>
        <v>126.971</v>
      </c>
      <c r="Z205" s="100"/>
      <c r="AA205" s="396">
        <v>650.75</v>
      </c>
      <c r="AB205" s="100">
        <v>610.697</v>
      </c>
      <c r="AC205" s="100">
        <v>483.726</v>
      </c>
      <c r="AD205" s="203">
        <v>643.95799999999997</v>
      </c>
      <c r="AE205" s="203">
        <v>567.13199999999995</v>
      </c>
      <c r="AF205" s="203">
        <v>521.60799999999995</v>
      </c>
      <c r="AG205" s="219">
        <v>411.18799999999999</v>
      </c>
      <c r="AH205" s="219">
        <v>496.15</v>
      </c>
      <c r="AI205" s="219"/>
      <c r="AJ205" s="219"/>
      <c r="AK205" s="220"/>
      <c r="AL205" s="94">
        <f t="shared" si="588"/>
        <v>-1</v>
      </c>
      <c r="AM205" s="94">
        <f t="shared" si="589"/>
        <v>9.8872530239176817E-2</v>
      </c>
      <c r="AN205" s="94">
        <f t="shared" si="613"/>
        <v>1.5177070414771947</v>
      </c>
      <c r="AO205" s="94">
        <f t="shared" si="614"/>
        <v>-0.69914806293140974</v>
      </c>
      <c r="AP205" s="94">
        <f t="shared" si="615"/>
        <v>0.23106563233642949</v>
      </c>
      <c r="AQ205" s="94">
        <f t="shared" si="616"/>
        <v>-0.12892326842713606</v>
      </c>
      <c r="AR205" s="362">
        <f t="shared" si="590"/>
        <v>-40.155000000000001</v>
      </c>
      <c r="AS205" s="362">
        <f t="shared" si="617"/>
        <v>3.6129999999999995</v>
      </c>
      <c r="AT205" s="362">
        <f t="shared" si="618"/>
        <v>22.028000000000002</v>
      </c>
      <c r="AU205" s="266"/>
      <c r="AV205" s="266">
        <v>40.155000000000001</v>
      </c>
      <c r="AW205" s="266">
        <v>36.542000000000002</v>
      </c>
      <c r="AX205" s="266">
        <v>14.513999999999999</v>
      </c>
      <c r="AY205" s="266">
        <v>48.243000000000002</v>
      </c>
      <c r="AZ205" s="267">
        <v>39.188000000000002</v>
      </c>
      <c r="BA205" s="267">
        <v>44.988</v>
      </c>
      <c r="BB205" s="220">
        <v>38.631999999999998</v>
      </c>
      <c r="BC205" s="219">
        <v>50.472999999999999</v>
      </c>
      <c r="BD205" s="219"/>
      <c r="BE205" s="219"/>
      <c r="BF205" s="220"/>
      <c r="BG205" s="94">
        <f t="shared" si="591"/>
        <v>-1</v>
      </c>
      <c r="BH205" s="94">
        <f t="shared" si="619"/>
        <v>1.4652226790988598E-2</v>
      </c>
      <c r="BI205" s="94">
        <f t="shared" si="620"/>
        <v>2.7256646012392562</v>
      </c>
      <c r="BJ205" s="94">
        <f t="shared" si="621"/>
        <v>-1.3884316770186336</v>
      </c>
      <c r="BK205" s="94">
        <f t="shared" si="622"/>
        <v>0.77398250809172919</v>
      </c>
      <c r="BL205" s="94">
        <f t="shared" si="623"/>
        <v>-0.44143555025579873</v>
      </c>
      <c r="BM205" s="362">
        <f t="shared" si="592"/>
        <v>-17.52</v>
      </c>
      <c r="BN205" s="362">
        <f t="shared" si="624"/>
        <v>0.25300000000000011</v>
      </c>
      <c r="BO205" s="362">
        <f t="shared" si="625"/>
        <v>27.273</v>
      </c>
      <c r="BP205" s="266"/>
      <c r="BQ205" s="266">
        <v>17.52</v>
      </c>
      <c r="BR205" s="266">
        <v>17.266999999999999</v>
      </c>
      <c r="BS205" s="266">
        <v>-10.006</v>
      </c>
      <c r="BT205" s="266">
        <v>25.76</v>
      </c>
      <c r="BU205" s="267">
        <v>14.521000000000001</v>
      </c>
      <c r="BV205" s="267">
        <v>25.997</v>
      </c>
      <c r="BW205" s="220">
        <v>20.614999999999998</v>
      </c>
      <c r="BX205" s="219">
        <v>33.280999999999999</v>
      </c>
      <c r="BY205" s="219"/>
      <c r="BZ205" s="219"/>
      <c r="CA205" s="219"/>
      <c r="CB205" s="94">
        <f t="shared" si="593"/>
        <v>-1</v>
      </c>
      <c r="CC205" s="94">
        <f t="shared" si="626"/>
        <v>-0.14823843519647098</v>
      </c>
      <c r="CD205" s="94">
        <f t="shared" si="627"/>
        <v>2.3961912479740679</v>
      </c>
      <c r="CE205" s="94">
        <f t="shared" si="628"/>
        <v>-1.5049926338189554</v>
      </c>
      <c r="CF205" s="94">
        <f t="shared" si="629"/>
        <v>1.204619271021292</v>
      </c>
      <c r="CG205" s="94">
        <f t="shared" si="630"/>
        <v>-0.52267344214288791</v>
      </c>
      <c r="CH205" s="362">
        <f t="shared" si="594"/>
        <v>-14.675000000000001</v>
      </c>
      <c r="CI205" s="362">
        <f t="shared" si="631"/>
        <v>-2.5539999999999985</v>
      </c>
      <c r="CJ205" s="362">
        <f t="shared" si="632"/>
        <v>29.568999999999999</v>
      </c>
      <c r="CK205" s="100"/>
      <c r="CL205" s="100">
        <v>14.675000000000001</v>
      </c>
      <c r="CM205" s="100">
        <v>17.228999999999999</v>
      </c>
      <c r="CN205" s="100">
        <v>-12.34</v>
      </c>
      <c r="CO205" s="100">
        <v>24.436</v>
      </c>
      <c r="CP205" s="203">
        <v>11.084</v>
      </c>
      <c r="CQ205" s="203">
        <v>23.221</v>
      </c>
      <c r="CR205" s="290">
        <v>17.603000000000002</v>
      </c>
      <c r="CS205" s="290">
        <v>30.664999999999999</v>
      </c>
      <c r="CT205" s="290"/>
      <c r="CU205" s="290"/>
      <c r="CV205" s="290"/>
      <c r="CW205" s="94">
        <f t="shared" si="595"/>
        <v>-1</v>
      </c>
      <c r="CX205" s="94">
        <f t="shared" si="633"/>
        <v>-0.15091283863368662</v>
      </c>
      <c r="CY205" s="94">
        <f t="shared" si="634"/>
        <v>2.4330625593417028</v>
      </c>
      <c r="CZ205" s="94">
        <f t="shared" si="635"/>
        <v>-1.4825146347671163</v>
      </c>
      <c r="DA205" s="94">
        <f t="shared" si="636"/>
        <v>1.4838791250474144</v>
      </c>
      <c r="DB205" s="94">
        <f t="shared" si="637"/>
        <v>-0.53886070783044726</v>
      </c>
      <c r="DC205" s="362">
        <f t="shared" si="596"/>
        <v>-11.534000000000001</v>
      </c>
      <c r="DD205" s="362">
        <f t="shared" si="638"/>
        <v>-2.0499999999999989</v>
      </c>
      <c r="DE205" s="362">
        <f t="shared" si="639"/>
        <v>23.062999999999999</v>
      </c>
      <c r="DF205" s="266"/>
      <c r="DG205" s="266">
        <v>11.534000000000001</v>
      </c>
      <c r="DH205" s="266">
        <v>13.584</v>
      </c>
      <c r="DI205" s="266">
        <v>-9.4789999999999992</v>
      </c>
      <c r="DJ205" s="266">
        <v>19.645</v>
      </c>
      <c r="DK205" s="267">
        <v>7.9089999999999998</v>
      </c>
      <c r="DL205" s="267">
        <v>17.151</v>
      </c>
      <c r="DM205" s="219">
        <v>13.122</v>
      </c>
      <c r="DN205" s="219">
        <v>24.068999999999999</v>
      </c>
      <c r="DO205" s="219"/>
      <c r="DP205" s="219"/>
      <c r="DQ205" s="219"/>
      <c r="DR205" s="94">
        <f t="shared" si="597"/>
        <v>-1</v>
      </c>
      <c r="DS205" s="94">
        <f t="shared" si="640"/>
        <v>6.2512025243390973E-2</v>
      </c>
      <c r="DT205" s="94">
        <f t="shared" si="641"/>
        <v>0.14915539046608284</v>
      </c>
      <c r="DU205" s="94">
        <f t="shared" si="642"/>
        <v>-0.13834195410510669</v>
      </c>
      <c r="DV205" s="94">
        <f t="shared" si="643"/>
        <v>0.18110528565963854</v>
      </c>
      <c r="DW205" s="94">
        <f t="shared" si="644"/>
        <v>0.12356681456761102</v>
      </c>
      <c r="DX205" s="362">
        <f t="shared" si="598"/>
        <v>-110.446</v>
      </c>
      <c r="DY205" s="362">
        <f t="shared" si="645"/>
        <v>6.4980000000000047</v>
      </c>
      <c r="DZ205" s="362">
        <f t="shared" si="646"/>
        <v>13.49199999999999</v>
      </c>
      <c r="EA205" s="100"/>
      <c r="EB205" s="100">
        <v>110.446</v>
      </c>
      <c r="EC205" s="100">
        <v>103.94799999999999</v>
      </c>
      <c r="ED205" s="100">
        <v>90.456000000000003</v>
      </c>
      <c r="EE205" s="100">
        <v>104.979</v>
      </c>
      <c r="EF205" s="203">
        <v>88.882000000000005</v>
      </c>
      <c r="EG205" s="203">
        <v>79.106999999999999</v>
      </c>
      <c r="EH205" s="290">
        <v>74.090999999999994</v>
      </c>
      <c r="EI205" s="290">
        <v>76.262</v>
      </c>
      <c r="EJ205" s="290"/>
      <c r="EK205" s="290"/>
      <c r="EL205" s="290"/>
      <c r="EM205" s="94">
        <f t="shared" si="599"/>
        <v>-1</v>
      </c>
      <c r="EN205" s="94">
        <f t="shared" si="647"/>
        <v>-3.0974523196180881E-2</v>
      </c>
      <c r="EO205" s="94">
        <f t="shared" si="648"/>
        <v>0.5675327742455325</v>
      </c>
      <c r="EP205" s="94">
        <f t="shared" si="649"/>
        <v>-0.12850097664132246</v>
      </c>
      <c r="EQ205" s="94">
        <f t="shared" si="650"/>
        <v>-1.7490156582698587E-2</v>
      </c>
      <c r="ER205" s="94">
        <f t="shared" si="651"/>
        <v>-7.2794385273475301E-2</v>
      </c>
      <c r="ES205" s="362">
        <f t="shared" si="600"/>
        <v>-328.01900000000001</v>
      </c>
      <c r="ET205" s="362">
        <f t="shared" si="652"/>
        <v>-10.485000000000014</v>
      </c>
      <c r="EU205" s="362">
        <f t="shared" si="653"/>
        <v>122.55700000000002</v>
      </c>
      <c r="EV205" s="100"/>
      <c r="EW205" s="100">
        <v>328.01900000000001</v>
      </c>
      <c r="EX205" s="100">
        <v>338.50400000000002</v>
      </c>
      <c r="EY205" s="100">
        <v>215.947</v>
      </c>
      <c r="EZ205" s="100">
        <v>247.78800000000001</v>
      </c>
      <c r="FA205" s="203">
        <v>252.19900000000001</v>
      </c>
      <c r="FB205" s="203">
        <v>271.99900000000002</v>
      </c>
      <c r="FC205" s="290">
        <v>221.74799999999999</v>
      </c>
      <c r="FD205" s="290">
        <v>267.61</v>
      </c>
      <c r="FE205" s="290"/>
      <c r="FF205" s="290"/>
      <c r="FG205" s="290"/>
      <c r="FH205" s="94">
        <f t="shared" si="601"/>
        <v>-1</v>
      </c>
      <c r="FI205" s="94">
        <f t="shared" si="654"/>
        <v>0.14869888475836432</v>
      </c>
      <c r="FJ205" s="94">
        <f t="shared" si="655"/>
        <v>8.9068825910931168E-2</v>
      </c>
      <c r="FK205" s="94">
        <f t="shared" si="656"/>
        <v>-0.28405797101449276</v>
      </c>
      <c r="FL205" s="94">
        <f t="shared" si="657"/>
        <v>0.13861386138613863</v>
      </c>
      <c r="FM205" s="94">
        <f t="shared" si="658"/>
        <v>9.7826086956521743E-2</v>
      </c>
      <c r="FN205" s="362">
        <f t="shared" si="602"/>
        <v>-309</v>
      </c>
      <c r="FO205" s="362">
        <f t="shared" si="659"/>
        <v>40</v>
      </c>
      <c r="FP205" s="362">
        <f t="shared" si="660"/>
        <v>22</v>
      </c>
      <c r="FQ205" s="486"/>
      <c r="FR205" s="486">
        <v>309</v>
      </c>
      <c r="FS205" s="486">
        <v>269</v>
      </c>
      <c r="FT205" s="486">
        <v>247</v>
      </c>
      <c r="FU205" s="486">
        <v>345</v>
      </c>
      <c r="FV205" s="487">
        <v>303</v>
      </c>
      <c r="FW205" s="487">
        <v>276</v>
      </c>
      <c r="FX205" s="494">
        <v>286</v>
      </c>
      <c r="FY205" s="494">
        <v>316</v>
      </c>
      <c r="FZ205" s="494"/>
      <c r="GA205" s="494"/>
      <c r="GB205" s="494"/>
      <c r="GC205" s="96"/>
      <c r="GD205" s="95"/>
      <c r="GE205" s="1" t="s">
        <v>81</v>
      </c>
      <c r="GF205" s="336"/>
      <c r="GG205" s="1">
        <v>5260</v>
      </c>
      <c r="GH205" s="1" t="s">
        <v>196</v>
      </c>
      <c r="GI205" s="18" t="s">
        <v>82</v>
      </c>
      <c r="GJ205" s="94">
        <f t="shared" si="728"/>
        <v>-1</v>
      </c>
      <c r="GK205" s="94">
        <f t="shared" si="729"/>
        <v>-0.2276562998774907</v>
      </c>
      <c r="GL205" s="94">
        <f t="shared" si="730"/>
        <v>2.403595793027983</v>
      </c>
      <c r="GM205" s="94">
        <f t="shared" si="731"/>
        <v>-1.5009255096823833</v>
      </c>
      <c r="GN205" s="94">
        <f t="shared" si="732"/>
        <v>0.91039861921477683</v>
      </c>
      <c r="GO205" s="392">
        <f t="shared" si="733"/>
        <v>-0.56470081963346508</v>
      </c>
      <c r="GP205" s="366">
        <f t="shared" si="734"/>
        <v>-0.13689748780283031</v>
      </c>
      <c r="GQ205" s="366">
        <f t="shared" si="735"/>
        <v>-4.0351951509117995E-2</v>
      </c>
      <c r="GR205" s="366">
        <f t="shared" si="736"/>
        <v>0.30353183499337688</v>
      </c>
      <c r="GS205" s="94">
        <f t="shared" si="603"/>
        <v>0</v>
      </c>
      <c r="GT205" s="94">
        <f t="shared" si="661"/>
        <v>0.13689748780283031</v>
      </c>
      <c r="GU205" s="392">
        <f t="shared" si="662"/>
        <v>0.17724943931194831</v>
      </c>
      <c r="GV205" s="94">
        <f t="shared" si="663"/>
        <v>-0.1262823956814286</v>
      </c>
      <c r="GW205" s="94">
        <f t="shared" si="664"/>
        <v>0.2520981528002022</v>
      </c>
      <c r="GX205" s="94">
        <f t="shared" si="665"/>
        <v>0.13196102125734421</v>
      </c>
      <c r="GY205" s="94">
        <f t="shared" si="666"/>
        <v>0.30315017167325947</v>
      </c>
      <c r="GZ205" s="94">
        <f t="shared" si="667"/>
        <v>0.23415562043989813</v>
      </c>
      <c r="HA205" s="94">
        <f t="shared" si="668"/>
        <v>0.402100653011985</v>
      </c>
      <c r="HB205" s="94" t="str">
        <f t="shared" si="669"/>
        <v>Negativ EK</v>
      </c>
      <c r="HC205" s="94" t="str">
        <f t="shared" si="670"/>
        <v>Negativ EK</v>
      </c>
      <c r="HD205" s="94">
        <f t="shared" si="737"/>
        <v>-1</v>
      </c>
      <c r="HE205" s="94">
        <f t="shared" si="738"/>
        <v>-0.15595569575770021</v>
      </c>
      <c r="HF205" s="94">
        <f t="shared" si="739"/>
        <v>2.443321544835678</v>
      </c>
      <c r="HG205" s="94">
        <f t="shared" si="740"/>
        <v>-1.4187969182777136</v>
      </c>
      <c r="HH205" s="94">
        <f t="shared" si="741"/>
        <v>0.85988452255092296</v>
      </c>
      <c r="HI205" s="392">
        <f t="shared" si="742"/>
        <v>-0.4738829194925388</v>
      </c>
      <c r="HJ205" s="366">
        <f t="shared" si="743"/>
        <v>-5.2571329121425661E-2</v>
      </c>
      <c r="HK205" s="366">
        <f t="shared" si="744"/>
        <v>-9.7137059853736746E-3</v>
      </c>
      <c r="HL205" s="366">
        <f t="shared" si="745"/>
        <v>0.10543899156900297</v>
      </c>
      <c r="HM205" s="94">
        <f t="shared" si="604"/>
        <v>0</v>
      </c>
      <c r="HN205" s="94">
        <f t="shared" si="671"/>
        <v>5.2571329121425661E-2</v>
      </c>
      <c r="HO205" s="392">
        <f t="shared" si="672"/>
        <v>6.2285035106799336E-2</v>
      </c>
      <c r="HP205" s="94">
        <f t="shared" si="673"/>
        <v>-4.315395646220363E-2</v>
      </c>
      <c r="HQ205" s="94">
        <f t="shared" si="674"/>
        <v>0.10304267910965685</v>
      </c>
      <c r="HR205" s="94">
        <f t="shared" si="675"/>
        <v>5.5402729502974063E-2</v>
      </c>
      <c r="HS205" s="94">
        <f t="shared" si="676"/>
        <v>0.10530494362497392</v>
      </c>
      <c r="HT205" s="94">
        <f t="shared" si="677"/>
        <v>8.4253246089774761E-2</v>
      </c>
      <c r="HU205" s="94">
        <f t="shared" si="678"/>
        <v>0.12436381301147191</v>
      </c>
      <c r="HV205" s="94" t="str">
        <f t="shared" si="679"/>
        <v>i.a.</v>
      </c>
      <c r="HW205" s="94" t="str">
        <f t="shared" si="680"/>
        <v>i.a.</v>
      </c>
      <c r="HX205" s="94" t="e">
        <f t="shared" si="746"/>
        <v>#VALUE!</v>
      </c>
      <c r="HY205" s="94">
        <f t="shared" si="747"/>
        <v>9.6474809669527831E-2</v>
      </c>
      <c r="HZ205" s="94">
        <f t="shared" si="748"/>
        <v>-0.2669018413224683</v>
      </c>
      <c r="IA205" s="94">
        <f t="shared" si="749"/>
        <v>-1.1292012039047478E-2</v>
      </c>
      <c r="IB205" s="94">
        <f t="shared" si="750"/>
        <v>0.20213074054463964</v>
      </c>
      <c r="IC205" s="392">
        <f t="shared" si="751"/>
        <v>0.21177740591983177</v>
      </c>
      <c r="ID205" s="366" t="e">
        <f t="shared" si="752"/>
        <v>#VALUE!</v>
      </c>
      <c r="IE205" s="366">
        <f t="shared" si="753"/>
        <v>2.9625539182780936E-2</v>
      </c>
      <c r="IF205" s="366">
        <f t="shared" si="754"/>
        <v>-0.11179999239936278</v>
      </c>
      <c r="IG205" s="94" t="str">
        <f t="shared" si="605"/>
        <v>i.a.</v>
      </c>
      <c r="IH205" s="94">
        <f t="shared" si="681"/>
        <v>0.33670610543901419</v>
      </c>
      <c r="II205" s="392">
        <f t="shared" si="682"/>
        <v>0.30708056625623326</v>
      </c>
      <c r="IJ205" s="94">
        <f t="shared" si="683"/>
        <v>0.41888055865559604</v>
      </c>
      <c r="IK205" s="94">
        <f t="shared" si="684"/>
        <v>0.4236645842413676</v>
      </c>
      <c r="IL205" s="94">
        <f t="shared" si="685"/>
        <v>0.35242804293434948</v>
      </c>
      <c r="IM205" s="94">
        <f t="shared" si="686"/>
        <v>0.29083562807216201</v>
      </c>
      <c r="IN205" s="94">
        <f t="shared" si="687"/>
        <v>0.33412251745224308</v>
      </c>
      <c r="IO205" s="94">
        <f t="shared" si="688"/>
        <v>0.2849744030492134</v>
      </c>
      <c r="IP205" s="94" t="str">
        <f t="shared" si="689"/>
        <v>i.a.</v>
      </c>
      <c r="IQ205" s="94" t="str">
        <f t="shared" si="690"/>
        <v>i.a.</v>
      </c>
      <c r="IR205" s="94" t="str">
        <f t="shared" si="606"/>
        <v>i.a.</v>
      </c>
      <c r="IS205" s="94">
        <f t="shared" si="755"/>
        <v>-1</v>
      </c>
      <c r="IT205" s="94">
        <f t="shared" si="756"/>
        <v>-4.7798584795119017E-2</v>
      </c>
      <c r="IU205" s="94">
        <f t="shared" si="757"/>
        <v>2.3668788857634153</v>
      </c>
      <c r="IV205" s="94">
        <f t="shared" si="758"/>
        <v>-1.5170978733199481</v>
      </c>
      <c r="IW205" s="94">
        <f t="shared" si="759"/>
        <v>0.56234140701579671</v>
      </c>
      <c r="IX205" s="392">
        <f t="shared" si="760"/>
        <v>-0.48627182824779175</v>
      </c>
      <c r="IY205" s="366">
        <f t="shared" si="761"/>
        <v>-2.6922781406069917E-2</v>
      </c>
      <c r="IZ205" s="366">
        <f t="shared" si="762"/>
        <v>-1.3514691633614052E-3</v>
      </c>
      <c r="JA205" s="366">
        <f t="shared" si="763"/>
        <v>4.8959514541183927E-2</v>
      </c>
      <c r="JB205" s="392"/>
      <c r="JC205" s="94">
        <f t="shared" si="691"/>
        <v>2.6922781406069917E-2</v>
      </c>
      <c r="JD205" s="392">
        <f t="shared" si="692"/>
        <v>2.8274250569431322E-2</v>
      </c>
      <c r="JE205" s="94">
        <f t="shared" si="693"/>
        <v>-2.0685263971752604E-2</v>
      </c>
      <c r="JF205" s="94">
        <f t="shared" si="694"/>
        <v>4.0002608865795597E-2</v>
      </c>
      <c r="JG205" s="94">
        <f t="shared" si="695"/>
        <v>2.5604268494812499E-2</v>
      </c>
      <c r="JH205" s="94">
        <f t="shared" si="696"/>
        <v>4.9840109814266655E-2</v>
      </c>
      <c r="JI205" s="94">
        <f t="shared" si="697"/>
        <v>5.0135217953831336E-2</v>
      </c>
      <c r="JJ205" s="94">
        <f t="shared" si="698"/>
        <v>6.7078504484530885E-2</v>
      </c>
      <c r="JK205" s="94" t="str">
        <f t="shared" si="699"/>
        <v>i.a.</v>
      </c>
      <c r="JL205" s="94" t="str">
        <f t="shared" si="700"/>
        <v>i.a.</v>
      </c>
      <c r="JM205" s="94" t="str">
        <f t="shared" si="607"/>
        <v>i.a.</v>
      </c>
      <c r="JN205" s="94" t="e">
        <f t="shared" si="764"/>
        <v>#VALUE!</v>
      </c>
      <c r="JO205" s="94">
        <f t="shared" si="765"/>
        <v>-7.2354182517102988E-2</v>
      </c>
      <c r="JP205" s="94">
        <f t="shared" si="766"/>
        <v>0.15923378202969579</v>
      </c>
      <c r="JQ205" s="94">
        <f t="shared" si="767"/>
        <v>4.9213886795971752E-2</v>
      </c>
      <c r="JR205" s="94">
        <f t="shared" si="768"/>
        <v>-2.7663523774389908E-3</v>
      </c>
      <c r="JS205" s="392">
        <f t="shared" si="769"/>
        <v>-9.6097353788383907E-3</v>
      </c>
      <c r="JT205" s="364" t="e">
        <f t="shared" si="770"/>
        <v>#VALUE!</v>
      </c>
      <c r="JU205" s="364">
        <f t="shared" si="771"/>
        <v>-0.16426201561578901</v>
      </c>
      <c r="JV205" s="364">
        <f t="shared" si="772"/>
        <v>0.31184421233237503</v>
      </c>
      <c r="JW205" s="99" t="str">
        <f t="shared" si="608"/>
        <v>i.a.</v>
      </c>
      <c r="JX205" s="99">
        <f t="shared" si="701"/>
        <v>2.1059870550161812</v>
      </c>
      <c r="JY205" s="393">
        <f t="shared" si="702"/>
        <v>2.2702490706319702</v>
      </c>
      <c r="JZ205" s="99">
        <f t="shared" si="703"/>
        <v>1.9584048582995952</v>
      </c>
      <c r="KA205" s="99">
        <f t="shared" si="704"/>
        <v>1.8665449275362318</v>
      </c>
      <c r="KB205" s="99">
        <f t="shared" si="705"/>
        <v>1.8717227722772276</v>
      </c>
      <c r="KC205" s="99">
        <f t="shared" si="706"/>
        <v>1.8898840579710143</v>
      </c>
      <c r="KD205" s="99">
        <f t="shared" si="707"/>
        <v>1.4377202797202797</v>
      </c>
      <c r="KE205" s="99">
        <f t="shared" si="708"/>
        <v>1.5700949367088606</v>
      </c>
      <c r="KF205" s="99" t="str">
        <f t="shared" si="609"/>
        <v>i.a.</v>
      </c>
      <c r="KG205" s="99" t="str">
        <f t="shared" si="610"/>
        <v>i.a.</v>
      </c>
      <c r="KH205" s="99" t="str">
        <f t="shared" si="611"/>
        <v>i.a.</v>
      </c>
      <c r="KI205" s="94">
        <f t="shared" si="773"/>
        <v>-1</v>
      </c>
      <c r="KJ205" s="94">
        <f t="shared" si="774"/>
        <v>-0.25849883193479184</v>
      </c>
      <c r="KK205" s="94">
        <f t="shared" si="775"/>
        <v>2.2820046031583452</v>
      </c>
      <c r="KL205" s="94">
        <f t="shared" si="776"/>
        <v>-1.7053540836742496</v>
      </c>
      <c r="KM205" s="94">
        <f t="shared" si="777"/>
        <v>0.93623083802739593</v>
      </c>
      <c r="KN205" s="392">
        <f t="shared" si="778"/>
        <v>-0.56520749185292762</v>
      </c>
      <c r="KO205" s="364">
        <f t="shared" si="779"/>
        <v>-4.7491909385113273E-2</v>
      </c>
      <c r="KP205" s="364">
        <f t="shared" si="780"/>
        <v>-1.6556417752433189E-2</v>
      </c>
      <c r="KQ205" s="364">
        <f t="shared" si="781"/>
        <v>0.11400784130758695</v>
      </c>
      <c r="KR205" s="308"/>
      <c r="KS205" s="308">
        <f t="shared" si="709"/>
        <v>4.7491909385113273E-2</v>
      </c>
      <c r="KT205" s="395">
        <f t="shared" si="710"/>
        <v>6.4048327137546462E-2</v>
      </c>
      <c r="KU205" s="308">
        <f t="shared" si="711"/>
        <v>-4.9959514170040485E-2</v>
      </c>
      <c r="KV205" s="308">
        <f t="shared" si="712"/>
        <v>7.0828985507246381E-2</v>
      </c>
      <c r="KW205" s="308">
        <f t="shared" si="713"/>
        <v>3.6580858085808576E-2</v>
      </c>
      <c r="KX205" s="308">
        <f t="shared" si="714"/>
        <v>8.4134057971014489E-2</v>
      </c>
      <c r="KY205" s="308">
        <f t="shared" si="715"/>
        <v>6.1548951048951056E-2</v>
      </c>
      <c r="KZ205" s="308">
        <f t="shared" si="716"/>
        <v>9.7041139240506322E-2</v>
      </c>
      <c r="LA205" s="308" t="str">
        <f t="shared" si="717"/>
        <v>i.a.</v>
      </c>
      <c r="LB205" s="308" t="str">
        <f t="shared" si="718"/>
        <v>i.a.</v>
      </c>
      <c r="LC205" s="308" t="str">
        <f t="shared" si="612"/>
        <v>i.a.</v>
      </c>
    </row>
    <row r="206" spans="1:315" s="1" customFormat="1" x14ac:dyDescent="0.3">
      <c r="A206" s="348" t="s">
        <v>995</v>
      </c>
      <c r="B206" s="171">
        <v>42225533</v>
      </c>
      <c r="C206" t="s">
        <v>105</v>
      </c>
      <c r="D206" s="336"/>
      <c r="E206"/>
      <c r="F206" t="s">
        <v>996</v>
      </c>
      <c r="G206">
        <v>412000</v>
      </c>
      <c r="H206"/>
      <c r="I206" s="188">
        <v>45202</v>
      </c>
      <c r="J206" s="176" t="s">
        <v>129</v>
      </c>
      <c r="K206" s="176" t="s">
        <v>129</v>
      </c>
      <c r="L206" s="176" t="s">
        <v>129</v>
      </c>
      <c r="M206" s="176"/>
      <c r="N206" s="176"/>
      <c r="O206" s="178"/>
      <c r="P206" s="178"/>
      <c r="Q206" s="94">
        <f t="shared" si="719"/>
        <v>5.2932930319705251E-2</v>
      </c>
      <c r="R206" s="409">
        <f t="shared" si="720"/>
        <v>0.29181552794376464</v>
      </c>
      <c r="S206" s="94" t="e">
        <f t="shared" si="721"/>
        <v>#DIV/0!</v>
      </c>
      <c r="T206" s="94" t="e">
        <f t="shared" si="722"/>
        <v>#DIV/0!</v>
      </c>
      <c r="U206" s="94" t="e">
        <f t="shared" si="723"/>
        <v>#DIV/0!</v>
      </c>
      <c r="V206" s="94" t="e">
        <f t="shared" si="724"/>
        <v>#DIV/0!</v>
      </c>
      <c r="W206" s="362">
        <f t="shared" si="725"/>
        <v>38.930000000000064</v>
      </c>
      <c r="X206" s="362">
        <f t="shared" si="726"/>
        <v>166.13699999999994</v>
      </c>
      <c r="Y206" s="410">
        <f t="shared" si="727"/>
        <v>569.322</v>
      </c>
      <c r="Z206" s="100">
        <v>774.38900000000001</v>
      </c>
      <c r="AA206" s="396">
        <v>735.45899999999995</v>
      </c>
      <c r="AB206" s="100">
        <v>569.322</v>
      </c>
      <c r="AC206" s="100"/>
      <c r="AD206" s="100"/>
      <c r="AE206" s="208"/>
      <c r="AF206" s="411"/>
      <c r="AG206" s="412"/>
      <c r="AH206" s="412"/>
      <c r="AI206" s="412"/>
      <c r="AJ206" s="412"/>
      <c r="AK206" s="413"/>
      <c r="AL206" s="94">
        <f t="shared" si="588"/>
        <v>-6.9253418623661703E-2</v>
      </c>
      <c r="AM206" s="94">
        <f t="shared" si="589"/>
        <v>-1.2330098609434471E-2</v>
      </c>
      <c r="AN206" s="94" t="e">
        <f t="shared" si="613"/>
        <v>#DIV/0!</v>
      </c>
      <c r="AO206" s="94" t="e">
        <f t="shared" si="614"/>
        <v>#DIV/0!</v>
      </c>
      <c r="AP206" s="94" t="e">
        <f t="shared" si="615"/>
        <v>#DIV/0!</v>
      </c>
      <c r="AQ206" s="94" t="e">
        <f t="shared" si="616"/>
        <v>#DIV/0!</v>
      </c>
      <c r="AR206" s="362">
        <f t="shared" si="590"/>
        <v>-8.7259999999999991</v>
      </c>
      <c r="AS206" s="362">
        <f t="shared" si="617"/>
        <v>-1.5729999999999933</v>
      </c>
      <c r="AT206" s="410">
        <f t="shared" si="618"/>
        <v>127.574</v>
      </c>
      <c r="AU206" s="266">
        <v>117.27500000000001</v>
      </c>
      <c r="AV206" s="328">
        <v>126.001</v>
      </c>
      <c r="AW206" s="266">
        <v>127.574</v>
      </c>
      <c r="AX206" s="266"/>
      <c r="AY206" s="266"/>
      <c r="AZ206" s="205"/>
      <c r="BA206" s="431"/>
      <c r="BB206" s="430"/>
      <c r="BC206" s="429"/>
      <c r="BD206" s="429"/>
      <c r="BE206" s="429"/>
      <c r="BF206" s="430"/>
      <c r="BG206" s="94">
        <f t="shared" si="591"/>
        <v>-0.40957889480692411</v>
      </c>
      <c r="BH206" s="94">
        <f t="shared" si="619"/>
        <v>-0.46080323087278441</v>
      </c>
      <c r="BI206" s="94" t="e">
        <f t="shared" si="620"/>
        <v>#DIV/0!</v>
      </c>
      <c r="BJ206" s="94" t="e">
        <f t="shared" si="621"/>
        <v>#DIV/0!</v>
      </c>
      <c r="BK206" s="94" t="e">
        <f t="shared" si="622"/>
        <v>#DIV/0!</v>
      </c>
      <c r="BL206" s="94" t="e">
        <f t="shared" si="623"/>
        <v>#DIV/0!</v>
      </c>
      <c r="BM206" s="362">
        <f t="shared" si="592"/>
        <v>-9.843</v>
      </c>
      <c r="BN206" s="362">
        <f t="shared" si="624"/>
        <v>-20.538</v>
      </c>
      <c r="BO206" s="410">
        <f t="shared" si="625"/>
        <v>44.57</v>
      </c>
      <c r="BP206" s="266">
        <v>14.189</v>
      </c>
      <c r="BQ206" s="328">
        <v>24.032</v>
      </c>
      <c r="BR206" s="266">
        <v>44.57</v>
      </c>
      <c r="BS206" s="266"/>
      <c r="BT206" s="266"/>
      <c r="BU206" s="201"/>
      <c r="BV206" s="434"/>
      <c r="BW206" s="413"/>
      <c r="BX206" s="412"/>
      <c r="BY206" s="412"/>
      <c r="BZ206" s="412"/>
      <c r="CA206" s="412"/>
      <c r="CB206" s="94">
        <f t="shared" si="593"/>
        <v>-0.35904761904761912</v>
      </c>
      <c r="CC206" s="94">
        <f t="shared" si="626"/>
        <v>-0.47436685097958903</v>
      </c>
      <c r="CD206" s="94" t="e">
        <f t="shared" si="627"/>
        <v>#DIV/0!</v>
      </c>
      <c r="CE206" s="94" t="e">
        <f t="shared" si="628"/>
        <v>#DIV/0!</v>
      </c>
      <c r="CF206" s="94" t="e">
        <f t="shared" si="629"/>
        <v>#DIV/0!</v>
      </c>
      <c r="CG206" s="94" t="e">
        <f t="shared" si="630"/>
        <v>#DIV/0!</v>
      </c>
      <c r="CH206" s="362">
        <f t="shared" si="594"/>
        <v>-8.2940000000000023</v>
      </c>
      <c r="CI206" s="362">
        <f t="shared" si="631"/>
        <v>-20.847000000000001</v>
      </c>
      <c r="CJ206" s="410">
        <f t="shared" si="632"/>
        <v>43.947000000000003</v>
      </c>
      <c r="CK206" s="100">
        <v>14.805999999999999</v>
      </c>
      <c r="CL206" s="328">
        <v>23.1</v>
      </c>
      <c r="CM206" s="100">
        <v>43.947000000000003</v>
      </c>
      <c r="CN206" s="100"/>
      <c r="CO206" s="100"/>
      <c r="CP206" s="208"/>
      <c r="CQ206" s="411"/>
      <c r="CR206" s="418"/>
      <c r="CS206" s="418"/>
      <c r="CT206" s="418"/>
      <c r="CU206" s="418"/>
      <c r="CV206" s="418"/>
      <c r="CW206" s="94">
        <f t="shared" si="595"/>
        <v>-0.42680955516972996</v>
      </c>
      <c r="CX206" s="94">
        <f t="shared" si="633"/>
        <v>-0.4878422714868304</v>
      </c>
      <c r="CY206" s="94" t="e">
        <f t="shared" si="634"/>
        <v>#DIV/0!</v>
      </c>
      <c r="CZ206" s="94" t="e">
        <f t="shared" si="635"/>
        <v>#DIV/0!</v>
      </c>
      <c r="DA206" s="94" t="e">
        <f t="shared" si="636"/>
        <v>#DIV/0!</v>
      </c>
      <c r="DB206" s="94" t="e">
        <f t="shared" si="637"/>
        <v>#DIV/0!</v>
      </c>
      <c r="DC206" s="362">
        <f t="shared" si="596"/>
        <v>-7.1289999999999996</v>
      </c>
      <c r="DD206" s="362">
        <f t="shared" si="638"/>
        <v>-15.91</v>
      </c>
      <c r="DE206" s="410">
        <f t="shared" si="639"/>
        <v>32.613</v>
      </c>
      <c r="DF206" s="266">
        <v>9.5739999999999998</v>
      </c>
      <c r="DG206" s="328">
        <v>16.702999999999999</v>
      </c>
      <c r="DH206" s="266">
        <v>32.613</v>
      </c>
      <c r="DI206" s="266"/>
      <c r="DJ206" s="266"/>
      <c r="DK206" s="201"/>
      <c r="DL206" s="434"/>
      <c r="DM206" s="412"/>
      <c r="DN206" s="412"/>
      <c r="DO206" s="412"/>
      <c r="DP206" s="412"/>
      <c r="DQ206" s="412"/>
      <c r="DR206" s="94">
        <f t="shared" si="597"/>
        <v>-5.8303694563402668E-2</v>
      </c>
      <c r="DS206" s="94">
        <f t="shared" si="640"/>
        <v>-0.12187582162803862</v>
      </c>
      <c r="DT206" s="94" t="e">
        <f t="shared" si="641"/>
        <v>#DIV/0!</v>
      </c>
      <c r="DU206" s="94" t="e">
        <f t="shared" si="642"/>
        <v>#DIV/0!</v>
      </c>
      <c r="DV206" s="94" t="e">
        <f t="shared" si="643"/>
        <v>#DIV/0!</v>
      </c>
      <c r="DW206" s="94" t="e">
        <f t="shared" si="644"/>
        <v>#DIV/0!</v>
      </c>
      <c r="DX206" s="362">
        <f t="shared" si="598"/>
        <v>-6.4259999999999877</v>
      </c>
      <c r="DY206" s="362">
        <f t="shared" si="645"/>
        <v>-15.297000000000011</v>
      </c>
      <c r="DZ206" s="410">
        <f t="shared" si="646"/>
        <v>125.51300000000001</v>
      </c>
      <c r="EA206" s="100">
        <v>103.79</v>
      </c>
      <c r="EB206" s="328">
        <v>110.21599999999999</v>
      </c>
      <c r="EC206" s="100">
        <v>125.51300000000001</v>
      </c>
      <c r="ED206" s="100"/>
      <c r="EE206" s="100"/>
      <c r="EF206" s="208"/>
      <c r="EG206" s="411"/>
      <c r="EH206" s="418"/>
      <c r="EI206" s="418"/>
      <c r="EJ206" s="418"/>
      <c r="EK206" s="418"/>
      <c r="EL206" s="418"/>
      <c r="EM206" s="94">
        <f t="shared" si="599"/>
        <v>0.44242619581762999</v>
      </c>
      <c r="EN206" s="94">
        <f t="shared" si="647"/>
        <v>-0.36166914505713882</v>
      </c>
      <c r="EO206" s="94" t="e">
        <f t="shared" si="648"/>
        <v>#DIV/0!</v>
      </c>
      <c r="EP206" s="94" t="e">
        <f t="shared" si="649"/>
        <v>#DIV/0!</v>
      </c>
      <c r="EQ206" s="94" t="e">
        <f t="shared" si="650"/>
        <v>#DIV/0!</v>
      </c>
      <c r="ER206" s="94" t="e">
        <f t="shared" si="651"/>
        <v>#DIV/0!</v>
      </c>
      <c r="ES206" s="362">
        <f t="shared" si="600"/>
        <v>138.63999999999999</v>
      </c>
      <c r="ET206" s="362">
        <f t="shared" si="652"/>
        <v>-177.54700000000003</v>
      </c>
      <c r="EU206" s="410">
        <f t="shared" si="653"/>
        <v>490.91</v>
      </c>
      <c r="EV206" s="100">
        <v>452.00299999999999</v>
      </c>
      <c r="EW206" s="328">
        <v>313.363</v>
      </c>
      <c r="EX206" s="100">
        <v>490.91</v>
      </c>
      <c r="EY206" s="100"/>
      <c r="EZ206" s="100"/>
      <c r="FA206" s="208"/>
      <c r="FB206" s="411"/>
      <c r="FC206" s="418"/>
      <c r="FD206" s="418"/>
      <c r="FE206" s="418"/>
      <c r="FF206" s="418"/>
      <c r="FG206" s="418"/>
      <c r="FH206" s="94">
        <f t="shared" si="601"/>
        <v>0.1111111111111111</v>
      </c>
      <c r="FI206" s="94">
        <f t="shared" si="654"/>
        <v>0.20618556701030927</v>
      </c>
      <c r="FJ206" s="94" t="e">
        <f t="shared" si="655"/>
        <v>#DIV/0!</v>
      </c>
      <c r="FK206" s="94" t="e">
        <f t="shared" si="656"/>
        <v>#DIV/0!</v>
      </c>
      <c r="FL206" s="94" t="e">
        <f t="shared" si="657"/>
        <v>#DIV/0!</v>
      </c>
      <c r="FM206" s="94" t="e">
        <f t="shared" si="658"/>
        <v>#DIV/0!</v>
      </c>
      <c r="FN206" s="362">
        <f t="shared" si="602"/>
        <v>13</v>
      </c>
      <c r="FO206" s="362">
        <f t="shared" si="659"/>
        <v>20</v>
      </c>
      <c r="FP206" s="410">
        <f t="shared" si="660"/>
        <v>97</v>
      </c>
      <c r="FQ206" s="486">
        <v>130</v>
      </c>
      <c r="FR206" s="85">
        <v>117</v>
      </c>
      <c r="FS206" s="486">
        <v>97</v>
      </c>
      <c r="FT206" s="486"/>
      <c r="FU206" s="486"/>
      <c r="FV206" s="2"/>
      <c r="FW206" s="495"/>
      <c r="FX206" s="496"/>
      <c r="FY206" s="496"/>
      <c r="FZ206" s="496"/>
      <c r="GA206" s="496"/>
      <c r="GB206" s="496"/>
      <c r="GC206" s="2"/>
      <c r="GD206" s="433"/>
      <c r="GE206" s="1" t="s">
        <v>81</v>
      </c>
      <c r="GF206" s="336" t="s">
        <v>87</v>
      </c>
      <c r="GG206" s="421">
        <v>2630</v>
      </c>
      <c r="GH206" s="1" t="s">
        <v>249</v>
      </c>
      <c r="GI206" s="18" t="s">
        <v>97</v>
      </c>
      <c r="GJ206" s="94">
        <f t="shared" si="728"/>
        <v>-0.29398678630728209</v>
      </c>
      <c r="GK206" s="94">
        <f t="shared" si="729"/>
        <v>-0.44025730026429627</v>
      </c>
      <c r="GL206" s="94" t="e">
        <f t="shared" si="730"/>
        <v>#VALUE!</v>
      </c>
      <c r="GM206" s="94" t="e">
        <f t="shared" si="731"/>
        <v>#VALUE!</v>
      </c>
      <c r="GN206" s="94" t="e">
        <f t="shared" si="732"/>
        <v>#VALUE!</v>
      </c>
      <c r="GO206" s="392" t="e">
        <f t="shared" si="733"/>
        <v>#VALUE!</v>
      </c>
      <c r="GP206" s="366">
        <f t="shared" si="734"/>
        <v>-5.7617813367877663E-2</v>
      </c>
      <c r="GQ206" s="366">
        <f t="shared" si="735"/>
        <v>-0.15415126381103972</v>
      </c>
      <c r="GR206" s="423" t="e">
        <f t="shared" si="736"/>
        <v>#VALUE!</v>
      </c>
      <c r="GS206" s="94">
        <f t="shared" si="603"/>
        <v>0.1383699522443296</v>
      </c>
      <c r="GT206" s="94">
        <f t="shared" si="661"/>
        <v>0.19598776561220727</v>
      </c>
      <c r="GU206" s="392">
        <f t="shared" si="662"/>
        <v>0.35013902942324698</v>
      </c>
      <c r="GV206" s="94" t="str">
        <f t="shared" si="663"/>
        <v>Negativ EK</v>
      </c>
      <c r="GW206" s="94" t="str">
        <f t="shared" si="664"/>
        <v>Negativ EK</v>
      </c>
      <c r="GX206" s="94" t="str">
        <f t="shared" si="665"/>
        <v>Negativ EK</v>
      </c>
      <c r="GY206" s="424" t="str">
        <f t="shared" si="666"/>
        <v>Negativ EK</v>
      </c>
      <c r="GZ206" s="424" t="str">
        <f t="shared" si="667"/>
        <v>Negativ EK</v>
      </c>
      <c r="HA206" s="424" t="str">
        <f t="shared" si="668"/>
        <v>Negativ EK</v>
      </c>
      <c r="HB206" s="424" t="str">
        <f t="shared" si="669"/>
        <v>Negativ EK</v>
      </c>
      <c r="HC206" s="424" t="str">
        <f t="shared" si="670"/>
        <v>Negativ EK</v>
      </c>
      <c r="HD206" s="94">
        <f t="shared" si="737"/>
        <v>-0.37956513153582633</v>
      </c>
      <c r="HE206" s="94">
        <f t="shared" si="738"/>
        <v>-0.34177303991992414</v>
      </c>
      <c r="HF206" s="94" t="e">
        <f t="shared" si="739"/>
        <v>#VALUE!</v>
      </c>
      <c r="HG206" s="94" t="e">
        <f t="shared" si="740"/>
        <v>#VALUE!</v>
      </c>
      <c r="HH206" s="94" t="e">
        <f t="shared" si="741"/>
        <v>#VALUE!</v>
      </c>
      <c r="HI206" s="392" t="e">
        <f t="shared" si="742"/>
        <v>#VALUE!</v>
      </c>
      <c r="HJ206" s="366">
        <f t="shared" si="743"/>
        <v>-2.2683116904506251E-2</v>
      </c>
      <c r="HK206" s="366">
        <f t="shared" si="744"/>
        <v>-3.1029769997007635E-2</v>
      </c>
      <c r="HL206" s="423" t="e">
        <f t="shared" si="745"/>
        <v>#VALUE!</v>
      </c>
      <c r="HM206" s="94">
        <f t="shared" si="604"/>
        <v>3.7077685708536832E-2</v>
      </c>
      <c r="HN206" s="94">
        <f t="shared" si="671"/>
        <v>5.9760802613043083E-2</v>
      </c>
      <c r="HO206" s="392">
        <f t="shared" si="672"/>
        <v>9.0790572610050718E-2</v>
      </c>
      <c r="HP206" s="94" t="str">
        <f t="shared" si="673"/>
        <v>i.a.</v>
      </c>
      <c r="HQ206" s="94" t="str">
        <f t="shared" si="674"/>
        <v>i.a.</v>
      </c>
      <c r="HR206" s="94" t="str">
        <f t="shared" si="675"/>
        <v>i.a.</v>
      </c>
      <c r="HS206" s="424" t="str">
        <f t="shared" si="676"/>
        <v>i.a.</v>
      </c>
      <c r="HT206" s="424" t="str">
        <f t="shared" si="677"/>
        <v>i.a.</v>
      </c>
      <c r="HU206" s="424" t="str">
        <f t="shared" si="678"/>
        <v>i.a.</v>
      </c>
      <c r="HV206" s="424" t="str">
        <f t="shared" si="679"/>
        <v>i.a.</v>
      </c>
      <c r="HW206" s="424" t="str">
        <f t="shared" si="680"/>
        <v>i.a.</v>
      </c>
      <c r="HX206" s="94">
        <f t="shared" si="746"/>
        <v>-0.34714420178510219</v>
      </c>
      <c r="HY206" s="94">
        <f t="shared" si="747"/>
        <v>0.37565679548823422</v>
      </c>
      <c r="HZ206" s="94" t="e">
        <f t="shared" si="748"/>
        <v>#VALUE!</v>
      </c>
      <c r="IA206" s="94" t="e">
        <f t="shared" si="749"/>
        <v>#VALUE!</v>
      </c>
      <c r="IB206" s="94" t="e">
        <f t="shared" si="750"/>
        <v>#VALUE!</v>
      </c>
      <c r="IC206" s="392" t="e">
        <f t="shared" si="751"/>
        <v>#VALUE!</v>
      </c>
      <c r="ID206" s="366">
        <f t="shared" si="752"/>
        <v>-0.12209752058777462</v>
      </c>
      <c r="IE206" s="366">
        <f t="shared" si="753"/>
        <v>9.6045734191837095E-2</v>
      </c>
      <c r="IF206" s="423" t="e">
        <f t="shared" si="754"/>
        <v>#VALUE!</v>
      </c>
      <c r="IG206" s="94">
        <f t="shared" si="605"/>
        <v>0.22962236976303257</v>
      </c>
      <c r="IH206" s="94">
        <f t="shared" si="681"/>
        <v>0.3517198903508072</v>
      </c>
      <c r="II206" s="392">
        <f t="shared" si="682"/>
        <v>0.2556741561589701</v>
      </c>
      <c r="IJ206" s="94" t="str">
        <f t="shared" si="683"/>
        <v>i.a.</v>
      </c>
      <c r="IK206" s="94" t="str">
        <f t="shared" si="684"/>
        <v>i.a.</v>
      </c>
      <c r="IL206" s="94" t="str">
        <f t="shared" si="685"/>
        <v>i.a.</v>
      </c>
      <c r="IM206" s="424" t="str">
        <f t="shared" si="686"/>
        <v>i.a.</v>
      </c>
      <c r="IN206" s="424" t="str">
        <f t="shared" si="687"/>
        <v>i.a.</v>
      </c>
      <c r="IO206" s="424" t="str">
        <f t="shared" si="688"/>
        <v>i.a.</v>
      </c>
      <c r="IP206" s="424" t="str">
        <f t="shared" si="689"/>
        <v>i.a.</v>
      </c>
      <c r="IQ206" s="424" t="str">
        <f t="shared" si="690"/>
        <v>i.a.</v>
      </c>
      <c r="IR206" s="424" t="str">
        <f t="shared" si="606"/>
        <v>i.a.</v>
      </c>
      <c r="IS206" s="94">
        <f t="shared" si="755"/>
        <v>-1</v>
      </c>
      <c r="IT206" s="94">
        <f t="shared" si="756"/>
        <v>-0.58260544368476741</v>
      </c>
      <c r="IU206" s="94" t="e">
        <f t="shared" si="757"/>
        <v>#VALUE!</v>
      </c>
      <c r="IV206" s="94" t="e">
        <f t="shared" si="758"/>
        <v>#VALUE!</v>
      </c>
      <c r="IW206" s="94" t="e">
        <f t="shared" si="759"/>
        <v>#VALUE!</v>
      </c>
      <c r="IX206" s="392" t="e">
        <f t="shared" si="760"/>
        <v>#VALUE!</v>
      </c>
      <c r="IY206" s="366">
        <f t="shared" si="761"/>
        <v>-3.2676192690551074E-2</v>
      </c>
      <c r="IZ206" s="366">
        <f t="shared" si="762"/>
        <v>-4.5609909023417473E-2</v>
      </c>
      <c r="JA206" s="423" t="e">
        <f t="shared" si="763"/>
        <v>#VALUE!</v>
      </c>
      <c r="JB206" s="461"/>
      <c r="JC206" s="94">
        <f t="shared" si="691"/>
        <v>3.2676192690551074E-2</v>
      </c>
      <c r="JD206" s="392">
        <f t="shared" si="692"/>
        <v>7.8286101713968548E-2</v>
      </c>
      <c r="JE206" s="94" t="str">
        <f t="shared" si="693"/>
        <v>i.a.</v>
      </c>
      <c r="JF206" s="94" t="str">
        <f t="shared" si="694"/>
        <v>i.a.</v>
      </c>
      <c r="JG206" s="94" t="str">
        <f t="shared" si="695"/>
        <v>i.a.</v>
      </c>
      <c r="JH206" s="424" t="str">
        <f t="shared" si="696"/>
        <v>i.a.</v>
      </c>
      <c r="JI206" s="424" t="str">
        <f t="shared" si="697"/>
        <v>i.a.</v>
      </c>
      <c r="JJ206" s="424" t="str">
        <f t="shared" si="698"/>
        <v>i.a.</v>
      </c>
      <c r="JK206" s="424" t="str">
        <f t="shared" si="699"/>
        <v>i.a.</v>
      </c>
      <c r="JL206" s="424" t="str">
        <f t="shared" si="700"/>
        <v>i.a.</v>
      </c>
      <c r="JM206" s="424" t="str">
        <f t="shared" si="607"/>
        <v>i.a.</v>
      </c>
      <c r="JN206" s="94">
        <f t="shared" si="764"/>
        <v>-5.2360362712265213E-2</v>
      </c>
      <c r="JO206" s="94">
        <f t="shared" si="765"/>
        <v>7.0992360773890179E-2</v>
      </c>
      <c r="JP206" s="94" t="e">
        <f t="shared" si="766"/>
        <v>#VALUE!</v>
      </c>
      <c r="JQ206" s="94" t="e">
        <f t="shared" si="767"/>
        <v>#VALUE!</v>
      </c>
      <c r="JR206" s="94" t="e">
        <f t="shared" si="768"/>
        <v>#VALUE!</v>
      </c>
      <c r="JS206" s="392" t="e">
        <f t="shared" si="769"/>
        <v>#VALUE!</v>
      </c>
      <c r="JT206" s="364">
        <f t="shared" si="770"/>
        <v>-0.32913589743589622</v>
      </c>
      <c r="JU206" s="366">
        <f t="shared" si="771"/>
        <v>0.41667538990219288</v>
      </c>
      <c r="JV206" s="425" t="e">
        <f t="shared" si="772"/>
        <v>#VALUE!</v>
      </c>
      <c r="JW206" s="99">
        <f t="shared" si="608"/>
        <v>5.956838461538462</v>
      </c>
      <c r="JX206" s="99">
        <f t="shared" si="701"/>
        <v>6.2859743589743582</v>
      </c>
      <c r="JY206" s="393">
        <f t="shared" si="702"/>
        <v>5.8692989690721653</v>
      </c>
      <c r="JZ206" s="99" t="str">
        <f t="shared" si="703"/>
        <v>i.a.</v>
      </c>
      <c r="KA206" s="99" t="str">
        <f t="shared" si="704"/>
        <v>i.a.</v>
      </c>
      <c r="KB206" s="358" t="str">
        <f t="shared" si="705"/>
        <v>i.a.</v>
      </c>
      <c r="KC206" s="426" t="str">
        <f t="shared" si="706"/>
        <v>i.a.</v>
      </c>
      <c r="KD206" s="426" t="str">
        <f t="shared" si="707"/>
        <v>i.a.</v>
      </c>
      <c r="KE206" s="426" t="str">
        <f t="shared" si="708"/>
        <v>i.a.</v>
      </c>
      <c r="KF206" s="426" t="str">
        <f t="shared" si="609"/>
        <v>i.a.</v>
      </c>
      <c r="KG206" s="426" t="str">
        <f t="shared" si="610"/>
        <v>i.a.</v>
      </c>
      <c r="KH206" s="426" t="str">
        <f t="shared" si="611"/>
        <v>i.a.</v>
      </c>
      <c r="KI206" s="94">
        <f t="shared" si="773"/>
        <v>-1</v>
      </c>
      <c r="KJ206" s="99">
        <f t="shared" si="774"/>
        <v>-0.5642186713249584</v>
      </c>
      <c r="KK206" s="94" t="e">
        <f t="shared" si="775"/>
        <v>#VALUE!</v>
      </c>
      <c r="KL206" s="94" t="e">
        <f t="shared" si="776"/>
        <v>#VALUE!</v>
      </c>
      <c r="KM206" s="94" t="e">
        <f t="shared" si="777"/>
        <v>#VALUE!</v>
      </c>
      <c r="KN206" s="394" t="e">
        <f t="shared" si="778"/>
        <v>#VALUE!</v>
      </c>
      <c r="KO206" s="364">
        <f t="shared" si="779"/>
        <v>-0.19743589743589746</v>
      </c>
      <c r="KP206" s="366">
        <f t="shared" si="780"/>
        <v>-0.25562595823420564</v>
      </c>
      <c r="KQ206" s="425" t="e">
        <f t="shared" si="781"/>
        <v>#VALUE!</v>
      </c>
      <c r="KR206" s="308"/>
      <c r="KS206" s="99">
        <f t="shared" si="709"/>
        <v>0.19743589743589746</v>
      </c>
      <c r="KT206" s="395">
        <f t="shared" si="710"/>
        <v>0.4530618556701031</v>
      </c>
      <c r="KU206" s="308" t="str">
        <f t="shared" si="711"/>
        <v>i.a.</v>
      </c>
      <c r="KV206" s="308" t="str">
        <f t="shared" si="712"/>
        <v>i.a.</v>
      </c>
      <c r="KW206" s="308" t="str">
        <f t="shared" si="713"/>
        <v>i.a.</v>
      </c>
      <c r="KX206" s="427" t="str">
        <f t="shared" si="714"/>
        <v>i.a.</v>
      </c>
      <c r="KY206" s="427" t="str">
        <f t="shared" si="715"/>
        <v>i.a.</v>
      </c>
      <c r="KZ206" s="427" t="str">
        <f t="shared" si="716"/>
        <v>i.a.</v>
      </c>
      <c r="LA206" s="427" t="str">
        <f t="shared" si="717"/>
        <v>i.a.</v>
      </c>
      <c r="LB206" s="427" t="str">
        <f t="shared" si="718"/>
        <v>i.a.</v>
      </c>
      <c r="LC206" s="427" t="str">
        <f t="shared" si="612"/>
        <v>i.a.</v>
      </c>
    </row>
    <row r="207" spans="1:315" s="1" customFormat="1" x14ac:dyDescent="0.3">
      <c r="A207" s="348" t="s">
        <v>827</v>
      </c>
      <c r="B207" s="175">
        <v>21147206</v>
      </c>
      <c r="C207" t="s">
        <v>105</v>
      </c>
      <c r="D207" s="336"/>
      <c r="E207"/>
      <c r="F207"/>
      <c r="G207">
        <v>439910</v>
      </c>
      <c r="H207"/>
      <c r="I207" s="188">
        <v>44862</v>
      </c>
      <c r="J207" s="176"/>
      <c r="K207" s="176" t="s">
        <v>129</v>
      </c>
      <c r="L207" s="178" t="s">
        <v>129</v>
      </c>
      <c r="M207" s="178" t="s">
        <v>129</v>
      </c>
      <c r="N207" s="178" t="s">
        <v>129</v>
      </c>
      <c r="O207" s="178" t="s">
        <v>129</v>
      </c>
      <c r="P207" s="178" t="s">
        <v>129</v>
      </c>
      <c r="Q207" s="94" t="e">
        <f t="shared" si="719"/>
        <v>#DIV/0!</v>
      </c>
      <c r="R207" s="94" t="e">
        <f t="shared" si="720"/>
        <v>#DIV/0!</v>
      </c>
      <c r="S207" s="94" t="e">
        <f t="shared" si="721"/>
        <v>#DIV/0!</v>
      </c>
      <c r="T207" s="94" t="e">
        <f t="shared" si="722"/>
        <v>#DIV/0!</v>
      </c>
      <c r="U207" s="94" t="e">
        <f t="shared" si="723"/>
        <v>#DIV/0!</v>
      </c>
      <c r="V207" s="94" t="e">
        <f t="shared" si="724"/>
        <v>#DIV/0!</v>
      </c>
      <c r="W207" s="362">
        <f t="shared" si="725"/>
        <v>0</v>
      </c>
      <c r="X207" s="362">
        <f t="shared" si="726"/>
        <v>0</v>
      </c>
      <c r="Y207" s="362">
        <f t="shared" si="727"/>
        <v>0</v>
      </c>
      <c r="Z207" s="100"/>
      <c r="AA207" s="396"/>
      <c r="AB207" s="208"/>
      <c r="AC207" s="208"/>
      <c r="AD207" s="208"/>
      <c r="AE207" s="228"/>
      <c r="AF207" s="229"/>
      <c r="AG207" s="230"/>
      <c r="AH207" s="326"/>
      <c r="AI207" s="326"/>
      <c r="AJ207" s="326"/>
      <c r="AK207" s="231"/>
      <c r="AL207" s="94">
        <f t="shared" si="588"/>
        <v>-1</v>
      </c>
      <c r="AM207" s="94">
        <f t="shared" si="589"/>
        <v>0.1364921829144656</v>
      </c>
      <c r="AN207" s="94">
        <f t="shared" si="613"/>
        <v>-5.4416105350790972E-2</v>
      </c>
      <c r="AO207" s="94">
        <f t="shared" si="614"/>
        <v>0.35731406656622389</v>
      </c>
      <c r="AP207" s="94">
        <f t="shared" si="615"/>
        <v>0.19473081328751438</v>
      </c>
      <c r="AQ207" s="94">
        <f t="shared" si="616"/>
        <v>2.9524491429052797E-2</v>
      </c>
      <c r="AR207" s="362">
        <f t="shared" si="590"/>
        <v>-42.597999999999999</v>
      </c>
      <c r="AS207" s="362">
        <f t="shared" si="617"/>
        <v>5.1159999999999997</v>
      </c>
      <c r="AT207" s="362">
        <f t="shared" si="618"/>
        <v>-2.1570000000000036</v>
      </c>
      <c r="AU207" s="266"/>
      <c r="AV207" s="266">
        <v>42.597999999999999</v>
      </c>
      <c r="AW207" s="201">
        <v>37.481999999999999</v>
      </c>
      <c r="AX207" s="201">
        <v>39.639000000000003</v>
      </c>
      <c r="AY207" s="201">
        <v>29.204000000000001</v>
      </c>
      <c r="AZ207" s="205">
        <v>24.443999999999999</v>
      </c>
      <c r="BA207" s="276">
        <v>23.742999999999999</v>
      </c>
      <c r="BB207" s="231"/>
      <c r="BC207" s="230"/>
      <c r="BD207" s="230"/>
      <c r="BE207" s="230"/>
      <c r="BF207" s="231"/>
      <c r="BG207" s="94">
        <f t="shared" si="591"/>
        <v>-1</v>
      </c>
      <c r="BH207" s="94">
        <f t="shared" si="619"/>
        <v>0.34219554030874788</v>
      </c>
      <c r="BI207" s="94">
        <f t="shared" si="620"/>
        <v>1.1418074944893462</v>
      </c>
      <c r="BJ207" s="94">
        <f t="shared" si="621"/>
        <v>2.3308270676691667E-2</v>
      </c>
      <c r="BK207" s="94">
        <f t="shared" si="622"/>
        <v>-0.33583021223470655</v>
      </c>
      <c r="BL207" s="94">
        <f t="shared" si="623"/>
        <v>0.28037084398976975</v>
      </c>
      <c r="BM207" s="362">
        <f t="shared" si="592"/>
        <v>-7.8250000000000002</v>
      </c>
      <c r="BN207" s="362">
        <f t="shared" si="624"/>
        <v>1.9950000000000001</v>
      </c>
      <c r="BO207" s="362">
        <f t="shared" si="625"/>
        <v>3.1080000000000001</v>
      </c>
      <c r="BP207" s="266"/>
      <c r="BQ207" s="266">
        <v>7.8250000000000002</v>
      </c>
      <c r="BR207" s="201">
        <v>5.83</v>
      </c>
      <c r="BS207" s="201">
        <v>2.722</v>
      </c>
      <c r="BT207" s="201">
        <v>2.66</v>
      </c>
      <c r="BU207" s="205">
        <v>4.0049999999999999</v>
      </c>
      <c r="BV207" s="276">
        <v>3.1280000000000001</v>
      </c>
      <c r="BW207" s="231"/>
      <c r="BX207" s="230"/>
      <c r="BY207" s="230"/>
      <c r="BZ207" s="230"/>
      <c r="CA207" s="230"/>
      <c r="CB207" s="94">
        <f t="shared" si="593"/>
        <v>-1</v>
      </c>
      <c r="CC207" s="94">
        <f t="shared" si="626"/>
        <v>0.3312607944732297</v>
      </c>
      <c r="CD207" s="94">
        <f t="shared" si="627"/>
        <v>1.2015209125475286</v>
      </c>
      <c r="CE207" s="94">
        <f t="shared" si="628"/>
        <v>-6.3723745105019672E-2</v>
      </c>
      <c r="CF207" s="94">
        <f t="shared" si="629"/>
        <v>-0.30641975308641967</v>
      </c>
      <c r="CG207" s="94">
        <f t="shared" si="630"/>
        <v>0.31878866818625839</v>
      </c>
      <c r="CH207" s="362">
        <f t="shared" si="594"/>
        <v>-7.7080000000000002</v>
      </c>
      <c r="CI207" s="362">
        <f t="shared" si="631"/>
        <v>1.9180000000000001</v>
      </c>
      <c r="CJ207" s="362">
        <f t="shared" si="632"/>
        <v>3.16</v>
      </c>
      <c r="CK207" s="100"/>
      <c r="CL207" s="100">
        <v>7.7080000000000002</v>
      </c>
      <c r="CM207" s="208">
        <v>5.79</v>
      </c>
      <c r="CN207" s="208">
        <v>2.63</v>
      </c>
      <c r="CO207" s="208">
        <v>2.8090000000000002</v>
      </c>
      <c r="CP207" s="228">
        <v>4.05</v>
      </c>
      <c r="CQ207" s="229">
        <v>3.0710000000000002</v>
      </c>
      <c r="CR207" s="294"/>
      <c r="CS207" s="294"/>
      <c r="CT207" s="294"/>
      <c r="CU207" s="294"/>
      <c r="CV207" s="294"/>
      <c r="CW207" s="94">
        <f t="shared" si="595"/>
        <v>-1</v>
      </c>
      <c r="CX207" s="94">
        <f t="shared" si="633"/>
        <v>0.3250946337118682</v>
      </c>
      <c r="CY207" s="94">
        <f t="shared" si="634"/>
        <v>1.2036310107948971</v>
      </c>
      <c r="CZ207" s="94">
        <f t="shared" si="635"/>
        <v>-5.9095106186518982E-2</v>
      </c>
      <c r="DA207" s="94">
        <f t="shared" si="636"/>
        <v>-0.30953139942620339</v>
      </c>
      <c r="DB207" s="94">
        <f t="shared" si="637"/>
        <v>0.32084210526315787</v>
      </c>
      <c r="DC207" s="362">
        <f t="shared" si="596"/>
        <v>-5.9509999999999996</v>
      </c>
      <c r="DD207" s="362">
        <f t="shared" si="638"/>
        <v>1.46</v>
      </c>
      <c r="DE207" s="362">
        <f t="shared" si="639"/>
        <v>2.4529999999999998</v>
      </c>
      <c r="DF207" s="266"/>
      <c r="DG207" s="266">
        <v>5.9509999999999996</v>
      </c>
      <c r="DH207" s="201">
        <v>4.4909999999999997</v>
      </c>
      <c r="DI207" s="201">
        <v>2.0379999999999998</v>
      </c>
      <c r="DJ207" s="201">
        <v>2.1659999999999999</v>
      </c>
      <c r="DK207" s="205">
        <v>3.137</v>
      </c>
      <c r="DL207" s="276">
        <v>2.375</v>
      </c>
      <c r="DM207" s="230">
        <v>5.9509999999999996</v>
      </c>
      <c r="DN207" s="230"/>
      <c r="DO207" s="230"/>
      <c r="DP207" s="230"/>
      <c r="DQ207" s="230"/>
      <c r="DR207" s="94">
        <f t="shared" si="597"/>
        <v>-1</v>
      </c>
      <c r="DS207" s="94">
        <f t="shared" si="640"/>
        <v>-0.12863513598392062</v>
      </c>
      <c r="DT207" s="94">
        <f t="shared" si="641"/>
        <v>0.39279153179949267</v>
      </c>
      <c r="DU207" s="94">
        <f t="shared" si="642"/>
        <v>0.21697008410518454</v>
      </c>
      <c r="DV207" s="94">
        <f t="shared" si="643"/>
        <v>1.7990679527473758E-2</v>
      </c>
      <c r="DW207" s="94">
        <f t="shared" si="644"/>
        <v>0.51510673234811177</v>
      </c>
      <c r="DX207" s="362">
        <f t="shared" si="598"/>
        <v>-13.872999999999999</v>
      </c>
      <c r="DY207" s="362">
        <f t="shared" si="645"/>
        <v>-2.048</v>
      </c>
      <c r="DZ207" s="362">
        <f t="shared" si="646"/>
        <v>4.49</v>
      </c>
      <c r="EA207" s="100"/>
      <c r="EB207" s="100">
        <v>13.872999999999999</v>
      </c>
      <c r="EC207" s="208">
        <v>15.920999999999999</v>
      </c>
      <c r="ED207" s="208">
        <v>11.430999999999999</v>
      </c>
      <c r="EE207" s="208">
        <v>9.3930000000000007</v>
      </c>
      <c r="EF207" s="228">
        <v>9.2270000000000003</v>
      </c>
      <c r="EG207" s="229">
        <v>6.09</v>
      </c>
      <c r="EH207" s="294"/>
      <c r="EI207" s="294"/>
      <c r="EJ207" s="294"/>
      <c r="EK207" s="294"/>
      <c r="EL207" s="294"/>
      <c r="EM207" s="94">
        <f t="shared" si="599"/>
        <v>-1</v>
      </c>
      <c r="EN207" s="94">
        <f t="shared" si="647"/>
        <v>0.32889480692410122</v>
      </c>
      <c r="EO207" s="94">
        <f t="shared" si="648"/>
        <v>0.12972485093813255</v>
      </c>
      <c r="EP207" s="94">
        <f t="shared" si="649"/>
        <v>3.2329107490752913E-2</v>
      </c>
      <c r="EQ207" s="94">
        <f t="shared" si="650"/>
        <v>0.66253579308078681</v>
      </c>
      <c r="ER207" s="94">
        <f t="shared" si="651"/>
        <v>-8.1212800828085879E-2</v>
      </c>
      <c r="ES207" s="362">
        <f t="shared" si="600"/>
        <v>-54.89</v>
      </c>
      <c r="ET207" s="362">
        <f t="shared" si="652"/>
        <v>13.585000000000001</v>
      </c>
      <c r="EU207" s="362">
        <f t="shared" si="653"/>
        <v>4.7430000000000021</v>
      </c>
      <c r="EV207" s="100"/>
      <c r="EW207" s="100">
        <v>54.89</v>
      </c>
      <c r="EX207" s="208">
        <v>41.305</v>
      </c>
      <c r="EY207" s="208">
        <v>36.561999999999998</v>
      </c>
      <c r="EZ207" s="208">
        <v>35.417000000000002</v>
      </c>
      <c r="FA207" s="228">
        <v>21.303000000000001</v>
      </c>
      <c r="FB207" s="229">
        <v>23.186</v>
      </c>
      <c r="FC207" s="294"/>
      <c r="FD207" s="294"/>
      <c r="FE207" s="294"/>
      <c r="FF207" s="294"/>
      <c r="FG207" s="294"/>
      <c r="FH207" s="94">
        <f t="shared" si="601"/>
        <v>-1</v>
      </c>
      <c r="FI207" s="94">
        <f t="shared" si="654"/>
        <v>8.6206896551724144E-2</v>
      </c>
      <c r="FJ207" s="94">
        <f t="shared" si="655"/>
        <v>-0.19444444444444445</v>
      </c>
      <c r="FK207" s="94">
        <f t="shared" si="656"/>
        <v>0.38461538461538464</v>
      </c>
      <c r="FL207" s="94">
        <f t="shared" si="657"/>
        <v>0.15555555555555556</v>
      </c>
      <c r="FM207" s="94">
        <f t="shared" si="658"/>
        <v>0</v>
      </c>
      <c r="FN207" s="362">
        <f t="shared" si="602"/>
        <v>-63</v>
      </c>
      <c r="FO207" s="362">
        <f t="shared" si="659"/>
        <v>5</v>
      </c>
      <c r="FP207" s="362">
        <f t="shared" si="660"/>
        <v>-14</v>
      </c>
      <c r="FQ207" s="486"/>
      <c r="FR207" s="486">
        <v>63</v>
      </c>
      <c r="FS207" s="2">
        <v>58</v>
      </c>
      <c r="FT207" s="2">
        <v>72</v>
      </c>
      <c r="FU207" s="2">
        <v>52</v>
      </c>
      <c r="FV207" s="488">
        <v>45</v>
      </c>
      <c r="FW207" s="503">
        <v>45</v>
      </c>
      <c r="FX207" s="504"/>
      <c r="FY207" s="504"/>
      <c r="FZ207" s="504"/>
      <c r="GA207" s="504"/>
      <c r="GB207" s="504"/>
      <c r="GC207" s="2"/>
      <c r="GD207" s="98"/>
      <c r="GE207" s="1" t="s">
        <v>81</v>
      </c>
      <c r="GF207" s="336"/>
      <c r="GG207" s="132">
        <v>8586</v>
      </c>
      <c r="GH207" s="1" t="s">
        <v>832</v>
      </c>
      <c r="GI207" s="18" t="s">
        <v>79</v>
      </c>
      <c r="GJ207" s="94">
        <f t="shared" si="728"/>
        <v>-1</v>
      </c>
      <c r="GK207" s="94">
        <f t="shared" si="729"/>
        <v>0.22214691717902196</v>
      </c>
      <c r="GL207" s="94">
        <f t="shared" si="730"/>
        <v>0.67609211329664143</v>
      </c>
      <c r="GM207" s="94">
        <f t="shared" si="731"/>
        <v>-0.16281867719244439</v>
      </c>
      <c r="GN207" s="94">
        <f t="shared" si="732"/>
        <v>-0.4294538860378459</v>
      </c>
      <c r="GO207" s="392">
        <f t="shared" si="733"/>
        <v>4.8693998727467873E-2</v>
      </c>
      <c r="GP207" s="366">
        <f t="shared" si="734"/>
        <v>-0.51741961468752107</v>
      </c>
      <c r="GQ207" s="366">
        <f t="shared" si="735"/>
        <v>9.405020842838091E-2</v>
      </c>
      <c r="GR207" s="366">
        <f t="shared" si="736"/>
        <v>0.1707762445226822</v>
      </c>
      <c r="GS207" s="94">
        <f t="shared" si="603"/>
        <v>0</v>
      </c>
      <c r="GT207" s="94">
        <f t="shared" si="661"/>
        <v>0.51741961468752107</v>
      </c>
      <c r="GU207" s="392">
        <f t="shared" si="662"/>
        <v>0.42336940625914016</v>
      </c>
      <c r="GV207" s="94">
        <f t="shared" si="663"/>
        <v>0.25259316173645796</v>
      </c>
      <c r="GW207" s="94">
        <f t="shared" si="664"/>
        <v>0.30171858216970998</v>
      </c>
      <c r="GX207" s="94">
        <f t="shared" si="665"/>
        <v>0.52882418228112549</v>
      </c>
      <c r="GY207" s="94">
        <f t="shared" si="666"/>
        <v>0.5042692939244664</v>
      </c>
      <c r="GZ207" s="94" t="str">
        <f t="shared" si="667"/>
        <v>Negativ EK</v>
      </c>
      <c r="HA207" s="94" t="str">
        <f t="shared" si="668"/>
        <v>Negativ EK</v>
      </c>
      <c r="HB207" s="94" t="str">
        <f t="shared" si="669"/>
        <v>Negativ EK</v>
      </c>
      <c r="HC207" s="94" t="str">
        <f t="shared" si="670"/>
        <v>Negativ EK</v>
      </c>
      <c r="HD207" s="94">
        <f t="shared" si="737"/>
        <v>-1</v>
      </c>
      <c r="HE207" s="94">
        <f t="shared" si="738"/>
        <v>8.6467489341662804E-2</v>
      </c>
      <c r="HF207" s="94">
        <f t="shared" si="739"/>
        <v>0.97985233341272515</v>
      </c>
      <c r="HG207" s="94">
        <f t="shared" si="740"/>
        <v>-0.19362529192150557</v>
      </c>
      <c r="HH207" s="94">
        <f t="shared" si="741"/>
        <v>-0.47905060493846718</v>
      </c>
      <c r="HI207" s="392">
        <f t="shared" si="742"/>
        <v>0.33456262845857615</v>
      </c>
      <c r="HJ207" s="366">
        <f t="shared" si="743"/>
        <v>-0.16269036852227248</v>
      </c>
      <c r="HK207" s="366">
        <f t="shared" si="744"/>
        <v>1.2947858858358335E-2</v>
      </c>
      <c r="HL207" s="366">
        <f t="shared" si="745"/>
        <v>7.4109338877990469E-2</v>
      </c>
      <c r="HM207" s="94">
        <f t="shared" si="604"/>
        <v>0</v>
      </c>
      <c r="HN207" s="94">
        <f t="shared" si="671"/>
        <v>0.16269036852227248</v>
      </c>
      <c r="HO207" s="392">
        <f t="shared" si="672"/>
        <v>0.14974250966391414</v>
      </c>
      <c r="HP207" s="94">
        <f t="shared" si="673"/>
        <v>7.5633170785923673E-2</v>
      </c>
      <c r="HQ207" s="94">
        <f t="shared" si="674"/>
        <v>9.3794076163610726E-2</v>
      </c>
      <c r="HR207" s="94">
        <f t="shared" si="675"/>
        <v>0.18004450538335318</v>
      </c>
      <c r="HS207" s="94">
        <f t="shared" si="676"/>
        <v>0.13490899680841889</v>
      </c>
      <c r="HT207" s="94" t="str">
        <f t="shared" si="677"/>
        <v>i.a.</v>
      </c>
      <c r="HU207" s="94" t="str">
        <f t="shared" si="678"/>
        <v>i.a.</v>
      </c>
      <c r="HV207" s="94" t="str">
        <f t="shared" si="679"/>
        <v>i.a.</v>
      </c>
      <c r="HW207" s="94" t="str">
        <f t="shared" si="680"/>
        <v>i.a.</v>
      </c>
      <c r="HX207" s="94" t="e">
        <f t="shared" si="746"/>
        <v>#VALUE!</v>
      </c>
      <c r="HY207" s="94">
        <f t="shared" si="747"/>
        <v>-0.34429357427246932</v>
      </c>
      <c r="HZ207" s="94">
        <f t="shared" si="748"/>
        <v>0.23285907240414103</v>
      </c>
      <c r="IA207" s="94">
        <f t="shared" si="749"/>
        <v>0.17885863652845388</v>
      </c>
      <c r="IB207" s="94">
        <f t="shared" si="750"/>
        <v>-0.38768796210933248</v>
      </c>
      <c r="IC207" s="392">
        <f t="shared" si="751"/>
        <v>0.64902899573878414</v>
      </c>
      <c r="ID207" s="366" t="e">
        <f t="shared" si="752"/>
        <v>#VALUE!</v>
      </c>
      <c r="IE207" s="366">
        <f t="shared" si="753"/>
        <v>-0.1327078560947097</v>
      </c>
      <c r="IF207" s="366">
        <f t="shared" si="754"/>
        <v>7.2802692868326024E-2</v>
      </c>
      <c r="IG207" s="94" t="str">
        <f t="shared" si="605"/>
        <v>i.a.</v>
      </c>
      <c r="IH207" s="94">
        <f t="shared" si="681"/>
        <v>0.25274184733102567</v>
      </c>
      <c r="II207" s="392">
        <f t="shared" si="682"/>
        <v>0.38544970342573537</v>
      </c>
      <c r="IJ207" s="94">
        <f t="shared" si="683"/>
        <v>0.31264701055740934</v>
      </c>
      <c r="IK207" s="94">
        <f t="shared" si="684"/>
        <v>0.26521162153767963</v>
      </c>
      <c r="IL207" s="94">
        <f t="shared" si="685"/>
        <v>0.43313148382856875</v>
      </c>
      <c r="IM207" s="94">
        <f t="shared" si="686"/>
        <v>0.26265850081946002</v>
      </c>
      <c r="IN207" s="94" t="str">
        <f t="shared" si="687"/>
        <v>i.a.</v>
      </c>
      <c r="IO207" s="94" t="str">
        <f t="shared" si="688"/>
        <v>i.a.</v>
      </c>
      <c r="IP207" s="94" t="str">
        <f t="shared" si="689"/>
        <v>i.a.</v>
      </c>
      <c r="IQ207" s="94" t="str">
        <f t="shared" si="690"/>
        <v>i.a.</v>
      </c>
      <c r="IR207" s="94" t="str">
        <f t="shared" si="606"/>
        <v>i.a.</v>
      </c>
      <c r="IS207" s="94" t="e">
        <f t="shared" si="755"/>
        <v>#VALUE!</v>
      </c>
      <c r="IT207" s="94" t="e">
        <f t="shared" si="756"/>
        <v>#VALUE!</v>
      </c>
      <c r="IU207" s="94" t="e">
        <f t="shared" si="757"/>
        <v>#VALUE!</v>
      </c>
      <c r="IV207" s="94" t="e">
        <f t="shared" si="758"/>
        <v>#VALUE!</v>
      </c>
      <c r="IW207" s="94" t="e">
        <f t="shared" si="759"/>
        <v>#VALUE!</v>
      </c>
      <c r="IX207" s="392" t="e">
        <f t="shared" si="760"/>
        <v>#VALUE!</v>
      </c>
      <c r="IY207" s="366" t="e">
        <f t="shared" si="761"/>
        <v>#VALUE!</v>
      </c>
      <c r="IZ207" s="366" t="e">
        <f t="shared" si="762"/>
        <v>#VALUE!</v>
      </c>
      <c r="JA207" s="366" t="e">
        <f t="shared" si="763"/>
        <v>#VALUE!</v>
      </c>
      <c r="JB207" s="392"/>
      <c r="JC207" s="94" t="str">
        <f t="shared" si="691"/>
        <v>i.a.</v>
      </c>
      <c r="JD207" s="392" t="str">
        <f t="shared" si="692"/>
        <v>i.a.</v>
      </c>
      <c r="JE207" s="94" t="str">
        <f t="shared" si="693"/>
        <v>i.a.</v>
      </c>
      <c r="JF207" s="94" t="str">
        <f t="shared" si="694"/>
        <v>i.a.</v>
      </c>
      <c r="JG207" s="94" t="str">
        <f t="shared" si="695"/>
        <v>i.a.</v>
      </c>
      <c r="JH207" s="94" t="str">
        <f t="shared" si="696"/>
        <v>i.a.</v>
      </c>
      <c r="JI207" s="94" t="str">
        <f t="shared" si="697"/>
        <v>i.a.</v>
      </c>
      <c r="JJ207" s="94" t="str">
        <f t="shared" si="698"/>
        <v>i.a.</v>
      </c>
      <c r="JK207" s="94" t="str">
        <f t="shared" si="699"/>
        <v>i.a.</v>
      </c>
      <c r="JL207" s="94" t="str">
        <f t="shared" si="700"/>
        <v>i.a.</v>
      </c>
      <c r="JM207" s="94" t="str">
        <f t="shared" si="607"/>
        <v>i.a.</v>
      </c>
      <c r="JN207" s="94" t="e">
        <f t="shared" si="764"/>
        <v>#VALUE!</v>
      </c>
      <c r="JO207" s="94" t="e">
        <f t="shared" si="765"/>
        <v>#DIV/0!</v>
      </c>
      <c r="JP207" s="94" t="e">
        <f t="shared" si="766"/>
        <v>#DIV/0!</v>
      </c>
      <c r="JQ207" s="94" t="e">
        <f t="shared" si="767"/>
        <v>#DIV/0!</v>
      </c>
      <c r="JR207" s="94" t="e">
        <f t="shared" si="768"/>
        <v>#DIV/0!</v>
      </c>
      <c r="JS207" s="392" t="e">
        <f t="shared" si="769"/>
        <v>#DIV/0!</v>
      </c>
      <c r="JT207" s="364" t="e">
        <f t="shared" si="770"/>
        <v>#VALUE!</v>
      </c>
      <c r="JU207" s="364">
        <f t="shared" si="771"/>
        <v>0</v>
      </c>
      <c r="JV207" s="364">
        <f t="shared" si="772"/>
        <v>0</v>
      </c>
      <c r="JW207" s="99" t="str">
        <f t="shared" si="608"/>
        <v>i.a.</v>
      </c>
      <c r="JX207" s="99">
        <f t="shared" si="701"/>
        <v>0</v>
      </c>
      <c r="JY207" s="393">
        <f t="shared" si="702"/>
        <v>0</v>
      </c>
      <c r="JZ207" s="99">
        <f t="shared" si="703"/>
        <v>0</v>
      </c>
      <c r="KA207" s="99">
        <f t="shared" si="704"/>
        <v>0</v>
      </c>
      <c r="KB207" s="99">
        <f t="shared" si="705"/>
        <v>0</v>
      </c>
      <c r="KC207" s="99">
        <f t="shared" si="706"/>
        <v>0</v>
      </c>
      <c r="KD207" s="99" t="str">
        <f t="shared" si="707"/>
        <v>i.a.</v>
      </c>
      <c r="KE207" s="99" t="str">
        <f t="shared" si="708"/>
        <v>i.a.</v>
      </c>
      <c r="KF207" s="99" t="str">
        <f t="shared" si="609"/>
        <v>i.a.</v>
      </c>
      <c r="KG207" s="99" t="str">
        <f t="shared" si="610"/>
        <v>i.a.</v>
      </c>
      <c r="KH207" s="99" t="str">
        <f t="shared" si="611"/>
        <v>i.a.</v>
      </c>
      <c r="KI207" s="94">
        <f t="shared" si="773"/>
        <v>-1</v>
      </c>
      <c r="KJ207" s="94">
        <f t="shared" si="774"/>
        <v>0.2256051758642432</v>
      </c>
      <c r="KK207" s="94">
        <f t="shared" si="775"/>
        <v>1.7329225121279668</v>
      </c>
      <c r="KL207" s="94">
        <f t="shared" si="776"/>
        <v>-0.32380048257584748</v>
      </c>
      <c r="KM207" s="94">
        <f t="shared" si="777"/>
        <v>-0.39978632478632475</v>
      </c>
      <c r="KN207" s="392">
        <f t="shared" si="778"/>
        <v>0.31878866818625828</v>
      </c>
      <c r="KO207" s="364">
        <f t="shared" si="779"/>
        <v>-0.12234920634920635</v>
      </c>
      <c r="KP207" s="364">
        <f t="shared" si="780"/>
        <v>2.2521620142309795E-2</v>
      </c>
      <c r="KQ207" s="364">
        <f t="shared" si="781"/>
        <v>6.3299808429118781E-2</v>
      </c>
      <c r="KR207" s="308"/>
      <c r="KS207" s="308">
        <f t="shared" si="709"/>
        <v>0.12234920634920635</v>
      </c>
      <c r="KT207" s="395">
        <f t="shared" si="710"/>
        <v>9.9827586206896551E-2</v>
      </c>
      <c r="KU207" s="308">
        <f t="shared" si="711"/>
        <v>3.6527777777777777E-2</v>
      </c>
      <c r="KV207" s="308">
        <f t="shared" si="712"/>
        <v>5.4019230769230771E-2</v>
      </c>
      <c r="KW207" s="308">
        <f t="shared" si="713"/>
        <v>0.09</v>
      </c>
      <c r="KX207" s="308">
        <f t="shared" si="714"/>
        <v>6.8244444444444455E-2</v>
      </c>
      <c r="KY207" s="308" t="str">
        <f t="shared" si="715"/>
        <v>i.a.</v>
      </c>
      <c r="KZ207" s="308" t="str">
        <f t="shared" si="716"/>
        <v>i.a.</v>
      </c>
      <c r="LA207" s="308" t="str">
        <f t="shared" si="717"/>
        <v>i.a.</v>
      </c>
      <c r="LB207" s="308" t="str">
        <f t="shared" si="718"/>
        <v>i.a.</v>
      </c>
      <c r="LC207" s="308" t="str">
        <f t="shared" si="612"/>
        <v>i.a.</v>
      </c>
    </row>
    <row r="208" spans="1:315" s="1" customFormat="1" x14ac:dyDescent="0.3">
      <c r="A208" s="348" t="s">
        <v>592</v>
      </c>
      <c r="B208" s="171">
        <v>26121442</v>
      </c>
      <c r="C208" t="s">
        <v>105</v>
      </c>
      <c r="D208" s="336"/>
      <c r="E208"/>
      <c r="F208"/>
      <c r="G208">
        <v>433200</v>
      </c>
      <c r="H208"/>
      <c r="I208" s="188">
        <v>45016</v>
      </c>
      <c r="J208" s="176"/>
      <c r="K208" s="176" t="s">
        <v>132</v>
      </c>
      <c r="L208" s="178" t="s">
        <v>132</v>
      </c>
      <c r="M208" s="178" t="s">
        <v>132</v>
      </c>
      <c r="N208" s="178" t="s">
        <v>132</v>
      </c>
      <c r="O208" s="178" t="s">
        <v>132</v>
      </c>
      <c r="P208" s="178" t="s">
        <v>132</v>
      </c>
      <c r="Q208" s="94" t="e">
        <f t="shared" si="719"/>
        <v>#DIV/0!</v>
      </c>
      <c r="R208" s="94" t="e">
        <f t="shared" si="720"/>
        <v>#DIV/0!</v>
      </c>
      <c r="S208" s="94" t="e">
        <f t="shared" si="721"/>
        <v>#DIV/0!</v>
      </c>
      <c r="T208" s="94" t="e">
        <f t="shared" si="722"/>
        <v>#DIV/0!</v>
      </c>
      <c r="U208" s="94" t="e">
        <f t="shared" si="723"/>
        <v>#DIV/0!</v>
      </c>
      <c r="V208" s="94" t="e">
        <f t="shared" si="724"/>
        <v>#DIV/0!</v>
      </c>
      <c r="W208" s="362">
        <f t="shared" si="725"/>
        <v>0</v>
      </c>
      <c r="X208" s="362">
        <f t="shared" si="726"/>
        <v>0</v>
      </c>
      <c r="Y208" s="362">
        <f t="shared" si="727"/>
        <v>0</v>
      </c>
      <c r="Z208" s="100"/>
      <c r="AA208" s="396"/>
      <c r="AB208" s="208"/>
      <c r="AC208" s="208"/>
      <c r="AD208" s="208"/>
      <c r="AE208" s="228"/>
      <c r="AF208" s="257"/>
      <c r="AG208" s="258"/>
      <c r="AH208" s="258"/>
      <c r="AI208" s="258"/>
      <c r="AJ208" s="258"/>
      <c r="AK208" s="260"/>
      <c r="AL208" s="94">
        <f t="shared" si="588"/>
        <v>-1</v>
      </c>
      <c r="AM208" s="94">
        <f t="shared" si="589"/>
        <v>-4.2725696759567861E-2</v>
      </c>
      <c r="AN208" s="94">
        <f t="shared" si="613"/>
        <v>0.88521293177133087</v>
      </c>
      <c r="AO208" s="94">
        <f t="shared" si="614"/>
        <v>-0.56310956857921102</v>
      </c>
      <c r="AP208" s="94">
        <f t="shared" si="615"/>
        <v>-9.2062225767850017E-2</v>
      </c>
      <c r="AQ208" s="94">
        <f t="shared" si="616"/>
        <v>1.6667342552414997E-2</v>
      </c>
      <c r="AR208" s="362">
        <f t="shared" si="590"/>
        <v>-35.893000000000001</v>
      </c>
      <c r="AS208" s="362">
        <f t="shared" si="617"/>
        <v>-1.6019999999999968</v>
      </c>
      <c r="AT208" s="362">
        <f t="shared" si="618"/>
        <v>17.605999999999998</v>
      </c>
      <c r="AU208" s="266"/>
      <c r="AV208" s="266">
        <v>35.893000000000001</v>
      </c>
      <c r="AW208" s="201">
        <v>37.494999999999997</v>
      </c>
      <c r="AX208" s="201">
        <v>19.888999999999999</v>
      </c>
      <c r="AY208" s="201">
        <v>45.524000000000001</v>
      </c>
      <c r="AZ208" s="205">
        <v>50.14</v>
      </c>
      <c r="BA208" s="283">
        <v>49.317999999999998</v>
      </c>
      <c r="BB208" s="260">
        <v>57.25</v>
      </c>
      <c r="BC208" s="258">
        <v>33.348999999999997</v>
      </c>
      <c r="BD208" s="258">
        <v>14.464</v>
      </c>
      <c r="BE208" s="258">
        <v>7.7210000000000001</v>
      </c>
      <c r="BF208" s="260"/>
      <c r="BG208" s="94">
        <f t="shared" si="591"/>
        <v>-1</v>
      </c>
      <c r="BH208" s="94">
        <f t="shared" si="619"/>
        <v>0.48479205462445685</v>
      </c>
      <c r="BI208" s="94">
        <f t="shared" si="620"/>
        <v>1.3769008812290415</v>
      </c>
      <c r="BJ208" s="94">
        <f t="shared" si="621"/>
        <v>-2.9320476118728345</v>
      </c>
      <c r="BK208" s="94">
        <f t="shared" si="622"/>
        <v>-0.16683404468993229</v>
      </c>
      <c r="BL208" s="94">
        <f t="shared" si="623"/>
        <v>-0.48606451612903223</v>
      </c>
      <c r="BM208" s="362">
        <f t="shared" si="592"/>
        <v>-7.1760000000000002</v>
      </c>
      <c r="BN208" s="362">
        <f t="shared" si="624"/>
        <v>2.343</v>
      </c>
      <c r="BO208" s="362">
        <f t="shared" si="625"/>
        <v>17.655999999999999</v>
      </c>
      <c r="BP208" s="266"/>
      <c r="BQ208" s="266">
        <v>7.1760000000000002</v>
      </c>
      <c r="BR208" s="201">
        <v>4.8330000000000002</v>
      </c>
      <c r="BS208" s="201">
        <v>-12.823</v>
      </c>
      <c r="BT208" s="201">
        <v>6.6369999999999996</v>
      </c>
      <c r="BU208" s="205">
        <v>7.9660000000000002</v>
      </c>
      <c r="BV208" s="283">
        <v>15.5</v>
      </c>
      <c r="BW208" s="260">
        <v>11.582000000000001</v>
      </c>
      <c r="BX208" s="258">
        <v>3.0960000000000001</v>
      </c>
      <c r="BY208" s="258">
        <v>3.8319999999999999</v>
      </c>
      <c r="BZ208" s="258">
        <v>0.90800000000000003</v>
      </c>
      <c r="CA208" s="258"/>
      <c r="CB208" s="94">
        <f t="shared" si="593"/>
        <v>-1</v>
      </c>
      <c r="CC208" s="94">
        <f t="shared" si="626"/>
        <v>0.52579908675799092</v>
      </c>
      <c r="CD208" s="94">
        <f t="shared" si="627"/>
        <v>1.3402470286646471</v>
      </c>
      <c r="CE208" s="94">
        <f t="shared" si="628"/>
        <v>-2.9856547894493288</v>
      </c>
      <c r="CF208" s="94">
        <f t="shared" si="629"/>
        <v>-0.17978238866396765</v>
      </c>
      <c r="CG208" s="94">
        <f t="shared" si="630"/>
        <v>-0.48891044293566116</v>
      </c>
      <c r="CH208" s="362">
        <f t="shared" si="594"/>
        <v>-6.6829999999999998</v>
      </c>
      <c r="CI208" s="362">
        <f t="shared" si="631"/>
        <v>2.3029999999999999</v>
      </c>
      <c r="CJ208" s="362">
        <f t="shared" si="632"/>
        <v>17.253</v>
      </c>
      <c r="CK208" s="100"/>
      <c r="CL208" s="100">
        <v>6.6829999999999998</v>
      </c>
      <c r="CM208" s="208">
        <v>4.38</v>
      </c>
      <c r="CN208" s="208">
        <v>-12.872999999999999</v>
      </c>
      <c r="CO208" s="208">
        <v>6.4829999999999997</v>
      </c>
      <c r="CP208" s="228">
        <v>7.9039999999999999</v>
      </c>
      <c r="CQ208" s="257">
        <v>15.465</v>
      </c>
      <c r="CR208" s="303">
        <v>11.430999999999999</v>
      </c>
      <c r="CS208" s="303">
        <v>3.0870000000000002</v>
      </c>
      <c r="CT208" s="303">
        <v>3.76</v>
      </c>
      <c r="CU208" s="303">
        <v>0.81299999999999994</v>
      </c>
      <c r="CV208" s="303"/>
      <c r="CW208" s="94">
        <f t="shared" si="595"/>
        <v>-1</v>
      </c>
      <c r="CX208" s="94">
        <f t="shared" si="633"/>
        <v>0.49055523755008584</v>
      </c>
      <c r="CY208" s="94">
        <f t="shared" si="634"/>
        <v>1.3478001194505276</v>
      </c>
      <c r="CZ208" s="94">
        <f t="shared" si="635"/>
        <v>-2.9988062077198565</v>
      </c>
      <c r="DA208" s="94">
        <f t="shared" si="636"/>
        <v>-0.18409090909090914</v>
      </c>
      <c r="DB208" s="94">
        <f t="shared" si="637"/>
        <v>-0.48248340754431657</v>
      </c>
      <c r="DC208" s="362">
        <f t="shared" si="596"/>
        <v>-5.2080000000000002</v>
      </c>
      <c r="DD208" s="362">
        <f t="shared" si="638"/>
        <v>1.714</v>
      </c>
      <c r="DE208" s="362">
        <f t="shared" si="639"/>
        <v>13.54</v>
      </c>
      <c r="DF208" s="266"/>
      <c r="DG208" s="266">
        <v>5.2080000000000002</v>
      </c>
      <c r="DH208" s="201">
        <v>3.4940000000000002</v>
      </c>
      <c r="DI208" s="201">
        <v>-10.045999999999999</v>
      </c>
      <c r="DJ208" s="201">
        <v>5.0259999999999998</v>
      </c>
      <c r="DK208" s="205">
        <v>6.16</v>
      </c>
      <c r="DL208" s="283">
        <v>11.903</v>
      </c>
      <c r="DM208" s="258">
        <v>8.8960000000000008</v>
      </c>
      <c r="DN208" s="258">
        <v>2.355</v>
      </c>
      <c r="DO208" s="258">
        <v>2.306</v>
      </c>
      <c r="DP208" s="258">
        <v>0.34</v>
      </c>
      <c r="DQ208" s="258"/>
      <c r="DR208" s="94">
        <f t="shared" si="597"/>
        <v>-1</v>
      </c>
      <c r="DS208" s="94">
        <f t="shared" si="640"/>
        <v>0.26035131744040163</v>
      </c>
      <c r="DT208" s="94">
        <f t="shared" si="641"/>
        <v>1.1548860563924295</v>
      </c>
      <c r="DU208" s="94">
        <f t="shared" si="642"/>
        <v>-0.73245840653094962</v>
      </c>
      <c r="DV208" s="94">
        <f t="shared" si="643"/>
        <v>-4.7914207005116109E-2</v>
      </c>
      <c r="DW208" s="94">
        <f t="shared" si="644"/>
        <v>-0.15885298133818851</v>
      </c>
      <c r="DX208" s="362">
        <f t="shared" si="598"/>
        <v>-14.063000000000001</v>
      </c>
      <c r="DY208" s="362">
        <f t="shared" si="645"/>
        <v>2.9050000000000011</v>
      </c>
      <c r="DZ208" s="362">
        <f t="shared" si="646"/>
        <v>5.9799999999999995</v>
      </c>
      <c r="EA208" s="100"/>
      <c r="EB208" s="100">
        <v>14.063000000000001</v>
      </c>
      <c r="EC208" s="208">
        <v>11.157999999999999</v>
      </c>
      <c r="ED208" s="208">
        <v>5.1779999999999999</v>
      </c>
      <c r="EE208" s="208">
        <v>19.353999999999999</v>
      </c>
      <c r="EF208" s="228">
        <v>20.327999999999999</v>
      </c>
      <c r="EG208" s="257">
        <v>24.167000000000002</v>
      </c>
      <c r="EH208" s="303">
        <v>18.263999999999999</v>
      </c>
      <c r="EI208" s="303">
        <v>9.3680000000000003</v>
      </c>
      <c r="EJ208" s="303">
        <v>9.3130000000000006</v>
      </c>
      <c r="EK208" s="303">
        <v>7.0069999999999997</v>
      </c>
      <c r="EL208" s="303"/>
      <c r="EM208" s="94">
        <f t="shared" si="599"/>
        <v>-1</v>
      </c>
      <c r="EN208" s="94">
        <f t="shared" si="647"/>
        <v>-0.10742986295472479</v>
      </c>
      <c r="EO208" s="94">
        <f t="shared" si="648"/>
        <v>9.9262531056512976E-2</v>
      </c>
      <c r="EP208" s="94">
        <f t="shared" si="649"/>
        <v>-0.41922997640915238</v>
      </c>
      <c r="EQ208" s="94">
        <f t="shared" si="650"/>
        <v>0.47817990994346082</v>
      </c>
      <c r="ER208" s="94">
        <f t="shared" si="651"/>
        <v>-0.28918996967800942</v>
      </c>
      <c r="ES208" s="362">
        <f t="shared" si="600"/>
        <v>-49.759</v>
      </c>
      <c r="ET208" s="362">
        <f t="shared" si="652"/>
        <v>-5.9889999999999972</v>
      </c>
      <c r="EU208" s="362">
        <f t="shared" si="653"/>
        <v>5.0339999999999989</v>
      </c>
      <c r="EV208" s="100"/>
      <c r="EW208" s="100">
        <v>49.759</v>
      </c>
      <c r="EX208" s="208">
        <v>55.747999999999998</v>
      </c>
      <c r="EY208" s="208">
        <v>50.713999999999999</v>
      </c>
      <c r="EZ208" s="208">
        <v>87.322000000000003</v>
      </c>
      <c r="FA208" s="228">
        <v>59.073999999999998</v>
      </c>
      <c r="FB208" s="257">
        <v>83.108000000000004</v>
      </c>
      <c r="FC208" s="303">
        <v>63.76</v>
      </c>
      <c r="FD208" s="303">
        <v>56.985999999999997</v>
      </c>
      <c r="FE208" s="303">
        <v>41.109000000000002</v>
      </c>
      <c r="FF208" s="303">
        <v>31.922999999999998</v>
      </c>
      <c r="FG208" s="303"/>
      <c r="FH208" s="94">
        <f t="shared" si="601"/>
        <v>-1</v>
      </c>
      <c r="FI208" s="94">
        <f t="shared" si="654"/>
        <v>-1.7241379310344827E-2</v>
      </c>
      <c r="FJ208" s="94">
        <f t="shared" si="655"/>
        <v>-3.3333333333333333E-2</v>
      </c>
      <c r="FK208" s="94">
        <f t="shared" si="656"/>
        <v>-0.2857142857142857</v>
      </c>
      <c r="FL208" s="94">
        <f t="shared" si="657"/>
        <v>0</v>
      </c>
      <c r="FM208" s="94">
        <f t="shared" si="658"/>
        <v>0.2537313432835821</v>
      </c>
      <c r="FN208" s="362">
        <f t="shared" si="602"/>
        <v>-57</v>
      </c>
      <c r="FO208" s="362">
        <f t="shared" si="659"/>
        <v>-1</v>
      </c>
      <c r="FP208" s="362">
        <f t="shared" si="660"/>
        <v>-2</v>
      </c>
      <c r="FQ208" s="486"/>
      <c r="FR208" s="486">
        <v>57</v>
      </c>
      <c r="FS208" s="2">
        <v>58</v>
      </c>
      <c r="FT208" s="2">
        <v>60</v>
      </c>
      <c r="FU208" s="2">
        <v>84</v>
      </c>
      <c r="FV208" s="488">
        <v>84</v>
      </c>
      <c r="FW208" s="521">
        <v>67</v>
      </c>
      <c r="FX208" s="507">
        <v>91</v>
      </c>
      <c r="FY208" s="507">
        <v>66</v>
      </c>
      <c r="FZ208" s="507">
        <v>67</v>
      </c>
      <c r="GA208" s="507">
        <v>58</v>
      </c>
      <c r="GB208" s="507"/>
      <c r="GC208" s="2"/>
      <c r="GD208" s="35"/>
      <c r="GE208" s="1" t="s">
        <v>81</v>
      </c>
      <c r="GF208" s="336" t="s">
        <v>87</v>
      </c>
      <c r="GG208" s="138">
        <v>2900</v>
      </c>
      <c r="GH208" s="138" t="s">
        <v>243</v>
      </c>
      <c r="GI208" s="18" t="s">
        <v>97</v>
      </c>
      <c r="GJ208" s="94">
        <f t="shared" si="728"/>
        <v>-1</v>
      </c>
      <c r="GK208" s="94">
        <f t="shared" si="729"/>
        <v>-1.1718255371375566E-2</v>
      </c>
      <c r="GL208" s="94">
        <f t="shared" si="730"/>
        <v>1.5109537284035943</v>
      </c>
      <c r="GM208" s="94">
        <f t="shared" si="731"/>
        <v>-4.2119172246424377</v>
      </c>
      <c r="GN208" s="94">
        <f t="shared" si="732"/>
        <v>-8.0298810130619347E-2</v>
      </c>
      <c r="GO208" s="392">
        <f t="shared" si="733"/>
        <v>-0.51261847408030203</v>
      </c>
      <c r="GP208" s="366">
        <f t="shared" si="734"/>
        <v>-0.52995519606676977</v>
      </c>
      <c r="GQ208" s="366">
        <f t="shared" si="735"/>
        <v>-6.2837853240236274E-3</v>
      </c>
      <c r="GR208" s="366">
        <f t="shared" si="736"/>
        <v>1.5857253665204198</v>
      </c>
      <c r="GS208" s="94">
        <f t="shared" si="603"/>
        <v>0</v>
      </c>
      <c r="GT208" s="94">
        <f t="shared" si="661"/>
        <v>0.52995519606676977</v>
      </c>
      <c r="GU208" s="392">
        <f t="shared" si="662"/>
        <v>0.5362389813907934</v>
      </c>
      <c r="GV208" s="94">
        <f t="shared" si="663"/>
        <v>-1.0494863851296266</v>
      </c>
      <c r="GW208" s="94">
        <f t="shared" si="664"/>
        <v>0.32674764376795523</v>
      </c>
      <c r="GX208" s="94">
        <f t="shared" si="665"/>
        <v>0.35527587369367342</v>
      </c>
      <c r="GY208" s="94">
        <f t="shared" si="666"/>
        <v>0.72894817468360396</v>
      </c>
      <c r="GZ208" s="94">
        <f t="shared" si="667"/>
        <v>0.82737405906195716</v>
      </c>
      <c r="HA208" s="94">
        <f t="shared" si="668"/>
        <v>0.33049622611209251</v>
      </c>
      <c r="HB208" s="94">
        <f t="shared" si="669"/>
        <v>0.46078431372549017</v>
      </c>
      <c r="HC208" s="94">
        <f t="shared" si="670"/>
        <v>0.1160268303125446</v>
      </c>
      <c r="HD208" s="94">
        <f t="shared" si="737"/>
        <v>-1</v>
      </c>
      <c r="HE208" s="94">
        <f t="shared" si="738"/>
        <v>0.49823169760706776</v>
      </c>
      <c r="HF208" s="94">
        <f t="shared" si="739"/>
        <v>1.4886803746062631</v>
      </c>
      <c r="HG208" s="94">
        <f t="shared" si="740"/>
        <v>-3.0490599712229813</v>
      </c>
      <c r="HH208" s="94">
        <f t="shared" si="741"/>
        <v>-0.19081667628967969</v>
      </c>
      <c r="HI208" s="392">
        <f t="shared" si="742"/>
        <v>-0.46912635463588026</v>
      </c>
      <c r="HJ208" s="366">
        <f t="shared" si="743"/>
        <v>-0.13602888907844976</v>
      </c>
      <c r="HK208" s="366">
        <f t="shared" si="744"/>
        <v>4.5235930088387569E-2</v>
      </c>
      <c r="HL208" s="366">
        <f t="shared" si="745"/>
        <v>0.276585071192676</v>
      </c>
      <c r="HM208" s="94">
        <f t="shared" si="604"/>
        <v>0</v>
      </c>
      <c r="HN208" s="94">
        <f t="shared" si="671"/>
        <v>0.13602888907844976</v>
      </c>
      <c r="HO208" s="392">
        <f t="shared" si="672"/>
        <v>9.0792958990062192E-2</v>
      </c>
      <c r="HP208" s="94">
        <f t="shared" si="673"/>
        <v>-0.18579211220261382</v>
      </c>
      <c r="HQ208" s="94">
        <f t="shared" si="674"/>
        <v>9.0671876280772681E-2</v>
      </c>
      <c r="HR208" s="94">
        <f t="shared" si="675"/>
        <v>0.11205356514889366</v>
      </c>
      <c r="HS208" s="94">
        <f t="shared" si="676"/>
        <v>0.21107388947898795</v>
      </c>
      <c r="HT208" s="94">
        <f t="shared" si="677"/>
        <v>0.19184072350222783</v>
      </c>
      <c r="HU208" s="94">
        <f t="shared" si="678"/>
        <v>6.3122483306998323E-2</v>
      </c>
      <c r="HV208" s="94">
        <f t="shared" si="679"/>
        <v>0.10494030014240333</v>
      </c>
      <c r="HW208" s="94">
        <f t="shared" si="680"/>
        <v>2.844344203239044E-2</v>
      </c>
      <c r="HX208" s="94" t="e">
        <f t="shared" si="746"/>
        <v>#VALUE!</v>
      </c>
      <c r="HY208" s="94">
        <f t="shared" si="747"/>
        <v>0.41204737323232998</v>
      </c>
      <c r="HZ208" s="94">
        <f t="shared" si="748"/>
        <v>0.96030156174007442</v>
      </c>
      <c r="IA208" s="94">
        <f t="shared" si="749"/>
        <v>-0.53933298448348743</v>
      </c>
      <c r="IB208" s="94">
        <f t="shared" si="750"/>
        <v>-0.35590668863081742</v>
      </c>
      <c r="IC208" s="392">
        <f t="shared" si="751"/>
        <v>0.18336402523861328</v>
      </c>
      <c r="ID208" s="366" t="e">
        <f t="shared" si="752"/>
        <v>#VALUE!</v>
      </c>
      <c r="IE208" s="366">
        <f t="shared" si="753"/>
        <v>8.2471561141679306E-2</v>
      </c>
      <c r="IF208" s="366">
        <f t="shared" si="754"/>
        <v>9.8048694378083084E-2</v>
      </c>
      <c r="IG208" s="94" t="str">
        <f t="shared" si="605"/>
        <v>i.a.</v>
      </c>
      <c r="IH208" s="94">
        <f t="shared" si="681"/>
        <v>0.28262223919290985</v>
      </c>
      <c r="II208" s="392">
        <f t="shared" si="682"/>
        <v>0.20015067805123055</v>
      </c>
      <c r="IJ208" s="94">
        <f t="shared" si="683"/>
        <v>0.10210198367314746</v>
      </c>
      <c r="IK208" s="94">
        <f t="shared" si="684"/>
        <v>0.22163944939419616</v>
      </c>
      <c r="IL208" s="94">
        <f t="shared" si="685"/>
        <v>0.34411077631445308</v>
      </c>
      <c r="IM208" s="94">
        <f t="shared" si="686"/>
        <v>0.29079029696298792</v>
      </c>
      <c r="IN208" s="94">
        <f t="shared" si="687"/>
        <v>0.28644918444165623</v>
      </c>
      <c r="IO208" s="94">
        <f t="shared" si="688"/>
        <v>0.16439125399220864</v>
      </c>
      <c r="IP208" s="94">
        <f t="shared" si="689"/>
        <v>0.22654406577635069</v>
      </c>
      <c r="IQ208" s="94">
        <f t="shared" si="690"/>
        <v>0.21949691445039626</v>
      </c>
      <c r="IR208" s="94" t="str">
        <f t="shared" si="606"/>
        <v>i.a.</v>
      </c>
      <c r="IS208" s="94" t="e">
        <f t="shared" si="755"/>
        <v>#VALUE!</v>
      </c>
      <c r="IT208" s="94" t="e">
        <f t="shared" si="756"/>
        <v>#VALUE!</v>
      </c>
      <c r="IU208" s="94" t="e">
        <f t="shared" si="757"/>
        <v>#VALUE!</v>
      </c>
      <c r="IV208" s="94" t="e">
        <f t="shared" si="758"/>
        <v>#VALUE!</v>
      </c>
      <c r="IW208" s="94" t="e">
        <f t="shared" si="759"/>
        <v>#VALUE!</v>
      </c>
      <c r="IX208" s="392" t="e">
        <f t="shared" si="760"/>
        <v>#VALUE!</v>
      </c>
      <c r="IY208" s="366" t="e">
        <f t="shared" si="761"/>
        <v>#VALUE!</v>
      </c>
      <c r="IZ208" s="366" t="e">
        <f t="shared" si="762"/>
        <v>#VALUE!</v>
      </c>
      <c r="JA208" s="366" t="e">
        <f t="shared" si="763"/>
        <v>#VALUE!</v>
      </c>
      <c r="JB208" s="392"/>
      <c r="JC208" s="94" t="str">
        <f t="shared" si="691"/>
        <v>i.a.</v>
      </c>
      <c r="JD208" s="392" t="str">
        <f t="shared" si="692"/>
        <v>i.a.</v>
      </c>
      <c r="JE208" s="94" t="str">
        <f t="shared" si="693"/>
        <v>i.a.</v>
      </c>
      <c r="JF208" s="94" t="str">
        <f t="shared" si="694"/>
        <v>i.a.</v>
      </c>
      <c r="JG208" s="94" t="str">
        <f t="shared" si="695"/>
        <v>i.a.</v>
      </c>
      <c r="JH208" s="94" t="str">
        <f t="shared" si="696"/>
        <v>i.a.</v>
      </c>
      <c r="JI208" s="94" t="str">
        <f t="shared" si="697"/>
        <v>i.a.</v>
      </c>
      <c r="JJ208" s="94" t="str">
        <f t="shared" si="698"/>
        <v>i.a.</v>
      </c>
      <c r="JK208" s="94" t="str">
        <f t="shared" si="699"/>
        <v>i.a.</v>
      </c>
      <c r="JL208" s="94" t="str">
        <f t="shared" si="700"/>
        <v>i.a.</v>
      </c>
      <c r="JM208" s="94" t="str">
        <f t="shared" si="607"/>
        <v>i.a.</v>
      </c>
      <c r="JN208" s="94" t="e">
        <f t="shared" si="764"/>
        <v>#VALUE!</v>
      </c>
      <c r="JO208" s="94" t="e">
        <f t="shared" si="765"/>
        <v>#DIV/0!</v>
      </c>
      <c r="JP208" s="94" t="e">
        <f t="shared" si="766"/>
        <v>#DIV/0!</v>
      </c>
      <c r="JQ208" s="94" t="e">
        <f t="shared" si="767"/>
        <v>#DIV/0!</v>
      </c>
      <c r="JR208" s="94" t="e">
        <f t="shared" si="768"/>
        <v>#DIV/0!</v>
      </c>
      <c r="JS208" s="392" t="e">
        <f t="shared" si="769"/>
        <v>#DIV/0!</v>
      </c>
      <c r="JT208" s="364" t="e">
        <f t="shared" si="770"/>
        <v>#VALUE!</v>
      </c>
      <c r="JU208" s="364">
        <f t="shared" si="771"/>
        <v>0</v>
      </c>
      <c r="JV208" s="364">
        <f t="shared" si="772"/>
        <v>0</v>
      </c>
      <c r="JW208" s="99" t="str">
        <f t="shared" si="608"/>
        <v>i.a.</v>
      </c>
      <c r="JX208" s="99">
        <f t="shared" si="701"/>
        <v>0</v>
      </c>
      <c r="JY208" s="393">
        <f t="shared" si="702"/>
        <v>0</v>
      </c>
      <c r="JZ208" s="99">
        <f t="shared" si="703"/>
        <v>0</v>
      </c>
      <c r="KA208" s="99">
        <f t="shared" si="704"/>
        <v>0</v>
      </c>
      <c r="KB208" s="99">
        <f t="shared" si="705"/>
        <v>0</v>
      </c>
      <c r="KC208" s="99">
        <f t="shared" si="706"/>
        <v>0</v>
      </c>
      <c r="KD208" s="99">
        <f t="shared" si="707"/>
        <v>0</v>
      </c>
      <c r="KE208" s="99">
        <f t="shared" si="708"/>
        <v>0</v>
      </c>
      <c r="KF208" s="99">
        <f t="shared" si="609"/>
        <v>0</v>
      </c>
      <c r="KG208" s="99">
        <f t="shared" si="610"/>
        <v>0</v>
      </c>
      <c r="KH208" s="99" t="str">
        <f t="shared" si="611"/>
        <v>i.a.</v>
      </c>
      <c r="KI208" s="94">
        <f t="shared" si="773"/>
        <v>-1</v>
      </c>
      <c r="KJ208" s="94">
        <f t="shared" si="774"/>
        <v>0.5525674917888328</v>
      </c>
      <c r="KK208" s="94">
        <f t="shared" si="775"/>
        <v>1.3519796848254968</v>
      </c>
      <c r="KL208" s="94">
        <f t="shared" si="776"/>
        <v>-3.779916705229061</v>
      </c>
      <c r="KM208" s="94">
        <f t="shared" si="777"/>
        <v>-0.17978238866396759</v>
      </c>
      <c r="KN208" s="392">
        <f t="shared" si="778"/>
        <v>-0.59234523424630114</v>
      </c>
      <c r="KO208" s="364">
        <f t="shared" si="779"/>
        <v>-0.11724561403508772</v>
      </c>
      <c r="KP208" s="364">
        <f t="shared" si="780"/>
        <v>4.1728372655777377E-2</v>
      </c>
      <c r="KQ208" s="364">
        <f t="shared" si="781"/>
        <v>0.29006724137931034</v>
      </c>
      <c r="KR208" s="308"/>
      <c r="KS208" s="308">
        <f t="shared" si="709"/>
        <v>0.11724561403508772</v>
      </c>
      <c r="KT208" s="395">
        <f t="shared" si="710"/>
        <v>7.5517241379310346E-2</v>
      </c>
      <c r="KU208" s="308">
        <f t="shared" si="711"/>
        <v>-0.21454999999999999</v>
      </c>
      <c r="KV208" s="308">
        <f t="shared" si="712"/>
        <v>7.717857142857143E-2</v>
      </c>
      <c r="KW208" s="308">
        <f t="shared" si="713"/>
        <v>9.4095238095238093E-2</v>
      </c>
      <c r="KX208" s="308">
        <f t="shared" si="714"/>
        <v>0.23082089552238805</v>
      </c>
      <c r="KY208" s="308">
        <f t="shared" si="715"/>
        <v>0.1256153846153846</v>
      </c>
      <c r="KZ208" s="308">
        <f t="shared" si="716"/>
        <v>4.6772727272727278E-2</v>
      </c>
      <c r="LA208" s="308">
        <f t="shared" si="717"/>
        <v>5.6119402985074625E-2</v>
      </c>
      <c r="LB208" s="308">
        <f t="shared" si="718"/>
        <v>1.4017241379310343E-2</v>
      </c>
      <c r="LC208" s="308" t="str">
        <f t="shared" si="612"/>
        <v>i.a.</v>
      </c>
    </row>
    <row r="209" spans="1:315" s="1" customFormat="1" x14ac:dyDescent="0.3">
      <c r="A209" s="348" t="s">
        <v>828</v>
      </c>
      <c r="B209" s="175">
        <v>50108813</v>
      </c>
      <c r="C209" t="s">
        <v>105</v>
      </c>
      <c r="D209" s="336"/>
      <c r="E209"/>
      <c r="F209"/>
      <c r="G209">
        <v>412000</v>
      </c>
      <c r="H209"/>
      <c r="I209" s="188">
        <v>44887</v>
      </c>
      <c r="J209" s="176"/>
      <c r="K209" s="176" t="s">
        <v>129</v>
      </c>
      <c r="L209" s="178" t="s">
        <v>129</v>
      </c>
      <c r="M209" s="178" t="s">
        <v>129</v>
      </c>
      <c r="N209" s="178" t="s">
        <v>129</v>
      </c>
      <c r="O209" s="178" t="s">
        <v>129</v>
      </c>
      <c r="P209" s="178" t="s">
        <v>129</v>
      </c>
      <c r="Q209" s="94" t="e">
        <f t="shared" si="719"/>
        <v>#DIV/0!</v>
      </c>
      <c r="R209" s="94" t="e">
        <f t="shared" si="720"/>
        <v>#DIV/0!</v>
      </c>
      <c r="S209" s="94" t="e">
        <f t="shared" si="721"/>
        <v>#DIV/0!</v>
      </c>
      <c r="T209" s="94" t="e">
        <f t="shared" si="722"/>
        <v>#DIV/0!</v>
      </c>
      <c r="U209" s="94" t="e">
        <f t="shared" si="723"/>
        <v>#DIV/0!</v>
      </c>
      <c r="V209" s="94" t="e">
        <f t="shared" si="724"/>
        <v>#DIV/0!</v>
      </c>
      <c r="W209" s="362">
        <f t="shared" si="725"/>
        <v>0</v>
      </c>
      <c r="X209" s="362">
        <f t="shared" si="726"/>
        <v>0</v>
      </c>
      <c r="Y209" s="362">
        <f t="shared" si="727"/>
        <v>0</v>
      </c>
      <c r="Z209" s="100"/>
      <c r="AA209" s="396"/>
      <c r="AB209" s="208"/>
      <c r="AC209" s="208"/>
      <c r="AD209" s="208"/>
      <c r="AE209" s="228"/>
      <c r="AF209" s="229"/>
      <c r="AG209" s="230"/>
      <c r="AH209" s="326"/>
      <c r="AI209" s="326"/>
      <c r="AJ209" s="326"/>
      <c r="AK209" s="231"/>
      <c r="AL209" s="94">
        <f t="shared" si="588"/>
        <v>-1</v>
      </c>
      <c r="AM209" s="94">
        <f t="shared" si="589"/>
        <v>-7.1235546892304991E-2</v>
      </c>
      <c r="AN209" s="94">
        <f t="shared" si="613"/>
        <v>-1.0620878877727533E-3</v>
      </c>
      <c r="AO209" s="94">
        <f t="shared" si="614"/>
        <v>0.20543049183825898</v>
      </c>
      <c r="AP209" s="94">
        <f t="shared" si="615"/>
        <v>7.2824562909548585E-2</v>
      </c>
      <c r="AQ209" s="94">
        <f t="shared" si="616"/>
        <v>7.4453767074262917E-4</v>
      </c>
      <c r="AR209" s="362">
        <f t="shared" si="590"/>
        <v>-41.93</v>
      </c>
      <c r="AS209" s="362">
        <f t="shared" si="617"/>
        <v>-3.2160000000000011</v>
      </c>
      <c r="AT209" s="362">
        <f t="shared" si="618"/>
        <v>-4.8000000000001819E-2</v>
      </c>
      <c r="AU209" s="266"/>
      <c r="AV209" s="266">
        <v>41.93</v>
      </c>
      <c r="AW209" s="201">
        <v>45.146000000000001</v>
      </c>
      <c r="AX209" s="201">
        <v>45.194000000000003</v>
      </c>
      <c r="AY209" s="201">
        <v>37.491999999999997</v>
      </c>
      <c r="AZ209" s="205">
        <v>34.947000000000003</v>
      </c>
      <c r="BA209" s="276">
        <v>34.920999999999999</v>
      </c>
      <c r="BB209" s="231"/>
      <c r="BC209" s="230"/>
      <c r="BD209" s="230"/>
      <c r="BE209" s="230"/>
      <c r="BF209" s="231"/>
      <c r="BG209" s="94">
        <f t="shared" si="591"/>
        <v>-1</v>
      </c>
      <c r="BH209" s="94">
        <f t="shared" si="619"/>
        <v>-5.2834599649327872E-2</v>
      </c>
      <c r="BI209" s="94">
        <f t="shared" si="620"/>
        <v>-4.8854251483075282E-3</v>
      </c>
      <c r="BJ209" s="94">
        <f t="shared" si="621"/>
        <v>0.4278359076565354</v>
      </c>
      <c r="BK209" s="94">
        <f t="shared" si="622"/>
        <v>5.1703056768558998E-2</v>
      </c>
      <c r="BL209" s="94">
        <f t="shared" si="623"/>
        <v>2.1409455842997183E-2</v>
      </c>
      <c r="BM209" s="362">
        <f t="shared" si="592"/>
        <v>-8.1029999999999998</v>
      </c>
      <c r="BN209" s="362">
        <f t="shared" si="624"/>
        <v>-0.45199999999999996</v>
      </c>
      <c r="BO209" s="362">
        <f t="shared" si="625"/>
        <v>-4.1999999999999815E-2</v>
      </c>
      <c r="BP209" s="266"/>
      <c r="BQ209" s="266">
        <v>8.1029999999999998</v>
      </c>
      <c r="BR209" s="201">
        <v>8.5549999999999997</v>
      </c>
      <c r="BS209" s="201">
        <v>8.5969999999999995</v>
      </c>
      <c r="BT209" s="201">
        <v>6.0209999999999999</v>
      </c>
      <c r="BU209" s="205">
        <v>5.7249999999999996</v>
      </c>
      <c r="BV209" s="276">
        <v>5.6050000000000004</v>
      </c>
      <c r="BW209" s="231"/>
      <c r="BX209" s="230"/>
      <c r="BY209" s="230"/>
      <c r="BZ209" s="230"/>
      <c r="CA209" s="230"/>
      <c r="CB209" s="94">
        <f t="shared" si="593"/>
        <v>-1</v>
      </c>
      <c r="CC209" s="94">
        <f t="shared" si="626"/>
        <v>-4.9317692123533527E-2</v>
      </c>
      <c r="CD209" s="94">
        <f t="shared" si="627"/>
        <v>-1.2529550827423361E-2</v>
      </c>
      <c r="CE209" s="94">
        <f t="shared" si="628"/>
        <v>0.43147208121827424</v>
      </c>
      <c r="CF209" s="94">
        <f t="shared" si="629"/>
        <v>4.8988285410010608E-2</v>
      </c>
      <c r="CG209" s="94">
        <f t="shared" si="630"/>
        <v>2.5669033315128348E-2</v>
      </c>
      <c r="CH209" s="362">
        <f t="shared" si="594"/>
        <v>-7.9420000000000002</v>
      </c>
      <c r="CI209" s="362">
        <f t="shared" si="631"/>
        <v>-0.41199999999999903</v>
      </c>
      <c r="CJ209" s="362">
        <f t="shared" si="632"/>
        <v>-0.10600000000000165</v>
      </c>
      <c r="CK209" s="100"/>
      <c r="CL209" s="100">
        <v>7.9420000000000002</v>
      </c>
      <c r="CM209" s="208">
        <v>8.3539999999999992</v>
      </c>
      <c r="CN209" s="208">
        <v>8.4600000000000009</v>
      </c>
      <c r="CO209" s="208">
        <v>5.91</v>
      </c>
      <c r="CP209" s="228">
        <v>5.6340000000000003</v>
      </c>
      <c r="CQ209" s="229">
        <v>5.4930000000000003</v>
      </c>
      <c r="CR209" s="294"/>
      <c r="CS209" s="294"/>
      <c r="CT209" s="294"/>
      <c r="CU209" s="294"/>
      <c r="CV209" s="294"/>
      <c r="CW209" s="94">
        <f t="shared" si="595"/>
        <v>-1</v>
      </c>
      <c r="CX209" s="94">
        <f t="shared" si="633"/>
        <v>-6.4756003098373371E-2</v>
      </c>
      <c r="CY209" s="94">
        <f t="shared" si="634"/>
        <v>-9.9693251533741582E-3</v>
      </c>
      <c r="CZ209" s="94">
        <f t="shared" si="635"/>
        <v>0.42732049036777586</v>
      </c>
      <c r="DA209" s="94">
        <f t="shared" si="636"/>
        <v>5.180750633202847E-2</v>
      </c>
      <c r="DB209" s="94">
        <f t="shared" si="637"/>
        <v>2.4775837659273131E-2</v>
      </c>
      <c r="DC209" s="362">
        <f t="shared" si="596"/>
        <v>-6.0369999999999999</v>
      </c>
      <c r="DD209" s="362">
        <f t="shared" si="638"/>
        <v>-0.41800000000000015</v>
      </c>
      <c r="DE209" s="362">
        <f t="shared" si="639"/>
        <v>-6.4999999999999503E-2</v>
      </c>
      <c r="DF209" s="266"/>
      <c r="DG209" s="266">
        <v>6.0369999999999999</v>
      </c>
      <c r="DH209" s="201">
        <v>6.4550000000000001</v>
      </c>
      <c r="DI209" s="201">
        <v>6.52</v>
      </c>
      <c r="DJ209" s="201">
        <v>4.5679999999999996</v>
      </c>
      <c r="DK209" s="205">
        <v>4.343</v>
      </c>
      <c r="DL209" s="276">
        <v>4.2380000000000004</v>
      </c>
      <c r="DM209" s="230"/>
      <c r="DN209" s="230"/>
      <c r="DO209" s="230"/>
      <c r="DP209" s="230"/>
      <c r="DQ209" s="230"/>
      <c r="DR209" s="94">
        <f t="shared" si="597"/>
        <v>-1</v>
      </c>
      <c r="DS209" s="94">
        <f t="shared" si="640"/>
        <v>4.5669729880256612E-3</v>
      </c>
      <c r="DT209" s="94">
        <f t="shared" si="641"/>
        <v>2.48287671232876E-2</v>
      </c>
      <c r="DU209" s="94">
        <f t="shared" si="642"/>
        <v>0.16272896203875764</v>
      </c>
      <c r="DV209" s="94">
        <f t="shared" si="643"/>
        <v>5.0547305305724023E-2</v>
      </c>
      <c r="DW209" s="94">
        <f t="shared" si="644"/>
        <v>4.4038433542000321E-2</v>
      </c>
      <c r="DX209" s="362">
        <f t="shared" si="598"/>
        <v>-18.036999999999999</v>
      </c>
      <c r="DY209" s="362">
        <f t="shared" si="645"/>
        <v>8.2000000000000739E-2</v>
      </c>
      <c r="DZ209" s="362">
        <f t="shared" si="646"/>
        <v>0.43499999999999872</v>
      </c>
      <c r="EA209" s="100"/>
      <c r="EB209" s="100">
        <v>18.036999999999999</v>
      </c>
      <c r="EC209" s="208">
        <v>17.954999999999998</v>
      </c>
      <c r="ED209" s="208">
        <v>17.52</v>
      </c>
      <c r="EE209" s="208">
        <v>15.068</v>
      </c>
      <c r="EF209" s="228">
        <v>14.343</v>
      </c>
      <c r="EG209" s="229">
        <v>13.738</v>
      </c>
      <c r="EH209" s="294"/>
      <c r="EI209" s="294"/>
      <c r="EJ209" s="294"/>
      <c r="EK209" s="294"/>
      <c r="EL209" s="294"/>
      <c r="EM209" s="94">
        <f t="shared" si="599"/>
        <v>-1</v>
      </c>
      <c r="EN209" s="94">
        <f t="shared" si="647"/>
        <v>-0.1311954903212082</v>
      </c>
      <c r="EO209" s="94">
        <f t="shared" si="648"/>
        <v>2.5971191619380135E-2</v>
      </c>
      <c r="EP209" s="94">
        <f t="shared" si="649"/>
        <v>0.17393114491593265</v>
      </c>
      <c r="EQ209" s="94">
        <f t="shared" si="650"/>
        <v>4.6589576001340727E-2</v>
      </c>
      <c r="ER209" s="94">
        <f t="shared" si="651"/>
        <v>8.6888903915072497E-3</v>
      </c>
      <c r="ES209" s="362">
        <f t="shared" si="600"/>
        <v>-32.673999999999999</v>
      </c>
      <c r="ET209" s="362">
        <f t="shared" si="652"/>
        <v>-4.9339999999999975</v>
      </c>
      <c r="EU209" s="362">
        <f t="shared" si="653"/>
        <v>0.95199999999999818</v>
      </c>
      <c r="EV209" s="100"/>
      <c r="EW209" s="100">
        <v>32.673999999999999</v>
      </c>
      <c r="EX209" s="208">
        <v>37.607999999999997</v>
      </c>
      <c r="EY209" s="208">
        <v>36.655999999999999</v>
      </c>
      <c r="EZ209" s="208">
        <v>31.225000000000001</v>
      </c>
      <c r="FA209" s="228">
        <v>29.835000000000001</v>
      </c>
      <c r="FB209" s="229">
        <v>29.577999999999999</v>
      </c>
      <c r="FC209" s="294"/>
      <c r="FD209" s="294"/>
      <c r="FE209" s="294"/>
      <c r="FF209" s="294"/>
      <c r="FG209" s="294"/>
      <c r="FH209" s="94">
        <f t="shared" si="601"/>
        <v>-1</v>
      </c>
      <c r="FI209" s="94">
        <f t="shared" si="654"/>
        <v>-0.04</v>
      </c>
      <c r="FJ209" s="94">
        <f t="shared" si="655"/>
        <v>-1.3157894736842105E-2</v>
      </c>
      <c r="FK209" s="94">
        <f t="shared" si="656"/>
        <v>0.13432835820895522</v>
      </c>
      <c r="FL209" s="94">
        <f t="shared" si="657"/>
        <v>3.0769230769230771E-2</v>
      </c>
      <c r="FM209" s="94">
        <f t="shared" si="658"/>
        <v>1.5625E-2</v>
      </c>
      <c r="FN209" s="362">
        <f t="shared" si="602"/>
        <v>-72</v>
      </c>
      <c r="FO209" s="362">
        <f t="shared" si="659"/>
        <v>-3</v>
      </c>
      <c r="FP209" s="362">
        <f t="shared" si="660"/>
        <v>-1</v>
      </c>
      <c r="FQ209" s="486"/>
      <c r="FR209" s="486">
        <v>72</v>
      </c>
      <c r="FS209" s="2">
        <v>75</v>
      </c>
      <c r="FT209" s="2">
        <v>76</v>
      </c>
      <c r="FU209" s="2">
        <v>67</v>
      </c>
      <c r="FV209" s="488">
        <v>65</v>
      </c>
      <c r="FW209" s="503">
        <v>64</v>
      </c>
      <c r="FX209" s="504"/>
      <c r="FY209" s="504"/>
      <c r="FZ209" s="504"/>
      <c r="GA209" s="504"/>
      <c r="GB209" s="504"/>
      <c r="GC209" s="2"/>
      <c r="GD209" s="98"/>
      <c r="GE209" s="1" t="s">
        <v>81</v>
      </c>
      <c r="GF209" s="336"/>
      <c r="GG209" s="132">
        <v>4600</v>
      </c>
      <c r="GH209" s="1" t="s">
        <v>833</v>
      </c>
      <c r="GI209" s="18" t="s">
        <v>131</v>
      </c>
      <c r="GJ209" s="94">
        <f t="shared" si="728"/>
        <v>-1</v>
      </c>
      <c r="GK209" s="94">
        <f t="shared" si="729"/>
        <v>-6.2973581020292116E-2</v>
      </c>
      <c r="GL209" s="94">
        <f t="shared" si="730"/>
        <v>-9.2891134668472514E-2</v>
      </c>
      <c r="GM209" s="94">
        <f t="shared" si="731"/>
        <v>0.29191804899689028</v>
      </c>
      <c r="GN209" s="94">
        <f t="shared" si="732"/>
        <v>1.5518017951959184E-3</v>
      </c>
      <c r="GO209" s="94">
        <f t="shared" si="733"/>
        <v>3.5711819154041233E-3</v>
      </c>
      <c r="GP209" s="366">
        <f t="shared" si="734"/>
        <v>-0.44132029339853307</v>
      </c>
      <c r="GQ209" s="366">
        <f t="shared" si="735"/>
        <v>-2.9659269674053301E-2</v>
      </c>
      <c r="GR209" s="366">
        <f t="shared" si="736"/>
        <v>-4.8229961905933316E-2</v>
      </c>
      <c r="GS209" s="94">
        <f t="shared" si="603"/>
        <v>0</v>
      </c>
      <c r="GT209" s="94">
        <f t="shared" si="661"/>
        <v>0.44132029339853307</v>
      </c>
      <c r="GU209" s="94">
        <f t="shared" si="662"/>
        <v>0.47097956307258637</v>
      </c>
      <c r="GV209" s="94">
        <f t="shared" si="663"/>
        <v>0.51920952497851969</v>
      </c>
      <c r="GW209" s="94">
        <f t="shared" si="664"/>
        <v>0.40189044915167793</v>
      </c>
      <c r="GX209" s="94">
        <f t="shared" si="665"/>
        <v>0.40126776111961826</v>
      </c>
      <c r="GY209" s="94">
        <f t="shared" si="666"/>
        <v>0.39983986024166551</v>
      </c>
      <c r="GZ209" s="94" t="str">
        <f t="shared" si="667"/>
        <v>Negativ EK</v>
      </c>
      <c r="HA209" s="94" t="str">
        <f t="shared" si="668"/>
        <v>Negativ EK</v>
      </c>
      <c r="HB209" s="94" t="str">
        <f t="shared" si="669"/>
        <v>Negativ EK</v>
      </c>
      <c r="HC209" s="94" t="str">
        <f t="shared" si="670"/>
        <v>Negativ EK</v>
      </c>
      <c r="HD209" s="94">
        <f t="shared" si="737"/>
        <v>-1</v>
      </c>
      <c r="HE209" s="94">
        <f t="shared" si="738"/>
        <v>8.2939147494830894E-4</v>
      </c>
      <c r="HF209" s="94">
        <f t="shared" si="739"/>
        <v>-9.0415646133958041E-2</v>
      </c>
      <c r="HG209" s="94">
        <f t="shared" si="740"/>
        <v>0.28436028522720719</v>
      </c>
      <c r="HH209" s="94">
        <f t="shared" si="741"/>
        <v>2.3334977264827961E-2</v>
      </c>
      <c r="HI209" s="94">
        <f t="shared" si="742"/>
        <v>1.6991193338971887E-2</v>
      </c>
      <c r="HJ209" s="366">
        <f t="shared" si="743"/>
        <v>-0.23058535613670642</v>
      </c>
      <c r="HK209" s="366">
        <f t="shared" si="744"/>
        <v>1.9108704266354581E-4</v>
      </c>
      <c r="HL209" s="366">
        <f t="shared" si="745"/>
        <v>-2.2901940449128244E-2</v>
      </c>
      <c r="HM209" s="94">
        <f t="shared" si="604"/>
        <v>0</v>
      </c>
      <c r="HN209" s="94">
        <f t="shared" si="671"/>
        <v>0.23058535613670642</v>
      </c>
      <c r="HO209" s="94">
        <f t="shared" si="672"/>
        <v>0.23039426909404287</v>
      </c>
      <c r="HP209" s="94">
        <f t="shared" si="673"/>
        <v>0.25329620954317111</v>
      </c>
      <c r="HQ209" s="94">
        <f t="shared" si="674"/>
        <v>0.19721585325908941</v>
      </c>
      <c r="HR209" s="94">
        <f t="shared" si="675"/>
        <v>0.19271876525339571</v>
      </c>
      <c r="HS209" s="94">
        <f t="shared" si="676"/>
        <v>0.18949895192372712</v>
      </c>
      <c r="HT209" s="94" t="str">
        <f t="shared" si="677"/>
        <v>i.a.</v>
      </c>
      <c r="HU209" s="94" t="str">
        <f t="shared" si="678"/>
        <v>i.a.</v>
      </c>
      <c r="HV209" s="94" t="str">
        <f t="shared" si="679"/>
        <v>i.a.</v>
      </c>
      <c r="HW209" s="94" t="str">
        <f t="shared" si="680"/>
        <v>i.a.</v>
      </c>
      <c r="HX209" s="94" t="e">
        <f t="shared" si="746"/>
        <v>#VALUE!</v>
      </c>
      <c r="HY209" s="94">
        <f t="shared" si="747"/>
        <v>0.15626353431271539</v>
      </c>
      <c r="HZ209" s="94">
        <f t="shared" si="748"/>
        <v>-1.1135054331196555E-3</v>
      </c>
      <c r="IA209" s="94">
        <f t="shared" si="749"/>
        <v>-9.5424530865285649E-3</v>
      </c>
      <c r="IB209" s="94">
        <f t="shared" si="750"/>
        <v>3.7815485603289972E-3</v>
      </c>
      <c r="IC209" s="94">
        <f t="shared" si="751"/>
        <v>3.5045040633661345E-2</v>
      </c>
      <c r="ID209" s="366" t="e">
        <f t="shared" si="752"/>
        <v>#VALUE!</v>
      </c>
      <c r="IE209" s="366">
        <f t="shared" si="753"/>
        <v>7.4604120362284754E-2</v>
      </c>
      <c r="IF209" s="366">
        <f t="shared" si="754"/>
        <v>-5.3220796563335782E-4</v>
      </c>
      <c r="IG209" s="94" t="str">
        <f t="shared" si="605"/>
        <v>i.a.</v>
      </c>
      <c r="IH209" s="94">
        <f t="shared" si="681"/>
        <v>0.5520291363163371</v>
      </c>
      <c r="II209" s="94">
        <f t="shared" si="682"/>
        <v>0.47742501595405235</v>
      </c>
      <c r="IJ209" s="94">
        <f t="shared" si="683"/>
        <v>0.4779572239196857</v>
      </c>
      <c r="IK209" s="94">
        <f t="shared" si="684"/>
        <v>0.48256204963971172</v>
      </c>
      <c r="IL209" s="94">
        <f t="shared" si="685"/>
        <v>0.4807440925087984</v>
      </c>
      <c r="IM209" s="94">
        <f t="shared" si="686"/>
        <v>0.46446683345729933</v>
      </c>
      <c r="IN209" s="94" t="str">
        <f t="shared" si="687"/>
        <v>i.a.</v>
      </c>
      <c r="IO209" s="94" t="str">
        <f t="shared" si="688"/>
        <v>i.a.</v>
      </c>
      <c r="IP209" s="94" t="str">
        <f t="shared" si="689"/>
        <v>i.a.</v>
      </c>
      <c r="IQ209" s="94" t="str">
        <f t="shared" si="690"/>
        <v>i.a.</v>
      </c>
      <c r="IR209" s="94" t="str">
        <f t="shared" si="606"/>
        <v>i.a.</v>
      </c>
      <c r="IS209" s="94" t="e">
        <f t="shared" si="755"/>
        <v>#VALUE!</v>
      </c>
      <c r="IT209" s="94" t="e">
        <f t="shared" si="756"/>
        <v>#VALUE!</v>
      </c>
      <c r="IU209" s="94" t="e">
        <f t="shared" si="757"/>
        <v>#VALUE!</v>
      </c>
      <c r="IV209" s="94" t="e">
        <f t="shared" si="758"/>
        <v>#VALUE!</v>
      </c>
      <c r="IW209" s="94" t="e">
        <f t="shared" si="759"/>
        <v>#VALUE!</v>
      </c>
      <c r="IX209" s="94" t="e">
        <f t="shared" si="760"/>
        <v>#VALUE!</v>
      </c>
      <c r="IY209" s="366" t="e">
        <f t="shared" si="761"/>
        <v>#VALUE!</v>
      </c>
      <c r="IZ209" s="366" t="e">
        <f t="shared" si="762"/>
        <v>#VALUE!</v>
      </c>
      <c r="JA209" s="366" t="e">
        <f t="shared" si="763"/>
        <v>#VALUE!</v>
      </c>
      <c r="JB209" s="392"/>
      <c r="JC209" s="94" t="str">
        <f t="shared" si="691"/>
        <v>i.a.</v>
      </c>
      <c r="JD209" s="94" t="str">
        <f t="shared" si="692"/>
        <v>i.a.</v>
      </c>
      <c r="JE209" s="94" t="str">
        <f t="shared" si="693"/>
        <v>i.a.</v>
      </c>
      <c r="JF209" s="94" t="str">
        <f t="shared" si="694"/>
        <v>i.a.</v>
      </c>
      <c r="JG209" s="94" t="str">
        <f t="shared" si="695"/>
        <v>i.a.</v>
      </c>
      <c r="JH209" s="94" t="str">
        <f t="shared" si="696"/>
        <v>i.a.</v>
      </c>
      <c r="JI209" s="94" t="str">
        <f t="shared" si="697"/>
        <v>i.a.</v>
      </c>
      <c r="JJ209" s="94" t="str">
        <f t="shared" si="698"/>
        <v>i.a.</v>
      </c>
      <c r="JK209" s="94" t="str">
        <f t="shared" si="699"/>
        <v>i.a.</v>
      </c>
      <c r="JL209" s="94" t="str">
        <f t="shared" si="700"/>
        <v>i.a.</v>
      </c>
      <c r="JM209" s="94" t="str">
        <f t="shared" si="607"/>
        <v>i.a.</v>
      </c>
      <c r="JN209" s="94" t="e">
        <f t="shared" si="764"/>
        <v>#VALUE!</v>
      </c>
      <c r="JO209" s="94" t="e">
        <f t="shared" si="765"/>
        <v>#DIV/0!</v>
      </c>
      <c r="JP209" s="94" t="e">
        <f t="shared" si="766"/>
        <v>#DIV/0!</v>
      </c>
      <c r="JQ209" s="94" t="e">
        <f t="shared" si="767"/>
        <v>#DIV/0!</v>
      </c>
      <c r="JR209" s="94" t="e">
        <f t="shared" si="768"/>
        <v>#DIV/0!</v>
      </c>
      <c r="JS209" s="94" t="e">
        <f t="shared" si="769"/>
        <v>#DIV/0!</v>
      </c>
      <c r="JT209" s="364" t="e">
        <f t="shared" si="770"/>
        <v>#VALUE!</v>
      </c>
      <c r="JU209" s="364">
        <f t="shared" si="771"/>
        <v>0</v>
      </c>
      <c r="JV209" s="364">
        <f t="shared" si="772"/>
        <v>0</v>
      </c>
      <c r="JW209" s="99" t="str">
        <f t="shared" si="608"/>
        <v>i.a.</v>
      </c>
      <c r="JX209" s="99">
        <f t="shared" si="701"/>
        <v>0</v>
      </c>
      <c r="JY209" s="99">
        <f t="shared" si="702"/>
        <v>0</v>
      </c>
      <c r="JZ209" s="99">
        <f t="shared" si="703"/>
        <v>0</v>
      </c>
      <c r="KA209" s="99">
        <f t="shared" si="704"/>
        <v>0</v>
      </c>
      <c r="KB209" s="99">
        <f t="shared" si="705"/>
        <v>0</v>
      </c>
      <c r="KC209" s="99">
        <f t="shared" si="706"/>
        <v>0</v>
      </c>
      <c r="KD209" s="99" t="str">
        <f t="shared" si="707"/>
        <v>i.a.</v>
      </c>
      <c r="KE209" s="99" t="str">
        <f t="shared" si="708"/>
        <v>i.a.</v>
      </c>
      <c r="KF209" s="99" t="str">
        <f t="shared" si="609"/>
        <v>i.a.</v>
      </c>
      <c r="KG209" s="99" t="str">
        <f t="shared" si="610"/>
        <v>i.a.</v>
      </c>
      <c r="KH209" s="99" t="str">
        <f t="shared" si="611"/>
        <v>i.a.</v>
      </c>
      <c r="KI209" s="94">
        <f t="shared" si="773"/>
        <v>-1</v>
      </c>
      <c r="KJ209" s="94">
        <f t="shared" si="774"/>
        <v>-9.7059292953474586E-3</v>
      </c>
      <c r="KK209" s="94">
        <f t="shared" si="775"/>
        <v>6.367218282111027E-4</v>
      </c>
      <c r="KL209" s="94">
        <f t="shared" si="776"/>
        <v>0.26195565054768905</v>
      </c>
      <c r="KM209" s="94">
        <f t="shared" si="777"/>
        <v>1.7675202263443143E-2</v>
      </c>
      <c r="KN209" s="94">
        <f t="shared" si="778"/>
        <v>9.8895097256648315E-3</v>
      </c>
      <c r="KO209" s="364">
        <f t="shared" si="779"/>
        <v>-0.11030555555555556</v>
      </c>
      <c r="KP209" s="364">
        <f t="shared" si="780"/>
        <v>-1.0811111111111021E-3</v>
      </c>
      <c r="KQ209" s="364">
        <f t="shared" si="781"/>
        <v>7.0877192982446435E-5</v>
      </c>
      <c r="KR209" s="308"/>
      <c r="KS209" s="308">
        <f t="shared" si="709"/>
        <v>0.11030555555555556</v>
      </c>
      <c r="KT209" s="308">
        <f t="shared" si="710"/>
        <v>0.11138666666666666</v>
      </c>
      <c r="KU209" s="308">
        <f t="shared" si="711"/>
        <v>0.11131578947368422</v>
      </c>
      <c r="KV209" s="308">
        <f t="shared" si="712"/>
        <v>8.82089552238806E-2</v>
      </c>
      <c r="KW209" s="308">
        <f t="shared" si="713"/>
        <v>8.6676923076923082E-2</v>
      </c>
      <c r="KX209" s="308">
        <f t="shared" si="714"/>
        <v>8.5828125000000005E-2</v>
      </c>
      <c r="KY209" s="308" t="str">
        <f t="shared" si="715"/>
        <v>i.a.</v>
      </c>
      <c r="KZ209" s="308" t="str">
        <f t="shared" si="716"/>
        <v>i.a.</v>
      </c>
      <c r="LA209" s="308" t="str">
        <f t="shared" si="717"/>
        <v>i.a.</v>
      </c>
      <c r="LB209" s="308" t="str">
        <f t="shared" si="718"/>
        <v>i.a.</v>
      </c>
      <c r="LC209" s="308" t="str">
        <f t="shared" si="612"/>
        <v>i.a.</v>
      </c>
    </row>
    <row r="210" spans="1:315" s="1" customFormat="1" x14ac:dyDescent="0.3">
      <c r="A210" s="348" t="s">
        <v>997</v>
      </c>
      <c r="B210" s="171">
        <v>29205272</v>
      </c>
      <c r="C210" t="s">
        <v>105</v>
      </c>
      <c r="D210" s="4"/>
      <c r="E210">
        <v>1</v>
      </c>
      <c r="F210"/>
      <c r="G210">
        <v>412000</v>
      </c>
      <c r="H210"/>
      <c r="I210" s="192">
        <v>45055</v>
      </c>
      <c r="J210" s="176"/>
      <c r="K210" s="176" t="s">
        <v>132</v>
      </c>
      <c r="L210" s="176" t="s">
        <v>132</v>
      </c>
      <c r="M210" s="176" t="s">
        <v>132</v>
      </c>
      <c r="N210" s="176" t="s">
        <v>132</v>
      </c>
      <c r="O210" s="176" t="s">
        <v>132</v>
      </c>
      <c r="P210" s="176" t="s">
        <v>132</v>
      </c>
      <c r="Q210" s="94">
        <f t="shared" si="719"/>
        <v>-1</v>
      </c>
      <c r="R210" s="94">
        <f t="shared" si="720"/>
        <v>0.14351400688242988</v>
      </c>
      <c r="S210" s="94">
        <f t="shared" si="721"/>
        <v>-5.1660673959207482E-2</v>
      </c>
      <c r="T210" s="94">
        <f t="shared" si="722"/>
        <v>3.9626770422681146E-2</v>
      </c>
      <c r="U210" s="94">
        <f t="shared" si="723"/>
        <v>0.21105068193184584</v>
      </c>
      <c r="V210" s="94">
        <f t="shared" si="724"/>
        <v>1.7897797715020776</v>
      </c>
      <c r="W210" s="362">
        <f t="shared" si="725"/>
        <v>-6052.5029999999997</v>
      </c>
      <c r="X210" s="362">
        <f t="shared" si="726"/>
        <v>759.60499999999956</v>
      </c>
      <c r="Y210" s="362">
        <f t="shared" si="727"/>
        <v>-288.32999999999993</v>
      </c>
      <c r="Z210" s="100"/>
      <c r="AA210" s="396">
        <v>6052.5029999999997</v>
      </c>
      <c r="AB210" s="100">
        <v>5292.8980000000001</v>
      </c>
      <c r="AC210" s="100">
        <v>5581.2280000000001</v>
      </c>
      <c r="AD210" s="100">
        <v>5368.4920000000002</v>
      </c>
      <c r="AE210" s="203">
        <v>4432.9210000000003</v>
      </c>
      <c r="AF210" s="203">
        <v>1588.9860000000001</v>
      </c>
      <c r="AG210" s="207">
        <v>1390.7049999999999</v>
      </c>
      <c r="AH210" s="206">
        <v>1097.5889999999999</v>
      </c>
      <c r="AI210" s="206">
        <v>872.04773599999999</v>
      </c>
      <c r="AJ210" s="206">
        <v>461.47020099999997</v>
      </c>
      <c r="AK210" s="206">
        <v>294.70883900000001</v>
      </c>
      <c r="AL210" s="94">
        <f t="shared" si="588"/>
        <v>-1</v>
      </c>
      <c r="AM210" s="94">
        <f t="shared" si="589"/>
        <v>-0.41849454991623991</v>
      </c>
      <c r="AN210" s="94">
        <f t="shared" si="613"/>
        <v>8.0076344989218631E-2</v>
      </c>
      <c r="AO210" s="94">
        <f t="shared" si="614"/>
        <v>0.23505123676372122</v>
      </c>
      <c r="AP210" s="94">
        <f t="shared" si="615"/>
        <v>0.49848983762915866</v>
      </c>
      <c r="AQ210" s="94">
        <f t="shared" si="616"/>
        <v>1.3051682291914528</v>
      </c>
      <c r="AR210" s="362">
        <f t="shared" si="590"/>
        <v>-563.03800000000001</v>
      </c>
      <c r="AS210" s="362">
        <f t="shared" si="617"/>
        <v>-405.20399999999995</v>
      </c>
      <c r="AT210" s="362">
        <f t="shared" si="618"/>
        <v>71.784999999999968</v>
      </c>
      <c r="AU210" s="266"/>
      <c r="AV210" s="266">
        <v>563.03800000000001</v>
      </c>
      <c r="AW210" s="266">
        <v>968.24199999999996</v>
      </c>
      <c r="AX210" s="266">
        <v>896.45699999999999</v>
      </c>
      <c r="AY210" s="266">
        <v>725.846</v>
      </c>
      <c r="AZ210" s="266">
        <v>484.38499999999999</v>
      </c>
      <c r="BA210" s="266">
        <v>210.13</v>
      </c>
      <c r="BB210" s="206">
        <v>133.065</v>
      </c>
      <c r="BC210" s="201">
        <v>125.911</v>
      </c>
      <c r="BD210" s="201">
        <v>84.391000000000005</v>
      </c>
      <c r="BE210" s="201">
        <v>48.788170999999998</v>
      </c>
      <c r="BF210" s="201">
        <v>27.272506</v>
      </c>
      <c r="BG210" s="94">
        <f t="shared" si="591"/>
        <v>-1</v>
      </c>
      <c r="BH210" s="94">
        <f t="shared" si="619"/>
        <v>-0.70507690536010004</v>
      </c>
      <c r="BI210" s="94">
        <f t="shared" si="620"/>
        <v>8.2382538258566007E-2</v>
      </c>
      <c r="BJ210" s="94">
        <f t="shared" si="621"/>
        <v>0.37461357839079673</v>
      </c>
      <c r="BK210" s="94">
        <f t="shared" si="622"/>
        <v>0.17675506975978106</v>
      </c>
      <c r="BL210" s="94">
        <f t="shared" si="623"/>
        <v>2.6204620462046204</v>
      </c>
      <c r="BM210" s="362">
        <f t="shared" si="592"/>
        <v>-181.83099999999999</v>
      </c>
      <c r="BN210" s="362">
        <f t="shared" si="624"/>
        <v>-434.70600000000002</v>
      </c>
      <c r="BO210" s="362">
        <f t="shared" si="625"/>
        <v>46.926000000000045</v>
      </c>
      <c r="BP210" s="266"/>
      <c r="BQ210" s="266">
        <v>181.83099999999999</v>
      </c>
      <c r="BR210" s="266">
        <v>616.53700000000003</v>
      </c>
      <c r="BS210" s="266">
        <v>569.61099999999999</v>
      </c>
      <c r="BT210" s="266">
        <v>414.37900000000002</v>
      </c>
      <c r="BU210" s="266">
        <v>352.137</v>
      </c>
      <c r="BV210" s="266">
        <v>97.263000000000005</v>
      </c>
      <c r="BW210" s="201">
        <v>53.338999999999999</v>
      </c>
      <c r="BX210" s="201">
        <v>65.265000000000001</v>
      </c>
      <c r="BY210" s="201">
        <v>43.841000000000001</v>
      </c>
      <c r="BZ210" s="201">
        <v>29.639637</v>
      </c>
      <c r="CA210" s="201">
        <v>12.453897</v>
      </c>
      <c r="CB210" s="94">
        <f t="shared" si="593"/>
        <v>-1</v>
      </c>
      <c r="CC210" s="94">
        <f t="shared" si="626"/>
        <v>-0.72045363340128743</v>
      </c>
      <c r="CD210" s="94">
        <f t="shared" si="627"/>
        <v>8.1548894266993938E-2</v>
      </c>
      <c r="CE210" s="94">
        <f t="shared" si="628"/>
        <v>0.21302319704324571</v>
      </c>
      <c r="CF210" s="94">
        <f t="shared" si="629"/>
        <v>0.21178133860056089</v>
      </c>
      <c r="CG210" s="94">
        <f t="shared" si="630"/>
        <v>2.822771349969758</v>
      </c>
      <c r="CH210" s="362">
        <f t="shared" si="594"/>
        <v>-174.149</v>
      </c>
      <c r="CI210" s="362">
        <f t="shared" si="631"/>
        <v>-448.82100000000003</v>
      </c>
      <c r="CJ210" s="362">
        <f t="shared" si="632"/>
        <v>46.97199999999998</v>
      </c>
      <c r="CK210" s="100"/>
      <c r="CL210" s="100">
        <v>174.149</v>
      </c>
      <c r="CM210" s="100">
        <v>622.97</v>
      </c>
      <c r="CN210" s="100">
        <v>575.99800000000005</v>
      </c>
      <c r="CO210" s="100">
        <v>474.84500000000003</v>
      </c>
      <c r="CP210" s="100">
        <v>391.85700000000003</v>
      </c>
      <c r="CQ210" s="100">
        <v>102.506</v>
      </c>
      <c r="CR210" s="208">
        <v>81.091999999999999</v>
      </c>
      <c r="CS210" s="208">
        <v>86.658000000000001</v>
      </c>
      <c r="CT210" s="208">
        <v>51.661994999999997</v>
      </c>
      <c r="CU210" s="208">
        <v>31.127345999999999</v>
      </c>
      <c r="CV210" s="208">
        <v>13.971275</v>
      </c>
      <c r="CW210" s="94">
        <f t="shared" si="595"/>
        <v>-1</v>
      </c>
      <c r="CX210" s="94">
        <f t="shared" si="633"/>
        <v>-0.7342894655933544</v>
      </c>
      <c r="CY210" s="94">
        <f t="shared" si="634"/>
        <v>6.7166181046792922E-2</v>
      </c>
      <c r="CZ210" s="94">
        <f t="shared" si="635"/>
        <v>0.23551292739700533</v>
      </c>
      <c r="DA210" s="94">
        <f t="shared" si="636"/>
        <v>0.26826184663637981</v>
      </c>
      <c r="DB210" s="94">
        <f t="shared" si="637"/>
        <v>2.3011859142000146</v>
      </c>
      <c r="DC210" s="362">
        <f t="shared" si="596"/>
        <v>-137.41300000000001</v>
      </c>
      <c r="DD210" s="362">
        <f t="shared" si="638"/>
        <v>-379.74</v>
      </c>
      <c r="DE210" s="362">
        <f t="shared" si="639"/>
        <v>32.549000000000035</v>
      </c>
      <c r="DF210" s="266"/>
      <c r="DG210" s="266">
        <v>137.41300000000001</v>
      </c>
      <c r="DH210" s="266">
        <v>517.15300000000002</v>
      </c>
      <c r="DI210" s="266">
        <v>484.60399999999998</v>
      </c>
      <c r="DJ210" s="266">
        <v>392.22899999999998</v>
      </c>
      <c r="DK210" s="266">
        <v>309.26499999999999</v>
      </c>
      <c r="DL210" s="266">
        <v>93.683000000000007</v>
      </c>
      <c r="DM210" s="201">
        <v>63.192999999999998</v>
      </c>
      <c r="DN210" s="201">
        <v>67.753</v>
      </c>
      <c r="DO210" s="201">
        <v>40.163955000000001</v>
      </c>
      <c r="DP210" s="201">
        <v>23.488671</v>
      </c>
      <c r="DQ210" s="201">
        <v>10.462828999999999</v>
      </c>
      <c r="DR210" s="94">
        <f t="shared" si="597"/>
        <v>-1</v>
      </c>
      <c r="DS210" s="94">
        <f t="shared" si="640"/>
        <v>-0.33226733299972488</v>
      </c>
      <c r="DT210" s="94">
        <f t="shared" si="641"/>
        <v>-0.19808231355475581</v>
      </c>
      <c r="DU210" s="94">
        <f t="shared" si="642"/>
        <v>0.17876103561076967</v>
      </c>
      <c r="DV210" s="94">
        <f t="shared" si="643"/>
        <v>3.9883868183058217E-2</v>
      </c>
      <c r="DW210" s="94">
        <f t="shared" si="644"/>
        <v>2.6017581785809614</v>
      </c>
      <c r="DX210" s="362">
        <f t="shared" si="598"/>
        <v>-805.95600000000002</v>
      </c>
      <c r="DY210" s="362">
        <f t="shared" si="645"/>
        <v>-401.04799999999989</v>
      </c>
      <c r="DZ210" s="362">
        <f t="shared" si="646"/>
        <v>-298.14300000000003</v>
      </c>
      <c r="EA210" s="100"/>
      <c r="EB210" s="100">
        <v>805.95600000000002</v>
      </c>
      <c r="EC210" s="100">
        <v>1207.0039999999999</v>
      </c>
      <c r="ED210" s="100">
        <v>1505.1469999999999</v>
      </c>
      <c r="EE210" s="100">
        <v>1276.8889999999999</v>
      </c>
      <c r="EF210" s="100">
        <v>1227.915</v>
      </c>
      <c r="EG210" s="100">
        <v>340.92099999999999</v>
      </c>
      <c r="EH210" s="208">
        <v>405.53800000000001</v>
      </c>
      <c r="EI210" s="208">
        <v>97.917000000000002</v>
      </c>
      <c r="EJ210" s="208">
        <v>60.163955000000001</v>
      </c>
      <c r="EK210" s="208">
        <v>38.488670999999997</v>
      </c>
      <c r="EL210" s="208">
        <v>25.462828999999999</v>
      </c>
      <c r="EM210" s="94">
        <f t="shared" si="599"/>
        <v>-1</v>
      </c>
      <c r="EN210" s="94">
        <f t="shared" si="647"/>
        <v>3.7450249238835921E-2</v>
      </c>
      <c r="EO210" s="94">
        <f t="shared" si="648"/>
        <v>-0.24125792716336431</v>
      </c>
      <c r="EP210" s="94">
        <f t="shared" si="649"/>
        <v>0.15177797185872294</v>
      </c>
      <c r="EQ210" s="94">
        <f t="shared" si="650"/>
        <v>0.24847891781874226</v>
      </c>
      <c r="ER210" s="94">
        <f t="shared" si="651"/>
        <v>2.7121306275612538</v>
      </c>
      <c r="ES210" s="362">
        <f t="shared" si="600"/>
        <v>-3502.5140000000001</v>
      </c>
      <c r="ET210" s="362">
        <f t="shared" si="652"/>
        <v>126.43499999999995</v>
      </c>
      <c r="EU210" s="362">
        <f t="shared" si="653"/>
        <v>-1073.4949999999994</v>
      </c>
      <c r="EV210" s="100"/>
      <c r="EW210" s="100">
        <v>3502.5140000000001</v>
      </c>
      <c r="EX210" s="100">
        <v>3376.0790000000002</v>
      </c>
      <c r="EY210" s="100">
        <v>4449.5739999999996</v>
      </c>
      <c r="EZ210" s="100">
        <v>3863.2220000000002</v>
      </c>
      <c r="FA210" s="100">
        <v>3094.3429999999998</v>
      </c>
      <c r="FB210" s="100">
        <v>833.57600000000002</v>
      </c>
      <c r="FC210" s="208">
        <v>996.16</v>
      </c>
      <c r="FD210" s="208">
        <v>499.721</v>
      </c>
      <c r="FE210" s="208">
        <v>385.18</v>
      </c>
      <c r="FF210" s="208">
        <v>209.43338199999999</v>
      </c>
      <c r="FG210" s="208">
        <v>128.05880199999999</v>
      </c>
      <c r="FH210" s="94">
        <f t="shared" si="601"/>
        <v>-1</v>
      </c>
      <c r="FI210" s="94">
        <f t="shared" si="654"/>
        <v>0.14492753623188406</v>
      </c>
      <c r="FJ210" s="94">
        <f t="shared" si="655"/>
        <v>0.11290322580645161</v>
      </c>
      <c r="FK210" s="94">
        <f t="shared" si="656"/>
        <v>6.5902578796561598E-2</v>
      </c>
      <c r="FL210" s="94">
        <f t="shared" si="657"/>
        <v>1.3112582781456954</v>
      </c>
      <c r="FM210" s="94">
        <f t="shared" si="658"/>
        <v>0.1984126984126984</v>
      </c>
      <c r="FN210" s="362">
        <f t="shared" si="602"/>
        <v>-474</v>
      </c>
      <c r="FO210" s="362">
        <f t="shared" si="659"/>
        <v>60</v>
      </c>
      <c r="FP210" s="362">
        <f t="shared" si="660"/>
        <v>42</v>
      </c>
      <c r="FQ210" s="486"/>
      <c r="FR210" s="486">
        <v>474</v>
      </c>
      <c r="FS210" s="486">
        <v>414</v>
      </c>
      <c r="FT210" s="486">
        <v>372</v>
      </c>
      <c r="FU210" s="486">
        <v>349</v>
      </c>
      <c r="FV210" s="486">
        <v>151</v>
      </c>
      <c r="FW210" s="486">
        <v>126</v>
      </c>
      <c r="FX210" s="2">
        <v>94</v>
      </c>
      <c r="FY210" s="2">
        <v>71</v>
      </c>
      <c r="FZ210" s="2">
        <v>46</v>
      </c>
      <c r="GA210" s="2">
        <v>24</v>
      </c>
      <c r="GB210" s="2">
        <v>20</v>
      </c>
      <c r="GC210" s="2"/>
      <c r="GD210" s="2"/>
      <c r="GE210" s="1" t="s">
        <v>81</v>
      </c>
      <c r="GF210" s="336" t="s">
        <v>87</v>
      </c>
      <c r="GG210" s="1">
        <v>8700</v>
      </c>
      <c r="GH210" s="1" t="s">
        <v>78</v>
      </c>
      <c r="GI210" s="18" t="s">
        <v>79</v>
      </c>
      <c r="GJ210" s="94">
        <f t="shared" si="728"/>
        <v>-1</v>
      </c>
      <c r="GK210" s="94">
        <f t="shared" si="729"/>
        <v>-0.62335468279694328</v>
      </c>
      <c r="GL210" s="94">
        <f t="shared" si="730"/>
        <v>0.10941756547145459</v>
      </c>
      <c r="GM210" s="94">
        <f t="shared" si="731"/>
        <v>9.2144514322140297E-2</v>
      </c>
      <c r="GN210" s="94">
        <f t="shared" si="732"/>
        <v>-0.24102397308342302</v>
      </c>
      <c r="GO210" s="392">
        <f t="shared" si="733"/>
        <v>0.81889125385131123</v>
      </c>
      <c r="GP210" s="366">
        <f t="shared" si="734"/>
        <v>-0.17302777998569271</v>
      </c>
      <c r="GQ210" s="366">
        <f t="shared" si="735"/>
        <v>-0.28636404591190667</v>
      </c>
      <c r="GR210" s="366">
        <f t="shared" si="736"/>
        <v>4.5308039778368725E-2</v>
      </c>
      <c r="GS210" s="94">
        <f t="shared" si="603"/>
        <v>0</v>
      </c>
      <c r="GT210" s="94">
        <f t="shared" si="661"/>
        <v>0.17302777998569271</v>
      </c>
      <c r="GU210" s="392">
        <f t="shared" si="662"/>
        <v>0.45939182589759942</v>
      </c>
      <c r="GV210" s="94">
        <f t="shared" si="663"/>
        <v>0.41408378611923069</v>
      </c>
      <c r="GW210" s="94">
        <f t="shared" si="664"/>
        <v>0.37914743029793951</v>
      </c>
      <c r="GX210" s="94">
        <f t="shared" si="665"/>
        <v>0.49955125966002822</v>
      </c>
      <c r="GY210" s="94">
        <f t="shared" si="666"/>
        <v>0.27464602878389838</v>
      </c>
      <c r="GZ210" s="94">
        <f t="shared" si="667"/>
        <v>0.3221419987883723</v>
      </c>
      <c r="HA210" s="94">
        <f t="shared" si="668"/>
        <v>1.0963749554777169</v>
      </c>
      <c r="HB210" s="94">
        <f t="shared" si="669"/>
        <v>1.0473516437362751</v>
      </c>
      <c r="HC210" s="94">
        <f t="shared" si="670"/>
        <v>0.97346726816415574</v>
      </c>
      <c r="HD210" s="94">
        <f t="shared" si="737"/>
        <v>-1</v>
      </c>
      <c r="HE210" s="94">
        <f t="shared" si="738"/>
        <v>-0.66447123701925437</v>
      </c>
      <c r="HF210" s="94">
        <f t="shared" si="739"/>
        <v>0.14976031195168704</v>
      </c>
      <c r="HG210" s="94">
        <f t="shared" si="740"/>
        <v>0.15051100995820943</v>
      </c>
      <c r="HH210" s="94">
        <f t="shared" si="741"/>
        <v>-0.33565858215399075</v>
      </c>
      <c r="HI210" s="392">
        <f t="shared" si="742"/>
        <v>0.68651383660769394</v>
      </c>
      <c r="HJ210" s="366">
        <f t="shared" si="743"/>
        <v>-5.2868660785715907E-2</v>
      </c>
      <c r="HK210" s="366">
        <f t="shared" si="744"/>
        <v>-0.10469953192612554</v>
      </c>
      <c r="HL210" s="366">
        <f t="shared" si="745"/>
        <v>2.0523809570477225E-2</v>
      </c>
      <c r="HM210" s="94">
        <f t="shared" si="604"/>
        <v>0</v>
      </c>
      <c r="HN210" s="94">
        <f t="shared" si="671"/>
        <v>5.2868660785715907E-2</v>
      </c>
      <c r="HO210" s="392">
        <f t="shared" si="672"/>
        <v>0.15756819271184144</v>
      </c>
      <c r="HP210" s="94">
        <f t="shared" si="673"/>
        <v>0.13704438314136422</v>
      </c>
      <c r="HQ210" s="94">
        <f t="shared" si="674"/>
        <v>0.11911609880755696</v>
      </c>
      <c r="HR210" s="94">
        <f t="shared" si="675"/>
        <v>0.17929952221519843</v>
      </c>
      <c r="HS210" s="94">
        <f t="shared" si="676"/>
        <v>0.10631369771376856</v>
      </c>
      <c r="HT210" s="94">
        <f t="shared" si="677"/>
        <v>7.1314496273433517E-2</v>
      </c>
      <c r="HU210" s="94">
        <f t="shared" si="678"/>
        <v>0.14750802632158852</v>
      </c>
      <c r="HV210" s="94">
        <f t="shared" si="679"/>
        <v>0.14746052250805214</v>
      </c>
      <c r="HW210" s="94">
        <f t="shared" si="680"/>
        <v>0.17564636104283829</v>
      </c>
      <c r="HX210" s="94" t="e">
        <f t="shared" si="746"/>
        <v>#VALUE!</v>
      </c>
      <c r="HY210" s="94">
        <f t="shared" si="747"/>
        <v>-0.35637138504696286</v>
      </c>
      <c r="HZ210" s="94">
        <f t="shared" si="748"/>
        <v>5.6904203884716668E-2</v>
      </c>
      <c r="IA210" s="94">
        <f t="shared" si="749"/>
        <v>2.3427313606720429E-2</v>
      </c>
      <c r="IB210" s="94">
        <f t="shared" si="750"/>
        <v>-0.16707935284972786</v>
      </c>
      <c r="IC210" s="392">
        <f t="shared" si="751"/>
        <v>-2.973291084123383E-2</v>
      </c>
      <c r="ID210" s="366" t="e">
        <f t="shared" si="752"/>
        <v>#VALUE!</v>
      </c>
      <c r="IE210" s="366">
        <f t="shared" si="753"/>
        <v>-0.12740865579188884</v>
      </c>
      <c r="IF210" s="366">
        <f t="shared" si="754"/>
        <v>1.9248852084372492E-2</v>
      </c>
      <c r="IG210" s="94" t="str">
        <f t="shared" si="605"/>
        <v>i.a.</v>
      </c>
      <c r="IH210" s="94">
        <f t="shared" si="681"/>
        <v>0.2301078596687979</v>
      </c>
      <c r="II210" s="392">
        <f t="shared" si="682"/>
        <v>0.35751651546068675</v>
      </c>
      <c r="IJ210" s="94">
        <f t="shared" si="683"/>
        <v>0.33826766337631425</v>
      </c>
      <c r="IK210" s="94">
        <f t="shared" si="684"/>
        <v>0.33052436541311886</v>
      </c>
      <c r="IL210" s="94">
        <f t="shared" si="685"/>
        <v>0.3968257559035957</v>
      </c>
      <c r="IM210" s="94">
        <f t="shared" si="686"/>
        <v>0.40898610324673451</v>
      </c>
      <c r="IN210" s="94">
        <f t="shared" si="687"/>
        <v>0.40710126887247033</v>
      </c>
      <c r="IO210" s="94">
        <f t="shared" si="688"/>
        <v>0.195943336381701</v>
      </c>
      <c r="IP210" s="94">
        <f t="shared" si="689"/>
        <v>0.15619698582480918</v>
      </c>
      <c r="IQ210" s="94">
        <f t="shared" si="690"/>
        <v>0.18377524457872718</v>
      </c>
      <c r="IR210" s="94">
        <f t="shared" si="606"/>
        <v>0.19883700770525717</v>
      </c>
      <c r="IS210" s="94">
        <f t="shared" si="755"/>
        <v>-1</v>
      </c>
      <c r="IT210" s="94">
        <f t="shared" si="756"/>
        <v>-0.74209052721273538</v>
      </c>
      <c r="IU210" s="94">
        <f t="shared" si="757"/>
        <v>0.14134520053849134</v>
      </c>
      <c r="IV210" s="94">
        <f t="shared" si="758"/>
        <v>0.32221833594369648</v>
      </c>
      <c r="IW210" s="94">
        <f t="shared" si="759"/>
        <v>-2.8318890929780887E-2</v>
      </c>
      <c r="IX210" s="392">
        <f t="shared" si="760"/>
        <v>0.29775908592787803</v>
      </c>
      <c r="IY210" s="366">
        <f t="shared" si="761"/>
        <v>-3.0042281680818662E-2</v>
      </c>
      <c r="IZ210" s="366">
        <f t="shared" si="762"/>
        <v>-8.6441542492630363E-2</v>
      </c>
      <c r="JA210" s="366">
        <f t="shared" si="763"/>
        <v>1.4425459956828604E-2</v>
      </c>
      <c r="JB210" s="392"/>
      <c r="JC210" s="94">
        <f t="shared" si="691"/>
        <v>3.0042281680818662E-2</v>
      </c>
      <c r="JD210" s="392">
        <f t="shared" si="692"/>
        <v>0.11648382417344903</v>
      </c>
      <c r="JE210" s="94">
        <f t="shared" si="693"/>
        <v>0.10205836421662043</v>
      </c>
      <c r="JF210" s="94">
        <f t="shared" si="694"/>
        <v>7.7187225015889011E-2</v>
      </c>
      <c r="JG210" s="94">
        <f t="shared" si="695"/>
        <v>7.9436786714674135E-2</v>
      </c>
      <c r="JH210" s="94">
        <f t="shared" si="696"/>
        <v>6.1210734392876963E-2</v>
      </c>
      <c r="JI210" s="94">
        <f t="shared" si="697"/>
        <v>3.8353928403219953E-2</v>
      </c>
      <c r="JJ210" s="94">
        <f t="shared" si="698"/>
        <v>5.9462148399810864E-2</v>
      </c>
      <c r="JK210" s="94">
        <f t="shared" si="699"/>
        <v>5.0273624011793777E-2</v>
      </c>
      <c r="JL210" s="94">
        <f t="shared" si="700"/>
        <v>6.4228712787459064E-2</v>
      </c>
      <c r="JM210" s="94">
        <f t="shared" si="607"/>
        <v>4.2258308377374453E-2</v>
      </c>
      <c r="JN210" s="94" t="e">
        <f t="shared" si="764"/>
        <v>#VALUE!</v>
      </c>
      <c r="JO210" s="94">
        <f t="shared" si="765"/>
        <v>-1.2346015837004388E-3</v>
      </c>
      <c r="JP210" s="94">
        <f t="shared" si="766"/>
        <v>-0.14786901138363576</v>
      </c>
      <c r="JQ210" s="94">
        <f t="shared" si="767"/>
        <v>-2.4651228823882529E-2</v>
      </c>
      <c r="JR210" s="94">
        <f t="shared" si="768"/>
        <v>-0.4760210516569951</v>
      </c>
      <c r="JS210" s="392">
        <f t="shared" si="769"/>
        <v>1.3278957033725944</v>
      </c>
      <c r="JT210" s="364" t="e">
        <f t="shared" si="770"/>
        <v>#VALUE!</v>
      </c>
      <c r="JU210" s="364">
        <f t="shared" si="771"/>
        <v>-1.5784106891702621E-2</v>
      </c>
      <c r="JV210" s="364">
        <f t="shared" si="772"/>
        <v>-2.2185232974910392</v>
      </c>
      <c r="JW210" s="99" t="str">
        <f t="shared" si="608"/>
        <v>i.a.</v>
      </c>
      <c r="JX210" s="99">
        <f t="shared" si="701"/>
        <v>12.768993670886076</v>
      </c>
      <c r="JY210" s="393">
        <f t="shared" si="702"/>
        <v>12.784777777777778</v>
      </c>
      <c r="JZ210" s="99">
        <f t="shared" si="703"/>
        <v>15.003301075268817</v>
      </c>
      <c r="KA210" s="99">
        <f t="shared" si="704"/>
        <v>15.382498567335244</v>
      </c>
      <c r="KB210" s="99">
        <f t="shared" si="705"/>
        <v>29.35709271523179</v>
      </c>
      <c r="KC210" s="99">
        <f t="shared" si="706"/>
        <v>12.611000000000001</v>
      </c>
      <c r="KD210" s="99">
        <f t="shared" si="707"/>
        <v>14.794734042553191</v>
      </c>
      <c r="KE210" s="99">
        <f t="shared" si="708"/>
        <v>15.459</v>
      </c>
      <c r="KF210" s="99">
        <f t="shared" si="609"/>
        <v>18.957559478260869</v>
      </c>
      <c r="KG210" s="99">
        <f t="shared" si="610"/>
        <v>19.227925041666666</v>
      </c>
      <c r="KH210" s="99">
        <f t="shared" si="611"/>
        <v>14.73544195</v>
      </c>
      <c r="KI210" s="94">
        <f t="shared" si="773"/>
        <v>-1</v>
      </c>
      <c r="KJ210" s="94">
        <f t="shared" si="774"/>
        <v>-0.75583924942644098</v>
      </c>
      <c r="KK210" s="94">
        <f t="shared" si="775"/>
        <v>-2.8173457325309799E-2</v>
      </c>
      <c r="KL210" s="94">
        <f t="shared" si="776"/>
        <v>0.13802445098949667</v>
      </c>
      <c r="KM210" s="94">
        <f t="shared" si="777"/>
        <v>-0.47570492226737915</v>
      </c>
      <c r="KN210" s="392">
        <f t="shared" si="778"/>
        <v>2.1898621860674803</v>
      </c>
      <c r="KO210" s="364">
        <f t="shared" si="779"/>
        <v>-0.36740295358649788</v>
      </c>
      <c r="KP210" s="364">
        <f t="shared" si="780"/>
        <v>-1.1373555005197824</v>
      </c>
      <c r="KQ210" s="364">
        <f t="shared" si="781"/>
        <v>-4.3623266323827403E-2</v>
      </c>
      <c r="KR210" s="308"/>
      <c r="KS210" s="308">
        <f t="shared" si="709"/>
        <v>0.36740295358649788</v>
      </c>
      <c r="KT210" s="395">
        <f t="shared" si="710"/>
        <v>1.5047584541062802</v>
      </c>
      <c r="KU210" s="308">
        <f t="shared" si="711"/>
        <v>1.5483817204301076</v>
      </c>
      <c r="KV210" s="308">
        <f t="shared" si="712"/>
        <v>1.3605873925501433</v>
      </c>
      <c r="KW210" s="308">
        <f t="shared" si="713"/>
        <v>2.5950794701986757</v>
      </c>
      <c r="KX210" s="308">
        <f t="shared" si="714"/>
        <v>0.81353968253968256</v>
      </c>
      <c r="KY210" s="308">
        <f t="shared" si="715"/>
        <v>0.86268085106382975</v>
      </c>
      <c r="KZ210" s="308">
        <f t="shared" si="716"/>
        <v>1.2205352112676056</v>
      </c>
      <c r="LA210" s="308">
        <f t="shared" si="717"/>
        <v>1.1230868478260869</v>
      </c>
      <c r="LB210" s="308">
        <f t="shared" si="718"/>
        <v>1.2969727499999999</v>
      </c>
      <c r="LC210" s="308">
        <f t="shared" si="612"/>
        <v>0.69856375000000004</v>
      </c>
    </row>
    <row r="211" spans="1:315" s="1" customFormat="1" ht="15.75" customHeight="1" x14ac:dyDescent="0.3">
      <c r="A211" s="348" t="s">
        <v>465</v>
      </c>
      <c r="B211" s="171">
        <v>30488512</v>
      </c>
      <c r="C211" t="s">
        <v>105</v>
      </c>
      <c r="D211" s="336"/>
      <c r="E211"/>
      <c r="F211"/>
      <c r="G211">
        <v>411000</v>
      </c>
      <c r="H211"/>
      <c r="I211" s="189">
        <v>45114</v>
      </c>
      <c r="J211" s="176"/>
      <c r="K211" s="176" t="s">
        <v>86</v>
      </c>
      <c r="L211" s="176" t="s">
        <v>86</v>
      </c>
      <c r="M211" s="176" t="s">
        <v>86</v>
      </c>
      <c r="N211" s="176" t="s">
        <v>86</v>
      </c>
      <c r="O211" s="176" t="s">
        <v>132</v>
      </c>
      <c r="P211" s="178" t="s">
        <v>132</v>
      </c>
      <c r="Q211" s="94" t="e">
        <f t="shared" si="719"/>
        <v>#DIV/0!</v>
      </c>
      <c r="R211" s="94" t="e">
        <f t="shared" si="720"/>
        <v>#DIV/0!</v>
      </c>
      <c r="S211" s="94" t="e">
        <f t="shared" si="721"/>
        <v>#DIV/0!</v>
      </c>
      <c r="T211" s="94" t="e">
        <f t="shared" si="722"/>
        <v>#DIV/0!</v>
      </c>
      <c r="U211" s="94">
        <f t="shared" si="723"/>
        <v>-1</v>
      </c>
      <c r="V211" s="94">
        <f t="shared" si="724"/>
        <v>-7.7637027703674755E-2</v>
      </c>
      <c r="W211" s="362">
        <f t="shared" si="725"/>
        <v>0</v>
      </c>
      <c r="X211" s="362">
        <f t="shared" si="726"/>
        <v>0</v>
      </c>
      <c r="Y211" s="362">
        <f t="shared" si="727"/>
        <v>0</v>
      </c>
      <c r="Z211" s="100"/>
      <c r="AA211" s="396"/>
      <c r="AB211" s="100"/>
      <c r="AC211" s="100"/>
      <c r="AD211" s="100"/>
      <c r="AE211" s="100">
        <v>505.834</v>
      </c>
      <c r="AF211" s="100">
        <v>548.41099999999994</v>
      </c>
      <c r="AG211" s="103">
        <v>698.00300000000004</v>
      </c>
      <c r="AH211" s="103">
        <v>382.81299999999999</v>
      </c>
      <c r="AI211" s="103">
        <v>85.637</v>
      </c>
      <c r="AJ211" s="103">
        <v>94.391999999999996</v>
      </c>
      <c r="AK211" s="101">
        <v>53.024999999999999</v>
      </c>
      <c r="AL211" s="94">
        <f t="shared" si="588"/>
        <v>-1</v>
      </c>
      <c r="AM211" s="94">
        <f t="shared" si="589"/>
        <v>3.4370632628342492</v>
      </c>
      <c r="AN211" s="94">
        <f t="shared" si="613"/>
        <v>-0.57911454452766553</v>
      </c>
      <c r="AO211" s="94">
        <f t="shared" si="614"/>
        <v>-0.50440190457681466</v>
      </c>
      <c r="AP211" s="94">
        <f t="shared" si="615"/>
        <v>8.9686573485811091E-2</v>
      </c>
      <c r="AQ211" s="94">
        <f t="shared" si="616"/>
        <v>1.4032980456026058</v>
      </c>
      <c r="AR211" s="362">
        <f t="shared" si="590"/>
        <v>-47.622999999999998</v>
      </c>
      <c r="AS211" s="362">
        <f t="shared" si="617"/>
        <v>36.89</v>
      </c>
      <c r="AT211" s="362">
        <f t="shared" si="618"/>
        <v>-14.768000000000001</v>
      </c>
      <c r="AU211" s="266"/>
      <c r="AV211" s="266">
        <v>47.622999999999998</v>
      </c>
      <c r="AW211" s="266">
        <v>10.733000000000001</v>
      </c>
      <c r="AX211" s="266">
        <v>25.501000000000001</v>
      </c>
      <c r="AY211" s="266">
        <v>51.454999999999998</v>
      </c>
      <c r="AZ211" s="266">
        <v>47.22</v>
      </c>
      <c r="BA211" s="266">
        <v>19.648</v>
      </c>
      <c r="BB211" s="101">
        <v>37.350999999999999</v>
      </c>
      <c r="BC211" s="103">
        <v>62.32</v>
      </c>
      <c r="BD211" s="103">
        <v>25.183</v>
      </c>
      <c r="BE211" s="103">
        <v>19.765999999999998</v>
      </c>
      <c r="BF211" s="101">
        <v>6.016</v>
      </c>
      <c r="BG211" s="94">
        <f t="shared" si="591"/>
        <v>-1</v>
      </c>
      <c r="BH211" s="94">
        <f t="shared" si="619"/>
        <v>18.835349815886374</v>
      </c>
      <c r="BI211" s="94">
        <f t="shared" si="620"/>
        <v>-0.82594762863944338</v>
      </c>
      <c r="BJ211" s="94">
        <f t="shared" si="621"/>
        <v>-0.69217327583777233</v>
      </c>
      <c r="BK211" s="94">
        <f t="shared" si="622"/>
        <v>0.80979342004590671</v>
      </c>
      <c r="BL211" s="94">
        <f t="shared" si="623"/>
        <v>3.1405175237471341</v>
      </c>
      <c r="BM211" s="362">
        <f t="shared" si="592"/>
        <v>-37.707000000000001</v>
      </c>
      <c r="BN211" s="362">
        <f t="shared" si="624"/>
        <v>35.805999999999997</v>
      </c>
      <c r="BO211" s="362">
        <f t="shared" si="625"/>
        <v>-9.0210000000000008</v>
      </c>
      <c r="BP211" s="266"/>
      <c r="BQ211" s="266">
        <v>37.707000000000001</v>
      </c>
      <c r="BR211" s="266">
        <v>1.901</v>
      </c>
      <c r="BS211" s="266">
        <v>10.922000000000001</v>
      </c>
      <c r="BT211" s="266">
        <v>35.481000000000002</v>
      </c>
      <c r="BU211" s="266">
        <v>19.605</v>
      </c>
      <c r="BV211" s="266">
        <v>-9.1590000000000007</v>
      </c>
      <c r="BW211" s="101">
        <v>9.891</v>
      </c>
      <c r="BX211" s="103">
        <v>42.075000000000003</v>
      </c>
      <c r="BY211" s="103">
        <v>16.154</v>
      </c>
      <c r="BZ211" s="103">
        <v>11.52</v>
      </c>
      <c r="CA211" s="103">
        <v>12.292999999999999</v>
      </c>
      <c r="CB211" s="94">
        <f t="shared" si="593"/>
        <v>-1</v>
      </c>
      <c r="CC211" s="94">
        <f t="shared" si="626"/>
        <v>0.83386243386243386</v>
      </c>
      <c r="CD211" s="94">
        <f t="shared" si="627"/>
        <v>0.65525477707006352</v>
      </c>
      <c r="CE211" s="94">
        <f t="shared" si="628"/>
        <v>-0.66710840180227926</v>
      </c>
      <c r="CF211" s="94">
        <f t="shared" si="629"/>
        <v>0.93924753289473673</v>
      </c>
      <c r="CG211" s="94">
        <f t="shared" si="630"/>
        <v>36.705426356589143</v>
      </c>
      <c r="CH211" s="362">
        <f t="shared" si="594"/>
        <v>-38.125999999999998</v>
      </c>
      <c r="CI211" s="362">
        <f t="shared" si="631"/>
        <v>17.335999999999999</v>
      </c>
      <c r="CJ211" s="362">
        <f t="shared" si="632"/>
        <v>8.2299999999999986</v>
      </c>
      <c r="CK211" s="100"/>
      <c r="CL211" s="100">
        <v>38.125999999999998</v>
      </c>
      <c r="CM211" s="100">
        <v>20.79</v>
      </c>
      <c r="CN211" s="100">
        <v>12.56</v>
      </c>
      <c r="CO211" s="100">
        <v>37.729999999999997</v>
      </c>
      <c r="CP211" s="100">
        <v>19.456</v>
      </c>
      <c r="CQ211" s="100">
        <v>0.51600000000000001</v>
      </c>
      <c r="CR211" s="102">
        <v>27.83</v>
      </c>
      <c r="CS211" s="102">
        <v>42.52</v>
      </c>
      <c r="CT211" s="102">
        <v>17.433</v>
      </c>
      <c r="CU211" s="102">
        <v>12.494</v>
      </c>
      <c r="CV211" s="102">
        <v>1.234</v>
      </c>
      <c r="CW211" s="94">
        <f t="shared" si="595"/>
        <v>-1</v>
      </c>
      <c r="CX211" s="94">
        <f t="shared" si="633"/>
        <v>0.8223325366182509</v>
      </c>
      <c r="CY211" s="94">
        <f t="shared" si="634"/>
        <v>0.66550984995406748</v>
      </c>
      <c r="CZ211" s="94">
        <f t="shared" si="635"/>
        <v>-0.66383007926431736</v>
      </c>
      <c r="DA211" s="94">
        <f t="shared" si="636"/>
        <v>0.95433208154506433</v>
      </c>
      <c r="DB211" s="94">
        <f t="shared" si="637"/>
        <v>8.0157194679564707</v>
      </c>
      <c r="DC211" s="362">
        <f t="shared" si="596"/>
        <v>-29.734999999999999</v>
      </c>
      <c r="DD211" s="362">
        <f t="shared" si="638"/>
        <v>13.417999999999999</v>
      </c>
      <c r="DE211" s="362">
        <f t="shared" si="639"/>
        <v>6.52</v>
      </c>
      <c r="DF211" s="266"/>
      <c r="DG211" s="266">
        <v>29.734999999999999</v>
      </c>
      <c r="DH211" s="266">
        <v>16.317</v>
      </c>
      <c r="DI211" s="266">
        <v>9.7970000000000006</v>
      </c>
      <c r="DJ211" s="266">
        <v>29.143000000000001</v>
      </c>
      <c r="DK211" s="266">
        <v>14.912000000000001</v>
      </c>
      <c r="DL211" s="266">
        <v>1.6539999999999999</v>
      </c>
      <c r="DM211" s="103">
        <v>24.997</v>
      </c>
      <c r="DN211" s="103">
        <v>32.981000000000002</v>
      </c>
      <c r="DO211" s="103">
        <v>13.18</v>
      </c>
      <c r="DP211" s="103">
        <v>9.0790000000000006</v>
      </c>
      <c r="DQ211" s="103">
        <v>0.997</v>
      </c>
      <c r="DR211" s="94">
        <f t="shared" si="597"/>
        <v>-1</v>
      </c>
      <c r="DS211" s="94">
        <f t="shared" si="640"/>
        <v>0.2198286904509964</v>
      </c>
      <c r="DT211" s="94">
        <f t="shared" si="641"/>
        <v>0.22209819909342124</v>
      </c>
      <c r="DU211" s="94">
        <f t="shared" si="642"/>
        <v>-0.25543753674011316</v>
      </c>
      <c r="DV211" s="94">
        <f t="shared" si="643"/>
        <v>0.5090466940947953</v>
      </c>
      <c r="DW211" s="94">
        <f t="shared" si="644"/>
        <v>-0.20720010670417488</v>
      </c>
      <c r="DX211" s="362">
        <f t="shared" si="598"/>
        <v>-109.515</v>
      </c>
      <c r="DY211" s="362">
        <f t="shared" si="645"/>
        <v>19.736000000000004</v>
      </c>
      <c r="DZ211" s="362">
        <f t="shared" si="646"/>
        <v>16.316000000000003</v>
      </c>
      <c r="EA211" s="100"/>
      <c r="EB211" s="100">
        <v>109.515</v>
      </c>
      <c r="EC211" s="100">
        <v>89.778999999999996</v>
      </c>
      <c r="ED211" s="100">
        <v>73.462999999999994</v>
      </c>
      <c r="EE211" s="100">
        <v>98.665999999999997</v>
      </c>
      <c r="EF211" s="100">
        <v>65.382999999999996</v>
      </c>
      <c r="EG211" s="100">
        <v>82.471000000000004</v>
      </c>
      <c r="EH211" s="102">
        <v>93.468000000000004</v>
      </c>
      <c r="EI211" s="102">
        <v>68.47</v>
      </c>
      <c r="EJ211" s="102">
        <v>35.49</v>
      </c>
      <c r="EK211" s="102">
        <v>22.31</v>
      </c>
      <c r="EL211" s="102">
        <v>12.601000000000001</v>
      </c>
      <c r="EM211" s="94">
        <f t="shared" si="599"/>
        <v>-1</v>
      </c>
      <c r="EN211" s="94">
        <f t="shared" si="647"/>
        <v>1.4088402284078148E-2</v>
      </c>
      <c r="EO211" s="94">
        <f t="shared" si="648"/>
        <v>-0.12616569998862723</v>
      </c>
      <c r="EP211" s="94">
        <f t="shared" si="649"/>
        <v>-0.15192505922563615</v>
      </c>
      <c r="EQ211" s="94">
        <f t="shared" si="650"/>
        <v>0.14975326439522055</v>
      </c>
      <c r="ER211" s="94">
        <f t="shared" si="651"/>
        <v>0.15269511308529918</v>
      </c>
      <c r="ES211" s="362">
        <f t="shared" si="600"/>
        <v>-249.34</v>
      </c>
      <c r="ET211" s="362">
        <f t="shared" si="652"/>
        <v>3.4639999999999986</v>
      </c>
      <c r="EU211" s="362">
        <f t="shared" si="653"/>
        <v>-35.499999999999972</v>
      </c>
      <c r="EV211" s="100"/>
      <c r="EW211" s="100">
        <v>249.34</v>
      </c>
      <c r="EX211" s="100">
        <v>245.876</v>
      </c>
      <c r="EY211" s="100">
        <v>281.37599999999998</v>
      </c>
      <c r="EZ211" s="100">
        <v>331.78199999999998</v>
      </c>
      <c r="FA211" s="100">
        <v>288.56799999999998</v>
      </c>
      <c r="FB211" s="100">
        <v>250.34200000000001</v>
      </c>
      <c r="FC211" s="102">
        <v>252.048</v>
      </c>
      <c r="FD211" s="102">
        <v>222.887</v>
      </c>
      <c r="FE211" s="102">
        <v>90.373999999999995</v>
      </c>
      <c r="FF211" s="102">
        <v>45.374000000000002</v>
      </c>
      <c r="FG211" s="102">
        <v>36.75</v>
      </c>
      <c r="FH211" s="94">
        <f t="shared" si="601"/>
        <v>-1</v>
      </c>
      <c r="FI211" s="94">
        <f t="shared" si="654"/>
        <v>-7.6923076923076927E-2</v>
      </c>
      <c r="FJ211" s="94">
        <f t="shared" si="655"/>
        <v>0.3</v>
      </c>
      <c r="FK211" s="94">
        <f t="shared" si="656"/>
        <v>0</v>
      </c>
      <c r="FL211" s="94">
        <f t="shared" si="657"/>
        <v>-0.6</v>
      </c>
      <c r="FM211" s="94">
        <f t="shared" si="658"/>
        <v>-0.10714285714285714</v>
      </c>
      <c r="FN211" s="362">
        <f t="shared" si="602"/>
        <v>-12</v>
      </c>
      <c r="FO211" s="362">
        <f t="shared" si="659"/>
        <v>-1</v>
      </c>
      <c r="FP211" s="362">
        <f t="shared" si="660"/>
        <v>3</v>
      </c>
      <c r="FQ211" s="486"/>
      <c r="FR211" s="486">
        <v>12</v>
      </c>
      <c r="FS211" s="486">
        <v>13</v>
      </c>
      <c r="FT211" s="486">
        <v>10</v>
      </c>
      <c r="FU211" s="486">
        <v>10</v>
      </c>
      <c r="FV211" s="486">
        <v>25</v>
      </c>
      <c r="FW211" s="486">
        <v>28</v>
      </c>
      <c r="FX211" s="96">
        <v>28</v>
      </c>
      <c r="FY211" s="96">
        <v>19</v>
      </c>
      <c r="FZ211" s="96">
        <v>10</v>
      </c>
      <c r="GA211" s="96">
        <v>8</v>
      </c>
      <c r="GB211" s="96"/>
      <c r="GC211" s="96"/>
      <c r="GD211" s="95"/>
      <c r="GE211" s="1" t="s">
        <v>81</v>
      </c>
      <c r="GF211" s="336" t="s">
        <v>87</v>
      </c>
      <c r="GG211" s="1">
        <v>7430</v>
      </c>
      <c r="GH211" s="1" t="s">
        <v>364</v>
      </c>
      <c r="GI211" s="18" t="s">
        <v>79</v>
      </c>
      <c r="GJ211" s="94">
        <f t="shared" si="728"/>
        <v>-1</v>
      </c>
      <c r="GK211" s="94">
        <f t="shared" si="729"/>
        <v>0.50211933840743539</v>
      </c>
      <c r="GL211" s="94">
        <f t="shared" si="730"/>
        <v>0.74536791709420969</v>
      </c>
      <c r="GM211" s="94">
        <f t="shared" si="731"/>
        <v>-0.68273484541978469</v>
      </c>
      <c r="GN211" s="94">
        <f t="shared" si="732"/>
        <v>0.74780403860199329</v>
      </c>
      <c r="GO211" s="94">
        <f t="shared" si="733"/>
        <v>43.867605933907363</v>
      </c>
      <c r="GP211" s="366">
        <f t="shared" si="734"/>
        <v>-0.38261061547261838</v>
      </c>
      <c r="GQ211" s="366">
        <f t="shared" si="735"/>
        <v>0.12789675506904574</v>
      </c>
      <c r="GR211" s="366">
        <f t="shared" si="736"/>
        <v>0.10877680156979097</v>
      </c>
      <c r="GS211" s="94">
        <f t="shared" si="603"/>
        <v>0</v>
      </c>
      <c r="GT211" s="94">
        <f t="shared" si="661"/>
        <v>0.38261061547261838</v>
      </c>
      <c r="GU211" s="94">
        <f t="shared" si="662"/>
        <v>0.25471386040357263</v>
      </c>
      <c r="GV211" s="94">
        <f t="shared" si="663"/>
        <v>0.14593705883378166</v>
      </c>
      <c r="GW211" s="94">
        <f t="shared" si="664"/>
        <v>0.45998451682119368</v>
      </c>
      <c r="GX211" s="94">
        <f t="shared" si="665"/>
        <v>0.26317854099314192</v>
      </c>
      <c r="GY211" s="94">
        <f t="shared" si="666"/>
        <v>5.8656693513092599E-3</v>
      </c>
      <c r="GZ211" s="94">
        <f t="shared" si="667"/>
        <v>0.34371179093233212</v>
      </c>
      <c r="HA211" s="94">
        <f t="shared" si="668"/>
        <v>0.81800692574066947</v>
      </c>
      <c r="HB211" s="94">
        <f t="shared" si="669"/>
        <v>0.60321799307958479</v>
      </c>
      <c r="HC211" s="94">
        <f t="shared" si="670"/>
        <v>0.71576294004754948</v>
      </c>
      <c r="HD211" s="94">
        <f t="shared" si="737"/>
        <v>-1</v>
      </c>
      <c r="HE211" s="94">
        <f t="shared" si="738"/>
        <v>20.118517699601231</v>
      </c>
      <c r="HF211" s="94">
        <f t="shared" si="739"/>
        <v>-0.79758900123907317</v>
      </c>
      <c r="HG211" s="94">
        <f t="shared" si="740"/>
        <v>-0.6885626407320169</v>
      </c>
      <c r="HH211" s="94">
        <f t="shared" si="741"/>
        <v>0.57220242120889764</v>
      </c>
      <c r="HI211" s="94">
        <f t="shared" si="742"/>
        <v>2.9954623197849783</v>
      </c>
      <c r="HJ211" s="366">
        <f t="shared" si="743"/>
        <v>-0.15228506348744791</v>
      </c>
      <c r="HK211" s="366">
        <f t="shared" si="744"/>
        <v>0.14507409036643557</v>
      </c>
      <c r="HL211" s="366">
        <f t="shared" si="745"/>
        <v>-2.8414428488360777E-2</v>
      </c>
      <c r="HM211" s="94">
        <f t="shared" si="604"/>
        <v>0</v>
      </c>
      <c r="HN211" s="94">
        <f t="shared" si="671"/>
        <v>0.15228506348744791</v>
      </c>
      <c r="HO211" s="94">
        <f t="shared" si="672"/>
        <v>7.2109731210123441E-3</v>
      </c>
      <c r="HP211" s="94">
        <f t="shared" si="673"/>
        <v>3.5625401609373122E-2</v>
      </c>
      <c r="HQ211" s="94">
        <f t="shared" si="674"/>
        <v>0.11439026356089306</v>
      </c>
      <c r="HR211" s="94">
        <f t="shared" si="675"/>
        <v>7.27579744298677E-2</v>
      </c>
      <c r="HS211" s="94">
        <f t="shared" si="676"/>
        <v>-3.6461713011803586E-2</v>
      </c>
      <c r="HT211" s="94">
        <f t="shared" si="677"/>
        <v>4.1652015538968488E-2</v>
      </c>
      <c r="HU211" s="94">
        <f t="shared" si="678"/>
        <v>0.26862584234871245</v>
      </c>
      <c r="HV211" s="94">
        <f t="shared" si="679"/>
        <v>0.23799982320181515</v>
      </c>
      <c r="HW211" s="94">
        <f t="shared" si="680"/>
        <v>0.28055136135599823</v>
      </c>
      <c r="HX211" s="94" t="e">
        <f t="shared" si="746"/>
        <v>#VALUE!</v>
      </c>
      <c r="HY211" s="94">
        <f t="shared" si="747"/>
        <v>0.20288200486616342</v>
      </c>
      <c r="HZ211" s="94">
        <f t="shared" si="748"/>
        <v>0.39854684014751524</v>
      </c>
      <c r="IA211" s="94">
        <f t="shared" si="749"/>
        <v>-0.12205581433636206</v>
      </c>
      <c r="IB211" s="94">
        <f t="shared" si="750"/>
        <v>0.31249611618938622</v>
      </c>
      <c r="IC211" s="94">
        <f t="shared" si="751"/>
        <v>-0.31222065202148724</v>
      </c>
      <c r="ID211" s="366" t="e">
        <f t="shared" si="752"/>
        <v>#VALUE!</v>
      </c>
      <c r="IE211" s="366">
        <f t="shared" si="753"/>
        <v>7.4080201056139217E-2</v>
      </c>
      <c r="IF211" s="366">
        <f t="shared" si="754"/>
        <v>0.10405452674626448</v>
      </c>
      <c r="IG211" s="94" t="str">
        <f t="shared" si="605"/>
        <v>i.a.</v>
      </c>
      <c r="IH211" s="94">
        <f t="shared" si="681"/>
        <v>0.4392195395845031</v>
      </c>
      <c r="II211" s="94">
        <f t="shared" si="682"/>
        <v>0.36513933852836389</v>
      </c>
      <c r="IJ211" s="94">
        <f t="shared" si="683"/>
        <v>0.26108481178209941</v>
      </c>
      <c r="IK211" s="94">
        <f t="shared" si="684"/>
        <v>0.29738201590200797</v>
      </c>
      <c r="IL211" s="94">
        <f t="shared" si="685"/>
        <v>0.22657744448448891</v>
      </c>
      <c r="IM211" s="94">
        <f t="shared" si="686"/>
        <v>0.32943333519744988</v>
      </c>
      <c r="IN211" s="94">
        <f t="shared" si="687"/>
        <v>0.37083412683298422</v>
      </c>
      <c r="IO211" s="94">
        <f t="shared" si="688"/>
        <v>0.30719602309690558</v>
      </c>
      <c r="IP211" s="94">
        <f t="shared" si="689"/>
        <v>0.39270144067984158</v>
      </c>
      <c r="IQ211" s="94">
        <f t="shared" si="690"/>
        <v>0.49169127694274251</v>
      </c>
      <c r="IR211" s="94">
        <f t="shared" si="606"/>
        <v>0.34288435374149662</v>
      </c>
      <c r="IS211" s="94" t="e">
        <f t="shared" si="755"/>
        <v>#VALUE!</v>
      </c>
      <c r="IT211" s="94" t="e">
        <f t="shared" si="756"/>
        <v>#VALUE!</v>
      </c>
      <c r="IU211" s="94" t="e">
        <f t="shared" si="757"/>
        <v>#VALUE!</v>
      </c>
      <c r="IV211" s="94" t="e">
        <f t="shared" si="758"/>
        <v>#VALUE!</v>
      </c>
      <c r="IW211" s="94" t="e">
        <f t="shared" si="759"/>
        <v>#VALUE!</v>
      </c>
      <c r="IX211" s="94">
        <f t="shared" si="760"/>
        <v>3.3206889131922517</v>
      </c>
      <c r="IY211" s="366" t="e">
        <f t="shared" si="761"/>
        <v>#VALUE!</v>
      </c>
      <c r="IZ211" s="366" t="e">
        <f t="shared" si="762"/>
        <v>#VALUE!</v>
      </c>
      <c r="JA211" s="366" t="e">
        <f t="shared" si="763"/>
        <v>#VALUE!</v>
      </c>
      <c r="JB211" s="392"/>
      <c r="JC211" s="94" t="str">
        <f t="shared" si="691"/>
        <v>i.a.</v>
      </c>
      <c r="JD211" s="94" t="str">
        <f t="shared" si="692"/>
        <v>i.a.</v>
      </c>
      <c r="JE211" s="94" t="str">
        <f t="shared" si="693"/>
        <v>i.a.</v>
      </c>
      <c r="JF211" s="94" t="str">
        <f t="shared" si="694"/>
        <v>i.a.</v>
      </c>
      <c r="JG211" s="94">
        <f t="shared" si="695"/>
        <v>3.8757774289589077E-2</v>
      </c>
      <c r="JH211" s="94">
        <f t="shared" si="696"/>
        <v>-1.6700977916197891E-2</v>
      </c>
      <c r="JI211" s="94">
        <f t="shared" si="697"/>
        <v>1.4170426201606582E-2</v>
      </c>
      <c r="JJ211" s="94">
        <f t="shared" si="698"/>
        <v>0.10991006052563525</v>
      </c>
      <c r="JK211" s="94">
        <f t="shared" si="699"/>
        <v>0.18863341779838153</v>
      </c>
      <c r="JL211" s="94">
        <f t="shared" si="700"/>
        <v>0.12204424103737604</v>
      </c>
      <c r="JM211" s="94">
        <f t="shared" si="607"/>
        <v>0.23183404054691181</v>
      </c>
      <c r="JN211" s="94" t="e">
        <f t="shared" si="764"/>
        <v>#VALUE!</v>
      </c>
      <c r="JO211" s="94" t="e">
        <f t="shared" si="765"/>
        <v>#DIV/0!</v>
      </c>
      <c r="JP211" s="94" t="e">
        <f t="shared" si="766"/>
        <v>#DIV/0!</v>
      </c>
      <c r="JQ211" s="94" t="e">
        <f t="shared" si="767"/>
        <v>#DIV/0!</v>
      </c>
      <c r="JR211" s="94">
        <f t="shared" si="768"/>
        <v>-1</v>
      </c>
      <c r="JS211" s="94">
        <f t="shared" si="769"/>
        <v>3.3046528971884363E-2</v>
      </c>
      <c r="JT211" s="364" t="e">
        <f t="shared" si="770"/>
        <v>#VALUE!</v>
      </c>
      <c r="JU211" s="364">
        <f t="shared" si="771"/>
        <v>0</v>
      </c>
      <c r="JV211" s="364">
        <f t="shared" si="772"/>
        <v>0</v>
      </c>
      <c r="JW211" s="99" t="str">
        <f t="shared" si="608"/>
        <v>i.a.</v>
      </c>
      <c r="JX211" s="99">
        <f t="shared" si="701"/>
        <v>0</v>
      </c>
      <c r="JY211" s="99">
        <f t="shared" si="702"/>
        <v>0</v>
      </c>
      <c r="JZ211" s="99">
        <f t="shared" si="703"/>
        <v>0</v>
      </c>
      <c r="KA211" s="99">
        <f t="shared" si="704"/>
        <v>0</v>
      </c>
      <c r="KB211" s="99">
        <f t="shared" si="705"/>
        <v>20.233360000000001</v>
      </c>
      <c r="KC211" s="99">
        <f t="shared" si="706"/>
        <v>19.586107142857141</v>
      </c>
      <c r="KD211" s="99">
        <f t="shared" si="707"/>
        <v>24.928678571428573</v>
      </c>
      <c r="KE211" s="99">
        <f t="shared" si="708"/>
        <v>20.148052631578945</v>
      </c>
      <c r="KF211" s="99">
        <f t="shared" si="609"/>
        <v>8.5637000000000008</v>
      </c>
      <c r="KG211" s="99">
        <f t="shared" si="610"/>
        <v>11.798999999999999</v>
      </c>
      <c r="KH211" s="99" t="str">
        <f t="shared" si="611"/>
        <v>i.a.</v>
      </c>
      <c r="KI211" s="94">
        <f t="shared" si="773"/>
        <v>-1</v>
      </c>
      <c r="KJ211" s="94">
        <f t="shared" si="774"/>
        <v>0.9866843033509699</v>
      </c>
      <c r="KK211" s="94">
        <f t="shared" si="775"/>
        <v>0.27327290543851052</v>
      </c>
      <c r="KL211" s="94">
        <f t="shared" si="776"/>
        <v>-0.66710840180227926</v>
      </c>
      <c r="KM211" s="94">
        <f t="shared" si="777"/>
        <v>3.8481188322368425</v>
      </c>
      <c r="KN211" s="94">
        <f t="shared" si="778"/>
        <v>41.23007751937984</v>
      </c>
      <c r="KO211" s="364">
        <f t="shared" si="779"/>
        <v>-3.1771666666666665</v>
      </c>
      <c r="KP211" s="364">
        <f t="shared" si="780"/>
        <v>1.5779358974358972</v>
      </c>
      <c r="KQ211" s="364">
        <f t="shared" si="781"/>
        <v>0.34323076923076923</v>
      </c>
      <c r="KR211" s="308"/>
      <c r="KS211" s="308">
        <f t="shared" si="709"/>
        <v>3.1771666666666665</v>
      </c>
      <c r="KT211" s="308">
        <f t="shared" si="710"/>
        <v>1.5992307692307692</v>
      </c>
      <c r="KU211" s="308">
        <f t="shared" si="711"/>
        <v>1.256</v>
      </c>
      <c r="KV211" s="308">
        <f t="shared" si="712"/>
        <v>3.7729999999999997</v>
      </c>
      <c r="KW211" s="308">
        <f t="shared" si="713"/>
        <v>0.77823999999999993</v>
      </c>
      <c r="KX211" s="308">
        <f t="shared" si="714"/>
        <v>1.842857142857143E-2</v>
      </c>
      <c r="KY211" s="308">
        <f t="shared" si="715"/>
        <v>0.99392857142857138</v>
      </c>
      <c r="KZ211" s="308">
        <f t="shared" si="716"/>
        <v>2.2378947368421054</v>
      </c>
      <c r="LA211" s="308">
        <f t="shared" si="717"/>
        <v>1.7433000000000001</v>
      </c>
      <c r="LB211" s="308">
        <f t="shared" si="718"/>
        <v>1.56175</v>
      </c>
      <c r="LC211" s="308" t="str">
        <f t="shared" si="612"/>
        <v>i.a.</v>
      </c>
    </row>
    <row r="212" spans="1:315" s="1" customFormat="1" x14ac:dyDescent="0.3">
      <c r="A212" s="348" t="s">
        <v>842</v>
      </c>
      <c r="B212" s="171">
        <v>29135983</v>
      </c>
      <c r="C212" t="s">
        <v>105</v>
      </c>
      <c r="D212" s="337"/>
      <c r="E212"/>
      <c r="F212"/>
      <c r="G212">
        <v>412000</v>
      </c>
      <c r="H212"/>
      <c r="I212" s="185">
        <v>45097</v>
      </c>
      <c r="J212" s="176"/>
      <c r="K212" s="176" t="s">
        <v>132</v>
      </c>
      <c r="L212" s="311" t="s">
        <v>132</v>
      </c>
      <c r="M212" s="311" t="s">
        <v>132</v>
      </c>
      <c r="N212" s="311" t="s">
        <v>132</v>
      </c>
      <c r="O212" s="311" t="s">
        <v>132</v>
      </c>
      <c r="P212" s="311" t="s">
        <v>132</v>
      </c>
      <c r="Q212" s="94" t="e">
        <f t="shared" si="719"/>
        <v>#DIV/0!</v>
      </c>
      <c r="R212" s="94" t="e">
        <f t="shared" si="720"/>
        <v>#DIV/0!</v>
      </c>
      <c r="S212" s="94" t="e">
        <f t="shared" si="721"/>
        <v>#DIV/0!</v>
      </c>
      <c r="T212" s="94" t="e">
        <f t="shared" si="722"/>
        <v>#DIV/0!</v>
      </c>
      <c r="U212" s="94" t="e">
        <f t="shared" si="723"/>
        <v>#DIV/0!</v>
      </c>
      <c r="V212" s="94" t="e">
        <f t="shared" si="724"/>
        <v>#DIV/0!</v>
      </c>
      <c r="W212" s="362">
        <f t="shared" si="725"/>
        <v>0</v>
      </c>
      <c r="X212" s="362">
        <f t="shared" si="726"/>
        <v>0</v>
      </c>
      <c r="Y212" s="362">
        <f t="shared" si="727"/>
        <v>0</v>
      </c>
      <c r="Z212" s="100"/>
      <c r="AA212" s="396"/>
      <c r="AB212" s="100"/>
      <c r="AC212" s="100"/>
      <c r="AD212" s="100"/>
      <c r="AE212" s="208"/>
      <c r="AF212" s="312"/>
      <c r="AG212" s="313"/>
      <c r="AH212" s="313"/>
      <c r="AI212" s="313"/>
      <c r="AJ212" s="313"/>
      <c r="AK212" s="314"/>
      <c r="AL212" s="94">
        <f t="shared" si="588"/>
        <v>-1</v>
      </c>
      <c r="AM212" s="94">
        <f t="shared" si="589"/>
        <v>-0.16073879644568603</v>
      </c>
      <c r="AN212" s="94">
        <f t="shared" si="613"/>
        <v>-6.4095918505330085E-2</v>
      </c>
      <c r="AO212" s="94">
        <f t="shared" si="614"/>
        <v>0.16121012273952537</v>
      </c>
      <c r="AP212" s="94">
        <f t="shared" si="615"/>
        <v>-8.9910922688515194E-2</v>
      </c>
      <c r="AQ212" s="94">
        <f t="shared" si="616"/>
        <v>9.2702477618155255E-2</v>
      </c>
      <c r="AR212" s="362">
        <f t="shared" si="590"/>
        <v>-34.851999999999997</v>
      </c>
      <c r="AS212" s="362">
        <f t="shared" si="617"/>
        <v>-6.6750000000000043</v>
      </c>
      <c r="AT212" s="362">
        <f t="shared" si="618"/>
        <v>-2.8440000000000012</v>
      </c>
      <c r="AU212" s="266"/>
      <c r="AV212" s="266">
        <v>34.851999999999997</v>
      </c>
      <c r="AW212" s="266">
        <v>41.527000000000001</v>
      </c>
      <c r="AX212" s="266">
        <v>44.371000000000002</v>
      </c>
      <c r="AY212" s="266">
        <v>38.210999999999999</v>
      </c>
      <c r="AZ212" s="201">
        <v>41.985999999999997</v>
      </c>
      <c r="BA212" s="315">
        <v>38.423999999999999</v>
      </c>
      <c r="BB212" s="314">
        <v>38.578000000000003</v>
      </c>
      <c r="BC212" s="313"/>
      <c r="BD212" s="313"/>
      <c r="BE212" s="313"/>
      <c r="BF212" s="314"/>
      <c r="BG212" s="94">
        <f t="shared" si="591"/>
        <v>-1</v>
      </c>
      <c r="BH212" s="94">
        <f t="shared" si="619"/>
        <v>-0.27992940484361206</v>
      </c>
      <c r="BI212" s="94">
        <f t="shared" si="620"/>
        <v>-6.1643205446683225E-2</v>
      </c>
      <c r="BJ212" s="94">
        <f t="shared" si="621"/>
        <v>0.26907583630100984</v>
      </c>
      <c r="BK212" s="94">
        <f t="shared" si="622"/>
        <v>-0.18777561762056036</v>
      </c>
      <c r="BL212" s="94">
        <f t="shared" si="623"/>
        <v>7.1051295073641302E-2</v>
      </c>
      <c r="BM212" s="362">
        <f t="shared" si="592"/>
        <v>-14.688000000000001</v>
      </c>
      <c r="BN212" s="362">
        <f t="shared" si="624"/>
        <v>-5.7099999999999991</v>
      </c>
      <c r="BO212" s="362">
        <f t="shared" si="625"/>
        <v>-1.3399999999999999</v>
      </c>
      <c r="BP212" s="266"/>
      <c r="BQ212" s="266">
        <v>14.688000000000001</v>
      </c>
      <c r="BR212" s="266">
        <v>20.398</v>
      </c>
      <c r="BS212" s="266">
        <v>21.738</v>
      </c>
      <c r="BT212" s="266">
        <v>17.129000000000001</v>
      </c>
      <c r="BU212" s="201">
        <v>21.088999999999999</v>
      </c>
      <c r="BV212" s="315">
        <v>19.690000000000001</v>
      </c>
      <c r="BW212" s="314">
        <v>22.382000000000001</v>
      </c>
      <c r="BX212" s="313"/>
      <c r="BY212" s="313"/>
      <c r="BZ212" s="313"/>
      <c r="CA212" s="313"/>
      <c r="CB212" s="94">
        <f t="shared" si="593"/>
        <v>-1</v>
      </c>
      <c r="CC212" s="94">
        <f t="shared" si="626"/>
        <v>-0.64076929253995019</v>
      </c>
      <c r="CD212" s="94">
        <f t="shared" si="627"/>
        <v>3.9612639312100767E-2</v>
      </c>
      <c r="CE212" s="94">
        <f t="shared" si="628"/>
        <v>0.12930140473272378</v>
      </c>
      <c r="CF212" s="94">
        <f t="shared" si="629"/>
        <v>4.7811913464388026E-2</v>
      </c>
      <c r="CG212" s="94">
        <f t="shared" si="630"/>
        <v>-0.10392139506063568</v>
      </c>
      <c r="CH212" s="362">
        <f t="shared" si="594"/>
        <v>-8.9469999999999992</v>
      </c>
      <c r="CI212" s="362">
        <f t="shared" si="631"/>
        <v>-15.959</v>
      </c>
      <c r="CJ212" s="362">
        <f t="shared" si="632"/>
        <v>0.94899999999999807</v>
      </c>
      <c r="CK212" s="100"/>
      <c r="CL212" s="100">
        <v>8.9469999999999992</v>
      </c>
      <c r="CM212" s="100">
        <v>24.905999999999999</v>
      </c>
      <c r="CN212" s="100">
        <v>23.957000000000001</v>
      </c>
      <c r="CO212" s="100">
        <v>21.213999999999999</v>
      </c>
      <c r="CP212" s="208">
        <v>20.245999999999999</v>
      </c>
      <c r="CQ212" s="312">
        <v>22.594000000000001</v>
      </c>
      <c r="CR212" s="316">
        <v>23.001000000000001</v>
      </c>
      <c r="CS212" s="316"/>
      <c r="CT212" s="316"/>
      <c r="CU212" s="316"/>
      <c r="CV212" s="316"/>
      <c r="CW212" s="94">
        <f t="shared" si="595"/>
        <v>-1</v>
      </c>
      <c r="CX212" s="94">
        <f t="shared" si="633"/>
        <v>-0.65406602461760321</v>
      </c>
      <c r="CY212" s="94">
        <f t="shared" si="634"/>
        <v>3.9231427959751687E-2</v>
      </c>
      <c r="CZ212" s="94">
        <f t="shared" si="635"/>
        <v>0.21918433931484516</v>
      </c>
      <c r="DA212" s="94">
        <f t="shared" si="636"/>
        <v>-1.8823228119597957E-2</v>
      </c>
      <c r="DB212" s="94">
        <f t="shared" si="637"/>
        <v>-0.11053530751708424</v>
      </c>
      <c r="DC212" s="362">
        <f t="shared" si="596"/>
        <v>-6.7169999999999996</v>
      </c>
      <c r="DD212" s="362">
        <f t="shared" si="638"/>
        <v>-12.700000000000003</v>
      </c>
      <c r="DE212" s="362">
        <f t="shared" si="639"/>
        <v>0.73300000000000054</v>
      </c>
      <c r="DF212" s="266"/>
      <c r="DG212" s="266">
        <v>6.7169999999999996</v>
      </c>
      <c r="DH212" s="266">
        <v>19.417000000000002</v>
      </c>
      <c r="DI212" s="266">
        <v>18.684000000000001</v>
      </c>
      <c r="DJ212" s="266">
        <v>15.324999999999999</v>
      </c>
      <c r="DK212" s="201">
        <v>15.619</v>
      </c>
      <c r="DL212" s="315">
        <v>17.559999999999999</v>
      </c>
      <c r="DM212" s="313">
        <v>18.16</v>
      </c>
      <c r="DN212" s="313"/>
      <c r="DO212" s="313"/>
      <c r="DP212" s="313"/>
      <c r="DQ212" s="313"/>
      <c r="DR212" s="94">
        <f t="shared" si="597"/>
        <v>-1</v>
      </c>
      <c r="DS212" s="94">
        <f t="shared" si="640"/>
        <v>-0.12729592228831407</v>
      </c>
      <c r="DT212" s="94">
        <f t="shared" si="641"/>
        <v>7.2834905349251508E-2</v>
      </c>
      <c r="DU212" s="94">
        <f t="shared" si="642"/>
        <v>6.4676966292134791E-2</v>
      </c>
      <c r="DV212" s="94">
        <f t="shared" si="643"/>
        <v>5.7385009269886617E-3</v>
      </c>
      <c r="DW212" s="94">
        <f t="shared" si="644"/>
        <v>4.7806701078610868E-2</v>
      </c>
      <c r="DX212" s="362">
        <f t="shared" si="598"/>
        <v>-56.779000000000003</v>
      </c>
      <c r="DY212" s="362">
        <f t="shared" si="645"/>
        <v>-8.2820000000000036</v>
      </c>
      <c r="DZ212" s="362">
        <f t="shared" si="646"/>
        <v>4.4170000000000087</v>
      </c>
      <c r="EA212" s="100"/>
      <c r="EB212" s="100">
        <v>56.779000000000003</v>
      </c>
      <c r="EC212" s="100">
        <v>65.061000000000007</v>
      </c>
      <c r="ED212" s="100">
        <v>60.643999999999998</v>
      </c>
      <c r="EE212" s="100">
        <v>56.96</v>
      </c>
      <c r="EF212" s="208">
        <v>56.634999999999998</v>
      </c>
      <c r="EG212" s="312">
        <v>54.051000000000002</v>
      </c>
      <c r="EH212" s="316">
        <v>48.491</v>
      </c>
      <c r="EI212" s="316"/>
      <c r="EJ212" s="316"/>
      <c r="EK212" s="316"/>
      <c r="EL212" s="316"/>
      <c r="EM212" s="94">
        <f t="shared" si="599"/>
        <v>-1</v>
      </c>
      <c r="EN212" s="94">
        <f t="shared" si="647"/>
        <v>-0.1642864336791218</v>
      </c>
      <c r="EO212" s="94">
        <f t="shared" si="648"/>
        <v>-0.23245998289030209</v>
      </c>
      <c r="EP212" s="94">
        <f t="shared" si="649"/>
        <v>0.2764829323807832</v>
      </c>
      <c r="EQ212" s="94">
        <f t="shared" si="650"/>
        <v>-1.0995231062503644E-2</v>
      </c>
      <c r="ER212" s="94">
        <f t="shared" si="651"/>
        <v>0.29093841075733018</v>
      </c>
      <c r="ES212" s="362">
        <f t="shared" si="600"/>
        <v>-124.467</v>
      </c>
      <c r="ET212" s="362">
        <f t="shared" si="652"/>
        <v>-24.468000000000004</v>
      </c>
      <c r="EU212" s="362">
        <f t="shared" si="653"/>
        <v>-45.106999999999999</v>
      </c>
      <c r="EV212" s="100"/>
      <c r="EW212" s="100">
        <v>124.467</v>
      </c>
      <c r="EX212" s="100">
        <v>148.935</v>
      </c>
      <c r="EY212" s="100">
        <v>194.042</v>
      </c>
      <c r="EZ212" s="100">
        <v>152.01300000000001</v>
      </c>
      <c r="FA212" s="208">
        <v>153.703</v>
      </c>
      <c r="FB212" s="312">
        <v>119.063</v>
      </c>
      <c r="FC212" s="316">
        <v>87.007000000000005</v>
      </c>
      <c r="FD212" s="316"/>
      <c r="FE212" s="316"/>
      <c r="FF212" s="316"/>
      <c r="FG212" s="316"/>
      <c r="FH212" s="94">
        <f t="shared" si="601"/>
        <v>-1</v>
      </c>
      <c r="FI212" s="94">
        <f t="shared" si="654"/>
        <v>-8.5714285714285715E-2</v>
      </c>
      <c r="FJ212" s="94">
        <f t="shared" si="655"/>
        <v>-5.4054054054054057E-2</v>
      </c>
      <c r="FK212" s="94">
        <f t="shared" si="656"/>
        <v>5.7142857142857141E-2</v>
      </c>
      <c r="FL212" s="94">
        <f t="shared" si="657"/>
        <v>-7.8947368421052627E-2</v>
      </c>
      <c r="FM212" s="94">
        <f t="shared" si="658"/>
        <v>8.5714285714285715E-2</v>
      </c>
      <c r="FN212" s="362">
        <f t="shared" si="602"/>
        <v>-32</v>
      </c>
      <c r="FO212" s="362">
        <f t="shared" si="659"/>
        <v>-3</v>
      </c>
      <c r="FP212" s="362">
        <f t="shared" si="660"/>
        <v>-2</v>
      </c>
      <c r="FQ212" s="486"/>
      <c r="FR212" s="486">
        <v>32</v>
      </c>
      <c r="FS212" s="486">
        <v>35</v>
      </c>
      <c r="FT212" s="486">
        <v>37</v>
      </c>
      <c r="FU212" s="486">
        <v>35</v>
      </c>
      <c r="FV212" s="2">
        <v>38</v>
      </c>
      <c r="FW212" s="529">
        <v>35</v>
      </c>
      <c r="FX212" s="530">
        <v>31</v>
      </c>
      <c r="FY212" s="530"/>
      <c r="FZ212" s="530"/>
      <c r="GA212" s="530"/>
      <c r="GB212" s="530"/>
      <c r="GC212" s="2"/>
      <c r="GD212" s="317"/>
      <c r="GE212" s="1" t="s">
        <v>99</v>
      </c>
      <c r="GF212" s="336" t="s">
        <v>87</v>
      </c>
      <c r="GG212" s="310">
        <v>3460</v>
      </c>
      <c r="GH212" s="1" t="s">
        <v>843</v>
      </c>
      <c r="GI212" s="18" t="s">
        <v>97</v>
      </c>
      <c r="GJ212" s="94">
        <f t="shared" si="728"/>
        <v>-1</v>
      </c>
      <c r="GK212" s="94">
        <f t="shared" si="729"/>
        <v>-0.62937380104017104</v>
      </c>
      <c r="GL212" s="94">
        <f t="shared" si="730"/>
        <v>-2.7384711557533317E-2</v>
      </c>
      <c r="GM212" s="94">
        <f t="shared" si="731"/>
        <v>9.0804675611490832E-2</v>
      </c>
      <c r="GN212" s="94">
        <f t="shared" si="732"/>
        <v>2.0978999548565157E-2</v>
      </c>
      <c r="GO212" s="392">
        <f t="shared" si="733"/>
        <v>-0.16985262537545581</v>
      </c>
      <c r="GP212" s="366">
        <f t="shared" si="734"/>
        <v>-0.14686474064346683</v>
      </c>
      <c r="GQ212" s="366">
        <f t="shared" si="735"/>
        <v>-0.24939634682322098</v>
      </c>
      <c r="GR212" s="366">
        <f t="shared" si="736"/>
        <v>-1.1157027563413247E-2</v>
      </c>
      <c r="GS212" s="94">
        <f t="shared" si="603"/>
        <v>0</v>
      </c>
      <c r="GT212" s="94">
        <f t="shared" si="661"/>
        <v>0.14686474064346683</v>
      </c>
      <c r="GU212" s="392">
        <f t="shared" si="662"/>
        <v>0.39626108746668781</v>
      </c>
      <c r="GV212" s="94">
        <f t="shared" si="663"/>
        <v>0.40741811503010106</v>
      </c>
      <c r="GW212" s="94">
        <f t="shared" si="664"/>
        <v>0.37350235485716798</v>
      </c>
      <c r="GX212" s="94">
        <f t="shared" si="665"/>
        <v>0.36582765661420591</v>
      </c>
      <c r="GY212" s="94">
        <f t="shared" si="666"/>
        <v>0.44067796610169491</v>
      </c>
      <c r="GZ212" s="94">
        <f t="shared" si="667"/>
        <v>0.47433544369058178</v>
      </c>
      <c r="HA212" s="94" t="str">
        <f t="shared" si="668"/>
        <v>Negativ EK</v>
      </c>
      <c r="HB212" s="94" t="str">
        <f t="shared" si="669"/>
        <v>Negativ EK</v>
      </c>
      <c r="HC212" s="94" t="str">
        <f t="shared" si="670"/>
        <v>Negativ EK</v>
      </c>
      <c r="HD212" s="94">
        <f t="shared" si="737"/>
        <v>-1</v>
      </c>
      <c r="HE212" s="94">
        <f t="shared" si="738"/>
        <v>-9.66867377892172E-2</v>
      </c>
      <c r="HF212" s="94">
        <f t="shared" si="739"/>
        <v>-5.3222051218746215E-2</v>
      </c>
      <c r="HG212" s="94">
        <f t="shared" si="740"/>
        <v>0.12114198139197395</v>
      </c>
      <c r="HH212" s="94">
        <f t="shared" si="741"/>
        <v>-0.27531697430258728</v>
      </c>
      <c r="HI212" s="392">
        <f t="shared" si="742"/>
        <v>-0.19083925278141248</v>
      </c>
      <c r="HJ212" s="366">
        <f t="shared" si="743"/>
        <v>-0.10744617815524393</v>
      </c>
      <c r="HK212" s="366">
        <f t="shared" si="744"/>
        <v>-1.1500573376199877E-2</v>
      </c>
      <c r="HL212" s="366">
        <f t="shared" si="745"/>
        <v>-6.6864570625658065E-3</v>
      </c>
      <c r="HM212" s="94">
        <f t="shared" si="604"/>
        <v>0</v>
      </c>
      <c r="HN212" s="94">
        <f t="shared" si="671"/>
        <v>0.10744617815524393</v>
      </c>
      <c r="HO212" s="392">
        <f t="shared" si="672"/>
        <v>0.11894675153144381</v>
      </c>
      <c r="HP212" s="94">
        <f t="shared" si="673"/>
        <v>0.12563320859400962</v>
      </c>
      <c r="HQ212" s="94">
        <f t="shared" si="674"/>
        <v>0.11205825014065342</v>
      </c>
      <c r="HR212" s="94">
        <f t="shared" si="675"/>
        <v>0.1546307091059736</v>
      </c>
      <c r="HS212" s="94">
        <f t="shared" si="676"/>
        <v>0.19110011161255885</v>
      </c>
      <c r="HT212" s="94">
        <f t="shared" si="677"/>
        <v>0.25724367004953624</v>
      </c>
      <c r="HU212" s="94" t="str">
        <f t="shared" si="678"/>
        <v>i.a.</v>
      </c>
      <c r="HV212" s="94" t="str">
        <f t="shared" si="679"/>
        <v>i.a.</v>
      </c>
      <c r="HW212" s="94" t="str">
        <f t="shared" si="680"/>
        <v>i.a.</v>
      </c>
      <c r="HX212" s="94" t="e">
        <f t="shared" si="746"/>
        <v>#VALUE!</v>
      </c>
      <c r="HY212" s="94">
        <f t="shared" si="747"/>
        <v>4.4262188483613643E-2</v>
      </c>
      <c r="HZ212" s="94">
        <f t="shared" si="748"/>
        <v>0.39775761710665358</v>
      </c>
      <c r="IA212" s="94">
        <f t="shared" si="749"/>
        <v>-0.16592933655102354</v>
      </c>
      <c r="IB212" s="94">
        <f t="shared" si="750"/>
        <v>1.6919768756494133E-2</v>
      </c>
      <c r="IC212" s="392">
        <f t="shared" si="751"/>
        <v>-0.18833718762468751</v>
      </c>
      <c r="ID212" s="366" t="e">
        <f t="shared" si="752"/>
        <v>#VALUE!</v>
      </c>
      <c r="IE212" s="366">
        <f t="shared" si="753"/>
        <v>1.9335564138264261E-2</v>
      </c>
      <c r="IF212" s="366">
        <f t="shared" si="754"/>
        <v>0.1243112982334541</v>
      </c>
      <c r="IG212" s="94" t="str">
        <f t="shared" si="605"/>
        <v>i.a.</v>
      </c>
      <c r="IH212" s="94">
        <f t="shared" si="681"/>
        <v>0.45617713932206932</v>
      </c>
      <c r="II212" s="392">
        <f t="shared" si="682"/>
        <v>0.43684157518380506</v>
      </c>
      <c r="IJ212" s="94">
        <f t="shared" si="683"/>
        <v>0.31253027695035096</v>
      </c>
      <c r="IK212" s="94">
        <f t="shared" si="684"/>
        <v>0.37470479498463949</v>
      </c>
      <c r="IL212" s="94">
        <f t="shared" si="685"/>
        <v>0.36847036167153535</v>
      </c>
      <c r="IM212" s="94">
        <f t="shared" si="686"/>
        <v>0.45396974710867355</v>
      </c>
      <c r="IN212" s="94">
        <f t="shared" si="687"/>
        <v>0.5573229740135851</v>
      </c>
      <c r="IO212" s="94" t="str">
        <f t="shared" si="688"/>
        <v>i.a.</v>
      </c>
      <c r="IP212" s="94" t="str">
        <f t="shared" si="689"/>
        <v>i.a.</v>
      </c>
      <c r="IQ212" s="94" t="str">
        <f t="shared" si="690"/>
        <v>i.a.</v>
      </c>
      <c r="IR212" s="94" t="str">
        <f t="shared" si="606"/>
        <v>i.a.</v>
      </c>
      <c r="IS212" s="94" t="e">
        <f t="shared" si="755"/>
        <v>#VALUE!</v>
      </c>
      <c r="IT212" s="94" t="e">
        <f t="shared" si="756"/>
        <v>#VALUE!</v>
      </c>
      <c r="IU212" s="94" t="e">
        <f t="shared" si="757"/>
        <v>#VALUE!</v>
      </c>
      <c r="IV212" s="94" t="e">
        <f t="shared" si="758"/>
        <v>#VALUE!</v>
      </c>
      <c r="IW212" s="94" t="e">
        <f t="shared" si="759"/>
        <v>#VALUE!</v>
      </c>
      <c r="IX212" s="392" t="e">
        <f t="shared" si="760"/>
        <v>#VALUE!</v>
      </c>
      <c r="IY212" s="366" t="e">
        <f t="shared" si="761"/>
        <v>#VALUE!</v>
      </c>
      <c r="IZ212" s="366" t="e">
        <f t="shared" si="762"/>
        <v>#VALUE!</v>
      </c>
      <c r="JA212" s="366" t="e">
        <f t="shared" si="763"/>
        <v>#VALUE!</v>
      </c>
      <c r="JB212" s="392"/>
      <c r="JC212" s="94" t="str">
        <f t="shared" si="691"/>
        <v>i.a.</v>
      </c>
      <c r="JD212" s="392" t="str">
        <f t="shared" si="692"/>
        <v>i.a.</v>
      </c>
      <c r="JE212" s="94" t="str">
        <f t="shared" si="693"/>
        <v>i.a.</v>
      </c>
      <c r="JF212" s="94" t="str">
        <f t="shared" si="694"/>
        <v>i.a.</v>
      </c>
      <c r="JG212" s="94" t="str">
        <f t="shared" si="695"/>
        <v>i.a.</v>
      </c>
      <c r="JH212" s="94" t="str">
        <f t="shared" si="696"/>
        <v>i.a.</v>
      </c>
      <c r="JI212" s="94" t="str">
        <f t="shared" si="697"/>
        <v>i.a.</v>
      </c>
      <c r="JJ212" s="94" t="str">
        <f t="shared" si="698"/>
        <v>i.a.</v>
      </c>
      <c r="JK212" s="94" t="str">
        <f t="shared" si="699"/>
        <v>i.a.</v>
      </c>
      <c r="JL212" s="94" t="str">
        <f t="shared" si="700"/>
        <v>i.a.</v>
      </c>
      <c r="JM212" s="94" t="str">
        <f t="shared" si="607"/>
        <v>i.a.</v>
      </c>
      <c r="JN212" s="94" t="e">
        <f t="shared" si="764"/>
        <v>#VALUE!</v>
      </c>
      <c r="JO212" s="94" t="e">
        <f t="shared" si="765"/>
        <v>#DIV/0!</v>
      </c>
      <c r="JP212" s="94" t="e">
        <f t="shared" si="766"/>
        <v>#DIV/0!</v>
      </c>
      <c r="JQ212" s="94" t="e">
        <f t="shared" si="767"/>
        <v>#DIV/0!</v>
      </c>
      <c r="JR212" s="94" t="e">
        <f t="shared" si="768"/>
        <v>#DIV/0!</v>
      </c>
      <c r="JS212" s="392" t="e">
        <f t="shared" si="769"/>
        <v>#DIV/0!</v>
      </c>
      <c r="JT212" s="364" t="e">
        <f t="shared" si="770"/>
        <v>#VALUE!</v>
      </c>
      <c r="JU212" s="364">
        <f t="shared" si="771"/>
        <v>0</v>
      </c>
      <c r="JV212" s="364">
        <f t="shared" si="772"/>
        <v>0</v>
      </c>
      <c r="JW212" s="99" t="str">
        <f t="shared" si="608"/>
        <v>i.a.</v>
      </c>
      <c r="JX212" s="99">
        <f t="shared" si="701"/>
        <v>0</v>
      </c>
      <c r="JY212" s="393">
        <f t="shared" si="702"/>
        <v>0</v>
      </c>
      <c r="JZ212" s="99">
        <f t="shared" si="703"/>
        <v>0</v>
      </c>
      <c r="KA212" s="99">
        <f t="shared" si="704"/>
        <v>0</v>
      </c>
      <c r="KB212" s="99">
        <f t="shared" si="705"/>
        <v>0</v>
      </c>
      <c r="KC212" s="99">
        <f t="shared" si="706"/>
        <v>0</v>
      </c>
      <c r="KD212" s="99">
        <f t="shared" si="707"/>
        <v>0</v>
      </c>
      <c r="KE212" s="99" t="str">
        <f t="shared" si="708"/>
        <v>i.a.</v>
      </c>
      <c r="KF212" s="99" t="str">
        <f t="shared" si="609"/>
        <v>i.a.</v>
      </c>
      <c r="KG212" s="99" t="str">
        <f t="shared" si="610"/>
        <v>i.a.</v>
      </c>
      <c r="KH212" s="99" t="str">
        <f t="shared" si="611"/>
        <v>i.a.</v>
      </c>
      <c r="KI212" s="94">
        <f t="shared" si="773"/>
        <v>-1</v>
      </c>
      <c r="KJ212" s="94">
        <f t="shared" si="774"/>
        <v>-0.60709141371557063</v>
      </c>
      <c r="KK212" s="94">
        <f t="shared" si="775"/>
        <v>9.9019075844220816E-2</v>
      </c>
      <c r="KL212" s="94">
        <f t="shared" si="776"/>
        <v>6.8258085557981948E-2</v>
      </c>
      <c r="KM212" s="94">
        <f t="shared" si="777"/>
        <v>0.13762436318990712</v>
      </c>
      <c r="KN212" s="392">
        <f t="shared" si="778"/>
        <v>-0.17466444281900659</v>
      </c>
      <c r="KO212" s="364">
        <f t="shared" si="779"/>
        <v>-0.27959374999999997</v>
      </c>
      <c r="KP212" s="364">
        <f t="shared" si="780"/>
        <v>-0.43200625000000004</v>
      </c>
      <c r="KQ212" s="364">
        <f t="shared" si="781"/>
        <v>6.4113513513513465E-2</v>
      </c>
      <c r="KR212" s="308"/>
      <c r="KS212" s="308">
        <f t="shared" si="709"/>
        <v>0.27959374999999997</v>
      </c>
      <c r="KT212" s="395">
        <f t="shared" si="710"/>
        <v>0.71160000000000001</v>
      </c>
      <c r="KU212" s="308">
        <f t="shared" si="711"/>
        <v>0.64748648648648655</v>
      </c>
      <c r="KV212" s="308">
        <f t="shared" si="712"/>
        <v>0.60611428571428572</v>
      </c>
      <c r="KW212" s="308">
        <f t="shared" si="713"/>
        <v>0.53278947368421048</v>
      </c>
      <c r="KX212" s="308">
        <f t="shared" si="714"/>
        <v>0.6455428571428572</v>
      </c>
      <c r="KY212" s="308">
        <f t="shared" si="715"/>
        <v>0.74196774193548387</v>
      </c>
      <c r="KZ212" s="308" t="str">
        <f t="shared" si="716"/>
        <v>i.a.</v>
      </c>
      <c r="LA212" s="308" t="str">
        <f t="shared" si="717"/>
        <v>i.a.</v>
      </c>
      <c r="LB212" s="308" t="str">
        <f t="shared" si="718"/>
        <v>i.a.</v>
      </c>
      <c r="LC212" s="308" t="str">
        <f t="shared" si="612"/>
        <v>i.a.</v>
      </c>
    </row>
    <row r="213" spans="1:315" s="1" customFormat="1" x14ac:dyDescent="0.3">
      <c r="A213" s="376" t="s">
        <v>730</v>
      </c>
      <c r="B213" s="171">
        <v>38030582</v>
      </c>
      <c r="C213" t="s">
        <v>105</v>
      </c>
      <c r="D213" s="336"/>
      <c r="E213"/>
      <c r="F213"/>
      <c r="G213">
        <v>412000</v>
      </c>
      <c r="H213"/>
      <c r="I213" s="188">
        <v>45202</v>
      </c>
      <c r="J213" s="176" t="s">
        <v>129</v>
      </c>
      <c r="K213" s="176" t="s">
        <v>129</v>
      </c>
      <c r="L213" s="176" t="s">
        <v>129</v>
      </c>
      <c r="M213" s="176" t="s">
        <v>129</v>
      </c>
      <c r="N213" s="176" t="s">
        <v>129</v>
      </c>
      <c r="O213" s="178" t="s">
        <v>129</v>
      </c>
      <c r="P213" s="178" t="s">
        <v>129</v>
      </c>
      <c r="Q213" s="94">
        <f t="shared" si="719"/>
        <v>4.6481899995964415E-2</v>
      </c>
      <c r="R213" s="94">
        <f t="shared" si="720"/>
        <v>-4.4070771708676792E-2</v>
      </c>
      <c r="S213" s="94">
        <f t="shared" si="721"/>
        <v>0.84885255255790759</v>
      </c>
      <c r="T213" s="94">
        <f t="shared" si="722"/>
        <v>1.6967853622177871</v>
      </c>
      <c r="U213" s="94" t="e">
        <f t="shared" si="723"/>
        <v>#DIV/0!</v>
      </c>
      <c r="V213" s="94" t="e">
        <f t="shared" si="724"/>
        <v>#DIV/0!</v>
      </c>
      <c r="W213" s="362">
        <f t="shared" si="725"/>
        <v>46.071000000000026</v>
      </c>
      <c r="X213" s="362">
        <f t="shared" si="726"/>
        <v>-45.69500000000005</v>
      </c>
      <c r="Y213" s="362">
        <f t="shared" si="727"/>
        <v>476.04500000000007</v>
      </c>
      <c r="Z213" s="100">
        <v>1037.231</v>
      </c>
      <c r="AA213" s="100">
        <v>991.16</v>
      </c>
      <c r="AB213" s="100">
        <v>1036.855</v>
      </c>
      <c r="AC213" s="100">
        <v>560.80999999999995</v>
      </c>
      <c r="AD213" s="100">
        <v>207.95500000000001</v>
      </c>
      <c r="AE213" s="228"/>
      <c r="AF213" s="242"/>
      <c r="AG213" s="243"/>
      <c r="AH213" s="216"/>
      <c r="AI213" s="216"/>
      <c r="AJ213" s="216"/>
      <c r="AK213" s="217"/>
      <c r="AL213" s="94">
        <f t="shared" si="588"/>
        <v>0.82291848999358186</v>
      </c>
      <c r="AM213" s="94">
        <f t="shared" si="589"/>
        <v>-0.46828197590996873</v>
      </c>
      <c r="AN213" s="94">
        <f t="shared" si="613"/>
        <v>0.50438130797503056</v>
      </c>
      <c r="AO213" s="94">
        <f t="shared" si="614"/>
        <v>1.4992709669893851</v>
      </c>
      <c r="AP213" s="94">
        <f t="shared" si="615"/>
        <v>77.11389521640092</v>
      </c>
      <c r="AQ213" s="94">
        <f t="shared" si="616"/>
        <v>1.3183466279912981</v>
      </c>
      <c r="AR213" s="362">
        <f t="shared" si="590"/>
        <v>56.415999999999997</v>
      </c>
      <c r="AS213" s="362">
        <f t="shared" si="617"/>
        <v>-60.376999999999995</v>
      </c>
      <c r="AT213" s="362">
        <f t="shared" si="618"/>
        <v>43.227999999999994</v>
      </c>
      <c r="AU213" s="266">
        <v>124.97199999999999</v>
      </c>
      <c r="AV213" s="266">
        <v>68.555999999999997</v>
      </c>
      <c r="AW213" s="266">
        <v>128.93299999999999</v>
      </c>
      <c r="AX213" s="266">
        <v>85.704999999999998</v>
      </c>
      <c r="AY213" s="266">
        <v>34.292000000000002</v>
      </c>
      <c r="AZ213" s="201">
        <v>0.439</v>
      </c>
      <c r="BA213" s="279">
        <v>-1.379</v>
      </c>
      <c r="BB213" s="244"/>
      <c r="BC213" s="244"/>
      <c r="BD213" s="243"/>
      <c r="BE213" s="243"/>
      <c r="BF213" s="244"/>
      <c r="BG213" s="94">
        <f t="shared" si="591"/>
        <v>2.01581198427442</v>
      </c>
      <c r="BH213" s="94">
        <f t="shared" si="619"/>
        <v>-1.7324536421745458</v>
      </c>
      <c r="BI213" s="94">
        <f t="shared" si="620"/>
        <v>0.24046161092793222</v>
      </c>
      <c r="BJ213" s="94">
        <f t="shared" si="621"/>
        <v>3.4344647519582243</v>
      </c>
      <c r="BK213" s="94">
        <f t="shared" si="622"/>
        <v>1.7825909276665304</v>
      </c>
      <c r="BL213" s="94">
        <f t="shared" si="623"/>
        <v>-1.4809057113889825</v>
      </c>
      <c r="BM213" s="362">
        <f t="shared" si="592"/>
        <v>46.66</v>
      </c>
      <c r="BN213" s="362">
        <f t="shared" si="624"/>
        <v>-54.748999999999995</v>
      </c>
      <c r="BO213" s="362">
        <f t="shared" si="625"/>
        <v>6.1260000000000012</v>
      </c>
      <c r="BP213" s="266">
        <v>23.513000000000002</v>
      </c>
      <c r="BQ213" s="266">
        <v>-23.146999999999998</v>
      </c>
      <c r="BR213" s="266">
        <v>31.602</v>
      </c>
      <c r="BS213" s="266">
        <v>25.475999999999999</v>
      </c>
      <c r="BT213" s="266">
        <v>5.7450000000000001</v>
      </c>
      <c r="BU213" s="201">
        <v>-7.3410000000000002</v>
      </c>
      <c r="BV213" s="272">
        <v>-2.9590000000000001</v>
      </c>
      <c r="BW213" s="217"/>
      <c r="BX213" s="217"/>
      <c r="BY213" s="216"/>
      <c r="BZ213" s="216"/>
      <c r="CA213" s="216"/>
      <c r="CB213" s="94">
        <f t="shared" si="593"/>
        <v>1.9844867775902257</v>
      </c>
      <c r="CC213" s="94">
        <f t="shared" si="626"/>
        <v>-1.8214863481792072</v>
      </c>
      <c r="CD213" s="94">
        <f t="shared" si="627"/>
        <v>0.21369610514505538</v>
      </c>
      <c r="CE213" s="94">
        <f t="shared" si="628"/>
        <v>3.5790825688073395</v>
      </c>
      <c r="CF213" s="94">
        <f t="shared" si="629"/>
        <v>1.7324284370380325</v>
      </c>
      <c r="CG213" s="94">
        <f t="shared" si="630"/>
        <v>-1.239241649112248</v>
      </c>
      <c r="CH213" s="362">
        <f t="shared" si="594"/>
        <v>49.378</v>
      </c>
      <c r="CI213" s="362">
        <f t="shared" si="631"/>
        <v>-55.171000000000006</v>
      </c>
      <c r="CJ213" s="362">
        <f t="shared" si="632"/>
        <v>5.333000000000002</v>
      </c>
      <c r="CK213" s="100">
        <v>24.495999999999999</v>
      </c>
      <c r="CL213" s="100">
        <v>-24.882000000000001</v>
      </c>
      <c r="CM213" s="100">
        <v>30.289000000000001</v>
      </c>
      <c r="CN213" s="100">
        <v>24.956</v>
      </c>
      <c r="CO213" s="100">
        <v>5.45</v>
      </c>
      <c r="CP213" s="208">
        <v>-7.4409999999999998</v>
      </c>
      <c r="CQ213" s="215">
        <v>-3.323</v>
      </c>
      <c r="CR213" s="288"/>
      <c r="CS213" s="288"/>
      <c r="CT213" s="288"/>
      <c r="CU213" s="288"/>
      <c r="CV213" s="288"/>
      <c r="CW213" s="94">
        <f t="shared" si="595"/>
        <v>1.9836741000154503</v>
      </c>
      <c r="CX213" s="94">
        <f t="shared" si="633"/>
        <v>-1.8230681191979992</v>
      </c>
      <c r="CY213" s="94">
        <f t="shared" si="634"/>
        <v>0.21290488431876617</v>
      </c>
      <c r="CZ213" s="94">
        <f t="shared" si="635"/>
        <v>3.5775476582725352</v>
      </c>
      <c r="DA213" s="94">
        <f t="shared" si="636"/>
        <v>1.7207803223070397</v>
      </c>
      <c r="DB213" s="94">
        <f t="shared" si="637"/>
        <v>-1.3542332268370605</v>
      </c>
      <c r="DC213" s="362">
        <f t="shared" si="596"/>
        <v>38.517000000000003</v>
      </c>
      <c r="DD213" s="362">
        <f t="shared" si="638"/>
        <v>-43.008000000000003</v>
      </c>
      <c r="DE213" s="362">
        <f t="shared" si="639"/>
        <v>4.1410000000000018</v>
      </c>
      <c r="DF213" s="266">
        <v>19.100000000000001</v>
      </c>
      <c r="DG213" s="266">
        <v>-19.417000000000002</v>
      </c>
      <c r="DH213" s="266">
        <v>23.591000000000001</v>
      </c>
      <c r="DI213" s="266">
        <v>19.45</v>
      </c>
      <c r="DJ213" s="266">
        <v>4.2489999999999997</v>
      </c>
      <c r="DK213" s="201">
        <v>-5.8949999999999996</v>
      </c>
      <c r="DL213" s="272">
        <v>-2.504</v>
      </c>
      <c r="DM213" s="216"/>
      <c r="DN213" s="216"/>
      <c r="DO213" s="216"/>
      <c r="DP213" s="216"/>
      <c r="DQ213" s="216"/>
      <c r="DR213" s="94">
        <f t="shared" si="597"/>
        <v>1.2380934113359547</v>
      </c>
      <c r="DS213" s="94">
        <f t="shared" si="640"/>
        <v>-0.27135889086106418</v>
      </c>
      <c r="DT213" s="94">
        <f t="shared" si="641"/>
        <v>0.49188907422852379</v>
      </c>
      <c r="DU213" s="94">
        <f t="shared" si="642"/>
        <v>0.68221676604700099</v>
      </c>
      <c r="DV213" s="94">
        <f t="shared" si="643"/>
        <v>0.17518549051937343</v>
      </c>
      <c r="DW213" s="94">
        <f t="shared" si="644"/>
        <v>-0.19551664677012859</v>
      </c>
      <c r="DX213" s="362">
        <f t="shared" si="598"/>
        <v>64.548000000000002</v>
      </c>
      <c r="DY213" s="362">
        <f t="shared" si="645"/>
        <v>-19.416000000000004</v>
      </c>
      <c r="DZ213" s="362">
        <f t="shared" si="646"/>
        <v>23.591000000000001</v>
      </c>
      <c r="EA213" s="100">
        <v>116.68300000000001</v>
      </c>
      <c r="EB213" s="100">
        <v>52.134999999999998</v>
      </c>
      <c r="EC213" s="100">
        <v>71.551000000000002</v>
      </c>
      <c r="ED213" s="100">
        <v>47.96</v>
      </c>
      <c r="EE213" s="100">
        <v>28.51</v>
      </c>
      <c r="EF213" s="208">
        <v>24.26</v>
      </c>
      <c r="EG213" s="215">
        <v>30.155999999999999</v>
      </c>
      <c r="EH213" s="288"/>
      <c r="EI213" s="288"/>
      <c r="EJ213" s="288"/>
      <c r="EK213" s="288"/>
      <c r="EL213" s="288"/>
      <c r="EM213" s="94">
        <f t="shared" si="599"/>
        <v>-3.0947573552457332E-2</v>
      </c>
      <c r="EN213" s="94">
        <f t="shared" si="647"/>
        <v>0.24018075761662258</v>
      </c>
      <c r="EO213" s="94">
        <f t="shared" si="648"/>
        <v>0.26945114848965962</v>
      </c>
      <c r="EP213" s="94">
        <f t="shared" si="649"/>
        <v>1.3669624909623956</v>
      </c>
      <c r="EQ213" s="94">
        <f t="shared" si="650"/>
        <v>2.7406901061015843</v>
      </c>
      <c r="ER213" s="94">
        <f t="shared" si="651"/>
        <v>-4.3793338638172211E-2</v>
      </c>
      <c r="ES213" s="362">
        <f t="shared" si="600"/>
        <v>-14.514999999999986</v>
      </c>
      <c r="ET213" s="362">
        <f t="shared" si="652"/>
        <v>90.833000000000027</v>
      </c>
      <c r="EU213" s="362">
        <f t="shared" si="653"/>
        <v>80.272999999999968</v>
      </c>
      <c r="EV213" s="100">
        <v>454.50400000000002</v>
      </c>
      <c r="EW213" s="100">
        <v>469.01900000000001</v>
      </c>
      <c r="EX213" s="100">
        <v>378.18599999999998</v>
      </c>
      <c r="EY213" s="100">
        <v>297.91300000000001</v>
      </c>
      <c r="EZ213" s="100">
        <v>125.863</v>
      </c>
      <c r="FA213" s="208">
        <v>33.646999999999998</v>
      </c>
      <c r="FB213" s="215">
        <v>35.188000000000002</v>
      </c>
      <c r="FC213" s="288"/>
      <c r="FD213" s="288"/>
      <c r="FE213" s="288"/>
      <c r="FF213" s="288"/>
      <c r="FG213" s="288"/>
      <c r="FH213" s="94">
        <f t="shared" si="601"/>
        <v>0</v>
      </c>
      <c r="FI213" s="94">
        <f t="shared" si="654"/>
        <v>3.0927835051546393E-2</v>
      </c>
      <c r="FJ213" s="94">
        <f t="shared" si="655"/>
        <v>0.67241379310344829</v>
      </c>
      <c r="FK213" s="94">
        <f t="shared" si="656"/>
        <v>1.1481481481481481</v>
      </c>
      <c r="FL213" s="94">
        <f t="shared" si="657"/>
        <v>3.5</v>
      </c>
      <c r="FM213" s="94">
        <f t="shared" si="658"/>
        <v>5</v>
      </c>
      <c r="FN213" s="362">
        <f t="shared" si="602"/>
        <v>0</v>
      </c>
      <c r="FO213" s="362">
        <f t="shared" si="659"/>
        <v>3</v>
      </c>
      <c r="FP213" s="362">
        <f t="shared" si="660"/>
        <v>39</v>
      </c>
      <c r="FQ213" s="486">
        <v>100</v>
      </c>
      <c r="FR213" s="486">
        <v>100</v>
      </c>
      <c r="FS213" s="486">
        <v>97</v>
      </c>
      <c r="FT213" s="486">
        <v>58</v>
      </c>
      <c r="FU213" s="486">
        <v>27</v>
      </c>
      <c r="FV213" s="2">
        <v>6</v>
      </c>
      <c r="FW213" s="490">
        <v>1</v>
      </c>
      <c r="FX213" s="491"/>
      <c r="FY213" s="491"/>
      <c r="FZ213" s="491"/>
      <c r="GA213" s="491"/>
      <c r="GB213" s="491"/>
      <c r="GC213" s="2"/>
      <c r="GD213" s="163"/>
      <c r="GE213" s="1" t="s">
        <v>81</v>
      </c>
      <c r="GF213" s="336" t="s">
        <v>87</v>
      </c>
      <c r="GG213" s="159">
        <v>2600</v>
      </c>
      <c r="GH213" s="1" t="s">
        <v>202</v>
      </c>
      <c r="GI213" s="18" t="s">
        <v>97</v>
      </c>
      <c r="GJ213" s="94">
        <f t="shared" si="728"/>
        <v>1.7212929401664792</v>
      </c>
      <c r="GK213" s="94">
        <f t="shared" si="729"/>
        <v>-1.7937572155073751</v>
      </c>
      <c r="GL213" s="94">
        <f t="shared" si="730"/>
        <v>-0.22340754273295019</v>
      </c>
      <c r="GM213" s="94">
        <f t="shared" si="731"/>
        <v>2.1599082928725424</v>
      </c>
      <c r="GN213" s="94">
        <f t="shared" si="732"/>
        <v>1.755274319307591</v>
      </c>
      <c r="GO213" s="392">
        <f t="shared" si="733"/>
        <v>-1.4818645681648395</v>
      </c>
      <c r="GP213" s="366">
        <f t="shared" si="734"/>
        <v>0.69254743361774707</v>
      </c>
      <c r="GQ213" s="366">
        <f t="shared" si="735"/>
        <v>-0.90922362461200879</v>
      </c>
      <c r="GR213" s="366">
        <f t="shared" si="736"/>
        <v>-0.14581819370847404</v>
      </c>
      <c r="GS213" s="94">
        <f t="shared" si="603"/>
        <v>0.29020602068499801</v>
      </c>
      <c r="GT213" s="94">
        <f t="shared" si="661"/>
        <v>-0.40234141293274905</v>
      </c>
      <c r="GU213" s="392">
        <f t="shared" si="662"/>
        <v>0.50688221167925973</v>
      </c>
      <c r="GV213" s="94">
        <f t="shared" si="663"/>
        <v>0.65270040538773377</v>
      </c>
      <c r="GW213" s="94">
        <f t="shared" si="664"/>
        <v>0.20655675573242371</v>
      </c>
      <c r="GX213" s="94">
        <f t="shared" si="665"/>
        <v>-0.27348573948838578</v>
      </c>
      <c r="GY213" s="94">
        <f t="shared" si="666"/>
        <v>-0.11019365963655657</v>
      </c>
      <c r="GZ213" s="94" t="str">
        <f t="shared" si="667"/>
        <v>Negativ EK</v>
      </c>
      <c r="HA213" s="94" t="str">
        <f t="shared" si="668"/>
        <v>Negativ EK</v>
      </c>
      <c r="HB213" s="94" t="str">
        <f t="shared" si="669"/>
        <v>Negativ EK</v>
      </c>
      <c r="HC213" s="94" t="str">
        <f t="shared" si="670"/>
        <v>Negativ EK</v>
      </c>
      <c r="HD213" s="94">
        <f t="shared" si="737"/>
        <v>1.9318674165529284</v>
      </c>
      <c r="HE213" s="94">
        <f t="shared" si="738"/>
        <v>-1.584523432959636</v>
      </c>
      <c r="HF213" s="94">
        <f t="shared" si="739"/>
        <v>-0.22248389713252723</v>
      </c>
      <c r="HG213" s="94">
        <f t="shared" si="740"/>
        <v>0.66913999986987527</v>
      </c>
      <c r="HH213" s="94">
        <f t="shared" si="741"/>
        <v>1.3377195568047497</v>
      </c>
      <c r="HI213" s="392">
        <f t="shared" si="742"/>
        <v>-1.5364454179517841</v>
      </c>
      <c r="HJ213" s="366">
        <f t="shared" si="743"/>
        <v>0.10556343527469889</v>
      </c>
      <c r="HK213" s="366">
        <f t="shared" si="744"/>
        <v>-0.14812655995169471</v>
      </c>
      <c r="HL213" s="366">
        <f t="shared" si="745"/>
        <v>-2.674998000523042E-2</v>
      </c>
      <c r="HM213" s="94">
        <f t="shared" si="604"/>
        <v>5.0920226134054052E-2</v>
      </c>
      <c r="HN213" s="94">
        <f t="shared" si="671"/>
        <v>-5.4643209140644827E-2</v>
      </c>
      <c r="HO213" s="392">
        <f t="shared" si="672"/>
        <v>9.3483350811049873E-2</v>
      </c>
      <c r="HP213" s="94">
        <f t="shared" si="673"/>
        <v>0.12023333081628029</v>
      </c>
      <c r="HQ213" s="94">
        <f t="shared" si="674"/>
        <v>7.2033101372954683E-2</v>
      </c>
      <c r="HR213" s="94">
        <f t="shared" si="675"/>
        <v>-0.21329265635214642</v>
      </c>
      <c r="HS213" s="94">
        <f t="shared" si="676"/>
        <v>-8.4091167443446621E-2</v>
      </c>
      <c r="HT213" s="94" t="str">
        <f t="shared" si="677"/>
        <v>i.a.</v>
      </c>
      <c r="HU213" s="94" t="str">
        <f t="shared" si="678"/>
        <v>i.a.</v>
      </c>
      <c r="HV213" s="94" t="str">
        <f t="shared" si="679"/>
        <v>i.a.</v>
      </c>
      <c r="HW213" s="94" t="str">
        <f t="shared" si="680"/>
        <v>i.a.</v>
      </c>
      <c r="HX213" s="94">
        <f t="shared" si="746"/>
        <v>1.3095689668108055</v>
      </c>
      <c r="HY213" s="94">
        <f t="shared" si="747"/>
        <v>-0.4124718476206346</v>
      </c>
      <c r="HZ213" s="94">
        <f t="shared" si="748"/>
        <v>0.17522369884300909</v>
      </c>
      <c r="IA213" s="94">
        <f t="shared" si="749"/>
        <v>-0.28929301901906374</v>
      </c>
      <c r="IB213" s="94">
        <f t="shared" si="750"/>
        <v>-0.68583725002975182</v>
      </c>
      <c r="IC213" s="392">
        <f t="shared" si="751"/>
        <v>-0.15867208864229446</v>
      </c>
      <c r="ID213" s="366">
        <f t="shared" si="752"/>
        <v>0.1455684696881818</v>
      </c>
      <c r="IE213" s="366">
        <f t="shared" si="753"/>
        <v>-7.8037719981977199E-2</v>
      </c>
      <c r="IF213" s="366">
        <f t="shared" si="754"/>
        <v>2.8208666948104699E-2</v>
      </c>
      <c r="IG213" s="94">
        <f t="shared" si="605"/>
        <v>0.25672601341242324</v>
      </c>
      <c r="IH213" s="94">
        <f t="shared" si="681"/>
        <v>0.11115754372424144</v>
      </c>
      <c r="II213" s="392">
        <f t="shared" si="682"/>
        <v>0.18919526370621864</v>
      </c>
      <c r="IJ213" s="94">
        <f t="shared" si="683"/>
        <v>0.16098659675811394</v>
      </c>
      <c r="IK213" s="94">
        <f t="shared" si="684"/>
        <v>0.22651613262038886</v>
      </c>
      <c r="IL213" s="94">
        <f t="shared" si="685"/>
        <v>0.72101524653015137</v>
      </c>
      <c r="IM213" s="94">
        <f t="shared" si="686"/>
        <v>0.85699670342162093</v>
      </c>
      <c r="IN213" s="94" t="str">
        <f t="shared" si="687"/>
        <v>i.a.</v>
      </c>
      <c r="IO213" s="94" t="str">
        <f t="shared" si="688"/>
        <v>i.a.</v>
      </c>
      <c r="IP213" s="94" t="str">
        <f t="shared" si="689"/>
        <v>i.a.</v>
      </c>
      <c r="IQ213" s="94" t="str">
        <f t="shared" si="690"/>
        <v>i.a.</v>
      </c>
      <c r="IR213" s="94" t="str">
        <f t="shared" si="606"/>
        <v>i.a.</v>
      </c>
      <c r="IS213" s="94">
        <f t="shared" si="755"/>
        <v>1</v>
      </c>
      <c r="IT213" s="94">
        <f t="shared" si="756"/>
        <v>-1.7662216202801653</v>
      </c>
      <c r="IU213" s="94">
        <f t="shared" si="757"/>
        <v>-0.32906406775827524</v>
      </c>
      <c r="IV213" s="94">
        <f t="shared" si="758"/>
        <v>0.64435212905168016</v>
      </c>
      <c r="IW213" s="94" t="e">
        <f t="shared" si="759"/>
        <v>#VALUE!</v>
      </c>
      <c r="IX213" s="392" t="e">
        <f t="shared" si="760"/>
        <v>#VALUE!</v>
      </c>
      <c r="IY213" s="366">
        <f t="shared" si="761"/>
        <v>2.3353444448928527E-2</v>
      </c>
      <c r="IZ213" s="366">
        <f t="shared" si="762"/>
        <v>-5.3832151693432334E-2</v>
      </c>
      <c r="JA213" s="366">
        <f t="shared" si="763"/>
        <v>-1.4948442770652843E-2</v>
      </c>
      <c r="JB213" s="392"/>
      <c r="JC213" s="94">
        <f t="shared" si="691"/>
        <v>-2.3353444448928527E-2</v>
      </c>
      <c r="JD213" s="392">
        <f t="shared" si="692"/>
        <v>3.047870724450381E-2</v>
      </c>
      <c r="JE213" s="94">
        <f t="shared" si="693"/>
        <v>4.5427150015156653E-2</v>
      </c>
      <c r="JF213" s="94">
        <f t="shared" si="694"/>
        <v>2.7626169123127597E-2</v>
      </c>
      <c r="JG213" s="94" t="str">
        <f t="shared" si="695"/>
        <v>i.a.</v>
      </c>
      <c r="JH213" s="94" t="str">
        <f t="shared" si="696"/>
        <v>i.a.</v>
      </c>
      <c r="JI213" s="94" t="str">
        <f t="shared" si="697"/>
        <v>i.a.</v>
      </c>
      <c r="JJ213" s="94" t="str">
        <f t="shared" si="698"/>
        <v>i.a.</v>
      </c>
      <c r="JK213" s="94" t="str">
        <f t="shared" si="699"/>
        <v>i.a.</v>
      </c>
      <c r="JL213" s="94" t="str">
        <f t="shared" si="700"/>
        <v>i.a.</v>
      </c>
      <c r="JM213" s="94" t="str">
        <f t="shared" si="607"/>
        <v>i.a.</v>
      </c>
      <c r="JN213" s="94">
        <f t="shared" si="764"/>
        <v>4.6481899995964387E-2</v>
      </c>
      <c r="JO213" s="94">
        <f t="shared" si="765"/>
        <v>-7.2748648557416418E-2</v>
      </c>
      <c r="JP213" s="94">
        <f t="shared" si="766"/>
        <v>0.10549946441606832</v>
      </c>
      <c r="JQ213" s="94">
        <f t="shared" si="767"/>
        <v>0.25540008241172862</v>
      </c>
      <c r="JR213" s="94" t="e">
        <f t="shared" si="768"/>
        <v>#DIV/0!</v>
      </c>
      <c r="JS213" s="392" t="e">
        <f t="shared" si="769"/>
        <v>#DIV/0!</v>
      </c>
      <c r="JT213" s="364">
        <f t="shared" si="770"/>
        <v>0.46071000000000062</v>
      </c>
      <c r="JU213" s="364">
        <f t="shared" si="771"/>
        <v>-0.77762680412371132</v>
      </c>
      <c r="JV213" s="364">
        <f t="shared" si="772"/>
        <v>1.0200888730892288</v>
      </c>
      <c r="JW213" s="99">
        <f t="shared" si="608"/>
        <v>10.372310000000001</v>
      </c>
      <c r="JX213" s="99">
        <f t="shared" si="701"/>
        <v>9.9116</v>
      </c>
      <c r="JY213" s="393">
        <f t="shared" si="702"/>
        <v>10.689226804123711</v>
      </c>
      <c r="JZ213" s="99">
        <f t="shared" si="703"/>
        <v>9.6691379310344825</v>
      </c>
      <c r="KA213" s="99">
        <f t="shared" si="704"/>
        <v>7.7020370370370372</v>
      </c>
      <c r="KB213" s="99">
        <f t="shared" si="705"/>
        <v>0</v>
      </c>
      <c r="KC213" s="99">
        <f t="shared" si="706"/>
        <v>0</v>
      </c>
      <c r="KD213" s="99" t="str">
        <f t="shared" si="707"/>
        <v>i.a.</v>
      </c>
      <c r="KE213" s="99" t="str">
        <f t="shared" si="708"/>
        <v>i.a.</v>
      </c>
      <c r="KF213" s="99" t="str">
        <f t="shared" si="609"/>
        <v>i.a.</v>
      </c>
      <c r="KG213" s="99" t="str">
        <f t="shared" si="610"/>
        <v>i.a.</v>
      </c>
      <c r="KH213" s="99" t="str">
        <f t="shared" si="611"/>
        <v>i.a.</v>
      </c>
      <c r="KI213" s="94">
        <f t="shared" si="773"/>
        <v>1</v>
      </c>
      <c r="KJ213" s="94">
        <f t="shared" si="774"/>
        <v>-1.7968417577338307</v>
      </c>
      <c r="KK213" s="94">
        <f t="shared" si="775"/>
        <v>-0.27428480310914216</v>
      </c>
      <c r="KL213" s="94">
        <f t="shared" si="776"/>
        <v>1.1316418854792785</v>
      </c>
      <c r="KM213" s="94">
        <f t="shared" si="777"/>
        <v>1.1627618748973407</v>
      </c>
      <c r="KN213" s="392">
        <f t="shared" si="778"/>
        <v>0.62679305848129196</v>
      </c>
      <c r="KO213" s="364">
        <f t="shared" si="779"/>
        <v>0.24882000000000001</v>
      </c>
      <c r="KP213" s="364">
        <f t="shared" si="780"/>
        <v>-0.56107773195876287</v>
      </c>
      <c r="KQ213" s="364">
        <f t="shared" si="781"/>
        <v>-0.11801813011020262</v>
      </c>
      <c r="KR213" s="308"/>
      <c r="KS213" s="308">
        <f t="shared" si="709"/>
        <v>-0.24882000000000001</v>
      </c>
      <c r="KT213" s="395">
        <f t="shared" si="710"/>
        <v>0.31225773195876289</v>
      </c>
      <c r="KU213" s="308">
        <f t="shared" si="711"/>
        <v>0.43027586206896551</v>
      </c>
      <c r="KV213" s="308">
        <f t="shared" si="712"/>
        <v>0.20185185185185187</v>
      </c>
      <c r="KW213" s="308">
        <f t="shared" si="713"/>
        <v>-1.2401666666666666</v>
      </c>
      <c r="KX213" s="308">
        <f t="shared" si="714"/>
        <v>-3.323</v>
      </c>
      <c r="KY213" s="308" t="str">
        <f t="shared" si="715"/>
        <v>i.a.</v>
      </c>
      <c r="KZ213" s="308" t="str">
        <f t="shared" si="716"/>
        <v>i.a.</v>
      </c>
      <c r="LA213" s="308" t="str">
        <f t="shared" si="717"/>
        <v>i.a.</v>
      </c>
      <c r="LB213" s="308" t="str">
        <f t="shared" si="718"/>
        <v>i.a.</v>
      </c>
      <c r="LC213" s="308" t="str">
        <f t="shared" si="612"/>
        <v>i.a.</v>
      </c>
    </row>
    <row r="214" spans="1:315" s="1" customFormat="1" x14ac:dyDescent="0.3">
      <c r="A214" t="s">
        <v>904</v>
      </c>
      <c r="B214" s="171">
        <v>47982715</v>
      </c>
      <c r="C214" t="s">
        <v>105</v>
      </c>
      <c r="D214" s="336"/>
      <c r="E214">
        <v>1</v>
      </c>
      <c r="F214"/>
      <c r="G214">
        <v>412000</v>
      </c>
      <c r="H214"/>
      <c r="I214" s="183">
        <v>45201</v>
      </c>
      <c r="J214" s="176" t="s">
        <v>129</v>
      </c>
      <c r="K214" s="176" t="s">
        <v>129</v>
      </c>
      <c r="L214" s="176" t="s">
        <v>129</v>
      </c>
      <c r="M214" s="176" t="s">
        <v>129</v>
      </c>
      <c r="N214" s="176" t="s">
        <v>129</v>
      </c>
      <c r="O214" s="176"/>
      <c r="P214" s="176"/>
      <c r="Q214" s="94">
        <f t="shared" si="719"/>
        <v>1.0460190294935945E-2</v>
      </c>
      <c r="R214" s="94">
        <f t="shared" si="720"/>
        <v>7.5076066674511388E-2</v>
      </c>
      <c r="S214" s="94">
        <f t="shared" si="721"/>
        <v>0.44724590887526872</v>
      </c>
      <c r="T214" s="94">
        <f t="shared" si="722"/>
        <v>0.72901390084474693</v>
      </c>
      <c r="U214" s="94" t="e">
        <f t="shared" si="723"/>
        <v>#DIV/0!</v>
      </c>
      <c r="V214" s="94" t="e">
        <f t="shared" si="724"/>
        <v>#DIV/0!</v>
      </c>
      <c r="W214" s="362">
        <f t="shared" si="725"/>
        <v>18.730999999999995</v>
      </c>
      <c r="X214" s="362">
        <f t="shared" si="726"/>
        <v>125.04999999999995</v>
      </c>
      <c r="Y214" s="362">
        <f t="shared" si="727"/>
        <v>514.73800000000006</v>
      </c>
      <c r="Z214" s="100">
        <v>1809.425</v>
      </c>
      <c r="AA214" s="100">
        <v>1790.694</v>
      </c>
      <c r="AB214" s="100">
        <v>1665.644</v>
      </c>
      <c r="AC214" s="100">
        <v>1150.9059999999999</v>
      </c>
      <c r="AD214" s="100">
        <v>665.64300000000003</v>
      </c>
      <c r="AE214" s="100"/>
      <c r="AF214" s="100"/>
      <c r="AG214" s="201"/>
      <c r="AH214" s="201"/>
      <c r="AI214" s="201"/>
      <c r="AJ214" s="201"/>
      <c r="AK214" s="201"/>
      <c r="AL214" s="94">
        <f t="shared" si="588"/>
        <v>0.24901934793388017</v>
      </c>
      <c r="AM214" s="94">
        <f t="shared" si="589"/>
        <v>-0.22615682698883072</v>
      </c>
      <c r="AN214" s="94">
        <f t="shared" si="613"/>
        <v>0.3621332946941902</v>
      </c>
      <c r="AO214" s="94">
        <f t="shared" si="614"/>
        <v>0.47372715902504514</v>
      </c>
      <c r="AP214" s="94" t="e">
        <f t="shared" si="615"/>
        <v>#DIV/0!</v>
      </c>
      <c r="AQ214" s="94" t="e">
        <f t="shared" si="616"/>
        <v>#DIV/0!</v>
      </c>
      <c r="AR214" s="362">
        <f t="shared" si="590"/>
        <v>50.722999999999985</v>
      </c>
      <c r="AS214" s="362">
        <f t="shared" si="617"/>
        <v>-59.529000000000025</v>
      </c>
      <c r="AT214" s="362">
        <f t="shared" si="618"/>
        <v>69.979000000000013</v>
      </c>
      <c r="AU214" s="266">
        <v>254.41399999999999</v>
      </c>
      <c r="AV214" s="266">
        <v>203.691</v>
      </c>
      <c r="AW214" s="266">
        <v>263.22000000000003</v>
      </c>
      <c r="AX214" s="266">
        <v>193.24100000000001</v>
      </c>
      <c r="AY214" s="266">
        <v>131.124</v>
      </c>
      <c r="AZ214" s="266"/>
      <c r="BA214" s="266"/>
      <c r="BB214" s="201"/>
      <c r="BC214" s="201"/>
      <c r="BD214" s="201"/>
      <c r="BE214" s="201"/>
      <c r="BF214" s="201"/>
      <c r="BG214" s="94">
        <f t="shared" si="591"/>
        <v>10.816168327796236</v>
      </c>
      <c r="BH214" s="94">
        <f t="shared" si="619"/>
        <v>-1.048742965871827</v>
      </c>
      <c r="BI214" s="94">
        <f t="shared" si="620"/>
        <v>0.13225969104771787</v>
      </c>
      <c r="BJ214" s="94">
        <f t="shared" si="621"/>
        <v>1.0498308694562768</v>
      </c>
      <c r="BK214" s="94" t="e">
        <f t="shared" si="622"/>
        <v>#DIV/0!</v>
      </c>
      <c r="BL214" s="94" t="e">
        <f t="shared" si="623"/>
        <v>#DIV/0!</v>
      </c>
      <c r="BM214" s="362">
        <f t="shared" si="592"/>
        <v>39.068000000000005</v>
      </c>
      <c r="BN214" s="362">
        <f t="shared" si="624"/>
        <v>-77.714999999999989</v>
      </c>
      <c r="BO214" s="362">
        <f t="shared" si="625"/>
        <v>8.6559999999999917</v>
      </c>
      <c r="BP214" s="266">
        <v>35.456000000000003</v>
      </c>
      <c r="BQ214" s="266">
        <v>-3.6120000000000001</v>
      </c>
      <c r="BR214" s="266">
        <v>74.102999999999994</v>
      </c>
      <c r="BS214" s="266">
        <v>65.447000000000003</v>
      </c>
      <c r="BT214" s="266">
        <v>31.928000000000001</v>
      </c>
      <c r="BU214" s="266"/>
      <c r="BV214" s="266"/>
      <c r="BW214" s="201"/>
      <c r="BX214" s="201"/>
      <c r="BY214" s="201"/>
      <c r="BZ214" s="201"/>
      <c r="CA214" s="201"/>
      <c r="CB214" s="94">
        <f t="shared" si="593"/>
        <v>6.6975280208813137</v>
      </c>
      <c r="CC214" s="94">
        <f t="shared" si="626"/>
        <v>-1.0910348876216036</v>
      </c>
      <c r="CD214" s="94">
        <f t="shared" si="627"/>
        <v>0.12494103588163147</v>
      </c>
      <c r="CE214" s="94">
        <f t="shared" si="628"/>
        <v>1.0196252778659893</v>
      </c>
      <c r="CF214" s="94" t="e">
        <f t="shared" si="629"/>
        <v>#DIV/0!</v>
      </c>
      <c r="CG214" s="94" t="e">
        <f t="shared" si="630"/>
        <v>#DIV/0!</v>
      </c>
      <c r="CH214" s="362">
        <f t="shared" si="594"/>
        <v>43.620999999999995</v>
      </c>
      <c r="CI214" s="362">
        <f t="shared" si="631"/>
        <v>-78.057000000000002</v>
      </c>
      <c r="CJ214" s="362">
        <f t="shared" si="632"/>
        <v>7.945999999999998</v>
      </c>
      <c r="CK214" s="100">
        <v>37.107999999999997</v>
      </c>
      <c r="CL214" s="100">
        <v>-6.5129999999999999</v>
      </c>
      <c r="CM214" s="100">
        <v>71.543999999999997</v>
      </c>
      <c r="CN214" s="100">
        <v>63.597999999999999</v>
      </c>
      <c r="CO214" s="100">
        <v>31.49</v>
      </c>
      <c r="CP214" s="100"/>
      <c r="CQ214" s="100"/>
      <c r="CR214" s="208"/>
      <c r="CS214" s="208"/>
      <c r="CT214" s="208"/>
      <c r="CU214" s="208"/>
      <c r="CV214" s="208"/>
      <c r="CW214" s="94">
        <f t="shared" si="595"/>
        <v>6.7061107704884533</v>
      </c>
      <c r="CX214" s="94">
        <f t="shared" si="633"/>
        <v>-1.0881192933167649</v>
      </c>
      <c r="CY214" s="94">
        <f t="shared" si="634"/>
        <v>0.1398571252617318</v>
      </c>
      <c r="CZ214" s="94">
        <f t="shared" si="635"/>
        <v>1.0105658508399027</v>
      </c>
      <c r="DA214" s="94" t="e">
        <f t="shared" si="636"/>
        <v>#DIV/0!</v>
      </c>
      <c r="DB214" s="94" t="e">
        <f t="shared" si="637"/>
        <v>#DIV/0!</v>
      </c>
      <c r="DC214" s="362">
        <f t="shared" si="596"/>
        <v>32.813000000000002</v>
      </c>
      <c r="DD214" s="362">
        <f t="shared" si="638"/>
        <v>-60.42</v>
      </c>
      <c r="DE214" s="362">
        <f t="shared" si="639"/>
        <v>6.8130000000000024</v>
      </c>
      <c r="DF214" s="266">
        <v>27.92</v>
      </c>
      <c r="DG214" s="266">
        <v>-4.8929999999999998</v>
      </c>
      <c r="DH214" s="266">
        <v>55.527000000000001</v>
      </c>
      <c r="DI214" s="266">
        <v>48.713999999999999</v>
      </c>
      <c r="DJ214" s="266">
        <v>24.228999999999999</v>
      </c>
      <c r="DK214" s="266"/>
      <c r="DL214" s="266"/>
      <c r="DM214" s="201"/>
      <c r="DN214" s="201"/>
      <c r="DO214" s="201"/>
      <c r="DP214" s="201"/>
      <c r="DQ214" s="201"/>
      <c r="DR214" s="94">
        <f t="shared" si="597"/>
        <v>1.6670986134508232</v>
      </c>
      <c r="DS214" s="94">
        <f t="shared" si="640"/>
        <v>-0.40712001459727842</v>
      </c>
      <c r="DT214" s="94">
        <f t="shared" si="641"/>
        <v>-0.14544693562682598</v>
      </c>
      <c r="DU214" s="94">
        <f t="shared" si="642"/>
        <v>0.241639324216919</v>
      </c>
      <c r="DV214" s="94" t="e">
        <f t="shared" si="643"/>
        <v>#DIV/0!</v>
      </c>
      <c r="DW214" s="94" t="e">
        <f t="shared" si="644"/>
        <v>#DIV/0!</v>
      </c>
      <c r="DX214" s="362">
        <f t="shared" si="598"/>
        <v>102.92000000000002</v>
      </c>
      <c r="DY214" s="362">
        <f t="shared" si="645"/>
        <v>-42.393000000000008</v>
      </c>
      <c r="DZ214" s="362">
        <f t="shared" si="646"/>
        <v>-17.722999999999999</v>
      </c>
      <c r="EA214" s="100">
        <v>164.65600000000001</v>
      </c>
      <c r="EB214" s="100">
        <v>61.735999999999997</v>
      </c>
      <c r="EC214" s="100">
        <v>104.129</v>
      </c>
      <c r="ED214" s="100">
        <v>121.852</v>
      </c>
      <c r="EE214" s="100">
        <v>98.138000000000005</v>
      </c>
      <c r="EF214" s="100"/>
      <c r="EG214" s="100"/>
      <c r="EH214" s="208"/>
      <c r="EI214" s="208"/>
      <c r="EJ214" s="208"/>
      <c r="EK214" s="208"/>
      <c r="EL214" s="208"/>
      <c r="EM214" s="94">
        <f t="shared" si="599"/>
        <v>0.19178643207657992</v>
      </c>
      <c r="EN214" s="94">
        <f t="shared" si="647"/>
        <v>-0.11573847944232721</v>
      </c>
      <c r="EO214" s="94">
        <f t="shared" si="648"/>
        <v>0.1365472612330749</v>
      </c>
      <c r="EP214" s="94">
        <f t="shared" si="649"/>
        <v>0.73493498275778812</v>
      </c>
      <c r="EQ214" s="94" t="e">
        <f t="shared" si="650"/>
        <v>#DIV/0!</v>
      </c>
      <c r="ER214" s="94" t="e">
        <f t="shared" si="651"/>
        <v>#DIV/0!</v>
      </c>
      <c r="ES214" s="362">
        <f t="shared" si="600"/>
        <v>131.59100000000001</v>
      </c>
      <c r="ET214" s="362">
        <f t="shared" si="652"/>
        <v>-89.805999999999926</v>
      </c>
      <c r="EU214" s="362">
        <f t="shared" si="653"/>
        <v>93.222999999999956</v>
      </c>
      <c r="EV214" s="100">
        <v>817.72400000000005</v>
      </c>
      <c r="EW214" s="100">
        <v>686.13300000000004</v>
      </c>
      <c r="EX214" s="100">
        <v>775.93899999999996</v>
      </c>
      <c r="EY214" s="100">
        <v>682.71600000000001</v>
      </c>
      <c r="EZ214" s="100">
        <v>393.51100000000002</v>
      </c>
      <c r="FA214" s="100"/>
      <c r="FB214" s="100"/>
      <c r="FC214" s="208"/>
      <c r="FD214" s="208"/>
      <c r="FE214" s="208"/>
      <c r="FF214" s="208"/>
      <c r="FG214" s="208"/>
      <c r="FH214" s="94">
        <f t="shared" si="601"/>
        <v>3.7344398340248962E-2</v>
      </c>
      <c r="FI214" s="94">
        <f t="shared" si="654"/>
        <v>8.0717488789237665E-2</v>
      </c>
      <c r="FJ214" s="94">
        <f t="shared" si="655"/>
        <v>0.60431654676258995</v>
      </c>
      <c r="FK214" s="94">
        <f t="shared" si="656"/>
        <v>0.37623762376237624</v>
      </c>
      <c r="FL214" s="94" t="e">
        <f t="shared" si="657"/>
        <v>#DIV/0!</v>
      </c>
      <c r="FM214" s="94" t="e">
        <f t="shared" si="658"/>
        <v>#DIV/0!</v>
      </c>
      <c r="FN214" s="362">
        <f t="shared" si="602"/>
        <v>9</v>
      </c>
      <c r="FO214" s="362">
        <f t="shared" si="659"/>
        <v>18</v>
      </c>
      <c r="FP214" s="362">
        <f t="shared" si="660"/>
        <v>84</v>
      </c>
      <c r="FQ214" s="486">
        <v>250</v>
      </c>
      <c r="FR214" s="486">
        <v>241</v>
      </c>
      <c r="FS214" s="486">
        <v>223</v>
      </c>
      <c r="FT214" s="486">
        <v>139</v>
      </c>
      <c r="FU214" s="486">
        <v>101</v>
      </c>
      <c r="FV214" s="486"/>
      <c r="FW214" s="486"/>
      <c r="FX214" s="2"/>
      <c r="FY214" s="2"/>
      <c r="FZ214" s="2"/>
      <c r="GA214" s="2"/>
      <c r="GB214" s="2"/>
      <c r="GC214" s="2"/>
      <c r="GD214" s="2" t="s">
        <v>795</v>
      </c>
      <c r="GE214" s="1" t="s">
        <v>81</v>
      </c>
      <c r="GF214" s="336"/>
      <c r="GG214" s="1">
        <v>2670</v>
      </c>
      <c r="GH214" s="1" t="s">
        <v>130</v>
      </c>
      <c r="GI214" s="18" t="s">
        <v>97</v>
      </c>
      <c r="GJ214" s="94">
        <f t="shared" si="728"/>
        <v>5.1742662513846742</v>
      </c>
      <c r="GK214" s="94">
        <f t="shared" si="729"/>
        <v>-1.124029511588446</v>
      </c>
      <c r="GL214" s="94">
        <f t="shared" si="730"/>
        <v>9.5117635923374522E-2</v>
      </c>
      <c r="GM214" s="94">
        <f t="shared" si="731"/>
        <v>0.80191813736272066</v>
      </c>
      <c r="GN214" s="94" t="e">
        <f t="shared" si="732"/>
        <v>#VALUE!</v>
      </c>
      <c r="GO214" s="392" t="e">
        <f t="shared" si="733"/>
        <v>#VALUE!</v>
      </c>
      <c r="GP214" s="366">
        <f t="shared" si="734"/>
        <v>0.40635451837661207</v>
      </c>
      <c r="GQ214" s="366">
        <f t="shared" si="735"/>
        <v>-0.71171972313675724</v>
      </c>
      <c r="GR214" s="366">
        <f t="shared" si="736"/>
        <v>5.499605808859287E-2</v>
      </c>
      <c r="GS214" s="94">
        <f t="shared" si="603"/>
        <v>0.3278207710519806</v>
      </c>
      <c r="GT214" s="94">
        <f t="shared" si="661"/>
        <v>-7.8533747324631475E-2</v>
      </c>
      <c r="GU214" s="392">
        <f t="shared" si="662"/>
        <v>0.63318597581212577</v>
      </c>
      <c r="GV214" s="94">
        <f t="shared" si="663"/>
        <v>0.5781899177235329</v>
      </c>
      <c r="GW214" s="94">
        <f t="shared" si="664"/>
        <v>0.32087468666571561</v>
      </c>
      <c r="GX214" s="94" t="str">
        <f t="shared" si="665"/>
        <v>Negativ EK</v>
      </c>
      <c r="GY214" s="94" t="str">
        <f t="shared" si="666"/>
        <v>Negativ EK</v>
      </c>
      <c r="GZ214" s="94" t="str">
        <f t="shared" si="667"/>
        <v>Negativ EK</v>
      </c>
      <c r="HA214" s="94" t="str">
        <f t="shared" si="668"/>
        <v>Negativ EK</v>
      </c>
      <c r="HB214" s="94" t="str">
        <f t="shared" si="669"/>
        <v>Negativ EK</v>
      </c>
      <c r="HC214" s="94" t="str">
        <f t="shared" si="670"/>
        <v>Negativ EK</v>
      </c>
      <c r="HD214" s="94">
        <f t="shared" si="737"/>
        <v>10.543423915543633</v>
      </c>
      <c r="HE214" s="94">
        <f t="shared" si="738"/>
        <v>-1.0486290489687033</v>
      </c>
      <c r="HF214" s="94">
        <f t="shared" si="739"/>
        <v>-0.16459447195038424</v>
      </c>
      <c r="HG214" s="94">
        <f t="shared" si="740"/>
        <v>0.49899787920319583</v>
      </c>
      <c r="HH214" s="94" t="e">
        <f t="shared" si="741"/>
        <v>#VALUE!</v>
      </c>
      <c r="HI214" s="392" t="e">
        <f t="shared" si="742"/>
        <v>#VALUE!</v>
      </c>
      <c r="HJ214" s="366">
        <f t="shared" si="743"/>
        <v>5.2094352648766405E-2</v>
      </c>
      <c r="HK214" s="366">
        <f t="shared" si="744"/>
        <v>-0.10654549350700174</v>
      </c>
      <c r="HL214" s="366">
        <f t="shared" si="745"/>
        <v>-2.0018480126844609E-2</v>
      </c>
      <c r="HM214" s="94">
        <f t="shared" si="604"/>
        <v>4.7153419507306886E-2</v>
      </c>
      <c r="HN214" s="94">
        <f t="shared" si="671"/>
        <v>-4.9409331414595175E-3</v>
      </c>
      <c r="HO214" s="392">
        <f t="shared" si="672"/>
        <v>0.10160456036554222</v>
      </c>
      <c r="HP214" s="94">
        <f t="shared" si="673"/>
        <v>0.12162304049238683</v>
      </c>
      <c r="HQ214" s="94">
        <f t="shared" si="674"/>
        <v>8.1136232532254493E-2</v>
      </c>
      <c r="HR214" s="94" t="str">
        <f t="shared" si="675"/>
        <v>i.a.</v>
      </c>
      <c r="HS214" s="94" t="str">
        <f t="shared" si="676"/>
        <v>i.a.</v>
      </c>
      <c r="HT214" s="94" t="str">
        <f t="shared" si="677"/>
        <v>i.a.</v>
      </c>
      <c r="HU214" s="94" t="str">
        <f t="shared" si="678"/>
        <v>i.a.</v>
      </c>
      <c r="HV214" s="94" t="str">
        <f t="shared" si="679"/>
        <v>i.a.</v>
      </c>
      <c r="HW214" s="94" t="str">
        <f t="shared" si="680"/>
        <v>i.a.</v>
      </c>
      <c r="HX214" s="94">
        <f t="shared" si="746"/>
        <v>1.2378997961938913</v>
      </c>
      <c r="HY214" s="94">
        <f t="shared" si="747"/>
        <v>-0.32951963687302266</v>
      </c>
      <c r="HZ214" s="94">
        <f t="shared" si="748"/>
        <v>-0.248114800394624</v>
      </c>
      <c r="IA214" s="94">
        <f t="shared" si="749"/>
        <v>-0.28433091928133508</v>
      </c>
      <c r="IB214" s="94" t="e">
        <f t="shared" si="750"/>
        <v>#VALUE!</v>
      </c>
      <c r="IC214" s="392" t="e">
        <f t="shared" si="751"/>
        <v>#VALUE!</v>
      </c>
      <c r="ID214" s="366">
        <f t="shared" si="752"/>
        <v>0.11138216908066814</v>
      </c>
      <c r="IE214" s="366">
        <f t="shared" si="753"/>
        <v>-4.422068006370472E-2</v>
      </c>
      <c r="IF214" s="366">
        <f t="shared" si="754"/>
        <v>-4.4283837873560494E-2</v>
      </c>
      <c r="IG214" s="94">
        <f t="shared" si="605"/>
        <v>0.2013588937098581</v>
      </c>
      <c r="IH214" s="94">
        <f t="shared" si="681"/>
        <v>8.9976724629189958E-2</v>
      </c>
      <c r="II214" s="392">
        <f t="shared" si="682"/>
        <v>0.13419740469289468</v>
      </c>
      <c r="IJ214" s="94">
        <f t="shared" si="683"/>
        <v>0.17848124256645517</v>
      </c>
      <c r="IK214" s="94">
        <f t="shared" si="684"/>
        <v>0.24939074130075145</v>
      </c>
      <c r="IL214" s="94" t="str">
        <f t="shared" si="685"/>
        <v>i.a.</v>
      </c>
      <c r="IM214" s="94" t="str">
        <f t="shared" si="686"/>
        <v>i.a.</v>
      </c>
      <c r="IN214" s="94" t="str">
        <f t="shared" si="687"/>
        <v>i.a.</v>
      </c>
      <c r="IO214" s="94" t="str">
        <f t="shared" si="688"/>
        <v>i.a.</v>
      </c>
      <c r="IP214" s="94" t="str">
        <f t="shared" si="689"/>
        <v>i.a.</v>
      </c>
      <c r="IQ214" s="94" t="str">
        <f t="shared" si="690"/>
        <v>i.a.</v>
      </c>
      <c r="IR214" s="94" t="str">
        <f t="shared" si="606"/>
        <v>i.a.</v>
      </c>
      <c r="IS214" s="94">
        <f t="shared" si="755"/>
        <v>1</v>
      </c>
      <c r="IT214" s="94">
        <f t="shared" si="756"/>
        <v>-1.0453390856542846</v>
      </c>
      <c r="IU214" s="94">
        <f t="shared" si="757"/>
        <v>-0.21764526394297662</v>
      </c>
      <c r="IV214" s="94">
        <f t="shared" si="758"/>
        <v>0.18554909735242031</v>
      </c>
      <c r="IW214" s="94" t="e">
        <f t="shared" si="759"/>
        <v>#VALUE!</v>
      </c>
      <c r="IX214" s="392" t="e">
        <f t="shared" si="760"/>
        <v>#VALUE!</v>
      </c>
      <c r="IY214" s="366">
        <f t="shared" si="761"/>
        <v>2.0170950480651638E-3</v>
      </c>
      <c r="IZ214" s="366">
        <f t="shared" si="762"/>
        <v>-4.6506193558911418E-2</v>
      </c>
      <c r="JA214" s="366">
        <f t="shared" si="763"/>
        <v>-1.2376536041410847E-2</v>
      </c>
      <c r="JB214" s="392"/>
      <c r="JC214" s="94">
        <f t="shared" si="691"/>
        <v>-2.0170950480651638E-3</v>
      </c>
      <c r="JD214" s="392">
        <f t="shared" si="692"/>
        <v>4.4489098510846252E-2</v>
      </c>
      <c r="JE214" s="94">
        <f t="shared" si="693"/>
        <v>5.6865634552257099E-2</v>
      </c>
      <c r="JF214" s="94">
        <f t="shared" si="694"/>
        <v>4.7965651257505897E-2</v>
      </c>
      <c r="JG214" s="94" t="str">
        <f t="shared" si="695"/>
        <v>i.a.</v>
      </c>
      <c r="JH214" s="94" t="str">
        <f t="shared" si="696"/>
        <v>i.a.</v>
      </c>
      <c r="JI214" s="94" t="str">
        <f t="shared" si="697"/>
        <v>i.a.</v>
      </c>
      <c r="JJ214" s="94" t="str">
        <f t="shared" si="698"/>
        <v>i.a.</v>
      </c>
      <c r="JK214" s="94" t="str">
        <f t="shared" si="699"/>
        <v>i.a.</v>
      </c>
      <c r="JL214" s="94" t="str">
        <f t="shared" si="700"/>
        <v>i.a.</v>
      </c>
      <c r="JM214" s="94" t="str">
        <f t="shared" si="607"/>
        <v>i.a.</v>
      </c>
      <c r="JN214" s="94">
        <f t="shared" si="764"/>
        <v>-2.5916376555681755E-2</v>
      </c>
      <c r="JO214" s="94">
        <f t="shared" si="765"/>
        <v>-5.2200710854105343E-3</v>
      </c>
      <c r="JP214" s="94">
        <f t="shared" si="766"/>
        <v>-9.7905016440976045E-2</v>
      </c>
      <c r="JQ214" s="94">
        <f t="shared" si="767"/>
        <v>0.25633384162100331</v>
      </c>
      <c r="JR214" s="94" t="e">
        <f t="shared" si="768"/>
        <v>#VALUE!</v>
      </c>
      <c r="JS214" s="392" t="e">
        <f t="shared" si="769"/>
        <v>#VALUE!</v>
      </c>
      <c r="JT214" s="364">
        <f t="shared" si="770"/>
        <v>-0.19256556016597504</v>
      </c>
      <c r="JU214" s="364">
        <f t="shared" si="771"/>
        <v>-3.8990045215190783E-2</v>
      </c>
      <c r="JV214" s="364">
        <f t="shared" si="772"/>
        <v>-0.81064367519437397</v>
      </c>
      <c r="JW214" s="99">
        <f t="shared" si="608"/>
        <v>7.2377000000000002</v>
      </c>
      <c r="JX214" s="99">
        <f t="shared" si="701"/>
        <v>7.4302655601659753</v>
      </c>
      <c r="JY214" s="393">
        <f t="shared" si="702"/>
        <v>7.4692556053811661</v>
      </c>
      <c r="JZ214" s="99">
        <f t="shared" si="703"/>
        <v>8.27989928057554</v>
      </c>
      <c r="KA214" s="99">
        <f t="shared" si="704"/>
        <v>6.5905247524752477</v>
      </c>
      <c r="KB214" s="99" t="str">
        <f t="shared" si="705"/>
        <v>i.a.</v>
      </c>
      <c r="KC214" s="99" t="str">
        <f t="shared" si="706"/>
        <v>i.a.</v>
      </c>
      <c r="KD214" s="99" t="str">
        <f t="shared" si="707"/>
        <v>i.a.</v>
      </c>
      <c r="KE214" s="99" t="str">
        <f t="shared" si="708"/>
        <v>i.a.</v>
      </c>
      <c r="KF214" s="99" t="str">
        <f t="shared" si="609"/>
        <v>i.a.</v>
      </c>
      <c r="KG214" s="99" t="str">
        <f t="shared" si="610"/>
        <v>i.a.</v>
      </c>
      <c r="KH214" s="99" t="str">
        <f t="shared" si="611"/>
        <v>i.a.</v>
      </c>
      <c r="KI214" s="94">
        <f t="shared" si="773"/>
        <v>1</v>
      </c>
      <c r="KJ214" s="94">
        <f t="shared" si="774"/>
        <v>-1.0842356014092016</v>
      </c>
      <c r="KK214" s="94">
        <f t="shared" si="775"/>
        <v>-0.29880356956257048</v>
      </c>
      <c r="KL214" s="94">
        <f t="shared" si="776"/>
        <v>0.46749750406089857</v>
      </c>
      <c r="KM214" s="94" t="e">
        <f t="shared" si="777"/>
        <v>#VALUE!</v>
      </c>
      <c r="KN214" s="392" t="e">
        <f t="shared" si="778"/>
        <v>#VALUE!</v>
      </c>
      <c r="KO214" s="364">
        <f t="shared" si="779"/>
        <v>2.7024896265560167E-2</v>
      </c>
      <c r="KP214" s="364">
        <f t="shared" si="780"/>
        <v>-0.34785000837318347</v>
      </c>
      <c r="KQ214" s="364">
        <f t="shared" si="781"/>
        <v>-0.1367144562377004</v>
      </c>
      <c r="KR214" s="308"/>
      <c r="KS214" s="308">
        <f t="shared" si="709"/>
        <v>-2.7024896265560167E-2</v>
      </c>
      <c r="KT214" s="395">
        <f t="shared" si="710"/>
        <v>0.32082511210762332</v>
      </c>
      <c r="KU214" s="308">
        <f t="shared" si="711"/>
        <v>0.45753956834532372</v>
      </c>
      <c r="KV214" s="308">
        <f t="shared" si="712"/>
        <v>0.31178217821782178</v>
      </c>
      <c r="KW214" s="308" t="str">
        <f t="shared" si="713"/>
        <v>i.a.</v>
      </c>
      <c r="KX214" s="308" t="str">
        <f t="shared" si="714"/>
        <v>i.a.</v>
      </c>
      <c r="KY214" s="308" t="str">
        <f t="shared" si="715"/>
        <v>i.a.</v>
      </c>
      <c r="KZ214" s="308" t="str">
        <f t="shared" si="716"/>
        <v>i.a.</v>
      </c>
      <c r="LA214" s="308" t="str">
        <f t="shared" si="717"/>
        <v>i.a.</v>
      </c>
      <c r="LB214" s="308" t="str">
        <f t="shared" si="718"/>
        <v>i.a.</v>
      </c>
      <c r="LC214" s="308" t="str">
        <f t="shared" si="612"/>
        <v>i.a.</v>
      </c>
    </row>
    <row r="215" spans="1:315" s="1" customFormat="1" x14ac:dyDescent="0.3">
      <c r="A215" s="379" t="s">
        <v>415</v>
      </c>
      <c r="B215" s="171">
        <v>19811638</v>
      </c>
      <c r="C215" t="s">
        <v>105</v>
      </c>
      <c r="D215" s="336"/>
      <c r="E215"/>
      <c r="F215"/>
      <c r="G215">
        <v>412000</v>
      </c>
      <c r="H215">
        <v>429100</v>
      </c>
      <c r="I215" s="192">
        <v>45072</v>
      </c>
      <c r="J215" s="176"/>
      <c r="K215" s="176" t="s">
        <v>132</v>
      </c>
      <c r="L215" s="176" t="s">
        <v>132</v>
      </c>
      <c r="M215" s="176" t="s">
        <v>132</v>
      </c>
      <c r="N215" s="176" t="s">
        <v>132</v>
      </c>
      <c r="O215" s="176" t="s">
        <v>132</v>
      </c>
      <c r="P215" s="176" t="s">
        <v>132</v>
      </c>
      <c r="Q215" s="94">
        <f t="shared" si="719"/>
        <v>-1</v>
      </c>
      <c r="R215" s="94">
        <f t="shared" si="720"/>
        <v>-4.4346365495575579E-3</v>
      </c>
      <c r="S215" s="94">
        <f t="shared" si="721"/>
        <v>-0.10067754617047364</v>
      </c>
      <c r="T215" s="94">
        <f t="shared" si="722"/>
        <v>0.5381579203204292</v>
      </c>
      <c r="U215" s="94">
        <f t="shared" si="723"/>
        <v>-0.34480298610137972</v>
      </c>
      <c r="V215" s="94">
        <f t="shared" si="724"/>
        <v>6.0171093524719055E-3</v>
      </c>
      <c r="W215" s="362">
        <f t="shared" si="725"/>
        <v>-141.65799999999999</v>
      </c>
      <c r="X215" s="362">
        <f t="shared" si="726"/>
        <v>-0.63100000000000023</v>
      </c>
      <c r="Y215" s="362">
        <f t="shared" si="727"/>
        <v>-15.929000000000002</v>
      </c>
      <c r="Z215" s="100"/>
      <c r="AA215" s="396">
        <v>141.65799999999999</v>
      </c>
      <c r="AB215" s="100">
        <v>142.28899999999999</v>
      </c>
      <c r="AC215" s="100">
        <v>158.21799999999999</v>
      </c>
      <c r="AD215" s="100">
        <v>102.86199999999999</v>
      </c>
      <c r="AE215" s="100">
        <v>156.994</v>
      </c>
      <c r="AF215" s="100">
        <v>156.05500000000001</v>
      </c>
      <c r="AG215" s="206">
        <v>153.90075200000001</v>
      </c>
      <c r="AH215" s="206">
        <v>103.53989900000001</v>
      </c>
      <c r="AI215" s="206">
        <v>100.84694399999999</v>
      </c>
      <c r="AJ215" s="206">
        <v>105.1665</v>
      </c>
      <c r="AK215" s="201">
        <v>103.935</v>
      </c>
      <c r="AL215" s="94">
        <f t="shared" si="588"/>
        <v>-1</v>
      </c>
      <c r="AM215" s="94">
        <f t="shared" si="589"/>
        <v>-1.5308543698093535E-5</v>
      </c>
      <c r="AN215" s="94">
        <f t="shared" si="613"/>
        <v>-4.4929528042575696E-2</v>
      </c>
      <c r="AO215" s="94">
        <f t="shared" si="614"/>
        <v>0.27068702857355181</v>
      </c>
      <c r="AP215" s="94">
        <f t="shared" si="615"/>
        <v>-0.38199228437586114</v>
      </c>
      <c r="AQ215" s="94">
        <f t="shared" si="616"/>
        <v>0.19737692297117088</v>
      </c>
      <c r="AR215" s="362">
        <f t="shared" si="590"/>
        <v>-65.322000000000003</v>
      </c>
      <c r="AS215" s="362">
        <f t="shared" si="617"/>
        <v>-9.9999999999056399E-4</v>
      </c>
      <c r="AT215" s="362">
        <f t="shared" si="618"/>
        <v>-3.0730000000000075</v>
      </c>
      <c r="AU215" s="266"/>
      <c r="AV215" s="266">
        <v>65.322000000000003</v>
      </c>
      <c r="AW215" s="266">
        <v>65.322999999999993</v>
      </c>
      <c r="AX215" s="266">
        <v>68.396000000000001</v>
      </c>
      <c r="AY215" s="266">
        <v>53.826000000000001</v>
      </c>
      <c r="AZ215" s="266">
        <v>87.096000000000004</v>
      </c>
      <c r="BA215" s="266">
        <v>72.739000000000004</v>
      </c>
      <c r="BB215" s="201">
        <v>66.627031000000002</v>
      </c>
      <c r="BC215" s="201">
        <v>49.024858999999999</v>
      </c>
      <c r="BD215" s="201">
        <v>51.612796000000003</v>
      </c>
      <c r="BE215" s="201">
        <v>48.998995000000001</v>
      </c>
      <c r="BF215" s="201">
        <v>52.497</v>
      </c>
      <c r="BG215" s="94">
        <f t="shared" si="591"/>
        <v>-1</v>
      </c>
      <c r="BH215" s="94">
        <f t="shared" si="619"/>
        <v>0.78230048021952869</v>
      </c>
      <c r="BI215" s="94">
        <f t="shared" si="620"/>
        <v>-0.58973637301810677</v>
      </c>
      <c r="BJ215" s="94">
        <f t="shared" si="621"/>
        <v>2.1030567685589521</v>
      </c>
      <c r="BK215" s="94">
        <f t="shared" si="622"/>
        <v>-0.86141929237100101</v>
      </c>
      <c r="BL215" s="94">
        <f t="shared" si="623"/>
        <v>0.77125911104759182</v>
      </c>
      <c r="BM215" s="362">
        <f t="shared" si="592"/>
        <v>-7.7939999999999996</v>
      </c>
      <c r="BN215" s="362">
        <f t="shared" si="624"/>
        <v>3.4209999999999994</v>
      </c>
      <c r="BO215" s="362">
        <f t="shared" si="625"/>
        <v>-6.2860000000000005</v>
      </c>
      <c r="BP215" s="266"/>
      <c r="BQ215" s="266">
        <v>7.7939999999999996</v>
      </c>
      <c r="BR215" s="266">
        <v>4.3730000000000002</v>
      </c>
      <c r="BS215" s="266">
        <v>10.659000000000001</v>
      </c>
      <c r="BT215" s="266">
        <v>3.4350000000000001</v>
      </c>
      <c r="BU215" s="266">
        <v>24.786999999999999</v>
      </c>
      <c r="BV215" s="266">
        <v>13.994</v>
      </c>
      <c r="BW215" s="201">
        <v>13.943123999999999</v>
      </c>
      <c r="BX215" s="201">
        <v>5.6726039999999998</v>
      </c>
      <c r="BY215" s="201">
        <v>8.3225049999999996</v>
      </c>
      <c r="BZ215" s="201">
        <v>4.8061790000000002</v>
      </c>
      <c r="CA215" s="201">
        <v>8.8409999999999993</v>
      </c>
      <c r="CB215" s="94">
        <f t="shared" si="593"/>
        <v>-1</v>
      </c>
      <c r="CC215" s="94">
        <f t="shared" si="626"/>
        <v>0.28438589693917088</v>
      </c>
      <c r="CD215" s="94">
        <f t="shared" si="627"/>
        <v>-0.533610408384532</v>
      </c>
      <c r="CE215" s="94">
        <f t="shared" si="628"/>
        <v>1.7573492775286494</v>
      </c>
      <c r="CF215" s="94">
        <f t="shared" si="629"/>
        <v>-0.83435127104655005</v>
      </c>
      <c r="CG215" s="94">
        <f t="shared" si="630"/>
        <v>0.75441644946423403</v>
      </c>
      <c r="CH215" s="362">
        <f t="shared" si="594"/>
        <v>-6.63</v>
      </c>
      <c r="CI215" s="362">
        <f t="shared" si="631"/>
        <v>1.468</v>
      </c>
      <c r="CJ215" s="362">
        <f t="shared" si="632"/>
        <v>-5.9059999999999997</v>
      </c>
      <c r="CK215" s="100"/>
      <c r="CL215" s="100">
        <v>6.63</v>
      </c>
      <c r="CM215" s="100">
        <v>5.1619999999999999</v>
      </c>
      <c r="CN215" s="100">
        <v>11.068</v>
      </c>
      <c r="CO215" s="100">
        <v>4.0140000000000002</v>
      </c>
      <c r="CP215" s="100">
        <v>24.231999999999999</v>
      </c>
      <c r="CQ215" s="100">
        <v>13.811999999999999</v>
      </c>
      <c r="CR215" s="208">
        <v>14.525345</v>
      </c>
      <c r="CS215" s="208">
        <v>5.3916269999999997</v>
      </c>
      <c r="CT215" s="208">
        <v>7.9839310000000001</v>
      </c>
      <c r="CU215" s="208">
        <v>4.6041449999999999</v>
      </c>
      <c r="CV215" s="208">
        <v>8.5809999999999995</v>
      </c>
      <c r="CW215" s="94">
        <f t="shared" si="595"/>
        <v>-1</v>
      </c>
      <c r="CX215" s="94">
        <f t="shared" si="633"/>
        <v>0.28365264991291356</v>
      </c>
      <c r="CY215" s="94">
        <f t="shared" si="634"/>
        <v>-0.53505321610365575</v>
      </c>
      <c r="CZ215" s="94">
        <f t="shared" si="635"/>
        <v>1.7767426919370384</v>
      </c>
      <c r="DA215" s="94">
        <f t="shared" si="636"/>
        <v>-0.83520381154049761</v>
      </c>
      <c r="DB215" s="94">
        <f t="shared" si="637"/>
        <v>0.75524995354023416</v>
      </c>
      <c r="DC215" s="362">
        <f t="shared" si="596"/>
        <v>-5.1589999999999998</v>
      </c>
      <c r="DD215" s="362">
        <f t="shared" si="638"/>
        <v>1.1399999999999997</v>
      </c>
      <c r="DE215" s="362">
        <f t="shared" si="639"/>
        <v>-4.625</v>
      </c>
      <c r="DF215" s="266"/>
      <c r="DG215" s="266">
        <v>5.1589999999999998</v>
      </c>
      <c r="DH215" s="266">
        <v>4.0190000000000001</v>
      </c>
      <c r="DI215" s="266">
        <v>8.6440000000000001</v>
      </c>
      <c r="DJ215" s="266">
        <v>3.113</v>
      </c>
      <c r="DK215" s="266">
        <v>18.89</v>
      </c>
      <c r="DL215" s="266">
        <v>10.762</v>
      </c>
      <c r="DM215" s="201">
        <v>11.331431</v>
      </c>
      <c r="DN215" s="201">
        <v>4.199058</v>
      </c>
      <c r="DO215" s="201">
        <v>6.0837580000000004</v>
      </c>
      <c r="DP215" s="201">
        <v>3.5625330000000002</v>
      </c>
      <c r="DQ215" s="201">
        <v>6.4130000000000003</v>
      </c>
      <c r="DR215" s="94">
        <f t="shared" si="597"/>
        <v>-1</v>
      </c>
      <c r="DS215" s="94">
        <f t="shared" si="640"/>
        <v>0.10351597358557917</v>
      </c>
      <c r="DT215" s="94">
        <f t="shared" si="641"/>
        <v>-0.28565053866258688</v>
      </c>
      <c r="DU215" s="94">
        <f t="shared" si="642"/>
        <v>0.56198347107438018</v>
      </c>
      <c r="DV215" s="94">
        <f t="shared" si="643"/>
        <v>-0.60967741935483877</v>
      </c>
      <c r="DW215" s="94">
        <f t="shared" si="644"/>
        <v>0.46701636353269843</v>
      </c>
      <c r="DX215" s="362">
        <f t="shared" si="598"/>
        <v>-12.366</v>
      </c>
      <c r="DY215" s="362">
        <f t="shared" si="645"/>
        <v>1.1600000000000001</v>
      </c>
      <c r="DZ215" s="362">
        <f t="shared" si="646"/>
        <v>-4.4809999999999999</v>
      </c>
      <c r="EA215" s="100"/>
      <c r="EB215" s="100">
        <v>12.366</v>
      </c>
      <c r="EC215" s="100">
        <v>11.206</v>
      </c>
      <c r="ED215" s="100">
        <v>15.686999999999999</v>
      </c>
      <c r="EE215" s="100">
        <v>10.042999999999999</v>
      </c>
      <c r="EF215" s="100">
        <v>25.73</v>
      </c>
      <c r="EG215" s="100">
        <v>17.539000000000001</v>
      </c>
      <c r="EH215" s="208">
        <v>18.077251</v>
      </c>
      <c r="EI215" s="208">
        <v>10.945819999999999</v>
      </c>
      <c r="EJ215" s="208">
        <v>6.7467620000000004</v>
      </c>
      <c r="EK215" s="208">
        <v>6.6630029999999998</v>
      </c>
      <c r="EL215" s="208">
        <v>6.65</v>
      </c>
      <c r="EM215" s="94">
        <f t="shared" si="599"/>
        <v>-1</v>
      </c>
      <c r="EN215" s="94">
        <f t="shared" si="647"/>
        <v>-2.3900267141585017E-2</v>
      </c>
      <c r="EO215" s="94">
        <f t="shared" si="648"/>
        <v>-0.20947781891903305</v>
      </c>
      <c r="EP215" s="94">
        <f t="shared" si="649"/>
        <v>0.42416890564221826</v>
      </c>
      <c r="EQ215" s="94">
        <f t="shared" si="650"/>
        <v>-0.21424857813558515</v>
      </c>
      <c r="ER215" s="94">
        <f t="shared" si="651"/>
        <v>-0.24085347621724421</v>
      </c>
      <c r="ES215" s="362">
        <f t="shared" si="600"/>
        <v>-54.808</v>
      </c>
      <c r="ET215" s="362">
        <f t="shared" si="652"/>
        <v>-1.3419999999999987</v>
      </c>
      <c r="EU215" s="362">
        <f t="shared" si="653"/>
        <v>-14.878999999999998</v>
      </c>
      <c r="EV215" s="100"/>
      <c r="EW215" s="100">
        <v>54.808</v>
      </c>
      <c r="EX215" s="100">
        <v>56.15</v>
      </c>
      <c r="EY215" s="100">
        <v>71.028999999999996</v>
      </c>
      <c r="EZ215" s="100">
        <v>49.874000000000002</v>
      </c>
      <c r="FA215" s="100">
        <v>63.472999999999999</v>
      </c>
      <c r="FB215" s="100">
        <v>83.611000000000004</v>
      </c>
      <c r="FC215" s="208">
        <v>63.849124000000003</v>
      </c>
      <c r="FD215" s="208">
        <v>54.462091999999998</v>
      </c>
      <c r="FE215" s="208">
        <v>45.731433000000003</v>
      </c>
      <c r="FF215" s="208">
        <v>38.387377999999998</v>
      </c>
      <c r="FG215" s="208">
        <v>41.155000000000001</v>
      </c>
      <c r="FH215" s="94">
        <f t="shared" si="601"/>
        <v>-1</v>
      </c>
      <c r="FI215" s="94">
        <f t="shared" si="654"/>
        <v>-5.6451612903225805E-2</v>
      </c>
      <c r="FJ215" s="94">
        <f t="shared" si="655"/>
        <v>2.4793388429752067E-2</v>
      </c>
      <c r="FK215" s="94">
        <f t="shared" si="656"/>
        <v>0.12037037037037036</v>
      </c>
      <c r="FL215" s="94">
        <f t="shared" si="657"/>
        <v>-4.4247787610619468E-2</v>
      </c>
      <c r="FM215" s="94">
        <f t="shared" si="658"/>
        <v>-0.12403100775193798</v>
      </c>
      <c r="FN215" s="362">
        <f t="shared" si="602"/>
        <v>-117</v>
      </c>
      <c r="FO215" s="362">
        <f t="shared" si="659"/>
        <v>-7</v>
      </c>
      <c r="FP215" s="362">
        <f t="shared" si="660"/>
        <v>3</v>
      </c>
      <c r="FQ215" s="486"/>
      <c r="FR215" s="486">
        <v>117</v>
      </c>
      <c r="FS215" s="486">
        <v>124</v>
      </c>
      <c r="FT215" s="486">
        <v>121</v>
      </c>
      <c r="FU215" s="486">
        <v>108</v>
      </c>
      <c r="FV215" s="486">
        <v>113</v>
      </c>
      <c r="FW215" s="486">
        <v>129</v>
      </c>
      <c r="FX215" s="2">
        <v>120</v>
      </c>
      <c r="FY215" s="2">
        <v>99</v>
      </c>
      <c r="FZ215" s="2">
        <v>103</v>
      </c>
      <c r="GA215" s="2">
        <v>108</v>
      </c>
      <c r="GB215" s="2">
        <v>106</v>
      </c>
      <c r="GC215" s="2"/>
      <c r="GD215" s="2"/>
      <c r="GE215" s="1" t="s">
        <v>81</v>
      </c>
      <c r="GF215" s="336"/>
      <c r="GG215" s="1">
        <v>3700</v>
      </c>
      <c r="GH215" s="1" t="s">
        <v>416</v>
      </c>
      <c r="GI215" s="18" t="s">
        <v>97</v>
      </c>
      <c r="GJ215" s="94">
        <f t="shared" si="728"/>
        <v>-1</v>
      </c>
      <c r="GK215" s="94">
        <f t="shared" si="729"/>
        <v>0.46533980682102177</v>
      </c>
      <c r="GL215" s="94">
        <f t="shared" si="730"/>
        <v>-0.55377963811155351</v>
      </c>
      <c r="GM215" s="94">
        <f t="shared" si="731"/>
        <v>2.8336049632737028</v>
      </c>
      <c r="GN215" s="94">
        <f t="shared" si="732"/>
        <v>-0.79964065487695102</v>
      </c>
      <c r="GO215" s="392">
        <f t="shared" si="733"/>
        <v>0.44412250393230684</v>
      </c>
      <c r="GP215" s="366">
        <f t="shared" si="734"/>
        <v>-0.56253181741048708</v>
      </c>
      <c r="GQ215" s="366">
        <f t="shared" si="735"/>
        <v>0.17864009837579403</v>
      </c>
      <c r="GR215" s="366">
        <f t="shared" si="736"/>
        <v>-0.47642697509667115</v>
      </c>
      <c r="GS215" s="94">
        <f t="shared" si="603"/>
        <v>0</v>
      </c>
      <c r="GT215" s="94">
        <f t="shared" si="661"/>
        <v>0.56253181741048708</v>
      </c>
      <c r="GU215" s="392">
        <f t="shared" si="662"/>
        <v>0.38389171903469305</v>
      </c>
      <c r="GV215" s="94">
        <f t="shared" si="663"/>
        <v>0.86031869413136419</v>
      </c>
      <c r="GW215" s="94">
        <f t="shared" si="664"/>
        <v>0.22441506163866606</v>
      </c>
      <c r="GX215" s="94">
        <f t="shared" si="665"/>
        <v>1.1200628625574891</v>
      </c>
      <c r="GY215" s="94">
        <f t="shared" si="666"/>
        <v>0.77560100303650692</v>
      </c>
      <c r="GZ215" s="94">
        <f t="shared" si="667"/>
        <v>1.0009516222456265</v>
      </c>
      <c r="HA215" s="94">
        <f t="shared" si="668"/>
        <v>0.60947881999359954</v>
      </c>
      <c r="HB215" s="94">
        <f t="shared" si="669"/>
        <v>1.1907637456733955</v>
      </c>
      <c r="HC215" s="94">
        <f t="shared" si="670"/>
        <v>0.69167640088415816</v>
      </c>
      <c r="HD215" s="94">
        <f t="shared" si="737"/>
        <v>-1</v>
      </c>
      <c r="HE215" s="94">
        <f t="shared" si="738"/>
        <v>1.0428557902435105</v>
      </c>
      <c r="HF215" s="94">
        <f t="shared" si="739"/>
        <v>-0.60998196799006255</v>
      </c>
      <c r="HG215" s="94">
        <f t="shared" si="740"/>
        <v>1.9091269492556147</v>
      </c>
      <c r="HH215" s="94">
        <f t="shared" si="741"/>
        <v>-0.82017164282333266</v>
      </c>
      <c r="HI215" s="392">
        <f t="shared" si="742"/>
        <v>0.77578858442255882</v>
      </c>
      <c r="HJ215" s="366">
        <f t="shared" si="743"/>
        <v>-0.14048558914183745</v>
      </c>
      <c r="HK215" s="366">
        <f t="shared" si="744"/>
        <v>7.1716374098473368E-2</v>
      </c>
      <c r="HL215" s="366">
        <f t="shared" si="745"/>
        <v>-0.10755395311623495</v>
      </c>
      <c r="HM215" s="94">
        <f t="shared" si="604"/>
        <v>0</v>
      </c>
      <c r="HN215" s="94">
        <f t="shared" si="671"/>
        <v>0.14048558914183745</v>
      </c>
      <c r="HO215" s="392">
        <f t="shared" si="672"/>
        <v>6.8769215043364085E-2</v>
      </c>
      <c r="HP215" s="94">
        <f t="shared" si="673"/>
        <v>0.17632316815959903</v>
      </c>
      <c r="HQ215" s="94">
        <f t="shared" si="674"/>
        <v>6.0610338165103618E-2</v>
      </c>
      <c r="HR215" s="94">
        <f t="shared" si="675"/>
        <v>0.33704549781077475</v>
      </c>
      <c r="HS215" s="94">
        <f t="shared" si="676"/>
        <v>0.18980046429365541</v>
      </c>
      <c r="HT215" s="94">
        <f t="shared" si="677"/>
        <v>0.23570248825774895</v>
      </c>
      <c r="HU215" s="94">
        <f t="shared" si="678"/>
        <v>0.11323294594136697</v>
      </c>
      <c r="HV215" s="94">
        <f t="shared" si="679"/>
        <v>0.19787500324986762</v>
      </c>
      <c r="HW215" s="94">
        <f t="shared" si="680"/>
        <v>0.12084574589912311</v>
      </c>
      <c r="HX215" s="94" t="e">
        <f t="shared" si="746"/>
        <v>#VALUE!</v>
      </c>
      <c r="HY215" s="94">
        <f t="shared" si="747"/>
        <v>0.13053608810447864</v>
      </c>
      <c r="HZ215" s="94">
        <f t="shared" si="748"/>
        <v>-9.635747303054111E-2</v>
      </c>
      <c r="IA215" s="94">
        <f t="shared" si="749"/>
        <v>9.676841341372748E-2</v>
      </c>
      <c r="IB215" s="94">
        <f t="shared" si="750"/>
        <v>-0.5032492849723238</v>
      </c>
      <c r="IC215" s="392">
        <f t="shared" si="751"/>
        <v>0.93245482600999563</v>
      </c>
      <c r="ID215" s="366" t="e">
        <f t="shared" si="752"/>
        <v>#VALUE!</v>
      </c>
      <c r="IE215" s="366">
        <f t="shared" si="753"/>
        <v>2.6051423032925874E-2</v>
      </c>
      <c r="IF215" s="366">
        <f t="shared" si="754"/>
        <v>-2.1280880758987153E-2</v>
      </c>
      <c r="IG215" s="94" t="str">
        <f t="shared" si="605"/>
        <v>i.a.</v>
      </c>
      <c r="IH215" s="94">
        <f t="shared" si="681"/>
        <v>0.22562399649686177</v>
      </c>
      <c r="II215" s="392">
        <f t="shared" si="682"/>
        <v>0.19957257346393589</v>
      </c>
      <c r="IJ215" s="94">
        <f t="shared" si="683"/>
        <v>0.22085345422292305</v>
      </c>
      <c r="IK215" s="94">
        <f t="shared" si="684"/>
        <v>0.20136744596382883</v>
      </c>
      <c r="IL215" s="94">
        <f t="shared" si="685"/>
        <v>0.4053692121059348</v>
      </c>
      <c r="IM215" s="94">
        <f t="shared" si="686"/>
        <v>0.20976904952697611</v>
      </c>
      <c r="IN215" s="94">
        <f t="shared" si="687"/>
        <v>0.28312449517709903</v>
      </c>
      <c r="IO215" s="94">
        <f t="shared" si="688"/>
        <v>0.20098052788717702</v>
      </c>
      <c r="IP215" s="94">
        <f t="shared" si="689"/>
        <v>0.14753008067776927</v>
      </c>
      <c r="IQ215" s="94">
        <f t="shared" si="690"/>
        <v>0.17357275612832948</v>
      </c>
      <c r="IR215" s="94">
        <f t="shared" si="606"/>
        <v>0.16158425464706597</v>
      </c>
      <c r="IS215" s="94">
        <f t="shared" si="755"/>
        <v>-1</v>
      </c>
      <c r="IT215" s="94">
        <f t="shared" si="756"/>
        <v>0.79023954192461088</v>
      </c>
      <c r="IU215" s="94">
        <f t="shared" si="757"/>
        <v>-0.54380809104132311</v>
      </c>
      <c r="IV215" s="94">
        <f t="shared" si="758"/>
        <v>1.017385034114392</v>
      </c>
      <c r="IW215" s="94">
        <f t="shared" si="759"/>
        <v>-0.78849001950664888</v>
      </c>
      <c r="IX215" s="392">
        <f t="shared" si="760"/>
        <v>0.76066499722621195</v>
      </c>
      <c r="IY215" s="366">
        <f t="shared" si="761"/>
        <v>-5.5019836507645178E-2</v>
      </c>
      <c r="IZ215" s="366">
        <f t="shared" si="762"/>
        <v>2.4286610467684249E-2</v>
      </c>
      <c r="JA215" s="366">
        <f t="shared" si="763"/>
        <v>-3.6635847011145778E-2</v>
      </c>
      <c r="JB215" s="392"/>
      <c r="JC215" s="94">
        <f t="shared" si="691"/>
        <v>5.5019836507645178E-2</v>
      </c>
      <c r="JD215" s="392">
        <f t="shared" si="692"/>
        <v>3.0733226039960929E-2</v>
      </c>
      <c r="JE215" s="94">
        <f t="shared" si="693"/>
        <v>6.7369073051106704E-2</v>
      </c>
      <c r="JF215" s="94">
        <f t="shared" si="694"/>
        <v>3.3394256382337506E-2</v>
      </c>
      <c r="JG215" s="94">
        <f t="shared" si="695"/>
        <v>0.15788501471393809</v>
      </c>
      <c r="JH215" s="94">
        <f t="shared" si="696"/>
        <v>8.9673512543654479E-2</v>
      </c>
      <c r="JI215" s="94">
        <f t="shared" si="697"/>
        <v>9.0598153802393361E-2</v>
      </c>
      <c r="JJ215" s="94">
        <f t="shared" si="698"/>
        <v>5.4786647995474669E-2</v>
      </c>
      <c r="JK215" s="94">
        <f t="shared" si="699"/>
        <v>8.2526100146376277E-2</v>
      </c>
      <c r="JL215" s="94">
        <f t="shared" si="700"/>
        <v>4.5700665135760918E-2</v>
      </c>
      <c r="JM215" s="94">
        <f t="shared" si="607"/>
        <v>8.5062779621879053E-2</v>
      </c>
      <c r="JN215" s="94" t="e">
        <f t="shared" si="764"/>
        <v>#VALUE!</v>
      </c>
      <c r="JO215" s="94">
        <f t="shared" si="765"/>
        <v>5.5129103144058555E-2</v>
      </c>
      <c r="JP215" s="94">
        <f t="shared" si="766"/>
        <v>-0.12243534747280088</v>
      </c>
      <c r="JQ215" s="94">
        <f t="shared" si="767"/>
        <v>0.37290128425294505</v>
      </c>
      <c r="JR215" s="94">
        <f t="shared" si="768"/>
        <v>-0.3144697910134806</v>
      </c>
      <c r="JS215" s="392">
        <f t="shared" si="769"/>
        <v>0.14846200979175991</v>
      </c>
      <c r="JT215" s="364" t="e">
        <f t="shared" si="770"/>
        <v>#VALUE!</v>
      </c>
      <c r="JU215" s="364">
        <f t="shared" si="771"/>
        <v>6.3260201268265703E-2</v>
      </c>
      <c r="JV215" s="364">
        <f t="shared" si="772"/>
        <v>-0.16009484137563312</v>
      </c>
      <c r="JW215" s="99" t="str">
        <f t="shared" si="608"/>
        <v>i.a.</v>
      </c>
      <c r="JX215" s="99">
        <f t="shared" si="701"/>
        <v>1.2107521367521366</v>
      </c>
      <c r="JY215" s="393">
        <f t="shared" si="702"/>
        <v>1.1474919354838709</v>
      </c>
      <c r="JZ215" s="99">
        <f t="shared" si="703"/>
        <v>1.307586776859504</v>
      </c>
      <c r="KA215" s="99">
        <f t="shared" si="704"/>
        <v>0.9524259259259259</v>
      </c>
      <c r="KB215" s="99">
        <f t="shared" si="705"/>
        <v>1.3893274336283186</v>
      </c>
      <c r="KC215" s="99">
        <f t="shared" si="706"/>
        <v>1.2097286821705426</v>
      </c>
      <c r="KD215" s="99">
        <f t="shared" si="707"/>
        <v>1.2825062666666667</v>
      </c>
      <c r="KE215" s="99">
        <f t="shared" si="708"/>
        <v>1.0458575656565656</v>
      </c>
      <c r="KF215" s="99">
        <f t="shared" si="609"/>
        <v>0.97909654368932031</v>
      </c>
      <c r="KG215" s="99">
        <f t="shared" si="610"/>
        <v>0.97376388888888887</v>
      </c>
      <c r="KH215" s="99">
        <f t="shared" si="611"/>
        <v>0.98051886792452836</v>
      </c>
      <c r="KI215" s="94">
        <f t="shared" si="773"/>
        <v>-1</v>
      </c>
      <c r="KJ215" s="94">
        <f t="shared" si="774"/>
        <v>0.36122949761074508</v>
      </c>
      <c r="KK215" s="94">
        <f t="shared" si="775"/>
        <v>-0.54489402753651905</v>
      </c>
      <c r="KL215" s="94">
        <f t="shared" si="776"/>
        <v>1.4611051402735054</v>
      </c>
      <c r="KM215" s="94">
        <f t="shared" si="777"/>
        <v>-0.82668234840981625</v>
      </c>
      <c r="KN215" s="392">
        <f t="shared" si="778"/>
        <v>1.0028293980609397</v>
      </c>
      <c r="KO215" s="364">
        <f t="shared" si="779"/>
        <v>-5.6666666666666664E-2</v>
      </c>
      <c r="KP215" s="364">
        <f t="shared" si="780"/>
        <v>1.5037634408602146E-2</v>
      </c>
      <c r="KQ215" s="364">
        <f t="shared" si="781"/>
        <v>-4.984204212210077E-2</v>
      </c>
      <c r="KR215" s="308"/>
      <c r="KS215" s="308">
        <f t="shared" si="709"/>
        <v>5.6666666666666664E-2</v>
      </c>
      <c r="KT215" s="395">
        <f t="shared" si="710"/>
        <v>4.1629032258064518E-2</v>
      </c>
      <c r="KU215" s="308">
        <f t="shared" si="711"/>
        <v>9.1471074380165288E-2</v>
      </c>
      <c r="KV215" s="308">
        <f t="shared" si="712"/>
        <v>3.7166666666666667E-2</v>
      </c>
      <c r="KW215" s="308">
        <f t="shared" si="713"/>
        <v>0.21444247787610618</v>
      </c>
      <c r="KX215" s="308">
        <f t="shared" si="714"/>
        <v>0.10706976744186046</v>
      </c>
      <c r="KY215" s="308">
        <f t="shared" si="715"/>
        <v>0.12104454166666666</v>
      </c>
      <c r="KZ215" s="308">
        <f t="shared" si="716"/>
        <v>5.4460878787878787E-2</v>
      </c>
      <c r="LA215" s="308">
        <f t="shared" si="717"/>
        <v>7.7513893203883494E-2</v>
      </c>
      <c r="LB215" s="308">
        <f t="shared" si="718"/>
        <v>4.2630972222222223E-2</v>
      </c>
      <c r="LC215" s="308">
        <f t="shared" si="612"/>
        <v>8.0952830188679242E-2</v>
      </c>
    </row>
    <row r="216" spans="1:315" s="1" customFormat="1" x14ac:dyDescent="0.3">
      <c r="A216" s="376" t="s">
        <v>311</v>
      </c>
      <c r="B216" s="171">
        <v>32297374</v>
      </c>
      <c r="C216" t="s">
        <v>105</v>
      </c>
      <c r="D216" s="336"/>
      <c r="E216">
        <v>1</v>
      </c>
      <c r="F216"/>
      <c r="G216">
        <v>711210</v>
      </c>
      <c r="H216"/>
      <c r="I216" s="184">
        <v>45019</v>
      </c>
      <c r="J216" s="176"/>
      <c r="K216" s="176" t="s">
        <v>132</v>
      </c>
      <c r="L216" s="176" t="s">
        <v>132</v>
      </c>
      <c r="M216" s="176" t="s">
        <v>132</v>
      </c>
      <c r="N216" s="176" t="s">
        <v>132</v>
      </c>
      <c r="O216" s="176" t="s">
        <v>132</v>
      </c>
      <c r="P216" s="176" t="s">
        <v>132</v>
      </c>
      <c r="Q216" s="94">
        <f t="shared" si="719"/>
        <v>-1</v>
      </c>
      <c r="R216" s="94">
        <f t="shared" si="720"/>
        <v>0.36258634717547022</v>
      </c>
      <c r="S216" s="94">
        <f t="shared" si="721"/>
        <v>0.29121897762104076</v>
      </c>
      <c r="T216" s="94">
        <f t="shared" si="722"/>
        <v>-8.5901076305462842E-2</v>
      </c>
      <c r="U216" s="94">
        <f t="shared" si="723"/>
        <v>0.58658259878498931</v>
      </c>
      <c r="V216" s="94">
        <f t="shared" si="724"/>
        <v>-1.8165418826859625E-2</v>
      </c>
      <c r="W216" s="362">
        <f t="shared" si="725"/>
        <v>-1708.22</v>
      </c>
      <c r="X216" s="362">
        <f t="shared" si="726"/>
        <v>454.55999999999995</v>
      </c>
      <c r="Y216" s="362">
        <f t="shared" si="727"/>
        <v>282.74800000000005</v>
      </c>
      <c r="Z216" s="100"/>
      <c r="AA216" s="396">
        <v>1708.22</v>
      </c>
      <c r="AB216" s="100">
        <v>1253.6600000000001</v>
      </c>
      <c r="AC216" s="100">
        <v>970.91200000000003</v>
      </c>
      <c r="AD216" s="100">
        <v>1062.152</v>
      </c>
      <c r="AE216" s="100">
        <v>669.45899999999995</v>
      </c>
      <c r="AF216" s="100">
        <v>681.84500000000003</v>
      </c>
      <c r="AG216" s="201">
        <v>412.42</v>
      </c>
      <c r="AH216" s="201"/>
      <c r="AI216" s="201"/>
      <c r="AJ216" s="201">
        <v>11.07094</v>
      </c>
      <c r="AK216" s="201"/>
      <c r="AL216" s="94">
        <f t="shared" si="588"/>
        <v>-1</v>
      </c>
      <c r="AM216" s="94">
        <f t="shared" si="589"/>
        <v>-0.12775038802154667</v>
      </c>
      <c r="AN216" s="94">
        <f t="shared" si="613"/>
        <v>0.43002001914875099</v>
      </c>
      <c r="AO216" s="94">
        <f t="shared" si="614"/>
        <v>0.19100191779401868</v>
      </c>
      <c r="AP216" s="94">
        <f t="shared" si="615"/>
        <v>0.21175768614766191</v>
      </c>
      <c r="AQ216" s="94">
        <f t="shared" si="616"/>
        <v>0.54965082609436211</v>
      </c>
      <c r="AR216" s="362">
        <f t="shared" si="590"/>
        <v>-114.645</v>
      </c>
      <c r="AS216" s="362">
        <f t="shared" si="617"/>
        <v>-16.791000000000011</v>
      </c>
      <c r="AT216" s="362">
        <f t="shared" si="618"/>
        <v>39.524000000000001</v>
      </c>
      <c r="AU216" s="266"/>
      <c r="AV216" s="266">
        <v>114.645</v>
      </c>
      <c r="AW216" s="266">
        <v>131.43600000000001</v>
      </c>
      <c r="AX216" s="266">
        <v>91.912000000000006</v>
      </c>
      <c r="AY216" s="266">
        <v>77.171999999999997</v>
      </c>
      <c r="AZ216" s="266">
        <v>63.686</v>
      </c>
      <c r="BA216" s="266">
        <v>41.097000000000001</v>
      </c>
      <c r="BB216" s="201">
        <v>35.643999999999998</v>
      </c>
      <c r="BC216" s="201">
        <v>26.393312000000002</v>
      </c>
      <c r="BD216" s="201">
        <v>8.097709</v>
      </c>
      <c r="BE216" s="201">
        <v>1.766575</v>
      </c>
      <c r="BF216" s="201"/>
      <c r="BG216" s="94">
        <f t="shared" si="591"/>
        <v>-1</v>
      </c>
      <c r="BH216" s="94">
        <f t="shared" si="619"/>
        <v>-0.21564372598594495</v>
      </c>
      <c r="BI216" s="94">
        <f t="shared" si="620"/>
        <v>0.50165169429455481</v>
      </c>
      <c r="BJ216" s="94">
        <f t="shared" si="621"/>
        <v>0.19791219023062595</v>
      </c>
      <c r="BK216" s="94">
        <f t="shared" si="622"/>
        <v>0.19506975947958571</v>
      </c>
      <c r="BL216" s="94">
        <f t="shared" si="623"/>
        <v>0.56797745269091404</v>
      </c>
      <c r="BM216" s="362">
        <f t="shared" si="592"/>
        <v>-78.798000000000002</v>
      </c>
      <c r="BN216" s="362">
        <f t="shared" si="624"/>
        <v>-21.664000000000001</v>
      </c>
      <c r="BO216" s="362">
        <f t="shared" si="625"/>
        <v>33.561000000000007</v>
      </c>
      <c r="BP216" s="266"/>
      <c r="BQ216" s="266">
        <v>78.798000000000002</v>
      </c>
      <c r="BR216" s="266">
        <v>100.462</v>
      </c>
      <c r="BS216" s="266">
        <v>66.900999999999996</v>
      </c>
      <c r="BT216" s="266">
        <v>55.847999999999999</v>
      </c>
      <c r="BU216" s="266">
        <v>46.731999999999999</v>
      </c>
      <c r="BV216" s="266">
        <v>29.803999999999998</v>
      </c>
      <c r="BW216" s="201">
        <v>26.263000000000002</v>
      </c>
      <c r="BX216" s="201">
        <v>15.621331</v>
      </c>
      <c r="BY216" s="201">
        <v>2.1888420000000002</v>
      </c>
      <c r="BZ216" s="201">
        <v>0.223472</v>
      </c>
      <c r="CA216" s="201"/>
      <c r="CB216" s="94">
        <f t="shared" si="593"/>
        <v>-1</v>
      </c>
      <c r="CC216" s="94">
        <f t="shared" si="626"/>
        <v>-0.144566438666693</v>
      </c>
      <c r="CD216" s="94">
        <f t="shared" si="627"/>
        <v>0.36470873068180304</v>
      </c>
      <c r="CE216" s="94">
        <f t="shared" si="628"/>
        <v>6.9325585743667831E-2</v>
      </c>
      <c r="CF216" s="94">
        <f t="shared" si="629"/>
        <v>0.31872237922728225</v>
      </c>
      <c r="CG216" s="94">
        <f t="shared" si="630"/>
        <v>0.1271378484693004</v>
      </c>
      <c r="CH216" s="362">
        <f t="shared" si="594"/>
        <v>-86.793999999999997</v>
      </c>
      <c r="CI216" s="362">
        <f t="shared" si="631"/>
        <v>-14.668000000000006</v>
      </c>
      <c r="CJ216" s="362">
        <f t="shared" si="632"/>
        <v>27.115000000000009</v>
      </c>
      <c r="CK216" s="100"/>
      <c r="CL216" s="100">
        <v>86.793999999999997</v>
      </c>
      <c r="CM216" s="100">
        <v>101.462</v>
      </c>
      <c r="CN216" s="100">
        <v>74.346999999999994</v>
      </c>
      <c r="CO216" s="100">
        <v>69.527000000000001</v>
      </c>
      <c r="CP216" s="100">
        <v>52.722999999999999</v>
      </c>
      <c r="CQ216" s="100">
        <v>46.776000000000003</v>
      </c>
      <c r="CR216" s="208">
        <v>24.675999999999998</v>
      </c>
      <c r="CS216" s="208">
        <v>15.631143</v>
      </c>
      <c r="CT216" s="208">
        <v>2.190137</v>
      </c>
      <c r="CU216" s="208">
        <v>0.202128</v>
      </c>
      <c r="CV216" s="208"/>
      <c r="CW216" s="94">
        <f t="shared" si="595"/>
        <v>-1</v>
      </c>
      <c r="CX216" s="94">
        <f t="shared" si="633"/>
        <v>-0.12594708457865078</v>
      </c>
      <c r="CY216" s="94">
        <f t="shared" si="634"/>
        <v>0.36697773288507635</v>
      </c>
      <c r="CZ216" s="94">
        <f t="shared" si="635"/>
        <v>0.12301701515279787</v>
      </c>
      <c r="DA216" s="94">
        <f t="shared" si="636"/>
        <v>0.39399589341766761</v>
      </c>
      <c r="DB216" s="94">
        <f t="shared" si="637"/>
        <v>3.4877756881518319E-2</v>
      </c>
      <c r="DC216" s="362">
        <f t="shared" si="596"/>
        <v>-79.253</v>
      </c>
      <c r="DD216" s="362">
        <f t="shared" si="638"/>
        <v>-11.420000000000002</v>
      </c>
      <c r="DE216" s="362">
        <f t="shared" si="639"/>
        <v>24.341999999999999</v>
      </c>
      <c r="DF216" s="266"/>
      <c r="DG216" s="266">
        <v>79.253</v>
      </c>
      <c r="DH216" s="266">
        <v>90.673000000000002</v>
      </c>
      <c r="DI216" s="266">
        <v>66.331000000000003</v>
      </c>
      <c r="DJ216" s="266">
        <v>59.064999999999998</v>
      </c>
      <c r="DK216" s="266">
        <v>42.371000000000002</v>
      </c>
      <c r="DL216" s="266">
        <v>40.942999999999998</v>
      </c>
      <c r="DM216" s="201">
        <v>20.727</v>
      </c>
      <c r="DN216" s="201">
        <v>11.968422</v>
      </c>
      <c r="DO216" s="201">
        <v>1.6511880000000001</v>
      </c>
      <c r="DP216" s="201">
        <v>0.145399</v>
      </c>
      <c r="DQ216" s="201"/>
      <c r="DR216" s="94">
        <f t="shared" si="597"/>
        <v>-1</v>
      </c>
      <c r="DS216" s="94">
        <f t="shared" si="640"/>
        <v>0.15258498595314635</v>
      </c>
      <c r="DT216" s="94">
        <f t="shared" si="641"/>
        <v>0.36139132476586977</v>
      </c>
      <c r="DU216" s="94">
        <f t="shared" si="642"/>
        <v>0.30748566806591204</v>
      </c>
      <c r="DV216" s="94">
        <f t="shared" si="643"/>
        <v>0.53546369322817522</v>
      </c>
      <c r="DW216" s="94">
        <f t="shared" si="644"/>
        <v>0.36434472863998413</v>
      </c>
      <c r="DX216" s="362">
        <f t="shared" si="598"/>
        <v>-347.49400000000003</v>
      </c>
      <c r="DY216" s="362">
        <f t="shared" si="645"/>
        <v>46.003000000000043</v>
      </c>
      <c r="DZ216" s="362">
        <f t="shared" si="646"/>
        <v>80.032999999999987</v>
      </c>
      <c r="EA216" s="100"/>
      <c r="EB216" s="100">
        <v>347.49400000000003</v>
      </c>
      <c r="EC216" s="100">
        <v>301.49099999999999</v>
      </c>
      <c r="ED216" s="100">
        <v>221.458</v>
      </c>
      <c r="EE216" s="100">
        <v>169.37700000000001</v>
      </c>
      <c r="EF216" s="100">
        <v>110.31</v>
      </c>
      <c r="EG216" s="100">
        <v>80.852000000000004</v>
      </c>
      <c r="EH216" s="208">
        <v>45.408999999999999</v>
      </c>
      <c r="EI216" s="208">
        <v>19.765008999999999</v>
      </c>
      <c r="EJ216" s="208">
        <v>7.7965869999999997</v>
      </c>
      <c r="EK216" s="208">
        <v>6.1453990000000003</v>
      </c>
      <c r="EL216" s="208"/>
      <c r="EM216" s="94">
        <f t="shared" si="599"/>
        <v>-1</v>
      </c>
      <c r="EN216" s="94">
        <f t="shared" si="647"/>
        <v>1.3514466713592412</v>
      </c>
      <c r="EO216" s="94">
        <f t="shared" si="648"/>
        <v>0.45971625491092072</v>
      </c>
      <c r="EP216" s="94">
        <f t="shared" si="649"/>
        <v>0.10031179155187694</v>
      </c>
      <c r="EQ216" s="94">
        <f t="shared" si="650"/>
        <v>0.28792738113028266</v>
      </c>
      <c r="ER216" s="94">
        <f t="shared" si="651"/>
        <v>0.48126979442180406</v>
      </c>
      <c r="ES216" s="362">
        <f t="shared" si="600"/>
        <v>-1269.452</v>
      </c>
      <c r="ET216" s="362">
        <f t="shared" si="652"/>
        <v>729.59199999999998</v>
      </c>
      <c r="EU216" s="362">
        <f t="shared" si="653"/>
        <v>170.02100000000002</v>
      </c>
      <c r="EV216" s="100"/>
      <c r="EW216" s="100">
        <v>1269.452</v>
      </c>
      <c r="EX216" s="100">
        <v>539.86</v>
      </c>
      <c r="EY216" s="100">
        <v>369.839</v>
      </c>
      <c r="EZ216" s="100">
        <v>336.12200000000001</v>
      </c>
      <c r="FA216" s="100">
        <v>260.97899999999998</v>
      </c>
      <c r="FB216" s="100">
        <v>176.18600000000001</v>
      </c>
      <c r="FC216" s="208">
        <v>151.249</v>
      </c>
      <c r="FD216" s="208">
        <v>45.987209999999997</v>
      </c>
      <c r="FE216" s="208">
        <v>15.576188999999999</v>
      </c>
      <c r="FF216" s="208">
        <v>11.110008000000001</v>
      </c>
      <c r="FG216" s="208"/>
      <c r="FH216" s="94">
        <f t="shared" si="601"/>
        <v>-1</v>
      </c>
      <c r="FI216" s="94">
        <f t="shared" si="654"/>
        <v>0.17721518987341772</v>
      </c>
      <c r="FJ216" s="94">
        <f t="shared" si="655"/>
        <v>0.19696969696969696</v>
      </c>
      <c r="FK216" s="94">
        <f t="shared" si="656"/>
        <v>0.13793103448275862</v>
      </c>
      <c r="FL216" s="94">
        <f t="shared" si="657"/>
        <v>0.31818181818181818</v>
      </c>
      <c r="FM216" s="94">
        <f t="shared" si="658"/>
        <v>0.83333333333333337</v>
      </c>
      <c r="FN216" s="362">
        <f t="shared" si="602"/>
        <v>-93</v>
      </c>
      <c r="FO216" s="362">
        <f t="shared" si="659"/>
        <v>14</v>
      </c>
      <c r="FP216" s="362">
        <f t="shared" si="660"/>
        <v>13</v>
      </c>
      <c r="FQ216" s="486"/>
      <c r="FR216" s="486">
        <v>93</v>
      </c>
      <c r="FS216" s="486">
        <v>79</v>
      </c>
      <c r="FT216" s="486">
        <v>66</v>
      </c>
      <c r="FU216" s="486">
        <v>58</v>
      </c>
      <c r="FV216" s="486">
        <v>44</v>
      </c>
      <c r="FW216" s="486">
        <v>24</v>
      </c>
      <c r="FX216" s="2">
        <v>24</v>
      </c>
      <c r="FY216" s="2"/>
      <c r="FZ216" s="2"/>
      <c r="GA216" s="2"/>
      <c r="GB216" s="2"/>
      <c r="GC216" s="2"/>
      <c r="GD216" s="3"/>
      <c r="GE216" s="1" t="s">
        <v>81</v>
      </c>
      <c r="GF216" s="336" t="s">
        <v>87</v>
      </c>
      <c r="GG216" s="1">
        <v>8230</v>
      </c>
      <c r="GH216" s="1" t="s">
        <v>227</v>
      </c>
      <c r="GI216" s="18" t="s">
        <v>79</v>
      </c>
      <c r="GJ216" s="94">
        <f t="shared" si="728"/>
        <v>-1</v>
      </c>
      <c r="GK216" s="94">
        <f t="shared" si="729"/>
        <v>-0.31069573955377788</v>
      </c>
      <c r="GL216" s="94">
        <f t="shared" si="730"/>
        <v>1.9938725871973408E-2</v>
      </c>
      <c r="GM216" s="94">
        <f t="shared" si="731"/>
        <v>-0.23477563396346485</v>
      </c>
      <c r="GN216" s="94">
        <f t="shared" si="732"/>
        <v>-9.8672417889119901E-2</v>
      </c>
      <c r="GO216" s="392">
        <f t="shared" si="733"/>
        <v>-0.25553430134868688</v>
      </c>
      <c r="GP216" s="366">
        <f t="shared" si="734"/>
        <v>-0.26747613581207574</v>
      </c>
      <c r="GQ216" s="366">
        <f t="shared" si="735"/>
        <v>-0.12056170344184775</v>
      </c>
      <c r="GR216" s="366">
        <f t="shared" si="736"/>
        <v>7.5857303076930505E-3</v>
      </c>
      <c r="GS216" s="94">
        <f t="shared" si="603"/>
        <v>0</v>
      </c>
      <c r="GT216" s="94">
        <f t="shared" si="661"/>
        <v>0.26747613581207574</v>
      </c>
      <c r="GU216" s="392">
        <f t="shared" si="662"/>
        <v>0.38803783925392349</v>
      </c>
      <c r="GV216" s="94">
        <f t="shared" si="663"/>
        <v>0.38045210894623044</v>
      </c>
      <c r="GW216" s="94">
        <f t="shared" si="664"/>
        <v>0.49717720165756718</v>
      </c>
      <c r="GX216" s="94">
        <f t="shared" si="665"/>
        <v>0.55160544459672944</v>
      </c>
      <c r="GY216" s="94">
        <f t="shared" si="666"/>
        <v>0.74094138332501736</v>
      </c>
      <c r="GZ216" s="94">
        <f t="shared" si="667"/>
        <v>0.75723437543944849</v>
      </c>
      <c r="HA216" s="94">
        <f t="shared" si="668"/>
        <v>1.1342698006312844</v>
      </c>
      <c r="HB216" s="94">
        <f t="shared" si="669"/>
        <v>0.31417862562765447</v>
      </c>
      <c r="HC216" s="94">
        <f t="shared" si="670"/>
        <v>3.289094817114397E-2</v>
      </c>
      <c r="HD216" s="94">
        <f t="shared" si="737"/>
        <v>-1</v>
      </c>
      <c r="HE216" s="94">
        <f t="shared" si="738"/>
        <v>-0.60563566808029135</v>
      </c>
      <c r="HF216" s="94">
        <f t="shared" si="739"/>
        <v>0.16533878981495859</v>
      </c>
      <c r="HG216" s="94">
        <f t="shared" si="740"/>
        <v>1.3192749597919738E-2</v>
      </c>
      <c r="HH216" s="94">
        <f t="shared" si="741"/>
        <v>-0.12503467352609848</v>
      </c>
      <c r="HI216" s="392">
        <f t="shared" si="742"/>
        <v>0.17440942715416244</v>
      </c>
      <c r="HJ216" s="366">
        <f t="shared" si="743"/>
        <v>-8.7102721918607739E-2</v>
      </c>
      <c r="HK216" s="366">
        <f t="shared" si="744"/>
        <v>-0.13376593903408099</v>
      </c>
      <c r="HL216" s="366">
        <f t="shared" si="745"/>
        <v>3.1336944611417755E-2</v>
      </c>
      <c r="HM216" s="94">
        <f t="shared" si="604"/>
        <v>0</v>
      </c>
      <c r="HN216" s="94">
        <f t="shared" si="671"/>
        <v>8.7102721918607739E-2</v>
      </c>
      <c r="HO216" s="392">
        <f t="shared" si="672"/>
        <v>0.22086866095268873</v>
      </c>
      <c r="HP216" s="94">
        <f t="shared" si="673"/>
        <v>0.18953171634127097</v>
      </c>
      <c r="HQ216" s="94">
        <f t="shared" si="674"/>
        <v>0.18706383007229932</v>
      </c>
      <c r="HR216" s="94">
        <f t="shared" si="675"/>
        <v>0.21379570642663526</v>
      </c>
      <c r="HS216" s="94">
        <f t="shared" si="676"/>
        <v>0.18204529143188725</v>
      </c>
      <c r="HT216" s="94">
        <f t="shared" si="677"/>
        <v>0.26631012632011131</v>
      </c>
      <c r="HU216" s="94">
        <f t="shared" si="678"/>
        <v>0.50748760639418233</v>
      </c>
      <c r="HV216" s="94">
        <f t="shared" si="679"/>
        <v>0.16404300695224577</v>
      </c>
      <c r="HW216" s="94">
        <f t="shared" si="680"/>
        <v>2.0114476965273111E-2</v>
      </c>
      <c r="HX216" s="94" t="e">
        <f t="shared" si="746"/>
        <v>#VALUE!</v>
      </c>
      <c r="HY216" s="94">
        <f t="shared" si="747"/>
        <v>-0.50984004868505017</v>
      </c>
      <c r="HZ216" s="94">
        <f t="shared" si="748"/>
        <v>-6.7358933501121682E-2</v>
      </c>
      <c r="IA216" s="94">
        <f t="shared" si="749"/>
        <v>0.1882865185165723</v>
      </c>
      <c r="IB216" s="94">
        <f t="shared" si="750"/>
        <v>0.19219741401930215</v>
      </c>
      <c r="IC216" s="392">
        <f t="shared" si="751"/>
        <v>-7.893569842721343E-2</v>
      </c>
      <c r="ID216" s="366" t="e">
        <f t="shared" si="752"/>
        <v>#VALUE!</v>
      </c>
      <c r="IE216" s="366">
        <f t="shared" si="753"/>
        <v>-0.28472601437058581</v>
      </c>
      <c r="IF216" s="366">
        <f t="shared" si="754"/>
        <v>-4.0334239210281786E-2</v>
      </c>
      <c r="IG216" s="94" t="str">
        <f t="shared" si="605"/>
        <v>i.a.</v>
      </c>
      <c r="IH216" s="94">
        <f t="shared" si="681"/>
        <v>0.27373543859870247</v>
      </c>
      <c r="II216" s="392">
        <f t="shared" si="682"/>
        <v>0.55846145296928829</v>
      </c>
      <c r="IJ216" s="94">
        <f t="shared" si="683"/>
        <v>0.59879569217957007</v>
      </c>
      <c r="IK216" s="94">
        <f t="shared" si="684"/>
        <v>0.50391524505982943</v>
      </c>
      <c r="IL216" s="94">
        <f t="shared" si="685"/>
        <v>0.42267768671042499</v>
      </c>
      <c r="IM216" s="94">
        <f t="shared" si="686"/>
        <v>0.45890138830554073</v>
      </c>
      <c r="IN216" s="94">
        <f t="shared" si="687"/>
        <v>0.30022677835886519</v>
      </c>
      <c r="IO216" s="94">
        <f t="shared" si="688"/>
        <v>0.42979361000591254</v>
      </c>
      <c r="IP216" s="94">
        <f t="shared" si="689"/>
        <v>0.50054522322501349</v>
      </c>
      <c r="IQ216" s="94">
        <f t="shared" si="690"/>
        <v>0.55314082582118751</v>
      </c>
      <c r="IR216" s="94" t="str">
        <f t="shared" si="606"/>
        <v>i.a.</v>
      </c>
      <c r="IS216" s="94">
        <f t="shared" si="755"/>
        <v>-1</v>
      </c>
      <c r="IT216" s="94">
        <f t="shared" si="756"/>
        <v>-0.42436215096389202</v>
      </c>
      <c r="IU216" s="94">
        <f t="shared" si="757"/>
        <v>0.16297213743033584</v>
      </c>
      <c r="IV216" s="94">
        <f t="shared" si="758"/>
        <v>0.31048419288034312</v>
      </c>
      <c r="IW216" s="94">
        <f t="shared" si="759"/>
        <v>-0.24676486405764536</v>
      </c>
      <c r="IX216" s="392">
        <f t="shared" si="760"/>
        <v>0.59698739763008102</v>
      </c>
      <c r="IY216" s="366">
        <f t="shared" si="761"/>
        <v>-4.6128718783294893E-2</v>
      </c>
      <c r="IZ216" s="366">
        <f t="shared" si="762"/>
        <v>-3.4006246039703363E-2</v>
      </c>
      <c r="JA216" s="366">
        <f t="shared" si="763"/>
        <v>1.1229646936310289E-2</v>
      </c>
      <c r="JB216" s="392"/>
      <c r="JC216" s="94">
        <f t="shared" si="691"/>
        <v>4.6128718783294893E-2</v>
      </c>
      <c r="JD216" s="392">
        <f t="shared" si="692"/>
        <v>8.0134964822998256E-2</v>
      </c>
      <c r="JE216" s="94">
        <f t="shared" si="693"/>
        <v>6.8905317886687967E-2</v>
      </c>
      <c r="JF216" s="94">
        <f t="shared" si="694"/>
        <v>5.2580045040634481E-2</v>
      </c>
      <c r="JG216" s="94">
        <f t="shared" si="695"/>
        <v>6.9805619164131041E-2</v>
      </c>
      <c r="JH216" s="94">
        <f t="shared" si="696"/>
        <v>4.3710814041314369E-2</v>
      </c>
      <c r="JI216" s="94">
        <f t="shared" si="697"/>
        <v>6.3680228892876195E-2</v>
      </c>
      <c r="JJ216" s="94" t="str">
        <f t="shared" si="698"/>
        <v>i.a.</v>
      </c>
      <c r="JK216" s="94" t="str">
        <f t="shared" si="699"/>
        <v>i.a.</v>
      </c>
      <c r="JL216" s="94">
        <f t="shared" si="700"/>
        <v>2.0185458506685069E-2</v>
      </c>
      <c r="JM216" s="94" t="str">
        <f t="shared" si="607"/>
        <v>i.a.</v>
      </c>
      <c r="JN216" s="94" t="e">
        <f t="shared" si="764"/>
        <v>#VALUE!</v>
      </c>
      <c r="JO216" s="94">
        <f t="shared" si="765"/>
        <v>0.15746582179421653</v>
      </c>
      <c r="JP216" s="94">
        <f t="shared" si="766"/>
        <v>7.8739905354287279E-2</v>
      </c>
      <c r="JQ216" s="94">
        <f t="shared" si="767"/>
        <v>-0.19670094584419465</v>
      </c>
      <c r="JR216" s="94">
        <f t="shared" si="768"/>
        <v>0.20361438528516432</v>
      </c>
      <c r="JS216" s="392">
        <f t="shared" si="769"/>
        <v>-0.46445386481465067</v>
      </c>
      <c r="JT216" s="364" t="e">
        <f t="shared" si="770"/>
        <v>#VALUE!</v>
      </c>
      <c r="JU216" s="364">
        <f t="shared" si="771"/>
        <v>2.4988430651966773</v>
      </c>
      <c r="JV216" s="364">
        <f t="shared" si="772"/>
        <v>1.1583260452627542</v>
      </c>
      <c r="JW216" s="99" t="str">
        <f t="shared" si="608"/>
        <v>i.a.</v>
      </c>
      <c r="JX216" s="99">
        <f t="shared" si="701"/>
        <v>18.367956989247311</v>
      </c>
      <c r="JY216" s="393">
        <f t="shared" si="702"/>
        <v>15.869113924050634</v>
      </c>
      <c r="JZ216" s="99">
        <f t="shared" si="703"/>
        <v>14.71078787878788</v>
      </c>
      <c r="KA216" s="99">
        <f t="shared" si="704"/>
        <v>18.312965517241381</v>
      </c>
      <c r="KB216" s="99">
        <f t="shared" si="705"/>
        <v>15.214977272727271</v>
      </c>
      <c r="KC216" s="99">
        <f t="shared" si="706"/>
        <v>28.410208333333333</v>
      </c>
      <c r="KD216" s="99">
        <f t="shared" si="707"/>
        <v>17.184166666666666</v>
      </c>
      <c r="KE216" s="99" t="str">
        <f t="shared" si="708"/>
        <v>i.a.</v>
      </c>
      <c r="KF216" s="99" t="str">
        <f t="shared" si="609"/>
        <v>i.a.</v>
      </c>
      <c r="KG216" s="99" t="str">
        <f t="shared" si="610"/>
        <v>i.a.</v>
      </c>
      <c r="KH216" s="99" t="str">
        <f t="shared" si="611"/>
        <v>i.a.</v>
      </c>
      <c r="KI216" s="94">
        <f t="shared" si="773"/>
        <v>-1</v>
      </c>
      <c r="KJ216" s="94">
        <f t="shared" si="774"/>
        <v>-0.27334138338353497</v>
      </c>
      <c r="KK216" s="94">
        <f t="shared" si="775"/>
        <v>0.14013640791137988</v>
      </c>
      <c r="KL216" s="94">
        <f t="shared" si="776"/>
        <v>-6.0289636770716151E-2</v>
      </c>
      <c r="KM216" s="94">
        <f t="shared" si="777"/>
        <v>4.1008079311054317E-4</v>
      </c>
      <c r="KN216" s="392">
        <f t="shared" si="778"/>
        <v>-0.38519753719856337</v>
      </c>
      <c r="KO216" s="364">
        <f t="shared" si="779"/>
        <v>-0.93326881720430099</v>
      </c>
      <c r="KP216" s="364">
        <f t="shared" si="780"/>
        <v>-0.3510602967197497</v>
      </c>
      <c r="KQ216" s="364">
        <f t="shared" si="781"/>
        <v>0.1578594169543539</v>
      </c>
      <c r="KR216" s="308"/>
      <c r="KS216" s="308">
        <f t="shared" si="709"/>
        <v>0.93326881720430099</v>
      </c>
      <c r="KT216" s="395">
        <f t="shared" si="710"/>
        <v>1.2843291139240507</v>
      </c>
      <c r="KU216" s="308">
        <f t="shared" si="711"/>
        <v>1.1264696969696968</v>
      </c>
      <c r="KV216" s="308">
        <f t="shared" si="712"/>
        <v>1.1987413793103447</v>
      </c>
      <c r="KW216" s="308">
        <f t="shared" si="713"/>
        <v>1.19825</v>
      </c>
      <c r="KX216" s="308">
        <f t="shared" si="714"/>
        <v>1.9490000000000001</v>
      </c>
      <c r="KY216" s="308">
        <f t="shared" si="715"/>
        <v>1.0281666666666667</v>
      </c>
      <c r="KZ216" s="308" t="str">
        <f t="shared" si="716"/>
        <v>i.a.</v>
      </c>
      <c r="LA216" s="308" t="str">
        <f t="shared" si="717"/>
        <v>i.a.</v>
      </c>
      <c r="LB216" s="308" t="str">
        <f t="shared" si="718"/>
        <v>i.a.</v>
      </c>
      <c r="LC216" s="308" t="str">
        <f t="shared" si="612"/>
        <v>i.a.</v>
      </c>
    </row>
    <row r="217" spans="1:315" s="1" customFormat="1" x14ac:dyDescent="0.3">
      <c r="A217" s="348" t="s">
        <v>181</v>
      </c>
      <c r="B217" s="171">
        <v>35522506</v>
      </c>
      <c r="C217" t="s">
        <v>105</v>
      </c>
      <c r="D217" s="336"/>
      <c r="E217"/>
      <c r="F217"/>
      <c r="G217">
        <v>412000</v>
      </c>
      <c r="H217"/>
      <c r="I217" s="188">
        <v>45056</v>
      </c>
      <c r="J217" s="176"/>
      <c r="K217" s="176" t="s">
        <v>132</v>
      </c>
      <c r="L217" s="176" t="s">
        <v>132</v>
      </c>
      <c r="M217" s="176" t="s">
        <v>129</v>
      </c>
      <c r="N217" s="176" t="s">
        <v>129</v>
      </c>
      <c r="O217" s="176" t="s">
        <v>129</v>
      </c>
      <c r="P217" s="178" t="s">
        <v>129</v>
      </c>
      <c r="Q217" s="94" t="e">
        <f t="shared" si="719"/>
        <v>#DIV/0!</v>
      </c>
      <c r="R217" s="94" t="e">
        <f t="shared" si="720"/>
        <v>#DIV/0!</v>
      </c>
      <c r="S217" s="94" t="e">
        <f t="shared" si="721"/>
        <v>#DIV/0!</v>
      </c>
      <c r="T217" s="94" t="e">
        <f t="shared" si="722"/>
        <v>#DIV/0!</v>
      </c>
      <c r="U217" s="94" t="e">
        <f t="shared" si="723"/>
        <v>#DIV/0!</v>
      </c>
      <c r="V217" s="94" t="e">
        <f t="shared" si="724"/>
        <v>#DIV/0!</v>
      </c>
      <c r="W217" s="362">
        <f t="shared" si="725"/>
        <v>0</v>
      </c>
      <c r="X217" s="362">
        <f t="shared" si="726"/>
        <v>0</v>
      </c>
      <c r="Y217" s="362">
        <f t="shared" si="727"/>
        <v>0</v>
      </c>
      <c r="Z217" s="100"/>
      <c r="AA217" s="396"/>
      <c r="AB217" s="100"/>
      <c r="AC217" s="100"/>
      <c r="AD217" s="100"/>
      <c r="AE217" s="100"/>
      <c r="AF217" s="100"/>
      <c r="AG217" s="206"/>
      <c r="AH217" s="206"/>
      <c r="AI217" s="206"/>
      <c r="AJ217" s="206"/>
      <c r="AK217" s="201"/>
      <c r="AL217" s="94">
        <f t="shared" si="588"/>
        <v>-1</v>
      </c>
      <c r="AM217" s="94">
        <f t="shared" si="589"/>
        <v>-0.43132928847214563</v>
      </c>
      <c r="AN217" s="94">
        <f t="shared" si="613"/>
        <v>0.35500747384155446</v>
      </c>
      <c r="AO217" s="94">
        <f t="shared" si="614"/>
        <v>0.13054499366286446</v>
      </c>
      <c r="AP217" s="94">
        <f t="shared" si="615"/>
        <v>-0.18407445708376416</v>
      </c>
      <c r="AQ217" s="94">
        <f t="shared" si="616"/>
        <v>-0.88111630194246371</v>
      </c>
      <c r="AR217" s="362">
        <f t="shared" si="590"/>
        <v>-2.0619999999999998</v>
      </c>
      <c r="AS217" s="362">
        <f t="shared" si="617"/>
        <v>-1.5640000000000001</v>
      </c>
      <c r="AT217" s="362">
        <f t="shared" si="618"/>
        <v>0.94999999999999973</v>
      </c>
      <c r="AU217" s="266"/>
      <c r="AV217" s="266">
        <v>2.0619999999999998</v>
      </c>
      <c r="AW217" s="266">
        <v>3.6259999999999999</v>
      </c>
      <c r="AX217" s="266">
        <v>2.6760000000000002</v>
      </c>
      <c r="AY217" s="266">
        <v>2.367</v>
      </c>
      <c r="AZ217" s="266">
        <v>2.9009999999999998</v>
      </c>
      <c r="BA217" s="272">
        <v>24.402000000000001</v>
      </c>
      <c r="BB217" s="217">
        <v>63.786669000000003</v>
      </c>
      <c r="BC217" s="216">
        <v>45.533430000000003</v>
      </c>
      <c r="BD217" s="216">
        <v>25.516787000000001</v>
      </c>
      <c r="BE217" s="216">
        <v>28.962764</v>
      </c>
      <c r="BF217" s="237"/>
      <c r="BG217" s="94">
        <f t="shared" si="591"/>
        <v>-1</v>
      </c>
      <c r="BH217" s="94">
        <f t="shared" si="619"/>
        <v>-0.83072100313479624</v>
      </c>
      <c r="BI217" s="94">
        <f t="shared" si="620"/>
        <v>-4.4910179640718598E-2</v>
      </c>
      <c r="BJ217" s="94">
        <f t="shared" si="621"/>
        <v>1.7154471544715448</v>
      </c>
      <c r="BK217" s="94">
        <f t="shared" si="622"/>
        <v>-0.87761194029850742</v>
      </c>
      <c r="BL217" s="94">
        <f t="shared" si="623"/>
        <v>1.1261770244821092</v>
      </c>
      <c r="BM217" s="362">
        <f t="shared" si="592"/>
        <v>-5.3999999999999999E-2</v>
      </c>
      <c r="BN217" s="362">
        <f t="shared" si="624"/>
        <v>-0.26500000000000001</v>
      </c>
      <c r="BO217" s="362">
        <f t="shared" si="625"/>
        <v>-1.5000000000000013E-2</v>
      </c>
      <c r="BP217" s="266"/>
      <c r="BQ217" s="266">
        <v>5.3999999999999999E-2</v>
      </c>
      <c r="BR217" s="266">
        <v>0.31900000000000001</v>
      </c>
      <c r="BS217" s="266">
        <v>0.33400000000000002</v>
      </c>
      <c r="BT217" s="266">
        <v>0.123</v>
      </c>
      <c r="BU217" s="266">
        <v>1.0049999999999999</v>
      </c>
      <c r="BV217" s="272">
        <v>-7.9649999999999999</v>
      </c>
      <c r="BW217" s="217">
        <v>9.2792750000000002</v>
      </c>
      <c r="BX217" s="216">
        <v>5.5758539999999996</v>
      </c>
      <c r="BY217" s="216">
        <v>1.317223</v>
      </c>
      <c r="BZ217" s="216">
        <v>5.6460860000000004</v>
      </c>
      <c r="CA217" s="239"/>
      <c r="CB217" s="94">
        <f t="shared" si="593"/>
        <v>-1</v>
      </c>
      <c r="CC217" s="94">
        <f t="shared" si="626"/>
        <v>8.9811087023846138E-3</v>
      </c>
      <c r="CD217" s="94">
        <f t="shared" si="627"/>
        <v>0.114344875186932</v>
      </c>
      <c r="CE217" s="94">
        <f t="shared" si="628"/>
        <v>7.4005436125525112E-2</v>
      </c>
      <c r="CF217" s="94">
        <f t="shared" si="629"/>
        <v>1.9466666666666663</v>
      </c>
      <c r="CG217" s="94">
        <f t="shared" si="630"/>
        <v>-0.50687345787804017</v>
      </c>
      <c r="CH217" s="362">
        <f t="shared" si="594"/>
        <v>-9.7739999999999991</v>
      </c>
      <c r="CI217" s="362">
        <f t="shared" si="631"/>
        <v>8.6999999999999744E-2</v>
      </c>
      <c r="CJ217" s="362">
        <f t="shared" si="632"/>
        <v>0.99399999999999977</v>
      </c>
      <c r="CK217" s="100"/>
      <c r="CL217" s="100">
        <v>9.7739999999999991</v>
      </c>
      <c r="CM217" s="100">
        <v>9.6869999999999994</v>
      </c>
      <c r="CN217" s="100">
        <v>8.6929999999999996</v>
      </c>
      <c r="CO217" s="100">
        <v>8.0939999999999994</v>
      </c>
      <c r="CP217" s="100">
        <v>-8.5500000000000007</v>
      </c>
      <c r="CQ217" s="215">
        <v>-5.6740000000000004</v>
      </c>
      <c r="CR217" s="288">
        <v>11.803884</v>
      </c>
      <c r="CS217" s="288">
        <v>7.4008320000000003</v>
      </c>
      <c r="CT217" s="288">
        <v>2.6525470000000002</v>
      </c>
      <c r="CU217" s="288">
        <v>6.657565</v>
      </c>
      <c r="CV217" s="289"/>
      <c r="CW217" s="94">
        <f t="shared" si="595"/>
        <v>-1</v>
      </c>
      <c r="CX217" s="94">
        <f t="shared" si="633"/>
        <v>1.9507186858316353E-3</v>
      </c>
      <c r="CY217" s="94">
        <f t="shared" si="634"/>
        <v>0.12237842820926473</v>
      </c>
      <c r="CZ217" s="94">
        <f t="shared" si="635"/>
        <v>7.4541852402179337E-2</v>
      </c>
      <c r="DA217" s="94">
        <f t="shared" si="636"/>
        <v>1.9122331413080316</v>
      </c>
      <c r="DB217" s="94">
        <f t="shared" si="637"/>
        <v>-0.93086150490730635</v>
      </c>
      <c r="DC217" s="362">
        <f t="shared" si="596"/>
        <v>-9.7590000000000003</v>
      </c>
      <c r="DD217" s="362">
        <f t="shared" si="638"/>
        <v>1.9000000000000128E-2</v>
      </c>
      <c r="DE217" s="362">
        <f t="shared" si="639"/>
        <v>1.0619999999999994</v>
      </c>
      <c r="DF217" s="266"/>
      <c r="DG217" s="266">
        <v>9.7590000000000003</v>
      </c>
      <c r="DH217" s="266">
        <v>9.74</v>
      </c>
      <c r="DI217" s="266">
        <v>8.6780000000000008</v>
      </c>
      <c r="DJ217" s="266">
        <v>8.0760000000000005</v>
      </c>
      <c r="DK217" s="266">
        <v>-8.8529999999999998</v>
      </c>
      <c r="DL217" s="272">
        <v>-4.585</v>
      </c>
      <c r="DM217" s="216">
        <v>8.8414619999999999</v>
      </c>
      <c r="DN217" s="216">
        <v>5.9115149999999996</v>
      </c>
      <c r="DO217" s="216">
        <v>2.1722760000000001</v>
      </c>
      <c r="DP217" s="216">
        <v>4.9273160000000003</v>
      </c>
      <c r="DQ217" s="239"/>
      <c r="DR217" s="94">
        <f t="shared" si="597"/>
        <v>-1</v>
      </c>
      <c r="DS217" s="94">
        <f t="shared" si="640"/>
        <v>0.19478653120696196</v>
      </c>
      <c r="DT217" s="94">
        <f t="shared" si="641"/>
        <v>8.0671253855611441E-2</v>
      </c>
      <c r="DU217" s="94">
        <f t="shared" si="642"/>
        <v>0.23028952047342297</v>
      </c>
      <c r="DV217" s="94">
        <f t="shared" si="643"/>
        <v>0.41841382165844843</v>
      </c>
      <c r="DW217" s="94">
        <f t="shared" si="644"/>
        <v>-0.25858845198559982</v>
      </c>
      <c r="DX217" s="362">
        <f t="shared" si="598"/>
        <v>-59.86</v>
      </c>
      <c r="DY217" s="362">
        <f t="shared" si="645"/>
        <v>9.7590000000000003</v>
      </c>
      <c r="DZ217" s="362">
        <f t="shared" si="646"/>
        <v>3.740000000000002</v>
      </c>
      <c r="EA217" s="100"/>
      <c r="EB217" s="100">
        <v>59.86</v>
      </c>
      <c r="EC217" s="100">
        <v>50.100999999999999</v>
      </c>
      <c r="ED217" s="100">
        <v>46.360999999999997</v>
      </c>
      <c r="EE217" s="100">
        <v>37.683</v>
      </c>
      <c r="EF217" s="100">
        <v>26.567</v>
      </c>
      <c r="EG217" s="215">
        <v>35.832999999999998</v>
      </c>
      <c r="EH217" s="288">
        <v>40.680470999999997</v>
      </c>
      <c r="EI217" s="288">
        <v>31.812631</v>
      </c>
      <c r="EJ217" s="288">
        <v>27.283539999999999</v>
      </c>
      <c r="EK217" s="288">
        <v>24.793658000000001</v>
      </c>
      <c r="EL217" s="289"/>
      <c r="EM217" s="94">
        <f t="shared" si="599"/>
        <v>-1</v>
      </c>
      <c r="EN217" s="94">
        <f t="shared" si="647"/>
        <v>0.15280927646499373</v>
      </c>
      <c r="EO217" s="94">
        <f t="shared" si="648"/>
        <v>-8.3847184986595144E-2</v>
      </c>
      <c r="EP217" s="94">
        <f t="shared" si="649"/>
        <v>0.18960293414128529</v>
      </c>
      <c r="EQ217" s="94">
        <f t="shared" si="650"/>
        <v>-0.68728066074489635</v>
      </c>
      <c r="ER217" s="94">
        <f t="shared" si="651"/>
        <v>9.8854054646455761E-2</v>
      </c>
      <c r="ES217" s="362">
        <f t="shared" si="600"/>
        <v>-63.030999999999999</v>
      </c>
      <c r="ET217" s="362">
        <f t="shared" si="652"/>
        <v>8.3549999999999969</v>
      </c>
      <c r="EU217" s="362">
        <f t="shared" si="653"/>
        <v>-5.0039999999999978</v>
      </c>
      <c r="EV217" s="100"/>
      <c r="EW217" s="100">
        <v>63.030999999999999</v>
      </c>
      <c r="EX217" s="100">
        <v>54.676000000000002</v>
      </c>
      <c r="EY217" s="100">
        <v>59.68</v>
      </c>
      <c r="EZ217" s="100">
        <v>50.167999999999999</v>
      </c>
      <c r="FA217" s="100">
        <v>160.42500000000001</v>
      </c>
      <c r="FB217" s="215">
        <v>145.99299999999999</v>
      </c>
      <c r="FC217" s="288">
        <v>135.13207600000001</v>
      </c>
      <c r="FD217" s="288">
        <v>124.241737</v>
      </c>
      <c r="FE217" s="288">
        <v>112.632617</v>
      </c>
      <c r="FF217" s="288">
        <v>93.010508999999999</v>
      </c>
      <c r="FG217" s="289"/>
      <c r="FH217" s="94">
        <f t="shared" si="601"/>
        <v>-1</v>
      </c>
      <c r="FI217" s="94">
        <f t="shared" si="654"/>
        <v>0</v>
      </c>
      <c r="FJ217" s="94">
        <f t="shared" si="655"/>
        <v>0</v>
      </c>
      <c r="FK217" s="94">
        <f t="shared" si="656"/>
        <v>0</v>
      </c>
      <c r="FL217" s="94">
        <f t="shared" si="657"/>
        <v>0</v>
      </c>
      <c r="FM217" s="94">
        <f t="shared" si="658"/>
        <v>-0.95599999999999996</v>
      </c>
      <c r="FN217" s="362">
        <f t="shared" si="602"/>
        <v>-11</v>
      </c>
      <c r="FO217" s="362">
        <f t="shared" si="659"/>
        <v>0</v>
      </c>
      <c r="FP217" s="362">
        <f t="shared" si="660"/>
        <v>0</v>
      </c>
      <c r="FQ217" s="486"/>
      <c r="FR217" s="486">
        <v>11</v>
      </c>
      <c r="FS217" s="486">
        <v>11</v>
      </c>
      <c r="FT217" s="486">
        <v>11</v>
      </c>
      <c r="FU217" s="486">
        <v>11</v>
      </c>
      <c r="FV217" s="486">
        <v>11</v>
      </c>
      <c r="FW217" s="490">
        <v>250</v>
      </c>
      <c r="FX217" s="491">
        <v>277</v>
      </c>
      <c r="FY217" s="491">
        <v>213</v>
      </c>
      <c r="FZ217" s="491">
        <v>194</v>
      </c>
      <c r="GA217" s="491">
        <v>162</v>
      </c>
      <c r="GB217" s="499"/>
      <c r="GC217" s="2"/>
      <c r="GD217" s="2"/>
      <c r="GE217" s="1" t="s">
        <v>99</v>
      </c>
      <c r="GF217" s="336" t="s">
        <v>87</v>
      </c>
      <c r="GG217" s="1">
        <v>8200</v>
      </c>
      <c r="GH217" s="1" t="s">
        <v>182</v>
      </c>
      <c r="GI217" s="18" t="s">
        <v>79</v>
      </c>
      <c r="GJ217" s="94">
        <f t="shared" si="728"/>
        <v>-1</v>
      </c>
      <c r="GK217" s="94">
        <f t="shared" si="729"/>
        <v>-0.11488313395067878</v>
      </c>
      <c r="GL217" s="94">
        <f t="shared" si="730"/>
        <v>-2.9109901409772546E-2</v>
      </c>
      <c r="GM217" s="94">
        <f t="shared" si="731"/>
        <v>-0.17894377622358543</v>
      </c>
      <c r="GN217" s="94">
        <f t="shared" si="732"/>
        <v>1.919408560311284</v>
      </c>
      <c r="GO217" s="94">
        <f t="shared" si="733"/>
        <v>-0.8476942086541851</v>
      </c>
      <c r="GP217" s="366">
        <f t="shared" si="734"/>
        <v>-0.17777211920590025</v>
      </c>
      <c r="GQ217" s="366">
        <f t="shared" si="735"/>
        <v>-2.3073809760946806E-2</v>
      </c>
      <c r="GR217" s="366">
        <f t="shared" si="736"/>
        <v>-6.0219021692245189E-3</v>
      </c>
      <c r="GS217" s="94">
        <f t="shared" si="603"/>
        <v>0</v>
      </c>
      <c r="GT217" s="94">
        <f t="shared" si="661"/>
        <v>0.17777211920590025</v>
      </c>
      <c r="GU217" s="94">
        <f t="shared" si="662"/>
        <v>0.20084592896684705</v>
      </c>
      <c r="GV217" s="94">
        <f t="shared" si="663"/>
        <v>0.20686783113607157</v>
      </c>
      <c r="GW217" s="94">
        <f t="shared" si="664"/>
        <v>0.2519533073929961</v>
      </c>
      <c r="GX217" s="94">
        <f t="shared" si="665"/>
        <v>-0.27403846153846156</v>
      </c>
      <c r="GY217" s="94">
        <f t="shared" si="666"/>
        <v>-0.14831375248941459</v>
      </c>
      <c r="GZ217" s="94">
        <f t="shared" si="667"/>
        <v>0.32565537063098782</v>
      </c>
      <c r="HA217" s="94">
        <f t="shared" si="668"/>
        <v>0.25046739491802272</v>
      </c>
      <c r="HB217" s="94">
        <f t="shared" si="669"/>
        <v>0.10186980490002555</v>
      </c>
      <c r="HC217" s="94">
        <f t="shared" si="670"/>
        <v>0.26851886881717896</v>
      </c>
      <c r="HD217" s="94">
        <f t="shared" si="737"/>
        <v>-1</v>
      </c>
      <c r="HE217" s="94">
        <f t="shared" si="738"/>
        <v>-0.83554020605811674</v>
      </c>
      <c r="HF217" s="94">
        <f t="shared" si="739"/>
        <v>-8.2560542631551062E-2</v>
      </c>
      <c r="HG217" s="94">
        <f t="shared" si="740"/>
        <v>4.2058677682035732</v>
      </c>
      <c r="HH217" s="94">
        <f t="shared" si="741"/>
        <v>-0.82192235982386908</v>
      </c>
      <c r="HI217" s="94">
        <f t="shared" si="742"/>
        <v>1.115761886041247</v>
      </c>
      <c r="HJ217" s="366">
        <f t="shared" si="743"/>
        <v>-9.175325171824956E-4</v>
      </c>
      <c r="HK217" s="366">
        <f t="shared" si="744"/>
        <v>-4.6615363554608283E-3</v>
      </c>
      <c r="HL217" s="366">
        <f t="shared" si="745"/>
        <v>-5.0206141648346907E-4</v>
      </c>
      <c r="HM217" s="94">
        <f t="shared" si="604"/>
        <v>0</v>
      </c>
      <c r="HN217" s="94">
        <f t="shared" si="671"/>
        <v>9.175325171824956E-4</v>
      </c>
      <c r="HO217" s="94">
        <f t="shared" si="672"/>
        <v>5.5790688726433243E-3</v>
      </c>
      <c r="HP217" s="94">
        <f t="shared" si="673"/>
        <v>6.0811302891267934E-3</v>
      </c>
      <c r="HQ217" s="94">
        <f t="shared" si="674"/>
        <v>1.1681299948241393E-3</v>
      </c>
      <c r="HR217" s="94">
        <f t="shared" si="675"/>
        <v>6.5596668603019395E-3</v>
      </c>
      <c r="HS217" s="94">
        <f t="shared" si="676"/>
        <v>-5.6665169207459808E-2</v>
      </c>
      <c r="HT217" s="94">
        <f t="shared" si="677"/>
        <v>7.1551363591204162E-2</v>
      </c>
      <c r="HU217" s="94">
        <f t="shared" si="678"/>
        <v>4.707857905123828E-2</v>
      </c>
      <c r="HV217" s="94">
        <f t="shared" si="679"/>
        <v>1.2810766161957683E-2</v>
      </c>
      <c r="HW217" s="94">
        <f t="shared" si="680"/>
        <v>6.0703742627620717E-2</v>
      </c>
      <c r="HX217" s="94" t="e">
        <f t="shared" si="746"/>
        <v>#VALUE!</v>
      </c>
      <c r="HY217" s="94">
        <f t="shared" si="747"/>
        <v>3.6413009158538762E-2</v>
      </c>
      <c r="HZ217" s="94">
        <f t="shared" si="748"/>
        <v>0.17957532427578615</v>
      </c>
      <c r="IA217" s="94">
        <f t="shared" si="749"/>
        <v>3.420182076257846E-2</v>
      </c>
      <c r="IB217" s="94">
        <f t="shared" si="750"/>
        <v>3.5357406581796487</v>
      </c>
      <c r="IC217" s="94">
        <f t="shared" si="751"/>
        <v>-0.32528660664318959</v>
      </c>
      <c r="ID217" s="366" t="e">
        <f t="shared" si="752"/>
        <v>#VALUE!</v>
      </c>
      <c r="IE217" s="366">
        <f t="shared" si="753"/>
        <v>3.3366160140682388E-2</v>
      </c>
      <c r="IF217" s="366">
        <f t="shared" si="754"/>
        <v>0.13949885403401008</v>
      </c>
      <c r="IG217" s="94" t="str">
        <f t="shared" si="605"/>
        <v>i.a.</v>
      </c>
      <c r="IH217" s="94">
        <f t="shared" si="681"/>
        <v>0.94969142168139487</v>
      </c>
      <c r="II217" s="94">
        <f t="shared" si="682"/>
        <v>0.91632526154071248</v>
      </c>
      <c r="IJ217" s="94">
        <f t="shared" si="683"/>
        <v>0.7768264075067024</v>
      </c>
      <c r="IK217" s="94">
        <f t="shared" si="684"/>
        <v>0.75113618242704516</v>
      </c>
      <c r="IL217" s="94">
        <f t="shared" si="685"/>
        <v>0.1656038647342995</v>
      </c>
      <c r="IM217" s="94">
        <f t="shared" si="686"/>
        <v>0.24544327467755303</v>
      </c>
      <c r="IN217" s="94">
        <f t="shared" si="687"/>
        <v>0.30104230027517664</v>
      </c>
      <c r="IO217" s="94">
        <f t="shared" si="688"/>
        <v>0.25605430001352925</v>
      </c>
      <c r="IP217" s="94">
        <f t="shared" si="689"/>
        <v>0.24223480486118865</v>
      </c>
      <c r="IQ217" s="94">
        <f t="shared" si="690"/>
        <v>0.26656835089462849</v>
      </c>
      <c r="IR217" s="94" t="str">
        <f t="shared" si="606"/>
        <v>i.a.</v>
      </c>
      <c r="IS217" s="94" t="e">
        <f t="shared" si="755"/>
        <v>#VALUE!</v>
      </c>
      <c r="IT217" s="94" t="e">
        <f t="shared" si="756"/>
        <v>#VALUE!</v>
      </c>
      <c r="IU217" s="94" t="e">
        <f t="shared" si="757"/>
        <v>#VALUE!</v>
      </c>
      <c r="IV217" s="94" t="e">
        <f t="shared" si="758"/>
        <v>#VALUE!</v>
      </c>
      <c r="IW217" s="94" t="e">
        <f t="shared" si="759"/>
        <v>#VALUE!</v>
      </c>
      <c r="IX217" s="94" t="e">
        <f t="shared" si="760"/>
        <v>#VALUE!</v>
      </c>
      <c r="IY217" s="366" t="e">
        <f t="shared" si="761"/>
        <v>#VALUE!</v>
      </c>
      <c r="IZ217" s="366" t="e">
        <f t="shared" si="762"/>
        <v>#VALUE!</v>
      </c>
      <c r="JA217" s="366" t="e">
        <f t="shared" si="763"/>
        <v>#VALUE!</v>
      </c>
      <c r="JB217" s="392"/>
      <c r="JC217" s="94" t="str">
        <f t="shared" si="691"/>
        <v>i.a.</v>
      </c>
      <c r="JD217" s="94" t="str">
        <f t="shared" si="692"/>
        <v>i.a.</v>
      </c>
      <c r="JE217" s="94" t="str">
        <f t="shared" si="693"/>
        <v>i.a.</v>
      </c>
      <c r="JF217" s="94" t="str">
        <f t="shared" si="694"/>
        <v>i.a.</v>
      </c>
      <c r="JG217" s="94" t="str">
        <f t="shared" si="695"/>
        <v>i.a.</v>
      </c>
      <c r="JH217" s="94" t="str">
        <f t="shared" si="696"/>
        <v>i.a.</v>
      </c>
      <c r="JI217" s="94" t="str">
        <f t="shared" si="697"/>
        <v>i.a.</v>
      </c>
      <c r="JJ217" s="94" t="str">
        <f t="shared" si="698"/>
        <v>i.a.</v>
      </c>
      <c r="JK217" s="94" t="str">
        <f t="shared" si="699"/>
        <v>i.a.</v>
      </c>
      <c r="JL217" s="94" t="str">
        <f t="shared" si="700"/>
        <v>i.a.</v>
      </c>
      <c r="JM217" s="94" t="str">
        <f t="shared" si="607"/>
        <v>i.a.</v>
      </c>
      <c r="JN217" s="94" t="e">
        <f t="shared" si="764"/>
        <v>#VALUE!</v>
      </c>
      <c r="JO217" s="94" t="e">
        <f t="shared" si="765"/>
        <v>#DIV/0!</v>
      </c>
      <c r="JP217" s="94" t="e">
        <f t="shared" si="766"/>
        <v>#DIV/0!</v>
      </c>
      <c r="JQ217" s="94" t="e">
        <f t="shared" si="767"/>
        <v>#DIV/0!</v>
      </c>
      <c r="JR217" s="94" t="e">
        <f t="shared" si="768"/>
        <v>#DIV/0!</v>
      </c>
      <c r="JS217" s="94" t="e">
        <f t="shared" si="769"/>
        <v>#DIV/0!</v>
      </c>
      <c r="JT217" s="364" t="e">
        <f t="shared" si="770"/>
        <v>#VALUE!</v>
      </c>
      <c r="JU217" s="364">
        <f t="shared" si="771"/>
        <v>0</v>
      </c>
      <c r="JV217" s="364">
        <f t="shared" si="772"/>
        <v>0</v>
      </c>
      <c r="JW217" s="99" t="str">
        <f t="shared" si="608"/>
        <v>i.a.</v>
      </c>
      <c r="JX217" s="99">
        <f t="shared" si="701"/>
        <v>0</v>
      </c>
      <c r="JY217" s="99">
        <f t="shared" si="702"/>
        <v>0</v>
      </c>
      <c r="JZ217" s="99">
        <f t="shared" si="703"/>
        <v>0</v>
      </c>
      <c r="KA217" s="99">
        <f t="shared" si="704"/>
        <v>0</v>
      </c>
      <c r="KB217" s="99">
        <f t="shared" si="705"/>
        <v>0</v>
      </c>
      <c r="KC217" s="99">
        <f t="shared" si="706"/>
        <v>0</v>
      </c>
      <c r="KD217" s="99">
        <f t="shared" si="707"/>
        <v>0</v>
      </c>
      <c r="KE217" s="99">
        <f t="shared" si="708"/>
        <v>0</v>
      </c>
      <c r="KF217" s="99">
        <f t="shared" si="609"/>
        <v>0</v>
      </c>
      <c r="KG217" s="99">
        <f t="shared" si="610"/>
        <v>0</v>
      </c>
      <c r="KH217" s="99" t="str">
        <f t="shared" si="611"/>
        <v>i.a.</v>
      </c>
      <c r="KI217" s="94">
        <f t="shared" si="773"/>
        <v>-1</v>
      </c>
      <c r="KJ217" s="94">
        <f t="shared" si="774"/>
        <v>8.9811087023845913E-3</v>
      </c>
      <c r="KK217" s="94">
        <f t="shared" si="775"/>
        <v>0.11434487518693195</v>
      </c>
      <c r="KL217" s="94">
        <f t="shared" si="776"/>
        <v>7.4005436125525043E-2</v>
      </c>
      <c r="KM217" s="94">
        <f t="shared" si="777"/>
        <v>1.9466666666666668</v>
      </c>
      <c r="KN217" s="94">
        <f t="shared" si="778"/>
        <v>-33.247124042682728</v>
      </c>
      <c r="KO217" s="364">
        <f t="shared" si="779"/>
        <v>-0.88854545454545442</v>
      </c>
      <c r="KP217" s="364">
        <f t="shared" si="780"/>
        <v>7.9090909090908657E-3</v>
      </c>
      <c r="KQ217" s="364">
        <f t="shared" si="781"/>
        <v>9.0363636363636313E-2</v>
      </c>
      <c r="KR217" s="308"/>
      <c r="KS217" s="308">
        <f t="shared" si="709"/>
        <v>0.88854545454545442</v>
      </c>
      <c r="KT217" s="308">
        <f t="shared" si="710"/>
        <v>0.88063636363636355</v>
      </c>
      <c r="KU217" s="308">
        <f t="shared" si="711"/>
        <v>0.79027272727272724</v>
      </c>
      <c r="KV217" s="308">
        <f t="shared" si="712"/>
        <v>0.73581818181818182</v>
      </c>
      <c r="KW217" s="308">
        <f t="shared" si="713"/>
        <v>-0.77727272727272734</v>
      </c>
      <c r="KX217" s="308">
        <f t="shared" si="714"/>
        <v>-2.2696000000000001E-2</v>
      </c>
      <c r="KY217" s="308">
        <f t="shared" si="715"/>
        <v>4.2613299638989167E-2</v>
      </c>
      <c r="KZ217" s="308">
        <f t="shared" si="716"/>
        <v>3.4745690140845074E-2</v>
      </c>
      <c r="LA217" s="308">
        <f t="shared" si="717"/>
        <v>1.3672922680412373E-2</v>
      </c>
      <c r="LB217" s="308">
        <f t="shared" si="718"/>
        <v>4.109608024691358E-2</v>
      </c>
      <c r="LC217" s="308" t="str">
        <f t="shared" si="612"/>
        <v>i.a.</v>
      </c>
    </row>
    <row r="218" spans="1:315" s="1" customFormat="1" x14ac:dyDescent="0.3">
      <c r="A218" s="379" t="s">
        <v>823</v>
      </c>
      <c r="B218" s="175">
        <v>29425590</v>
      </c>
      <c r="C218" t="s">
        <v>105</v>
      </c>
      <c r="D218" s="336"/>
      <c r="E218"/>
      <c r="F218"/>
      <c r="G218">
        <v>433200</v>
      </c>
      <c r="H218"/>
      <c r="I218" s="188">
        <v>45125</v>
      </c>
      <c r="J218" s="176"/>
      <c r="K218" s="176" t="s">
        <v>132</v>
      </c>
      <c r="L218" s="178" t="s">
        <v>132</v>
      </c>
      <c r="M218" s="178" t="s">
        <v>132</v>
      </c>
      <c r="N218" s="178" t="s">
        <v>129</v>
      </c>
      <c r="O218" s="178" t="s">
        <v>129</v>
      </c>
      <c r="P218" s="178" t="s">
        <v>129</v>
      </c>
      <c r="Q218" s="94" t="e">
        <f t="shared" si="719"/>
        <v>#DIV/0!</v>
      </c>
      <c r="R218" s="94" t="e">
        <f t="shared" si="720"/>
        <v>#DIV/0!</v>
      </c>
      <c r="S218" s="94" t="e">
        <f t="shared" si="721"/>
        <v>#DIV/0!</v>
      </c>
      <c r="T218" s="94" t="e">
        <f t="shared" si="722"/>
        <v>#DIV/0!</v>
      </c>
      <c r="U218" s="94" t="e">
        <f t="shared" si="723"/>
        <v>#DIV/0!</v>
      </c>
      <c r="V218" s="94" t="e">
        <f t="shared" si="724"/>
        <v>#DIV/0!</v>
      </c>
      <c r="W218" s="362">
        <f t="shared" si="725"/>
        <v>0</v>
      </c>
      <c r="X218" s="362">
        <f t="shared" si="726"/>
        <v>0</v>
      </c>
      <c r="Y218" s="362">
        <f t="shared" si="727"/>
        <v>0</v>
      </c>
      <c r="Z218" s="100"/>
      <c r="AA218" s="396"/>
      <c r="AB218" s="208"/>
      <c r="AC218" s="208"/>
      <c r="AD218" s="208"/>
      <c r="AE218" s="208"/>
      <c r="AF218" s="262"/>
      <c r="AG218" s="263"/>
      <c r="AH218" s="326"/>
      <c r="AI218" s="326"/>
      <c r="AJ218" s="326"/>
      <c r="AK218" s="231"/>
      <c r="AL218" s="94">
        <f t="shared" si="588"/>
        <v>-1</v>
      </c>
      <c r="AM218" s="94">
        <f t="shared" si="589"/>
        <v>6.0973607038123087E-2</v>
      </c>
      <c r="AN218" s="94">
        <f t="shared" si="613"/>
        <v>0.84085510688836096</v>
      </c>
      <c r="AO218" s="94">
        <f t="shared" si="614"/>
        <v>-0.46746854948138267</v>
      </c>
      <c r="AP218" s="94">
        <f t="shared" si="615"/>
        <v>7.6848779038090093E-2</v>
      </c>
      <c r="AQ218" s="94">
        <f t="shared" si="616"/>
        <v>0.16440291836087323</v>
      </c>
      <c r="AR218" s="362">
        <f t="shared" si="590"/>
        <v>-45.223999999999997</v>
      </c>
      <c r="AS218" s="362">
        <f t="shared" si="617"/>
        <v>2.5989999999999966</v>
      </c>
      <c r="AT218" s="362">
        <f t="shared" si="618"/>
        <v>19.47</v>
      </c>
      <c r="AU218" s="266"/>
      <c r="AV218" s="266">
        <v>45.223999999999997</v>
      </c>
      <c r="AW218" s="201">
        <v>42.625</v>
      </c>
      <c r="AX218" s="201">
        <v>23.155000000000001</v>
      </c>
      <c r="AY218" s="201">
        <v>43.481000000000002</v>
      </c>
      <c r="AZ218" s="205">
        <v>40.378</v>
      </c>
      <c r="BA218" s="205">
        <v>34.677</v>
      </c>
      <c r="BB218" s="276">
        <v>20.603999999999999</v>
      </c>
      <c r="BC218" s="230"/>
      <c r="BD218" s="230"/>
      <c r="BE218" s="230"/>
      <c r="BF218" s="231"/>
      <c r="BG218" s="94">
        <f t="shared" si="591"/>
        <v>-1</v>
      </c>
      <c r="BH218" s="94">
        <f t="shared" si="619"/>
        <v>0.13719766472060038</v>
      </c>
      <c r="BI218" s="94">
        <f t="shared" si="620"/>
        <v>1.0613180515759311</v>
      </c>
      <c r="BJ218" s="94">
        <f t="shared" si="621"/>
        <v>-0.46521605884155681</v>
      </c>
      <c r="BK218" s="94">
        <f t="shared" si="622"/>
        <v>-0.21202608065684619</v>
      </c>
      <c r="BL218" s="94">
        <f t="shared" si="623"/>
        <v>0.35637078283655427</v>
      </c>
      <c r="BM218" s="362">
        <f t="shared" si="592"/>
        <v>-8.1809999999999992</v>
      </c>
      <c r="BN218" s="362">
        <f t="shared" si="624"/>
        <v>0.98699999999999921</v>
      </c>
      <c r="BO218" s="362">
        <f t="shared" si="625"/>
        <v>3.7039999999999997</v>
      </c>
      <c r="BP218" s="266"/>
      <c r="BQ218" s="266">
        <v>8.1809999999999992</v>
      </c>
      <c r="BR218" s="201">
        <v>7.194</v>
      </c>
      <c r="BS218" s="201">
        <v>3.49</v>
      </c>
      <c r="BT218" s="201">
        <v>6.5259999999999998</v>
      </c>
      <c r="BU218" s="201">
        <v>8.282</v>
      </c>
      <c r="BV218" s="201">
        <v>6.1059999999999999</v>
      </c>
      <c r="BW218" s="285">
        <v>3.444</v>
      </c>
      <c r="BX218" s="230"/>
      <c r="BY218" s="230"/>
      <c r="BZ218" s="230"/>
      <c r="CA218" s="230"/>
      <c r="CB218" s="94">
        <f t="shared" si="593"/>
        <v>-1</v>
      </c>
      <c r="CC218" s="94">
        <f t="shared" si="626"/>
        <v>0.11126622923356132</v>
      </c>
      <c r="CD218" s="94">
        <f t="shared" si="627"/>
        <v>1.0098204264870931</v>
      </c>
      <c r="CE218" s="94">
        <f t="shared" si="628"/>
        <v>-0.46422128683102826</v>
      </c>
      <c r="CF218" s="94">
        <f t="shared" si="629"/>
        <v>-0.20894279938161497</v>
      </c>
      <c r="CG218" s="94">
        <f t="shared" si="630"/>
        <v>0.36399026763990278</v>
      </c>
      <c r="CH218" s="362">
        <f t="shared" si="594"/>
        <v>-7.96</v>
      </c>
      <c r="CI218" s="362">
        <f t="shared" si="631"/>
        <v>0.79699999999999971</v>
      </c>
      <c r="CJ218" s="362">
        <f t="shared" si="632"/>
        <v>3.5990000000000002</v>
      </c>
      <c r="CK218" s="100"/>
      <c r="CL218" s="100">
        <v>7.96</v>
      </c>
      <c r="CM218" s="208">
        <v>7.1630000000000003</v>
      </c>
      <c r="CN218" s="208">
        <v>3.5640000000000001</v>
      </c>
      <c r="CO218" s="208">
        <v>6.6520000000000001</v>
      </c>
      <c r="CP218" s="208">
        <v>8.4090000000000007</v>
      </c>
      <c r="CQ218" s="208">
        <v>6.165</v>
      </c>
      <c r="CR218" s="262">
        <v>3.5630000000000002</v>
      </c>
      <c r="CS218" s="294"/>
      <c r="CT218" s="294"/>
      <c r="CU218" s="294"/>
      <c r="CV218" s="294"/>
      <c r="CW218" s="94">
        <f t="shared" si="595"/>
        <v>-1</v>
      </c>
      <c r="CX218" s="94">
        <f t="shared" si="633"/>
        <v>0.1765350877192981</v>
      </c>
      <c r="CY218" s="94">
        <f t="shared" si="634"/>
        <v>1.0139860139860142</v>
      </c>
      <c r="CZ218" s="94">
        <f t="shared" si="635"/>
        <v>-0.47395934172313647</v>
      </c>
      <c r="DA218" s="94">
        <f t="shared" si="636"/>
        <v>-0.20599538816295157</v>
      </c>
      <c r="DB218" s="94">
        <f t="shared" si="637"/>
        <v>0.36544920235096551</v>
      </c>
      <c r="DC218" s="362">
        <f t="shared" si="596"/>
        <v>-6.4379999999999997</v>
      </c>
      <c r="DD218" s="362">
        <f t="shared" si="638"/>
        <v>0.9659999999999993</v>
      </c>
      <c r="DE218" s="362">
        <f t="shared" si="639"/>
        <v>2.7550000000000003</v>
      </c>
      <c r="DF218" s="266"/>
      <c r="DG218" s="266">
        <v>6.4379999999999997</v>
      </c>
      <c r="DH218" s="201">
        <v>5.4720000000000004</v>
      </c>
      <c r="DI218" s="201">
        <v>2.7170000000000001</v>
      </c>
      <c r="DJ218" s="201">
        <v>5.165</v>
      </c>
      <c r="DK218" s="201">
        <v>6.5049999999999999</v>
      </c>
      <c r="DL218" s="201">
        <v>4.7640000000000002</v>
      </c>
      <c r="DM218" s="285">
        <v>2.7349999999999999</v>
      </c>
      <c r="DN218" s="230"/>
      <c r="DO218" s="230"/>
      <c r="DP218" s="230"/>
      <c r="DQ218" s="230"/>
      <c r="DR218" s="94">
        <f t="shared" si="597"/>
        <v>-1</v>
      </c>
      <c r="DS218" s="94">
        <f t="shared" si="640"/>
        <v>0.28778135048231518</v>
      </c>
      <c r="DT218" s="94">
        <f t="shared" si="641"/>
        <v>0.16837431693989066</v>
      </c>
      <c r="DU218" s="94">
        <f t="shared" si="642"/>
        <v>-0.13205869275233437</v>
      </c>
      <c r="DV218" s="94">
        <f t="shared" si="643"/>
        <v>-5.8273431502547338E-2</v>
      </c>
      <c r="DW218" s="94">
        <f t="shared" si="644"/>
        <v>0.16269068484258364</v>
      </c>
      <c r="DX218" s="362">
        <f t="shared" si="598"/>
        <v>-17.622</v>
      </c>
      <c r="DY218" s="362">
        <f t="shared" si="645"/>
        <v>3.9380000000000006</v>
      </c>
      <c r="DZ218" s="362">
        <f t="shared" si="646"/>
        <v>1.9719999999999995</v>
      </c>
      <c r="EA218" s="100"/>
      <c r="EB218" s="100">
        <v>17.622</v>
      </c>
      <c r="EC218" s="208">
        <v>13.683999999999999</v>
      </c>
      <c r="ED218" s="208">
        <v>11.712</v>
      </c>
      <c r="EE218" s="208">
        <v>13.494</v>
      </c>
      <c r="EF218" s="208">
        <v>14.329000000000001</v>
      </c>
      <c r="EG218" s="208">
        <v>12.324</v>
      </c>
      <c r="EH218" s="262">
        <v>8.1430000000000007</v>
      </c>
      <c r="EI218" s="294"/>
      <c r="EJ218" s="294"/>
      <c r="EK218" s="294"/>
      <c r="EL218" s="294"/>
      <c r="EM218" s="94">
        <f t="shared" si="599"/>
        <v>-1</v>
      </c>
      <c r="EN218" s="94">
        <f t="shared" si="647"/>
        <v>0.30359443879281112</v>
      </c>
      <c r="EO218" s="94">
        <f t="shared" si="648"/>
        <v>8.22415501486293E-2</v>
      </c>
      <c r="EP218" s="94">
        <f t="shared" si="649"/>
        <v>-1.0494589294792704E-2</v>
      </c>
      <c r="EQ218" s="94">
        <f t="shared" si="650"/>
        <v>9.7525008967358773E-2</v>
      </c>
      <c r="ER218" s="94">
        <f t="shared" si="651"/>
        <v>-1.2709530180215645E-2</v>
      </c>
      <c r="ES218" s="362">
        <f t="shared" si="600"/>
        <v>-38.442999999999998</v>
      </c>
      <c r="ET218" s="362">
        <f t="shared" si="652"/>
        <v>8.9529999999999994</v>
      </c>
      <c r="EU218" s="362">
        <f t="shared" si="653"/>
        <v>2.2409999999999997</v>
      </c>
      <c r="EV218" s="100"/>
      <c r="EW218" s="100">
        <v>38.442999999999998</v>
      </c>
      <c r="EX218" s="208">
        <v>29.49</v>
      </c>
      <c r="EY218" s="208">
        <v>27.248999999999999</v>
      </c>
      <c r="EZ218" s="208">
        <v>27.538</v>
      </c>
      <c r="FA218" s="208">
        <v>25.091000000000001</v>
      </c>
      <c r="FB218" s="208">
        <v>25.414000000000001</v>
      </c>
      <c r="FC218" s="262">
        <v>15.663</v>
      </c>
      <c r="FD218" s="294"/>
      <c r="FE218" s="294"/>
      <c r="FF218" s="294"/>
      <c r="FG218" s="294"/>
      <c r="FH218" s="94">
        <f t="shared" si="601"/>
        <v>-1</v>
      </c>
      <c r="FI218" s="94">
        <f t="shared" si="654"/>
        <v>-7.0588235294117646E-2</v>
      </c>
      <c r="FJ218" s="94">
        <f t="shared" si="655"/>
        <v>-6.5934065934065936E-2</v>
      </c>
      <c r="FK218" s="94">
        <f t="shared" si="656"/>
        <v>8.3333333333333329E-2</v>
      </c>
      <c r="FL218" s="94">
        <f t="shared" si="657"/>
        <v>9.0909090909090912E-2</v>
      </c>
      <c r="FM218" s="94">
        <f t="shared" si="658"/>
        <v>0.11594202898550725</v>
      </c>
      <c r="FN218" s="362">
        <f t="shared" si="602"/>
        <v>-79</v>
      </c>
      <c r="FO218" s="362">
        <f t="shared" si="659"/>
        <v>-6</v>
      </c>
      <c r="FP218" s="362">
        <f t="shared" si="660"/>
        <v>-6</v>
      </c>
      <c r="FQ218" s="486"/>
      <c r="FR218" s="486">
        <v>79</v>
      </c>
      <c r="FS218" s="2">
        <v>85</v>
      </c>
      <c r="FT218" s="2">
        <v>91</v>
      </c>
      <c r="FU218" s="2">
        <v>84</v>
      </c>
      <c r="FV218" s="2">
        <v>77</v>
      </c>
      <c r="FW218" s="2">
        <v>69</v>
      </c>
      <c r="FX218" s="515">
        <v>40</v>
      </c>
      <c r="FY218" s="504"/>
      <c r="FZ218" s="504"/>
      <c r="GA218" s="504"/>
      <c r="GB218" s="504"/>
      <c r="GC218" s="2"/>
      <c r="GD218" s="98"/>
      <c r="GE218" s="1" t="s">
        <v>81</v>
      </c>
      <c r="GF218" s="336"/>
      <c r="GG218" s="132">
        <v>4180</v>
      </c>
      <c r="GH218" s="1" t="s">
        <v>831</v>
      </c>
      <c r="GI218" s="18" t="s">
        <v>131</v>
      </c>
      <c r="GJ218" s="94">
        <f t="shared" si="728"/>
        <v>-1</v>
      </c>
      <c r="GK218" s="94">
        <f t="shared" si="729"/>
        <v>-9.8520502216331532E-2</v>
      </c>
      <c r="GL218" s="94">
        <f t="shared" si="730"/>
        <v>0.99478396873655983</v>
      </c>
      <c r="GM218" s="94">
        <f t="shared" si="731"/>
        <v>-0.40859433720144805</v>
      </c>
      <c r="GN218" s="94">
        <f t="shared" si="732"/>
        <v>-0.24220797296906105</v>
      </c>
      <c r="GO218" s="392">
        <f t="shared" si="733"/>
        <v>4.7416381187329472E-2</v>
      </c>
      <c r="GP218" s="366">
        <f t="shared" si="734"/>
        <v>-0.50852871653996046</v>
      </c>
      <c r="GQ218" s="366">
        <f t="shared" si="735"/>
        <v>-5.5575866859000067E-2</v>
      </c>
      <c r="GR218" s="366">
        <f t="shared" si="736"/>
        <v>0.28131477144942468</v>
      </c>
      <c r="GS218" s="94">
        <f t="shared" si="603"/>
        <v>0</v>
      </c>
      <c r="GT218" s="94">
        <f t="shared" si="661"/>
        <v>0.50852871653996046</v>
      </c>
      <c r="GU218" s="392">
        <f t="shared" si="662"/>
        <v>0.56410458339896052</v>
      </c>
      <c r="GV218" s="94">
        <f t="shared" si="663"/>
        <v>0.28278981194953584</v>
      </c>
      <c r="GW218" s="94">
        <f t="shared" si="664"/>
        <v>0.47816554649031379</v>
      </c>
      <c r="GX218" s="94">
        <f t="shared" si="665"/>
        <v>0.6309983866731701</v>
      </c>
      <c r="GY218" s="94">
        <f t="shared" si="666"/>
        <v>0.60243318512727806</v>
      </c>
      <c r="GZ218" s="94">
        <f t="shared" si="667"/>
        <v>0.43755372712759422</v>
      </c>
      <c r="HA218" s="94" t="str">
        <f t="shared" si="668"/>
        <v>Negativ EK</v>
      </c>
      <c r="HB218" s="94" t="str">
        <f t="shared" si="669"/>
        <v>Negativ EK</v>
      </c>
      <c r="HC218" s="94" t="str">
        <f t="shared" si="670"/>
        <v>Negativ EK</v>
      </c>
      <c r="HD218" s="94">
        <f t="shared" si="737"/>
        <v>-1</v>
      </c>
      <c r="HE218" s="94">
        <f t="shared" si="738"/>
        <v>-5.0189770824457178E-2</v>
      </c>
      <c r="HF218" s="94">
        <f t="shared" si="739"/>
        <v>0.99040222936059052</v>
      </c>
      <c r="HG218" s="94">
        <f t="shared" si="740"/>
        <v>-0.48628061329826949</v>
      </c>
      <c r="HH218" s="94">
        <f t="shared" si="741"/>
        <v>-0.24382711439651178</v>
      </c>
      <c r="HI218" s="392">
        <f t="shared" si="742"/>
        <v>0.10317082757305483</v>
      </c>
      <c r="HJ218" s="366">
        <f t="shared" si="743"/>
        <v>-0.2408549600341513</v>
      </c>
      <c r="HK218" s="366">
        <f t="shared" si="744"/>
        <v>-1.2727232108819153E-2</v>
      </c>
      <c r="HL218" s="366">
        <f t="shared" si="745"/>
        <v>0.12617970615176816</v>
      </c>
      <c r="HM218" s="94">
        <f t="shared" si="604"/>
        <v>0</v>
      </c>
      <c r="HN218" s="94">
        <f t="shared" si="671"/>
        <v>0.2408549600341513</v>
      </c>
      <c r="HO218" s="392">
        <f t="shared" si="672"/>
        <v>0.25358219214297045</v>
      </c>
      <c r="HP218" s="94">
        <f t="shared" si="673"/>
        <v>0.1274024859912023</v>
      </c>
      <c r="HQ218" s="94">
        <f t="shared" si="674"/>
        <v>0.24800015200744832</v>
      </c>
      <c r="HR218" s="94">
        <f t="shared" si="675"/>
        <v>0.32796752796752793</v>
      </c>
      <c r="HS218" s="94">
        <f t="shared" si="676"/>
        <v>0.29729532341699733</v>
      </c>
      <c r="HT218" s="94">
        <f t="shared" si="677"/>
        <v>0.21988124880291132</v>
      </c>
      <c r="HU218" s="94" t="str">
        <f t="shared" si="678"/>
        <v>i.a.</v>
      </c>
      <c r="HV218" s="94" t="str">
        <f t="shared" si="679"/>
        <v>i.a.</v>
      </c>
      <c r="HW218" s="94" t="str">
        <f t="shared" si="680"/>
        <v>i.a.</v>
      </c>
      <c r="HX218" s="94" t="e">
        <f t="shared" si="746"/>
        <v>#VALUE!</v>
      </c>
      <c r="HY218" s="94">
        <f t="shared" si="747"/>
        <v>-1.2130374171540358E-2</v>
      </c>
      <c r="HZ218" s="94">
        <f t="shared" si="748"/>
        <v>7.958737749389895E-2</v>
      </c>
      <c r="IA218" s="94">
        <f t="shared" si="749"/>
        <v>-0.12285339942800765</v>
      </c>
      <c r="IB218" s="94">
        <f t="shared" si="750"/>
        <v>-0.14195434199398713</v>
      </c>
      <c r="IC218" s="392">
        <f t="shared" si="751"/>
        <v>0.17765816685622035</v>
      </c>
      <c r="ID218" s="366" t="e">
        <f t="shared" si="752"/>
        <v>#VALUE!</v>
      </c>
      <c r="IE218" s="366">
        <f t="shared" si="753"/>
        <v>-5.6287568722739323E-3</v>
      </c>
      <c r="IF218" s="366">
        <f t="shared" si="754"/>
        <v>3.4207764145786801E-2</v>
      </c>
      <c r="IG218" s="94" t="str">
        <f t="shared" si="605"/>
        <v>i.a.</v>
      </c>
      <c r="IH218" s="94">
        <f t="shared" si="681"/>
        <v>0.45839294539968267</v>
      </c>
      <c r="II218" s="392">
        <f t="shared" si="682"/>
        <v>0.4640217022719566</v>
      </c>
      <c r="IJ218" s="94">
        <f t="shared" si="683"/>
        <v>0.4298139381261698</v>
      </c>
      <c r="IK218" s="94">
        <f t="shared" si="684"/>
        <v>0.4900137991139516</v>
      </c>
      <c r="IL218" s="94">
        <f t="shared" si="685"/>
        <v>0.57108126419831817</v>
      </c>
      <c r="IM218" s="94">
        <f t="shared" si="686"/>
        <v>0.48492956638073498</v>
      </c>
      <c r="IN218" s="94">
        <f t="shared" si="687"/>
        <v>0.51988763327587306</v>
      </c>
      <c r="IO218" s="94" t="str">
        <f t="shared" si="688"/>
        <v>i.a.</v>
      </c>
      <c r="IP218" s="94" t="str">
        <f t="shared" si="689"/>
        <v>i.a.</v>
      </c>
      <c r="IQ218" s="94" t="str">
        <f t="shared" si="690"/>
        <v>i.a.</v>
      </c>
      <c r="IR218" s="94" t="str">
        <f t="shared" si="606"/>
        <v>i.a.</v>
      </c>
      <c r="IS218" s="94" t="e">
        <f t="shared" si="755"/>
        <v>#VALUE!</v>
      </c>
      <c r="IT218" s="94" t="e">
        <f t="shared" si="756"/>
        <v>#VALUE!</v>
      </c>
      <c r="IU218" s="94" t="e">
        <f t="shared" si="757"/>
        <v>#VALUE!</v>
      </c>
      <c r="IV218" s="94" t="e">
        <f t="shared" si="758"/>
        <v>#VALUE!</v>
      </c>
      <c r="IW218" s="94" t="e">
        <f t="shared" si="759"/>
        <v>#VALUE!</v>
      </c>
      <c r="IX218" s="392" t="e">
        <f t="shared" si="760"/>
        <v>#VALUE!</v>
      </c>
      <c r="IY218" s="366" t="e">
        <f t="shared" si="761"/>
        <v>#VALUE!</v>
      </c>
      <c r="IZ218" s="366" t="e">
        <f t="shared" si="762"/>
        <v>#VALUE!</v>
      </c>
      <c r="JA218" s="366" t="e">
        <f t="shared" si="763"/>
        <v>#VALUE!</v>
      </c>
      <c r="JB218" s="392"/>
      <c r="JC218" s="94" t="str">
        <f t="shared" si="691"/>
        <v>i.a.</v>
      </c>
      <c r="JD218" s="392" t="str">
        <f t="shared" si="692"/>
        <v>i.a.</v>
      </c>
      <c r="JE218" s="94" t="str">
        <f t="shared" si="693"/>
        <v>i.a.</v>
      </c>
      <c r="JF218" s="94" t="str">
        <f t="shared" si="694"/>
        <v>i.a.</v>
      </c>
      <c r="JG218" s="94" t="str">
        <f t="shared" si="695"/>
        <v>i.a.</v>
      </c>
      <c r="JH218" s="94" t="str">
        <f t="shared" si="696"/>
        <v>i.a.</v>
      </c>
      <c r="JI218" s="94" t="str">
        <f t="shared" si="697"/>
        <v>i.a.</v>
      </c>
      <c r="JJ218" s="94" t="str">
        <f t="shared" si="698"/>
        <v>i.a.</v>
      </c>
      <c r="JK218" s="94" t="str">
        <f t="shared" si="699"/>
        <v>i.a.</v>
      </c>
      <c r="JL218" s="94" t="str">
        <f t="shared" si="700"/>
        <v>i.a.</v>
      </c>
      <c r="JM218" s="94" t="str">
        <f t="shared" si="607"/>
        <v>i.a.</v>
      </c>
      <c r="JN218" s="94" t="e">
        <f t="shared" si="764"/>
        <v>#VALUE!</v>
      </c>
      <c r="JO218" s="94" t="e">
        <f t="shared" si="765"/>
        <v>#DIV/0!</v>
      </c>
      <c r="JP218" s="94" t="e">
        <f t="shared" si="766"/>
        <v>#DIV/0!</v>
      </c>
      <c r="JQ218" s="94" t="e">
        <f t="shared" si="767"/>
        <v>#DIV/0!</v>
      </c>
      <c r="JR218" s="94" t="e">
        <f t="shared" si="768"/>
        <v>#DIV/0!</v>
      </c>
      <c r="JS218" s="392" t="e">
        <f t="shared" si="769"/>
        <v>#DIV/0!</v>
      </c>
      <c r="JT218" s="364" t="e">
        <f t="shared" si="770"/>
        <v>#VALUE!</v>
      </c>
      <c r="JU218" s="364">
        <f t="shared" si="771"/>
        <v>0</v>
      </c>
      <c r="JV218" s="364">
        <f t="shared" si="772"/>
        <v>0</v>
      </c>
      <c r="JW218" s="99" t="str">
        <f t="shared" si="608"/>
        <v>i.a.</v>
      </c>
      <c r="JX218" s="99">
        <f t="shared" si="701"/>
        <v>0</v>
      </c>
      <c r="JY218" s="393">
        <f t="shared" si="702"/>
        <v>0</v>
      </c>
      <c r="JZ218" s="99">
        <f t="shared" si="703"/>
        <v>0</v>
      </c>
      <c r="KA218" s="99">
        <f t="shared" si="704"/>
        <v>0</v>
      </c>
      <c r="KB218" s="99">
        <f t="shared" si="705"/>
        <v>0</v>
      </c>
      <c r="KC218" s="99">
        <f t="shared" si="706"/>
        <v>0</v>
      </c>
      <c r="KD218" s="99">
        <f t="shared" si="707"/>
        <v>0</v>
      </c>
      <c r="KE218" s="99" t="str">
        <f t="shared" si="708"/>
        <v>i.a.</v>
      </c>
      <c r="KF218" s="99" t="str">
        <f t="shared" si="609"/>
        <v>i.a.</v>
      </c>
      <c r="KG218" s="99" t="str">
        <f t="shared" si="610"/>
        <v>i.a.</v>
      </c>
      <c r="KH218" s="99" t="str">
        <f t="shared" si="611"/>
        <v>i.a.</v>
      </c>
      <c r="KI218" s="94">
        <f t="shared" si="773"/>
        <v>-1</v>
      </c>
      <c r="KJ218" s="94">
        <f t="shared" si="774"/>
        <v>0.19566619601079374</v>
      </c>
      <c r="KK218" s="94">
        <f t="shared" si="775"/>
        <v>1.151690103650888</v>
      </c>
      <c r="KL218" s="94">
        <f t="shared" si="776"/>
        <v>-0.50543503399787215</v>
      </c>
      <c r="KM218" s="94">
        <f t="shared" si="777"/>
        <v>-0.27486423276648042</v>
      </c>
      <c r="KN218" s="392">
        <f t="shared" si="778"/>
        <v>0.22227699307991292</v>
      </c>
      <c r="KO218" s="364">
        <f t="shared" si="779"/>
        <v>-0.10075949367088607</v>
      </c>
      <c r="KP218" s="364">
        <f t="shared" si="780"/>
        <v>1.648890543559195E-2</v>
      </c>
      <c r="KQ218" s="364">
        <f t="shared" si="781"/>
        <v>4.5105753070458957E-2</v>
      </c>
      <c r="KR218" s="308"/>
      <c r="KS218" s="308">
        <f t="shared" si="709"/>
        <v>0.10075949367088607</v>
      </c>
      <c r="KT218" s="395">
        <f t="shared" si="710"/>
        <v>8.4270588235294125E-2</v>
      </c>
      <c r="KU218" s="308">
        <f t="shared" si="711"/>
        <v>3.9164835164835168E-2</v>
      </c>
      <c r="KV218" s="308">
        <f t="shared" si="712"/>
        <v>7.9190476190476186E-2</v>
      </c>
      <c r="KW218" s="308">
        <f t="shared" si="713"/>
        <v>0.10920779220779221</v>
      </c>
      <c r="KX218" s="308">
        <f t="shared" si="714"/>
        <v>8.9347826086956517E-2</v>
      </c>
      <c r="KY218" s="308">
        <f t="shared" si="715"/>
        <v>8.9075000000000001E-2</v>
      </c>
      <c r="KZ218" s="308" t="str">
        <f t="shared" si="716"/>
        <v>i.a.</v>
      </c>
      <c r="LA218" s="308" t="str">
        <f t="shared" si="717"/>
        <v>i.a.</v>
      </c>
      <c r="LB218" s="308" t="str">
        <f t="shared" si="718"/>
        <v>i.a.</v>
      </c>
      <c r="LC218" s="308" t="str">
        <f t="shared" si="612"/>
        <v>i.a.</v>
      </c>
    </row>
    <row r="219" spans="1:315" s="1" customFormat="1" x14ac:dyDescent="0.3">
      <c r="A219" s="374" t="s">
        <v>197</v>
      </c>
      <c r="B219" s="171">
        <v>17559737</v>
      </c>
      <c r="C219" t="s">
        <v>105</v>
      </c>
      <c r="D219"/>
      <c r="E219"/>
      <c r="F219" t="s">
        <v>846</v>
      </c>
      <c r="G219">
        <v>433200</v>
      </c>
      <c r="H219"/>
      <c r="I219" s="192">
        <v>44160</v>
      </c>
      <c r="J219" s="176"/>
      <c r="K219" s="176"/>
      <c r="L219" s="176"/>
      <c r="M219" s="176" t="s">
        <v>129</v>
      </c>
      <c r="N219" s="176" t="s">
        <v>129</v>
      </c>
      <c r="O219" s="176" t="s">
        <v>129</v>
      </c>
      <c r="P219" s="176" t="s">
        <v>129</v>
      </c>
      <c r="Q219" s="94" t="e">
        <f t="shared" si="719"/>
        <v>#DIV/0!</v>
      </c>
      <c r="R219" s="94" t="e">
        <f t="shared" si="720"/>
        <v>#DIV/0!</v>
      </c>
      <c r="S219" s="94" t="e">
        <f t="shared" si="721"/>
        <v>#DIV/0!</v>
      </c>
      <c r="T219" s="94" t="e">
        <f t="shared" si="722"/>
        <v>#DIV/0!</v>
      </c>
      <c r="U219" s="94" t="e">
        <f t="shared" si="723"/>
        <v>#DIV/0!</v>
      </c>
      <c r="V219" s="94" t="e">
        <f t="shared" si="724"/>
        <v>#DIV/0!</v>
      </c>
      <c r="W219" s="362">
        <f t="shared" si="725"/>
        <v>0</v>
      </c>
      <c r="X219" s="362">
        <f t="shared" si="726"/>
        <v>0</v>
      </c>
      <c r="Y219" s="362">
        <f t="shared" si="727"/>
        <v>0</v>
      </c>
      <c r="Z219" s="100"/>
      <c r="AA219" s="396"/>
      <c r="AB219" s="100"/>
      <c r="AC219" s="100"/>
      <c r="AD219" s="100"/>
      <c r="AE219" s="203"/>
      <c r="AF219" s="207"/>
      <c r="AG219" s="207"/>
      <c r="AH219" s="206"/>
      <c r="AI219" s="206"/>
      <c r="AJ219" s="201"/>
      <c r="AK219" s="201"/>
      <c r="AL219" s="94" t="e">
        <f t="shared" si="588"/>
        <v>#DIV/0!</v>
      </c>
      <c r="AM219" s="94" t="e">
        <f t="shared" si="589"/>
        <v>#DIV/0!</v>
      </c>
      <c r="AN219" s="94">
        <f t="shared" si="613"/>
        <v>-1</v>
      </c>
      <c r="AO219" s="94">
        <f t="shared" si="614"/>
        <v>-0.63769186307880044</v>
      </c>
      <c r="AP219" s="94">
        <f t="shared" si="615"/>
        <v>0.68553799523706438</v>
      </c>
      <c r="AQ219" s="94">
        <f t="shared" si="616"/>
        <v>0.10409943826939148</v>
      </c>
      <c r="AR219" s="362">
        <f t="shared" si="590"/>
        <v>0</v>
      </c>
      <c r="AS219" s="362">
        <f t="shared" si="617"/>
        <v>0</v>
      </c>
      <c r="AT219" s="362">
        <f t="shared" si="618"/>
        <v>-11.282999999999999</v>
      </c>
      <c r="AU219" s="266"/>
      <c r="AV219" s="266"/>
      <c r="AW219" s="266"/>
      <c r="AX219" s="266">
        <v>11.282999999999999</v>
      </c>
      <c r="AY219" s="266">
        <v>31.141999999999999</v>
      </c>
      <c r="AZ219" s="266">
        <v>18.475999999999999</v>
      </c>
      <c r="BA219" s="201">
        <v>16.734000000000002</v>
      </c>
      <c r="BB219" s="201">
        <v>19.346</v>
      </c>
      <c r="BC219" s="201">
        <v>24.034517999999998</v>
      </c>
      <c r="BD219" s="201">
        <v>11.071989</v>
      </c>
      <c r="BE219" s="201">
        <v>11.431215999999999</v>
      </c>
      <c r="BF219" s="201"/>
      <c r="BG219" s="94" t="e">
        <f t="shared" si="591"/>
        <v>#DIV/0!</v>
      </c>
      <c r="BH219" s="94" t="e">
        <f t="shared" si="619"/>
        <v>#DIV/0!</v>
      </c>
      <c r="BI219" s="94">
        <f t="shared" si="620"/>
        <v>-1</v>
      </c>
      <c r="BJ219" s="94">
        <f t="shared" si="621"/>
        <v>-0.87205540620585953</v>
      </c>
      <c r="BK219" s="94">
        <f t="shared" si="622"/>
        <v>1.0214608086948513</v>
      </c>
      <c r="BL219" s="94">
        <f t="shared" si="623"/>
        <v>0.11046333231052471</v>
      </c>
      <c r="BM219" s="362">
        <f t="shared" si="592"/>
        <v>0</v>
      </c>
      <c r="BN219" s="362">
        <f t="shared" si="624"/>
        <v>0</v>
      </c>
      <c r="BO219" s="362">
        <f t="shared" si="625"/>
        <v>-2.8079999999999998</v>
      </c>
      <c r="BP219" s="266"/>
      <c r="BQ219" s="266"/>
      <c r="BR219" s="266"/>
      <c r="BS219" s="266">
        <v>2.8079999999999998</v>
      </c>
      <c r="BT219" s="266">
        <v>21.946999999999999</v>
      </c>
      <c r="BU219" s="266">
        <v>10.856999999999999</v>
      </c>
      <c r="BV219" s="201">
        <v>9.7769999999999992</v>
      </c>
      <c r="BW219" s="201">
        <v>11.119</v>
      </c>
      <c r="BX219" s="201">
        <v>17.476147999999998</v>
      </c>
      <c r="BY219" s="201">
        <v>5.42178</v>
      </c>
      <c r="BZ219" s="201">
        <v>5.5805100000000003</v>
      </c>
      <c r="CA219" s="201"/>
      <c r="CB219" s="94" t="e">
        <f t="shared" si="593"/>
        <v>#DIV/0!</v>
      </c>
      <c r="CC219" s="94" t="e">
        <f t="shared" si="626"/>
        <v>#DIV/0!</v>
      </c>
      <c r="CD219" s="94">
        <f t="shared" si="627"/>
        <v>-1</v>
      </c>
      <c r="CE219" s="94">
        <f t="shared" si="628"/>
        <v>-0.90496492917067806</v>
      </c>
      <c r="CF219" s="94">
        <f t="shared" si="629"/>
        <v>1.0489385684764228</v>
      </c>
      <c r="CG219" s="94">
        <f t="shared" si="630"/>
        <v>0.11220225658169679</v>
      </c>
      <c r="CH219" s="362">
        <f t="shared" si="594"/>
        <v>0</v>
      </c>
      <c r="CI219" s="362">
        <f t="shared" si="631"/>
        <v>0</v>
      </c>
      <c r="CJ219" s="362">
        <f t="shared" si="632"/>
        <v>-2.073</v>
      </c>
      <c r="CK219" s="100"/>
      <c r="CL219" s="100"/>
      <c r="CM219" s="100"/>
      <c r="CN219" s="100">
        <v>2.073</v>
      </c>
      <c r="CO219" s="100">
        <v>21.812999999999999</v>
      </c>
      <c r="CP219" s="100">
        <v>10.646000000000001</v>
      </c>
      <c r="CQ219" s="208">
        <v>9.5719999999999992</v>
      </c>
      <c r="CR219" s="208">
        <v>10.904517</v>
      </c>
      <c r="CS219" s="208">
        <v>17.241254999999999</v>
      </c>
      <c r="CT219" s="208">
        <v>5.290902</v>
      </c>
      <c r="CU219" s="208">
        <v>5.5149540000000004</v>
      </c>
      <c r="CV219" s="208"/>
      <c r="CW219" s="94" t="e">
        <f t="shared" si="595"/>
        <v>#DIV/0!</v>
      </c>
      <c r="CX219" s="94" t="e">
        <f t="shared" si="633"/>
        <v>#DIV/0!</v>
      </c>
      <c r="CY219" s="94">
        <f t="shared" si="634"/>
        <v>-1</v>
      </c>
      <c r="CZ219" s="94">
        <f t="shared" si="635"/>
        <v>-0.90542845380227011</v>
      </c>
      <c r="DA219" s="94">
        <f t="shared" si="636"/>
        <v>1.0495419479267118</v>
      </c>
      <c r="DB219" s="94">
        <f t="shared" si="637"/>
        <v>0.11117064023573522</v>
      </c>
      <c r="DC219" s="362">
        <f t="shared" si="596"/>
        <v>0</v>
      </c>
      <c r="DD219" s="362">
        <f t="shared" si="638"/>
        <v>0</v>
      </c>
      <c r="DE219" s="362">
        <f t="shared" si="639"/>
        <v>-1.6080000000000001</v>
      </c>
      <c r="DF219" s="266"/>
      <c r="DG219" s="266"/>
      <c r="DH219" s="266"/>
      <c r="DI219" s="266">
        <v>1.6080000000000001</v>
      </c>
      <c r="DJ219" s="266">
        <v>17.003</v>
      </c>
      <c r="DK219" s="266">
        <v>8.2959999999999994</v>
      </c>
      <c r="DL219" s="201">
        <v>7.4660000000000002</v>
      </c>
      <c r="DM219" s="201">
        <v>8.4947040000000005</v>
      </c>
      <c r="DN219" s="201">
        <v>13.62</v>
      </c>
      <c r="DO219" s="201">
        <v>4.0199020000000001</v>
      </c>
      <c r="DP219" s="201">
        <v>4.1340000000000003</v>
      </c>
      <c r="DQ219" s="201"/>
      <c r="DR219" s="94" t="e">
        <f t="shared" si="597"/>
        <v>#DIV/0!</v>
      </c>
      <c r="DS219" s="94" t="e">
        <f t="shared" si="640"/>
        <v>#DIV/0!</v>
      </c>
      <c r="DT219" s="94">
        <f t="shared" si="641"/>
        <v>-1</v>
      </c>
      <c r="DU219" s="94">
        <f t="shared" si="642"/>
        <v>-0.22487845663146813</v>
      </c>
      <c r="DV219" s="94">
        <f t="shared" si="643"/>
        <v>0.71862692921766902</v>
      </c>
      <c r="DW219" s="94">
        <f t="shared" si="644"/>
        <v>-3.6113676002872713E-2</v>
      </c>
      <c r="DX219" s="362">
        <f t="shared" si="598"/>
        <v>0</v>
      </c>
      <c r="DY219" s="362">
        <f t="shared" si="645"/>
        <v>0</v>
      </c>
      <c r="DZ219" s="362">
        <f t="shared" si="646"/>
        <v>-25.030999999999999</v>
      </c>
      <c r="EA219" s="100"/>
      <c r="EB219" s="100"/>
      <c r="EC219" s="100"/>
      <c r="ED219" s="100">
        <v>25.030999999999999</v>
      </c>
      <c r="EE219" s="100">
        <v>32.292999999999999</v>
      </c>
      <c r="EF219" s="100">
        <v>18.79</v>
      </c>
      <c r="EG219" s="208">
        <v>19.494</v>
      </c>
      <c r="EH219" s="208">
        <v>24.027794</v>
      </c>
      <c r="EI219" s="208">
        <v>26.533090000000001</v>
      </c>
      <c r="EJ219" s="208">
        <v>15.91323</v>
      </c>
      <c r="EK219" s="208">
        <v>15.893328</v>
      </c>
      <c r="EL219" s="208"/>
      <c r="EM219" s="94" t="e">
        <f t="shared" si="599"/>
        <v>#DIV/0!</v>
      </c>
      <c r="EN219" s="94" t="e">
        <f t="shared" si="647"/>
        <v>#DIV/0!</v>
      </c>
      <c r="EO219" s="94">
        <f t="shared" si="648"/>
        <v>-1</v>
      </c>
      <c r="EP219" s="94">
        <f t="shared" si="649"/>
        <v>6.1675245671502003E-2</v>
      </c>
      <c r="EQ219" s="94">
        <f t="shared" si="650"/>
        <v>0.2784923721208496</v>
      </c>
      <c r="ER219" s="94">
        <f t="shared" si="651"/>
        <v>0.22487862966016303</v>
      </c>
      <c r="ES219" s="362">
        <f t="shared" si="600"/>
        <v>0</v>
      </c>
      <c r="ET219" s="362">
        <f t="shared" si="652"/>
        <v>0</v>
      </c>
      <c r="EU219" s="362">
        <f t="shared" si="653"/>
        <v>-90.751999999999995</v>
      </c>
      <c r="EV219" s="100"/>
      <c r="EW219" s="100"/>
      <c r="EX219" s="100"/>
      <c r="EY219" s="100">
        <v>90.751999999999995</v>
      </c>
      <c r="EZ219" s="100">
        <v>85.48</v>
      </c>
      <c r="FA219" s="100">
        <v>66.86</v>
      </c>
      <c r="FB219" s="208">
        <v>54.585000000000001</v>
      </c>
      <c r="FC219" s="208">
        <v>59.421103000000002</v>
      </c>
      <c r="FD219" s="208">
        <v>73.893253000000001</v>
      </c>
      <c r="FE219" s="208">
        <v>39.332000000000001</v>
      </c>
      <c r="FF219" s="208">
        <v>50.016812999999999</v>
      </c>
      <c r="FG219" s="208"/>
      <c r="FH219" s="94" t="e">
        <f t="shared" si="601"/>
        <v>#DIV/0!</v>
      </c>
      <c r="FI219" s="94" t="e">
        <f t="shared" si="654"/>
        <v>#DIV/0!</v>
      </c>
      <c r="FJ219" s="94">
        <f t="shared" si="655"/>
        <v>-1</v>
      </c>
      <c r="FK219" s="94">
        <f t="shared" si="656"/>
        <v>-6.3953488372093026E-2</v>
      </c>
      <c r="FL219" s="94">
        <f t="shared" si="657"/>
        <v>0.31297709923664124</v>
      </c>
      <c r="FM219" s="94">
        <f t="shared" si="658"/>
        <v>0.23584905660377359</v>
      </c>
      <c r="FN219" s="362">
        <f t="shared" si="602"/>
        <v>0</v>
      </c>
      <c r="FO219" s="362">
        <f t="shared" si="659"/>
        <v>0</v>
      </c>
      <c r="FP219" s="362">
        <f t="shared" si="660"/>
        <v>-161</v>
      </c>
      <c r="FQ219" s="486"/>
      <c r="FR219" s="486"/>
      <c r="FS219" s="486"/>
      <c r="FT219" s="486">
        <v>161</v>
      </c>
      <c r="FU219" s="486">
        <v>172</v>
      </c>
      <c r="FV219" s="486">
        <v>131</v>
      </c>
      <c r="FW219" s="2">
        <v>106</v>
      </c>
      <c r="FX219" s="2">
        <v>114</v>
      </c>
      <c r="FY219" s="2">
        <v>130</v>
      </c>
      <c r="FZ219" s="2">
        <v>105</v>
      </c>
      <c r="GA219" s="2">
        <v>94</v>
      </c>
      <c r="GB219" s="2"/>
      <c r="GC219" s="2"/>
      <c r="GD219" s="2"/>
      <c r="GE219" s="1" t="s">
        <v>118</v>
      </c>
      <c r="GF219" s="336"/>
      <c r="GG219" s="1">
        <v>5260</v>
      </c>
      <c r="GH219" s="1" t="s">
        <v>196</v>
      </c>
      <c r="GI219" s="18" t="s">
        <v>82</v>
      </c>
      <c r="GJ219" s="94" t="e">
        <f t="shared" si="728"/>
        <v>#VALUE!</v>
      </c>
      <c r="GK219" s="94" t="e">
        <f t="shared" si="729"/>
        <v>#VALUE!</v>
      </c>
      <c r="GL219" s="94">
        <f t="shared" si="730"/>
        <v>-1</v>
      </c>
      <c r="GM219" s="94">
        <f t="shared" si="731"/>
        <v>-0.91531162299954194</v>
      </c>
      <c r="GN219" s="94">
        <f t="shared" si="732"/>
        <v>0.53557081916785176</v>
      </c>
      <c r="GO219" s="392">
        <f t="shared" si="733"/>
        <v>0.264367294360144</v>
      </c>
      <c r="GP219" s="366" t="e">
        <f t="shared" si="734"/>
        <v>#VALUE!</v>
      </c>
      <c r="GQ219" s="366" t="e">
        <f t="shared" si="735"/>
        <v>#VALUE!</v>
      </c>
      <c r="GR219" s="366">
        <f t="shared" si="736"/>
        <v>-7.2325727444002508E-2</v>
      </c>
      <c r="GS219" s="94" t="str">
        <f t="shared" si="603"/>
        <v>Negativ EK</v>
      </c>
      <c r="GT219" s="94" t="str">
        <f t="shared" si="661"/>
        <v>Negativ EK</v>
      </c>
      <c r="GU219" s="392">
        <f t="shared" si="662"/>
        <v>0</v>
      </c>
      <c r="GV219" s="94">
        <f t="shared" si="663"/>
        <v>7.2325727444002508E-2</v>
      </c>
      <c r="GW219" s="94">
        <f t="shared" si="664"/>
        <v>0.85402188595031614</v>
      </c>
      <c r="GX219" s="94">
        <f t="shared" si="665"/>
        <v>0.55615923101034381</v>
      </c>
      <c r="GY219" s="94">
        <f t="shared" si="666"/>
        <v>0.4398715733087657</v>
      </c>
      <c r="GZ219" s="94">
        <f t="shared" si="667"/>
        <v>0.43134202321304349</v>
      </c>
      <c r="HA219" s="94">
        <f t="shared" si="668"/>
        <v>0.81237925926205146</v>
      </c>
      <c r="HB219" s="94">
        <f t="shared" si="669"/>
        <v>0.33269252208931249</v>
      </c>
      <c r="HC219" s="94">
        <f t="shared" si="670"/>
        <v>0.34699806107317488</v>
      </c>
      <c r="HD219" s="94" t="e">
        <f t="shared" si="737"/>
        <v>#VALUE!</v>
      </c>
      <c r="HE219" s="94" t="e">
        <f t="shared" si="738"/>
        <v>#VALUE!</v>
      </c>
      <c r="HF219" s="94">
        <f t="shared" si="739"/>
        <v>-1</v>
      </c>
      <c r="HG219" s="94">
        <f t="shared" si="740"/>
        <v>-0.88940102014050026</v>
      </c>
      <c r="HH219" s="94">
        <f t="shared" si="741"/>
        <v>0.6115026119991217</v>
      </c>
      <c r="HI219" s="392">
        <f t="shared" si="742"/>
        <v>4.2443880284218444E-2</v>
      </c>
      <c r="HJ219" s="366" t="e">
        <f t="shared" si="743"/>
        <v>#VALUE!</v>
      </c>
      <c r="HK219" s="366" t="e">
        <f t="shared" si="744"/>
        <v>#VALUE!</v>
      </c>
      <c r="HL219" s="366">
        <f t="shared" si="745"/>
        <v>-3.1867084297970853E-2</v>
      </c>
      <c r="HM219" s="94" t="str">
        <f t="shared" si="604"/>
        <v>i.a.</v>
      </c>
      <c r="HN219" s="94" t="str">
        <f t="shared" si="671"/>
        <v>i.a.</v>
      </c>
      <c r="HO219" s="392">
        <f t="shared" si="672"/>
        <v>0</v>
      </c>
      <c r="HP219" s="94">
        <f t="shared" si="673"/>
        <v>3.1867084297970853E-2</v>
      </c>
      <c r="HQ219" s="94">
        <f t="shared" si="674"/>
        <v>0.28813181042405145</v>
      </c>
      <c r="HR219" s="94">
        <f t="shared" si="675"/>
        <v>0.17879698629009017</v>
      </c>
      <c r="HS219" s="94">
        <f t="shared" si="676"/>
        <v>0.17151713360468079</v>
      </c>
      <c r="HT219" s="94">
        <f t="shared" si="677"/>
        <v>0.16680874188823294</v>
      </c>
      <c r="HU219" s="94">
        <f t="shared" si="678"/>
        <v>0.30869700065938466</v>
      </c>
      <c r="HV219" s="94">
        <f t="shared" si="679"/>
        <v>0.1213621047209659</v>
      </c>
      <c r="HW219" s="94">
        <f t="shared" si="680"/>
        <v>0.11157268256975911</v>
      </c>
      <c r="HX219" s="94" t="e">
        <f t="shared" si="746"/>
        <v>#VALUE!</v>
      </c>
      <c r="HY219" s="94" t="e">
        <f t="shared" si="747"/>
        <v>#VALUE!</v>
      </c>
      <c r="HZ219" s="94" t="e">
        <f t="shared" si="748"/>
        <v>#VALUE!</v>
      </c>
      <c r="IA219" s="94">
        <f t="shared" si="749"/>
        <v>-0.26990711469563078</v>
      </c>
      <c r="IB219" s="94">
        <f t="shared" si="750"/>
        <v>0.34426060467353004</v>
      </c>
      <c r="IC219" s="392">
        <f t="shared" si="751"/>
        <v>-0.21307605451116982</v>
      </c>
      <c r="ID219" s="366" t="e">
        <f t="shared" si="752"/>
        <v>#VALUE!</v>
      </c>
      <c r="IE219" s="366" t="e">
        <f t="shared" si="753"/>
        <v>#VALUE!</v>
      </c>
      <c r="IF219" s="366" t="e">
        <f t="shared" si="754"/>
        <v>#VALUE!</v>
      </c>
      <c r="IG219" s="94" t="str">
        <f t="shared" si="605"/>
        <v>i.a.</v>
      </c>
      <c r="IH219" s="94" t="str">
        <f t="shared" si="681"/>
        <v>i.a.</v>
      </c>
      <c r="II219" s="392" t="str">
        <f t="shared" si="682"/>
        <v>i.a.</v>
      </c>
      <c r="IJ219" s="94">
        <f t="shared" si="683"/>
        <v>0.27581761283497885</v>
      </c>
      <c r="IK219" s="94">
        <f t="shared" si="684"/>
        <v>0.37778427702386519</v>
      </c>
      <c r="IL219" s="94">
        <f t="shared" si="685"/>
        <v>0.28103499850433739</v>
      </c>
      <c r="IM219" s="94">
        <f t="shared" si="686"/>
        <v>0.35713107996702392</v>
      </c>
      <c r="IN219" s="94">
        <f t="shared" si="687"/>
        <v>0.4043646581249089</v>
      </c>
      <c r="IO219" s="94">
        <f t="shared" si="688"/>
        <v>0.35907324312816491</v>
      </c>
      <c r="IP219" s="94">
        <f t="shared" si="689"/>
        <v>0.40458735889352182</v>
      </c>
      <c r="IQ219" s="94">
        <f t="shared" si="690"/>
        <v>0.31775971011987508</v>
      </c>
      <c r="IR219" s="94" t="str">
        <f t="shared" si="606"/>
        <v>i.a.</v>
      </c>
      <c r="IS219" s="94" t="e">
        <f t="shared" si="755"/>
        <v>#VALUE!</v>
      </c>
      <c r="IT219" s="94" t="e">
        <f t="shared" si="756"/>
        <v>#VALUE!</v>
      </c>
      <c r="IU219" s="94" t="e">
        <f t="shared" si="757"/>
        <v>#VALUE!</v>
      </c>
      <c r="IV219" s="94" t="e">
        <f t="shared" si="758"/>
        <v>#VALUE!</v>
      </c>
      <c r="IW219" s="94" t="e">
        <f t="shared" si="759"/>
        <v>#VALUE!</v>
      </c>
      <c r="IX219" s="392" t="e">
        <f t="shared" si="760"/>
        <v>#VALUE!</v>
      </c>
      <c r="IY219" s="366" t="e">
        <f t="shared" si="761"/>
        <v>#VALUE!</v>
      </c>
      <c r="IZ219" s="366" t="e">
        <f t="shared" si="762"/>
        <v>#VALUE!</v>
      </c>
      <c r="JA219" s="366" t="e">
        <f t="shared" si="763"/>
        <v>#VALUE!</v>
      </c>
      <c r="JB219" s="392"/>
      <c r="JC219" s="94" t="str">
        <f t="shared" si="691"/>
        <v>i.a.</v>
      </c>
      <c r="JD219" s="392" t="str">
        <f t="shared" si="692"/>
        <v>i.a.</v>
      </c>
      <c r="JE219" s="94" t="str">
        <f t="shared" si="693"/>
        <v>i.a.</v>
      </c>
      <c r="JF219" s="94" t="str">
        <f t="shared" si="694"/>
        <v>i.a.</v>
      </c>
      <c r="JG219" s="94" t="str">
        <f t="shared" si="695"/>
        <v>i.a.</v>
      </c>
      <c r="JH219" s="94" t="str">
        <f t="shared" si="696"/>
        <v>i.a.</v>
      </c>
      <c r="JI219" s="94" t="str">
        <f t="shared" si="697"/>
        <v>i.a.</v>
      </c>
      <c r="JJ219" s="94" t="str">
        <f t="shared" si="698"/>
        <v>i.a.</v>
      </c>
      <c r="JK219" s="94" t="str">
        <f t="shared" si="699"/>
        <v>i.a.</v>
      </c>
      <c r="JL219" s="94" t="str">
        <f t="shared" si="700"/>
        <v>i.a.</v>
      </c>
      <c r="JM219" s="94" t="str">
        <f t="shared" si="607"/>
        <v>i.a.</v>
      </c>
      <c r="JN219" s="94" t="e">
        <f t="shared" si="764"/>
        <v>#VALUE!</v>
      </c>
      <c r="JO219" s="94" t="e">
        <f t="shared" si="765"/>
        <v>#VALUE!</v>
      </c>
      <c r="JP219" s="94" t="e">
        <f t="shared" si="766"/>
        <v>#VALUE!</v>
      </c>
      <c r="JQ219" s="94" t="e">
        <f t="shared" si="767"/>
        <v>#DIV/0!</v>
      </c>
      <c r="JR219" s="94" t="e">
        <f t="shared" si="768"/>
        <v>#DIV/0!</v>
      </c>
      <c r="JS219" s="392" t="e">
        <f t="shared" si="769"/>
        <v>#DIV/0!</v>
      </c>
      <c r="JT219" s="364" t="e">
        <f t="shared" si="770"/>
        <v>#VALUE!</v>
      </c>
      <c r="JU219" s="364" t="e">
        <f t="shared" si="771"/>
        <v>#VALUE!</v>
      </c>
      <c r="JV219" s="364" t="e">
        <f t="shared" si="772"/>
        <v>#VALUE!</v>
      </c>
      <c r="JW219" s="99" t="str">
        <f t="shared" si="608"/>
        <v>i.a.</v>
      </c>
      <c r="JX219" s="99" t="str">
        <f t="shared" si="701"/>
        <v>i.a.</v>
      </c>
      <c r="JY219" s="393" t="str">
        <f t="shared" si="702"/>
        <v>i.a.</v>
      </c>
      <c r="JZ219" s="99">
        <f t="shared" si="703"/>
        <v>0</v>
      </c>
      <c r="KA219" s="99">
        <f t="shared" si="704"/>
        <v>0</v>
      </c>
      <c r="KB219" s="99">
        <f t="shared" si="705"/>
        <v>0</v>
      </c>
      <c r="KC219" s="99">
        <f t="shared" si="706"/>
        <v>0</v>
      </c>
      <c r="KD219" s="99">
        <f t="shared" si="707"/>
        <v>0</v>
      </c>
      <c r="KE219" s="99">
        <f t="shared" si="708"/>
        <v>0</v>
      </c>
      <c r="KF219" s="99">
        <f t="shared" si="609"/>
        <v>0</v>
      </c>
      <c r="KG219" s="99">
        <f t="shared" si="610"/>
        <v>0</v>
      </c>
      <c r="KH219" s="99" t="str">
        <f t="shared" si="611"/>
        <v>i.a.</v>
      </c>
      <c r="KI219" s="94" t="e">
        <f t="shared" si="773"/>
        <v>#VALUE!</v>
      </c>
      <c r="KJ219" s="94" t="e">
        <f t="shared" si="774"/>
        <v>#VALUE!</v>
      </c>
      <c r="KK219" s="94" t="e">
        <f t="shared" si="775"/>
        <v>#VALUE!</v>
      </c>
      <c r="KL219" s="94">
        <f t="shared" si="776"/>
        <v>-0.89847184979724615</v>
      </c>
      <c r="KM219" s="94">
        <f t="shared" si="777"/>
        <v>0.56052879343262452</v>
      </c>
      <c r="KN219" s="392">
        <f t="shared" si="778"/>
        <v>-0.10005008246061182</v>
      </c>
      <c r="KO219" s="364" t="e">
        <f t="shared" si="779"/>
        <v>#VALUE!</v>
      </c>
      <c r="KP219" s="364" t="e">
        <f t="shared" si="780"/>
        <v>#VALUE!</v>
      </c>
      <c r="KQ219" s="364" t="e">
        <f t="shared" si="781"/>
        <v>#VALUE!</v>
      </c>
      <c r="KR219" s="308"/>
      <c r="KS219" s="308" t="str">
        <f t="shared" si="709"/>
        <v>i.a.</v>
      </c>
      <c r="KT219" s="395" t="str">
        <f t="shared" si="710"/>
        <v>i.a.</v>
      </c>
      <c r="KU219" s="308">
        <f t="shared" si="711"/>
        <v>1.2875776397515528E-2</v>
      </c>
      <c r="KV219" s="308">
        <f t="shared" si="712"/>
        <v>0.12681976744186046</v>
      </c>
      <c r="KW219" s="308">
        <f t="shared" si="713"/>
        <v>8.1267175572519085E-2</v>
      </c>
      <c r="KX219" s="308">
        <f t="shared" si="714"/>
        <v>9.0301886792452823E-2</v>
      </c>
      <c r="KY219" s="308">
        <f t="shared" si="715"/>
        <v>9.5653657894736843E-2</v>
      </c>
      <c r="KZ219" s="308">
        <f t="shared" si="716"/>
        <v>0.13262503846153845</v>
      </c>
      <c r="LA219" s="308">
        <f t="shared" si="717"/>
        <v>5.0389542857142859E-2</v>
      </c>
      <c r="LB219" s="308">
        <f t="shared" si="718"/>
        <v>5.8669723404255324E-2</v>
      </c>
      <c r="LC219" s="308" t="str">
        <f t="shared" si="612"/>
        <v>i.a.</v>
      </c>
    </row>
    <row r="220" spans="1:315" s="1" customFormat="1" x14ac:dyDescent="0.3">
      <c r="A220" s="348" t="s">
        <v>218</v>
      </c>
      <c r="B220" s="171">
        <v>26654653</v>
      </c>
      <c r="C220" t="s">
        <v>105</v>
      </c>
      <c r="D220" s="4" t="s">
        <v>87</v>
      </c>
      <c r="E220">
        <v>1</v>
      </c>
      <c r="F220"/>
      <c r="G220">
        <v>433200</v>
      </c>
      <c r="H220"/>
      <c r="I220" s="192">
        <v>44987</v>
      </c>
      <c r="J220" s="176"/>
      <c r="K220" s="176" t="s">
        <v>204</v>
      </c>
      <c r="L220" s="176" t="s">
        <v>204</v>
      </c>
      <c r="M220" s="176" t="s">
        <v>204</v>
      </c>
      <c r="N220" s="176" t="s">
        <v>204</v>
      </c>
      <c r="O220" s="176" t="s">
        <v>204</v>
      </c>
      <c r="P220" s="176" t="s">
        <v>204</v>
      </c>
      <c r="Q220" s="94">
        <f t="shared" si="719"/>
        <v>-1</v>
      </c>
      <c r="R220" s="94">
        <f t="shared" si="720"/>
        <v>-3.2916229349976178E-2</v>
      </c>
      <c r="S220" s="94">
        <f t="shared" si="721"/>
        <v>3.0543360378594953E-2</v>
      </c>
      <c r="T220" s="94">
        <f t="shared" si="722"/>
        <v>-8.1187188661679954E-5</v>
      </c>
      <c r="U220" s="94">
        <f t="shared" si="723"/>
        <v>-0.4170410712535032</v>
      </c>
      <c r="V220" s="94">
        <f t="shared" si="724"/>
        <v>0.38147266855500273</v>
      </c>
      <c r="W220" s="362">
        <f t="shared" si="725"/>
        <v>-343.68900000000002</v>
      </c>
      <c r="X220" s="362">
        <f t="shared" si="726"/>
        <v>-11.697999999999979</v>
      </c>
      <c r="Y220" s="362">
        <f t="shared" si="727"/>
        <v>10.533000000000015</v>
      </c>
      <c r="Z220" s="100"/>
      <c r="AA220" s="396">
        <v>343.68900000000002</v>
      </c>
      <c r="AB220" s="100">
        <v>355.387</v>
      </c>
      <c r="AC220" s="100">
        <v>344.85399999999998</v>
      </c>
      <c r="AD220" s="100">
        <v>344.88200000000001</v>
      </c>
      <c r="AE220" s="100">
        <v>591.60599999999999</v>
      </c>
      <c r="AF220" s="100">
        <v>428.24299999999999</v>
      </c>
      <c r="AG220" s="206">
        <v>326.49783600000001</v>
      </c>
      <c r="AH220" s="206">
        <v>268.62268599999999</v>
      </c>
      <c r="AI220" s="206">
        <v>181.834</v>
      </c>
      <c r="AJ220" s="206">
        <v>241.77799999999999</v>
      </c>
      <c r="AK220" s="201">
        <v>210.76900000000001</v>
      </c>
      <c r="AL220" s="94">
        <f t="shared" si="588"/>
        <v>-1</v>
      </c>
      <c r="AM220" s="94">
        <f t="shared" si="589"/>
        <v>2.1797628223330964E-2</v>
      </c>
      <c r="AN220" s="94">
        <f t="shared" si="613"/>
        <v>-0.15472625442907753</v>
      </c>
      <c r="AO220" s="94">
        <f t="shared" si="614"/>
        <v>1.6371483851763734E-3</v>
      </c>
      <c r="AP220" s="94">
        <f t="shared" si="615"/>
        <v>-0.31572515256680433</v>
      </c>
      <c r="AQ220" s="94">
        <f t="shared" si="616"/>
        <v>0.30583204607531228</v>
      </c>
      <c r="AR220" s="362">
        <f t="shared" si="590"/>
        <v>-75.564999999999998</v>
      </c>
      <c r="AS220" s="362">
        <f t="shared" si="617"/>
        <v>1.6119999999999948</v>
      </c>
      <c r="AT220" s="362">
        <f t="shared" si="618"/>
        <v>-13.536999999999992</v>
      </c>
      <c r="AU220" s="266"/>
      <c r="AV220" s="266">
        <v>75.564999999999998</v>
      </c>
      <c r="AW220" s="266">
        <v>73.953000000000003</v>
      </c>
      <c r="AX220" s="266">
        <v>87.49</v>
      </c>
      <c r="AY220" s="266">
        <v>87.346999999999994</v>
      </c>
      <c r="AZ220" s="266">
        <v>127.649</v>
      </c>
      <c r="BA220" s="267">
        <v>97.753</v>
      </c>
      <c r="BB220" s="205">
        <v>74.638644999999997</v>
      </c>
      <c r="BC220" s="205">
        <v>68.082943999999998</v>
      </c>
      <c r="BD220" s="205">
        <v>51.241</v>
      </c>
      <c r="BE220" s="205">
        <v>52.966999999999999</v>
      </c>
      <c r="BF220" s="205">
        <v>52.759</v>
      </c>
      <c r="BG220" s="94">
        <f t="shared" si="591"/>
        <v>-1</v>
      </c>
      <c r="BH220" s="94">
        <f t="shared" si="619"/>
        <v>0.43705972434915774</v>
      </c>
      <c r="BI220" s="94">
        <f t="shared" si="620"/>
        <v>-0.59174742106908407</v>
      </c>
      <c r="BJ220" s="94">
        <f t="shared" si="621"/>
        <v>0.35104316242925909</v>
      </c>
      <c r="BK220" s="94">
        <f t="shared" si="622"/>
        <v>-0.74807422224113718</v>
      </c>
      <c r="BL220" s="94">
        <f t="shared" si="623"/>
        <v>0.44472454500737829</v>
      </c>
      <c r="BM220" s="362">
        <f t="shared" si="592"/>
        <v>-9.3840000000000003</v>
      </c>
      <c r="BN220" s="362">
        <f t="shared" si="624"/>
        <v>2.8540000000000001</v>
      </c>
      <c r="BO220" s="362">
        <f t="shared" si="625"/>
        <v>-9.4649999999999999</v>
      </c>
      <c r="BP220" s="266"/>
      <c r="BQ220" s="266">
        <v>9.3840000000000003</v>
      </c>
      <c r="BR220" s="266">
        <v>6.53</v>
      </c>
      <c r="BS220" s="266">
        <v>15.994999999999999</v>
      </c>
      <c r="BT220" s="266">
        <v>11.839</v>
      </c>
      <c r="BU220" s="266">
        <v>46.994</v>
      </c>
      <c r="BV220" s="266">
        <v>32.527999999999999</v>
      </c>
      <c r="BW220" s="201">
        <v>18.487658</v>
      </c>
      <c r="BX220" s="201">
        <v>15.246422000000001</v>
      </c>
      <c r="BY220" s="201">
        <v>5.2405739999999996</v>
      </c>
      <c r="BZ220" s="201">
        <v>6.0389999999999997</v>
      </c>
      <c r="CA220" s="201">
        <v>7.5419999999999998</v>
      </c>
      <c r="CB220" s="94">
        <f t="shared" si="593"/>
        <v>-1</v>
      </c>
      <c r="CC220" s="94">
        <f t="shared" si="626"/>
        <v>5.4208857522758339E-3</v>
      </c>
      <c r="CD220" s="94">
        <f t="shared" si="627"/>
        <v>-0.35524927459773148</v>
      </c>
      <c r="CE220" s="94">
        <f t="shared" si="628"/>
        <v>-0.15643079661771248</v>
      </c>
      <c r="CF220" s="94">
        <f t="shared" si="629"/>
        <v>-0.6179140008927243</v>
      </c>
      <c r="CG220" s="94">
        <f t="shared" si="630"/>
        <v>0.45179904955872363</v>
      </c>
      <c r="CH220" s="362">
        <f t="shared" si="594"/>
        <v>-9.83</v>
      </c>
      <c r="CI220" s="362">
        <f t="shared" si="631"/>
        <v>5.3000000000000824E-2</v>
      </c>
      <c r="CJ220" s="362">
        <f t="shared" si="632"/>
        <v>-5.3870000000000005</v>
      </c>
      <c r="CK220" s="100"/>
      <c r="CL220" s="100">
        <v>9.83</v>
      </c>
      <c r="CM220" s="100">
        <v>9.7769999999999992</v>
      </c>
      <c r="CN220" s="100">
        <v>15.164</v>
      </c>
      <c r="CO220" s="100">
        <v>17.975999999999999</v>
      </c>
      <c r="CP220" s="100">
        <v>47.046999999999997</v>
      </c>
      <c r="CQ220" s="100">
        <v>32.405999999999999</v>
      </c>
      <c r="CR220" s="208">
        <v>18.334731000000001</v>
      </c>
      <c r="CS220" s="208">
        <v>15.102902</v>
      </c>
      <c r="CT220" s="208">
        <v>5.5211600000000001</v>
      </c>
      <c r="CU220" s="208">
        <v>5.9556019999999998</v>
      </c>
      <c r="CV220" s="208">
        <v>7.5659999999999998</v>
      </c>
      <c r="CW220" s="94">
        <f t="shared" si="595"/>
        <v>-1</v>
      </c>
      <c r="CX220" s="94">
        <f t="shared" si="633"/>
        <v>-7.8859060402684505E-2</v>
      </c>
      <c r="CY220" s="94">
        <f t="shared" si="634"/>
        <v>-0.28186590928651351</v>
      </c>
      <c r="CZ220" s="94">
        <f t="shared" si="635"/>
        <v>-0.24688877365828368</v>
      </c>
      <c r="DA220" s="94">
        <f t="shared" si="636"/>
        <v>-0.57910244168599101</v>
      </c>
      <c r="DB220" s="94">
        <f t="shared" si="637"/>
        <v>0.45202820472191418</v>
      </c>
      <c r="DC220" s="362">
        <f t="shared" si="596"/>
        <v>-7.6859999999999999</v>
      </c>
      <c r="DD220" s="362">
        <f t="shared" si="638"/>
        <v>-0.65799999999999947</v>
      </c>
      <c r="DE220" s="362">
        <f t="shared" si="639"/>
        <v>-3.2750000000000004</v>
      </c>
      <c r="DF220" s="266"/>
      <c r="DG220" s="266">
        <v>7.6859999999999999</v>
      </c>
      <c r="DH220" s="266">
        <v>8.3439999999999994</v>
      </c>
      <c r="DI220" s="266">
        <v>11.619</v>
      </c>
      <c r="DJ220" s="266">
        <v>15.428000000000001</v>
      </c>
      <c r="DK220" s="266">
        <v>36.655000000000001</v>
      </c>
      <c r="DL220" s="266">
        <v>25.244</v>
      </c>
      <c r="DM220" s="201">
        <v>14.286821</v>
      </c>
      <c r="DN220" s="201">
        <v>11.678017000000001</v>
      </c>
      <c r="DO220" s="201">
        <v>4.1902280000000003</v>
      </c>
      <c r="DP220" s="201">
        <v>4.9469390000000004</v>
      </c>
      <c r="DQ220" s="201">
        <v>5.6160249999999996</v>
      </c>
      <c r="DR220" s="94">
        <f t="shared" si="597"/>
        <v>-1</v>
      </c>
      <c r="DS220" s="94">
        <f t="shared" si="640"/>
        <v>0.20056364490371065</v>
      </c>
      <c r="DT220" s="94">
        <f t="shared" si="641"/>
        <v>-4.1422782530391687E-2</v>
      </c>
      <c r="DU220" s="94">
        <f t="shared" si="642"/>
        <v>-0.41517576324990119</v>
      </c>
      <c r="DV220" s="94">
        <f t="shared" si="643"/>
        <v>0.29147380552039442</v>
      </c>
      <c r="DW220" s="94">
        <f t="shared" si="644"/>
        <v>0.27483140655105959</v>
      </c>
      <c r="DX220" s="362">
        <f t="shared" si="598"/>
        <v>-46.008000000000003</v>
      </c>
      <c r="DY220" s="362">
        <f t="shared" si="645"/>
        <v>7.6859999999999999</v>
      </c>
      <c r="DZ220" s="362">
        <f t="shared" si="646"/>
        <v>-1.6559999999999988</v>
      </c>
      <c r="EA220" s="100"/>
      <c r="EB220" s="100">
        <v>46.008000000000003</v>
      </c>
      <c r="EC220" s="100">
        <v>38.322000000000003</v>
      </c>
      <c r="ED220" s="100">
        <v>39.978000000000002</v>
      </c>
      <c r="EE220" s="100">
        <v>68.358999999999995</v>
      </c>
      <c r="EF220" s="100">
        <v>52.930999999999997</v>
      </c>
      <c r="EG220" s="100">
        <v>41.52</v>
      </c>
      <c r="EH220" s="208">
        <v>30.562612000000001</v>
      </c>
      <c r="EI220" s="208">
        <v>27.953804999999999</v>
      </c>
      <c r="EJ220" s="208">
        <v>20.465788</v>
      </c>
      <c r="EK220" s="208">
        <v>19.275559999999999</v>
      </c>
      <c r="EL220" s="208">
        <v>17.136621000000002</v>
      </c>
      <c r="EM220" s="94">
        <f t="shared" si="599"/>
        <v>-1</v>
      </c>
      <c r="EN220" s="94">
        <f t="shared" si="647"/>
        <v>-3.7280874366095826E-2</v>
      </c>
      <c r="EO220" s="94">
        <f t="shared" si="648"/>
        <v>-2.8824155723606956E-2</v>
      </c>
      <c r="EP220" s="94">
        <f t="shared" si="649"/>
        <v>-0.11178738572710291</v>
      </c>
      <c r="EQ220" s="94">
        <f t="shared" si="650"/>
        <v>3.5702984122519321E-2</v>
      </c>
      <c r="ER220" s="94">
        <f t="shared" si="651"/>
        <v>8.3938585506615135E-2</v>
      </c>
      <c r="ES220" s="362">
        <f t="shared" si="600"/>
        <v>-171.23500000000001</v>
      </c>
      <c r="ET220" s="362">
        <f t="shared" si="652"/>
        <v>-6.6310000000000002</v>
      </c>
      <c r="EU220" s="362">
        <f t="shared" si="653"/>
        <v>-5.2789999999999964</v>
      </c>
      <c r="EV220" s="100"/>
      <c r="EW220" s="100">
        <v>171.23500000000001</v>
      </c>
      <c r="EX220" s="100">
        <v>177.86600000000001</v>
      </c>
      <c r="EY220" s="100">
        <v>183.14500000000001</v>
      </c>
      <c r="EZ220" s="100">
        <v>206.19499999999999</v>
      </c>
      <c r="FA220" s="100">
        <v>199.08699999999999</v>
      </c>
      <c r="FB220" s="100">
        <v>183.67</v>
      </c>
      <c r="FC220" s="208">
        <v>120.46805999999999</v>
      </c>
      <c r="FD220" s="208">
        <v>100.31225499999999</v>
      </c>
      <c r="FE220" s="208">
        <v>68.632000000000005</v>
      </c>
      <c r="FF220" s="208">
        <v>74.318381000000002</v>
      </c>
      <c r="FG220" s="208">
        <v>72.948672999999999</v>
      </c>
      <c r="FH220" s="94">
        <f t="shared" si="601"/>
        <v>-1</v>
      </c>
      <c r="FI220" s="94">
        <f t="shared" si="654"/>
        <v>2.3076923076923078E-2</v>
      </c>
      <c r="FJ220" s="94">
        <f t="shared" si="655"/>
        <v>-0.1095890410958904</v>
      </c>
      <c r="FK220" s="94">
        <f t="shared" si="656"/>
        <v>6.8965517241379309E-3</v>
      </c>
      <c r="FL220" s="94">
        <f t="shared" si="657"/>
        <v>0</v>
      </c>
      <c r="FM220" s="94">
        <f t="shared" si="658"/>
        <v>0.20833333333333334</v>
      </c>
      <c r="FN220" s="362">
        <f t="shared" si="602"/>
        <v>-133</v>
      </c>
      <c r="FO220" s="362">
        <f t="shared" si="659"/>
        <v>3</v>
      </c>
      <c r="FP220" s="362">
        <f t="shared" si="660"/>
        <v>-16</v>
      </c>
      <c r="FQ220" s="486"/>
      <c r="FR220" s="486">
        <v>133</v>
      </c>
      <c r="FS220" s="486">
        <v>130</v>
      </c>
      <c r="FT220" s="486">
        <v>146</v>
      </c>
      <c r="FU220" s="486">
        <v>145</v>
      </c>
      <c r="FV220" s="486">
        <v>145</v>
      </c>
      <c r="FW220" s="486">
        <v>120</v>
      </c>
      <c r="FX220" s="2">
        <v>118</v>
      </c>
      <c r="FY220" s="2">
        <v>118</v>
      </c>
      <c r="FZ220" s="2">
        <v>107</v>
      </c>
      <c r="GA220" s="2">
        <v>112</v>
      </c>
      <c r="GB220" s="2">
        <v>107</v>
      </c>
      <c r="GC220" s="2"/>
      <c r="GD220" s="88"/>
      <c r="GE220" s="1" t="s">
        <v>81</v>
      </c>
      <c r="GF220" s="336" t="s">
        <v>87</v>
      </c>
      <c r="GG220" s="1">
        <v>2970</v>
      </c>
      <c r="GH220" s="1" t="s">
        <v>134</v>
      </c>
      <c r="GI220" s="18" t="s">
        <v>97</v>
      </c>
      <c r="GJ220" s="94">
        <f t="shared" si="728"/>
        <v>-1</v>
      </c>
      <c r="GK220" s="94">
        <f t="shared" si="729"/>
        <v>-6.6471536174514387E-2</v>
      </c>
      <c r="GL220" s="94">
        <f t="shared" si="730"/>
        <v>-0.10791367384539531</v>
      </c>
      <c r="GM220" s="94">
        <f t="shared" si="731"/>
        <v>-5.5571885152462655E-2</v>
      </c>
      <c r="GN220" s="94">
        <f t="shared" si="732"/>
        <v>-0.70246182948568481</v>
      </c>
      <c r="GO220" s="392">
        <f t="shared" si="733"/>
        <v>0.10797627967210799</v>
      </c>
      <c r="GP220" s="366">
        <f t="shared" si="734"/>
        <v>-0.23313174433772083</v>
      </c>
      <c r="GQ220" s="366">
        <f t="shared" si="735"/>
        <v>-1.6600056428562632E-2</v>
      </c>
      <c r="GR220" s="366">
        <f t="shared" si="736"/>
        <v>-3.0209493528371184E-2</v>
      </c>
      <c r="GS220" s="94">
        <f t="shared" si="603"/>
        <v>0</v>
      </c>
      <c r="GT220" s="94">
        <f t="shared" si="661"/>
        <v>0.23313174433772083</v>
      </c>
      <c r="GU220" s="392">
        <f t="shared" si="662"/>
        <v>0.24973180076628346</v>
      </c>
      <c r="GV220" s="94">
        <f t="shared" si="663"/>
        <v>0.27994129429465464</v>
      </c>
      <c r="GW220" s="94">
        <f t="shared" si="664"/>
        <v>0.29641355429136779</v>
      </c>
      <c r="GX220" s="94">
        <f t="shared" si="665"/>
        <v>0.99622026235825989</v>
      </c>
      <c r="GY220" s="94">
        <f t="shared" si="666"/>
        <v>0.89913500914755962</v>
      </c>
      <c r="GZ220" s="94">
        <f t="shared" si="667"/>
        <v>0.62665255119772623</v>
      </c>
      <c r="HA220" s="94">
        <f t="shared" si="668"/>
        <v>0.62383432260572702</v>
      </c>
      <c r="HB220" s="94">
        <f t="shared" si="669"/>
        <v>0.27785469179354461</v>
      </c>
      <c r="HC220" s="94">
        <f t="shared" si="670"/>
        <v>0.32712141027751124</v>
      </c>
      <c r="HD220" s="94">
        <f t="shared" si="737"/>
        <v>-1</v>
      </c>
      <c r="HE220" s="94">
        <f t="shared" si="738"/>
        <v>0.48608674322621209</v>
      </c>
      <c r="HF220" s="94">
        <f t="shared" si="739"/>
        <v>-0.55971131328141577</v>
      </c>
      <c r="HG220" s="94">
        <f t="shared" si="740"/>
        <v>0.40636326849451604</v>
      </c>
      <c r="HH220" s="94">
        <f t="shared" si="741"/>
        <v>-0.76207590044055973</v>
      </c>
      <c r="HI220" s="392">
        <f t="shared" si="742"/>
        <v>0.14797566171990786</v>
      </c>
      <c r="HJ220" s="366">
        <f t="shared" si="743"/>
        <v>-5.3760945972655481E-2</v>
      </c>
      <c r="HK220" s="366">
        <f t="shared" si="744"/>
        <v>1.7584762975461493E-2</v>
      </c>
      <c r="HL220" s="366">
        <f t="shared" si="745"/>
        <v>-4.598850596361146E-2</v>
      </c>
      <c r="HM220" s="94">
        <f t="shared" si="604"/>
        <v>0</v>
      </c>
      <c r="HN220" s="94">
        <f t="shared" si="671"/>
        <v>5.3760945972655481E-2</v>
      </c>
      <c r="HO220" s="392">
        <f t="shared" si="672"/>
        <v>3.6176182997193988E-2</v>
      </c>
      <c r="HP220" s="94">
        <f t="shared" si="673"/>
        <v>8.2164688960805449E-2</v>
      </c>
      <c r="HQ220" s="94">
        <f t="shared" si="674"/>
        <v>5.8423517452045742E-2</v>
      </c>
      <c r="HR220" s="94">
        <f t="shared" si="675"/>
        <v>0.24555527397278171</v>
      </c>
      <c r="HS220" s="94">
        <f t="shared" si="676"/>
        <v>0.2139028571432329</v>
      </c>
      <c r="HT220" s="94">
        <f t="shared" si="677"/>
        <v>0.16747560125548333</v>
      </c>
      <c r="HU220" s="94">
        <f t="shared" si="678"/>
        <v>0.18049056477238604</v>
      </c>
      <c r="HV220" s="94">
        <f t="shared" si="679"/>
        <v>7.3320182336554948E-2</v>
      </c>
      <c r="HW220" s="94">
        <f t="shared" si="680"/>
        <v>8.2014270483064047E-2</v>
      </c>
      <c r="HX220" s="94" t="e">
        <f t="shared" si="746"/>
        <v>#VALUE!</v>
      </c>
      <c r="HY220" s="94">
        <f t="shared" si="747"/>
        <v>0.24705494358304908</v>
      </c>
      <c r="HZ220" s="94">
        <f t="shared" si="748"/>
        <v>-1.2972549596486102E-2</v>
      </c>
      <c r="IA220" s="94">
        <f t="shared" si="749"/>
        <v>-0.34157179558990625</v>
      </c>
      <c r="IB220" s="94">
        <f t="shared" si="750"/>
        <v>0.24695383263240492</v>
      </c>
      <c r="IC220" s="392">
        <f t="shared" si="751"/>
        <v>0.17611036602707919</v>
      </c>
      <c r="ID220" s="366" t="e">
        <f t="shared" si="752"/>
        <v>#VALUE!</v>
      </c>
      <c r="IE220" s="366">
        <f t="shared" si="753"/>
        <v>5.3229057537638486E-2</v>
      </c>
      <c r="IF220" s="366">
        <f t="shared" si="754"/>
        <v>-2.831726707080845E-3</v>
      </c>
      <c r="IG220" s="94" t="str">
        <f t="shared" si="605"/>
        <v>i.a.</v>
      </c>
      <c r="IH220" s="94">
        <f t="shared" si="681"/>
        <v>0.26868338832598476</v>
      </c>
      <c r="II220" s="392">
        <f t="shared" si="682"/>
        <v>0.21545433078834628</v>
      </c>
      <c r="IJ220" s="94">
        <f t="shared" si="683"/>
        <v>0.21828605749542712</v>
      </c>
      <c r="IK220" s="94">
        <f t="shared" si="684"/>
        <v>0.33152598268629208</v>
      </c>
      <c r="IL220" s="94">
        <f t="shared" si="685"/>
        <v>0.26586869057246332</v>
      </c>
      <c r="IM220" s="94">
        <f t="shared" si="686"/>
        <v>0.22605760331028479</v>
      </c>
      <c r="IN220" s="94">
        <f t="shared" si="687"/>
        <v>0.25369888084858344</v>
      </c>
      <c r="IO220" s="94">
        <f t="shared" si="688"/>
        <v>0.27866789556271065</v>
      </c>
      <c r="IP220" s="94">
        <f t="shared" si="689"/>
        <v>0.29819600186501921</v>
      </c>
      <c r="IQ220" s="94">
        <f t="shared" si="690"/>
        <v>0.25936463820437639</v>
      </c>
      <c r="IR220" s="94">
        <f t="shared" si="606"/>
        <v>0.23491340274277508</v>
      </c>
      <c r="IS220" s="94">
        <f t="shared" si="755"/>
        <v>-1</v>
      </c>
      <c r="IT220" s="94">
        <f t="shared" si="756"/>
        <v>0.48597233038378901</v>
      </c>
      <c r="IU220" s="94">
        <f t="shared" si="757"/>
        <v>-0.6038472570616199</v>
      </c>
      <c r="IV220" s="94">
        <f t="shared" si="758"/>
        <v>0.3511528587313118</v>
      </c>
      <c r="IW220" s="94">
        <f t="shared" si="759"/>
        <v>-0.56784986842801366</v>
      </c>
      <c r="IX220" s="392">
        <f t="shared" si="760"/>
        <v>4.578583267849673E-2</v>
      </c>
      <c r="IY220" s="366">
        <f t="shared" si="761"/>
        <v>-2.7303754266211604E-2</v>
      </c>
      <c r="IZ220" s="366">
        <f t="shared" si="762"/>
        <v>8.9294186827490671E-3</v>
      </c>
      <c r="JA220" s="366">
        <f t="shared" si="763"/>
        <v>-2.800761155938632E-2</v>
      </c>
      <c r="JB220" s="392"/>
      <c r="JC220" s="94">
        <f t="shared" si="691"/>
        <v>2.7303754266211604E-2</v>
      </c>
      <c r="JD220" s="392">
        <f t="shared" si="692"/>
        <v>1.8374335583462537E-2</v>
      </c>
      <c r="JE220" s="94">
        <f t="shared" si="693"/>
        <v>4.6381947142848858E-2</v>
      </c>
      <c r="JF220" s="94">
        <f t="shared" si="694"/>
        <v>3.4327683091608142E-2</v>
      </c>
      <c r="JG220" s="94">
        <f t="shared" si="695"/>
        <v>7.9434623719164446E-2</v>
      </c>
      <c r="JH220" s="94">
        <f t="shared" si="696"/>
        <v>7.5956874951838088E-2</v>
      </c>
      <c r="JI220" s="94">
        <f t="shared" si="697"/>
        <v>5.6624136400095462E-2</v>
      </c>
      <c r="JJ220" s="94">
        <f t="shared" si="698"/>
        <v>5.6757760213893484E-2</v>
      </c>
      <c r="JK220" s="94">
        <f t="shared" si="699"/>
        <v>2.8820649603484495E-2</v>
      </c>
      <c r="JL220" s="94">
        <f t="shared" si="700"/>
        <v>2.4977458660424025E-2</v>
      </c>
      <c r="JM220" s="94">
        <f t="shared" si="607"/>
        <v>3.5783250857573931E-2</v>
      </c>
      <c r="JN220" s="94" t="e">
        <f t="shared" si="764"/>
        <v>#VALUE!</v>
      </c>
      <c r="JO220" s="94">
        <f t="shared" si="765"/>
        <v>-5.473014898869856E-2</v>
      </c>
      <c r="JP220" s="94">
        <f t="shared" si="766"/>
        <v>0.15737946627134525</v>
      </c>
      <c r="JQ220" s="94">
        <f t="shared" si="767"/>
        <v>-6.929946180520178E-3</v>
      </c>
      <c r="JR220" s="94">
        <f t="shared" si="768"/>
        <v>-0.41704107125350309</v>
      </c>
      <c r="JS220" s="392">
        <f t="shared" si="769"/>
        <v>0.14328772570069179</v>
      </c>
      <c r="JT220" s="364" t="e">
        <f t="shared" si="770"/>
        <v>#VALUE!</v>
      </c>
      <c r="JU220" s="364">
        <f t="shared" si="771"/>
        <v>-0.14961833429728166</v>
      </c>
      <c r="JV220" s="364">
        <f t="shared" si="772"/>
        <v>0.37173245521601705</v>
      </c>
      <c r="JW220" s="99" t="str">
        <f t="shared" si="608"/>
        <v>i.a.</v>
      </c>
      <c r="JX220" s="99">
        <f t="shared" si="701"/>
        <v>2.5841278195488724</v>
      </c>
      <c r="JY220" s="393">
        <f t="shared" si="702"/>
        <v>2.733746153846154</v>
      </c>
      <c r="JZ220" s="99">
        <f t="shared" si="703"/>
        <v>2.362013698630137</v>
      </c>
      <c r="KA220" s="99">
        <f t="shared" si="704"/>
        <v>2.3784965517241381</v>
      </c>
      <c r="KB220" s="99">
        <f t="shared" si="705"/>
        <v>4.0800413793103445</v>
      </c>
      <c r="KC220" s="99">
        <f t="shared" si="706"/>
        <v>3.5686916666666666</v>
      </c>
      <c r="KD220" s="99">
        <f t="shared" si="707"/>
        <v>2.766930813559322</v>
      </c>
      <c r="KE220" s="99">
        <f t="shared" si="708"/>
        <v>2.2764634406779658</v>
      </c>
      <c r="KF220" s="99">
        <f t="shared" si="609"/>
        <v>1.6993831775700934</v>
      </c>
      <c r="KG220" s="99">
        <f t="shared" si="610"/>
        <v>2.1587321428571427</v>
      </c>
      <c r="KH220" s="99">
        <f t="shared" si="611"/>
        <v>1.9698037383177571</v>
      </c>
      <c r="KI220" s="94">
        <f t="shared" si="773"/>
        <v>-1</v>
      </c>
      <c r="KJ220" s="94">
        <f t="shared" si="774"/>
        <v>-1.7257780843640189E-2</v>
      </c>
      <c r="KK220" s="94">
        <f t="shared" si="775"/>
        <v>-0.27589533916360603</v>
      </c>
      <c r="KL220" s="94">
        <f t="shared" si="776"/>
        <v>-0.16220866787375562</v>
      </c>
      <c r="KM220" s="94">
        <f t="shared" si="777"/>
        <v>-0.6179140008927243</v>
      </c>
      <c r="KN220" s="392">
        <f t="shared" si="778"/>
        <v>0.20148886860032289</v>
      </c>
      <c r="KO220" s="364">
        <f t="shared" si="779"/>
        <v>-7.3909774436090231E-2</v>
      </c>
      <c r="KP220" s="364">
        <f t="shared" si="780"/>
        <v>-1.2979178716020778E-3</v>
      </c>
      <c r="KQ220" s="364">
        <f t="shared" si="781"/>
        <v>-2.8655321390937821E-2</v>
      </c>
      <c r="KR220" s="308"/>
      <c r="KS220" s="308">
        <f t="shared" si="709"/>
        <v>7.3909774436090231E-2</v>
      </c>
      <c r="KT220" s="395">
        <f t="shared" si="710"/>
        <v>7.5207692307692309E-2</v>
      </c>
      <c r="KU220" s="308">
        <f t="shared" si="711"/>
        <v>0.10386301369863013</v>
      </c>
      <c r="KV220" s="308">
        <f t="shared" si="712"/>
        <v>0.12397241379310345</v>
      </c>
      <c r="KW220" s="308">
        <f t="shared" si="713"/>
        <v>0.32446206896551721</v>
      </c>
      <c r="KX220" s="308">
        <f t="shared" si="714"/>
        <v>0.27005000000000001</v>
      </c>
      <c r="KY220" s="308">
        <f t="shared" si="715"/>
        <v>0.15537907627118644</v>
      </c>
      <c r="KZ220" s="308">
        <f t="shared" si="716"/>
        <v>0.12799069491525425</v>
      </c>
      <c r="LA220" s="308">
        <f t="shared" si="717"/>
        <v>5.1599626168224298E-2</v>
      </c>
      <c r="LB220" s="308">
        <f t="shared" si="718"/>
        <v>5.3175017857142855E-2</v>
      </c>
      <c r="LC220" s="308">
        <f t="shared" si="612"/>
        <v>7.0710280373831771E-2</v>
      </c>
    </row>
    <row r="221" spans="1:315" s="1" customFormat="1" x14ac:dyDescent="0.3">
      <c r="A221" s="348" t="s">
        <v>761</v>
      </c>
      <c r="B221" s="171">
        <v>25663365</v>
      </c>
      <c r="C221" t="s">
        <v>105</v>
      </c>
      <c r="D221" s="4" t="s">
        <v>87</v>
      </c>
      <c r="E221">
        <v>1</v>
      </c>
      <c r="F221"/>
      <c r="G221">
        <v>642020</v>
      </c>
      <c r="H221"/>
      <c r="I221" s="192">
        <v>45096</v>
      </c>
      <c r="J221" s="176"/>
      <c r="K221" s="176" t="s">
        <v>265</v>
      </c>
      <c r="L221" s="176" t="s">
        <v>265</v>
      </c>
      <c r="M221" s="176" t="s">
        <v>265</v>
      </c>
      <c r="N221" s="176" t="s">
        <v>265</v>
      </c>
      <c r="O221" s="176" t="s">
        <v>265</v>
      </c>
      <c r="P221" s="176" t="s">
        <v>265</v>
      </c>
      <c r="Q221" s="94">
        <f t="shared" si="719"/>
        <v>-1</v>
      </c>
      <c r="R221" s="94">
        <f t="shared" si="720"/>
        <v>0.28456075965418703</v>
      </c>
      <c r="S221" s="94">
        <f t="shared" si="721"/>
        <v>2.4817585206532877E-2</v>
      </c>
      <c r="T221" s="94">
        <f t="shared" si="722"/>
        <v>-0.21536173033148487</v>
      </c>
      <c r="U221" s="94">
        <f t="shared" si="723"/>
        <v>0.17937988992798637</v>
      </c>
      <c r="V221" s="94">
        <f t="shared" si="724"/>
        <v>-0.14585926454060982</v>
      </c>
      <c r="W221" s="362">
        <f t="shared" si="725"/>
        <v>-344.41899999999998</v>
      </c>
      <c r="X221" s="362">
        <f t="shared" si="726"/>
        <v>76.296999999999969</v>
      </c>
      <c r="Y221" s="362">
        <f t="shared" si="727"/>
        <v>6.492999999999995</v>
      </c>
      <c r="Z221" s="100"/>
      <c r="AA221" s="396">
        <v>344.41899999999998</v>
      </c>
      <c r="AB221" s="100">
        <v>268.12200000000001</v>
      </c>
      <c r="AC221" s="100">
        <v>261.62900000000002</v>
      </c>
      <c r="AD221" s="100">
        <v>333.43900000000002</v>
      </c>
      <c r="AE221" s="100">
        <v>282.72399999999999</v>
      </c>
      <c r="AF221" s="100">
        <v>331.00400000000002</v>
      </c>
      <c r="AG221" s="206">
        <v>261.55399999999997</v>
      </c>
      <c r="AH221" s="206">
        <v>285.02999999999997</v>
      </c>
      <c r="AI221" s="206">
        <v>212.41300000000001</v>
      </c>
      <c r="AJ221" s="206">
        <v>176.411</v>
      </c>
      <c r="AK221" s="201">
        <v>222.95</v>
      </c>
      <c r="AL221" s="94">
        <f t="shared" si="588"/>
        <v>-1</v>
      </c>
      <c r="AM221" s="94">
        <f t="shared" si="589"/>
        <v>0.17032058399678704</v>
      </c>
      <c r="AN221" s="94">
        <f t="shared" si="613"/>
        <v>7.4495430312262563E-3</v>
      </c>
      <c r="AO221" s="94">
        <f t="shared" si="614"/>
        <v>-1.8948105773159824E-2</v>
      </c>
      <c r="AP221" s="94">
        <f t="shared" si="615"/>
        <v>-0.10670893864653185</v>
      </c>
      <c r="AQ221" s="94">
        <f t="shared" si="616"/>
        <v>-3.6389034047513723E-2</v>
      </c>
      <c r="AR221" s="362">
        <f t="shared" si="590"/>
        <v>-99.076999999999998</v>
      </c>
      <c r="AS221" s="362">
        <f t="shared" si="617"/>
        <v>14.418999999999997</v>
      </c>
      <c r="AT221" s="362">
        <f t="shared" si="618"/>
        <v>0.62600000000000477</v>
      </c>
      <c r="AU221" s="266"/>
      <c r="AV221" s="266">
        <v>99.076999999999998</v>
      </c>
      <c r="AW221" s="266">
        <v>84.658000000000001</v>
      </c>
      <c r="AX221" s="266">
        <v>84.031999999999996</v>
      </c>
      <c r="AY221" s="266">
        <v>85.655000000000001</v>
      </c>
      <c r="AZ221" s="266">
        <v>95.887</v>
      </c>
      <c r="BA221" s="266">
        <v>99.507999999999996</v>
      </c>
      <c r="BB221" s="201">
        <v>83.177000000000007</v>
      </c>
      <c r="BC221" s="201">
        <v>80.622</v>
      </c>
      <c r="BD221" s="201">
        <v>70.963999999999999</v>
      </c>
      <c r="BE221" s="201">
        <v>56.414000000000001</v>
      </c>
      <c r="BF221" s="201">
        <v>63.552999999999997</v>
      </c>
      <c r="BG221" s="94">
        <f t="shared" si="591"/>
        <v>-1</v>
      </c>
      <c r="BH221" s="94">
        <f t="shared" si="619"/>
        <v>0.40017479122159649</v>
      </c>
      <c r="BI221" s="94">
        <f t="shared" si="620"/>
        <v>0.2197086343716689</v>
      </c>
      <c r="BJ221" s="94">
        <f t="shared" si="621"/>
        <v>-0.39008885357220258</v>
      </c>
      <c r="BK221" s="94">
        <f t="shared" si="622"/>
        <v>0.23874720357941825</v>
      </c>
      <c r="BL221" s="94">
        <f t="shared" si="623"/>
        <v>3.4557416267942589</v>
      </c>
      <c r="BM221" s="362">
        <f t="shared" si="592"/>
        <v>-14.419</v>
      </c>
      <c r="BN221" s="362">
        <f t="shared" si="624"/>
        <v>4.1210000000000004</v>
      </c>
      <c r="BO221" s="362">
        <f t="shared" si="625"/>
        <v>1.8550000000000004</v>
      </c>
      <c r="BP221" s="266"/>
      <c r="BQ221" s="266">
        <v>14.419</v>
      </c>
      <c r="BR221" s="266">
        <v>10.298</v>
      </c>
      <c r="BS221" s="266">
        <v>8.4429999999999996</v>
      </c>
      <c r="BT221" s="266">
        <v>13.843</v>
      </c>
      <c r="BU221" s="266">
        <v>11.175000000000001</v>
      </c>
      <c r="BV221" s="266">
        <v>2.508</v>
      </c>
      <c r="BW221" s="201">
        <v>0.77600000000000002</v>
      </c>
      <c r="BX221" s="201">
        <v>6.1890000000000001</v>
      </c>
      <c r="BY221" s="201">
        <v>3.7759999999999998</v>
      </c>
      <c r="BZ221" s="201">
        <v>-2.6930000000000001</v>
      </c>
      <c r="CA221" s="201">
        <v>-5.2220000000000004</v>
      </c>
      <c r="CB221" s="94">
        <f t="shared" si="593"/>
        <v>-1</v>
      </c>
      <c r="CC221" s="94">
        <f t="shared" si="626"/>
        <v>0.49790640394088687</v>
      </c>
      <c r="CD221" s="94">
        <f t="shared" si="627"/>
        <v>-0.20462337153492022</v>
      </c>
      <c r="CE221" s="94">
        <f t="shared" si="628"/>
        <v>-7.1233624454148575E-2</v>
      </c>
      <c r="CF221" s="94">
        <f t="shared" si="629"/>
        <v>0.31845987765383243</v>
      </c>
      <c r="CG221" s="94">
        <f t="shared" si="630"/>
        <v>6.879407616361072</v>
      </c>
      <c r="CH221" s="362">
        <f t="shared" si="594"/>
        <v>-12.163</v>
      </c>
      <c r="CI221" s="362">
        <f t="shared" si="631"/>
        <v>4.043000000000001</v>
      </c>
      <c r="CJ221" s="362">
        <f t="shared" si="632"/>
        <v>-2.0890000000000004</v>
      </c>
      <c r="CK221" s="100"/>
      <c r="CL221" s="100">
        <v>12.163</v>
      </c>
      <c r="CM221" s="100">
        <v>8.1199999999999992</v>
      </c>
      <c r="CN221" s="100">
        <v>10.209</v>
      </c>
      <c r="CO221" s="100">
        <v>10.992000000000001</v>
      </c>
      <c r="CP221" s="100">
        <v>8.3369999999999997</v>
      </c>
      <c r="CQ221" s="100">
        <v>-1.4179999999999999</v>
      </c>
      <c r="CR221" s="208">
        <v>-2.4710000000000001</v>
      </c>
      <c r="CS221" s="208">
        <v>3.444</v>
      </c>
      <c r="CT221" s="208">
        <v>0.34799999999999998</v>
      </c>
      <c r="CU221" s="208">
        <v>-6.0039999999999996</v>
      </c>
      <c r="CV221" s="208">
        <v>-9.4250000000000007</v>
      </c>
      <c r="CW221" s="94">
        <f t="shared" si="595"/>
        <v>-1</v>
      </c>
      <c r="CX221" s="94">
        <f t="shared" si="633"/>
        <v>0.4979417352754909</v>
      </c>
      <c r="CY221" s="94">
        <f t="shared" si="634"/>
        <v>-0.28063781321184506</v>
      </c>
      <c r="CZ221" s="94">
        <f t="shared" si="635"/>
        <v>3.5133223296392367E-2</v>
      </c>
      <c r="DA221" s="94">
        <f t="shared" si="636"/>
        <v>0.31239362525143111</v>
      </c>
      <c r="DB221" s="94">
        <f t="shared" si="637"/>
        <v>4.3348813209494326</v>
      </c>
      <c r="DC221" s="362">
        <f t="shared" si="596"/>
        <v>-9.4610000000000003</v>
      </c>
      <c r="DD221" s="362">
        <f t="shared" si="638"/>
        <v>3.1450000000000005</v>
      </c>
      <c r="DE221" s="362">
        <f t="shared" si="639"/>
        <v>-2.4639999999999995</v>
      </c>
      <c r="DF221" s="266"/>
      <c r="DG221" s="266">
        <v>9.4610000000000003</v>
      </c>
      <c r="DH221" s="266">
        <v>6.3159999999999998</v>
      </c>
      <c r="DI221" s="266">
        <v>8.7799999999999994</v>
      </c>
      <c r="DJ221" s="266">
        <v>8.4819999999999993</v>
      </c>
      <c r="DK221" s="266">
        <v>6.4630000000000001</v>
      </c>
      <c r="DL221" s="266">
        <v>-1.9379999999999999</v>
      </c>
      <c r="DM221" s="201">
        <v>-1.98</v>
      </c>
      <c r="DN221" s="201">
        <v>2.657</v>
      </c>
      <c r="DO221" s="201">
        <v>0.3</v>
      </c>
      <c r="DP221" s="201">
        <v>-3.8969999999999998</v>
      </c>
      <c r="DQ221" s="201">
        <v>-7.1059999999999999</v>
      </c>
      <c r="DR221" s="94">
        <f t="shared" si="597"/>
        <v>-1</v>
      </c>
      <c r="DS221" s="94">
        <f t="shared" si="640"/>
        <v>9.9848027523903982E-2</v>
      </c>
      <c r="DT221" s="94">
        <f t="shared" si="641"/>
        <v>7.1441494414039505E-2</v>
      </c>
      <c r="DU221" s="94">
        <f t="shared" si="642"/>
        <v>0.11021002548426392</v>
      </c>
      <c r="DV221" s="94">
        <f t="shared" si="643"/>
        <v>0.11915533325840162</v>
      </c>
      <c r="DW221" s="94">
        <f t="shared" si="644"/>
        <v>9.9837750135208195E-2</v>
      </c>
      <c r="DX221" s="362">
        <f t="shared" si="598"/>
        <v>-104.215</v>
      </c>
      <c r="DY221" s="362">
        <f t="shared" si="645"/>
        <v>9.4609999999999985</v>
      </c>
      <c r="DZ221" s="362">
        <f t="shared" si="646"/>
        <v>6.3179999999999978</v>
      </c>
      <c r="EA221" s="100"/>
      <c r="EB221" s="100">
        <v>104.215</v>
      </c>
      <c r="EC221" s="100">
        <v>94.754000000000005</v>
      </c>
      <c r="ED221" s="100">
        <v>88.436000000000007</v>
      </c>
      <c r="EE221" s="100">
        <v>79.656999999999996</v>
      </c>
      <c r="EF221" s="100">
        <v>71.176000000000002</v>
      </c>
      <c r="EG221" s="100">
        <v>64.715000000000003</v>
      </c>
      <c r="EH221" s="208">
        <v>66.650999999999996</v>
      </c>
      <c r="EI221" s="208">
        <v>68.632000000000005</v>
      </c>
      <c r="EJ221" s="208">
        <v>65.974999999999994</v>
      </c>
      <c r="EK221" s="208">
        <v>65.674999999999997</v>
      </c>
      <c r="EL221" s="208">
        <v>69.430999999999997</v>
      </c>
      <c r="EM221" s="94">
        <f t="shared" si="599"/>
        <v>-1</v>
      </c>
      <c r="EN221" s="94">
        <f t="shared" si="647"/>
        <v>6.3229539726754297E-2</v>
      </c>
      <c r="EO221" s="94">
        <f t="shared" si="648"/>
        <v>0.17579857489594397</v>
      </c>
      <c r="EP221" s="94">
        <f t="shared" si="649"/>
        <v>-1.8155542369312688E-2</v>
      </c>
      <c r="EQ221" s="94">
        <f t="shared" si="650"/>
        <v>1.9092252398113796E-2</v>
      </c>
      <c r="ER221" s="94">
        <f t="shared" si="651"/>
        <v>-9.3241886770760146E-2</v>
      </c>
      <c r="ES221" s="362">
        <f t="shared" si="600"/>
        <v>-256.50200000000001</v>
      </c>
      <c r="ET221" s="362">
        <f t="shared" si="652"/>
        <v>15.254000000000019</v>
      </c>
      <c r="EU221" s="362">
        <f t="shared" si="653"/>
        <v>36.069999999999993</v>
      </c>
      <c r="EV221" s="100"/>
      <c r="EW221" s="100">
        <v>256.50200000000001</v>
      </c>
      <c r="EX221" s="100">
        <v>241.24799999999999</v>
      </c>
      <c r="EY221" s="100">
        <v>205.178</v>
      </c>
      <c r="EZ221" s="100">
        <v>208.97200000000001</v>
      </c>
      <c r="FA221" s="100">
        <v>205.05699999999999</v>
      </c>
      <c r="FB221" s="100">
        <v>226.143</v>
      </c>
      <c r="FC221" s="208">
        <v>223.655</v>
      </c>
      <c r="FD221" s="208">
        <v>222.35599999999999</v>
      </c>
      <c r="FE221" s="208">
        <v>216.751</v>
      </c>
      <c r="FF221" s="208">
        <v>207.68700000000001</v>
      </c>
      <c r="FG221" s="208">
        <v>221.98699999999999</v>
      </c>
      <c r="FH221" s="94">
        <f t="shared" si="601"/>
        <v>-1</v>
      </c>
      <c r="FI221" s="94">
        <f t="shared" si="654"/>
        <v>0.13761467889908258</v>
      </c>
      <c r="FJ221" s="94">
        <f t="shared" si="655"/>
        <v>-7.6271186440677971E-2</v>
      </c>
      <c r="FK221" s="94">
        <f t="shared" si="656"/>
        <v>0</v>
      </c>
      <c r="FL221" s="94">
        <f t="shared" si="657"/>
        <v>-0.16312056737588654</v>
      </c>
      <c r="FM221" s="94">
        <f t="shared" si="658"/>
        <v>-0.12962962962962962</v>
      </c>
      <c r="FN221" s="362">
        <f t="shared" si="602"/>
        <v>-124</v>
      </c>
      <c r="FO221" s="362">
        <f t="shared" si="659"/>
        <v>15</v>
      </c>
      <c r="FP221" s="362">
        <f t="shared" si="660"/>
        <v>-9</v>
      </c>
      <c r="FQ221" s="486"/>
      <c r="FR221" s="486">
        <v>124</v>
      </c>
      <c r="FS221" s="486">
        <v>109</v>
      </c>
      <c r="FT221" s="486">
        <v>118</v>
      </c>
      <c r="FU221" s="486">
        <v>118</v>
      </c>
      <c r="FV221" s="486">
        <v>141</v>
      </c>
      <c r="FW221" s="486">
        <v>162</v>
      </c>
      <c r="FX221" s="2">
        <v>144</v>
      </c>
      <c r="FY221" s="2">
        <v>133</v>
      </c>
      <c r="FZ221" s="2">
        <v>120</v>
      </c>
      <c r="GA221" s="2">
        <v>107</v>
      </c>
      <c r="GB221" s="2">
        <v>128</v>
      </c>
      <c r="GC221" s="2"/>
      <c r="GD221" s="88"/>
      <c r="GE221" s="1" t="s">
        <v>81</v>
      </c>
      <c r="GF221" s="336" t="s">
        <v>87</v>
      </c>
      <c r="GG221" s="1">
        <v>9750</v>
      </c>
      <c r="GH221" s="1" t="s">
        <v>266</v>
      </c>
      <c r="GI221" s="18" t="s">
        <v>93</v>
      </c>
      <c r="GJ221" s="94">
        <f t="shared" si="728"/>
        <v>-1</v>
      </c>
      <c r="GK221" s="94">
        <f t="shared" si="729"/>
        <v>0.37911671736768576</v>
      </c>
      <c r="GL221" s="94">
        <f t="shared" si="730"/>
        <v>-0.27017171456640277</v>
      </c>
      <c r="GM221" s="94">
        <f t="shared" si="731"/>
        <v>-0.16660052041008613</v>
      </c>
      <c r="GN221" s="94">
        <f t="shared" si="732"/>
        <v>0.18784902000395776</v>
      </c>
      <c r="GO221" s="392">
        <f t="shared" si="733"/>
        <v>6.6836307108703918</v>
      </c>
      <c r="GP221" s="366">
        <f t="shared" si="734"/>
        <v>-0.12226025159698245</v>
      </c>
      <c r="GQ221" s="366">
        <f t="shared" si="735"/>
        <v>3.3609124352045508E-2</v>
      </c>
      <c r="GR221" s="366">
        <f t="shared" si="736"/>
        <v>-3.2817345564757669E-2</v>
      </c>
      <c r="GS221" s="94">
        <f t="shared" si="603"/>
        <v>0</v>
      </c>
      <c r="GT221" s="94">
        <f t="shared" si="661"/>
        <v>0.12226025159698245</v>
      </c>
      <c r="GU221" s="392">
        <f t="shared" si="662"/>
        <v>8.8651127244936942E-2</v>
      </c>
      <c r="GV221" s="94">
        <f t="shared" si="663"/>
        <v>0.12146847280969461</v>
      </c>
      <c r="GW221" s="94">
        <f t="shared" si="664"/>
        <v>0.14575059834386375</v>
      </c>
      <c r="GX221" s="94">
        <f t="shared" si="665"/>
        <v>0.12270128264564981</v>
      </c>
      <c r="GY221" s="94">
        <f t="shared" si="666"/>
        <v>-2.1588538891341748E-2</v>
      </c>
      <c r="GZ221" s="94">
        <f t="shared" si="667"/>
        <v>-3.6530827968037367E-2</v>
      </c>
      <c r="HA221" s="94">
        <f t="shared" si="668"/>
        <v>5.1171187233947715E-2</v>
      </c>
      <c r="HB221" s="94">
        <f t="shared" si="669"/>
        <v>5.2867451576148888E-3</v>
      </c>
      <c r="HC221" s="94">
        <f t="shared" si="670"/>
        <v>-8.8878362174884901E-2</v>
      </c>
      <c r="HD221" s="94">
        <f t="shared" si="737"/>
        <v>-1</v>
      </c>
      <c r="HE221" s="94">
        <f t="shared" si="738"/>
        <v>0.25579996252313891</v>
      </c>
      <c r="HF221" s="94">
        <f t="shared" si="739"/>
        <v>0.13152533885801157</v>
      </c>
      <c r="HG221" s="94">
        <f t="shared" si="740"/>
        <v>-0.39026704806385482</v>
      </c>
      <c r="HH221" s="94">
        <f t="shared" si="741"/>
        <v>0.2901216924018491</v>
      </c>
      <c r="HI221" s="392">
        <f t="shared" si="742"/>
        <v>3.647921317831178</v>
      </c>
      <c r="HJ221" s="366">
        <f t="shared" si="743"/>
        <v>-5.7936715218483176E-2</v>
      </c>
      <c r="HK221" s="366">
        <f t="shared" si="744"/>
        <v>1.1801409479122116E-2</v>
      </c>
      <c r="HL221" s="366">
        <f t="shared" si="745"/>
        <v>5.3626388312359857E-3</v>
      </c>
      <c r="HM221" s="94">
        <f t="shared" si="604"/>
        <v>0</v>
      </c>
      <c r="HN221" s="94">
        <f t="shared" si="671"/>
        <v>5.7936715218483176E-2</v>
      </c>
      <c r="HO221" s="392">
        <f t="shared" si="672"/>
        <v>4.613530573936106E-2</v>
      </c>
      <c r="HP221" s="94">
        <f t="shared" si="673"/>
        <v>4.0772666908125074E-2</v>
      </c>
      <c r="HQ221" s="94">
        <f t="shared" si="674"/>
        <v>6.6869712025003081E-2</v>
      </c>
      <c r="HR221" s="94">
        <f t="shared" si="675"/>
        <v>5.1832096474953619E-2</v>
      </c>
      <c r="HS221" s="94">
        <f t="shared" si="676"/>
        <v>1.1151672528557264E-2</v>
      </c>
      <c r="HT221" s="94">
        <f t="shared" si="677"/>
        <v>3.4797348047469687E-3</v>
      </c>
      <c r="HU221" s="94">
        <f t="shared" si="678"/>
        <v>2.8189029097691453E-2</v>
      </c>
      <c r="HV221" s="94">
        <f t="shared" si="679"/>
        <v>1.7792940311659181E-2</v>
      </c>
      <c r="HW221" s="94">
        <f t="shared" si="680"/>
        <v>-1.2535084738662336E-2</v>
      </c>
      <c r="HX221" s="94" t="e">
        <f t="shared" si="746"/>
        <v>#VALUE!</v>
      </c>
      <c r="HY221" s="94">
        <f t="shared" si="747"/>
        <v>3.4440811159705424E-2</v>
      </c>
      <c r="HZ221" s="94">
        <f t="shared" si="748"/>
        <v>-8.8754215824032437E-2</v>
      </c>
      <c r="IA221" s="94">
        <f t="shared" si="749"/>
        <v>0.13073920910379078</v>
      </c>
      <c r="IB221" s="94">
        <f t="shared" si="750"/>
        <v>9.8188442336619483E-2</v>
      </c>
      <c r="IC221" s="392">
        <f t="shared" si="751"/>
        <v>0.21293400531962531</v>
      </c>
      <c r="ID221" s="366" t="e">
        <f t="shared" si="752"/>
        <v>#VALUE!</v>
      </c>
      <c r="IE221" s="366">
        <f t="shared" si="753"/>
        <v>1.3527177927388945E-2</v>
      </c>
      <c r="IF221" s="366">
        <f t="shared" si="754"/>
        <v>-3.8254919292585621E-2</v>
      </c>
      <c r="IG221" s="94" t="str">
        <f t="shared" si="605"/>
        <v>i.a.</v>
      </c>
      <c r="IH221" s="94">
        <f t="shared" si="681"/>
        <v>0.40629312831868758</v>
      </c>
      <c r="II221" s="392">
        <f t="shared" si="682"/>
        <v>0.39276595039129863</v>
      </c>
      <c r="IJ221" s="94">
        <f t="shared" si="683"/>
        <v>0.43102086968388426</v>
      </c>
      <c r="IK221" s="94">
        <f t="shared" si="684"/>
        <v>0.38118503914400015</v>
      </c>
      <c r="IL221" s="94">
        <f t="shared" si="685"/>
        <v>0.34710348829837562</v>
      </c>
      <c r="IM221" s="94">
        <f t="shared" si="686"/>
        <v>0.28616848631175851</v>
      </c>
      <c r="IN221" s="94">
        <f t="shared" si="687"/>
        <v>0.29800809282153312</v>
      </c>
      <c r="IO221" s="94">
        <f t="shared" si="688"/>
        <v>0.30865818777096193</v>
      </c>
      <c r="IP221" s="94">
        <f t="shared" si="689"/>
        <v>0.30438152534475038</v>
      </c>
      <c r="IQ221" s="94">
        <f t="shared" si="690"/>
        <v>0.31622104416742497</v>
      </c>
      <c r="IR221" s="94">
        <f t="shared" si="606"/>
        <v>0.31277056764585315</v>
      </c>
      <c r="IS221" s="94">
        <f t="shared" si="755"/>
        <v>-1</v>
      </c>
      <c r="IT221" s="94">
        <f t="shared" si="756"/>
        <v>9.0002773865312025E-2</v>
      </c>
      <c r="IU221" s="94">
        <f t="shared" si="757"/>
        <v>0.19017145292823948</v>
      </c>
      <c r="IV221" s="94">
        <f t="shared" si="758"/>
        <v>-0.2226849364797544</v>
      </c>
      <c r="IW221" s="94">
        <f t="shared" si="759"/>
        <v>5.0337736092021031E-2</v>
      </c>
      <c r="IX221" s="392">
        <f t="shared" si="760"/>
        <v>4.2166363712858015</v>
      </c>
      <c r="IY221" s="366">
        <f t="shared" si="761"/>
        <v>-4.1864705489534554E-2</v>
      </c>
      <c r="IZ221" s="366">
        <f t="shared" si="762"/>
        <v>3.4568165434577663E-3</v>
      </c>
      <c r="JA221" s="366">
        <f t="shared" si="763"/>
        <v>6.1370015444508277E-3</v>
      </c>
      <c r="JB221" s="392"/>
      <c r="JC221" s="94">
        <f t="shared" si="691"/>
        <v>4.1864705489534554E-2</v>
      </c>
      <c r="JD221" s="392">
        <f t="shared" si="692"/>
        <v>3.8407888946076787E-2</v>
      </c>
      <c r="JE221" s="94">
        <f t="shared" si="693"/>
        <v>3.227088740162596E-2</v>
      </c>
      <c r="JF221" s="94">
        <f t="shared" si="694"/>
        <v>4.1515839478885187E-2</v>
      </c>
      <c r="JG221" s="94">
        <f t="shared" si="695"/>
        <v>3.9526181010455429E-2</v>
      </c>
      <c r="JH221" s="94">
        <f t="shared" si="696"/>
        <v>7.5769477106016839E-3</v>
      </c>
      <c r="JI221" s="94">
        <f t="shared" si="697"/>
        <v>2.9668825558010971E-3</v>
      </c>
      <c r="JJ221" s="94">
        <f t="shared" si="698"/>
        <v>2.1713503841700874E-2</v>
      </c>
      <c r="JK221" s="94">
        <f t="shared" si="699"/>
        <v>1.7776689750627312E-2</v>
      </c>
      <c r="JL221" s="94">
        <f t="shared" si="700"/>
        <v>-1.5265487979774504E-2</v>
      </c>
      <c r="JM221" s="94">
        <f t="shared" si="607"/>
        <v>-2.3422291993720569E-2</v>
      </c>
      <c r="JN221" s="94" t="e">
        <f t="shared" si="764"/>
        <v>#VALUE!</v>
      </c>
      <c r="JO221" s="94">
        <f t="shared" si="765"/>
        <v>0.12917034517989023</v>
      </c>
      <c r="JP221" s="94">
        <f t="shared" si="766"/>
        <v>0.10943555095753105</v>
      </c>
      <c r="JQ221" s="94">
        <f t="shared" si="767"/>
        <v>-0.2153617303314849</v>
      </c>
      <c r="JR221" s="94">
        <f t="shared" si="768"/>
        <v>0.40925902101564476</v>
      </c>
      <c r="JS221" s="392">
        <f t="shared" si="769"/>
        <v>-1.8646814578572937E-2</v>
      </c>
      <c r="JT221" s="364" t="e">
        <f t="shared" si="770"/>
        <v>#VALUE!</v>
      </c>
      <c r="JU221" s="364">
        <f t="shared" si="771"/>
        <v>0.31773771825983976</v>
      </c>
      <c r="JV221" s="364">
        <f t="shared" si="772"/>
        <v>0.24263994713108383</v>
      </c>
      <c r="JW221" s="99" t="str">
        <f t="shared" si="608"/>
        <v>i.a.</v>
      </c>
      <c r="JX221" s="99">
        <f t="shared" si="701"/>
        <v>2.777572580645161</v>
      </c>
      <c r="JY221" s="393">
        <f t="shared" si="702"/>
        <v>2.4598348623853212</v>
      </c>
      <c r="JZ221" s="99">
        <f t="shared" si="703"/>
        <v>2.2171949152542374</v>
      </c>
      <c r="KA221" s="99">
        <f t="shared" si="704"/>
        <v>2.8257542372881357</v>
      </c>
      <c r="KB221" s="99">
        <f t="shared" si="705"/>
        <v>2.0051347517730496</v>
      </c>
      <c r="KC221" s="99">
        <f t="shared" si="706"/>
        <v>2.0432345679012345</v>
      </c>
      <c r="KD221" s="99">
        <f t="shared" si="707"/>
        <v>1.8163472222222221</v>
      </c>
      <c r="KE221" s="99">
        <f t="shared" si="708"/>
        <v>2.1430827067669171</v>
      </c>
      <c r="KF221" s="99">
        <f t="shared" si="609"/>
        <v>1.7701083333333334</v>
      </c>
      <c r="KG221" s="99">
        <f t="shared" si="610"/>
        <v>1.6487009345794392</v>
      </c>
      <c r="KH221" s="99">
        <f t="shared" si="611"/>
        <v>1.7417968749999999</v>
      </c>
      <c r="KI221" s="94">
        <f t="shared" si="773"/>
        <v>-1</v>
      </c>
      <c r="KJ221" s="94">
        <f t="shared" si="774"/>
        <v>0.31670804862545704</v>
      </c>
      <c r="KK221" s="94">
        <f t="shared" si="775"/>
        <v>-0.1389500719368861</v>
      </c>
      <c r="KL221" s="94">
        <f t="shared" si="776"/>
        <v>-7.1233624454148714E-2</v>
      </c>
      <c r="KM221" s="94">
        <f t="shared" si="777"/>
        <v>0.57544781990839311</v>
      </c>
      <c r="KN221" s="392">
        <f t="shared" si="778"/>
        <v>7.7550640698616569</v>
      </c>
      <c r="KO221" s="364">
        <f t="shared" si="779"/>
        <v>-9.8088709677419353E-2</v>
      </c>
      <c r="KP221" s="364">
        <f t="shared" si="780"/>
        <v>2.3593296833382668E-2</v>
      </c>
      <c r="KQ221" s="364">
        <f t="shared" si="781"/>
        <v>-1.2021536308505679E-2</v>
      </c>
      <c r="KR221" s="308"/>
      <c r="KS221" s="308">
        <f t="shared" si="709"/>
        <v>9.8088709677419353E-2</v>
      </c>
      <c r="KT221" s="395">
        <f t="shared" si="710"/>
        <v>7.4495412844036685E-2</v>
      </c>
      <c r="KU221" s="308">
        <f t="shared" si="711"/>
        <v>8.6516949152542363E-2</v>
      </c>
      <c r="KV221" s="308">
        <f t="shared" si="712"/>
        <v>9.315254237288137E-2</v>
      </c>
      <c r="KW221" s="308">
        <f t="shared" si="713"/>
        <v>5.9127659574468083E-2</v>
      </c>
      <c r="KX221" s="308">
        <f t="shared" si="714"/>
        <v>-8.7530864197530867E-3</v>
      </c>
      <c r="KY221" s="308">
        <f t="shared" si="715"/>
        <v>-1.7159722222222222E-2</v>
      </c>
      <c r="KZ221" s="308">
        <f t="shared" si="716"/>
        <v>2.5894736842105262E-2</v>
      </c>
      <c r="LA221" s="308">
        <f t="shared" si="717"/>
        <v>2.8999999999999998E-3</v>
      </c>
      <c r="LB221" s="308">
        <f t="shared" si="718"/>
        <v>-5.6112149532710279E-2</v>
      </c>
      <c r="LC221" s="308">
        <f t="shared" si="612"/>
        <v>-7.3632812500000006E-2</v>
      </c>
    </row>
    <row r="222" spans="1:315" s="1" customFormat="1" ht="15.75" customHeight="1" x14ac:dyDescent="0.3">
      <c r="A222" s="348" t="s">
        <v>143</v>
      </c>
      <c r="B222" s="171">
        <v>74101119</v>
      </c>
      <c r="C222" t="s">
        <v>105</v>
      </c>
      <c r="D222" s="336"/>
      <c r="E222"/>
      <c r="F222"/>
      <c r="G222">
        <v>412000</v>
      </c>
      <c r="H222"/>
      <c r="I222" s="192">
        <v>45215</v>
      </c>
      <c r="J222" s="176" t="s">
        <v>129</v>
      </c>
      <c r="K222" s="176" t="s">
        <v>129</v>
      </c>
      <c r="L222" s="176" t="s">
        <v>129</v>
      </c>
      <c r="M222" s="176" t="s">
        <v>129</v>
      </c>
      <c r="N222" s="176" t="s">
        <v>129</v>
      </c>
      <c r="O222" s="178" t="s">
        <v>129</v>
      </c>
      <c r="P222" s="178" t="s">
        <v>129</v>
      </c>
      <c r="Q222" s="94" t="e">
        <f t="shared" si="719"/>
        <v>#DIV/0!</v>
      </c>
      <c r="R222" s="94" t="e">
        <f t="shared" si="720"/>
        <v>#DIV/0!</v>
      </c>
      <c r="S222" s="94" t="e">
        <f t="shared" si="721"/>
        <v>#DIV/0!</v>
      </c>
      <c r="T222" s="94" t="e">
        <f t="shared" si="722"/>
        <v>#DIV/0!</v>
      </c>
      <c r="U222" s="94" t="e">
        <f t="shared" si="723"/>
        <v>#DIV/0!</v>
      </c>
      <c r="V222" s="94" t="e">
        <f t="shared" si="724"/>
        <v>#DIV/0!</v>
      </c>
      <c r="W222" s="362">
        <f t="shared" si="725"/>
        <v>0</v>
      </c>
      <c r="X222" s="362">
        <f t="shared" si="726"/>
        <v>0</v>
      </c>
      <c r="Y222" s="362">
        <f t="shared" si="727"/>
        <v>0</v>
      </c>
      <c r="Z222" s="100"/>
      <c r="AA222" s="396"/>
      <c r="AB222" s="100"/>
      <c r="AC222" s="100"/>
      <c r="AD222" s="100"/>
      <c r="AE222" s="100"/>
      <c r="AF222" s="100"/>
      <c r="AG222" s="206"/>
      <c r="AH222" s="206"/>
      <c r="AI222" s="206"/>
      <c r="AJ222" s="206"/>
      <c r="AK222" s="201"/>
      <c r="AL222" s="94">
        <f t="shared" si="588"/>
        <v>5.0086040008603963E-2</v>
      </c>
      <c r="AM222" s="94">
        <f t="shared" si="589"/>
        <v>-0.10679462424469477</v>
      </c>
      <c r="AN222" s="94">
        <f t="shared" si="613"/>
        <v>-0.12569081654936087</v>
      </c>
      <c r="AO222" s="94">
        <f t="shared" si="614"/>
        <v>-0.14178415938644293</v>
      </c>
      <c r="AP222" s="94">
        <f t="shared" si="615"/>
        <v>0.23379845788532858</v>
      </c>
      <c r="AQ222" s="94">
        <f t="shared" si="616"/>
        <v>0.12013986431965575</v>
      </c>
      <c r="AR222" s="362">
        <f t="shared" si="590"/>
        <v>4.6569999999999965</v>
      </c>
      <c r="AS222" s="362">
        <f t="shared" si="617"/>
        <v>-11.11699999999999</v>
      </c>
      <c r="AT222" s="362">
        <f t="shared" si="618"/>
        <v>-14.965000000000003</v>
      </c>
      <c r="AU222" s="266">
        <v>97.637</v>
      </c>
      <c r="AV222" s="266">
        <v>92.98</v>
      </c>
      <c r="AW222" s="266">
        <v>104.09699999999999</v>
      </c>
      <c r="AX222" s="266">
        <v>119.062</v>
      </c>
      <c r="AY222" s="266">
        <v>138.732</v>
      </c>
      <c r="AZ222" s="201">
        <v>112.443</v>
      </c>
      <c r="BA222" s="238">
        <v>100.383</v>
      </c>
      <c r="BB222" s="217">
        <v>103.938</v>
      </c>
      <c r="BC222" s="216">
        <v>90.960736999999995</v>
      </c>
      <c r="BD222" s="216">
        <v>106.380054</v>
      </c>
      <c r="BE222" s="216">
        <v>92.928450999999995</v>
      </c>
      <c r="BF222" s="237"/>
      <c r="BG222" s="94">
        <f t="shared" si="591"/>
        <v>2.6014394961763387</v>
      </c>
      <c r="BH222" s="94">
        <f t="shared" si="619"/>
        <v>4.2982195845697326</v>
      </c>
      <c r="BI222" s="94">
        <f t="shared" si="620"/>
        <v>-1.5121580547112463</v>
      </c>
      <c r="BJ222" s="94">
        <f t="shared" si="621"/>
        <v>-0.85540844915673242</v>
      </c>
      <c r="BK222" s="94">
        <f t="shared" si="622"/>
        <v>2.3734247590808004</v>
      </c>
      <c r="BL222" s="94">
        <f t="shared" si="623"/>
        <v>0.68677711784932793</v>
      </c>
      <c r="BM222" s="362">
        <f t="shared" si="592"/>
        <v>11.566000000000001</v>
      </c>
      <c r="BN222" s="362">
        <f t="shared" si="624"/>
        <v>5.7939999999999996</v>
      </c>
      <c r="BO222" s="362">
        <f t="shared" si="625"/>
        <v>-3.9800000000000004</v>
      </c>
      <c r="BP222" s="266">
        <v>16.012</v>
      </c>
      <c r="BQ222" s="266">
        <v>4.4459999999999997</v>
      </c>
      <c r="BR222" s="266">
        <v>-1.3480000000000001</v>
      </c>
      <c r="BS222" s="266">
        <v>2.6320000000000001</v>
      </c>
      <c r="BT222" s="266">
        <v>18.202999999999999</v>
      </c>
      <c r="BU222" s="201">
        <v>5.3959999999999999</v>
      </c>
      <c r="BV222" s="238">
        <v>3.1989999999999998</v>
      </c>
      <c r="BW222" s="217">
        <v>15.221615</v>
      </c>
      <c r="BX222" s="216">
        <v>10.22312</v>
      </c>
      <c r="BY222" s="216">
        <v>18.811533000000001</v>
      </c>
      <c r="BZ222" s="216">
        <v>8.8083729999999996</v>
      </c>
      <c r="CA222" s="239"/>
      <c r="CB222" s="94">
        <f t="shared" si="593"/>
        <v>3.4341529134388682</v>
      </c>
      <c r="CC222" s="94">
        <f t="shared" si="626"/>
        <v>2.0108954715696288</v>
      </c>
      <c r="CD222" s="94">
        <f t="shared" si="627"/>
        <v>-3.2454128440366974</v>
      </c>
      <c r="CE222" s="94">
        <f t="shared" si="628"/>
        <v>-0.92351324483948305</v>
      </c>
      <c r="CF222" s="94">
        <f t="shared" si="629"/>
        <v>2.8593996840442335</v>
      </c>
      <c r="CG222" s="94">
        <f t="shared" si="630"/>
        <v>0.63747228381374732</v>
      </c>
      <c r="CH222" s="362">
        <f t="shared" si="594"/>
        <v>10.196</v>
      </c>
      <c r="CI222" s="362">
        <f t="shared" si="631"/>
        <v>5.9059999999999997</v>
      </c>
      <c r="CJ222" s="362">
        <f t="shared" si="632"/>
        <v>-4.2450000000000001</v>
      </c>
      <c r="CK222" s="100">
        <v>13.164999999999999</v>
      </c>
      <c r="CL222" s="100">
        <v>2.9689999999999999</v>
      </c>
      <c r="CM222" s="100">
        <v>-2.9369999999999998</v>
      </c>
      <c r="CN222" s="100">
        <v>1.3080000000000001</v>
      </c>
      <c r="CO222" s="100">
        <v>17.100999999999999</v>
      </c>
      <c r="CP222" s="208">
        <v>4.431</v>
      </c>
      <c r="CQ222" s="296">
        <v>2.706</v>
      </c>
      <c r="CR222" s="288">
        <v>14.544326</v>
      </c>
      <c r="CS222" s="288">
        <v>9.7586720000000007</v>
      </c>
      <c r="CT222" s="288">
        <v>18.406168999999998</v>
      </c>
      <c r="CU222" s="288">
        <v>8.4330660000000002</v>
      </c>
      <c r="CV222" s="289"/>
      <c r="CW222" s="94">
        <f t="shared" si="595"/>
        <v>3.4336359706009509</v>
      </c>
      <c r="CX222" s="94">
        <f t="shared" si="633"/>
        <v>2.0087221979938943</v>
      </c>
      <c r="CY222" s="94">
        <f t="shared" si="634"/>
        <v>-3.2884231536926145</v>
      </c>
      <c r="CZ222" s="94">
        <f t="shared" si="635"/>
        <v>-0.92484812120303006</v>
      </c>
      <c r="DA222" s="94">
        <f t="shared" si="636"/>
        <v>2.8680011604293587</v>
      </c>
      <c r="DB222" s="94">
        <f t="shared" si="637"/>
        <v>0.64064731080437887</v>
      </c>
      <c r="DC222" s="362">
        <f t="shared" si="596"/>
        <v>7.9420000000000002</v>
      </c>
      <c r="DD222" s="362">
        <f t="shared" si="638"/>
        <v>4.6059999999999999</v>
      </c>
      <c r="DE222" s="362">
        <f t="shared" si="639"/>
        <v>-3.2949999999999999</v>
      </c>
      <c r="DF222" s="266">
        <v>10.255000000000001</v>
      </c>
      <c r="DG222" s="266">
        <v>2.3130000000000002</v>
      </c>
      <c r="DH222" s="266">
        <v>-2.2930000000000001</v>
      </c>
      <c r="DI222" s="266">
        <v>1.002</v>
      </c>
      <c r="DJ222" s="266">
        <v>13.333</v>
      </c>
      <c r="DK222" s="201">
        <v>3.4470000000000001</v>
      </c>
      <c r="DL222" s="238">
        <v>2.101</v>
      </c>
      <c r="DM222" s="216">
        <v>11.295729</v>
      </c>
      <c r="DN222" s="216">
        <v>7.6839399999999998</v>
      </c>
      <c r="DO222" s="216">
        <v>14.046082999999999</v>
      </c>
      <c r="DP222" s="216">
        <v>6.435276</v>
      </c>
      <c r="DQ222" s="239"/>
      <c r="DR222" s="94">
        <f t="shared" si="597"/>
        <v>0.3328465258170254</v>
      </c>
      <c r="DS222" s="94">
        <f t="shared" si="640"/>
        <v>8.1157894736842068E-2</v>
      </c>
      <c r="DT222" s="94">
        <f t="shared" si="641"/>
        <v>0.25038388979072529</v>
      </c>
      <c r="DU222" s="94">
        <f t="shared" si="642"/>
        <v>-0.29776942510321031</v>
      </c>
      <c r="DV222" s="94">
        <f t="shared" si="643"/>
        <v>0.48331962343478641</v>
      </c>
      <c r="DW222" s="94">
        <f t="shared" si="644"/>
        <v>8.7790813282958929E-2</v>
      </c>
      <c r="DX222" s="362">
        <f t="shared" si="598"/>
        <v>10.256000000000004</v>
      </c>
      <c r="DY222" s="362">
        <f t="shared" si="645"/>
        <v>2.3129999999999988</v>
      </c>
      <c r="DZ222" s="362">
        <f t="shared" si="646"/>
        <v>5.7070000000000007</v>
      </c>
      <c r="EA222" s="100">
        <v>41.069000000000003</v>
      </c>
      <c r="EB222" s="100">
        <v>30.812999999999999</v>
      </c>
      <c r="EC222" s="100">
        <v>28.5</v>
      </c>
      <c r="ED222" s="100">
        <v>22.792999999999999</v>
      </c>
      <c r="EE222" s="100">
        <v>32.457999999999998</v>
      </c>
      <c r="EF222" s="208">
        <v>21.882000000000001</v>
      </c>
      <c r="EG222" s="296">
        <v>20.116</v>
      </c>
      <c r="EH222" s="288">
        <v>27.051410000000001</v>
      </c>
      <c r="EI222" s="288">
        <v>21.902833000000001</v>
      </c>
      <c r="EJ222" s="288">
        <v>25.455760000000001</v>
      </c>
      <c r="EK222" s="288">
        <v>16.557898000000002</v>
      </c>
      <c r="EL222" s="289"/>
      <c r="EM222" s="94">
        <f t="shared" si="599"/>
        <v>0.44043387262881634</v>
      </c>
      <c r="EN222" s="94">
        <f t="shared" si="647"/>
        <v>7.4383968539513514E-3</v>
      </c>
      <c r="EO222" s="94">
        <f t="shared" si="648"/>
        <v>7.2818602455942587E-3</v>
      </c>
      <c r="EP222" s="94">
        <f t="shared" si="649"/>
        <v>-0.23466768151091394</v>
      </c>
      <c r="EQ222" s="94">
        <f t="shared" si="650"/>
        <v>0.28593231585932322</v>
      </c>
      <c r="ER222" s="94">
        <f t="shared" si="651"/>
        <v>8.7272169764526633E-2</v>
      </c>
      <c r="ES222" s="362">
        <f t="shared" si="600"/>
        <v>53.03</v>
      </c>
      <c r="ET222" s="362">
        <f t="shared" si="652"/>
        <v>0.88899999999999579</v>
      </c>
      <c r="EU222" s="362">
        <f t="shared" si="653"/>
        <v>0.86400000000000432</v>
      </c>
      <c r="EV222" s="100">
        <v>173.434</v>
      </c>
      <c r="EW222" s="100">
        <v>120.404</v>
      </c>
      <c r="EX222" s="100">
        <v>119.515</v>
      </c>
      <c r="EY222" s="100">
        <v>118.651</v>
      </c>
      <c r="EZ222" s="100">
        <v>155.03200000000001</v>
      </c>
      <c r="FA222" s="208">
        <v>120.56</v>
      </c>
      <c r="FB222" s="296">
        <v>110.883</v>
      </c>
      <c r="FC222" s="288">
        <v>125.788901</v>
      </c>
      <c r="FD222" s="288">
        <v>90.712168000000005</v>
      </c>
      <c r="FE222" s="288">
        <v>85.214663999999999</v>
      </c>
      <c r="FF222" s="288">
        <v>116.050336</v>
      </c>
      <c r="FG222" s="289"/>
      <c r="FH222" s="94">
        <f t="shared" si="601"/>
        <v>-0.11538461538461539</v>
      </c>
      <c r="FI222" s="94">
        <f t="shared" si="654"/>
        <v>-0.12849162011173185</v>
      </c>
      <c r="FJ222" s="94">
        <f t="shared" si="655"/>
        <v>-0.17511520737327188</v>
      </c>
      <c r="FK222" s="94">
        <f t="shared" si="656"/>
        <v>-3.9823008849557522E-2</v>
      </c>
      <c r="FL222" s="94">
        <f t="shared" si="657"/>
        <v>0.11330049261083744</v>
      </c>
      <c r="FM222" s="94">
        <f t="shared" si="658"/>
        <v>6.8421052631578952E-2</v>
      </c>
      <c r="FN222" s="362">
        <f t="shared" si="602"/>
        <v>-18</v>
      </c>
      <c r="FO222" s="362">
        <f t="shared" si="659"/>
        <v>-23</v>
      </c>
      <c r="FP222" s="362">
        <f t="shared" si="660"/>
        <v>-38</v>
      </c>
      <c r="FQ222" s="486">
        <v>138</v>
      </c>
      <c r="FR222" s="486">
        <v>156</v>
      </c>
      <c r="FS222" s="486">
        <v>179</v>
      </c>
      <c r="FT222" s="486">
        <v>217</v>
      </c>
      <c r="FU222" s="486">
        <v>226</v>
      </c>
      <c r="FV222" s="2">
        <v>203</v>
      </c>
      <c r="FW222" s="499">
        <v>190</v>
      </c>
      <c r="FX222" s="491">
        <v>166</v>
      </c>
      <c r="FY222" s="491">
        <v>179</v>
      </c>
      <c r="FZ222" s="491">
        <v>197</v>
      </c>
      <c r="GA222" s="491">
        <v>188</v>
      </c>
      <c r="GB222" s="499"/>
      <c r="GC222" s="2"/>
      <c r="GD222" s="2"/>
      <c r="GE222" s="1" t="s">
        <v>81</v>
      </c>
      <c r="GF222" s="336" t="s">
        <v>87</v>
      </c>
      <c r="GG222" s="1">
        <v>9000</v>
      </c>
      <c r="GH222" s="1" t="s">
        <v>144</v>
      </c>
      <c r="GI222" s="18" t="s">
        <v>93</v>
      </c>
      <c r="GJ222" s="94">
        <f t="shared" si="728"/>
        <v>2.6588146094265546</v>
      </c>
      <c r="GK222" s="94">
        <f t="shared" si="729"/>
        <v>1.8742073647129798</v>
      </c>
      <c r="GL222" s="94">
        <f t="shared" si="730"/>
        <v>-3.4186790604150961</v>
      </c>
      <c r="GM222" s="94">
        <f t="shared" si="731"/>
        <v>-0.92477438823871982</v>
      </c>
      <c r="GN222" s="94">
        <f t="shared" si="732"/>
        <v>1.9828315776681951</v>
      </c>
      <c r="GO222" s="392">
        <f t="shared" si="733"/>
        <v>0.83902391957425071</v>
      </c>
      <c r="GP222" s="366">
        <f t="shared" si="734"/>
        <v>0.26618180079872672</v>
      </c>
      <c r="GQ222" s="366">
        <f t="shared" si="735"/>
        <v>0.21463151034885936</v>
      </c>
      <c r="GR222" s="366">
        <f t="shared" si="736"/>
        <v>-0.16186610960970649</v>
      </c>
      <c r="GS222" s="94">
        <f t="shared" si="603"/>
        <v>0.36629476085807289</v>
      </c>
      <c r="GT222" s="94">
        <f t="shared" si="661"/>
        <v>0.10011296005934617</v>
      </c>
      <c r="GU222" s="392">
        <f t="shared" si="662"/>
        <v>-0.11451855028951319</v>
      </c>
      <c r="GV222" s="94">
        <f t="shared" si="663"/>
        <v>4.7347559320193307E-2</v>
      </c>
      <c r="GW222" s="94">
        <f t="shared" si="664"/>
        <v>0.62940743467059246</v>
      </c>
      <c r="GX222" s="94">
        <f t="shared" si="665"/>
        <v>0.21101004809752844</v>
      </c>
      <c r="GY222" s="94">
        <f t="shared" si="666"/>
        <v>0.1147402411961988</v>
      </c>
      <c r="GZ222" s="94">
        <f t="shared" si="667"/>
        <v>0.59420083362334897</v>
      </c>
      <c r="HA222" s="94">
        <f t="shared" si="668"/>
        <v>0.41211832454566377</v>
      </c>
      <c r="HB222" s="94">
        <f t="shared" si="669"/>
        <v>0.87619930642554356</v>
      </c>
      <c r="HC222" s="94">
        <f t="shared" si="670"/>
        <v>0.5093077635820682</v>
      </c>
      <c r="HD222" s="94">
        <f t="shared" si="737"/>
        <v>1.9405786946655339</v>
      </c>
      <c r="HE222" s="94">
        <f t="shared" si="738"/>
        <v>4.2741207056491355</v>
      </c>
      <c r="HF222" s="94">
        <f t="shared" si="739"/>
        <v>-1.5885346896179051</v>
      </c>
      <c r="HG222" s="94">
        <f t="shared" si="740"/>
        <v>-0.85439989082260204</v>
      </c>
      <c r="HH222" s="94">
        <f t="shared" si="741"/>
        <v>1.8330123752356293</v>
      </c>
      <c r="HI222" s="392">
        <f t="shared" si="742"/>
        <v>0.72488581225053905</v>
      </c>
      <c r="HJ222" s="366">
        <f t="shared" si="743"/>
        <v>7.192271455351984E-2</v>
      </c>
      <c r="HK222" s="366">
        <f t="shared" si="744"/>
        <v>4.8382344341468007E-2</v>
      </c>
      <c r="HL222" s="366">
        <f t="shared" si="745"/>
        <v>-3.0553766971820148E-2</v>
      </c>
      <c r="HM222" s="94">
        <f t="shared" si="604"/>
        <v>0.1089852231501712</v>
      </c>
      <c r="HN222" s="94">
        <f t="shared" si="671"/>
        <v>3.7062508596651368E-2</v>
      </c>
      <c r="HO222" s="392">
        <f t="shared" si="672"/>
        <v>-1.1319835744816641E-2</v>
      </c>
      <c r="HP222" s="94">
        <f t="shared" si="673"/>
        <v>1.9233931227003506E-2</v>
      </c>
      <c r="HQ222" s="94">
        <f t="shared" si="674"/>
        <v>0.13210107695433829</v>
      </c>
      <c r="HR222" s="94">
        <f t="shared" si="675"/>
        <v>4.662919163681771E-2</v>
      </c>
      <c r="HS222" s="94">
        <f t="shared" si="676"/>
        <v>2.7033204926173303E-2</v>
      </c>
      <c r="HT222" s="94">
        <f t="shared" si="677"/>
        <v>0.14061468675704322</v>
      </c>
      <c r="HU222" s="94">
        <f t="shared" si="678"/>
        <v>0.11622013406118745</v>
      </c>
      <c r="HV222" s="94">
        <f t="shared" si="679"/>
        <v>0.18693297890840435</v>
      </c>
      <c r="HW222" s="94">
        <f t="shared" si="680"/>
        <v>7.590131406426949E-2</v>
      </c>
      <c r="HX222" s="94">
        <f t="shared" si="746"/>
        <v>-7.4690930875877193E-2</v>
      </c>
      <c r="HY222" s="94">
        <f t="shared" si="747"/>
        <v>7.3175191766666384E-2</v>
      </c>
      <c r="HZ222" s="94">
        <f t="shared" si="748"/>
        <v>0.24134459195548122</v>
      </c>
      <c r="IA222" s="94">
        <f t="shared" si="749"/>
        <v>-8.2450122734750608E-2</v>
      </c>
      <c r="IB222" s="94">
        <f t="shared" si="750"/>
        <v>0.15349743150638476</v>
      </c>
      <c r="IC222" s="392">
        <f t="shared" si="751"/>
        <v>4.7701351405387838E-4</v>
      </c>
      <c r="ID222" s="366">
        <f t="shared" si="752"/>
        <v>-1.9114411922182023E-2</v>
      </c>
      <c r="IE222" s="366">
        <f t="shared" si="753"/>
        <v>1.7449633647240864E-2</v>
      </c>
      <c r="IF222" s="366">
        <f t="shared" si="754"/>
        <v>4.6362586783434467E-2</v>
      </c>
      <c r="IG222" s="94">
        <f t="shared" si="605"/>
        <v>0.23679901288098068</v>
      </c>
      <c r="IH222" s="94">
        <f t="shared" si="681"/>
        <v>0.2559134248031627</v>
      </c>
      <c r="II222" s="392">
        <f t="shared" si="682"/>
        <v>0.23846379115592184</v>
      </c>
      <c r="IJ222" s="94">
        <f t="shared" si="683"/>
        <v>0.19210120437248737</v>
      </c>
      <c r="IK222" s="94">
        <f t="shared" si="684"/>
        <v>0.2093632282367511</v>
      </c>
      <c r="IL222" s="94">
        <f t="shared" si="685"/>
        <v>0.18150298606502988</v>
      </c>
      <c r="IM222" s="94">
        <f t="shared" si="686"/>
        <v>0.18141644796767764</v>
      </c>
      <c r="IN222" s="94">
        <f t="shared" si="687"/>
        <v>0.21505402928991327</v>
      </c>
      <c r="IO222" s="94">
        <f t="shared" si="688"/>
        <v>0.24145418947544059</v>
      </c>
      <c r="IP222" s="94">
        <f t="shared" si="689"/>
        <v>0.29872511144326053</v>
      </c>
      <c r="IQ222" s="94">
        <f t="shared" si="690"/>
        <v>0.14267858733300007</v>
      </c>
      <c r="IR222" s="94" t="str">
        <f t="shared" si="606"/>
        <v>i.a.</v>
      </c>
      <c r="IS222" s="94" t="e">
        <f t="shared" si="755"/>
        <v>#VALUE!</v>
      </c>
      <c r="IT222" s="94" t="e">
        <f t="shared" si="756"/>
        <v>#VALUE!</v>
      </c>
      <c r="IU222" s="94" t="e">
        <f t="shared" si="757"/>
        <v>#VALUE!</v>
      </c>
      <c r="IV222" s="94" t="e">
        <f t="shared" si="758"/>
        <v>#VALUE!</v>
      </c>
      <c r="IW222" s="94" t="e">
        <f t="shared" si="759"/>
        <v>#VALUE!</v>
      </c>
      <c r="IX222" s="392" t="e">
        <f t="shared" si="760"/>
        <v>#VALUE!</v>
      </c>
      <c r="IY222" s="366" t="e">
        <f t="shared" si="761"/>
        <v>#VALUE!</v>
      </c>
      <c r="IZ222" s="366" t="e">
        <f t="shared" si="762"/>
        <v>#VALUE!</v>
      </c>
      <c r="JA222" s="366" t="e">
        <f t="shared" si="763"/>
        <v>#VALUE!</v>
      </c>
      <c r="JB222" s="392"/>
      <c r="JC222" s="94" t="str">
        <f t="shared" si="691"/>
        <v>i.a.</v>
      </c>
      <c r="JD222" s="392" t="str">
        <f t="shared" si="692"/>
        <v>i.a.</v>
      </c>
      <c r="JE222" s="94" t="str">
        <f t="shared" si="693"/>
        <v>i.a.</v>
      </c>
      <c r="JF222" s="94" t="str">
        <f t="shared" si="694"/>
        <v>i.a.</v>
      </c>
      <c r="JG222" s="94" t="str">
        <f t="shared" si="695"/>
        <v>i.a.</v>
      </c>
      <c r="JH222" s="94" t="str">
        <f t="shared" si="696"/>
        <v>i.a.</v>
      </c>
      <c r="JI222" s="94" t="str">
        <f t="shared" si="697"/>
        <v>i.a.</v>
      </c>
      <c r="JJ222" s="94" t="str">
        <f t="shared" si="698"/>
        <v>i.a.</v>
      </c>
      <c r="JK222" s="94" t="str">
        <f t="shared" si="699"/>
        <v>i.a.</v>
      </c>
      <c r="JL222" s="94" t="str">
        <f t="shared" si="700"/>
        <v>i.a.</v>
      </c>
      <c r="JM222" s="94" t="str">
        <f t="shared" si="607"/>
        <v>i.a.</v>
      </c>
      <c r="JN222" s="94" t="e">
        <f t="shared" si="764"/>
        <v>#DIV/0!</v>
      </c>
      <c r="JO222" s="94" t="e">
        <f t="shared" si="765"/>
        <v>#DIV/0!</v>
      </c>
      <c r="JP222" s="94" t="e">
        <f t="shared" si="766"/>
        <v>#DIV/0!</v>
      </c>
      <c r="JQ222" s="94" t="e">
        <f t="shared" si="767"/>
        <v>#DIV/0!</v>
      </c>
      <c r="JR222" s="94" t="e">
        <f t="shared" si="768"/>
        <v>#DIV/0!</v>
      </c>
      <c r="JS222" s="392" t="e">
        <f t="shared" si="769"/>
        <v>#DIV/0!</v>
      </c>
      <c r="JT222" s="364">
        <f t="shared" si="770"/>
        <v>0</v>
      </c>
      <c r="JU222" s="364">
        <f t="shared" si="771"/>
        <v>0</v>
      </c>
      <c r="JV222" s="364">
        <f t="shared" si="772"/>
        <v>0</v>
      </c>
      <c r="JW222" s="99">
        <f t="shared" si="608"/>
        <v>0</v>
      </c>
      <c r="JX222" s="99">
        <f t="shared" si="701"/>
        <v>0</v>
      </c>
      <c r="JY222" s="393">
        <f t="shared" si="702"/>
        <v>0</v>
      </c>
      <c r="JZ222" s="99">
        <f t="shared" si="703"/>
        <v>0</v>
      </c>
      <c r="KA222" s="99">
        <f t="shared" si="704"/>
        <v>0</v>
      </c>
      <c r="KB222" s="99">
        <f t="shared" si="705"/>
        <v>0</v>
      </c>
      <c r="KC222" s="99">
        <f t="shared" si="706"/>
        <v>0</v>
      </c>
      <c r="KD222" s="99">
        <f t="shared" si="707"/>
        <v>0</v>
      </c>
      <c r="KE222" s="99">
        <f t="shared" si="708"/>
        <v>0</v>
      </c>
      <c r="KF222" s="99">
        <f t="shared" si="609"/>
        <v>0</v>
      </c>
      <c r="KG222" s="99">
        <f t="shared" si="610"/>
        <v>0</v>
      </c>
      <c r="KH222" s="99" t="str">
        <f t="shared" si="611"/>
        <v>i.a.</v>
      </c>
      <c r="KI222" s="94">
        <f t="shared" si="773"/>
        <v>-1</v>
      </c>
      <c r="KJ222" s="94">
        <f t="shared" si="774"/>
        <v>2.1599377526343821</v>
      </c>
      <c r="KK222" s="94">
        <f t="shared" si="775"/>
        <v>-3.7220926656757722</v>
      </c>
      <c r="KL222" s="94">
        <f t="shared" si="776"/>
        <v>-0.92034098310471513</v>
      </c>
      <c r="KM222" s="94">
        <f t="shared" si="777"/>
        <v>2.4666289197388469</v>
      </c>
      <c r="KN222" s="392">
        <f t="shared" si="778"/>
        <v>0.5326095267222265</v>
      </c>
      <c r="KO222" s="364">
        <f t="shared" si="779"/>
        <v>-1.9032051282051283E-2</v>
      </c>
      <c r="KP222" s="364">
        <f t="shared" si="780"/>
        <v>3.5439872511101561E-2</v>
      </c>
      <c r="KQ222" s="364">
        <f t="shared" si="781"/>
        <v>-2.2435470998635531E-2</v>
      </c>
      <c r="KR222" s="308"/>
      <c r="KS222" s="308">
        <f t="shared" si="709"/>
        <v>1.9032051282051283E-2</v>
      </c>
      <c r="KT222" s="395">
        <f t="shared" si="710"/>
        <v>-1.6407821229050278E-2</v>
      </c>
      <c r="KU222" s="308">
        <f t="shared" si="711"/>
        <v>6.0276497695852535E-3</v>
      </c>
      <c r="KV222" s="308">
        <f t="shared" si="712"/>
        <v>7.5668141592920346E-2</v>
      </c>
      <c r="KW222" s="308">
        <f t="shared" si="713"/>
        <v>2.1827586206896551E-2</v>
      </c>
      <c r="KX222" s="308">
        <f t="shared" si="714"/>
        <v>1.4242105263157894E-2</v>
      </c>
      <c r="KY222" s="308">
        <f t="shared" si="715"/>
        <v>8.7616421686746992E-2</v>
      </c>
      <c r="KZ222" s="308">
        <f t="shared" si="716"/>
        <v>5.4517720670391068E-2</v>
      </c>
      <c r="LA222" s="308">
        <f t="shared" si="717"/>
        <v>9.3432329949238571E-2</v>
      </c>
      <c r="LB222" s="308">
        <f t="shared" si="718"/>
        <v>4.4856734042553192E-2</v>
      </c>
      <c r="LC222" s="308" t="str">
        <f t="shared" si="612"/>
        <v>i.a.</v>
      </c>
    </row>
    <row r="223" spans="1:315" s="1" customFormat="1" ht="15.75" customHeight="1" x14ac:dyDescent="0.3">
      <c r="A223" s="348" t="s">
        <v>824</v>
      </c>
      <c r="B223" s="175">
        <v>26105978</v>
      </c>
      <c r="C223" t="s">
        <v>105</v>
      </c>
      <c r="D223" s="336"/>
      <c r="E223"/>
      <c r="F223"/>
      <c r="G223">
        <v>433200</v>
      </c>
      <c r="H223"/>
      <c r="I223" s="188">
        <v>44848</v>
      </c>
      <c r="J223" s="176"/>
      <c r="K223" s="176" t="s">
        <v>129</v>
      </c>
      <c r="L223" s="178" t="s">
        <v>129</v>
      </c>
      <c r="M223" s="178" t="s">
        <v>129</v>
      </c>
      <c r="N223" s="178" t="s">
        <v>129</v>
      </c>
      <c r="O223" s="178" t="s">
        <v>129</v>
      </c>
      <c r="P223" s="178" t="s">
        <v>129</v>
      </c>
      <c r="Q223" s="94" t="e">
        <f t="shared" si="719"/>
        <v>#DIV/0!</v>
      </c>
      <c r="R223" s="94" t="e">
        <f t="shared" si="720"/>
        <v>#DIV/0!</v>
      </c>
      <c r="S223" s="94" t="e">
        <f t="shared" si="721"/>
        <v>#DIV/0!</v>
      </c>
      <c r="T223" s="94" t="e">
        <f t="shared" si="722"/>
        <v>#DIV/0!</v>
      </c>
      <c r="U223" s="94" t="e">
        <f t="shared" si="723"/>
        <v>#DIV/0!</v>
      </c>
      <c r="V223" s="94" t="e">
        <f t="shared" si="724"/>
        <v>#DIV/0!</v>
      </c>
      <c r="W223" s="362">
        <f t="shared" si="725"/>
        <v>0</v>
      </c>
      <c r="X223" s="362">
        <f t="shared" si="726"/>
        <v>0</v>
      </c>
      <c r="Y223" s="362">
        <f t="shared" si="727"/>
        <v>0</v>
      </c>
      <c r="Z223" s="100"/>
      <c r="AA223" s="396"/>
      <c r="AB223" s="208"/>
      <c r="AC223" s="208"/>
      <c r="AD223" s="208"/>
      <c r="AE223" s="208"/>
      <c r="AF223" s="262"/>
      <c r="AG223" s="263"/>
      <c r="AH223" s="264"/>
      <c r="AI223" s="264"/>
      <c r="AJ223" s="264"/>
      <c r="AK223" s="265"/>
      <c r="AL223" s="94">
        <f t="shared" si="588"/>
        <v>-1</v>
      </c>
      <c r="AM223" s="94">
        <f t="shared" si="589"/>
        <v>0.28043470565329748</v>
      </c>
      <c r="AN223" s="94">
        <f t="shared" si="613"/>
        <v>-6.0933448573898076E-2</v>
      </c>
      <c r="AO223" s="94">
        <f t="shared" si="614"/>
        <v>5.414023898798058E-2</v>
      </c>
      <c r="AP223" s="94">
        <f t="shared" si="615"/>
        <v>0.2714756727855997</v>
      </c>
      <c r="AQ223" s="94">
        <f t="shared" si="616"/>
        <v>0.21148655942999026</v>
      </c>
      <c r="AR223" s="362">
        <f t="shared" si="590"/>
        <v>-36.170999999999999</v>
      </c>
      <c r="AS223" s="362">
        <f t="shared" si="617"/>
        <v>7.9220000000000006</v>
      </c>
      <c r="AT223" s="362">
        <f t="shared" si="618"/>
        <v>-1.833000000000002</v>
      </c>
      <c r="AU223" s="266"/>
      <c r="AV223" s="266">
        <v>36.170999999999999</v>
      </c>
      <c r="AW223" s="201">
        <v>28.248999999999999</v>
      </c>
      <c r="AX223" s="201">
        <v>30.082000000000001</v>
      </c>
      <c r="AY223" s="201">
        <v>28.536999999999999</v>
      </c>
      <c r="AZ223" s="205">
        <v>22.443999999999999</v>
      </c>
      <c r="BA223" s="276">
        <v>18.526</v>
      </c>
      <c r="BB223" s="231"/>
      <c r="BC223" s="230"/>
      <c r="BD223" s="230"/>
      <c r="BE223" s="230"/>
      <c r="BF223" s="231"/>
      <c r="BG223" s="94">
        <f t="shared" si="591"/>
        <v>-1</v>
      </c>
      <c r="BH223" s="94">
        <f t="shared" si="619"/>
        <v>2.7314074984634296</v>
      </c>
      <c r="BI223" s="94">
        <f t="shared" si="620"/>
        <v>-4.1933267909715406</v>
      </c>
      <c r="BJ223" s="94">
        <f t="shared" si="621"/>
        <v>-0.77330367074527251</v>
      </c>
      <c r="BK223" s="94">
        <f t="shared" si="622"/>
        <v>0.19230769230769232</v>
      </c>
      <c r="BL223" s="94">
        <f t="shared" si="623"/>
        <v>6.0335820895522385</v>
      </c>
      <c r="BM223" s="362">
        <f t="shared" si="592"/>
        <v>-5.6340000000000003</v>
      </c>
      <c r="BN223" s="362">
        <f t="shared" si="624"/>
        <v>8.8879999999999999</v>
      </c>
      <c r="BO223" s="362">
        <f t="shared" si="625"/>
        <v>-4.2729999999999997</v>
      </c>
      <c r="BP223" s="266"/>
      <c r="BQ223" s="266">
        <v>5.6340000000000003</v>
      </c>
      <c r="BR223" s="201">
        <v>-3.254</v>
      </c>
      <c r="BS223" s="201">
        <v>1.0189999999999999</v>
      </c>
      <c r="BT223" s="201">
        <v>4.4950000000000001</v>
      </c>
      <c r="BU223" s="201">
        <v>3.77</v>
      </c>
      <c r="BV223" s="285">
        <v>0.53600000000000003</v>
      </c>
      <c r="BW223" s="265"/>
      <c r="BX223" s="263"/>
      <c r="BY223" s="263"/>
      <c r="BZ223" s="263"/>
      <c r="CA223" s="263"/>
      <c r="CB223" s="94">
        <f t="shared" si="593"/>
        <v>-1</v>
      </c>
      <c r="CC223" s="94">
        <f t="shared" si="626"/>
        <v>2.73208910295003</v>
      </c>
      <c r="CD223" s="94">
        <f t="shared" si="627"/>
        <v>-4.5153439153439159</v>
      </c>
      <c r="CE223" s="94">
        <f t="shared" si="628"/>
        <v>-0.78749718911625821</v>
      </c>
      <c r="CF223" s="94">
        <f t="shared" si="629"/>
        <v>0.20286718961319988</v>
      </c>
      <c r="CG223" s="94">
        <f t="shared" si="630"/>
        <v>5.975471698113207</v>
      </c>
      <c r="CH223" s="362">
        <f t="shared" si="594"/>
        <v>-5.7539999999999996</v>
      </c>
      <c r="CI223" s="362">
        <f t="shared" si="631"/>
        <v>9.0760000000000005</v>
      </c>
      <c r="CJ223" s="362">
        <f t="shared" si="632"/>
        <v>-4.2670000000000003</v>
      </c>
      <c r="CK223" s="100"/>
      <c r="CL223" s="100">
        <v>5.7539999999999996</v>
      </c>
      <c r="CM223" s="208">
        <v>-3.3220000000000001</v>
      </c>
      <c r="CN223" s="208">
        <v>0.94499999999999995</v>
      </c>
      <c r="CO223" s="208">
        <v>4.4470000000000001</v>
      </c>
      <c r="CP223" s="208">
        <v>3.6970000000000001</v>
      </c>
      <c r="CQ223" s="262">
        <v>0.53</v>
      </c>
      <c r="CR223" s="304"/>
      <c r="CS223" s="304"/>
      <c r="CT223" s="304"/>
      <c r="CU223" s="304"/>
      <c r="CV223" s="304"/>
      <c r="CW223" s="94">
        <f t="shared" si="595"/>
        <v>-1</v>
      </c>
      <c r="CX223" s="94">
        <f t="shared" si="633"/>
        <v>2.752215799614643</v>
      </c>
      <c r="CY223" s="94">
        <f t="shared" si="634"/>
        <v>-4.5547945205479454</v>
      </c>
      <c r="CZ223" s="94">
        <f t="shared" si="635"/>
        <v>-0.78889531521110468</v>
      </c>
      <c r="DA223" s="94">
        <f t="shared" si="636"/>
        <v>0.20445837687217003</v>
      </c>
      <c r="DB223" s="94">
        <f t="shared" si="637"/>
        <v>6.2135678391959797</v>
      </c>
      <c r="DC223" s="362">
        <f t="shared" si="596"/>
        <v>-4.5469999999999997</v>
      </c>
      <c r="DD223" s="362">
        <f t="shared" si="638"/>
        <v>7.1419999999999995</v>
      </c>
      <c r="DE223" s="362">
        <f t="shared" si="639"/>
        <v>-3.3250000000000002</v>
      </c>
      <c r="DF223" s="266"/>
      <c r="DG223" s="266">
        <v>4.5469999999999997</v>
      </c>
      <c r="DH223" s="201">
        <v>-2.5950000000000002</v>
      </c>
      <c r="DI223" s="201">
        <v>0.73</v>
      </c>
      <c r="DJ223" s="201">
        <v>3.4580000000000002</v>
      </c>
      <c r="DK223" s="201">
        <v>2.871</v>
      </c>
      <c r="DL223" s="285">
        <v>0.39800000000000002</v>
      </c>
      <c r="DM223" s="263"/>
      <c r="DN223" s="263"/>
      <c r="DO223" s="263"/>
      <c r="DP223" s="263"/>
      <c r="DQ223" s="263"/>
      <c r="DR223" s="94">
        <f t="shared" si="597"/>
        <v>-1</v>
      </c>
      <c r="DS223" s="94">
        <f t="shared" si="640"/>
        <v>0.80638297872340448</v>
      </c>
      <c r="DT223" s="94">
        <f t="shared" si="641"/>
        <v>-0.35594381637547107</v>
      </c>
      <c r="DU223" s="94">
        <f t="shared" si="642"/>
        <v>-0.14373716632443537</v>
      </c>
      <c r="DV223" s="94">
        <f t="shared" si="643"/>
        <v>0.16626753335614097</v>
      </c>
      <c r="DW223" s="94">
        <f t="shared" si="644"/>
        <v>0.48677517802644976</v>
      </c>
      <c r="DX223" s="362">
        <f t="shared" si="598"/>
        <v>-10.188000000000001</v>
      </c>
      <c r="DY223" s="362">
        <f t="shared" si="645"/>
        <v>4.5480000000000009</v>
      </c>
      <c r="DZ223" s="362">
        <f t="shared" si="646"/>
        <v>-3.117</v>
      </c>
      <c r="EA223" s="100"/>
      <c r="EB223" s="100">
        <v>10.188000000000001</v>
      </c>
      <c r="EC223" s="208">
        <v>5.64</v>
      </c>
      <c r="ED223" s="208">
        <v>8.7569999999999997</v>
      </c>
      <c r="EE223" s="208">
        <v>10.227</v>
      </c>
      <c r="EF223" s="208">
        <v>8.7690000000000001</v>
      </c>
      <c r="EG223" s="262">
        <v>5.8979999999999997</v>
      </c>
      <c r="EH223" s="304"/>
      <c r="EI223" s="304"/>
      <c r="EJ223" s="304"/>
      <c r="EK223" s="304"/>
      <c r="EL223" s="304"/>
      <c r="EM223" s="94">
        <f t="shared" si="599"/>
        <v>-1</v>
      </c>
      <c r="EN223" s="94">
        <f t="shared" si="647"/>
        <v>-0.26882869730702053</v>
      </c>
      <c r="EO223" s="94">
        <f t="shared" si="648"/>
        <v>0.45547334471637263</v>
      </c>
      <c r="EP223" s="94">
        <f t="shared" si="649"/>
        <v>-0.13223140495867763</v>
      </c>
      <c r="EQ223" s="94">
        <f t="shared" si="650"/>
        <v>0.34808469084291355</v>
      </c>
      <c r="ER223" s="94">
        <f t="shared" si="651"/>
        <v>0.3218916857360794</v>
      </c>
      <c r="ES223" s="362">
        <f t="shared" si="600"/>
        <v>-28.047000000000001</v>
      </c>
      <c r="ET223" s="362">
        <f t="shared" si="652"/>
        <v>-10.312000000000001</v>
      </c>
      <c r="EU223" s="362">
        <f t="shared" si="653"/>
        <v>12.004000000000001</v>
      </c>
      <c r="EV223" s="100"/>
      <c r="EW223" s="100">
        <v>28.047000000000001</v>
      </c>
      <c r="EX223" s="208">
        <v>38.359000000000002</v>
      </c>
      <c r="EY223" s="208">
        <v>26.355</v>
      </c>
      <c r="EZ223" s="208">
        <v>30.370999999999999</v>
      </c>
      <c r="FA223" s="208">
        <v>22.529</v>
      </c>
      <c r="FB223" s="262">
        <v>17.042999999999999</v>
      </c>
      <c r="FC223" s="304"/>
      <c r="FD223" s="304"/>
      <c r="FE223" s="304"/>
      <c r="FF223" s="304"/>
      <c r="FG223" s="304"/>
      <c r="FH223" s="94">
        <f t="shared" si="601"/>
        <v>-1</v>
      </c>
      <c r="FI223" s="94">
        <f t="shared" si="654"/>
        <v>-0.04</v>
      </c>
      <c r="FJ223" s="94">
        <f t="shared" si="655"/>
        <v>0.171875</v>
      </c>
      <c r="FK223" s="94">
        <f t="shared" si="656"/>
        <v>0.30612244897959184</v>
      </c>
      <c r="FL223" s="94">
        <f t="shared" si="657"/>
        <v>0</v>
      </c>
      <c r="FM223" s="94">
        <f t="shared" si="658"/>
        <v>-5.7692307692307696E-2</v>
      </c>
      <c r="FN223" s="362">
        <f t="shared" si="602"/>
        <v>-72</v>
      </c>
      <c r="FO223" s="362">
        <f t="shared" si="659"/>
        <v>-3</v>
      </c>
      <c r="FP223" s="362">
        <f t="shared" si="660"/>
        <v>11</v>
      </c>
      <c r="FQ223" s="486"/>
      <c r="FR223" s="486">
        <v>72</v>
      </c>
      <c r="FS223" s="2">
        <v>75</v>
      </c>
      <c r="FT223" s="2">
        <v>64</v>
      </c>
      <c r="FU223" s="2">
        <v>49</v>
      </c>
      <c r="FV223" s="2">
        <v>49</v>
      </c>
      <c r="FW223" s="515">
        <v>52</v>
      </c>
      <c r="FX223" s="516"/>
      <c r="FY223" s="516"/>
      <c r="FZ223" s="516"/>
      <c r="GA223" s="516"/>
      <c r="GB223" s="516"/>
      <c r="GC223" s="2"/>
      <c r="GD223" s="98"/>
      <c r="GE223" s="1" t="s">
        <v>109</v>
      </c>
      <c r="GF223" s="336"/>
      <c r="GG223" s="132">
        <v>4200</v>
      </c>
      <c r="GH223" s="1" t="s">
        <v>258</v>
      </c>
      <c r="GI223" s="18" t="s">
        <v>131</v>
      </c>
      <c r="GJ223" s="94">
        <f t="shared" si="728"/>
        <v>-1</v>
      </c>
      <c r="GK223" s="94">
        <f t="shared" si="729"/>
        <v>2.5754919645673224</v>
      </c>
      <c r="GL223" s="94">
        <f t="shared" si="730"/>
        <v>-5.6353607618871226</v>
      </c>
      <c r="GM223" s="94">
        <f t="shared" si="731"/>
        <v>-0.78736286369850605</v>
      </c>
      <c r="GN223" s="94">
        <f t="shared" si="732"/>
        <v>-7.1254313010275946E-2</v>
      </c>
      <c r="GO223" s="392">
        <f t="shared" si="733"/>
        <v>4.6100541454246535</v>
      </c>
      <c r="GP223" s="366">
        <f t="shared" si="734"/>
        <v>-0.7270659590598938</v>
      </c>
      <c r="GQ223" s="366">
        <f t="shared" si="735"/>
        <v>1.1885509906637002</v>
      </c>
      <c r="GR223" s="366">
        <f t="shared" si="736"/>
        <v>-0.56104255372770018</v>
      </c>
      <c r="GS223" s="94">
        <f t="shared" si="603"/>
        <v>0</v>
      </c>
      <c r="GT223" s="94">
        <f t="shared" si="661"/>
        <v>0.7270659590598938</v>
      </c>
      <c r="GU223" s="392">
        <f t="shared" si="662"/>
        <v>-0.46148503160380638</v>
      </c>
      <c r="GV223" s="94">
        <f t="shared" si="663"/>
        <v>9.9557522123893794E-2</v>
      </c>
      <c r="GW223" s="94">
        <f t="shared" si="664"/>
        <v>0.46820383238576535</v>
      </c>
      <c r="GX223" s="94">
        <f t="shared" si="665"/>
        <v>0.50412490625213069</v>
      </c>
      <c r="GY223" s="94">
        <f t="shared" si="666"/>
        <v>8.9860969820278067E-2</v>
      </c>
      <c r="GZ223" s="94" t="str">
        <f t="shared" si="667"/>
        <v>Negativ EK</v>
      </c>
      <c r="HA223" s="94" t="str">
        <f t="shared" si="668"/>
        <v>Negativ EK</v>
      </c>
      <c r="HB223" s="94" t="str">
        <f t="shared" si="669"/>
        <v>Negativ EK</v>
      </c>
      <c r="HC223" s="94" t="str">
        <f t="shared" si="670"/>
        <v>Negativ EK</v>
      </c>
      <c r="HD223" s="94">
        <f t="shared" si="737"/>
        <v>-1</v>
      </c>
      <c r="HE223" s="94">
        <f t="shared" si="738"/>
        <v>2.6872918841002673</v>
      </c>
      <c r="HF223" s="94">
        <f t="shared" si="739"/>
        <v>-3.7991571459753941</v>
      </c>
      <c r="HG223" s="94">
        <f t="shared" si="740"/>
        <v>-0.78859366397110531</v>
      </c>
      <c r="HH223" s="94">
        <f t="shared" si="741"/>
        <v>-0.10809073724007555</v>
      </c>
      <c r="HI223" s="392">
        <f t="shared" si="742"/>
        <v>5.0584928511189107</v>
      </c>
      <c r="HJ223" s="366">
        <f t="shared" si="743"/>
        <v>-0.16968346233774056</v>
      </c>
      <c r="HK223" s="366">
        <f t="shared" si="744"/>
        <v>0.27024902774862536</v>
      </c>
      <c r="HL223" s="366">
        <f t="shared" si="745"/>
        <v>-0.13649265351863082</v>
      </c>
      <c r="HM223" s="94">
        <f t="shared" si="604"/>
        <v>0</v>
      </c>
      <c r="HN223" s="94">
        <f t="shared" si="671"/>
        <v>0.16968346233774056</v>
      </c>
      <c r="HO223" s="392">
        <f t="shared" si="672"/>
        <v>-0.10056556541088482</v>
      </c>
      <c r="HP223" s="94">
        <f t="shared" si="673"/>
        <v>3.5927088107746002E-2</v>
      </c>
      <c r="HQ223" s="94">
        <f t="shared" si="674"/>
        <v>0.16994328922495275</v>
      </c>
      <c r="HR223" s="94">
        <f t="shared" si="675"/>
        <v>0.19053876478318002</v>
      </c>
      <c r="HS223" s="94">
        <f t="shared" si="676"/>
        <v>3.1449862113477681E-2</v>
      </c>
      <c r="HT223" s="94" t="str">
        <f t="shared" si="677"/>
        <v>i.a.</v>
      </c>
      <c r="HU223" s="94" t="str">
        <f t="shared" si="678"/>
        <v>i.a.</v>
      </c>
      <c r="HV223" s="94" t="str">
        <f t="shared" si="679"/>
        <v>i.a.</v>
      </c>
      <c r="HW223" s="94" t="str">
        <f t="shared" si="680"/>
        <v>i.a.</v>
      </c>
      <c r="HX223" s="94" t="e">
        <f t="shared" si="746"/>
        <v>#VALUE!</v>
      </c>
      <c r="HY223" s="94">
        <f t="shared" si="747"/>
        <v>1.4705332007291712</v>
      </c>
      <c r="HZ223" s="94">
        <f t="shared" si="748"/>
        <v>-0.55749365939090012</v>
      </c>
      <c r="IA223" s="94">
        <f t="shared" si="749"/>
        <v>-1.3259020240539843E-2</v>
      </c>
      <c r="IB223" s="94">
        <f t="shared" si="750"/>
        <v>-0.1348707234210102</v>
      </c>
      <c r="IC223" s="392">
        <f t="shared" si="751"/>
        <v>0.12473298233853175</v>
      </c>
      <c r="ID223" s="366" t="e">
        <f t="shared" si="752"/>
        <v>#VALUE!</v>
      </c>
      <c r="IE223" s="366">
        <f t="shared" si="753"/>
        <v>0.21621541886161072</v>
      </c>
      <c r="IF223" s="366">
        <f t="shared" si="754"/>
        <v>-0.18523892905657796</v>
      </c>
      <c r="IG223" s="94" t="str">
        <f t="shared" si="605"/>
        <v>i.a.</v>
      </c>
      <c r="IH223" s="94">
        <f t="shared" si="681"/>
        <v>0.36324740613969408</v>
      </c>
      <c r="II223" s="392">
        <f t="shared" si="682"/>
        <v>0.14703198727808336</v>
      </c>
      <c r="IJ223" s="94">
        <f t="shared" si="683"/>
        <v>0.33227091633466133</v>
      </c>
      <c r="IK223" s="94">
        <f t="shared" si="684"/>
        <v>0.33673570182081591</v>
      </c>
      <c r="IL223" s="94">
        <f t="shared" si="685"/>
        <v>0.38923165697545387</v>
      </c>
      <c r="IM223" s="94">
        <f t="shared" si="686"/>
        <v>0.34606583348002112</v>
      </c>
      <c r="IN223" s="94" t="str">
        <f t="shared" si="687"/>
        <v>i.a.</v>
      </c>
      <c r="IO223" s="94" t="str">
        <f t="shared" si="688"/>
        <v>i.a.</v>
      </c>
      <c r="IP223" s="94" t="str">
        <f t="shared" si="689"/>
        <v>i.a.</v>
      </c>
      <c r="IQ223" s="94" t="str">
        <f t="shared" si="690"/>
        <v>i.a.</v>
      </c>
      <c r="IR223" s="94" t="str">
        <f t="shared" si="606"/>
        <v>i.a.</v>
      </c>
      <c r="IS223" s="94" t="e">
        <f t="shared" si="755"/>
        <v>#VALUE!</v>
      </c>
      <c r="IT223" s="94" t="e">
        <f t="shared" si="756"/>
        <v>#VALUE!</v>
      </c>
      <c r="IU223" s="94" t="e">
        <f t="shared" si="757"/>
        <v>#VALUE!</v>
      </c>
      <c r="IV223" s="94" t="e">
        <f t="shared" si="758"/>
        <v>#VALUE!</v>
      </c>
      <c r="IW223" s="94" t="e">
        <f t="shared" si="759"/>
        <v>#VALUE!</v>
      </c>
      <c r="IX223" s="392" t="e">
        <f t="shared" si="760"/>
        <v>#VALUE!</v>
      </c>
      <c r="IY223" s="366" t="e">
        <f t="shared" si="761"/>
        <v>#VALUE!</v>
      </c>
      <c r="IZ223" s="366" t="e">
        <f t="shared" si="762"/>
        <v>#VALUE!</v>
      </c>
      <c r="JA223" s="366" t="e">
        <f t="shared" si="763"/>
        <v>#VALUE!</v>
      </c>
      <c r="JB223" s="392"/>
      <c r="JC223" s="94" t="str">
        <f t="shared" si="691"/>
        <v>i.a.</v>
      </c>
      <c r="JD223" s="392" t="str">
        <f t="shared" si="692"/>
        <v>i.a.</v>
      </c>
      <c r="JE223" s="94" t="str">
        <f t="shared" si="693"/>
        <v>i.a.</v>
      </c>
      <c r="JF223" s="94" t="str">
        <f t="shared" si="694"/>
        <v>i.a.</v>
      </c>
      <c r="JG223" s="94" t="str">
        <f t="shared" si="695"/>
        <v>i.a.</v>
      </c>
      <c r="JH223" s="94" t="str">
        <f t="shared" si="696"/>
        <v>i.a.</v>
      </c>
      <c r="JI223" s="94" t="str">
        <f t="shared" si="697"/>
        <v>i.a.</v>
      </c>
      <c r="JJ223" s="94" t="str">
        <f t="shared" si="698"/>
        <v>i.a.</v>
      </c>
      <c r="JK223" s="94" t="str">
        <f t="shared" si="699"/>
        <v>i.a.</v>
      </c>
      <c r="JL223" s="94" t="str">
        <f t="shared" si="700"/>
        <v>i.a.</v>
      </c>
      <c r="JM223" s="94" t="str">
        <f t="shared" si="607"/>
        <v>i.a.</v>
      </c>
      <c r="JN223" s="94" t="e">
        <f t="shared" si="764"/>
        <v>#VALUE!</v>
      </c>
      <c r="JO223" s="94" t="e">
        <f t="shared" si="765"/>
        <v>#DIV/0!</v>
      </c>
      <c r="JP223" s="94" t="e">
        <f t="shared" si="766"/>
        <v>#DIV/0!</v>
      </c>
      <c r="JQ223" s="94" t="e">
        <f t="shared" si="767"/>
        <v>#DIV/0!</v>
      </c>
      <c r="JR223" s="94" t="e">
        <f t="shared" si="768"/>
        <v>#DIV/0!</v>
      </c>
      <c r="JS223" s="392" t="e">
        <f t="shared" si="769"/>
        <v>#DIV/0!</v>
      </c>
      <c r="JT223" s="364" t="e">
        <f t="shared" si="770"/>
        <v>#VALUE!</v>
      </c>
      <c r="JU223" s="364">
        <f t="shared" si="771"/>
        <v>0</v>
      </c>
      <c r="JV223" s="364">
        <f t="shared" si="772"/>
        <v>0</v>
      </c>
      <c r="JW223" s="99" t="str">
        <f t="shared" si="608"/>
        <v>i.a.</v>
      </c>
      <c r="JX223" s="99">
        <f t="shared" si="701"/>
        <v>0</v>
      </c>
      <c r="JY223" s="393">
        <f t="shared" si="702"/>
        <v>0</v>
      </c>
      <c r="JZ223" s="99">
        <f t="shared" si="703"/>
        <v>0</v>
      </c>
      <c r="KA223" s="99">
        <f t="shared" si="704"/>
        <v>0</v>
      </c>
      <c r="KB223" s="99">
        <f t="shared" si="705"/>
        <v>0</v>
      </c>
      <c r="KC223" s="99">
        <f t="shared" si="706"/>
        <v>0</v>
      </c>
      <c r="KD223" s="99" t="str">
        <f t="shared" si="707"/>
        <v>i.a.</v>
      </c>
      <c r="KE223" s="99" t="str">
        <f t="shared" si="708"/>
        <v>i.a.</v>
      </c>
      <c r="KF223" s="99" t="str">
        <f t="shared" si="609"/>
        <v>i.a.</v>
      </c>
      <c r="KG223" s="99" t="str">
        <f t="shared" si="610"/>
        <v>i.a.</v>
      </c>
      <c r="KH223" s="99" t="str">
        <f t="shared" si="611"/>
        <v>i.a.</v>
      </c>
      <c r="KI223" s="94">
        <f t="shared" si="773"/>
        <v>-1</v>
      </c>
      <c r="KJ223" s="94">
        <f t="shared" si="774"/>
        <v>2.8042594822396145</v>
      </c>
      <c r="KK223" s="94">
        <f t="shared" si="775"/>
        <v>-3.9997601410934749</v>
      </c>
      <c r="KL223" s="94">
        <f t="shared" si="776"/>
        <v>-0.83730253541713506</v>
      </c>
      <c r="KM223" s="94">
        <f t="shared" si="777"/>
        <v>0.20286718961319994</v>
      </c>
      <c r="KN223" s="392">
        <f t="shared" si="778"/>
        <v>6.4025413939160556</v>
      </c>
      <c r="KO223" s="364">
        <f t="shared" si="779"/>
        <v>-7.9916666666666664E-2</v>
      </c>
      <c r="KP223" s="364">
        <f t="shared" si="780"/>
        <v>0.12421</v>
      </c>
      <c r="KQ223" s="364">
        <f t="shared" si="781"/>
        <v>-5.9058958333333335E-2</v>
      </c>
      <c r="KR223" s="308"/>
      <c r="KS223" s="308">
        <f t="shared" si="709"/>
        <v>7.9916666666666664E-2</v>
      </c>
      <c r="KT223" s="395">
        <f t="shared" si="710"/>
        <v>-4.4293333333333337E-2</v>
      </c>
      <c r="KU223" s="308">
        <f t="shared" si="711"/>
        <v>1.4765624999999999E-2</v>
      </c>
      <c r="KV223" s="308">
        <f t="shared" si="712"/>
        <v>9.0755102040816327E-2</v>
      </c>
      <c r="KW223" s="308">
        <f t="shared" si="713"/>
        <v>7.5448979591836732E-2</v>
      </c>
      <c r="KX223" s="308">
        <f t="shared" si="714"/>
        <v>1.0192307692307693E-2</v>
      </c>
      <c r="KY223" s="308" t="str">
        <f t="shared" si="715"/>
        <v>i.a.</v>
      </c>
      <c r="KZ223" s="308" t="str">
        <f t="shared" si="716"/>
        <v>i.a.</v>
      </c>
      <c r="LA223" s="308" t="str">
        <f t="shared" si="717"/>
        <v>i.a.</v>
      </c>
      <c r="LB223" s="308" t="str">
        <f t="shared" si="718"/>
        <v>i.a.</v>
      </c>
      <c r="LC223" s="308" t="str">
        <f t="shared" si="612"/>
        <v>i.a.</v>
      </c>
    </row>
    <row r="224" spans="1:315" s="1" customFormat="1" x14ac:dyDescent="0.3">
      <c r="A224" s="348" t="s">
        <v>563</v>
      </c>
      <c r="B224" s="171">
        <v>30700031</v>
      </c>
      <c r="C224" t="s">
        <v>105</v>
      </c>
      <c r="D224" s="336"/>
      <c r="E224">
        <v>1</v>
      </c>
      <c r="F224"/>
      <c r="G224">
        <v>412000</v>
      </c>
      <c r="H224"/>
      <c r="I224" s="188">
        <v>45012</v>
      </c>
      <c r="J224" s="176"/>
      <c r="K224" s="176" t="s">
        <v>132</v>
      </c>
      <c r="L224" s="178" t="s">
        <v>132</v>
      </c>
      <c r="M224" s="178" t="s">
        <v>132</v>
      </c>
      <c r="N224" s="178" t="s">
        <v>132</v>
      </c>
      <c r="O224" s="178" t="s">
        <v>132</v>
      </c>
      <c r="P224" s="178" t="s">
        <v>132</v>
      </c>
      <c r="Q224" s="94">
        <f t="shared" si="719"/>
        <v>-1</v>
      </c>
      <c r="R224" s="94">
        <f t="shared" si="720"/>
        <v>0.16622986112721772</v>
      </c>
      <c r="S224" s="94">
        <f t="shared" si="721"/>
        <v>0.28903157276437974</v>
      </c>
      <c r="T224" s="94" t="e">
        <f t="shared" si="722"/>
        <v>#DIV/0!</v>
      </c>
      <c r="U224" s="94" t="e">
        <f t="shared" si="723"/>
        <v>#DIV/0!</v>
      </c>
      <c r="V224" s="94" t="e">
        <f t="shared" si="724"/>
        <v>#DIV/0!</v>
      </c>
      <c r="W224" s="362">
        <f t="shared" si="725"/>
        <v>-854.81500000000005</v>
      </c>
      <c r="X224" s="362">
        <f t="shared" si="726"/>
        <v>121.8420000000001</v>
      </c>
      <c r="Y224" s="362">
        <f t="shared" si="727"/>
        <v>164.34999999999991</v>
      </c>
      <c r="Z224" s="100"/>
      <c r="AA224" s="396">
        <v>854.81500000000005</v>
      </c>
      <c r="AB224" s="208">
        <v>732.97299999999996</v>
      </c>
      <c r="AC224" s="208">
        <v>568.62300000000005</v>
      </c>
      <c r="AD224" s="208"/>
      <c r="AE224" s="208"/>
      <c r="AF224" s="209"/>
      <c r="AG224" s="210"/>
      <c r="AH224" s="210"/>
      <c r="AI224" s="210"/>
      <c r="AJ224" s="210"/>
      <c r="AK224" s="211"/>
      <c r="AL224" s="94">
        <f t="shared" ref="AL224:AL287" si="782">(AU224-AV224)/ABS(AV224)</f>
        <v>-1</v>
      </c>
      <c r="AM224" s="94">
        <f t="shared" ref="AM224:AM287" si="783">(AV224-AW224)/ABS(AW224)</f>
        <v>-3.4788884879104966E-3</v>
      </c>
      <c r="AN224" s="94">
        <f t="shared" si="613"/>
        <v>0.46347388879499762</v>
      </c>
      <c r="AO224" s="94">
        <f t="shared" si="614"/>
        <v>0.52347848476070924</v>
      </c>
      <c r="AP224" s="94">
        <f t="shared" si="615"/>
        <v>-0.29579348170980457</v>
      </c>
      <c r="AQ224" s="94">
        <f t="shared" si="616"/>
        <v>-0.18508394436953993</v>
      </c>
      <c r="AR224" s="362">
        <f t="shared" ref="AR224:AR287" si="784">AU224-AV224</f>
        <v>-69.034000000000006</v>
      </c>
      <c r="AS224" s="362">
        <f t="shared" si="617"/>
        <v>-0.24099999999999966</v>
      </c>
      <c r="AT224" s="362">
        <f t="shared" si="618"/>
        <v>21.939000000000007</v>
      </c>
      <c r="AU224" s="266"/>
      <c r="AV224" s="266">
        <v>69.034000000000006</v>
      </c>
      <c r="AW224" s="201">
        <v>69.275000000000006</v>
      </c>
      <c r="AX224" s="201">
        <v>47.335999999999999</v>
      </c>
      <c r="AY224" s="201">
        <v>31.071000000000002</v>
      </c>
      <c r="AZ224" s="201">
        <v>44.122</v>
      </c>
      <c r="BA224" s="268">
        <v>54.143000000000001</v>
      </c>
      <c r="BB224" s="269">
        <v>28.62</v>
      </c>
      <c r="BC224" s="270">
        <v>25.984000000000002</v>
      </c>
      <c r="BD224" s="270">
        <v>12.632999999999999</v>
      </c>
      <c r="BE224" s="270">
        <v>21.158999999999999</v>
      </c>
      <c r="BF224" s="269">
        <v>9.5329999999999995</v>
      </c>
      <c r="BG224" s="94">
        <f t="shared" ref="BG224:BG287" si="785">(BP224-BQ224)/ABS(BQ224)</f>
        <v>-1</v>
      </c>
      <c r="BH224" s="94">
        <f t="shared" si="619"/>
        <v>-2.0474861322121309E-2</v>
      </c>
      <c r="BI224" s="94">
        <f t="shared" si="620"/>
        <v>0.55246558060446482</v>
      </c>
      <c r="BJ224" s="94">
        <f t="shared" si="621"/>
        <v>0.66197183098591561</v>
      </c>
      <c r="BK224" s="94">
        <f t="shared" si="622"/>
        <v>-0.3456709117480391</v>
      </c>
      <c r="BL224" s="94">
        <f t="shared" si="623"/>
        <v>-0.27004550105588565</v>
      </c>
      <c r="BM224" s="362">
        <f t="shared" ref="BM224:BM287" si="786">BP224-BQ224</f>
        <v>-55.447000000000003</v>
      </c>
      <c r="BN224" s="362">
        <f t="shared" si="624"/>
        <v>-1.1589999999999989</v>
      </c>
      <c r="BO224" s="362">
        <f t="shared" si="625"/>
        <v>20.143999999999998</v>
      </c>
      <c r="BP224" s="266"/>
      <c r="BQ224" s="266">
        <v>55.447000000000003</v>
      </c>
      <c r="BR224" s="201">
        <v>56.606000000000002</v>
      </c>
      <c r="BS224" s="201">
        <v>36.462000000000003</v>
      </c>
      <c r="BT224" s="201">
        <v>21.939</v>
      </c>
      <c r="BU224" s="201">
        <v>33.529000000000003</v>
      </c>
      <c r="BV224" s="274">
        <v>45.933</v>
      </c>
      <c r="BW224" s="211">
        <v>19.73</v>
      </c>
      <c r="BX224" s="210">
        <v>18.012</v>
      </c>
      <c r="BY224" s="210">
        <v>6.5609999999999999</v>
      </c>
      <c r="BZ224" s="210">
        <v>16.126000000000001</v>
      </c>
      <c r="CA224" s="210">
        <v>5.7</v>
      </c>
      <c r="CB224" s="94">
        <f t="shared" ref="CB224:CB287" si="787">(CK224-CL224)/ABS(CL224)</f>
        <v>-1</v>
      </c>
      <c r="CC224" s="94">
        <f t="shared" si="626"/>
        <v>-0.19557183230488806</v>
      </c>
      <c r="CD224" s="94">
        <f t="shared" si="627"/>
        <v>0.60130141388174796</v>
      </c>
      <c r="CE224" s="94">
        <f t="shared" si="628"/>
        <v>0.62740227480716448</v>
      </c>
      <c r="CF224" s="94">
        <f t="shared" si="629"/>
        <v>-0.25841062598972309</v>
      </c>
      <c r="CG224" s="94">
        <f t="shared" si="630"/>
        <v>-0.31295794662285176</v>
      </c>
      <c r="CH224" s="362">
        <f t="shared" ref="CH224:CH287" si="788">CK224-CL224</f>
        <v>-48.103999999999999</v>
      </c>
      <c r="CI224" s="362">
        <f t="shared" si="631"/>
        <v>-11.695</v>
      </c>
      <c r="CJ224" s="362">
        <f t="shared" si="632"/>
        <v>22.454999999999998</v>
      </c>
      <c r="CK224" s="100"/>
      <c r="CL224" s="100">
        <v>48.103999999999999</v>
      </c>
      <c r="CM224" s="208">
        <v>59.798999999999999</v>
      </c>
      <c r="CN224" s="208">
        <v>37.344000000000001</v>
      </c>
      <c r="CO224" s="208">
        <v>22.946999999999999</v>
      </c>
      <c r="CP224" s="208">
        <v>30.943000000000001</v>
      </c>
      <c r="CQ224" s="209">
        <v>45.037999999999997</v>
      </c>
      <c r="CR224" s="292">
        <v>19.582999999999998</v>
      </c>
      <c r="CS224" s="292">
        <v>18.643000000000001</v>
      </c>
      <c r="CT224" s="292">
        <v>6.6879999999999997</v>
      </c>
      <c r="CU224" s="292">
        <v>16.045999999999999</v>
      </c>
      <c r="CV224" s="292">
        <v>5.7919999999999998</v>
      </c>
      <c r="CW224" s="94">
        <f t="shared" ref="CW224:CW287" si="789">(DF224-DG224)/ABS(DG224)</f>
        <v>-1</v>
      </c>
      <c r="CX224" s="94">
        <f t="shared" si="633"/>
        <v>-0.21028811830698621</v>
      </c>
      <c r="CY224" s="94">
        <f t="shared" si="634"/>
        <v>0.66315640681320243</v>
      </c>
      <c r="CZ224" s="94">
        <f t="shared" si="635"/>
        <v>0.61131989522833374</v>
      </c>
      <c r="DA224" s="94">
        <f t="shared" si="636"/>
        <v>-0.26157339275953412</v>
      </c>
      <c r="DB224" s="94">
        <f t="shared" si="637"/>
        <v>-0.31581369926066571</v>
      </c>
      <c r="DC224" s="362">
        <f t="shared" ref="DC224:DC287" si="790">DF224-DG224</f>
        <v>-37.167000000000002</v>
      </c>
      <c r="DD224" s="362">
        <f t="shared" si="638"/>
        <v>-9.8969999999999985</v>
      </c>
      <c r="DE224" s="362">
        <f t="shared" si="639"/>
        <v>18.766000000000002</v>
      </c>
      <c r="DF224" s="266"/>
      <c r="DG224" s="266">
        <v>37.167000000000002</v>
      </c>
      <c r="DH224" s="201">
        <v>47.064</v>
      </c>
      <c r="DI224" s="201">
        <v>28.297999999999998</v>
      </c>
      <c r="DJ224" s="201">
        <v>17.562000000000001</v>
      </c>
      <c r="DK224" s="201">
        <v>23.783000000000001</v>
      </c>
      <c r="DL224" s="274">
        <v>34.761000000000003</v>
      </c>
      <c r="DM224" s="210">
        <v>15.172000000000001</v>
      </c>
      <c r="DN224" s="210">
        <v>14.637</v>
      </c>
      <c r="DO224" s="210">
        <v>5.2359999999999998</v>
      </c>
      <c r="DP224" s="210">
        <v>11.919</v>
      </c>
      <c r="DQ224" s="210">
        <v>4.016</v>
      </c>
      <c r="DR224" s="94">
        <f t="shared" ref="DR224:DR287" si="791">(EA224-EB224)/ABS(EB224)</f>
        <v>-1</v>
      </c>
      <c r="DS224" s="94">
        <f t="shared" si="640"/>
        <v>-0.16246364610439307</v>
      </c>
      <c r="DT224" s="94">
        <f t="shared" si="641"/>
        <v>0.12718096922380154</v>
      </c>
      <c r="DU224" s="94">
        <f t="shared" si="642"/>
        <v>0.29271216683394652</v>
      </c>
      <c r="DV224" s="94">
        <f t="shared" si="643"/>
        <v>-0.33339528314159866</v>
      </c>
      <c r="DW224" s="94">
        <f t="shared" si="644"/>
        <v>-0.1724928102363778</v>
      </c>
      <c r="DX224" s="362">
        <f t="shared" ref="DX224:DX287" si="792">EA224-EB224</f>
        <v>-43.773000000000003</v>
      </c>
      <c r="DY224" s="362">
        <f t="shared" si="645"/>
        <v>-8.4909999999999997</v>
      </c>
      <c r="DZ224" s="362">
        <f t="shared" si="646"/>
        <v>5.8970000000000056</v>
      </c>
      <c r="EA224" s="100"/>
      <c r="EB224" s="100">
        <v>43.773000000000003</v>
      </c>
      <c r="EC224" s="208">
        <v>52.264000000000003</v>
      </c>
      <c r="ED224" s="208">
        <v>46.366999999999997</v>
      </c>
      <c r="EE224" s="208">
        <v>35.868000000000002</v>
      </c>
      <c r="EF224" s="208">
        <v>53.807000000000002</v>
      </c>
      <c r="EG224" s="209">
        <v>65.022999999999996</v>
      </c>
      <c r="EH224" s="292">
        <v>40.262999999999998</v>
      </c>
      <c r="EI224" s="292">
        <v>32.191000000000003</v>
      </c>
      <c r="EJ224" s="292">
        <v>29.754000000000001</v>
      </c>
      <c r="EK224" s="292">
        <v>30.617999999999999</v>
      </c>
      <c r="EL224" s="292">
        <v>19.699000000000002</v>
      </c>
      <c r="EM224" s="94">
        <f t="shared" ref="EM224:EM287" si="793">(EV224-EW224)/ABS(EW224)</f>
        <v>-1</v>
      </c>
      <c r="EN224" s="94">
        <f t="shared" si="647"/>
        <v>-0.12884204108656</v>
      </c>
      <c r="EO224" s="94">
        <f t="shared" si="648"/>
        <v>0.21863118974233953</v>
      </c>
      <c r="EP224" s="94">
        <f t="shared" si="649"/>
        <v>0.34349972316018496</v>
      </c>
      <c r="EQ224" s="94">
        <f t="shared" si="650"/>
        <v>-6.7382798295247834E-2</v>
      </c>
      <c r="ER224" s="94">
        <f t="shared" si="651"/>
        <v>-0.3522006652407022</v>
      </c>
      <c r="ES224" s="362">
        <f t="shared" ref="ES224:ES287" si="794">EV224-EW224</f>
        <v>-182.89699999999999</v>
      </c>
      <c r="ET224" s="362">
        <f t="shared" si="652"/>
        <v>-27.050000000000011</v>
      </c>
      <c r="EU224" s="362">
        <f t="shared" si="653"/>
        <v>37.665999999999997</v>
      </c>
      <c r="EV224" s="100"/>
      <c r="EW224" s="100">
        <v>182.89699999999999</v>
      </c>
      <c r="EX224" s="208">
        <v>209.947</v>
      </c>
      <c r="EY224" s="208">
        <v>172.28100000000001</v>
      </c>
      <c r="EZ224" s="208">
        <v>128.233</v>
      </c>
      <c r="FA224" s="208">
        <v>137.49799999999999</v>
      </c>
      <c r="FB224" s="209">
        <v>212.25399999999999</v>
      </c>
      <c r="FC224" s="292">
        <v>125.17</v>
      </c>
      <c r="FD224" s="292">
        <v>132.54400000000001</v>
      </c>
      <c r="FE224" s="292">
        <v>63.161000000000001</v>
      </c>
      <c r="FF224" s="292">
        <v>79.757000000000005</v>
      </c>
      <c r="FG224" s="292">
        <v>53.256999999999998</v>
      </c>
      <c r="FH224" s="94">
        <f t="shared" ref="FH224:FH287" si="795">(FQ224-FR224)/ABS(FR224)</f>
        <v>-1</v>
      </c>
      <c r="FI224" s="94">
        <f t="shared" si="654"/>
        <v>0</v>
      </c>
      <c r="FJ224" s="94">
        <f t="shared" si="655"/>
        <v>7.6923076923076927E-2</v>
      </c>
      <c r="FK224" s="94">
        <f t="shared" si="656"/>
        <v>0.18181818181818182</v>
      </c>
      <c r="FL224" s="94">
        <f t="shared" si="657"/>
        <v>-0.15384615384615385</v>
      </c>
      <c r="FM224" s="94">
        <f t="shared" si="658"/>
        <v>0.18181818181818182</v>
      </c>
      <c r="FN224" s="362">
        <f t="shared" ref="FN224:FN287" si="796">FQ224-FR224</f>
        <v>-14</v>
      </c>
      <c r="FO224" s="362">
        <f t="shared" si="659"/>
        <v>0</v>
      </c>
      <c r="FP224" s="362">
        <f t="shared" si="660"/>
        <v>1</v>
      </c>
      <c r="FQ224" s="486"/>
      <c r="FR224" s="486">
        <v>14</v>
      </c>
      <c r="FS224" s="2">
        <v>14</v>
      </c>
      <c r="FT224" s="2">
        <v>13</v>
      </c>
      <c r="FU224" s="2">
        <v>11</v>
      </c>
      <c r="FV224" s="2">
        <v>13</v>
      </c>
      <c r="FW224" s="502">
        <v>11</v>
      </c>
      <c r="FX224" s="122">
        <v>9</v>
      </c>
      <c r="FY224" s="122">
        <v>8</v>
      </c>
      <c r="FZ224" s="122">
        <v>8</v>
      </c>
      <c r="GA224" s="122">
        <v>8</v>
      </c>
      <c r="GB224" s="122">
        <v>8</v>
      </c>
      <c r="GC224" s="122"/>
      <c r="GD224" s="127"/>
      <c r="GE224" s="1" t="s">
        <v>81</v>
      </c>
      <c r="GF224" s="336" t="s">
        <v>87</v>
      </c>
      <c r="GG224" s="121">
        <v>2500</v>
      </c>
      <c r="GH224" s="1" t="s">
        <v>320</v>
      </c>
      <c r="GI224" s="18" t="s">
        <v>97</v>
      </c>
      <c r="GJ224" s="94">
        <f t="shared" si="728"/>
        <v>-1</v>
      </c>
      <c r="GK224" s="94">
        <f t="shared" si="729"/>
        <v>-0.17384388716914759</v>
      </c>
      <c r="GL224" s="94">
        <f t="shared" si="730"/>
        <v>0.33510784409126493</v>
      </c>
      <c r="GM224" s="94">
        <f t="shared" si="731"/>
        <v>0.77463730763461391</v>
      </c>
      <c r="GN224" s="94">
        <f t="shared" si="732"/>
        <v>-1.7306213396808462E-2</v>
      </c>
      <c r="GO224" s="392">
        <f t="shared" si="733"/>
        <v>-0.39126559259558669</v>
      </c>
      <c r="GP224" s="366">
        <f t="shared" si="734"/>
        <v>-1.001780563741058</v>
      </c>
      <c r="GQ224" s="366">
        <f t="shared" si="735"/>
        <v>-0.21079965951532187</v>
      </c>
      <c r="GR224" s="366">
        <f t="shared" si="736"/>
        <v>0.30435379898447612</v>
      </c>
      <c r="GS224" s="94">
        <f t="shared" ref="GS224:GS287" si="797">IFERROR(CK224/MAX(AVERAGE(EA224:EB224),0),"Negativ EK")</f>
        <v>0</v>
      </c>
      <c r="GT224" s="94">
        <f t="shared" si="661"/>
        <v>1.001780563741058</v>
      </c>
      <c r="GU224" s="392">
        <f t="shared" si="662"/>
        <v>1.2125802232563798</v>
      </c>
      <c r="GV224" s="94">
        <f t="shared" si="663"/>
        <v>0.9082264242719037</v>
      </c>
      <c r="GW224" s="94">
        <f t="shared" si="664"/>
        <v>0.51178143295232781</v>
      </c>
      <c r="GX224" s="94">
        <f t="shared" si="665"/>
        <v>0.52079441218547506</v>
      </c>
      <c r="GY224" s="94">
        <f t="shared" si="666"/>
        <v>0.85553634861235106</v>
      </c>
      <c r="GZ224" s="94">
        <f t="shared" si="667"/>
        <v>0.54056366798244393</v>
      </c>
      <c r="HA224" s="94">
        <f t="shared" si="668"/>
        <v>0.60192105900395509</v>
      </c>
      <c r="HB224" s="94">
        <f t="shared" si="669"/>
        <v>0.22155966342012853</v>
      </c>
      <c r="HC224" s="94">
        <f t="shared" si="670"/>
        <v>0.6377963710078105</v>
      </c>
      <c r="HD224" s="94">
        <f t="shared" si="737"/>
        <v>-1</v>
      </c>
      <c r="HE224" s="94">
        <f t="shared" si="738"/>
        <v>-4.6945009452688043E-2</v>
      </c>
      <c r="HF224" s="94">
        <f t="shared" si="739"/>
        <v>0.22057421614787562</v>
      </c>
      <c r="HG224" s="94">
        <f t="shared" si="740"/>
        <v>0.46960686230830617</v>
      </c>
      <c r="HH224" s="94">
        <f t="shared" si="741"/>
        <v>-0.13877979131414922</v>
      </c>
      <c r="HI224" s="392">
        <f t="shared" si="742"/>
        <v>-0.29577481514982379</v>
      </c>
      <c r="HJ224" s="366">
        <f t="shared" si="743"/>
        <v>-0.28228508008267916</v>
      </c>
      <c r="HK224" s="366">
        <f t="shared" si="744"/>
        <v>-1.3904628677537278E-2</v>
      </c>
      <c r="HL224" s="366">
        <f t="shared" si="745"/>
        <v>5.3525473483324176E-2</v>
      </c>
      <c r="HM224" s="94">
        <f t="shared" ref="HM224:HM287" si="798">IFERROR(BP224/AVERAGE(EV224:EW224),"i.a.")</f>
        <v>0</v>
      </c>
      <c r="HN224" s="94">
        <f t="shared" si="671"/>
        <v>0.28228508008267916</v>
      </c>
      <c r="HO224" s="392">
        <f t="shared" si="672"/>
        <v>0.29618970876021644</v>
      </c>
      <c r="HP224" s="94">
        <f t="shared" si="673"/>
        <v>0.24266423527689227</v>
      </c>
      <c r="HQ224" s="94">
        <f t="shared" si="674"/>
        <v>0.165121871366156</v>
      </c>
      <c r="HR224" s="94">
        <f t="shared" si="675"/>
        <v>0.19173014021363713</v>
      </c>
      <c r="HS224" s="94">
        <f t="shared" si="676"/>
        <v>0.27225686376784108</v>
      </c>
      <c r="HT224" s="94">
        <f t="shared" si="677"/>
        <v>0.15311546908588591</v>
      </c>
      <c r="HU224" s="94">
        <f t="shared" si="678"/>
        <v>0.18407296696558595</v>
      </c>
      <c r="HV224" s="94">
        <f t="shared" si="679"/>
        <v>9.18148868581984E-2</v>
      </c>
      <c r="HW224" s="94">
        <f t="shared" si="680"/>
        <v>0.24247071736809658</v>
      </c>
      <c r="HX224" s="94" t="e">
        <f t="shared" si="746"/>
        <v>#VALUE!</v>
      </c>
      <c r="HY224" s="94">
        <f t="shared" si="747"/>
        <v>-3.8594154680935147E-2</v>
      </c>
      <c r="HZ224" s="94">
        <f t="shared" si="748"/>
        <v>-7.5043394004935787E-2</v>
      </c>
      <c r="IA224" s="94">
        <f t="shared" si="749"/>
        <v>-3.7802431553000816E-2</v>
      </c>
      <c r="IB224" s="94">
        <f t="shared" si="750"/>
        <v>-0.28523223071598991</v>
      </c>
      <c r="IC224" s="392">
        <f t="shared" si="751"/>
        <v>0.27741284277653394</v>
      </c>
      <c r="ID224" s="366" t="e">
        <f t="shared" si="752"/>
        <v>#VALUE!</v>
      </c>
      <c r="IE224" s="366">
        <f t="shared" si="753"/>
        <v>-9.6075909645977065E-3</v>
      </c>
      <c r="IF224" s="366">
        <f t="shared" si="754"/>
        <v>-2.0196870518669252E-2</v>
      </c>
      <c r="IG224" s="94" t="str">
        <f t="shared" ref="IG224:IG287" si="799">IFERROR(EA224/EV224,"i.a.")</f>
        <v>i.a.</v>
      </c>
      <c r="IH224" s="94">
        <f t="shared" si="681"/>
        <v>0.23933142697802592</v>
      </c>
      <c r="II224" s="392">
        <f t="shared" si="682"/>
        <v>0.24893901794262363</v>
      </c>
      <c r="IJ224" s="94">
        <f t="shared" si="683"/>
        <v>0.26913588846129288</v>
      </c>
      <c r="IK224" s="94">
        <f t="shared" si="684"/>
        <v>0.2797095911348873</v>
      </c>
      <c r="IL224" s="94">
        <f t="shared" si="685"/>
        <v>0.39132932842659535</v>
      </c>
      <c r="IM224" s="94">
        <f t="shared" si="686"/>
        <v>0.30634522788734253</v>
      </c>
      <c r="IN224" s="94">
        <f t="shared" si="687"/>
        <v>0.32166653351442037</v>
      </c>
      <c r="IO224" s="94">
        <f t="shared" si="688"/>
        <v>0.24287029212940608</v>
      </c>
      <c r="IP224" s="94">
        <f t="shared" si="689"/>
        <v>0.47108183847627494</v>
      </c>
      <c r="IQ224" s="94">
        <f t="shared" si="690"/>
        <v>0.38389106912245941</v>
      </c>
      <c r="IR224" s="94">
        <f t="shared" ref="IR224:IR287" si="800">IFERROR(EL224/FG224,"i.a.")</f>
        <v>0.369885648834895</v>
      </c>
      <c r="IS224" s="94">
        <f t="shared" si="755"/>
        <v>-1</v>
      </c>
      <c r="IT224" s="94">
        <f t="shared" si="756"/>
        <v>-0.1600925586563868</v>
      </c>
      <c r="IU224" s="94">
        <f t="shared" si="757"/>
        <v>0.20436583044675963</v>
      </c>
      <c r="IV224" s="94" t="e">
        <f t="shared" si="758"/>
        <v>#VALUE!</v>
      </c>
      <c r="IW224" s="94" t="e">
        <f t="shared" si="759"/>
        <v>#VALUE!</v>
      </c>
      <c r="IX224" s="392" t="e">
        <f t="shared" si="760"/>
        <v>#VALUE!</v>
      </c>
      <c r="IY224" s="366">
        <f t="shared" si="761"/>
        <v>-6.4864327369079863E-2</v>
      </c>
      <c r="IZ224" s="366">
        <f t="shared" si="762"/>
        <v>-1.2363619635789358E-2</v>
      </c>
      <c r="JA224" s="366">
        <f t="shared" si="763"/>
        <v>1.3104617487772655E-2</v>
      </c>
      <c r="JB224" s="392"/>
      <c r="JC224" s="94">
        <f t="shared" si="691"/>
        <v>6.4864327369079863E-2</v>
      </c>
      <c r="JD224" s="392">
        <f t="shared" si="692"/>
        <v>7.7227947004869221E-2</v>
      </c>
      <c r="JE224" s="94">
        <f t="shared" si="693"/>
        <v>6.4123329517096567E-2</v>
      </c>
      <c r="JF224" s="94" t="str">
        <f t="shared" si="694"/>
        <v>i.a.</v>
      </c>
      <c r="JG224" s="94" t="str">
        <f t="shared" si="695"/>
        <v>i.a.</v>
      </c>
      <c r="JH224" s="94" t="str">
        <f t="shared" si="696"/>
        <v>i.a.</v>
      </c>
      <c r="JI224" s="94" t="str">
        <f t="shared" si="697"/>
        <v>i.a.</v>
      </c>
      <c r="JJ224" s="94" t="str">
        <f t="shared" si="698"/>
        <v>i.a.</v>
      </c>
      <c r="JK224" s="94" t="str">
        <f t="shared" si="699"/>
        <v>i.a.</v>
      </c>
      <c r="JL224" s="94" t="str">
        <f t="shared" si="700"/>
        <v>i.a.</v>
      </c>
      <c r="JM224" s="94" t="str">
        <f t="shared" ref="JM224:JM287" si="801">IFERROR(CA224/AK224,"i.a.")</f>
        <v>i.a.</v>
      </c>
      <c r="JN224" s="94" t="e">
        <f t="shared" si="764"/>
        <v>#VALUE!</v>
      </c>
      <c r="JO224" s="94">
        <f t="shared" si="765"/>
        <v>0.16622986112721772</v>
      </c>
      <c r="JP224" s="94">
        <f t="shared" si="766"/>
        <v>0.19695788899549554</v>
      </c>
      <c r="JQ224" s="94" t="e">
        <f t="shared" si="767"/>
        <v>#DIV/0!</v>
      </c>
      <c r="JR224" s="94" t="e">
        <f t="shared" si="768"/>
        <v>#DIV/0!</v>
      </c>
      <c r="JS224" s="392" t="e">
        <f t="shared" si="769"/>
        <v>#DIV/0!</v>
      </c>
      <c r="JT224" s="364" t="e">
        <f t="shared" si="770"/>
        <v>#VALUE!</v>
      </c>
      <c r="JU224" s="364">
        <f t="shared" si="771"/>
        <v>8.7030000000000101</v>
      </c>
      <c r="JV224" s="364">
        <f t="shared" si="772"/>
        <v>8.6149835164835125</v>
      </c>
      <c r="JW224" s="99" t="str">
        <f t="shared" ref="JW224:JW287" si="802">IFERROR(Z224/FQ224,"i.a.")</f>
        <v>i.a.</v>
      </c>
      <c r="JX224" s="99">
        <f t="shared" si="701"/>
        <v>61.058214285714293</v>
      </c>
      <c r="JY224" s="393">
        <f t="shared" si="702"/>
        <v>52.355214285714283</v>
      </c>
      <c r="JZ224" s="99">
        <f t="shared" si="703"/>
        <v>43.74023076923077</v>
      </c>
      <c r="KA224" s="99">
        <f t="shared" si="704"/>
        <v>0</v>
      </c>
      <c r="KB224" s="99">
        <f t="shared" si="705"/>
        <v>0</v>
      </c>
      <c r="KC224" s="99">
        <f t="shared" si="706"/>
        <v>0</v>
      </c>
      <c r="KD224" s="99">
        <f t="shared" si="707"/>
        <v>0</v>
      </c>
      <c r="KE224" s="99">
        <f t="shared" si="708"/>
        <v>0</v>
      </c>
      <c r="KF224" s="99">
        <f t="shared" ref="KF224:KF287" si="803">IFERROR(AI224/FZ224,"i.a.")</f>
        <v>0</v>
      </c>
      <c r="KG224" s="99">
        <f t="shared" ref="KG224:KG287" si="804">IFERROR(AJ224/GA224,"i.a.")</f>
        <v>0</v>
      </c>
      <c r="KH224" s="99">
        <f t="shared" ref="KH224:KH287" si="805">IFERROR(AK224/GB224,"i.a.")</f>
        <v>0</v>
      </c>
      <c r="KI224" s="94">
        <f t="shared" si="773"/>
        <v>-1</v>
      </c>
      <c r="KJ224" s="94">
        <f t="shared" si="774"/>
        <v>-0.19557183230488809</v>
      </c>
      <c r="KK224" s="94">
        <f t="shared" si="775"/>
        <v>0.48692274146162329</v>
      </c>
      <c r="KL224" s="94">
        <f t="shared" si="776"/>
        <v>0.37703269406760048</v>
      </c>
      <c r="KM224" s="94">
        <f t="shared" si="777"/>
        <v>-0.12357619435149086</v>
      </c>
      <c r="KN224" s="392">
        <f t="shared" si="778"/>
        <v>-0.41865672406548993</v>
      </c>
      <c r="KO224" s="364">
        <f t="shared" si="779"/>
        <v>-3.4359999999999999</v>
      </c>
      <c r="KP224" s="364">
        <f t="shared" si="780"/>
        <v>-0.83535714285714313</v>
      </c>
      <c r="KQ224" s="364">
        <f t="shared" si="781"/>
        <v>1.3987417582417585</v>
      </c>
      <c r="KR224" s="308"/>
      <c r="KS224" s="308">
        <f t="shared" si="709"/>
        <v>3.4359999999999999</v>
      </c>
      <c r="KT224" s="395">
        <f t="shared" si="710"/>
        <v>4.2713571428571431</v>
      </c>
      <c r="KU224" s="308">
        <f t="shared" si="711"/>
        <v>2.8726153846153846</v>
      </c>
      <c r="KV224" s="308">
        <f t="shared" si="712"/>
        <v>2.0860909090909092</v>
      </c>
      <c r="KW224" s="308">
        <f t="shared" si="713"/>
        <v>2.3802307692307694</v>
      </c>
      <c r="KX224" s="308">
        <f t="shared" si="714"/>
        <v>4.094363636363636</v>
      </c>
      <c r="KY224" s="308">
        <f t="shared" si="715"/>
        <v>2.1758888888888888</v>
      </c>
      <c r="KZ224" s="308">
        <f t="shared" si="716"/>
        <v>2.3303750000000001</v>
      </c>
      <c r="LA224" s="308">
        <f t="shared" si="717"/>
        <v>0.83599999999999997</v>
      </c>
      <c r="LB224" s="308">
        <f t="shared" si="718"/>
        <v>2.0057499999999999</v>
      </c>
      <c r="LC224" s="308">
        <f t="shared" ref="LC224:LC287" si="806">IFERROR(CV224/GB224,"i.a.")</f>
        <v>0.72399999999999998</v>
      </c>
    </row>
    <row r="225" spans="1:315" s="1" customFormat="1" x14ac:dyDescent="0.3">
      <c r="A225" s="348" t="s">
        <v>825</v>
      </c>
      <c r="B225" s="175">
        <v>25332601</v>
      </c>
      <c r="C225" t="s">
        <v>105</v>
      </c>
      <c r="D225" s="336"/>
      <c r="E225"/>
      <c r="F225"/>
      <c r="G225">
        <v>433200</v>
      </c>
      <c r="H225"/>
      <c r="I225" s="188">
        <v>45183</v>
      </c>
      <c r="J225" s="176" t="s">
        <v>129</v>
      </c>
      <c r="K225" s="176" t="s">
        <v>129</v>
      </c>
      <c r="L225" s="178" t="s">
        <v>129</v>
      </c>
      <c r="M225" s="178" t="s">
        <v>129</v>
      </c>
      <c r="N225" s="178" t="s">
        <v>129</v>
      </c>
      <c r="O225" s="178" t="s">
        <v>129</v>
      </c>
      <c r="P225" s="178" t="s">
        <v>129</v>
      </c>
      <c r="Q225" s="94" t="e">
        <f t="shared" si="719"/>
        <v>#DIV/0!</v>
      </c>
      <c r="R225" s="94" t="e">
        <f t="shared" si="720"/>
        <v>#DIV/0!</v>
      </c>
      <c r="S225" s="94" t="e">
        <f t="shared" si="721"/>
        <v>#DIV/0!</v>
      </c>
      <c r="T225" s="94" t="e">
        <f t="shared" si="722"/>
        <v>#DIV/0!</v>
      </c>
      <c r="U225" s="94" t="e">
        <f t="shared" si="723"/>
        <v>#DIV/0!</v>
      </c>
      <c r="V225" s="94" t="e">
        <f t="shared" si="724"/>
        <v>#DIV/0!</v>
      </c>
      <c r="W225" s="362">
        <f t="shared" si="725"/>
        <v>0</v>
      </c>
      <c r="X225" s="362">
        <f t="shared" si="726"/>
        <v>0</v>
      </c>
      <c r="Y225" s="362">
        <f t="shared" si="727"/>
        <v>0</v>
      </c>
      <c r="Z225" s="100"/>
      <c r="AA225" s="396"/>
      <c r="AB225" s="208"/>
      <c r="AC225" s="208"/>
      <c r="AD225" s="208"/>
      <c r="AE225" s="228"/>
      <c r="AF225" s="229"/>
      <c r="AG225" s="230"/>
      <c r="AH225" s="326"/>
      <c r="AI225" s="326"/>
      <c r="AJ225" s="326"/>
      <c r="AK225" s="231"/>
      <c r="AL225" s="94">
        <f t="shared" si="782"/>
        <v>-3.0733395878490637E-3</v>
      </c>
      <c r="AM225" s="94">
        <f t="shared" si="783"/>
        <v>-1.8355616246943356E-2</v>
      </c>
      <c r="AN225" s="94">
        <f t="shared" ref="AN225:AN288" si="807">(AW225-AX225)/ABS(AX225)</f>
        <v>-4.1897401570011532E-2</v>
      </c>
      <c r="AO225" s="94">
        <f t="shared" ref="AO225:AO288" si="808">(AX225-AY225)/ABS(AY225)</f>
        <v>0.38011253884269758</v>
      </c>
      <c r="AP225" s="94">
        <f t="shared" ref="AP225:AP288" si="809">(AY225-AZ225)/ABS(AZ225)</f>
        <v>6.3979983915646438E-2</v>
      </c>
      <c r="AQ225" s="94">
        <f t="shared" ref="AQ225:AQ288" si="810">(AZ225-BA225)/ABS(BA225)</f>
        <v>0.62129663165519755</v>
      </c>
      <c r="AR225" s="362">
        <f t="shared" si="784"/>
        <v>-9.5000000000002416E-2</v>
      </c>
      <c r="AS225" s="362">
        <f t="shared" ref="AS225:AS288" si="811">AV225-AW225</f>
        <v>-0.5779999999999994</v>
      </c>
      <c r="AT225" s="362">
        <f t="shared" ref="AT225:AT288" si="812">AW225-AX225</f>
        <v>-1.3769999999999989</v>
      </c>
      <c r="AU225" s="266">
        <v>30.815999999999999</v>
      </c>
      <c r="AV225" s="266">
        <v>30.911000000000001</v>
      </c>
      <c r="AW225" s="201">
        <v>31.489000000000001</v>
      </c>
      <c r="AX225" s="201">
        <v>32.866</v>
      </c>
      <c r="AY225" s="201">
        <v>23.814</v>
      </c>
      <c r="AZ225" s="205">
        <v>22.382000000000001</v>
      </c>
      <c r="BA225" s="276">
        <v>13.805</v>
      </c>
      <c r="BB225" s="231"/>
      <c r="BC225" s="230"/>
      <c r="BD225" s="230"/>
      <c r="BE225" s="230"/>
      <c r="BF225" s="231"/>
      <c r="BG225" s="94">
        <f t="shared" si="785"/>
        <v>-0.10567654409139601</v>
      </c>
      <c r="BH225" s="94">
        <f t="shared" ref="BH225:BH288" si="813">(BQ225-BR225)/ABS(BR225)</f>
        <v>-0.49604174163368114</v>
      </c>
      <c r="BI225" s="94">
        <f t="shared" ref="BI225:BI288" si="814">(BR225-BS225)/ABS(BS225)</f>
        <v>-4.8939082819986393E-2</v>
      </c>
      <c r="BJ225" s="94">
        <f t="shared" ref="BJ225:BJ288" si="815">(BS225-BT225)/ABS(BT225)</f>
        <v>9.1963534361851345</v>
      </c>
      <c r="BK225" s="94">
        <f t="shared" ref="BK225:BK288" si="816">(BT225-BU225)/ABS(BU225)</f>
        <v>-1.5557287607170696</v>
      </c>
      <c r="BL225" s="94">
        <f t="shared" ref="BL225:BL288" si="817">(BU225-BV225)/ABS(BV225)</f>
        <v>-0.63530415008527574</v>
      </c>
      <c r="BM225" s="362">
        <f t="shared" si="786"/>
        <v>-0.29600000000000026</v>
      </c>
      <c r="BN225" s="362">
        <f t="shared" ref="BN225:BN288" si="818">BQ225-BR225</f>
        <v>-2.7569999999999997</v>
      </c>
      <c r="BO225" s="362">
        <f t="shared" ref="BO225:BO288" si="819">BR225-BS225</f>
        <v>-0.28600000000000048</v>
      </c>
      <c r="BP225" s="266">
        <v>2.5049999999999999</v>
      </c>
      <c r="BQ225" s="266">
        <v>2.8010000000000002</v>
      </c>
      <c r="BR225" s="201">
        <v>5.5579999999999998</v>
      </c>
      <c r="BS225" s="201">
        <v>5.8440000000000003</v>
      </c>
      <c r="BT225" s="201">
        <v>-0.71299999999999997</v>
      </c>
      <c r="BU225" s="205">
        <v>1.2829999999999999</v>
      </c>
      <c r="BV225" s="276">
        <v>3.5179999999999998</v>
      </c>
      <c r="BW225" s="231"/>
      <c r="BX225" s="230"/>
      <c r="BY225" s="230"/>
      <c r="BZ225" s="230"/>
      <c r="CA225" s="230"/>
      <c r="CB225" s="94">
        <f t="shared" si="787"/>
        <v>-0.15567176186645212</v>
      </c>
      <c r="CC225" s="94">
        <f t="shared" ref="CC225:CC288" si="820">(CL225-CM225)/ABS(CM225)</f>
        <v>-0.54996379435191889</v>
      </c>
      <c r="CD225" s="94">
        <f t="shared" ref="CD225:CD288" si="821">(CM225-CN225)/ABS(CN225)</f>
        <v>-9.6808892076013387E-3</v>
      </c>
      <c r="CE225" s="94">
        <f t="shared" ref="CE225:CE288" si="822">(CN225-CO225)/ABS(CO225)</f>
        <v>6.8839662447257384</v>
      </c>
      <c r="CF225" s="94">
        <f t="shared" ref="CF225:CF288" si="823">(CO225-CP225)/ABS(CP225)</f>
        <v>-1.8901408450704225</v>
      </c>
      <c r="CG225" s="94">
        <f t="shared" ref="CG225:CG288" si="824">(CP225-CQ225)/ABS(CQ225)</f>
        <v>-0.6702786377708978</v>
      </c>
      <c r="CH225" s="362">
        <f t="shared" si="788"/>
        <v>-0.38700000000000001</v>
      </c>
      <c r="CI225" s="362">
        <f t="shared" ref="CI225:CI288" si="825">CL225-CM225</f>
        <v>-3.0379999999999998</v>
      </c>
      <c r="CJ225" s="362">
        <f t="shared" ref="CJ225:CJ288" si="826">CM225-CN225</f>
        <v>-5.400000000000027E-2</v>
      </c>
      <c r="CK225" s="100">
        <v>2.0990000000000002</v>
      </c>
      <c r="CL225" s="100">
        <v>2.4860000000000002</v>
      </c>
      <c r="CM225" s="208">
        <v>5.524</v>
      </c>
      <c r="CN225" s="208">
        <v>5.5780000000000003</v>
      </c>
      <c r="CO225" s="208">
        <v>-0.94799999999999995</v>
      </c>
      <c r="CP225" s="228">
        <v>1.0649999999999999</v>
      </c>
      <c r="CQ225" s="229">
        <v>3.23</v>
      </c>
      <c r="CR225" s="294"/>
      <c r="CS225" s="294"/>
      <c r="CT225" s="294"/>
      <c r="CU225" s="294"/>
      <c r="CV225" s="294"/>
      <c r="CW225" s="94">
        <f t="shared" si="789"/>
        <v>-0.13018065887353875</v>
      </c>
      <c r="CX225" s="94">
        <f t="shared" ref="CX225:CX288" si="827">(DG225-DH225)/ABS(DH225)</f>
        <v>-0.55925058548009376</v>
      </c>
      <c r="CY225" s="94">
        <f t="shared" ref="CY225:CY288" si="828">(DH225-DI225)/ABS(DI225)</f>
        <v>-9.9698585671226872E-3</v>
      </c>
      <c r="CZ225" s="94">
        <f t="shared" ref="CZ225:CZ288" si="829">(DI225-DJ225)/ABS(DJ225)</f>
        <v>6.3778054862842888</v>
      </c>
      <c r="DA225" s="94">
        <f t="shared" ref="DA225:DA288" si="830">(DJ225-DK225)/ABS(DK225)</f>
        <v>-1.9913473423980224</v>
      </c>
      <c r="DB225" s="94">
        <f t="shared" ref="DB225:DB288" si="831">(DK225-DL225)/ABS(DL225)</f>
        <v>-0.67405318291700234</v>
      </c>
      <c r="DC225" s="362">
        <f t="shared" si="790"/>
        <v>-0.24499999999999988</v>
      </c>
      <c r="DD225" s="362">
        <f t="shared" ref="DD225:DD288" si="832">DG225-DH225</f>
        <v>-2.3879999999999999</v>
      </c>
      <c r="DE225" s="362">
        <f t="shared" ref="DE225:DE288" si="833">DH225-DI225</f>
        <v>-4.3000000000000149E-2</v>
      </c>
      <c r="DF225" s="266">
        <v>1.637</v>
      </c>
      <c r="DG225" s="266">
        <v>1.8819999999999999</v>
      </c>
      <c r="DH225" s="201">
        <v>4.2699999999999996</v>
      </c>
      <c r="DI225" s="201">
        <v>4.3129999999999997</v>
      </c>
      <c r="DJ225" s="201">
        <v>-0.80200000000000005</v>
      </c>
      <c r="DK225" s="205">
        <v>0.80900000000000005</v>
      </c>
      <c r="DL225" s="276">
        <v>2.4820000000000002</v>
      </c>
      <c r="DM225" s="230"/>
      <c r="DN225" s="230"/>
      <c r="DO225" s="230"/>
      <c r="DP225" s="230"/>
      <c r="DQ225" s="230"/>
      <c r="DR225" s="94">
        <f t="shared" si="791"/>
        <v>0.13657600533956271</v>
      </c>
      <c r="DS225" s="94">
        <f t="shared" ref="DS225:DS288" si="834">(EB225-EC225)/ABS(EC225)</f>
        <v>0.11084337349397605</v>
      </c>
      <c r="DT225" s="94">
        <f t="shared" ref="DT225:DT288" si="835">(EC225-ED225)/ABS(ED225)</f>
        <v>0.55140186915887834</v>
      </c>
      <c r="DU225" s="94">
        <f t="shared" ref="DU225:DU288" si="836">(ED225-EE225)/ABS(EE225)</f>
        <v>1.6324753974261925</v>
      </c>
      <c r="DV225" s="94">
        <f t="shared" ref="DV225:DV288" si="837">(EE225-EF225)/ABS(EF225)</f>
        <v>-0.23286875725900119</v>
      </c>
      <c r="DW225" s="94">
        <f t="shared" ref="DW225:DW288" si="838">(EF225-EG225)/ABS(EG225)</f>
        <v>0.16548223350253802</v>
      </c>
      <c r="DX225" s="362">
        <f t="shared" si="792"/>
        <v>1.6369999999999987</v>
      </c>
      <c r="DY225" s="362">
        <f t="shared" ref="DY225:DY288" si="839">EB225-EC225</f>
        <v>1.1960000000000015</v>
      </c>
      <c r="DZ225" s="362">
        <f t="shared" ref="DZ225:DZ288" si="840">EC225-ED225</f>
        <v>3.8349999999999991</v>
      </c>
      <c r="EA225" s="100">
        <v>13.622999999999999</v>
      </c>
      <c r="EB225" s="100">
        <v>11.986000000000001</v>
      </c>
      <c r="EC225" s="208">
        <v>10.79</v>
      </c>
      <c r="ED225" s="208">
        <v>6.9550000000000001</v>
      </c>
      <c r="EE225" s="208">
        <v>2.6419999999999999</v>
      </c>
      <c r="EF225" s="228">
        <v>3.444</v>
      </c>
      <c r="EG225" s="229">
        <v>2.9550000000000001</v>
      </c>
      <c r="EH225" s="294"/>
      <c r="EI225" s="294"/>
      <c r="EJ225" s="294"/>
      <c r="EK225" s="294"/>
      <c r="EL225" s="294"/>
      <c r="EM225" s="94">
        <f t="shared" si="793"/>
        <v>0.30804912634893167</v>
      </c>
      <c r="EN225" s="94">
        <f t="shared" ref="EN225:EN288" si="841">(EW225-EX225)/ABS(EX225)</f>
        <v>-3.1539500023276476E-2</v>
      </c>
      <c r="EO225" s="94">
        <f t="shared" ref="EO225:EO288" si="842">(EX225-EY225)/ABS(EY225)</f>
        <v>0.17649314018128542</v>
      </c>
      <c r="EP225" s="94">
        <f t="shared" ref="EP225:EP288" si="843">(EY225-EZ225)/ABS(EZ225)</f>
        <v>0.40639322164452157</v>
      </c>
      <c r="EQ225" s="94">
        <f t="shared" ref="EQ225:EQ288" si="844">(EZ225-FA225)/ABS(FA225)</f>
        <v>0.27398066826946665</v>
      </c>
      <c r="ER225" s="94">
        <f t="shared" ref="ER225:ER288" si="845">(FA225-FB225)/ABS(FB225)</f>
        <v>0.50491028575647945</v>
      </c>
      <c r="ES225" s="362">
        <f t="shared" si="794"/>
        <v>12.817</v>
      </c>
      <c r="ET225" s="362">
        <f t="shared" ref="ET225:ET288" si="846">EW225-EX225</f>
        <v>-1.355000000000004</v>
      </c>
      <c r="EU225" s="362">
        <f t="shared" ref="EU225:EU288" si="847">EX225-EY225</f>
        <v>6.4450000000000003</v>
      </c>
      <c r="EV225" s="100">
        <v>54.423999999999999</v>
      </c>
      <c r="EW225" s="100">
        <v>41.606999999999999</v>
      </c>
      <c r="EX225" s="208">
        <v>42.962000000000003</v>
      </c>
      <c r="EY225" s="208">
        <v>36.517000000000003</v>
      </c>
      <c r="EZ225" s="208">
        <v>25.965</v>
      </c>
      <c r="FA225" s="228">
        <v>20.381</v>
      </c>
      <c r="FB225" s="229">
        <v>13.542999999999999</v>
      </c>
      <c r="FC225" s="294"/>
      <c r="FD225" s="294"/>
      <c r="FE225" s="294"/>
      <c r="FF225" s="294"/>
      <c r="FG225" s="294"/>
      <c r="FH225" s="94">
        <f t="shared" si="795"/>
        <v>-5.0847457627118647E-2</v>
      </c>
      <c r="FI225" s="94">
        <f t="shared" ref="FI225:FI288" si="848">(FR225-FS225)/ABS(FS225)</f>
        <v>0</v>
      </c>
      <c r="FJ225" s="94">
        <f t="shared" ref="FJ225:FJ288" si="849">(FS225-FT225)/ABS(FT225)</f>
        <v>-6.3492063492063489E-2</v>
      </c>
      <c r="FK225" s="94">
        <f t="shared" ref="FK225:FK288" si="850">(FT225-FU225)/ABS(FU225)</f>
        <v>8.6206896551724144E-2</v>
      </c>
      <c r="FL225" s="94">
        <f t="shared" ref="FL225:FL288" si="851">(FU225-FV225)/ABS(FV225)</f>
        <v>-0.12121212121212122</v>
      </c>
      <c r="FM225" s="94">
        <f t="shared" ref="FM225:FM288" si="852">(FV225-FW225)/ABS(FW225)</f>
        <v>1.0625</v>
      </c>
      <c r="FN225" s="362">
        <f t="shared" si="796"/>
        <v>-3</v>
      </c>
      <c r="FO225" s="362">
        <f t="shared" ref="FO225:FO288" si="853">FR225-FS225</f>
        <v>0</v>
      </c>
      <c r="FP225" s="362">
        <f t="shared" ref="FP225:FP288" si="854">FS225-FT225</f>
        <v>-4</v>
      </c>
      <c r="FQ225" s="486">
        <v>56</v>
      </c>
      <c r="FR225" s="486">
        <v>59</v>
      </c>
      <c r="FS225" s="2">
        <v>59</v>
      </c>
      <c r="FT225" s="2">
        <v>63</v>
      </c>
      <c r="FU225" s="2">
        <v>58</v>
      </c>
      <c r="FV225" s="488">
        <v>66</v>
      </c>
      <c r="FW225" s="503">
        <v>32</v>
      </c>
      <c r="FX225" s="504"/>
      <c r="FY225" s="504"/>
      <c r="FZ225" s="504"/>
      <c r="GA225" s="504"/>
      <c r="GB225" s="504"/>
      <c r="GC225" s="2"/>
      <c r="GD225" s="98"/>
      <c r="GE225" s="1" t="s">
        <v>81</v>
      </c>
      <c r="GF225" s="336"/>
      <c r="GG225" s="132">
        <v>3400</v>
      </c>
      <c r="GH225" s="1" t="s">
        <v>148</v>
      </c>
      <c r="GI225" s="18" t="s">
        <v>97</v>
      </c>
      <c r="GJ225" s="94">
        <f t="shared" si="728"/>
        <v>-0.24907571745364188</v>
      </c>
      <c r="GK225" s="94">
        <f t="shared" si="729"/>
        <v>-0.64937247676390952</v>
      </c>
      <c r="GL225" s="94">
        <f t="shared" si="730"/>
        <v>-0.46440729747677367</v>
      </c>
      <c r="GM225" s="94">
        <f t="shared" si="731"/>
        <v>4.7313554824841981</v>
      </c>
      <c r="GN225" s="94">
        <f t="shared" si="732"/>
        <v>-1.9359203528763773</v>
      </c>
      <c r="GO225" s="94">
        <f t="shared" si="733"/>
        <v>-0.69547534758962448</v>
      </c>
      <c r="GP225" s="366">
        <f t="shared" si="734"/>
        <v>-5.4373220371422004E-2</v>
      </c>
      <c r="GQ225" s="366">
        <f t="shared" si="735"/>
        <v>-0.4042979500303</v>
      </c>
      <c r="GR225" s="366">
        <f t="shared" si="736"/>
        <v>-0.53984868298956834</v>
      </c>
      <c r="GS225" s="94">
        <f t="shared" si="797"/>
        <v>0.16392674450388536</v>
      </c>
      <c r="GT225" s="94">
        <f t="shared" ref="GT225:GT288" si="855">IFERROR(CL225/MAX(AVERAGE(EB225:EC225),0),"Negativ EK")</f>
        <v>0.21829996487530737</v>
      </c>
      <c r="GU225" s="94">
        <f t="shared" ref="GU225:GU288" si="856">IFERROR(CM225/MAX(AVERAGE(EC225:ED225),0),"Negativ EK")</f>
        <v>0.62259791490560734</v>
      </c>
      <c r="GV225" s="94">
        <f t="shared" ref="GV225:GV288" si="857">IFERROR(CN225/MAX(AVERAGE(ED225:EE225),0),"Negativ EK")</f>
        <v>1.1624465978951757</v>
      </c>
      <c r="GW225" s="94">
        <f t="shared" ref="GW225:GW288" si="858">IFERROR(CO225/MAX(AVERAGE(EE225:EF225),0),"Negativ EK")</f>
        <v>-0.31153466973381527</v>
      </c>
      <c r="GX225" s="94">
        <f t="shared" ref="GX225:GX288" si="859">IFERROR(CP225/MAX(AVERAGE(EF225:EG225),0),"Negativ EK")</f>
        <v>0.33286451007969992</v>
      </c>
      <c r="GY225" s="94">
        <f t="shared" ref="GY225:GY288" si="860">IFERROR(CQ225/MAX(AVERAGE(EG225:EH225),0),"Negativ EK")</f>
        <v>1.0930626057529611</v>
      </c>
      <c r="GZ225" s="94" t="str">
        <f t="shared" ref="GZ225:GZ288" si="861">IFERROR(CR225/MAX(AVERAGE(EH225:EI225),0),"Negativ EK")</f>
        <v>Negativ EK</v>
      </c>
      <c r="HA225" s="94" t="str">
        <f t="shared" ref="HA225:HA288" si="862">IFERROR(CS225/MAX(AVERAGE(EI225:EJ225),0),"Negativ EK")</f>
        <v>Negativ EK</v>
      </c>
      <c r="HB225" s="94" t="str">
        <f t="shared" ref="HB225:HB288" si="863">IFERROR(CT225/MAX(AVERAGE(EJ225:EK225),0),"Negativ EK")</f>
        <v>Negativ EK</v>
      </c>
      <c r="HC225" s="94" t="str">
        <f t="shared" ref="HC225:HC288" si="864">IFERROR(CU225/MAX(AVERAGE(EK225:EL225),0),"Negativ EK")</f>
        <v>Negativ EK</v>
      </c>
      <c r="HD225" s="94">
        <f t="shared" si="737"/>
        <v>-0.21242056895445494</v>
      </c>
      <c r="HE225" s="94">
        <f t="shared" si="738"/>
        <v>-0.52637374904874523</v>
      </c>
      <c r="HF225" s="94">
        <f t="shared" si="739"/>
        <v>-0.25232843609957856</v>
      </c>
      <c r="HG225" s="94">
        <f t="shared" si="740"/>
        <v>7.0796420785736096</v>
      </c>
      <c r="HH225" s="94">
        <f t="shared" si="741"/>
        <v>-1.4067782004610077</v>
      </c>
      <c r="HI225" s="94">
        <f t="shared" si="742"/>
        <v>-0.70881524021960196</v>
      </c>
      <c r="HJ225" s="366">
        <f t="shared" si="743"/>
        <v>-1.4071113851208558E-2</v>
      </c>
      <c r="HK225" s="366">
        <f t="shared" si="744"/>
        <v>-7.3619076667117742E-2</v>
      </c>
      <c r="HL225" s="366">
        <f t="shared" si="745"/>
        <v>-4.7201030074771527E-2</v>
      </c>
      <c r="HM225" s="94">
        <f t="shared" si="798"/>
        <v>5.2170653226562252E-2</v>
      </c>
      <c r="HN225" s="94">
        <f t="shared" ref="HN225:HN288" si="865">IFERROR(BQ225/AVERAGE(EW225:EX225),"i.a.")</f>
        <v>6.6241767077770811E-2</v>
      </c>
      <c r="HO225" s="94">
        <f t="shared" ref="HO225:HO288" si="866">IFERROR(BR225/AVERAGE(EX225:EY225),"i.a.")</f>
        <v>0.13986084374488855</v>
      </c>
      <c r="HP225" s="94">
        <f t="shared" ref="HP225:HP288" si="867">IFERROR(BS225/AVERAGE(EY225:EZ225),"i.a.")</f>
        <v>0.18706187381966008</v>
      </c>
      <c r="HQ225" s="94">
        <f t="shared" ref="HQ225:HQ288" si="868">IFERROR(BT225/AVERAGE(EZ225:FA225),"i.a.")</f>
        <v>-3.0768566866612002E-2</v>
      </c>
      <c r="HR225" s="94">
        <f t="shared" ref="HR225:HR288" si="869">IFERROR(BU225/AVERAGE(FA225:FB225),"i.a.")</f>
        <v>7.5639665133828554E-2</v>
      </c>
      <c r="HS225" s="94">
        <f t="shared" ref="HS225:HS288" si="870">IFERROR(BV225/AVERAGE(FB225:FC225),"i.a.")</f>
        <v>0.25976519235029166</v>
      </c>
      <c r="HT225" s="94" t="str">
        <f t="shared" ref="HT225:HT288" si="871">IFERROR(BW225/AVERAGE(FC225:FD225),"i.a.")</f>
        <v>i.a.</v>
      </c>
      <c r="HU225" s="94" t="str">
        <f t="shared" ref="HU225:HU288" si="872">IFERROR(BX225/AVERAGE(FD225:FE225),"i.a.")</f>
        <v>i.a.</v>
      </c>
      <c r="HV225" s="94" t="str">
        <f t="shared" ref="HV225:HV288" si="873">IFERROR(BY225/AVERAGE(FE225:FF225),"i.a.")</f>
        <v>i.a.</v>
      </c>
      <c r="HW225" s="94" t="str">
        <f t="shared" ref="HW225:HW288" si="874">IFERROR(BZ225/AVERAGE(FF225:FG225),"i.a.")</f>
        <v>i.a.</v>
      </c>
      <c r="HX225" s="94">
        <f t="shared" si="746"/>
        <v>-0.13109073470962834</v>
      </c>
      <c r="HY225" s="94">
        <f t="shared" si="747"/>
        <v>0.14701980464941475</v>
      </c>
      <c r="HZ225" s="94">
        <f t="shared" si="748"/>
        <v>0.31866631106733306</v>
      </c>
      <c r="IA225" s="94">
        <f t="shared" si="749"/>
        <v>0.87179186938059194</v>
      </c>
      <c r="IB225" s="94">
        <f t="shared" si="750"/>
        <v>-0.3978470302983132</v>
      </c>
      <c r="IC225" s="94">
        <f t="shared" si="751"/>
        <v>-0.22554703457510075</v>
      </c>
      <c r="ID225" s="366">
        <f t="shared" si="752"/>
        <v>-3.7764163391487138E-2</v>
      </c>
      <c r="IE225" s="366">
        <f t="shared" si="753"/>
        <v>3.6924344587476954E-2</v>
      </c>
      <c r="IF225" s="366">
        <f t="shared" si="754"/>
        <v>6.0692942834112917E-2</v>
      </c>
      <c r="IG225" s="94">
        <f t="shared" si="799"/>
        <v>0.25031236219315006</v>
      </c>
      <c r="IH225" s="94">
        <f t="shared" ref="IH225:IH288" si="875">IFERROR(EB225/EW225,"i.a.")</f>
        <v>0.2880765255846372</v>
      </c>
      <c r="II225" s="94">
        <f t="shared" ref="II225:II288" si="876">IFERROR(EC225/EX225,"i.a.")</f>
        <v>0.25115218099716025</v>
      </c>
      <c r="IJ225" s="94">
        <f t="shared" ref="IJ225:IJ288" si="877">IFERROR(ED225/EY225,"i.a.")</f>
        <v>0.19045923816304733</v>
      </c>
      <c r="IK225" s="94">
        <f t="shared" ref="IK225:IK288" si="878">IFERROR(EE225/EZ225,"i.a.")</f>
        <v>0.10175235894473329</v>
      </c>
      <c r="IL225" s="94">
        <f t="shared" ref="IL225:IL288" si="879">IFERROR(EF225/FA225,"i.a.")</f>
        <v>0.16898091359599626</v>
      </c>
      <c r="IM225" s="94">
        <f t="shared" ref="IM225:IM288" si="880">IFERROR(EG225/FB225,"i.a.")</f>
        <v>0.21819390090821827</v>
      </c>
      <c r="IN225" s="94" t="str">
        <f t="shared" ref="IN225:IN288" si="881">IFERROR(EH225/FC225,"i.a.")</f>
        <v>i.a.</v>
      </c>
      <c r="IO225" s="94" t="str">
        <f t="shared" ref="IO225:IO288" si="882">IFERROR(EI225/FD225,"i.a.")</f>
        <v>i.a.</v>
      </c>
      <c r="IP225" s="94" t="str">
        <f t="shared" ref="IP225:IP288" si="883">IFERROR(EJ225/FE225,"i.a.")</f>
        <v>i.a.</v>
      </c>
      <c r="IQ225" s="94" t="str">
        <f t="shared" ref="IQ225:IQ288" si="884">IFERROR(EK225/FF225,"i.a.")</f>
        <v>i.a.</v>
      </c>
      <c r="IR225" s="94" t="str">
        <f t="shared" si="800"/>
        <v>i.a.</v>
      </c>
      <c r="IS225" s="94" t="e">
        <f t="shared" si="755"/>
        <v>#VALUE!</v>
      </c>
      <c r="IT225" s="94" t="e">
        <f t="shared" si="756"/>
        <v>#VALUE!</v>
      </c>
      <c r="IU225" s="94" t="e">
        <f t="shared" si="757"/>
        <v>#VALUE!</v>
      </c>
      <c r="IV225" s="94" t="e">
        <f t="shared" si="758"/>
        <v>#VALUE!</v>
      </c>
      <c r="IW225" s="94" t="e">
        <f t="shared" si="759"/>
        <v>#VALUE!</v>
      </c>
      <c r="IX225" s="94" t="e">
        <f t="shared" si="760"/>
        <v>#VALUE!</v>
      </c>
      <c r="IY225" s="366" t="e">
        <f t="shared" si="761"/>
        <v>#VALUE!</v>
      </c>
      <c r="IZ225" s="366" t="e">
        <f t="shared" si="762"/>
        <v>#VALUE!</v>
      </c>
      <c r="JA225" s="366" t="e">
        <f t="shared" si="763"/>
        <v>#VALUE!</v>
      </c>
      <c r="JB225" s="392"/>
      <c r="JC225" s="94" t="str">
        <f t="shared" ref="JC225:JC288" si="885">IFERROR(BQ225/AA225,"i.a.")</f>
        <v>i.a.</v>
      </c>
      <c r="JD225" s="94" t="str">
        <f t="shared" ref="JD225:JD288" si="886">IFERROR(BR225/AB225,"i.a.")</f>
        <v>i.a.</v>
      </c>
      <c r="JE225" s="94" t="str">
        <f t="shared" ref="JE225:JE288" si="887">IFERROR(BS225/AC225,"i.a.")</f>
        <v>i.a.</v>
      </c>
      <c r="JF225" s="94" t="str">
        <f t="shared" ref="JF225:JF288" si="888">IFERROR(BT225/AD225,"i.a.")</f>
        <v>i.a.</v>
      </c>
      <c r="JG225" s="94" t="str">
        <f t="shared" ref="JG225:JG288" si="889">IFERROR(BU225/AE225,"i.a.")</f>
        <v>i.a.</v>
      </c>
      <c r="JH225" s="94" t="str">
        <f t="shared" ref="JH225:JH288" si="890">IFERROR(BV225/AF225,"i.a.")</f>
        <v>i.a.</v>
      </c>
      <c r="JI225" s="94" t="str">
        <f t="shared" ref="JI225:JI288" si="891">IFERROR(BW225/AG225,"i.a.")</f>
        <v>i.a.</v>
      </c>
      <c r="JJ225" s="94" t="str">
        <f t="shared" ref="JJ225:JJ288" si="892">IFERROR(BX225/AH225,"i.a.")</f>
        <v>i.a.</v>
      </c>
      <c r="JK225" s="94" t="str">
        <f t="shared" ref="JK225:JK288" si="893">IFERROR(BY225/AI225,"i.a.")</f>
        <v>i.a.</v>
      </c>
      <c r="JL225" s="94" t="str">
        <f t="shared" ref="JL225:JL288" si="894">IFERROR(BZ225/AJ225,"i.a.")</f>
        <v>i.a.</v>
      </c>
      <c r="JM225" s="94" t="str">
        <f t="shared" si="801"/>
        <v>i.a.</v>
      </c>
      <c r="JN225" s="94" t="e">
        <f t="shared" si="764"/>
        <v>#DIV/0!</v>
      </c>
      <c r="JO225" s="94" t="e">
        <f t="shared" si="765"/>
        <v>#DIV/0!</v>
      </c>
      <c r="JP225" s="94" t="e">
        <f t="shared" si="766"/>
        <v>#DIV/0!</v>
      </c>
      <c r="JQ225" s="94" t="e">
        <f t="shared" si="767"/>
        <v>#DIV/0!</v>
      </c>
      <c r="JR225" s="94" t="e">
        <f t="shared" si="768"/>
        <v>#DIV/0!</v>
      </c>
      <c r="JS225" s="94" t="e">
        <f t="shared" si="769"/>
        <v>#DIV/0!</v>
      </c>
      <c r="JT225" s="364">
        <f t="shared" si="770"/>
        <v>0</v>
      </c>
      <c r="JU225" s="364">
        <f t="shared" si="771"/>
        <v>0</v>
      </c>
      <c r="JV225" s="364">
        <f t="shared" si="772"/>
        <v>0</v>
      </c>
      <c r="JW225" s="99">
        <f t="shared" si="802"/>
        <v>0</v>
      </c>
      <c r="JX225" s="99">
        <f t="shared" ref="JX225:JX288" si="895">IFERROR(AA225/FR225,"i.a.")</f>
        <v>0</v>
      </c>
      <c r="JY225" s="99">
        <f t="shared" ref="JY225:JY288" si="896">IFERROR(AB225/FS225,"i.a.")</f>
        <v>0</v>
      </c>
      <c r="JZ225" s="99">
        <f t="shared" ref="JZ225:JZ288" si="897">IFERROR(AC225/FT225,"i.a.")</f>
        <v>0</v>
      </c>
      <c r="KA225" s="99">
        <f t="shared" ref="KA225:KA288" si="898">IFERROR(AD225/FU225,"i.a.")</f>
        <v>0</v>
      </c>
      <c r="KB225" s="99">
        <f t="shared" ref="KB225:KB288" si="899">IFERROR(AE225/FV225,"i.a.")</f>
        <v>0</v>
      </c>
      <c r="KC225" s="99">
        <f t="shared" ref="KC225:KC288" si="900">IFERROR(AF225/FW225,"i.a.")</f>
        <v>0</v>
      </c>
      <c r="KD225" s="99" t="str">
        <f t="shared" ref="KD225:KD288" si="901">IFERROR(AG225/FX225,"i.a.")</f>
        <v>i.a.</v>
      </c>
      <c r="KE225" s="99" t="str">
        <f t="shared" ref="KE225:KE288" si="902">IFERROR(AH225/FY225,"i.a.")</f>
        <v>i.a.</v>
      </c>
      <c r="KF225" s="99" t="str">
        <f t="shared" si="803"/>
        <v>i.a.</v>
      </c>
      <c r="KG225" s="99" t="str">
        <f t="shared" si="804"/>
        <v>i.a.</v>
      </c>
      <c r="KH225" s="99" t="str">
        <f t="shared" si="805"/>
        <v>i.a.</v>
      </c>
      <c r="KI225" s="94">
        <f t="shared" si="773"/>
        <v>-1</v>
      </c>
      <c r="KJ225" s="94">
        <f t="shared" si="774"/>
        <v>-0.54996379435191878</v>
      </c>
      <c r="KK225" s="94">
        <f t="shared" si="775"/>
        <v>5.7459389490188383E-2</v>
      </c>
      <c r="KL225" s="94">
        <f t="shared" si="776"/>
        <v>6.4169847967316329</v>
      </c>
      <c r="KM225" s="94">
        <f t="shared" si="777"/>
        <v>-2.0129188926663426</v>
      </c>
      <c r="KN225" s="94">
        <f t="shared" si="778"/>
        <v>-0.84013509710104139</v>
      </c>
      <c r="KO225" s="364">
        <f t="shared" si="779"/>
        <v>-4.2135593220338989E-2</v>
      </c>
      <c r="KP225" s="364">
        <f t="shared" si="780"/>
        <v>-5.1491525423728805E-2</v>
      </c>
      <c r="KQ225" s="364">
        <f t="shared" si="781"/>
        <v>5.0874361043852512E-3</v>
      </c>
      <c r="KR225" s="308"/>
      <c r="KS225" s="308">
        <f t="shared" ref="KS225:KS288" si="903">IFERROR(CL225/FR225,"i.a.")</f>
        <v>4.2135593220338989E-2</v>
      </c>
      <c r="KT225" s="308">
        <f t="shared" ref="KT225:KT288" si="904">IFERROR(CM225/FS225,"i.a.")</f>
        <v>9.3627118644067794E-2</v>
      </c>
      <c r="KU225" s="308">
        <f t="shared" ref="KU225:KU288" si="905">IFERROR(CN225/FT225,"i.a.")</f>
        <v>8.8539682539682543E-2</v>
      </c>
      <c r="KV225" s="308">
        <f t="shared" ref="KV225:KV288" si="906">IFERROR(CO225/FU225,"i.a.")</f>
        <v>-1.6344827586206895E-2</v>
      </c>
      <c r="KW225" s="308">
        <f t="shared" ref="KW225:KW288" si="907">IFERROR(CP225/FV225,"i.a.")</f>
        <v>1.6136363636363636E-2</v>
      </c>
      <c r="KX225" s="308">
        <f t="shared" ref="KX225:KX288" si="908">IFERROR(CQ225/FW225,"i.a.")</f>
        <v>0.1009375</v>
      </c>
      <c r="KY225" s="308" t="str">
        <f t="shared" ref="KY225:KY288" si="909">IFERROR(CR225/FX225,"i.a.")</f>
        <v>i.a.</v>
      </c>
      <c r="KZ225" s="308" t="str">
        <f t="shared" ref="KZ225:KZ288" si="910">IFERROR(CS225/FY225,"i.a.")</f>
        <v>i.a.</v>
      </c>
      <c r="LA225" s="308" t="str">
        <f t="shared" ref="LA225:LA288" si="911">IFERROR(CT225/FZ225,"i.a.")</f>
        <v>i.a.</v>
      </c>
      <c r="LB225" s="308" t="str">
        <f t="shared" ref="LB225:LB288" si="912">IFERROR(CU225/GA225,"i.a.")</f>
        <v>i.a.</v>
      </c>
      <c r="LC225" s="308" t="str">
        <f t="shared" si="806"/>
        <v>i.a.</v>
      </c>
    </row>
    <row r="226" spans="1:315" s="1" customFormat="1" x14ac:dyDescent="0.3">
      <c r="A226" s="379" t="s">
        <v>186</v>
      </c>
      <c r="B226" s="171">
        <v>19995275</v>
      </c>
      <c r="C226" t="s">
        <v>105</v>
      </c>
      <c r="D226" s="4" t="s">
        <v>87</v>
      </c>
      <c r="E226">
        <v>1</v>
      </c>
      <c r="F226"/>
      <c r="G226">
        <v>412000</v>
      </c>
      <c r="H226"/>
      <c r="I226" s="188">
        <v>44916</v>
      </c>
      <c r="J226" s="176"/>
      <c r="K226" s="176" t="s">
        <v>129</v>
      </c>
      <c r="L226" s="176" t="s">
        <v>129</v>
      </c>
      <c r="M226" s="176" t="s">
        <v>129</v>
      </c>
      <c r="N226" s="176" t="s">
        <v>129</v>
      </c>
      <c r="O226" s="178" t="s">
        <v>129</v>
      </c>
      <c r="P226" s="178" t="s">
        <v>129</v>
      </c>
      <c r="Q226" s="94">
        <f t="shared" si="719"/>
        <v>-1</v>
      </c>
      <c r="R226" s="94">
        <f t="shared" si="720"/>
        <v>0.27605701199712906</v>
      </c>
      <c r="S226" s="94">
        <f t="shared" si="721"/>
        <v>-0.37911041974826565</v>
      </c>
      <c r="T226" s="94">
        <f t="shared" si="722"/>
        <v>-0.40943823998656481</v>
      </c>
      <c r="U226" s="94">
        <f t="shared" si="723"/>
        <v>6.1130121273457849E-2</v>
      </c>
      <c r="V226" s="94">
        <f t="shared" si="724"/>
        <v>0.16075307077327761</v>
      </c>
      <c r="W226" s="362">
        <f t="shared" si="725"/>
        <v>-373.33600000000001</v>
      </c>
      <c r="X226" s="362">
        <f t="shared" si="726"/>
        <v>80.76600000000002</v>
      </c>
      <c r="Y226" s="362">
        <f t="shared" si="727"/>
        <v>-178.64100000000002</v>
      </c>
      <c r="Z226" s="100"/>
      <c r="AA226" s="100">
        <v>373.33600000000001</v>
      </c>
      <c r="AB226" s="100">
        <v>292.57</v>
      </c>
      <c r="AC226" s="100">
        <v>471.21100000000001</v>
      </c>
      <c r="AD226" s="203">
        <v>797.90300000000002</v>
      </c>
      <c r="AE226" s="203">
        <v>751.93700000000001</v>
      </c>
      <c r="AF226" s="242">
        <v>647.80100000000004</v>
      </c>
      <c r="AG226" s="243">
        <v>548.76199999999994</v>
      </c>
      <c r="AH226" s="243">
        <v>397.92</v>
      </c>
      <c r="AI226" s="243">
        <v>272.45600000000002</v>
      </c>
      <c r="AJ226" s="243">
        <v>193.036</v>
      </c>
      <c r="AK226" s="237"/>
      <c r="AL226" s="94">
        <f t="shared" si="782"/>
        <v>-1</v>
      </c>
      <c r="AM226" s="94">
        <f t="shared" si="783"/>
        <v>-6.1472079796027077E-2</v>
      </c>
      <c r="AN226" s="94">
        <f t="shared" si="807"/>
        <v>-0.47320334755206567</v>
      </c>
      <c r="AO226" s="94">
        <f t="shared" si="808"/>
        <v>-3.8065084052703278E-2</v>
      </c>
      <c r="AP226" s="94">
        <f t="shared" si="809"/>
        <v>0.16314633461595635</v>
      </c>
      <c r="AQ226" s="94">
        <f t="shared" si="810"/>
        <v>0.1808307332293291</v>
      </c>
      <c r="AR226" s="362">
        <f t="shared" si="784"/>
        <v>-33.497</v>
      </c>
      <c r="AS226" s="362">
        <f t="shared" si="811"/>
        <v>-2.1940000000000026</v>
      </c>
      <c r="AT226" s="362">
        <f t="shared" si="812"/>
        <v>-32.06</v>
      </c>
      <c r="AU226" s="266"/>
      <c r="AV226" s="266">
        <v>33.497</v>
      </c>
      <c r="AW226" s="266">
        <v>35.691000000000003</v>
      </c>
      <c r="AX226" s="266">
        <v>67.751000000000005</v>
      </c>
      <c r="AY226" s="266">
        <v>70.432000000000002</v>
      </c>
      <c r="AZ226" s="267">
        <v>60.552999999999997</v>
      </c>
      <c r="BA226" s="279">
        <v>51.28</v>
      </c>
      <c r="BB226" s="244">
        <v>46.237000000000002</v>
      </c>
      <c r="BC226" s="243">
        <v>33.918999999999997</v>
      </c>
      <c r="BD226" s="243">
        <v>19.312999999999999</v>
      </c>
      <c r="BE226" s="243">
        <v>15.667999999999999</v>
      </c>
      <c r="BF226" s="237"/>
      <c r="BG226" s="94">
        <f t="shared" si="785"/>
        <v>-1</v>
      </c>
      <c r="BH226" s="94">
        <f t="shared" si="813"/>
        <v>-8.5200299825101994E-2</v>
      </c>
      <c r="BI226" s="94">
        <f t="shared" si="814"/>
        <v>-0.53189083820662764</v>
      </c>
      <c r="BJ226" s="94">
        <f t="shared" si="815"/>
        <v>-7.8349293041806725E-2</v>
      </c>
      <c r="BK226" s="94">
        <f t="shared" si="816"/>
        <v>0.17448092505064142</v>
      </c>
      <c r="BL226" s="94">
        <f t="shared" si="817"/>
        <v>0.19333232613184279</v>
      </c>
      <c r="BM226" s="362">
        <f t="shared" si="786"/>
        <v>-21.968</v>
      </c>
      <c r="BN226" s="362">
        <f t="shared" si="818"/>
        <v>-2.0459999999999994</v>
      </c>
      <c r="BO226" s="362">
        <f t="shared" si="819"/>
        <v>-27.285999999999998</v>
      </c>
      <c r="BP226" s="266"/>
      <c r="BQ226" s="266">
        <v>21.968</v>
      </c>
      <c r="BR226" s="266">
        <v>24.013999999999999</v>
      </c>
      <c r="BS226" s="266">
        <v>51.3</v>
      </c>
      <c r="BT226" s="266">
        <v>55.661000000000001</v>
      </c>
      <c r="BU226" s="266">
        <v>47.392000000000003</v>
      </c>
      <c r="BV226" s="272">
        <v>39.713999999999999</v>
      </c>
      <c r="BW226" s="217">
        <v>35.735999999999997</v>
      </c>
      <c r="BX226" s="216">
        <v>25.456</v>
      </c>
      <c r="BY226" s="216">
        <v>11.714</v>
      </c>
      <c r="BZ226" s="216">
        <v>8.7449999999999992</v>
      </c>
      <c r="CA226" s="239"/>
      <c r="CB226" s="94">
        <f t="shared" si="787"/>
        <v>-1</v>
      </c>
      <c r="CC226" s="94">
        <f t="shared" si="820"/>
        <v>-2.9019346230820607E-2</v>
      </c>
      <c r="CD226" s="94">
        <f t="shared" si="821"/>
        <v>-0.52623261694058154</v>
      </c>
      <c r="CE226" s="94">
        <f t="shared" si="822"/>
        <v>-7.9044552384071001E-2</v>
      </c>
      <c r="CF226" s="94">
        <f t="shared" si="823"/>
        <v>0.17709158654360915</v>
      </c>
      <c r="CG226" s="94">
        <f t="shared" si="824"/>
        <v>0.18210353119858233</v>
      </c>
      <c r="CH226" s="362">
        <f t="shared" si="788"/>
        <v>-23.288</v>
      </c>
      <c r="CI226" s="362">
        <f t="shared" si="825"/>
        <v>-0.69600000000000151</v>
      </c>
      <c r="CJ226" s="362">
        <f t="shared" si="826"/>
        <v>-26.64</v>
      </c>
      <c r="CK226" s="100"/>
      <c r="CL226" s="100">
        <v>23.288</v>
      </c>
      <c r="CM226" s="100">
        <v>23.984000000000002</v>
      </c>
      <c r="CN226" s="100">
        <v>50.624000000000002</v>
      </c>
      <c r="CO226" s="100">
        <v>54.969000000000001</v>
      </c>
      <c r="CP226" s="100">
        <v>46.698999999999998</v>
      </c>
      <c r="CQ226" s="215">
        <v>39.505000000000003</v>
      </c>
      <c r="CR226" s="288">
        <v>35.601999999999997</v>
      </c>
      <c r="CS226" s="288">
        <v>25.6</v>
      </c>
      <c r="CT226" s="288">
        <v>12.071</v>
      </c>
      <c r="CU226" s="288">
        <v>8.7690000000000001</v>
      </c>
      <c r="CV226" s="289"/>
      <c r="CW226" s="94">
        <f t="shared" si="789"/>
        <v>-1</v>
      </c>
      <c r="CX226" s="94">
        <f t="shared" si="827"/>
        <v>-3.1270113709504319E-2</v>
      </c>
      <c r="CY226" s="94">
        <f t="shared" si="828"/>
        <v>-0.52641739483844752</v>
      </c>
      <c r="CZ226" s="94">
        <f t="shared" si="829"/>
        <v>-7.7060133630289504E-2</v>
      </c>
      <c r="DA226" s="94">
        <f t="shared" si="830"/>
        <v>0.18027116768123963</v>
      </c>
      <c r="DB226" s="94">
        <f t="shared" si="831"/>
        <v>0.17673873404532434</v>
      </c>
      <c r="DC226" s="362">
        <f t="shared" si="790"/>
        <v>-18.061</v>
      </c>
      <c r="DD226" s="362">
        <f t="shared" si="832"/>
        <v>-0.58299999999999841</v>
      </c>
      <c r="DE226" s="362">
        <f t="shared" si="833"/>
        <v>-20.724000000000004</v>
      </c>
      <c r="DF226" s="266"/>
      <c r="DG226" s="266">
        <v>18.061</v>
      </c>
      <c r="DH226" s="266">
        <v>18.643999999999998</v>
      </c>
      <c r="DI226" s="266">
        <v>39.368000000000002</v>
      </c>
      <c r="DJ226" s="266">
        <v>42.655000000000001</v>
      </c>
      <c r="DK226" s="266">
        <v>36.14</v>
      </c>
      <c r="DL226" s="272">
        <v>30.712</v>
      </c>
      <c r="DM226" s="216">
        <v>27.68</v>
      </c>
      <c r="DN226" s="216">
        <v>19.937999999999999</v>
      </c>
      <c r="DO226" s="216">
        <v>9.1690000000000005</v>
      </c>
      <c r="DP226" s="216">
        <v>6.5730000000000004</v>
      </c>
      <c r="DQ226" s="239"/>
      <c r="DR226" s="94">
        <f t="shared" si="791"/>
        <v>-1</v>
      </c>
      <c r="DS226" s="94">
        <f t="shared" si="834"/>
        <v>2.8329096919490527E-2</v>
      </c>
      <c r="DT226" s="94">
        <f t="shared" si="835"/>
        <v>0.12845168385696876</v>
      </c>
      <c r="DU226" s="94">
        <f t="shared" si="836"/>
        <v>-3.7644097371206338E-2</v>
      </c>
      <c r="DV226" s="94">
        <f t="shared" si="837"/>
        <v>0.12294621203604081</v>
      </c>
      <c r="DW226" s="94">
        <f t="shared" si="838"/>
        <v>0.10940256222938903</v>
      </c>
      <c r="DX226" s="362">
        <f t="shared" si="792"/>
        <v>-78.08</v>
      </c>
      <c r="DY226" s="362">
        <f t="shared" si="839"/>
        <v>2.1509999999999962</v>
      </c>
      <c r="DZ226" s="362">
        <f t="shared" si="840"/>
        <v>8.6430000000000007</v>
      </c>
      <c r="EA226" s="100"/>
      <c r="EB226" s="100">
        <v>78.08</v>
      </c>
      <c r="EC226" s="100">
        <v>75.929000000000002</v>
      </c>
      <c r="ED226" s="100">
        <v>67.286000000000001</v>
      </c>
      <c r="EE226" s="100">
        <v>69.918000000000006</v>
      </c>
      <c r="EF226" s="100">
        <v>62.262999999999998</v>
      </c>
      <c r="EG226" s="215">
        <v>56.122999999999998</v>
      </c>
      <c r="EH226" s="288">
        <v>50.411000000000001</v>
      </c>
      <c r="EI226" s="288">
        <v>37.731000000000002</v>
      </c>
      <c r="EJ226" s="288">
        <v>25.792999999999999</v>
      </c>
      <c r="EK226" s="288">
        <v>22.623999999999999</v>
      </c>
      <c r="EL226" s="289"/>
      <c r="EM226" s="94">
        <f t="shared" si="793"/>
        <v>-1</v>
      </c>
      <c r="EN226" s="94">
        <f t="shared" si="841"/>
        <v>0.27330950972461993</v>
      </c>
      <c r="EO226" s="94">
        <f t="shared" si="842"/>
        <v>7.6818075453056425E-2</v>
      </c>
      <c r="EP226" s="94">
        <f t="shared" si="843"/>
        <v>-0.38122569149770547</v>
      </c>
      <c r="EQ226" s="94">
        <f t="shared" si="844"/>
        <v>-0.20365459146087561</v>
      </c>
      <c r="ER226" s="94">
        <f t="shared" si="845"/>
        <v>0.50700866912517129</v>
      </c>
      <c r="ES226" s="362">
        <f t="shared" si="794"/>
        <v>-210.93899999999999</v>
      </c>
      <c r="ET226" s="362">
        <f t="shared" si="846"/>
        <v>45.276999999999987</v>
      </c>
      <c r="EU226" s="362">
        <f t="shared" si="847"/>
        <v>11.818000000000012</v>
      </c>
      <c r="EV226" s="100"/>
      <c r="EW226" s="100">
        <v>210.93899999999999</v>
      </c>
      <c r="EX226" s="100">
        <v>165.66200000000001</v>
      </c>
      <c r="EY226" s="100">
        <v>153.84399999999999</v>
      </c>
      <c r="EZ226" s="100">
        <v>248.62700000000001</v>
      </c>
      <c r="FA226" s="100">
        <v>312.20999999999998</v>
      </c>
      <c r="FB226" s="215">
        <v>207.172</v>
      </c>
      <c r="FC226" s="288">
        <v>160.411</v>
      </c>
      <c r="FD226" s="288">
        <v>178.40100000000001</v>
      </c>
      <c r="FE226" s="288">
        <v>73.052000000000007</v>
      </c>
      <c r="FF226" s="288">
        <v>67.632000000000005</v>
      </c>
      <c r="FG226" s="289"/>
      <c r="FH226" s="94">
        <f t="shared" si="795"/>
        <v>-1</v>
      </c>
      <c r="FI226" s="94">
        <f t="shared" si="848"/>
        <v>0</v>
      </c>
      <c r="FJ226" s="94">
        <f t="shared" si="849"/>
        <v>-0.30434782608695654</v>
      </c>
      <c r="FK226" s="94">
        <f t="shared" si="850"/>
        <v>0</v>
      </c>
      <c r="FL226" s="94">
        <f t="shared" si="851"/>
        <v>4.5454545454545456E-2</v>
      </c>
      <c r="FM226" s="94">
        <f t="shared" si="852"/>
        <v>0.1</v>
      </c>
      <c r="FN226" s="362">
        <f t="shared" si="796"/>
        <v>-16</v>
      </c>
      <c r="FO226" s="362">
        <f t="shared" si="853"/>
        <v>0</v>
      </c>
      <c r="FP226" s="362">
        <f t="shared" si="854"/>
        <v>-7</v>
      </c>
      <c r="FQ226" s="486"/>
      <c r="FR226" s="486">
        <v>16</v>
      </c>
      <c r="FS226" s="486">
        <v>16</v>
      </c>
      <c r="FT226" s="486">
        <v>23</v>
      </c>
      <c r="FU226" s="486">
        <v>23</v>
      </c>
      <c r="FV226" s="486">
        <v>22</v>
      </c>
      <c r="FW226" s="490">
        <v>20</v>
      </c>
      <c r="FX226" s="491">
        <v>19</v>
      </c>
      <c r="FY226" s="491">
        <v>15</v>
      </c>
      <c r="FZ226" s="491">
        <v>13</v>
      </c>
      <c r="GA226" s="491">
        <v>11</v>
      </c>
      <c r="GB226" s="499"/>
      <c r="GC226" s="96"/>
      <c r="GD226" s="35"/>
      <c r="GE226" s="1" t="s">
        <v>81</v>
      </c>
      <c r="GF226" s="336" t="s">
        <v>87</v>
      </c>
      <c r="GG226" s="1">
        <v>2730</v>
      </c>
      <c r="GH226" s="1" t="s">
        <v>244</v>
      </c>
      <c r="GI226" s="18" t="s">
        <v>97</v>
      </c>
      <c r="GJ226" s="94">
        <f t="shared" si="728"/>
        <v>-1</v>
      </c>
      <c r="GK226" s="94">
        <f t="shared" si="729"/>
        <v>-9.7072285843340184E-2</v>
      </c>
      <c r="GL226" s="94">
        <f t="shared" si="730"/>
        <v>-0.54611751544681453</v>
      </c>
      <c r="GM226" s="94">
        <f t="shared" si="731"/>
        <v>-0.11276047330018731</v>
      </c>
      <c r="GN226" s="94">
        <f t="shared" si="732"/>
        <v>5.4245047053295858E-2</v>
      </c>
      <c r="GO226" s="392">
        <f t="shared" si="733"/>
        <v>6.3759376891775757E-2</v>
      </c>
      <c r="GP226" s="366">
        <f t="shared" si="734"/>
        <v>-0.30242388431844891</v>
      </c>
      <c r="GQ226" s="366">
        <f t="shared" si="735"/>
        <v>-3.2513098539491969E-2</v>
      </c>
      <c r="GR226" s="366">
        <f t="shared" si="736"/>
        <v>-0.40300068659776006</v>
      </c>
      <c r="GS226" s="94">
        <f t="shared" si="797"/>
        <v>0</v>
      </c>
      <c r="GT226" s="94">
        <f t="shared" si="855"/>
        <v>0.30242388431844891</v>
      </c>
      <c r="GU226" s="392">
        <f t="shared" si="856"/>
        <v>0.33493698285794088</v>
      </c>
      <c r="GV226" s="94">
        <f t="shared" si="857"/>
        <v>0.73793766945570094</v>
      </c>
      <c r="GW226" s="94">
        <f t="shared" si="858"/>
        <v>0.83172316747490183</v>
      </c>
      <c r="GX226" s="94">
        <f t="shared" si="859"/>
        <v>0.7889277448346933</v>
      </c>
      <c r="GY226" s="94">
        <f t="shared" si="860"/>
        <v>0.74164116620046194</v>
      </c>
      <c r="GZ226" s="94">
        <f t="shared" si="861"/>
        <v>0.80783281522996975</v>
      </c>
      <c r="HA226" s="94">
        <f t="shared" si="862"/>
        <v>0.80599458472388397</v>
      </c>
      <c r="HB226" s="94">
        <f t="shared" si="863"/>
        <v>0.49862651548009995</v>
      </c>
      <c r="HC226" s="94">
        <f t="shared" si="864"/>
        <v>0.38759724186704386</v>
      </c>
      <c r="HD226" s="94">
        <f t="shared" si="737"/>
        <v>-1</v>
      </c>
      <c r="HE226" s="94">
        <f t="shared" si="738"/>
        <v>-0.22388949311318632</v>
      </c>
      <c r="HF226" s="94">
        <f t="shared" si="739"/>
        <v>-0.41033857750358249</v>
      </c>
      <c r="HG226" s="94">
        <f t="shared" si="740"/>
        <v>0.28430574510539197</v>
      </c>
      <c r="HH226" s="94">
        <f t="shared" si="741"/>
        <v>8.7667632154533742E-2</v>
      </c>
      <c r="HI226" s="392">
        <f t="shared" si="742"/>
        <v>-0.15544112726948348</v>
      </c>
      <c r="HJ226" s="366">
        <f t="shared" si="743"/>
        <v>-0.11666458665802799</v>
      </c>
      <c r="HK226" s="366">
        <f t="shared" si="744"/>
        <v>-3.3654969156260331E-2</v>
      </c>
      <c r="HL226" s="366">
        <f t="shared" si="745"/>
        <v>-0.1046056437653087</v>
      </c>
      <c r="HM226" s="94">
        <f t="shared" si="798"/>
        <v>0</v>
      </c>
      <c r="HN226" s="94">
        <f t="shared" si="865"/>
        <v>0.11666458665802799</v>
      </c>
      <c r="HO226" s="392">
        <f t="shared" si="866"/>
        <v>0.15031955581428832</v>
      </c>
      <c r="HP226" s="94">
        <f t="shared" si="867"/>
        <v>0.25492519957959703</v>
      </c>
      <c r="HQ226" s="94">
        <f t="shared" si="868"/>
        <v>0.19849261015232592</v>
      </c>
      <c r="HR226" s="94">
        <f t="shared" si="869"/>
        <v>0.18249380995105724</v>
      </c>
      <c r="HS226" s="94">
        <f t="shared" si="870"/>
        <v>0.2160818100945909</v>
      </c>
      <c r="HT226" s="94">
        <f t="shared" si="871"/>
        <v>0.21094884478707954</v>
      </c>
      <c r="HU226" s="94">
        <f t="shared" si="872"/>
        <v>0.20247123716957044</v>
      </c>
      <c r="HV226" s="94">
        <f t="shared" si="873"/>
        <v>0.16652924284211421</v>
      </c>
      <c r="HW226" s="94">
        <f t="shared" si="874"/>
        <v>0.12930269694819019</v>
      </c>
      <c r="HX226" s="94" t="e">
        <f t="shared" si="746"/>
        <v>#VALUE!</v>
      </c>
      <c r="HY226" s="94">
        <f t="shared" si="747"/>
        <v>-0.1923965940206569</v>
      </c>
      <c r="HZ226" s="94">
        <f t="shared" si="748"/>
        <v>4.7950168724822155E-2</v>
      </c>
      <c r="IA226" s="94">
        <f t="shared" si="749"/>
        <v>0.55526157018076172</v>
      </c>
      <c r="IB226" s="94">
        <f t="shared" si="750"/>
        <v>0.41012455147579402</v>
      </c>
      <c r="IC226" s="392">
        <f t="shared" si="751"/>
        <v>-0.26383796924446046</v>
      </c>
      <c r="ID226" s="366" t="e">
        <f t="shared" si="752"/>
        <v>#VALUE!</v>
      </c>
      <c r="IE226" s="366">
        <f t="shared" si="753"/>
        <v>-8.8182449731347312E-2</v>
      </c>
      <c r="IF226" s="366">
        <f t="shared" si="754"/>
        <v>2.097173144755976E-2</v>
      </c>
      <c r="IG226" s="94" t="str">
        <f t="shared" si="799"/>
        <v>i.a.</v>
      </c>
      <c r="IH226" s="94">
        <f t="shared" si="875"/>
        <v>0.37015440482793605</v>
      </c>
      <c r="II226" s="392">
        <f t="shared" si="876"/>
        <v>0.45833685455928336</v>
      </c>
      <c r="IJ226" s="94">
        <f t="shared" si="877"/>
        <v>0.4373651231117236</v>
      </c>
      <c r="IK226" s="94">
        <f t="shared" si="878"/>
        <v>0.28121644069228202</v>
      </c>
      <c r="IL226" s="94">
        <f t="shared" si="879"/>
        <v>0.19942666794785563</v>
      </c>
      <c r="IM226" s="94">
        <f t="shared" si="880"/>
        <v>0.27090050779062808</v>
      </c>
      <c r="IN226" s="94">
        <f t="shared" si="881"/>
        <v>0.31426149079551902</v>
      </c>
      <c r="IO226" s="94">
        <f t="shared" si="882"/>
        <v>0.21149545125868127</v>
      </c>
      <c r="IP226" s="94">
        <f t="shared" si="883"/>
        <v>0.3530772600339484</v>
      </c>
      <c r="IQ226" s="94">
        <f t="shared" si="884"/>
        <v>0.33451620534658144</v>
      </c>
      <c r="IR226" s="94" t="str">
        <f t="shared" si="800"/>
        <v>i.a.</v>
      </c>
      <c r="IS226" s="94">
        <f t="shared" si="755"/>
        <v>-1</v>
      </c>
      <c r="IT226" s="94">
        <f t="shared" si="756"/>
        <v>-0.28310436636121383</v>
      </c>
      <c r="IU226" s="94">
        <f t="shared" si="757"/>
        <v>-0.24606697119384496</v>
      </c>
      <c r="IV226" s="94">
        <f t="shared" si="758"/>
        <v>0.56063390717547623</v>
      </c>
      <c r="IW226" s="94">
        <f t="shared" si="759"/>
        <v>0.1068208332840009</v>
      </c>
      <c r="IX226" s="392">
        <f t="shared" si="760"/>
        <v>2.8067343674448703E-2</v>
      </c>
      <c r="IY226" s="366">
        <f t="shared" si="761"/>
        <v>-5.8842436839736854E-2</v>
      </c>
      <c r="IZ226" s="366">
        <f t="shared" si="762"/>
        <v>-2.3237065501583172E-2</v>
      </c>
      <c r="JA226" s="366">
        <f t="shared" si="763"/>
        <v>-2.6788923905096115E-2</v>
      </c>
      <c r="JB226" s="392"/>
      <c r="JC226" s="94">
        <f t="shared" si="885"/>
        <v>5.8842436839736854E-2</v>
      </c>
      <c r="JD226" s="392">
        <f t="shared" si="886"/>
        <v>8.2079502341320026E-2</v>
      </c>
      <c r="JE226" s="94">
        <f t="shared" si="887"/>
        <v>0.10886842624641614</v>
      </c>
      <c r="JF226" s="94">
        <f t="shared" si="888"/>
        <v>6.9759106056751258E-2</v>
      </c>
      <c r="JG226" s="94">
        <f t="shared" si="889"/>
        <v>6.3026556746110379E-2</v>
      </c>
      <c r="JH226" s="94">
        <f t="shared" si="890"/>
        <v>6.1305863992182776E-2</v>
      </c>
      <c r="JI226" s="94">
        <f t="shared" si="891"/>
        <v>6.5121127191751615E-2</v>
      </c>
      <c r="JJ226" s="94">
        <f t="shared" si="892"/>
        <v>6.3972657820667467E-2</v>
      </c>
      <c r="JK226" s="94">
        <f t="shared" si="893"/>
        <v>4.2994098129606244E-2</v>
      </c>
      <c r="JL226" s="94">
        <f t="shared" si="894"/>
        <v>4.5302430634700255E-2</v>
      </c>
      <c r="JM226" s="94" t="str">
        <f t="shared" si="801"/>
        <v>i.a.</v>
      </c>
      <c r="JN226" s="94" t="e">
        <f t="shared" si="764"/>
        <v>#VALUE!</v>
      </c>
      <c r="JO226" s="94">
        <f t="shared" si="765"/>
        <v>0.27605701199712895</v>
      </c>
      <c r="JP226" s="94">
        <f t="shared" si="766"/>
        <v>-0.10747122838813183</v>
      </c>
      <c r="JQ226" s="94">
        <f t="shared" si="767"/>
        <v>-0.40943823998656481</v>
      </c>
      <c r="JR226" s="94">
        <f t="shared" si="768"/>
        <v>1.4994029044176989E-2</v>
      </c>
      <c r="JS226" s="392">
        <f t="shared" si="769"/>
        <v>5.5230064339343174E-2</v>
      </c>
      <c r="JT226" s="364" t="e">
        <f t="shared" si="770"/>
        <v>#VALUE!</v>
      </c>
      <c r="JU226" s="364">
        <f t="shared" si="771"/>
        <v>5.0478750000000012</v>
      </c>
      <c r="JV226" s="364">
        <f t="shared" si="772"/>
        <v>-2.2018097826086951</v>
      </c>
      <c r="JW226" s="99" t="str">
        <f t="shared" si="802"/>
        <v>i.a.</v>
      </c>
      <c r="JX226" s="99">
        <f t="shared" si="895"/>
        <v>23.333500000000001</v>
      </c>
      <c r="JY226" s="393">
        <f t="shared" si="896"/>
        <v>18.285625</v>
      </c>
      <c r="JZ226" s="99">
        <f t="shared" si="897"/>
        <v>20.487434782608695</v>
      </c>
      <c r="KA226" s="99">
        <f t="shared" si="898"/>
        <v>34.691434782608695</v>
      </c>
      <c r="KB226" s="99">
        <f t="shared" si="899"/>
        <v>34.178954545454545</v>
      </c>
      <c r="KC226" s="99">
        <f t="shared" si="900"/>
        <v>32.390050000000002</v>
      </c>
      <c r="KD226" s="99">
        <f t="shared" si="901"/>
        <v>28.882210526315788</v>
      </c>
      <c r="KE226" s="99">
        <f t="shared" si="902"/>
        <v>26.528000000000002</v>
      </c>
      <c r="KF226" s="99">
        <f t="shared" si="803"/>
        <v>20.958153846153849</v>
      </c>
      <c r="KG226" s="99">
        <f t="shared" si="804"/>
        <v>17.548727272727273</v>
      </c>
      <c r="KH226" s="99" t="str">
        <f t="shared" si="805"/>
        <v>i.a.</v>
      </c>
      <c r="KI226" s="94">
        <f t="shared" si="773"/>
        <v>-1</v>
      </c>
      <c r="KJ226" s="94">
        <f t="shared" si="774"/>
        <v>-2.9019346230820607E-2</v>
      </c>
      <c r="KK226" s="94">
        <f t="shared" si="775"/>
        <v>-0.31895938685208602</v>
      </c>
      <c r="KL226" s="94">
        <f t="shared" si="776"/>
        <v>-7.9044552384070849E-2</v>
      </c>
      <c r="KM226" s="94">
        <f t="shared" si="777"/>
        <v>0.12591369147649573</v>
      </c>
      <c r="KN226" s="392">
        <f t="shared" si="778"/>
        <v>7.4639573816892901E-2</v>
      </c>
      <c r="KO226" s="364">
        <f t="shared" si="779"/>
        <v>-1.4555</v>
      </c>
      <c r="KP226" s="364">
        <f t="shared" si="780"/>
        <v>-4.3500000000000094E-2</v>
      </c>
      <c r="KQ226" s="364">
        <f t="shared" si="781"/>
        <v>-0.70204347826086977</v>
      </c>
      <c r="KR226" s="308"/>
      <c r="KS226" s="308">
        <f t="shared" si="903"/>
        <v>1.4555</v>
      </c>
      <c r="KT226" s="395">
        <f t="shared" si="904"/>
        <v>1.4990000000000001</v>
      </c>
      <c r="KU226" s="308">
        <f t="shared" si="905"/>
        <v>2.2010434782608699</v>
      </c>
      <c r="KV226" s="308">
        <f t="shared" si="906"/>
        <v>2.3899565217391303</v>
      </c>
      <c r="KW226" s="308">
        <f t="shared" si="907"/>
        <v>2.1226818181818179</v>
      </c>
      <c r="KX226" s="308">
        <f t="shared" si="908"/>
        <v>1.9752500000000002</v>
      </c>
      <c r="KY226" s="308">
        <f t="shared" si="909"/>
        <v>1.8737894736842104</v>
      </c>
      <c r="KZ226" s="308">
        <f t="shared" si="910"/>
        <v>1.7066666666666668</v>
      </c>
      <c r="LA226" s="308">
        <f t="shared" si="911"/>
        <v>0.92853846153846153</v>
      </c>
      <c r="LB226" s="308">
        <f t="shared" si="912"/>
        <v>0.79718181818181821</v>
      </c>
      <c r="LC226" s="308" t="str">
        <f t="shared" si="806"/>
        <v>i.a.</v>
      </c>
    </row>
    <row r="227" spans="1:315" s="1" customFormat="1" x14ac:dyDescent="0.3">
      <c r="A227" s="348" t="s">
        <v>368</v>
      </c>
      <c r="B227" s="171">
        <v>18814633</v>
      </c>
      <c r="C227" t="s">
        <v>105</v>
      </c>
      <c r="D227" s="336"/>
      <c r="E227"/>
      <c r="F227"/>
      <c r="G227">
        <v>439910</v>
      </c>
      <c r="H227"/>
      <c r="I227" s="192">
        <v>45044</v>
      </c>
      <c r="J227" s="176"/>
      <c r="K227" s="176" t="s">
        <v>132</v>
      </c>
      <c r="L227" s="176" t="s">
        <v>132</v>
      </c>
      <c r="M227" s="176" t="s">
        <v>132</v>
      </c>
      <c r="N227" s="176" t="s">
        <v>132</v>
      </c>
      <c r="O227" s="176" t="s">
        <v>132</v>
      </c>
      <c r="P227" s="176" t="s">
        <v>132</v>
      </c>
      <c r="Q227" s="94" t="e">
        <f t="shared" si="719"/>
        <v>#DIV/0!</v>
      </c>
      <c r="R227" s="94" t="e">
        <f t="shared" si="720"/>
        <v>#DIV/0!</v>
      </c>
      <c r="S227" s="94" t="e">
        <f t="shared" si="721"/>
        <v>#DIV/0!</v>
      </c>
      <c r="T227" s="94" t="e">
        <f t="shared" si="722"/>
        <v>#DIV/0!</v>
      </c>
      <c r="U227" s="94">
        <f t="shared" si="723"/>
        <v>-1</v>
      </c>
      <c r="V227" s="94">
        <f t="shared" si="724"/>
        <v>-4.7079324305039139E-2</v>
      </c>
      <c r="W227" s="362">
        <f t="shared" si="725"/>
        <v>0</v>
      </c>
      <c r="X227" s="362">
        <f t="shared" si="726"/>
        <v>0</v>
      </c>
      <c r="Y227" s="362">
        <f t="shared" si="727"/>
        <v>0</v>
      </c>
      <c r="Z227" s="100"/>
      <c r="AA227" s="396"/>
      <c r="AB227" s="100"/>
      <c r="AC227" s="100"/>
      <c r="AD227" s="100"/>
      <c r="AE227" s="100">
        <v>253.738</v>
      </c>
      <c r="AF227" s="100">
        <v>266.274</v>
      </c>
      <c r="AG227" s="206">
        <v>229.55799999999999</v>
      </c>
      <c r="AH227" s="206">
        <v>266.52132899999998</v>
      </c>
      <c r="AI227" s="206">
        <v>224.982101</v>
      </c>
      <c r="AJ227" s="206">
        <v>188.28058100000001</v>
      </c>
      <c r="AK227" s="201">
        <v>201.22322600000001</v>
      </c>
      <c r="AL227" s="94">
        <f t="shared" si="782"/>
        <v>-1</v>
      </c>
      <c r="AM227" s="94">
        <f t="shared" si="783"/>
        <v>-4.4986556495507986E-2</v>
      </c>
      <c r="AN227" s="94">
        <f t="shared" si="807"/>
        <v>8.4383721084027308E-3</v>
      </c>
      <c r="AO227" s="94">
        <f t="shared" si="808"/>
        <v>0.1423067625551459</v>
      </c>
      <c r="AP227" s="94">
        <f t="shared" si="809"/>
        <v>-0.29381388302071992</v>
      </c>
      <c r="AQ227" s="94">
        <f t="shared" si="810"/>
        <v>-0.19499437425383712</v>
      </c>
      <c r="AR227" s="362">
        <f t="shared" si="784"/>
        <v>-72.814999999999998</v>
      </c>
      <c r="AS227" s="362">
        <f t="shared" si="811"/>
        <v>-3.4300000000000068</v>
      </c>
      <c r="AT227" s="362">
        <f t="shared" si="812"/>
        <v>0.63800000000000523</v>
      </c>
      <c r="AU227" s="266"/>
      <c r="AV227" s="266">
        <v>72.814999999999998</v>
      </c>
      <c r="AW227" s="266">
        <v>76.245000000000005</v>
      </c>
      <c r="AX227" s="266">
        <v>75.606999999999999</v>
      </c>
      <c r="AY227" s="266">
        <v>66.188000000000002</v>
      </c>
      <c r="AZ227" s="266">
        <v>93.725999999999999</v>
      </c>
      <c r="BA227" s="266">
        <v>116.429</v>
      </c>
      <c r="BB227" s="201">
        <v>91.731999999999999</v>
      </c>
      <c r="BC227" s="201">
        <v>102.644412</v>
      </c>
      <c r="BD227" s="201">
        <v>91.485394999999997</v>
      </c>
      <c r="BE227" s="201">
        <v>79.572050000000004</v>
      </c>
      <c r="BF227" s="201">
        <v>73.789623000000006</v>
      </c>
      <c r="BG227" s="94">
        <f t="shared" si="785"/>
        <v>-1</v>
      </c>
      <c r="BH227" s="94">
        <f t="shared" si="813"/>
        <v>0.12159494670351373</v>
      </c>
      <c r="BI227" s="94">
        <f t="shared" si="814"/>
        <v>0.14771182600815591</v>
      </c>
      <c r="BJ227" s="94">
        <f t="shared" si="815"/>
        <v>1.0746768626920213</v>
      </c>
      <c r="BK227" s="94">
        <f t="shared" si="816"/>
        <v>-1.1572262773722628</v>
      </c>
      <c r="BL227" s="94">
        <f t="shared" si="817"/>
        <v>-2.0840322835891758</v>
      </c>
      <c r="BM227" s="362">
        <f t="shared" si="786"/>
        <v>-2.8410000000000002</v>
      </c>
      <c r="BN227" s="362">
        <f t="shared" si="818"/>
        <v>0.30800000000000027</v>
      </c>
      <c r="BO227" s="362">
        <f t="shared" si="819"/>
        <v>0.32600000000000007</v>
      </c>
      <c r="BP227" s="266"/>
      <c r="BQ227" s="266">
        <v>2.8410000000000002</v>
      </c>
      <c r="BR227" s="266">
        <v>2.5329999999999999</v>
      </c>
      <c r="BS227" s="266">
        <v>2.2069999999999999</v>
      </c>
      <c r="BT227" s="266">
        <v>-29.553999999999998</v>
      </c>
      <c r="BU227" s="266">
        <v>-13.7</v>
      </c>
      <c r="BV227" s="266">
        <v>12.638</v>
      </c>
      <c r="BW227" s="201">
        <v>4.0750000000000002</v>
      </c>
      <c r="BX227" s="201">
        <v>11.777221000000001</v>
      </c>
      <c r="BY227" s="201">
        <v>5.0376450000000004</v>
      </c>
      <c r="BZ227" s="201">
        <v>1.1732180000000001</v>
      </c>
      <c r="CA227" s="201">
        <v>6.5571630000000001</v>
      </c>
      <c r="CB227" s="94">
        <f t="shared" si="787"/>
        <v>-1</v>
      </c>
      <c r="CC227" s="94">
        <f t="shared" si="820"/>
        <v>0.19808306709265186</v>
      </c>
      <c r="CD227" s="94">
        <f t="shared" si="821"/>
        <v>0.2038461538461537</v>
      </c>
      <c r="CE227" s="94">
        <f t="shared" si="822"/>
        <v>1.0600065941312233</v>
      </c>
      <c r="CF227" s="94">
        <f t="shared" si="823"/>
        <v>-1.1506062539885129</v>
      </c>
      <c r="CG227" s="94">
        <f t="shared" si="824"/>
        <v>-2.0888665843113032</v>
      </c>
      <c r="CH227" s="362">
        <f t="shared" si="788"/>
        <v>-2.625</v>
      </c>
      <c r="CI227" s="362">
        <f t="shared" si="825"/>
        <v>0.43400000000000016</v>
      </c>
      <c r="CJ227" s="362">
        <f t="shared" si="826"/>
        <v>0.37099999999999977</v>
      </c>
      <c r="CK227" s="100"/>
      <c r="CL227" s="100">
        <v>2.625</v>
      </c>
      <c r="CM227" s="100">
        <v>2.1909999999999998</v>
      </c>
      <c r="CN227" s="100">
        <v>1.82</v>
      </c>
      <c r="CO227" s="100">
        <v>-30.33</v>
      </c>
      <c r="CP227" s="100">
        <v>-14.103</v>
      </c>
      <c r="CQ227" s="100">
        <v>12.952</v>
      </c>
      <c r="CR227" s="208">
        <v>4.0999999999999996</v>
      </c>
      <c r="CS227" s="208">
        <v>12.496700000000001</v>
      </c>
      <c r="CT227" s="208">
        <v>4.8963070000000002</v>
      </c>
      <c r="CU227" s="208">
        <v>1.2330650000000001</v>
      </c>
      <c r="CV227" s="208">
        <v>6.7984119999999999</v>
      </c>
      <c r="CW227" s="94">
        <f t="shared" si="789"/>
        <v>-1</v>
      </c>
      <c r="CX227" s="94">
        <f t="shared" si="827"/>
        <v>0.18214499700419415</v>
      </c>
      <c r="CY227" s="94">
        <f t="shared" si="828"/>
        <v>0.21029731689630168</v>
      </c>
      <c r="CZ227" s="94">
        <f t="shared" si="829"/>
        <v>1.0581635665780929</v>
      </c>
      <c r="DA227" s="94">
        <f t="shared" si="830"/>
        <v>-1.1372937888758676</v>
      </c>
      <c r="DB227" s="94">
        <f t="shared" si="831"/>
        <v>-2.1083025277250473</v>
      </c>
      <c r="DC227" s="362">
        <f t="shared" si="790"/>
        <v>-1.9730000000000001</v>
      </c>
      <c r="DD227" s="362">
        <f t="shared" si="832"/>
        <v>0.30400000000000005</v>
      </c>
      <c r="DE227" s="362">
        <f t="shared" si="833"/>
        <v>0.29000000000000004</v>
      </c>
      <c r="DF227" s="266"/>
      <c r="DG227" s="266">
        <v>1.9730000000000001</v>
      </c>
      <c r="DH227" s="266">
        <v>1.669</v>
      </c>
      <c r="DI227" s="266">
        <v>1.379</v>
      </c>
      <c r="DJ227" s="266">
        <v>-23.709</v>
      </c>
      <c r="DK227" s="266">
        <v>-11.093</v>
      </c>
      <c r="DL227" s="266">
        <v>10.009</v>
      </c>
      <c r="DM227" s="201">
        <v>3.0720000000000001</v>
      </c>
      <c r="DN227" s="201">
        <v>9.8485569999999996</v>
      </c>
      <c r="DO227" s="201">
        <v>3.6435439999999999</v>
      </c>
      <c r="DP227" s="201">
        <v>1.0016959999999999</v>
      </c>
      <c r="DQ227" s="201">
        <v>5.0441050000000001</v>
      </c>
      <c r="DR227" s="94">
        <f t="shared" si="791"/>
        <v>-1</v>
      </c>
      <c r="DS227" s="94">
        <f t="shared" si="834"/>
        <v>-6.2794252522164543E-2</v>
      </c>
      <c r="DT227" s="94">
        <f t="shared" si="835"/>
        <v>-7.5257265633834641E-2</v>
      </c>
      <c r="DU227" s="94">
        <f t="shared" si="836"/>
        <v>8.4564910774514099E-2</v>
      </c>
      <c r="DV227" s="94">
        <f t="shared" si="837"/>
        <v>-0.18513891665001009</v>
      </c>
      <c r="DW227" s="94">
        <f t="shared" si="838"/>
        <v>-0.23340356253591266</v>
      </c>
      <c r="DX227" s="362">
        <f t="shared" si="792"/>
        <v>-15.327999999999999</v>
      </c>
      <c r="DY227" s="362">
        <f t="shared" si="839"/>
        <v>-1.027000000000001</v>
      </c>
      <c r="DZ227" s="362">
        <f t="shared" si="840"/>
        <v>-1.3309999999999995</v>
      </c>
      <c r="EA227" s="100"/>
      <c r="EB227" s="100">
        <v>15.327999999999999</v>
      </c>
      <c r="EC227" s="100">
        <v>16.355</v>
      </c>
      <c r="ED227" s="100">
        <v>17.686</v>
      </c>
      <c r="EE227" s="100">
        <v>16.306999999999999</v>
      </c>
      <c r="EF227" s="100">
        <v>20.012</v>
      </c>
      <c r="EG227" s="100">
        <v>26.105</v>
      </c>
      <c r="EH227" s="208">
        <v>19.096</v>
      </c>
      <c r="EI227" s="208">
        <v>25.023963999999999</v>
      </c>
      <c r="EJ227" s="208">
        <v>18.175407</v>
      </c>
      <c r="EK227" s="208">
        <v>18.031865</v>
      </c>
      <c r="EL227" s="208">
        <v>22.530169000000001</v>
      </c>
      <c r="EM227" s="94">
        <f t="shared" si="793"/>
        <v>-1</v>
      </c>
      <c r="EN227" s="94">
        <f t="shared" si="841"/>
        <v>-1.3001485884100734E-3</v>
      </c>
      <c r="EO227" s="94">
        <f t="shared" si="842"/>
        <v>0.12035110287162791</v>
      </c>
      <c r="EP227" s="94">
        <f t="shared" si="843"/>
        <v>-0.24935389508960262</v>
      </c>
      <c r="EQ227" s="94">
        <f t="shared" si="844"/>
        <v>-0.14069211245607186</v>
      </c>
      <c r="ER227" s="94">
        <f t="shared" si="845"/>
        <v>0.10237957520076411</v>
      </c>
      <c r="ES227" s="362">
        <f t="shared" si="794"/>
        <v>-59.146999999999998</v>
      </c>
      <c r="ET227" s="362">
        <f t="shared" si="846"/>
        <v>-7.6999999999998181E-2</v>
      </c>
      <c r="EU227" s="362">
        <f t="shared" si="847"/>
        <v>6.3619999999999948</v>
      </c>
      <c r="EV227" s="100"/>
      <c r="EW227" s="100">
        <v>59.146999999999998</v>
      </c>
      <c r="EX227" s="100">
        <v>59.223999999999997</v>
      </c>
      <c r="EY227" s="100">
        <v>52.862000000000002</v>
      </c>
      <c r="EZ227" s="100">
        <v>70.421999999999997</v>
      </c>
      <c r="FA227" s="100">
        <v>81.951999999999998</v>
      </c>
      <c r="FB227" s="100">
        <v>74.340999999999994</v>
      </c>
      <c r="FC227" s="208">
        <v>71.260000000000005</v>
      </c>
      <c r="FD227" s="208">
        <v>65.008868000000007</v>
      </c>
      <c r="FE227" s="208">
        <v>61.163249</v>
      </c>
      <c r="FF227" s="208">
        <v>54.406779999999998</v>
      </c>
      <c r="FG227" s="208">
        <v>67.370538999999994</v>
      </c>
      <c r="FH227" s="94">
        <f t="shared" si="795"/>
        <v>-1</v>
      </c>
      <c r="FI227" s="94">
        <f t="shared" si="848"/>
        <v>-9.7222222222222224E-2</v>
      </c>
      <c r="FJ227" s="94">
        <f t="shared" si="849"/>
        <v>-3.3557046979865772E-2</v>
      </c>
      <c r="FK227" s="94">
        <f t="shared" si="850"/>
        <v>-0.23195876288659795</v>
      </c>
      <c r="FL227" s="94">
        <f t="shared" si="851"/>
        <v>-0.11415525114155251</v>
      </c>
      <c r="FM227" s="94">
        <f t="shared" si="852"/>
        <v>1.3888888888888888E-2</v>
      </c>
      <c r="FN227" s="362">
        <f t="shared" si="796"/>
        <v>-130</v>
      </c>
      <c r="FO227" s="362">
        <f t="shared" si="853"/>
        <v>-14</v>
      </c>
      <c r="FP227" s="362">
        <f t="shared" si="854"/>
        <v>-5</v>
      </c>
      <c r="FQ227" s="486"/>
      <c r="FR227" s="486">
        <v>130</v>
      </c>
      <c r="FS227" s="486">
        <v>144</v>
      </c>
      <c r="FT227" s="486">
        <v>149</v>
      </c>
      <c r="FU227" s="486">
        <v>194</v>
      </c>
      <c r="FV227" s="486">
        <v>219</v>
      </c>
      <c r="FW227" s="486">
        <v>216</v>
      </c>
      <c r="FX227" s="2">
        <v>190</v>
      </c>
      <c r="FY227" s="2">
        <v>195</v>
      </c>
      <c r="FZ227" s="2">
        <v>193</v>
      </c>
      <c r="GA227" s="2">
        <v>179</v>
      </c>
      <c r="GB227" s="2">
        <v>155</v>
      </c>
      <c r="GC227" s="2"/>
      <c r="GD227" s="2"/>
      <c r="GE227" s="1" t="s">
        <v>81</v>
      </c>
      <c r="GF227" s="336"/>
      <c r="GG227" s="1">
        <v>2300</v>
      </c>
      <c r="GH227" s="1" t="s">
        <v>220</v>
      </c>
      <c r="GI227" s="18" t="s">
        <v>97</v>
      </c>
      <c r="GJ227" s="94">
        <f t="shared" si="728"/>
        <v>-1</v>
      </c>
      <c r="GK227" s="94">
        <f t="shared" si="729"/>
        <v>0.28725012425909663</v>
      </c>
      <c r="GL227" s="94">
        <f t="shared" si="730"/>
        <v>0.20214865332076898</v>
      </c>
      <c r="GM227" s="94">
        <f t="shared" si="731"/>
        <v>1.0641125964831553</v>
      </c>
      <c r="GN227" s="94">
        <f t="shared" si="732"/>
        <v>-1.7307885298380532</v>
      </c>
      <c r="GO227" s="94">
        <f t="shared" si="733"/>
        <v>-2.0672389461035023</v>
      </c>
      <c r="GP227" s="366">
        <f t="shared" si="734"/>
        <v>-0.16570400530252816</v>
      </c>
      <c r="GQ227" s="366">
        <f t="shared" si="735"/>
        <v>3.6976882127533306E-2</v>
      </c>
      <c r="GR227" s="366">
        <f t="shared" si="736"/>
        <v>2.1646253584196723E-2</v>
      </c>
      <c r="GS227" s="94">
        <f t="shared" si="797"/>
        <v>0</v>
      </c>
      <c r="GT227" s="94">
        <f t="shared" si="855"/>
        <v>0.16570400530252816</v>
      </c>
      <c r="GU227" s="94">
        <f t="shared" si="856"/>
        <v>0.12872712317499485</v>
      </c>
      <c r="GV227" s="94">
        <f t="shared" si="857"/>
        <v>0.10708086959079813</v>
      </c>
      <c r="GW227" s="94">
        <f t="shared" si="858"/>
        <v>-1.6702001707095457</v>
      </c>
      <c r="GX227" s="94">
        <f t="shared" si="859"/>
        <v>-0.61161827525641299</v>
      </c>
      <c r="GY227" s="94">
        <f t="shared" si="860"/>
        <v>0.57308466626844534</v>
      </c>
      <c r="GZ227" s="94">
        <f t="shared" si="861"/>
        <v>0.1858569059575842</v>
      </c>
      <c r="HA227" s="94">
        <f t="shared" si="862"/>
        <v>0.57855934985720048</v>
      </c>
      <c r="HB227" s="94">
        <f t="shared" si="863"/>
        <v>0.27045986784091325</v>
      </c>
      <c r="HC227" s="94">
        <f t="shared" si="864"/>
        <v>6.0798972753683907E-2</v>
      </c>
      <c r="HD227" s="94">
        <f t="shared" si="737"/>
        <v>-1</v>
      </c>
      <c r="HE227" s="94">
        <f t="shared" si="738"/>
        <v>6.2042993606626913E-2</v>
      </c>
      <c r="HF227" s="94">
        <f t="shared" si="739"/>
        <v>0.26237446922532237</v>
      </c>
      <c r="HG227" s="94">
        <f t="shared" si="740"/>
        <v>1.0922975590979696</v>
      </c>
      <c r="HH227" s="94">
        <f t="shared" si="741"/>
        <v>-1.2127092979730341</v>
      </c>
      <c r="HI227" s="94">
        <f t="shared" si="742"/>
        <v>-2.0098736637140981</v>
      </c>
      <c r="HJ227" s="366">
        <f t="shared" si="743"/>
        <v>-4.8001622018906662E-2</v>
      </c>
      <c r="HK227" s="366">
        <f t="shared" si="744"/>
        <v>2.8041843371265987E-3</v>
      </c>
      <c r="HL227" s="366">
        <f t="shared" si="745"/>
        <v>9.3939270883535014E-3</v>
      </c>
      <c r="HM227" s="94">
        <f t="shared" si="798"/>
        <v>0</v>
      </c>
      <c r="HN227" s="94">
        <f t="shared" si="865"/>
        <v>4.8001622018906662E-2</v>
      </c>
      <c r="HO227" s="94">
        <f t="shared" si="866"/>
        <v>4.5197437681780063E-2</v>
      </c>
      <c r="HP227" s="94">
        <f t="shared" si="867"/>
        <v>3.5803510593426562E-2</v>
      </c>
      <c r="HQ227" s="94">
        <f t="shared" si="868"/>
        <v>-0.38791394857390366</v>
      </c>
      <c r="HR227" s="94">
        <f t="shared" si="869"/>
        <v>-0.1753117542052427</v>
      </c>
      <c r="HS227" s="94">
        <f t="shared" si="870"/>
        <v>0.173597708806945</v>
      </c>
      <c r="HT227" s="94">
        <f t="shared" si="871"/>
        <v>5.9808231473677469E-2</v>
      </c>
      <c r="HU227" s="94">
        <f t="shared" si="872"/>
        <v>0.18668500267773108</v>
      </c>
      <c r="HV227" s="94">
        <f t="shared" si="873"/>
        <v>8.7179090350492164E-2</v>
      </c>
      <c r="HW227" s="94">
        <f t="shared" si="874"/>
        <v>1.926825142208953E-2</v>
      </c>
      <c r="HX227" s="94" t="e">
        <f t="shared" si="746"/>
        <v>#VALUE!</v>
      </c>
      <c r="HY227" s="94">
        <f t="shared" si="747"/>
        <v>-6.1574159490298451E-2</v>
      </c>
      <c r="HZ227" s="94">
        <f t="shared" si="748"/>
        <v>-0.17459559597352023</v>
      </c>
      <c r="IA227" s="94">
        <f t="shared" si="749"/>
        <v>0.44484185514287833</v>
      </c>
      <c r="IB227" s="94">
        <f t="shared" si="750"/>
        <v>-5.1723956963756042E-2</v>
      </c>
      <c r="IC227" s="94">
        <f t="shared" si="751"/>
        <v>-0.30459847523528749</v>
      </c>
      <c r="ID227" s="366" t="e">
        <f t="shared" si="752"/>
        <v>#VALUE!</v>
      </c>
      <c r="IE227" s="366">
        <f t="shared" si="753"/>
        <v>-1.7004008146424276E-2</v>
      </c>
      <c r="IF227" s="366">
        <f t="shared" si="754"/>
        <v>-5.841431861048918E-2</v>
      </c>
      <c r="IG227" s="94" t="str">
        <f t="shared" si="799"/>
        <v>i.a.</v>
      </c>
      <c r="IH227" s="94">
        <f t="shared" si="875"/>
        <v>0.2591509290412024</v>
      </c>
      <c r="II227" s="94">
        <f t="shared" si="876"/>
        <v>0.27615493718762668</v>
      </c>
      <c r="IJ227" s="94">
        <f t="shared" si="877"/>
        <v>0.33456925579811586</v>
      </c>
      <c r="IK227" s="94">
        <f t="shared" si="878"/>
        <v>0.23156115986481496</v>
      </c>
      <c r="IL227" s="94">
        <f t="shared" si="879"/>
        <v>0.24419172198360017</v>
      </c>
      <c r="IM227" s="94">
        <f t="shared" si="880"/>
        <v>0.3511521233236034</v>
      </c>
      <c r="IN227" s="94">
        <f t="shared" si="881"/>
        <v>0.2679764243614931</v>
      </c>
      <c r="IO227" s="94">
        <f t="shared" si="882"/>
        <v>0.38493154503167165</v>
      </c>
      <c r="IP227" s="94">
        <f t="shared" si="883"/>
        <v>0.2971622223665718</v>
      </c>
      <c r="IQ227" s="94">
        <f t="shared" si="884"/>
        <v>0.3314268001157209</v>
      </c>
      <c r="IR227" s="94">
        <f t="shared" si="800"/>
        <v>0.33442168245084103</v>
      </c>
      <c r="IS227" s="94" t="e">
        <f t="shared" si="755"/>
        <v>#VALUE!</v>
      </c>
      <c r="IT227" s="94" t="e">
        <f t="shared" si="756"/>
        <v>#VALUE!</v>
      </c>
      <c r="IU227" s="94" t="e">
        <f t="shared" si="757"/>
        <v>#VALUE!</v>
      </c>
      <c r="IV227" s="94" t="e">
        <f t="shared" si="758"/>
        <v>#VALUE!</v>
      </c>
      <c r="IW227" s="94" t="e">
        <f t="shared" si="759"/>
        <v>#VALUE!</v>
      </c>
      <c r="IX227" s="94">
        <f t="shared" si="760"/>
        <v>-2.1375892151763791</v>
      </c>
      <c r="IY227" s="366" t="e">
        <f t="shared" si="761"/>
        <v>#VALUE!</v>
      </c>
      <c r="IZ227" s="366" t="e">
        <f t="shared" si="762"/>
        <v>#VALUE!</v>
      </c>
      <c r="JA227" s="366" t="e">
        <f t="shared" si="763"/>
        <v>#VALUE!</v>
      </c>
      <c r="JB227" s="392"/>
      <c r="JC227" s="94" t="str">
        <f t="shared" si="885"/>
        <v>i.a.</v>
      </c>
      <c r="JD227" s="94" t="str">
        <f t="shared" si="886"/>
        <v>i.a.</v>
      </c>
      <c r="JE227" s="94" t="str">
        <f t="shared" si="887"/>
        <v>i.a.</v>
      </c>
      <c r="JF227" s="94" t="str">
        <f t="shared" si="888"/>
        <v>i.a.</v>
      </c>
      <c r="JG227" s="94">
        <f t="shared" si="889"/>
        <v>-5.3992701132664397E-2</v>
      </c>
      <c r="JH227" s="94">
        <f t="shared" si="890"/>
        <v>4.7462388366870216E-2</v>
      </c>
      <c r="JI227" s="94">
        <f t="shared" si="891"/>
        <v>1.7751505066257767E-2</v>
      </c>
      <c r="JJ227" s="94">
        <f t="shared" si="892"/>
        <v>4.4188662289013282E-2</v>
      </c>
      <c r="JK227" s="94">
        <f t="shared" si="893"/>
        <v>2.2391314587287992E-2</v>
      </c>
      <c r="JL227" s="94">
        <f t="shared" si="894"/>
        <v>6.2312214768447099E-3</v>
      </c>
      <c r="JM227" s="94">
        <f t="shared" si="801"/>
        <v>3.2586511658450397E-2</v>
      </c>
      <c r="JN227" s="94" t="e">
        <f t="shared" si="764"/>
        <v>#VALUE!</v>
      </c>
      <c r="JO227" s="94" t="e">
        <f t="shared" si="765"/>
        <v>#DIV/0!</v>
      </c>
      <c r="JP227" s="94" t="e">
        <f t="shared" si="766"/>
        <v>#DIV/0!</v>
      </c>
      <c r="JQ227" s="94" t="e">
        <f t="shared" si="767"/>
        <v>#DIV/0!</v>
      </c>
      <c r="JR227" s="94">
        <f t="shared" si="768"/>
        <v>-1</v>
      </c>
      <c r="JS227" s="94">
        <f t="shared" si="769"/>
        <v>-6.0133032191271578E-2</v>
      </c>
      <c r="JT227" s="364" t="e">
        <f t="shared" si="770"/>
        <v>#VALUE!</v>
      </c>
      <c r="JU227" s="364">
        <f t="shared" si="771"/>
        <v>0</v>
      </c>
      <c r="JV227" s="364">
        <f t="shared" si="772"/>
        <v>0</v>
      </c>
      <c r="JW227" s="99" t="str">
        <f t="shared" si="802"/>
        <v>i.a.</v>
      </c>
      <c r="JX227" s="99">
        <f t="shared" si="895"/>
        <v>0</v>
      </c>
      <c r="JY227" s="99">
        <f t="shared" si="896"/>
        <v>0</v>
      </c>
      <c r="JZ227" s="99">
        <f t="shared" si="897"/>
        <v>0</v>
      </c>
      <c r="KA227" s="99">
        <f t="shared" si="898"/>
        <v>0</v>
      </c>
      <c r="KB227" s="99">
        <f t="shared" si="899"/>
        <v>1.15862100456621</v>
      </c>
      <c r="KC227" s="99">
        <f t="shared" si="900"/>
        <v>1.23275</v>
      </c>
      <c r="KD227" s="99">
        <f t="shared" si="901"/>
        <v>1.2081999999999999</v>
      </c>
      <c r="KE227" s="99">
        <f t="shared" si="902"/>
        <v>1.3667760461538461</v>
      </c>
      <c r="KF227" s="99">
        <f t="shared" si="803"/>
        <v>1.1657103678756477</v>
      </c>
      <c r="KG227" s="99">
        <f t="shared" si="804"/>
        <v>1.0518468212290504</v>
      </c>
      <c r="KH227" s="99">
        <f t="shared" si="805"/>
        <v>1.2982143612903227</v>
      </c>
      <c r="KI227" s="94">
        <f t="shared" si="773"/>
        <v>-1</v>
      </c>
      <c r="KJ227" s="94">
        <f t="shared" si="774"/>
        <v>0.32710739739493744</v>
      </c>
      <c r="KK227" s="94">
        <f t="shared" si="775"/>
        <v>0.24564636752136751</v>
      </c>
      <c r="KL227" s="94">
        <f t="shared" si="776"/>
        <v>1.078129391016492</v>
      </c>
      <c r="KM227" s="94">
        <f t="shared" si="777"/>
        <v>-1.4277462351725994</v>
      </c>
      <c r="KN227" s="94">
        <f t="shared" si="778"/>
        <v>-2.0739506037042994</v>
      </c>
      <c r="KO227" s="364">
        <f t="shared" si="779"/>
        <v>-2.0192307692307693E-2</v>
      </c>
      <c r="KP227" s="364">
        <f t="shared" si="780"/>
        <v>4.9770299145299162E-3</v>
      </c>
      <c r="KQ227" s="364">
        <f t="shared" si="781"/>
        <v>3.0005126771066367E-3</v>
      </c>
      <c r="KR227" s="308"/>
      <c r="KS227" s="308">
        <f t="shared" si="903"/>
        <v>2.0192307692307693E-2</v>
      </c>
      <c r="KT227" s="308">
        <f t="shared" si="904"/>
        <v>1.5215277777777777E-2</v>
      </c>
      <c r="KU227" s="308">
        <f t="shared" si="905"/>
        <v>1.2214765100671141E-2</v>
      </c>
      <c r="KV227" s="308">
        <f t="shared" si="906"/>
        <v>-0.15634020618556699</v>
      </c>
      <c r="KW227" s="308">
        <f t="shared" si="907"/>
        <v>-6.4397260273972606E-2</v>
      </c>
      <c r="KX227" s="308">
        <f t="shared" si="908"/>
        <v>5.9962962962962961E-2</v>
      </c>
      <c r="KY227" s="308">
        <f t="shared" si="909"/>
        <v>2.1578947368421052E-2</v>
      </c>
      <c r="KZ227" s="308">
        <f t="shared" si="910"/>
        <v>6.408564102564103E-2</v>
      </c>
      <c r="LA227" s="308">
        <f t="shared" si="911"/>
        <v>2.5369466321243525E-2</v>
      </c>
      <c r="LB227" s="308">
        <f t="shared" si="912"/>
        <v>6.8886312849162018E-3</v>
      </c>
      <c r="LC227" s="308">
        <f t="shared" si="806"/>
        <v>4.3860722580645162E-2</v>
      </c>
    </row>
    <row r="228" spans="1:315" s="1" customFormat="1" x14ac:dyDescent="0.3">
      <c r="A228" s="378" t="s">
        <v>593</v>
      </c>
      <c r="B228" s="171">
        <v>24256782</v>
      </c>
      <c r="C228" t="s">
        <v>577</v>
      </c>
      <c r="D228"/>
      <c r="E228"/>
      <c r="F228"/>
      <c r="G228"/>
      <c r="H228"/>
      <c r="I228" s="186">
        <v>44008</v>
      </c>
      <c r="J228" s="176"/>
      <c r="K228" s="176"/>
      <c r="L228" s="178"/>
      <c r="M228" s="178"/>
      <c r="N228" s="178" t="s">
        <v>580</v>
      </c>
      <c r="O228" s="178" t="s">
        <v>580</v>
      </c>
      <c r="P228" s="179" t="s">
        <v>580</v>
      </c>
      <c r="Q228" s="94" t="e">
        <f t="shared" si="719"/>
        <v>#DIV/0!</v>
      </c>
      <c r="R228" s="94" t="e">
        <f t="shared" si="720"/>
        <v>#DIV/0!</v>
      </c>
      <c r="S228" s="94" t="e">
        <f t="shared" si="721"/>
        <v>#DIV/0!</v>
      </c>
      <c r="T228" s="94">
        <f t="shared" si="722"/>
        <v>-1</v>
      </c>
      <c r="U228" s="94">
        <f t="shared" si="723"/>
        <v>-0.54832713754646845</v>
      </c>
      <c r="V228" s="94">
        <f t="shared" si="724"/>
        <v>-4.1608347117953803E-2</v>
      </c>
      <c r="W228" s="362">
        <f t="shared" si="725"/>
        <v>0</v>
      </c>
      <c r="X228" s="362">
        <f t="shared" si="726"/>
        <v>0</v>
      </c>
      <c r="Y228" s="362">
        <f t="shared" si="727"/>
        <v>0</v>
      </c>
      <c r="Z228" s="100"/>
      <c r="AA228" s="396"/>
      <c r="AB228" s="208"/>
      <c r="AC228" s="208"/>
      <c r="AD228" s="228">
        <v>340.2</v>
      </c>
      <c r="AE228" s="228">
        <v>753.2</v>
      </c>
      <c r="AF228" s="203">
        <v>785.9</v>
      </c>
      <c r="AG228" s="219">
        <v>401.5</v>
      </c>
      <c r="AH228" s="219">
        <v>327.8</v>
      </c>
      <c r="AI228" s="219">
        <v>854.7</v>
      </c>
      <c r="AJ228" s="219">
        <v>330.7</v>
      </c>
      <c r="AK228" s="220"/>
      <c r="AL228" s="94" t="e">
        <f t="shared" si="782"/>
        <v>#DIV/0!</v>
      </c>
      <c r="AM228" s="94" t="e">
        <f t="shared" si="783"/>
        <v>#DIV/0!</v>
      </c>
      <c r="AN228" s="94" t="e">
        <f t="shared" si="807"/>
        <v>#DIV/0!</v>
      </c>
      <c r="AO228" s="94">
        <f t="shared" si="808"/>
        <v>1</v>
      </c>
      <c r="AP228" s="94">
        <f t="shared" si="809"/>
        <v>-0.25000000000000011</v>
      </c>
      <c r="AQ228" s="94">
        <f t="shared" si="810"/>
        <v>0.7332339791356185</v>
      </c>
      <c r="AR228" s="362">
        <f t="shared" si="784"/>
        <v>0</v>
      </c>
      <c r="AS228" s="362">
        <f t="shared" si="811"/>
        <v>0</v>
      </c>
      <c r="AT228" s="362">
        <f t="shared" si="812"/>
        <v>0</v>
      </c>
      <c r="AU228" s="266"/>
      <c r="AV228" s="266"/>
      <c r="AW228" s="201"/>
      <c r="AX228" s="201"/>
      <c r="AY228" s="201">
        <v>-89.5</v>
      </c>
      <c r="AZ228" s="205">
        <v>-71.599999999999994</v>
      </c>
      <c r="BA228" s="267">
        <v>-268.39999999999998</v>
      </c>
      <c r="BB228" s="220">
        <v>83.1</v>
      </c>
      <c r="BC228" s="219">
        <v>-67.3</v>
      </c>
      <c r="BD228" s="219">
        <v>93.3</v>
      </c>
      <c r="BE228" s="219">
        <v>102.5</v>
      </c>
      <c r="BF228" s="220"/>
      <c r="BG228" s="94" t="e">
        <f t="shared" si="785"/>
        <v>#DIV/0!</v>
      </c>
      <c r="BH228" s="94" t="e">
        <f t="shared" si="813"/>
        <v>#DIV/0!</v>
      </c>
      <c r="BI228" s="94" t="e">
        <f t="shared" si="814"/>
        <v>#DIV/0!</v>
      </c>
      <c r="BJ228" s="94">
        <f t="shared" si="815"/>
        <v>1</v>
      </c>
      <c r="BK228" s="94">
        <f t="shared" si="816"/>
        <v>-1.2214983713355049E-2</v>
      </c>
      <c r="BL228" s="94">
        <f t="shared" si="817"/>
        <v>0.63818503241013547</v>
      </c>
      <c r="BM228" s="362">
        <f t="shared" si="786"/>
        <v>0</v>
      </c>
      <c r="BN228" s="362">
        <f t="shared" si="818"/>
        <v>0</v>
      </c>
      <c r="BO228" s="362">
        <f t="shared" si="819"/>
        <v>0</v>
      </c>
      <c r="BP228" s="266"/>
      <c r="BQ228" s="266"/>
      <c r="BR228" s="201"/>
      <c r="BS228" s="201"/>
      <c r="BT228" s="201">
        <v>-124.3</v>
      </c>
      <c r="BU228" s="201">
        <v>-122.8</v>
      </c>
      <c r="BV228" s="266">
        <v>-339.4</v>
      </c>
      <c r="BW228" s="101">
        <v>51.8</v>
      </c>
      <c r="BX228" s="103">
        <v>-152.6</v>
      </c>
      <c r="BY228" s="103">
        <v>42.4</v>
      </c>
      <c r="BZ228" s="103">
        <v>48.2</v>
      </c>
      <c r="CA228" s="103"/>
      <c r="CB228" s="94" t="e">
        <f t="shared" si="787"/>
        <v>#DIV/0!</v>
      </c>
      <c r="CC228" s="94" t="e">
        <f t="shared" si="820"/>
        <v>#DIV/0!</v>
      </c>
      <c r="CD228" s="94" t="e">
        <f t="shared" si="821"/>
        <v>#DIV/0!</v>
      </c>
      <c r="CE228" s="94">
        <f t="shared" si="822"/>
        <v>1</v>
      </c>
      <c r="CF228" s="94">
        <f t="shared" si="823"/>
        <v>-9.8250336473755015E-2</v>
      </c>
      <c r="CG228" s="94">
        <f t="shared" si="824"/>
        <v>0.60235483007760238</v>
      </c>
      <c r="CH228" s="362">
        <f t="shared" si="788"/>
        <v>0</v>
      </c>
      <c r="CI228" s="362">
        <f t="shared" si="825"/>
        <v>0</v>
      </c>
      <c r="CJ228" s="362">
        <f t="shared" si="826"/>
        <v>0</v>
      </c>
      <c r="CK228" s="100"/>
      <c r="CL228" s="100"/>
      <c r="CM228" s="208"/>
      <c r="CN228" s="208"/>
      <c r="CO228" s="208">
        <v>-163.19999999999999</v>
      </c>
      <c r="CP228" s="208">
        <v>-148.6</v>
      </c>
      <c r="CQ228" s="100">
        <v>-373.7</v>
      </c>
      <c r="CR228" s="102">
        <v>13.8</v>
      </c>
      <c r="CS228" s="102">
        <v>-191</v>
      </c>
      <c r="CT228" s="102">
        <v>-25</v>
      </c>
      <c r="CU228" s="102">
        <v>-42.8</v>
      </c>
      <c r="CV228" s="102"/>
      <c r="CW228" s="94" t="e">
        <f t="shared" si="789"/>
        <v>#DIV/0!</v>
      </c>
      <c r="CX228" s="94" t="e">
        <f t="shared" si="827"/>
        <v>#DIV/0!</v>
      </c>
      <c r="CY228" s="94" t="e">
        <f t="shared" si="828"/>
        <v>#DIV/0!</v>
      </c>
      <c r="CZ228" s="94">
        <f t="shared" si="829"/>
        <v>1</v>
      </c>
      <c r="DA228" s="94">
        <f t="shared" si="830"/>
        <v>-0.22776711452335247</v>
      </c>
      <c r="DB228" s="94">
        <f t="shared" si="831"/>
        <v>0.58759894459102902</v>
      </c>
      <c r="DC228" s="362">
        <f t="shared" si="790"/>
        <v>0</v>
      </c>
      <c r="DD228" s="362">
        <f t="shared" si="832"/>
        <v>0</v>
      </c>
      <c r="DE228" s="362">
        <f t="shared" si="833"/>
        <v>0</v>
      </c>
      <c r="DF228" s="266"/>
      <c r="DG228" s="266"/>
      <c r="DH228" s="201"/>
      <c r="DI228" s="201"/>
      <c r="DJ228" s="201">
        <v>-191.9</v>
      </c>
      <c r="DK228" s="201">
        <v>-156.30000000000001</v>
      </c>
      <c r="DL228" s="266">
        <v>-379</v>
      </c>
      <c r="DM228" s="103">
        <v>7.1</v>
      </c>
      <c r="DN228" s="103">
        <v>-222.3</v>
      </c>
      <c r="DO228" s="103">
        <v>-37.700000000000003</v>
      </c>
      <c r="DP228" s="103">
        <v>-49</v>
      </c>
      <c r="DQ228" s="103"/>
      <c r="DR228" s="94" t="e">
        <f t="shared" si="791"/>
        <v>#DIV/0!</v>
      </c>
      <c r="DS228" s="94" t="e">
        <f t="shared" si="834"/>
        <v>#DIV/0!</v>
      </c>
      <c r="DT228" s="94" t="e">
        <f t="shared" si="835"/>
        <v>#DIV/0!</v>
      </c>
      <c r="DU228" s="94">
        <f t="shared" si="836"/>
        <v>-1</v>
      </c>
      <c r="DV228" s="94">
        <f t="shared" si="837"/>
        <v>-0.26102502979737785</v>
      </c>
      <c r="DW228" s="94">
        <f t="shared" si="838"/>
        <v>-0.18172951885565664</v>
      </c>
      <c r="DX228" s="362">
        <f t="shared" si="792"/>
        <v>0</v>
      </c>
      <c r="DY228" s="362">
        <f t="shared" si="839"/>
        <v>0</v>
      </c>
      <c r="DZ228" s="362">
        <f t="shared" si="840"/>
        <v>0</v>
      </c>
      <c r="EA228" s="100"/>
      <c r="EB228" s="100"/>
      <c r="EC228" s="208"/>
      <c r="ED228" s="208"/>
      <c r="EE228" s="208">
        <v>558</v>
      </c>
      <c r="EF228" s="208">
        <v>755.1</v>
      </c>
      <c r="EG228" s="100">
        <v>922.8</v>
      </c>
      <c r="EH228" s="102">
        <v>1293.7</v>
      </c>
      <c r="EI228" s="102">
        <v>1285.7</v>
      </c>
      <c r="EJ228" s="102">
        <v>1509.4</v>
      </c>
      <c r="EK228" s="102">
        <v>1553.7</v>
      </c>
      <c r="EL228" s="102"/>
      <c r="EM228" s="94" t="e">
        <f t="shared" si="793"/>
        <v>#DIV/0!</v>
      </c>
      <c r="EN228" s="94" t="e">
        <f t="shared" si="841"/>
        <v>#DIV/0!</v>
      </c>
      <c r="EO228" s="94" t="e">
        <f t="shared" si="842"/>
        <v>#DIV/0!</v>
      </c>
      <c r="EP228" s="94">
        <f t="shared" si="843"/>
        <v>-1</v>
      </c>
      <c r="EQ228" s="94">
        <f t="shared" si="844"/>
        <v>-0.15646158375036801</v>
      </c>
      <c r="ER228" s="94">
        <f t="shared" si="845"/>
        <v>-0.10254942538857817</v>
      </c>
      <c r="ES228" s="362">
        <f t="shared" si="794"/>
        <v>0</v>
      </c>
      <c r="ET228" s="362">
        <f t="shared" si="846"/>
        <v>0</v>
      </c>
      <c r="EU228" s="362">
        <f t="shared" si="847"/>
        <v>0</v>
      </c>
      <c r="EV228" s="100"/>
      <c r="EW228" s="100"/>
      <c r="EX228" s="208"/>
      <c r="EY228" s="208"/>
      <c r="EZ228" s="208">
        <v>1719.3</v>
      </c>
      <c r="FA228" s="208">
        <v>2038.2</v>
      </c>
      <c r="FB228" s="100">
        <v>2271.1</v>
      </c>
      <c r="FC228" s="102">
        <v>2852.9</v>
      </c>
      <c r="FD228" s="102">
        <v>2808.8</v>
      </c>
      <c r="FE228" s="102">
        <v>2845.2</v>
      </c>
      <c r="FF228" s="102">
        <v>3347.1</v>
      </c>
      <c r="FG228" s="102"/>
      <c r="FH228" s="94" t="e">
        <f t="shared" si="795"/>
        <v>#DIV/0!</v>
      </c>
      <c r="FI228" s="94" t="e">
        <f t="shared" si="848"/>
        <v>#DIV/0!</v>
      </c>
      <c r="FJ228" s="94" t="e">
        <f t="shared" si="849"/>
        <v>#DIV/0!</v>
      </c>
      <c r="FK228" s="94">
        <f t="shared" si="850"/>
        <v>-1</v>
      </c>
      <c r="FL228" s="94">
        <f t="shared" si="851"/>
        <v>-0.30769230769230771</v>
      </c>
      <c r="FM228" s="94">
        <f t="shared" si="852"/>
        <v>-7.1428571428571425E-2</v>
      </c>
      <c r="FN228" s="362">
        <f t="shared" si="796"/>
        <v>0</v>
      </c>
      <c r="FO228" s="362">
        <f t="shared" si="853"/>
        <v>0</v>
      </c>
      <c r="FP228" s="362">
        <f t="shared" si="854"/>
        <v>0</v>
      </c>
      <c r="FQ228" s="486"/>
      <c r="FR228" s="486"/>
      <c r="FS228" s="2"/>
      <c r="FT228" s="2"/>
      <c r="FU228" s="2">
        <v>45</v>
      </c>
      <c r="FV228" s="2">
        <v>65</v>
      </c>
      <c r="FW228" s="486">
        <v>70</v>
      </c>
      <c r="FX228" s="96">
        <v>84</v>
      </c>
      <c r="FY228" s="96">
        <v>84</v>
      </c>
      <c r="FZ228" s="96">
        <v>88</v>
      </c>
      <c r="GA228" s="96">
        <v>90</v>
      </c>
      <c r="GB228" s="96"/>
      <c r="GC228" s="96">
        <v>1</v>
      </c>
      <c r="GD228" s="95" t="s">
        <v>760</v>
      </c>
      <c r="GE228" s="1" t="s">
        <v>118</v>
      </c>
      <c r="GF228" s="336"/>
      <c r="GG228" s="1">
        <v>9000</v>
      </c>
      <c r="GH228" s="1" t="s">
        <v>315</v>
      </c>
      <c r="GI228" s="18" t="s">
        <v>93</v>
      </c>
      <c r="GJ228" s="94" t="e">
        <f t="shared" si="728"/>
        <v>#VALUE!</v>
      </c>
      <c r="GK228" s="94" t="e">
        <f t="shared" si="729"/>
        <v>#VALUE!</v>
      </c>
      <c r="GL228" s="94" t="e">
        <f t="shared" si="730"/>
        <v>#VALUE!</v>
      </c>
      <c r="GM228" s="94">
        <f t="shared" si="731"/>
        <v>1</v>
      </c>
      <c r="GN228" s="94">
        <f t="shared" si="732"/>
        <v>-0.40336169337393479</v>
      </c>
      <c r="GO228" s="392">
        <f t="shared" si="733"/>
        <v>0.4747121287722782</v>
      </c>
      <c r="GP228" s="366" t="e">
        <f t="shared" si="734"/>
        <v>#VALUE!</v>
      </c>
      <c r="GQ228" s="366" t="e">
        <f t="shared" si="735"/>
        <v>#VALUE!</v>
      </c>
      <c r="GR228" s="366" t="e">
        <f t="shared" si="736"/>
        <v>#VALUE!</v>
      </c>
      <c r="GS228" s="94" t="str">
        <f t="shared" si="797"/>
        <v>Negativ EK</v>
      </c>
      <c r="GT228" s="94" t="str">
        <f t="shared" si="855"/>
        <v>Negativ EK</v>
      </c>
      <c r="GU228" s="392" t="str">
        <f t="shared" si="856"/>
        <v>Negativ EK</v>
      </c>
      <c r="GV228" s="94">
        <f t="shared" si="857"/>
        <v>0</v>
      </c>
      <c r="GW228" s="94">
        <f t="shared" si="858"/>
        <v>-0.24857208133424721</v>
      </c>
      <c r="GX228" s="94">
        <f t="shared" si="859"/>
        <v>-0.17712616961678287</v>
      </c>
      <c r="GY228" s="94">
        <f t="shared" si="860"/>
        <v>-0.33719828558538234</v>
      </c>
      <c r="GZ228" s="94">
        <f t="shared" si="861"/>
        <v>1.0700162828564782E-2</v>
      </c>
      <c r="HA228" s="94">
        <f t="shared" si="862"/>
        <v>-0.13666773997352508</v>
      </c>
      <c r="HB228" s="94">
        <f t="shared" si="863"/>
        <v>-1.6323332571577812E-2</v>
      </c>
      <c r="HC228" s="94">
        <f t="shared" si="864"/>
        <v>-2.7547145523588851E-2</v>
      </c>
      <c r="HD228" s="94" t="e">
        <f t="shared" si="737"/>
        <v>#VALUE!</v>
      </c>
      <c r="HE228" s="94" t="e">
        <f t="shared" si="738"/>
        <v>#VALUE!</v>
      </c>
      <c r="HF228" s="94" t="e">
        <f t="shared" si="739"/>
        <v>#VALUE!</v>
      </c>
      <c r="HG228" s="94">
        <f t="shared" si="740"/>
        <v>1</v>
      </c>
      <c r="HH228" s="94">
        <f t="shared" si="741"/>
        <v>-0.16086175098229163</v>
      </c>
      <c r="HI228" s="392">
        <f t="shared" si="742"/>
        <v>0.56978165968243899</v>
      </c>
      <c r="HJ228" s="366" t="e">
        <f t="shared" si="743"/>
        <v>#VALUE!</v>
      </c>
      <c r="HK228" s="366" t="e">
        <f t="shared" si="744"/>
        <v>#VALUE!</v>
      </c>
      <c r="HL228" s="366" t="e">
        <f t="shared" si="745"/>
        <v>#VALUE!</v>
      </c>
      <c r="HM228" s="94" t="str">
        <f t="shared" si="798"/>
        <v>i.a.</v>
      </c>
      <c r="HN228" s="94" t="str">
        <f t="shared" si="865"/>
        <v>i.a.</v>
      </c>
      <c r="HO228" s="392" t="str">
        <f t="shared" si="866"/>
        <v>i.a.</v>
      </c>
      <c r="HP228" s="94">
        <f t="shared" si="867"/>
        <v>0</v>
      </c>
      <c r="HQ228" s="94">
        <f t="shared" si="868"/>
        <v>-6.6161011310711906E-2</v>
      </c>
      <c r="HR228" s="94">
        <f t="shared" si="869"/>
        <v>-5.6993015106861902E-2</v>
      </c>
      <c r="HS228" s="94">
        <f t="shared" si="870"/>
        <v>-0.13247462919594066</v>
      </c>
      <c r="HT228" s="94">
        <f t="shared" si="871"/>
        <v>1.829839094264973E-2</v>
      </c>
      <c r="HU228" s="94">
        <f t="shared" si="872"/>
        <v>-5.3979483551467984E-2</v>
      </c>
      <c r="HV228" s="94">
        <f t="shared" si="873"/>
        <v>1.3694426949598696E-2</v>
      </c>
      <c r="HW228" s="94">
        <f t="shared" si="874"/>
        <v>1.4400525828329002E-2</v>
      </c>
      <c r="HX228" s="94" t="e">
        <f t="shared" si="746"/>
        <v>#VALUE!</v>
      </c>
      <c r="HY228" s="94" t="e">
        <f t="shared" si="747"/>
        <v>#VALUE!</v>
      </c>
      <c r="HZ228" s="94" t="e">
        <f t="shared" si="748"/>
        <v>#VALUE!</v>
      </c>
      <c r="IA228" s="94" t="e">
        <f t="shared" si="749"/>
        <v>#VALUE!</v>
      </c>
      <c r="IB228" s="94">
        <f t="shared" si="750"/>
        <v>-0.12395813164253786</v>
      </c>
      <c r="IC228" s="392">
        <f t="shared" si="751"/>
        <v>-8.8227804078639005E-2</v>
      </c>
      <c r="ID228" s="366" t="e">
        <f t="shared" si="752"/>
        <v>#VALUE!</v>
      </c>
      <c r="IE228" s="366" t="e">
        <f t="shared" si="753"/>
        <v>#VALUE!</v>
      </c>
      <c r="IF228" s="366" t="e">
        <f t="shared" si="754"/>
        <v>#VALUE!</v>
      </c>
      <c r="IG228" s="94" t="str">
        <f t="shared" si="799"/>
        <v>i.a.</v>
      </c>
      <c r="IH228" s="94" t="str">
        <f t="shared" si="875"/>
        <v>i.a.</v>
      </c>
      <c r="II228" s="392" t="str">
        <f t="shared" si="876"/>
        <v>i.a.</v>
      </c>
      <c r="IJ228" s="94" t="str">
        <f t="shared" si="877"/>
        <v>i.a.</v>
      </c>
      <c r="IK228" s="94">
        <f t="shared" si="878"/>
        <v>0.32455068923399061</v>
      </c>
      <c r="IL228" s="94">
        <f t="shared" si="879"/>
        <v>0.37047394760082425</v>
      </c>
      <c r="IM228" s="94">
        <f t="shared" si="880"/>
        <v>0.40632292721588659</v>
      </c>
      <c r="IN228" s="94">
        <f t="shared" si="881"/>
        <v>0.45346840057485366</v>
      </c>
      <c r="IO228" s="94">
        <f t="shared" si="882"/>
        <v>0.45773996012532042</v>
      </c>
      <c r="IP228" s="94">
        <f t="shared" si="883"/>
        <v>0.53050752143961766</v>
      </c>
      <c r="IQ228" s="94">
        <f t="shared" si="884"/>
        <v>0.46419288339159276</v>
      </c>
      <c r="IR228" s="94" t="str">
        <f t="shared" si="800"/>
        <v>i.a.</v>
      </c>
      <c r="IS228" s="94" t="e">
        <f t="shared" si="755"/>
        <v>#VALUE!</v>
      </c>
      <c r="IT228" s="94" t="e">
        <f t="shared" si="756"/>
        <v>#VALUE!</v>
      </c>
      <c r="IU228" s="94" t="e">
        <f t="shared" si="757"/>
        <v>#VALUE!</v>
      </c>
      <c r="IV228" s="94" t="e">
        <f t="shared" si="758"/>
        <v>#VALUE!</v>
      </c>
      <c r="IW228" s="94">
        <f t="shared" si="759"/>
        <v>-1.2410356429538483</v>
      </c>
      <c r="IX228" s="392">
        <f t="shared" si="760"/>
        <v>0.62247692109814867</v>
      </c>
      <c r="IY228" s="366" t="e">
        <f t="shared" si="761"/>
        <v>#VALUE!</v>
      </c>
      <c r="IZ228" s="366" t="e">
        <f t="shared" si="762"/>
        <v>#VALUE!</v>
      </c>
      <c r="JA228" s="366" t="e">
        <f t="shared" si="763"/>
        <v>#VALUE!</v>
      </c>
      <c r="JB228" s="392"/>
      <c r="JC228" s="94" t="str">
        <f t="shared" si="885"/>
        <v>i.a.</v>
      </c>
      <c r="JD228" s="392" t="str">
        <f t="shared" si="886"/>
        <v>i.a.</v>
      </c>
      <c r="JE228" s="94" t="str">
        <f t="shared" si="887"/>
        <v>i.a.</v>
      </c>
      <c r="JF228" s="94">
        <f t="shared" si="888"/>
        <v>-0.36537330981775429</v>
      </c>
      <c r="JG228" s="94">
        <f t="shared" si="889"/>
        <v>-0.16303770578863513</v>
      </c>
      <c r="JH228" s="94">
        <f t="shared" si="890"/>
        <v>-0.43186155999491027</v>
      </c>
      <c r="JI228" s="94">
        <f t="shared" si="891"/>
        <v>0.1290161892901619</v>
      </c>
      <c r="JJ228" s="94">
        <f t="shared" si="892"/>
        <v>-0.46552776082977421</v>
      </c>
      <c r="JK228" s="94">
        <f t="shared" si="893"/>
        <v>4.9608049608049605E-2</v>
      </c>
      <c r="JL228" s="94">
        <f t="shared" si="894"/>
        <v>0.14575143634714244</v>
      </c>
      <c r="JM228" s="94" t="str">
        <f t="shared" si="801"/>
        <v>i.a.</v>
      </c>
      <c r="JN228" s="94" t="e">
        <f t="shared" si="764"/>
        <v>#VALUE!</v>
      </c>
      <c r="JO228" s="94" t="e">
        <f t="shared" si="765"/>
        <v>#VALUE!</v>
      </c>
      <c r="JP228" s="94" t="e">
        <f t="shared" si="766"/>
        <v>#VALUE!</v>
      </c>
      <c r="JQ228" s="94" t="e">
        <f t="shared" si="767"/>
        <v>#VALUE!</v>
      </c>
      <c r="JR228" s="94">
        <f t="shared" si="768"/>
        <v>-0.34758364312267659</v>
      </c>
      <c r="JS228" s="392">
        <f t="shared" si="769"/>
        <v>3.2114087719126556E-2</v>
      </c>
      <c r="JT228" s="364" t="e">
        <f t="shared" si="770"/>
        <v>#VALUE!</v>
      </c>
      <c r="JU228" s="364" t="e">
        <f t="shared" si="771"/>
        <v>#VALUE!</v>
      </c>
      <c r="JV228" s="364" t="e">
        <f t="shared" si="772"/>
        <v>#VALUE!</v>
      </c>
      <c r="JW228" s="99" t="str">
        <f t="shared" si="802"/>
        <v>i.a.</v>
      </c>
      <c r="JX228" s="99" t="str">
        <f t="shared" si="895"/>
        <v>i.a.</v>
      </c>
      <c r="JY228" s="393" t="str">
        <f t="shared" si="896"/>
        <v>i.a.</v>
      </c>
      <c r="JZ228" s="99" t="str">
        <f t="shared" si="897"/>
        <v>i.a.</v>
      </c>
      <c r="KA228" s="99">
        <f t="shared" si="898"/>
        <v>7.56</v>
      </c>
      <c r="KB228" s="99">
        <f t="shared" si="899"/>
        <v>11.587692307692308</v>
      </c>
      <c r="KC228" s="99">
        <f t="shared" si="900"/>
        <v>11.227142857142857</v>
      </c>
      <c r="KD228" s="99">
        <f t="shared" si="901"/>
        <v>4.7797619047619051</v>
      </c>
      <c r="KE228" s="99">
        <f t="shared" si="902"/>
        <v>3.9023809523809527</v>
      </c>
      <c r="KF228" s="99">
        <f t="shared" si="803"/>
        <v>9.7125000000000004</v>
      </c>
      <c r="KG228" s="99">
        <f t="shared" si="804"/>
        <v>3.6744444444444442</v>
      </c>
      <c r="KH228" s="99" t="str">
        <f t="shared" si="805"/>
        <v>i.a.</v>
      </c>
      <c r="KI228" s="94" t="e">
        <f t="shared" si="773"/>
        <v>#VALUE!</v>
      </c>
      <c r="KJ228" s="94" t="e">
        <f t="shared" si="774"/>
        <v>#VALUE!</v>
      </c>
      <c r="KK228" s="94" t="e">
        <f t="shared" si="775"/>
        <v>#VALUE!</v>
      </c>
      <c r="KL228" s="94" t="e">
        <f t="shared" si="776"/>
        <v>#VALUE!</v>
      </c>
      <c r="KM228" s="94">
        <f t="shared" si="777"/>
        <v>-0.58636159712875713</v>
      </c>
      <c r="KN228" s="392">
        <f t="shared" si="778"/>
        <v>0.57176674008357176</v>
      </c>
      <c r="KO228" s="364" t="e">
        <f t="shared" si="779"/>
        <v>#VALUE!</v>
      </c>
      <c r="KP228" s="364" t="e">
        <f t="shared" si="780"/>
        <v>#VALUE!</v>
      </c>
      <c r="KQ228" s="364" t="e">
        <f t="shared" si="781"/>
        <v>#VALUE!</v>
      </c>
      <c r="KR228" s="308"/>
      <c r="KS228" s="308" t="str">
        <f t="shared" si="903"/>
        <v>i.a.</v>
      </c>
      <c r="KT228" s="395" t="str">
        <f t="shared" si="904"/>
        <v>i.a.</v>
      </c>
      <c r="KU228" s="308" t="str">
        <f t="shared" si="905"/>
        <v>i.a.</v>
      </c>
      <c r="KV228" s="308">
        <f t="shared" si="906"/>
        <v>-3.6266666666666665</v>
      </c>
      <c r="KW228" s="308">
        <f t="shared" si="907"/>
        <v>-2.2861538461538462</v>
      </c>
      <c r="KX228" s="308">
        <f t="shared" si="908"/>
        <v>-5.3385714285714281</v>
      </c>
      <c r="KY228" s="308">
        <f t="shared" si="909"/>
        <v>0.16428571428571428</v>
      </c>
      <c r="KZ228" s="308">
        <f t="shared" si="910"/>
        <v>-2.2738095238095237</v>
      </c>
      <c r="LA228" s="308">
        <f t="shared" si="911"/>
        <v>-0.28409090909090912</v>
      </c>
      <c r="LB228" s="308">
        <f t="shared" si="912"/>
        <v>-0.47555555555555551</v>
      </c>
      <c r="LC228" s="308" t="str">
        <f t="shared" si="806"/>
        <v>i.a.</v>
      </c>
    </row>
    <row r="229" spans="1:315" s="1" customFormat="1" x14ac:dyDescent="0.3">
      <c r="A229" s="373" t="s">
        <v>575</v>
      </c>
      <c r="B229" s="171">
        <v>58210617</v>
      </c>
      <c r="C229" t="s">
        <v>577</v>
      </c>
      <c r="D229"/>
      <c r="E229"/>
      <c r="F229"/>
      <c r="G229"/>
      <c r="H229"/>
      <c r="I229" s="188">
        <v>43977</v>
      </c>
      <c r="J229" s="176"/>
      <c r="K229" s="176"/>
      <c r="L229" s="178"/>
      <c r="M229" s="178"/>
      <c r="N229" s="178" t="s">
        <v>132</v>
      </c>
      <c r="O229" s="178" t="s">
        <v>132</v>
      </c>
      <c r="P229" s="178" t="s">
        <v>132</v>
      </c>
      <c r="Q229" s="94" t="e">
        <f t="shared" si="719"/>
        <v>#DIV/0!</v>
      </c>
      <c r="R229" s="94" t="e">
        <f t="shared" si="720"/>
        <v>#DIV/0!</v>
      </c>
      <c r="S229" s="94" t="e">
        <f t="shared" si="721"/>
        <v>#DIV/0!</v>
      </c>
      <c r="T229" s="94">
        <f t="shared" si="722"/>
        <v>-1</v>
      </c>
      <c r="U229" s="94">
        <f t="shared" si="723"/>
        <v>6.2039188948834978E-2</v>
      </c>
      <c r="V229" s="94">
        <f t="shared" si="724"/>
        <v>3.1904805603989006E-2</v>
      </c>
      <c r="W229" s="362">
        <f t="shared" si="725"/>
        <v>0</v>
      </c>
      <c r="X229" s="362">
        <f t="shared" si="726"/>
        <v>0</v>
      </c>
      <c r="Y229" s="362">
        <f t="shared" si="727"/>
        <v>0</v>
      </c>
      <c r="Z229" s="100"/>
      <c r="AA229" s="396"/>
      <c r="AB229" s="208"/>
      <c r="AC229" s="208"/>
      <c r="AD229" s="208">
        <v>3582.683</v>
      </c>
      <c r="AE229" s="228">
        <v>3373.4</v>
      </c>
      <c r="AF229" s="229">
        <v>3269.1</v>
      </c>
      <c r="AG229" s="230">
        <v>2823.4</v>
      </c>
      <c r="AH229" s="230">
        <v>2631.2</v>
      </c>
      <c r="AI229" s="230">
        <v>2258.6999999999998</v>
      </c>
      <c r="AJ229" s="230">
        <v>2309.6999999999998</v>
      </c>
      <c r="AK229" s="231"/>
      <c r="AL229" s="94" t="e">
        <f t="shared" si="782"/>
        <v>#DIV/0!</v>
      </c>
      <c r="AM229" s="94" t="e">
        <f t="shared" si="783"/>
        <v>#DIV/0!</v>
      </c>
      <c r="AN229" s="94" t="e">
        <f t="shared" si="807"/>
        <v>#DIV/0!</v>
      </c>
      <c r="AO229" s="94">
        <f t="shared" si="808"/>
        <v>-1</v>
      </c>
      <c r="AP229" s="94">
        <f t="shared" si="809"/>
        <v>3.1516393442622893E-2</v>
      </c>
      <c r="AQ229" s="94">
        <f t="shared" si="810"/>
        <v>4.5985970381917499E-2</v>
      </c>
      <c r="AR229" s="362">
        <f t="shared" si="784"/>
        <v>0</v>
      </c>
      <c r="AS229" s="362">
        <f t="shared" si="811"/>
        <v>0</v>
      </c>
      <c r="AT229" s="362">
        <f t="shared" si="812"/>
        <v>0</v>
      </c>
      <c r="AU229" s="266"/>
      <c r="AV229" s="266"/>
      <c r="AW229" s="201"/>
      <c r="AX229" s="201"/>
      <c r="AY229" s="201">
        <v>830.577</v>
      </c>
      <c r="AZ229" s="205">
        <v>805.2</v>
      </c>
      <c r="BA229" s="276">
        <v>769.8</v>
      </c>
      <c r="BB229" s="231">
        <v>704.7</v>
      </c>
      <c r="BC229" s="230">
        <v>629</v>
      </c>
      <c r="BD229" s="230">
        <v>573.20000000000005</v>
      </c>
      <c r="BE229" s="230">
        <v>691.11699999999996</v>
      </c>
      <c r="BF229" s="231"/>
      <c r="BG229" s="94" t="e">
        <f t="shared" si="785"/>
        <v>#DIV/0!</v>
      </c>
      <c r="BH229" s="94" t="e">
        <f t="shared" si="813"/>
        <v>#DIV/0!</v>
      </c>
      <c r="BI229" s="94" t="e">
        <f t="shared" si="814"/>
        <v>#DIV/0!</v>
      </c>
      <c r="BJ229" s="94">
        <f t="shared" si="815"/>
        <v>-1</v>
      </c>
      <c r="BK229" s="94">
        <f t="shared" si="816"/>
        <v>0.13608527131782946</v>
      </c>
      <c r="BL229" s="94">
        <f t="shared" si="817"/>
        <v>5.1630434782608856E-2</v>
      </c>
      <c r="BM229" s="362">
        <f t="shared" si="786"/>
        <v>0</v>
      </c>
      <c r="BN229" s="362">
        <f t="shared" si="818"/>
        <v>0</v>
      </c>
      <c r="BO229" s="362">
        <f t="shared" si="819"/>
        <v>0</v>
      </c>
      <c r="BP229" s="266"/>
      <c r="BQ229" s="266"/>
      <c r="BR229" s="201"/>
      <c r="BS229" s="201"/>
      <c r="BT229" s="201">
        <v>175.86600000000001</v>
      </c>
      <c r="BU229" s="205">
        <v>154.80000000000001</v>
      </c>
      <c r="BV229" s="276">
        <v>147.19999999999999</v>
      </c>
      <c r="BW229" s="231">
        <v>143.30000000000001</v>
      </c>
      <c r="BX229" s="230">
        <v>118.8</v>
      </c>
      <c r="BY229" s="230">
        <v>100.3</v>
      </c>
      <c r="BZ229" s="230">
        <v>127.1</v>
      </c>
      <c r="CA229" s="230"/>
      <c r="CB229" s="94" t="e">
        <f t="shared" si="787"/>
        <v>#DIV/0!</v>
      </c>
      <c r="CC229" s="94" t="e">
        <f t="shared" si="820"/>
        <v>#DIV/0!</v>
      </c>
      <c r="CD229" s="94" t="e">
        <f t="shared" si="821"/>
        <v>#DIV/0!</v>
      </c>
      <c r="CE229" s="94">
        <f t="shared" si="822"/>
        <v>-1</v>
      </c>
      <c r="CF229" s="94">
        <f t="shared" si="823"/>
        <v>0.12067198935462407</v>
      </c>
      <c r="CG229" s="94">
        <f t="shared" si="824"/>
        <v>3.2989690721649562E-2</v>
      </c>
      <c r="CH229" s="362">
        <f t="shared" si="788"/>
        <v>0</v>
      </c>
      <c r="CI229" s="362">
        <f t="shared" si="825"/>
        <v>0</v>
      </c>
      <c r="CJ229" s="362">
        <f t="shared" si="826"/>
        <v>0</v>
      </c>
      <c r="CK229" s="100"/>
      <c r="CL229" s="100"/>
      <c r="CM229" s="208"/>
      <c r="CN229" s="208"/>
      <c r="CO229" s="208">
        <v>168.43700000000001</v>
      </c>
      <c r="CP229" s="228">
        <v>150.30000000000001</v>
      </c>
      <c r="CQ229" s="229">
        <v>145.5</v>
      </c>
      <c r="CR229" s="294">
        <v>135.4</v>
      </c>
      <c r="CS229" s="294">
        <v>115.5</v>
      </c>
      <c r="CT229" s="294">
        <v>97.5</v>
      </c>
      <c r="CU229" s="294">
        <v>125.2</v>
      </c>
      <c r="CV229" s="294"/>
      <c r="CW229" s="94" t="e">
        <f t="shared" si="789"/>
        <v>#DIV/0!</v>
      </c>
      <c r="CX229" s="94" t="e">
        <f t="shared" si="827"/>
        <v>#DIV/0!</v>
      </c>
      <c r="CY229" s="94" t="e">
        <f t="shared" si="828"/>
        <v>#DIV/0!</v>
      </c>
      <c r="CZ229" s="94">
        <f t="shared" si="829"/>
        <v>-1</v>
      </c>
      <c r="DA229" s="94">
        <f t="shared" si="830"/>
        <v>0.10549367088607599</v>
      </c>
      <c r="DB229" s="94">
        <f t="shared" si="831"/>
        <v>3.2229965156794452E-2</v>
      </c>
      <c r="DC229" s="362">
        <f t="shared" si="790"/>
        <v>0</v>
      </c>
      <c r="DD229" s="362">
        <f t="shared" si="832"/>
        <v>0</v>
      </c>
      <c r="DE229" s="362">
        <f t="shared" si="833"/>
        <v>0</v>
      </c>
      <c r="DF229" s="266"/>
      <c r="DG229" s="266"/>
      <c r="DH229" s="201"/>
      <c r="DI229" s="201"/>
      <c r="DJ229" s="201">
        <v>131.001</v>
      </c>
      <c r="DK229" s="205">
        <v>118.5</v>
      </c>
      <c r="DL229" s="276">
        <v>114.8</v>
      </c>
      <c r="DM229" s="230">
        <v>105.4</v>
      </c>
      <c r="DN229" s="230">
        <v>87.8</v>
      </c>
      <c r="DO229" s="230">
        <v>73.8</v>
      </c>
      <c r="DP229" s="230">
        <v>98.6</v>
      </c>
      <c r="DQ229" s="230"/>
      <c r="DR229" s="94" t="e">
        <f t="shared" si="791"/>
        <v>#DIV/0!</v>
      </c>
      <c r="DS229" s="94" t="e">
        <f t="shared" si="834"/>
        <v>#DIV/0!</v>
      </c>
      <c r="DT229" s="94" t="e">
        <f t="shared" si="835"/>
        <v>#DIV/0!</v>
      </c>
      <c r="DU229" s="94">
        <f t="shared" si="836"/>
        <v>-1</v>
      </c>
      <c r="DV229" s="94">
        <f t="shared" si="837"/>
        <v>0.15012818818554244</v>
      </c>
      <c r="DW229" s="94">
        <f t="shared" si="838"/>
        <v>0.15368196371398091</v>
      </c>
      <c r="DX229" s="362">
        <f t="shared" si="792"/>
        <v>0</v>
      </c>
      <c r="DY229" s="362">
        <f t="shared" si="839"/>
        <v>0</v>
      </c>
      <c r="DZ229" s="362">
        <f t="shared" si="840"/>
        <v>0</v>
      </c>
      <c r="EA229" s="100"/>
      <c r="EB229" s="100"/>
      <c r="EC229" s="208"/>
      <c r="ED229" s="208"/>
      <c r="EE229" s="208">
        <v>870.30200000000002</v>
      </c>
      <c r="EF229" s="228">
        <v>756.7</v>
      </c>
      <c r="EG229" s="229">
        <v>655.9</v>
      </c>
      <c r="EH229" s="294">
        <v>732.1</v>
      </c>
      <c r="EI229" s="294">
        <v>1024.5999999999999</v>
      </c>
      <c r="EJ229" s="294">
        <v>935.7</v>
      </c>
      <c r="EK229" s="294">
        <v>863</v>
      </c>
      <c r="EL229" s="294"/>
      <c r="EM229" s="94" t="e">
        <f t="shared" si="793"/>
        <v>#DIV/0!</v>
      </c>
      <c r="EN229" s="94" t="e">
        <f t="shared" si="841"/>
        <v>#DIV/0!</v>
      </c>
      <c r="EO229" s="94" t="e">
        <f t="shared" si="842"/>
        <v>#DIV/0!</v>
      </c>
      <c r="EP229" s="94">
        <f t="shared" si="843"/>
        <v>-1</v>
      </c>
      <c r="EQ229" s="94">
        <f t="shared" si="844"/>
        <v>7.5875932835820836E-2</v>
      </c>
      <c r="ER229" s="94">
        <f t="shared" si="845"/>
        <v>-1.157161956571846E-2</v>
      </c>
      <c r="ES229" s="362">
        <f t="shared" si="794"/>
        <v>0</v>
      </c>
      <c r="ET229" s="362">
        <f t="shared" si="846"/>
        <v>0</v>
      </c>
      <c r="EU229" s="362">
        <f t="shared" si="847"/>
        <v>0</v>
      </c>
      <c r="EV229" s="100"/>
      <c r="EW229" s="100"/>
      <c r="EX229" s="208"/>
      <c r="EY229" s="208"/>
      <c r="EZ229" s="208">
        <v>2306.6779999999999</v>
      </c>
      <c r="FA229" s="228">
        <v>2144</v>
      </c>
      <c r="FB229" s="229">
        <v>2169.1</v>
      </c>
      <c r="FC229" s="294">
        <v>1994.8</v>
      </c>
      <c r="FD229" s="294">
        <v>1963.2</v>
      </c>
      <c r="FE229" s="294">
        <v>1590.9</v>
      </c>
      <c r="FF229" s="294">
        <v>1431.3</v>
      </c>
      <c r="FG229" s="294"/>
      <c r="FH229" s="94" t="e">
        <f t="shared" si="795"/>
        <v>#DIV/0!</v>
      </c>
      <c r="FI229" s="94" t="e">
        <f t="shared" si="848"/>
        <v>#DIV/0!</v>
      </c>
      <c r="FJ229" s="94" t="e">
        <f t="shared" si="849"/>
        <v>#DIV/0!</v>
      </c>
      <c r="FK229" s="94">
        <f t="shared" si="850"/>
        <v>-1</v>
      </c>
      <c r="FL229" s="94">
        <f t="shared" si="851"/>
        <v>-1.7402945113788489E-2</v>
      </c>
      <c r="FM229" s="94">
        <f t="shared" si="852"/>
        <v>4.0389972144846797E-2</v>
      </c>
      <c r="FN229" s="362">
        <f t="shared" si="796"/>
        <v>0</v>
      </c>
      <c r="FO229" s="362">
        <f t="shared" si="853"/>
        <v>0</v>
      </c>
      <c r="FP229" s="362">
        <f t="shared" si="854"/>
        <v>0</v>
      </c>
      <c r="FQ229" s="486"/>
      <c r="FR229" s="486"/>
      <c r="FS229" s="2"/>
      <c r="FT229" s="2"/>
      <c r="FU229" s="2">
        <v>734</v>
      </c>
      <c r="FV229" s="488">
        <v>747</v>
      </c>
      <c r="FW229" s="503">
        <v>718</v>
      </c>
      <c r="FX229" s="504">
        <v>680</v>
      </c>
      <c r="FY229" s="504">
        <v>619</v>
      </c>
      <c r="FZ229" s="504">
        <v>621</v>
      </c>
      <c r="GA229" s="504">
        <v>650</v>
      </c>
      <c r="GB229" s="504"/>
      <c r="GC229" s="96">
        <v>1</v>
      </c>
      <c r="GD229" s="95" t="s">
        <v>578</v>
      </c>
      <c r="GE229" s="1" t="s">
        <v>81</v>
      </c>
      <c r="GF229" s="336"/>
      <c r="GG229" s="132">
        <v>2620</v>
      </c>
      <c r="GH229" s="1" t="s">
        <v>410</v>
      </c>
      <c r="GI229" s="18" t="s">
        <v>97</v>
      </c>
      <c r="GJ229" s="94" t="e">
        <f t="shared" si="728"/>
        <v>#VALUE!</v>
      </c>
      <c r="GK229" s="94" t="e">
        <f t="shared" si="729"/>
        <v>#VALUE!</v>
      </c>
      <c r="GL229" s="94" t="e">
        <f t="shared" si="730"/>
        <v>#VALUE!</v>
      </c>
      <c r="GM229" s="94">
        <f t="shared" si="731"/>
        <v>-1</v>
      </c>
      <c r="GN229" s="94">
        <f t="shared" si="732"/>
        <v>-2.7007187352970786E-2</v>
      </c>
      <c r="GO229" s="392">
        <f t="shared" si="733"/>
        <v>1.5000488971860293E-2</v>
      </c>
      <c r="GP229" s="366" t="e">
        <f t="shared" si="734"/>
        <v>#VALUE!</v>
      </c>
      <c r="GQ229" s="366" t="e">
        <f t="shared" si="735"/>
        <v>#VALUE!</v>
      </c>
      <c r="GR229" s="366" t="e">
        <f t="shared" si="736"/>
        <v>#VALUE!</v>
      </c>
      <c r="GS229" s="94" t="str">
        <f t="shared" si="797"/>
        <v>Negativ EK</v>
      </c>
      <c r="GT229" s="94" t="str">
        <f t="shared" si="855"/>
        <v>Negativ EK</v>
      </c>
      <c r="GU229" s="392" t="str">
        <f t="shared" si="856"/>
        <v>Negativ EK</v>
      </c>
      <c r="GV229" s="94">
        <f t="shared" si="857"/>
        <v>0</v>
      </c>
      <c r="GW229" s="94">
        <f t="shared" si="858"/>
        <v>0.20705198887278567</v>
      </c>
      <c r="GX229" s="94">
        <f t="shared" si="859"/>
        <v>0.21279909386946061</v>
      </c>
      <c r="GY229" s="94">
        <f t="shared" si="860"/>
        <v>0.20965417867435157</v>
      </c>
      <c r="GZ229" s="94">
        <f t="shared" si="861"/>
        <v>0.15415267262480789</v>
      </c>
      <c r="HA229" s="94">
        <f t="shared" si="862"/>
        <v>0.11783910625924604</v>
      </c>
      <c r="HB229" s="94">
        <f t="shared" si="863"/>
        <v>0.10841163062211596</v>
      </c>
      <c r="HC229" s="94">
        <f t="shared" si="864"/>
        <v>0.14507531865585169</v>
      </c>
      <c r="HD229" s="94" t="e">
        <f t="shared" si="737"/>
        <v>#VALUE!</v>
      </c>
      <c r="HE229" s="94" t="e">
        <f t="shared" si="738"/>
        <v>#VALUE!</v>
      </c>
      <c r="HF229" s="94" t="e">
        <f t="shared" si="739"/>
        <v>#VALUE!</v>
      </c>
      <c r="HG229" s="94">
        <f t="shared" si="740"/>
        <v>-1</v>
      </c>
      <c r="HH229" s="94">
        <f t="shared" si="741"/>
        <v>0.10096695014128866</v>
      </c>
      <c r="HI229" s="392">
        <f t="shared" si="742"/>
        <v>1.5252131272473232E-2</v>
      </c>
      <c r="HJ229" s="366" t="e">
        <f t="shared" si="743"/>
        <v>#VALUE!</v>
      </c>
      <c r="HK229" s="366" t="e">
        <f t="shared" si="744"/>
        <v>#VALUE!</v>
      </c>
      <c r="HL229" s="366" t="e">
        <f t="shared" si="745"/>
        <v>#VALUE!</v>
      </c>
      <c r="HM229" s="94" t="str">
        <f t="shared" si="798"/>
        <v>i.a.</v>
      </c>
      <c r="HN229" s="94" t="str">
        <f t="shared" si="865"/>
        <v>i.a.</v>
      </c>
      <c r="HO229" s="392" t="str">
        <f t="shared" si="866"/>
        <v>i.a.</v>
      </c>
      <c r="HP229" s="94">
        <f t="shared" si="867"/>
        <v>0</v>
      </c>
      <c r="HQ229" s="94">
        <f t="shared" si="868"/>
        <v>7.9028858075106762E-2</v>
      </c>
      <c r="HR229" s="94">
        <f t="shared" si="869"/>
        <v>7.1781317381929471E-2</v>
      </c>
      <c r="HS229" s="94">
        <f t="shared" si="870"/>
        <v>7.0702946756646415E-2</v>
      </c>
      <c r="HT229" s="94">
        <f t="shared" si="871"/>
        <v>7.2410308236483076E-2</v>
      </c>
      <c r="HU229" s="94">
        <f t="shared" si="872"/>
        <v>6.6852367688022274E-2</v>
      </c>
      <c r="HV229" s="94">
        <f t="shared" si="873"/>
        <v>6.6375488055059231E-2</v>
      </c>
      <c r="HW229" s="94">
        <f t="shared" si="874"/>
        <v>8.8800391252707334E-2</v>
      </c>
      <c r="HX229" s="94" t="e">
        <f t="shared" si="746"/>
        <v>#VALUE!</v>
      </c>
      <c r="HY229" s="94" t="e">
        <f t="shared" si="747"/>
        <v>#VALUE!</v>
      </c>
      <c r="HZ229" s="94" t="e">
        <f t="shared" si="748"/>
        <v>#VALUE!</v>
      </c>
      <c r="IA229" s="94" t="e">
        <f t="shared" si="749"/>
        <v>#VALUE!</v>
      </c>
      <c r="IB229" s="94">
        <f t="shared" si="750"/>
        <v>6.901563004017168E-2</v>
      </c>
      <c r="IC229" s="392">
        <f t="shared" si="751"/>
        <v>0.16718822177798315</v>
      </c>
      <c r="ID229" s="366" t="e">
        <f t="shared" si="752"/>
        <v>#VALUE!</v>
      </c>
      <c r="IE229" s="366" t="e">
        <f t="shared" si="753"/>
        <v>#VALUE!</v>
      </c>
      <c r="IF229" s="366" t="e">
        <f t="shared" si="754"/>
        <v>#VALUE!</v>
      </c>
      <c r="IG229" s="94" t="str">
        <f t="shared" si="799"/>
        <v>i.a.</v>
      </c>
      <c r="IH229" s="94" t="str">
        <f t="shared" si="875"/>
        <v>i.a.</v>
      </c>
      <c r="II229" s="392" t="str">
        <f t="shared" si="876"/>
        <v>i.a.</v>
      </c>
      <c r="IJ229" s="94" t="str">
        <f t="shared" si="877"/>
        <v>i.a.</v>
      </c>
      <c r="IK229" s="94">
        <f t="shared" si="878"/>
        <v>0.37729670114337593</v>
      </c>
      <c r="IL229" s="94">
        <f t="shared" si="879"/>
        <v>0.35293843283582094</v>
      </c>
      <c r="IM229" s="94">
        <f t="shared" si="880"/>
        <v>0.30238347701811813</v>
      </c>
      <c r="IN229" s="94">
        <f t="shared" si="881"/>
        <v>0.36700421094846603</v>
      </c>
      <c r="IO229" s="94">
        <f t="shared" si="882"/>
        <v>0.52190301548492257</v>
      </c>
      <c r="IP229" s="94">
        <f t="shared" si="883"/>
        <v>0.58815764661512349</v>
      </c>
      <c r="IQ229" s="94">
        <f t="shared" si="884"/>
        <v>0.60294836861594359</v>
      </c>
      <c r="IR229" s="94" t="str">
        <f t="shared" si="800"/>
        <v>i.a.</v>
      </c>
      <c r="IS229" s="94" t="e">
        <f t="shared" si="755"/>
        <v>#VALUE!</v>
      </c>
      <c r="IT229" s="94" t="e">
        <f t="shared" si="756"/>
        <v>#VALUE!</v>
      </c>
      <c r="IU229" s="94" t="e">
        <f t="shared" si="757"/>
        <v>#VALUE!</v>
      </c>
      <c r="IV229" s="94" t="e">
        <f t="shared" si="758"/>
        <v>#VALUE!</v>
      </c>
      <c r="IW229" s="94">
        <f t="shared" si="759"/>
        <v>6.9720668633972388E-2</v>
      </c>
      <c r="IX229" s="392">
        <f t="shared" si="760"/>
        <v>1.91157450488607E-2</v>
      </c>
      <c r="IY229" s="366" t="e">
        <f t="shared" si="761"/>
        <v>#VALUE!</v>
      </c>
      <c r="IZ229" s="366" t="e">
        <f t="shared" si="762"/>
        <v>#VALUE!</v>
      </c>
      <c r="JA229" s="366" t="e">
        <f t="shared" si="763"/>
        <v>#VALUE!</v>
      </c>
      <c r="JB229" s="392"/>
      <c r="JC229" s="94" t="str">
        <f t="shared" si="885"/>
        <v>i.a.</v>
      </c>
      <c r="JD229" s="392" t="str">
        <f t="shared" si="886"/>
        <v>i.a.</v>
      </c>
      <c r="JE229" s="94" t="str">
        <f t="shared" si="887"/>
        <v>i.a.</v>
      </c>
      <c r="JF229" s="94">
        <f t="shared" si="888"/>
        <v>4.908779258449604E-2</v>
      </c>
      <c r="JG229" s="94">
        <f t="shared" si="889"/>
        <v>4.588842117744709E-2</v>
      </c>
      <c r="JH229" s="94">
        <f t="shared" si="890"/>
        <v>4.5027683460279584E-2</v>
      </c>
      <c r="JI229" s="94">
        <f t="shared" si="891"/>
        <v>5.0754409577105621E-2</v>
      </c>
      <c r="JJ229" s="94">
        <f t="shared" si="892"/>
        <v>4.5150501672240807E-2</v>
      </c>
      <c r="JK229" s="94">
        <f t="shared" si="893"/>
        <v>4.4406074290521097E-2</v>
      </c>
      <c r="JL229" s="94">
        <f t="shared" si="894"/>
        <v>5.5028791617959046E-2</v>
      </c>
      <c r="JM229" s="94" t="str">
        <f t="shared" si="801"/>
        <v>i.a.</v>
      </c>
      <c r="JN229" s="94" t="e">
        <f t="shared" si="764"/>
        <v>#VALUE!</v>
      </c>
      <c r="JO229" s="94" t="e">
        <f t="shared" si="765"/>
        <v>#VALUE!</v>
      </c>
      <c r="JP229" s="94" t="e">
        <f t="shared" si="766"/>
        <v>#VALUE!</v>
      </c>
      <c r="JQ229" s="94" t="e">
        <f t="shared" si="767"/>
        <v>#VALUE!</v>
      </c>
      <c r="JR229" s="94">
        <f t="shared" si="768"/>
        <v>8.0849147336212041E-2</v>
      </c>
      <c r="JS229" s="392">
        <f t="shared" si="769"/>
        <v>-8.1557557916142227E-3</v>
      </c>
      <c r="JT229" s="364" t="e">
        <f t="shared" si="770"/>
        <v>#VALUE!</v>
      </c>
      <c r="JU229" s="364" t="e">
        <f t="shared" si="771"/>
        <v>#VALUE!</v>
      </c>
      <c r="JV229" s="364" t="e">
        <f t="shared" si="772"/>
        <v>#VALUE!</v>
      </c>
      <c r="JW229" s="99" t="str">
        <f t="shared" si="802"/>
        <v>i.a.</v>
      </c>
      <c r="JX229" s="99" t="str">
        <f t="shared" si="895"/>
        <v>i.a.</v>
      </c>
      <c r="JY229" s="393" t="str">
        <f t="shared" si="896"/>
        <v>i.a.</v>
      </c>
      <c r="JZ229" s="99" t="str">
        <f t="shared" si="897"/>
        <v>i.a.</v>
      </c>
      <c r="KA229" s="99">
        <f t="shared" si="898"/>
        <v>4.8810395095367847</v>
      </c>
      <c r="KB229" s="99">
        <f t="shared" si="899"/>
        <v>4.5159303882195454</v>
      </c>
      <c r="KC229" s="99">
        <f t="shared" si="900"/>
        <v>4.5530640668523672</v>
      </c>
      <c r="KD229" s="99">
        <f t="shared" si="901"/>
        <v>4.152058823529412</v>
      </c>
      <c r="KE229" s="99">
        <f t="shared" si="902"/>
        <v>4.2507269789983839</v>
      </c>
      <c r="KF229" s="99">
        <f t="shared" si="803"/>
        <v>3.6371980676328501</v>
      </c>
      <c r="KG229" s="99">
        <f t="shared" si="804"/>
        <v>3.5533846153846151</v>
      </c>
      <c r="KH229" s="99" t="str">
        <f t="shared" si="805"/>
        <v>i.a.</v>
      </c>
      <c r="KI229" s="94" t="e">
        <f t="shared" si="773"/>
        <v>#VALUE!</v>
      </c>
      <c r="KJ229" s="94" t="e">
        <f t="shared" si="774"/>
        <v>#VALUE!</v>
      </c>
      <c r="KK229" s="94" t="e">
        <f t="shared" si="775"/>
        <v>#VALUE!</v>
      </c>
      <c r="KL229" s="94" t="e">
        <f t="shared" si="776"/>
        <v>#VALUE!</v>
      </c>
      <c r="KM229" s="94">
        <f t="shared" si="777"/>
        <v>0.14052040333501925</v>
      </c>
      <c r="KN229" s="392">
        <f t="shared" si="778"/>
        <v>-7.1129880346125435E-3</v>
      </c>
      <c r="KO229" s="364" t="e">
        <f t="shared" si="779"/>
        <v>#VALUE!</v>
      </c>
      <c r="KP229" s="364" t="e">
        <f t="shared" si="780"/>
        <v>#VALUE!</v>
      </c>
      <c r="KQ229" s="364" t="e">
        <f t="shared" si="781"/>
        <v>#VALUE!</v>
      </c>
      <c r="KR229" s="308"/>
      <c r="KS229" s="308" t="str">
        <f t="shared" si="903"/>
        <v>i.a.</v>
      </c>
      <c r="KT229" s="395" t="str">
        <f t="shared" si="904"/>
        <v>i.a.</v>
      </c>
      <c r="KU229" s="308" t="str">
        <f t="shared" si="905"/>
        <v>i.a.</v>
      </c>
      <c r="KV229" s="308">
        <f t="shared" si="906"/>
        <v>0.22947820163487739</v>
      </c>
      <c r="KW229" s="308">
        <f t="shared" si="907"/>
        <v>0.20120481927710845</v>
      </c>
      <c r="KX229" s="308">
        <f t="shared" si="908"/>
        <v>0.20264623955431754</v>
      </c>
      <c r="KY229" s="308">
        <f t="shared" si="909"/>
        <v>0.19911764705882354</v>
      </c>
      <c r="KZ229" s="308">
        <f t="shared" si="910"/>
        <v>0.18659127625201938</v>
      </c>
      <c r="LA229" s="308">
        <f t="shared" si="911"/>
        <v>0.1570048309178744</v>
      </c>
      <c r="LB229" s="308">
        <f t="shared" si="912"/>
        <v>0.19261538461538463</v>
      </c>
      <c r="LC229" s="308" t="str">
        <f t="shared" si="806"/>
        <v>i.a.</v>
      </c>
    </row>
    <row r="230" spans="1:315" s="1" customFormat="1" x14ac:dyDescent="0.3">
      <c r="A230" s="378" t="s">
        <v>582</v>
      </c>
      <c r="B230" s="171">
        <v>32788718</v>
      </c>
      <c r="C230" t="s">
        <v>577</v>
      </c>
      <c r="D230"/>
      <c r="E230"/>
      <c r="F230"/>
      <c r="G230">
        <v>475210</v>
      </c>
      <c r="H230"/>
      <c r="I230" s="188">
        <v>44056</v>
      </c>
      <c r="J230" s="176"/>
      <c r="K230" s="176"/>
      <c r="L230" s="178"/>
      <c r="M230" s="178"/>
      <c r="N230" s="178" t="s">
        <v>86</v>
      </c>
      <c r="O230" s="178" t="s">
        <v>86</v>
      </c>
      <c r="P230" s="178" t="s">
        <v>86</v>
      </c>
      <c r="Q230" s="94" t="e">
        <f t="shared" si="719"/>
        <v>#DIV/0!</v>
      </c>
      <c r="R230" s="94" t="e">
        <f t="shared" si="720"/>
        <v>#DIV/0!</v>
      </c>
      <c r="S230" s="94" t="e">
        <f t="shared" si="721"/>
        <v>#DIV/0!</v>
      </c>
      <c r="T230" s="94">
        <f t="shared" si="722"/>
        <v>-1</v>
      </c>
      <c r="U230" s="94">
        <f t="shared" si="723"/>
        <v>3.904160145475144E-2</v>
      </c>
      <c r="V230" s="94">
        <f t="shared" si="724"/>
        <v>3.3210344284970716E-3</v>
      </c>
      <c r="W230" s="362">
        <f t="shared" si="725"/>
        <v>0</v>
      </c>
      <c r="X230" s="362">
        <f t="shared" si="726"/>
        <v>0</v>
      </c>
      <c r="Y230" s="362">
        <f t="shared" si="727"/>
        <v>0</v>
      </c>
      <c r="Z230" s="100"/>
      <c r="AA230" s="396"/>
      <c r="AB230" s="208"/>
      <c r="AC230" s="208"/>
      <c r="AD230" s="208">
        <v>1894.7360000000001</v>
      </c>
      <c r="AE230" s="208">
        <v>1823.5419999999999</v>
      </c>
      <c r="AF230" s="100">
        <v>1817.5060000000001</v>
      </c>
      <c r="AG230" s="103">
        <v>1849.02</v>
      </c>
      <c r="AH230" s="103">
        <v>1850.19</v>
      </c>
      <c r="AI230" s="103">
        <v>1832.7570000000001</v>
      </c>
      <c r="AJ230" s="103">
        <v>1924.26</v>
      </c>
      <c r="AK230" s="101">
        <v>1873.6489999999999</v>
      </c>
      <c r="AL230" s="94" t="e">
        <f t="shared" si="782"/>
        <v>#DIV/0!</v>
      </c>
      <c r="AM230" s="94" t="e">
        <f t="shared" si="783"/>
        <v>#DIV/0!</v>
      </c>
      <c r="AN230" s="94" t="e">
        <f t="shared" si="807"/>
        <v>#DIV/0!</v>
      </c>
      <c r="AO230" s="94">
        <f t="shared" si="808"/>
        <v>-1</v>
      </c>
      <c r="AP230" s="94">
        <f t="shared" si="809"/>
        <v>5.6759270361746265E-3</v>
      </c>
      <c r="AQ230" s="94">
        <f t="shared" si="810"/>
        <v>-1.7997755846376369E-2</v>
      </c>
      <c r="AR230" s="362">
        <f t="shared" si="784"/>
        <v>0</v>
      </c>
      <c r="AS230" s="362">
        <f t="shared" si="811"/>
        <v>0</v>
      </c>
      <c r="AT230" s="362">
        <f t="shared" si="812"/>
        <v>0</v>
      </c>
      <c r="AU230" s="266"/>
      <c r="AV230" s="266"/>
      <c r="AW230" s="201"/>
      <c r="AX230" s="201"/>
      <c r="AY230" s="201">
        <v>998.07</v>
      </c>
      <c r="AZ230" s="201">
        <v>992.43700000000001</v>
      </c>
      <c r="BA230" s="266">
        <v>1010.626</v>
      </c>
      <c r="BB230" s="101">
        <v>1024.5940000000001</v>
      </c>
      <c r="BC230" s="103">
        <v>997.61800000000005</v>
      </c>
      <c r="BD230" s="103">
        <v>1015.34</v>
      </c>
      <c r="BE230" s="103">
        <v>1036.104</v>
      </c>
      <c r="BF230" s="101">
        <v>1001.293</v>
      </c>
      <c r="BG230" s="94" t="e">
        <f t="shared" si="785"/>
        <v>#DIV/0!</v>
      </c>
      <c r="BH230" s="94" t="e">
        <f t="shared" si="813"/>
        <v>#DIV/0!</v>
      </c>
      <c r="BI230" s="94" t="e">
        <f t="shared" si="814"/>
        <v>#DIV/0!</v>
      </c>
      <c r="BJ230" s="94">
        <f t="shared" si="815"/>
        <v>-1</v>
      </c>
      <c r="BK230" s="94">
        <f t="shared" si="816"/>
        <v>1.0431440919359594</v>
      </c>
      <c r="BL230" s="94">
        <f t="shared" si="817"/>
        <v>-0.2919535433618472</v>
      </c>
      <c r="BM230" s="362">
        <f t="shared" si="786"/>
        <v>0</v>
      </c>
      <c r="BN230" s="362">
        <f t="shared" si="818"/>
        <v>0</v>
      </c>
      <c r="BO230" s="362">
        <f t="shared" si="819"/>
        <v>0</v>
      </c>
      <c r="BP230" s="266"/>
      <c r="BQ230" s="266"/>
      <c r="BR230" s="286"/>
      <c r="BS230" s="286"/>
      <c r="BT230" s="286">
        <v>83.204999999999998</v>
      </c>
      <c r="BU230" s="286">
        <v>40.723999999999997</v>
      </c>
      <c r="BV230" s="201">
        <v>57.515999999999998</v>
      </c>
      <c r="BW230" s="101">
        <v>43.701000000000001</v>
      </c>
      <c r="BX230" s="101">
        <v>20.888999999999999</v>
      </c>
      <c r="BY230" s="103">
        <v>65.006</v>
      </c>
      <c r="BZ230" s="103">
        <v>88.091999999999999</v>
      </c>
      <c r="CA230" s="103">
        <v>68.174999999999997</v>
      </c>
      <c r="CB230" s="94" t="e">
        <f t="shared" si="787"/>
        <v>#DIV/0!</v>
      </c>
      <c r="CC230" s="94" t="e">
        <f t="shared" si="820"/>
        <v>#DIV/0!</v>
      </c>
      <c r="CD230" s="94" t="e">
        <f t="shared" si="821"/>
        <v>#DIV/0!</v>
      </c>
      <c r="CE230" s="94">
        <f t="shared" si="822"/>
        <v>-1</v>
      </c>
      <c r="CF230" s="94">
        <f t="shared" si="823"/>
        <v>0.82332778139860474</v>
      </c>
      <c r="CG230" s="94">
        <f t="shared" si="824"/>
        <v>-0.26562195316516285</v>
      </c>
      <c r="CH230" s="362">
        <f t="shared" si="788"/>
        <v>0</v>
      </c>
      <c r="CI230" s="362">
        <f t="shared" si="825"/>
        <v>0</v>
      </c>
      <c r="CJ230" s="362">
        <f t="shared" si="826"/>
        <v>0</v>
      </c>
      <c r="CK230" s="100"/>
      <c r="CL230" s="100"/>
      <c r="CM230" s="208"/>
      <c r="CN230" s="208"/>
      <c r="CO230" s="208">
        <v>75.534999999999997</v>
      </c>
      <c r="CP230" s="208">
        <v>41.427</v>
      </c>
      <c r="CQ230" s="100">
        <v>56.411000000000001</v>
      </c>
      <c r="CR230" s="102">
        <v>43.701000000000001</v>
      </c>
      <c r="CS230" s="102">
        <v>23.097000000000001</v>
      </c>
      <c r="CT230" s="102">
        <v>65.956000000000003</v>
      </c>
      <c r="CU230" s="102">
        <v>86.573999999999998</v>
      </c>
      <c r="CV230" s="102">
        <v>63.978999999999999</v>
      </c>
      <c r="CW230" s="94" t="e">
        <f t="shared" si="789"/>
        <v>#DIV/0!</v>
      </c>
      <c r="CX230" s="94" t="e">
        <f t="shared" si="827"/>
        <v>#DIV/0!</v>
      </c>
      <c r="CY230" s="94" t="e">
        <f t="shared" si="828"/>
        <v>#DIV/0!</v>
      </c>
      <c r="CZ230" s="94">
        <f t="shared" si="829"/>
        <v>-1</v>
      </c>
      <c r="DA230" s="94">
        <f t="shared" si="830"/>
        <v>0.87426265135051218</v>
      </c>
      <c r="DB230" s="94">
        <f t="shared" si="831"/>
        <v>-3.8277797683028678E-2</v>
      </c>
      <c r="DC230" s="362">
        <f t="shared" si="790"/>
        <v>0</v>
      </c>
      <c r="DD230" s="362">
        <f t="shared" si="832"/>
        <v>0</v>
      </c>
      <c r="DE230" s="362">
        <f t="shared" si="833"/>
        <v>0</v>
      </c>
      <c r="DF230" s="266"/>
      <c r="DG230" s="266"/>
      <c r="DH230" s="201"/>
      <c r="DI230" s="201"/>
      <c r="DJ230" s="201">
        <v>60.37</v>
      </c>
      <c r="DK230" s="201">
        <v>32.21</v>
      </c>
      <c r="DL230" s="266">
        <v>33.491999999999997</v>
      </c>
      <c r="DM230" s="103">
        <v>28.9</v>
      </c>
      <c r="DN230" s="103">
        <v>13.317</v>
      </c>
      <c r="DO230" s="103">
        <v>53.543999999999997</v>
      </c>
      <c r="DP230" s="103">
        <v>75.673000000000002</v>
      </c>
      <c r="DQ230" s="103">
        <v>48.991999999999997</v>
      </c>
      <c r="DR230" s="94" t="e">
        <f t="shared" si="791"/>
        <v>#DIV/0!</v>
      </c>
      <c r="DS230" s="94" t="e">
        <f t="shared" si="834"/>
        <v>#DIV/0!</v>
      </c>
      <c r="DT230" s="94" t="e">
        <f t="shared" si="835"/>
        <v>#DIV/0!</v>
      </c>
      <c r="DU230" s="94">
        <f t="shared" si="836"/>
        <v>-1</v>
      </c>
      <c r="DV230" s="94">
        <f t="shared" si="837"/>
        <v>6.0402359018719286E-2</v>
      </c>
      <c r="DW230" s="94">
        <f t="shared" si="838"/>
        <v>-2.3540091965818782E-2</v>
      </c>
      <c r="DX230" s="362">
        <f t="shared" si="792"/>
        <v>0</v>
      </c>
      <c r="DY230" s="362">
        <f t="shared" si="839"/>
        <v>0</v>
      </c>
      <c r="DZ230" s="362">
        <f t="shared" si="840"/>
        <v>0</v>
      </c>
      <c r="EA230" s="100"/>
      <c r="EB230" s="100"/>
      <c r="EC230" s="208"/>
      <c r="ED230" s="208"/>
      <c r="EE230" s="208">
        <v>787.00199999999995</v>
      </c>
      <c r="EF230" s="208">
        <v>742.173</v>
      </c>
      <c r="EG230" s="100">
        <v>760.06500000000005</v>
      </c>
      <c r="EH230" s="102">
        <v>797.18</v>
      </c>
      <c r="EI230" s="102">
        <v>810.74</v>
      </c>
      <c r="EJ230" s="102">
        <v>859.15499999999997</v>
      </c>
      <c r="EK230" s="102">
        <v>837.601</v>
      </c>
      <c r="EL230" s="102">
        <v>823.69100000000003</v>
      </c>
      <c r="EM230" s="94" t="e">
        <f t="shared" si="793"/>
        <v>#DIV/0!</v>
      </c>
      <c r="EN230" s="94" t="e">
        <f t="shared" si="841"/>
        <v>#DIV/0!</v>
      </c>
      <c r="EO230" s="94" t="e">
        <f t="shared" si="842"/>
        <v>#DIV/0!</v>
      </c>
      <c r="EP230" s="94">
        <f t="shared" si="843"/>
        <v>-1</v>
      </c>
      <c r="EQ230" s="94">
        <f t="shared" si="844"/>
        <v>0.54379411112237042</v>
      </c>
      <c r="ER230" s="94">
        <f t="shared" si="845"/>
        <v>-3.8126774885274661E-2</v>
      </c>
      <c r="ES230" s="362">
        <f t="shared" si="794"/>
        <v>0</v>
      </c>
      <c r="ET230" s="362">
        <f t="shared" si="846"/>
        <v>0</v>
      </c>
      <c r="EU230" s="362">
        <f t="shared" si="847"/>
        <v>0</v>
      </c>
      <c r="EV230" s="100"/>
      <c r="EW230" s="100"/>
      <c r="EX230" s="208"/>
      <c r="EY230" s="208"/>
      <c r="EZ230" s="208">
        <v>1691.0519999999999</v>
      </c>
      <c r="FA230" s="208">
        <v>1095.3869999999999</v>
      </c>
      <c r="FB230" s="100">
        <v>1138.806</v>
      </c>
      <c r="FC230" s="102">
        <v>1188.7560000000001</v>
      </c>
      <c r="FD230" s="102">
        <v>1242.8630000000001</v>
      </c>
      <c r="FE230" s="102">
        <v>1249.8489999999999</v>
      </c>
      <c r="FF230" s="102">
        <v>1182.739</v>
      </c>
      <c r="FG230" s="102">
        <v>1225.79</v>
      </c>
      <c r="FH230" s="94" t="e">
        <f t="shared" si="795"/>
        <v>#DIV/0!</v>
      </c>
      <c r="FI230" s="94" t="e">
        <f t="shared" si="848"/>
        <v>#DIV/0!</v>
      </c>
      <c r="FJ230" s="94" t="e">
        <f t="shared" si="849"/>
        <v>#DIV/0!</v>
      </c>
      <c r="FK230" s="94">
        <f t="shared" si="850"/>
        <v>-1</v>
      </c>
      <c r="FL230" s="94">
        <f t="shared" si="851"/>
        <v>9.6556380823767718E-2</v>
      </c>
      <c r="FM230" s="94">
        <f t="shared" si="852"/>
        <v>-3.3647375504710633E-3</v>
      </c>
      <c r="FN230" s="362">
        <f t="shared" si="796"/>
        <v>0</v>
      </c>
      <c r="FO230" s="362">
        <f t="shared" si="853"/>
        <v>0</v>
      </c>
      <c r="FP230" s="362">
        <f t="shared" si="854"/>
        <v>0</v>
      </c>
      <c r="FQ230" s="486"/>
      <c r="FR230" s="486"/>
      <c r="FS230" s="2"/>
      <c r="FT230" s="2"/>
      <c r="FU230" s="2">
        <v>1624</v>
      </c>
      <c r="FV230" s="2">
        <v>1481</v>
      </c>
      <c r="FW230" s="486">
        <v>1486</v>
      </c>
      <c r="FX230" s="96">
        <v>1533</v>
      </c>
      <c r="FY230" s="96">
        <v>1550</v>
      </c>
      <c r="FZ230" s="96">
        <v>1575</v>
      </c>
      <c r="GA230" s="96">
        <v>1572</v>
      </c>
      <c r="GB230" s="96">
        <v>1625</v>
      </c>
      <c r="GC230" s="2">
        <v>1</v>
      </c>
      <c r="GD230" s="95"/>
      <c r="GE230" s="1" t="s">
        <v>77</v>
      </c>
      <c r="GF230" s="336"/>
      <c r="GG230" s="1">
        <v>2610</v>
      </c>
      <c r="GH230" s="1" t="s">
        <v>224</v>
      </c>
      <c r="GI230" s="18" t="s">
        <v>97</v>
      </c>
      <c r="GJ230" s="94" t="e">
        <f t="shared" si="728"/>
        <v>#VALUE!</v>
      </c>
      <c r="GK230" s="94" t="e">
        <f t="shared" si="729"/>
        <v>#VALUE!</v>
      </c>
      <c r="GL230" s="94" t="e">
        <f t="shared" si="730"/>
        <v>#VALUE!</v>
      </c>
      <c r="GM230" s="94">
        <f t="shared" si="731"/>
        <v>-1</v>
      </c>
      <c r="GN230" s="94">
        <f t="shared" si="732"/>
        <v>0.79120916812835496</v>
      </c>
      <c r="GO230" s="94">
        <f t="shared" si="733"/>
        <v>-0.23873145164526807</v>
      </c>
      <c r="GP230" s="366" t="e">
        <f t="shared" si="734"/>
        <v>#VALUE!</v>
      </c>
      <c r="GQ230" s="366" t="e">
        <f t="shared" si="735"/>
        <v>#VALUE!</v>
      </c>
      <c r="GR230" s="366" t="e">
        <f t="shared" si="736"/>
        <v>#VALUE!</v>
      </c>
      <c r="GS230" s="94" t="str">
        <f t="shared" si="797"/>
        <v>Negativ EK</v>
      </c>
      <c r="GT230" s="94" t="str">
        <f t="shared" si="855"/>
        <v>Negativ EK</v>
      </c>
      <c r="GU230" s="94" t="str">
        <f t="shared" si="856"/>
        <v>Negativ EK</v>
      </c>
      <c r="GV230" s="94">
        <f t="shared" si="857"/>
        <v>0</v>
      </c>
      <c r="GW230" s="94">
        <f t="shared" si="858"/>
        <v>9.8791832197099735E-2</v>
      </c>
      <c r="GX230" s="94">
        <f t="shared" si="859"/>
        <v>5.5153710663689771E-2</v>
      </c>
      <c r="GY230" s="94">
        <f t="shared" si="860"/>
        <v>7.2449742975575465E-2</v>
      </c>
      <c r="GZ230" s="94">
        <f t="shared" si="861"/>
        <v>5.4357181949350714E-2</v>
      </c>
      <c r="HA230" s="94">
        <f t="shared" si="862"/>
        <v>2.7662817123232302E-2</v>
      </c>
      <c r="HB230" s="94">
        <f t="shared" si="863"/>
        <v>7.7743647289297946E-2</v>
      </c>
      <c r="HC230" s="94">
        <f t="shared" si="864"/>
        <v>0.10422490447194112</v>
      </c>
      <c r="HD230" s="94" t="e">
        <f t="shared" si="737"/>
        <v>#VALUE!</v>
      </c>
      <c r="HE230" s="94" t="e">
        <f t="shared" si="738"/>
        <v>#VALUE!</v>
      </c>
      <c r="HF230" s="94" t="e">
        <f t="shared" si="739"/>
        <v>#VALUE!</v>
      </c>
      <c r="HG230" s="94">
        <f t="shared" si="740"/>
        <v>-1</v>
      </c>
      <c r="HH230" s="94">
        <f t="shared" si="741"/>
        <v>0.63821215113436092</v>
      </c>
      <c r="HI230" s="94">
        <f t="shared" si="742"/>
        <v>-0.26236362449188061</v>
      </c>
      <c r="HJ230" s="366" t="e">
        <f t="shared" si="743"/>
        <v>#VALUE!</v>
      </c>
      <c r="HK230" s="366" t="e">
        <f t="shared" si="744"/>
        <v>#VALUE!</v>
      </c>
      <c r="HL230" s="366" t="e">
        <f t="shared" si="745"/>
        <v>#VALUE!</v>
      </c>
      <c r="HM230" s="94" t="str">
        <f t="shared" si="798"/>
        <v>i.a.</v>
      </c>
      <c r="HN230" s="94" t="str">
        <f t="shared" si="865"/>
        <v>i.a.</v>
      </c>
      <c r="HO230" s="94" t="str">
        <f t="shared" si="866"/>
        <v>i.a.</v>
      </c>
      <c r="HP230" s="94">
        <f t="shared" si="867"/>
        <v>0</v>
      </c>
      <c r="HQ230" s="94">
        <f t="shared" si="868"/>
        <v>5.972138632857206E-2</v>
      </c>
      <c r="HR230" s="94">
        <f t="shared" si="869"/>
        <v>3.6455221191723355E-2</v>
      </c>
      <c r="HS230" s="94">
        <f t="shared" si="870"/>
        <v>4.9421669540918783E-2</v>
      </c>
      <c r="HT230" s="94">
        <f t="shared" si="871"/>
        <v>3.5943953390724447E-2</v>
      </c>
      <c r="HU230" s="94">
        <f t="shared" si="872"/>
        <v>1.6760058923774586E-2</v>
      </c>
      <c r="HV230" s="94">
        <f t="shared" si="873"/>
        <v>5.3445959611738612E-2</v>
      </c>
      <c r="HW230" s="94">
        <f t="shared" si="874"/>
        <v>7.3150043034565904E-2</v>
      </c>
      <c r="HX230" s="94" t="e">
        <f t="shared" si="746"/>
        <v>#VALUE!</v>
      </c>
      <c r="HY230" s="94" t="e">
        <f t="shared" si="747"/>
        <v>#VALUE!</v>
      </c>
      <c r="HZ230" s="94" t="e">
        <f t="shared" si="748"/>
        <v>#VALUE!</v>
      </c>
      <c r="IA230" s="94" t="e">
        <f t="shared" si="749"/>
        <v>#VALUE!</v>
      </c>
      <c r="IB230" s="94">
        <f t="shared" si="750"/>
        <v>-0.31311931339873761</v>
      </c>
      <c r="IC230" s="94">
        <f t="shared" si="751"/>
        <v>1.5164870524092208E-2</v>
      </c>
      <c r="ID230" s="366" t="e">
        <f t="shared" si="752"/>
        <v>#VALUE!</v>
      </c>
      <c r="IE230" s="366" t="e">
        <f t="shared" si="753"/>
        <v>#VALUE!</v>
      </c>
      <c r="IF230" s="366" t="e">
        <f t="shared" si="754"/>
        <v>#VALUE!</v>
      </c>
      <c r="IG230" s="94" t="str">
        <f t="shared" si="799"/>
        <v>i.a.</v>
      </c>
      <c r="IH230" s="94" t="str">
        <f t="shared" si="875"/>
        <v>i.a.</v>
      </c>
      <c r="II230" s="94" t="str">
        <f t="shared" si="876"/>
        <v>i.a.</v>
      </c>
      <c r="IJ230" s="94" t="str">
        <f t="shared" si="877"/>
        <v>i.a.</v>
      </c>
      <c r="IK230" s="94">
        <f t="shared" si="878"/>
        <v>0.46539195719587573</v>
      </c>
      <c r="IL230" s="94">
        <f t="shared" si="879"/>
        <v>0.67754410085202765</v>
      </c>
      <c r="IM230" s="94">
        <f t="shared" si="880"/>
        <v>0.66742272169272032</v>
      </c>
      <c r="IN230" s="94">
        <f t="shared" si="881"/>
        <v>0.67060019045119423</v>
      </c>
      <c r="IO230" s="94">
        <f t="shared" si="882"/>
        <v>0.65231646609481497</v>
      </c>
      <c r="IP230" s="94">
        <f t="shared" si="883"/>
        <v>0.68740703877028342</v>
      </c>
      <c r="IQ230" s="94">
        <f t="shared" si="884"/>
        <v>0.70818752066178592</v>
      </c>
      <c r="IR230" s="94">
        <f t="shared" si="800"/>
        <v>0.67196746587914735</v>
      </c>
      <c r="IS230" s="94" t="e">
        <f t="shared" si="755"/>
        <v>#VALUE!</v>
      </c>
      <c r="IT230" s="94" t="e">
        <f t="shared" si="756"/>
        <v>#VALUE!</v>
      </c>
      <c r="IU230" s="94" t="e">
        <f t="shared" si="757"/>
        <v>#VALUE!</v>
      </c>
      <c r="IV230" s="94" t="e">
        <f t="shared" si="758"/>
        <v>#VALUE!</v>
      </c>
      <c r="IW230" s="94">
        <f t="shared" si="759"/>
        <v>0.96637371311733289</v>
      </c>
      <c r="IX230" s="94">
        <f t="shared" si="760"/>
        <v>-0.29429720663489922</v>
      </c>
      <c r="IY230" s="366" t="e">
        <f t="shared" si="761"/>
        <v>#VALUE!</v>
      </c>
      <c r="IZ230" s="366" t="e">
        <f t="shared" si="762"/>
        <v>#VALUE!</v>
      </c>
      <c r="JA230" s="366" t="e">
        <f t="shared" si="763"/>
        <v>#VALUE!</v>
      </c>
      <c r="JB230" s="392"/>
      <c r="JC230" s="94" t="str">
        <f t="shared" si="885"/>
        <v>i.a.</v>
      </c>
      <c r="JD230" s="94" t="str">
        <f t="shared" si="886"/>
        <v>i.a.</v>
      </c>
      <c r="JE230" s="94" t="str">
        <f t="shared" si="887"/>
        <v>i.a.</v>
      </c>
      <c r="JF230" s="94">
        <f t="shared" si="888"/>
        <v>4.3913769517230895E-2</v>
      </c>
      <c r="JG230" s="94">
        <f t="shared" si="889"/>
        <v>2.2332361963694831E-2</v>
      </c>
      <c r="JH230" s="94">
        <f t="shared" si="890"/>
        <v>3.1645562655639101E-2</v>
      </c>
      <c r="JI230" s="94">
        <f t="shared" si="891"/>
        <v>2.3634682155952883E-2</v>
      </c>
      <c r="JJ230" s="94">
        <f t="shared" si="892"/>
        <v>1.1290191818137596E-2</v>
      </c>
      <c r="JK230" s="94">
        <f t="shared" si="893"/>
        <v>3.5468968335682249E-2</v>
      </c>
      <c r="JL230" s="94">
        <f t="shared" si="894"/>
        <v>4.5779676343113716E-2</v>
      </c>
      <c r="JM230" s="94">
        <f t="shared" si="801"/>
        <v>3.6386217482570107E-2</v>
      </c>
      <c r="JN230" s="94" t="e">
        <f t="shared" si="764"/>
        <v>#VALUE!</v>
      </c>
      <c r="JO230" s="94" t="e">
        <f t="shared" si="765"/>
        <v>#VALUE!</v>
      </c>
      <c r="JP230" s="94" t="e">
        <f t="shared" si="766"/>
        <v>#VALUE!</v>
      </c>
      <c r="JQ230" s="94" t="e">
        <f t="shared" si="767"/>
        <v>#VALUE!</v>
      </c>
      <c r="JR230" s="94">
        <f t="shared" si="768"/>
        <v>-5.2450362220143466E-2</v>
      </c>
      <c r="JS230" s="94">
        <f t="shared" si="769"/>
        <v>6.7083437952373476E-3</v>
      </c>
      <c r="JT230" s="364" t="e">
        <f t="shared" si="770"/>
        <v>#VALUE!</v>
      </c>
      <c r="JU230" s="364" t="e">
        <f t="shared" si="771"/>
        <v>#VALUE!</v>
      </c>
      <c r="JV230" s="364" t="e">
        <f t="shared" si="772"/>
        <v>#VALUE!</v>
      </c>
      <c r="JW230" s="99" t="str">
        <f t="shared" si="802"/>
        <v>i.a.</v>
      </c>
      <c r="JX230" s="99" t="str">
        <f t="shared" si="895"/>
        <v>i.a.</v>
      </c>
      <c r="JY230" s="99" t="str">
        <f t="shared" si="896"/>
        <v>i.a.</v>
      </c>
      <c r="JZ230" s="99" t="str">
        <f t="shared" si="897"/>
        <v>i.a.</v>
      </c>
      <c r="KA230" s="99">
        <f t="shared" si="898"/>
        <v>1.1667093596059115</v>
      </c>
      <c r="KB230" s="99">
        <f t="shared" si="899"/>
        <v>1.2312910195813638</v>
      </c>
      <c r="KC230" s="99">
        <f t="shared" si="900"/>
        <v>1.223086137281292</v>
      </c>
      <c r="KD230" s="99">
        <f t="shared" si="901"/>
        <v>1.2061448140900195</v>
      </c>
      <c r="KE230" s="99">
        <f t="shared" si="902"/>
        <v>1.1936709677419355</v>
      </c>
      <c r="KF230" s="99">
        <f t="shared" si="803"/>
        <v>1.1636552380952381</v>
      </c>
      <c r="KG230" s="99">
        <f t="shared" si="804"/>
        <v>1.2240839694656489</v>
      </c>
      <c r="KH230" s="99">
        <f t="shared" si="805"/>
        <v>1.1530147692307691</v>
      </c>
      <c r="KI230" s="94" t="e">
        <f t="shared" si="773"/>
        <v>#VALUE!</v>
      </c>
      <c r="KJ230" s="94" t="e">
        <f t="shared" si="774"/>
        <v>#VALUE!</v>
      </c>
      <c r="KK230" s="94" t="e">
        <f t="shared" si="775"/>
        <v>#VALUE!</v>
      </c>
      <c r="KL230" s="94" t="e">
        <f t="shared" si="776"/>
        <v>#VALUE!</v>
      </c>
      <c r="KM230" s="94">
        <f t="shared" si="777"/>
        <v>0.6627761356227424</v>
      </c>
      <c r="KN230" s="94">
        <f t="shared" si="778"/>
        <v>-0.26314262147429568</v>
      </c>
      <c r="KO230" s="364" t="e">
        <f t="shared" si="779"/>
        <v>#VALUE!</v>
      </c>
      <c r="KP230" s="364" t="e">
        <f t="shared" si="780"/>
        <v>#VALUE!</v>
      </c>
      <c r="KQ230" s="364" t="e">
        <f t="shared" si="781"/>
        <v>#VALUE!</v>
      </c>
      <c r="KR230" s="308"/>
      <c r="KS230" s="308" t="str">
        <f t="shared" si="903"/>
        <v>i.a.</v>
      </c>
      <c r="KT230" s="308" t="str">
        <f t="shared" si="904"/>
        <v>i.a.</v>
      </c>
      <c r="KU230" s="308" t="str">
        <f t="shared" si="905"/>
        <v>i.a.</v>
      </c>
      <c r="KV230" s="308">
        <f t="shared" si="906"/>
        <v>4.6511699507389162E-2</v>
      </c>
      <c r="KW230" s="308">
        <f t="shared" si="907"/>
        <v>2.7972316002700878E-2</v>
      </c>
      <c r="KX230" s="308">
        <f t="shared" si="908"/>
        <v>3.796164199192463E-2</v>
      </c>
      <c r="KY230" s="308">
        <f t="shared" si="909"/>
        <v>2.8506849315068493E-2</v>
      </c>
      <c r="KZ230" s="308">
        <f t="shared" si="910"/>
        <v>1.4901290322580646E-2</v>
      </c>
      <c r="LA230" s="308">
        <f t="shared" si="911"/>
        <v>4.1876825396825398E-2</v>
      </c>
      <c r="LB230" s="308">
        <f t="shared" si="912"/>
        <v>5.5072519083969464E-2</v>
      </c>
      <c r="LC230" s="308">
        <f t="shared" si="806"/>
        <v>3.9371692307692309E-2</v>
      </c>
    </row>
    <row r="231" spans="1:315" s="1" customFormat="1" x14ac:dyDescent="0.3">
      <c r="A231" s="373" t="s">
        <v>583</v>
      </c>
      <c r="B231" s="171">
        <v>49619812</v>
      </c>
      <c r="C231" t="s">
        <v>577</v>
      </c>
      <c r="D231"/>
      <c r="E231"/>
      <c r="F231"/>
      <c r="G231">
        <v>701010</v>
      </c>
      <c r="H231"/>
      <c r="I231" s="186">
        <v>43956</v>
      </c>
      <c r="J231" s="176"/>
      <c r="K231" s="176"/>
      <c r="L231" s="178"/>
      <c r="M231" s="178"/>
      <c r="N231" s="178" t="s">
        <v>132</v>
      </c>
      <c r="O231" s="178" t="s">
        <v>132</v>
      </c>
      <c r="P231" s="178" t="s">
        <v>132</v>
      </c>
      <c r="Q231" s="94" t="e">
        <f t="shared" si="719"/>
        <v>#DIV/0!</v>
      </c>
      <c r="R231" s="94" t="e">
        <f t="shared" si="720"/>
        <v>#DIV/0!</v>
      </c>
      <c r="S231" s="94" t="e">
        <f t="shared" si="721"/>
        <v>#DIV/0!</v>
      </c>
      <c r="T231" s="94">
        <f t="shared" si="722"/>
        <v>-1</v>
      </c>
      <c r="U231" s="94">
        <f t="shared" si="723"/>
        <v>0.12564407451446691</v>
      </c>
      <c r="V231" s="94">
        <f t="shared" si="724"/>
        <v>0.55548705302096169</v>
      </c>
      <c r="W231" s="362">
        <f t="shared" si="725"/>
        <v>0</v>
      </c>
      <c r="X231" s="362">
        <f t="shared" si="726"/>
        <v>0</v>
      </c>
      <c r="Y231" s="362">
        <f t="shared" si="727"/>
        <v>0</v>
      </c>
      <c r="Z231" s="100"/>
      <c r="AA231" s="396"/>
      <c r="AB231" s="208"/>
      <c r="AC231" s="208"/>
      <c r="AD231" s="208">
        <v>2840</v>
      </c>
      <c r="AE231" s="208">
        <v>2523</v>
      </c>
      <c r="AF231" s="100">
        <v>1622</v>
      </c>
      <c r="AG231" s="103">
        <v>1610.606</v>
      </c>
      <c r="AH231" s="103">
        <v>1620.933</v>
      </c>
      <c r="AI231" s="103">
        <v>1379.9269999999999</v>
      </c>
      <c r="AJ231" s="103">
        <v>1260.07</v>
      </c>
      <c r="AK231" s="101"/>
      <c r="AL231" s="94" t="e">
        <f t="shared" si="782"/>
        <v>#DIV/0!</v>
      </c>
      <c r="AM231" s="94" t="e">
        <f t="shared" si="783"/>
        <v>#DIV/0!</v>
      </c>
      <c r="AN231" s="94" t="e">
        <f t="shared" si="807"/>
        <v>#DIV/0!</v>
      </c>
      <c r="AO231" s="94">
        <f t="shared" si="808"/>
        <v>-1</v>
      </c>
      <c r="AP231" s="94">
        <f t="shared" si="809"/>
        <v>0.27101449275362322</v>
      </c>
      <c r="AQ231" s="94">
        <f t="shared" si="810"/>
        <v>0.58986175115207373</v>
      </c>
      <c r="AR231" s="362">
        <f t="shared" si="784"/>
        <v>0</v>
      </c>
      <c r="AS231" s="362">
        <f t="shared" si="811"/>
        <v>0</v>
      </c>
      <c r="AT231" s="362">
        <f t="shared" si="812"/>
        <v>0</v>
      </c>
      <c r="AU231" s="266"/>
      <c r="AV231" s="266"/>
      <c r="AW231" s="201"/>
      <c r="AX231" s="201"/>
      <c r="AY231" s="201">
        <v>877</v>
      </c>
      <c r="AZ231" s="201">
        <v>690</v>
      </c>
      <c r="BA231" s="267">
        <v>434</v>
      </c>
      <c r="BB231" s="220">
        <v>404.78399999999999</v>
      </c>
      <c r="BC231" s="219">
        <v>410.24900000000002</v>
      </c>
      <c r="BD231" s="219">
        <v>340.488</v>
      </c>
      <c r="BE231" s="219">
        <v>261.48700000000002</v>
      </c>
      <c r="BF231" s="220"/>
      <c r="BG231" s="94" t="e">
        <f t="shared" si="785"/>
        <v>#DIV/0!</v>
      </c>
      <c r="BH231" s="94" t="e">
        <f t="shared" si="813"/>
        <v>#DIV/0!</v>
      </c>
      <c r="BI231" s="94" t="e">
        <f t="shared" si="814"/>
        <v>#DIV/0!</v>
      </c>
      <c r="BJ231" s="94">
        <f t="shared" si="815"/>
        <v>-1</v>
      </c>
      <c r="BK231" s="94">
        <f t="shared" si="816"/>
        <v>1.196319018404908</v>
      </c>
      <c r="BL231" s="94">
        <f t="shared" si="817"/>
        <v>0.21641791044776118</v>
      </c>
      <c r="BM231" s="362">
        <f t="shared" si="786"/>
        <v>0</v>
      </c>
      <c r="BN231" s="362">
        <f t="shared" si="818"/>
        <v>0</v>
      </c>
      <c r="BO231" s="362">
        <f t="shared" si="819"/>
        <v>0</v>
      </c>
      <c r="BP231" s="266"/>
      <c r="BQ231" s="266"/>
      <c r="BR231" s="201"/>
      <c r="BS231" s="201"/>
      <c r="BT231" s="201">
        <v>358</v>
      </c>
      <c r="BU231" s="201">
        <v>163</v>
      </c>
      <c r="BV231" s="266">
        <v>134</v>
      </c>
      <c r="BW231" s="101">
        <v>125.399</v>
      </c>
      <c r="BX231" s="103">
        <v>130.369</v>
      </c>
      <c r="BY231" s="103">
        <v>44.994999999999997</v>
      </c>
      <c r="BZ231" s="103">
        <v>5.8840000000000003</v>
      </c>
      <c r="CA231" s="103"/>
      <c r="CB231" s="94" t="e">
        <f t="shared" si="787"/>
        <v>#DIV/0!</v>
      </c>
      <c r="CC231" s="94" t="e">
        <f t="shared" si="820"/>
        <v>#DIV/0!</v>
      </c>
      <c r="CD231" s="94" t="e">
        <f t="shared" si="821"/>
        <v>#DIV/0!</v>
      </c>
      <c r="CE231" s="94">
        <f t="shared" si="822"/>
        <v>-1</v>
      </c>
      <c r="CF231" s="94">
        <f t="shared" si="823"/>
        <v>0.64</v>
      </c>
      <c r="CG231" s="94">
        <f t="shared" si="824"/>
        <v>7.7586206896551727E-2</v>
      </c>
      <c r="CH231" s="362">
        <f t="shared" si="788"/>
        <v>0</v>
      </c>
      <c r="CI231" s="362">
        <f t="shared" si="825"/>
        <v>0</v>
      </c>
      <c r="CJ231" s="362">
        <f t="shared" si="826"/>
        <v>0</v>
      </c>
      <c r="CK231" s="100"/>
      <c r="CL231" s="100"/>
      <c r="CM231" s="208"/>
      <c r="CN231" s="208"/>
      <c r="CO231" s="208">
        <v>205</v>
      </c>
      <c r="CP231" s="208">
        <v>125</v>
      </c>
      <c r="CQ231" s="100">
        <v>116</v>
      </c>
      <c r="CR231" s="102">
        <v>103.874</v>
      </c>
      <c r="CS231" s="102">
        <v>93.501000000000005</v>
      </c>
      <c r="CT231" s="102">
        <v>0.745</v>
      </c>
      <c r="CU231" s="102">
        <v>-36.588999999999999</v>
      </c>
      <c r="CV231" s="102"/>
      <c r="CW231" s="94" t="e">
        <f t="shared" si="789"/>
        <v>#DIV/0!</v>
      </c>
      <c r="CX231" s="94" t="e">
        <f t="shared" si="827"/>
        <v>#DIV/0!</v>
      </c>
      <c r="CY231" s="94" t="e">
        <f t="shared" si="828"/>
        <v>#DIV/0!</v>
      </c>
      <c r="CZ231" s="94">
        <f t="shared" si="829"/>
        <v>-1</v>
      </c>
      <c r="DA231" s="94">
        <f t="shared" si="830"/>
        <v>0.2</v>
      </c>
      <c r="DB231" s="94">
        <f t="shared" si="831"/>
        <v>0.3888888888888889</v>
      </c>
      <c r="DC231" s="362">
        <f t="shared" si="790"/>
        <v>0</v>
      </c>
      <c r="DD231" s="362">
        <f t="shared" si="832"/>
        <v>0</v>
      </c>
      <c r="DE231" s="362">
        <f t="shared" si="833"/>
        <v>0</v>
      </c>
      <c r="DF231" s="266"/>
      <c r="DG231" s="266"/>
      <c r="DH231" s="201"/>
      <c r="DI231" s="201"/>
      <c r="DJ231" s="201">
        <v>150</v>
      </c>
      <c r="DK231" s="201">
        <v>125</v>
      </c>
      <c r="DL231" s="266">
        <v>90</v>
      </c>
      <c r="DM231" s="103">
        <v>89.185000000000002</v>
      </c>
      <c r="DN231" s="103">
        <v>39.247999999999998</v>
      </c>
      <c r="DO231" s="103">
        <v>-23.062999999999999</v>
      </c>
      <c r="DP231" s="103">
        <v>-92.472999999999999</v>
      </c>
      <c r="DQ231" s="103"/>
      <c r="DR231" s="94" t="e">
        <f t="shared" si="791"/>
        <v>#DIV/0!</v>
      </c>
      <c r="DS231" s="94" t="e">
        <f t="shared" si="834"/>
        <v>#DIV/0!</v>
      </c>
      <c r="DT231" s="94" t="e">
        <f t="shared" si="835"/>
        <v>#DIV/0!</v>
      </c>
      <c r="DU231" s="94">
        <f t="shared" si="836"/>
        <v>-1</v>
      </c>
      <c r="DV231" s="94">
        <f t="shared" si="837"/>
        <v>0.371</v>
      </c>
      <c r="DW231" s="94">
        <f t="shared" si="838"/>
        <v>1.6525198938992043</v>
      </c>
      <c r="DX231" s="362">
        <f t="shared" si="792"/>
        <v>0</v>
      </c>
      <c r="DY231" s="362">
        <f t="shared" si="839"/>
        <v>0</v>
      </c>
      <c r="DZ231" s="362">
        <f t="shared" si="840"/>
        <v>0</v>
      </c>
      <c r="EA231" s="100"/>
      <c r="EB231" s="100"/>
      <c r="EC231" s="208"/>
      <c r="ED231" s="208"/>
      <c r="EE231" s="208">
        <v>1371</v>
      </c>
      <c r="EF231" s="208">
        <v>1000</v>
      </c>
      <c r="EG231" s="100">
        <v>377</v>
      </c>
      <c r="EH231" s="102">
        <v>277.50400000000002</v>
      </c>
      <c r="EI231" s="102">
        <v>255.00800000000001</v>
      </c>
      <c r="EJ231" s="102">
        <v>151.71199999999999</v>
      </c>
      <c r="EK231" s="102">
        <v>293.887</v>
      </c>
      <c r="EL231" s="102"/>
      <c r="EM231" s="94" t="e">
        <f t="shared" si="793"/>
        <v>#DIV/0!</v>
      </c>
      <c r="EN231" s="94" t="e">
        <f t="shared" si="841"/>
        <v>#DIV/0!</v>
      </c>
      <c r="EO231" s="94" t="e">
        <f t="shared" si="842"/>
        <v>#DIV/0!</v>
      </c>
      <c r="EP231" s="94">
        <f t="shared" si="843"/>
        <v>-1</v>
      </c>
      <c r="EQ231" s="94">
        <f t="shared" si="844"/>
        <v>0.12185047501032631</v>
      </c>
      <c r="ER231" s="94">
        <f t="shared" si="845"/>
        <v>0.8244159758854559</v>
      </c>
      <c r="ES231" s="362">
        <f t="shared" si="794"/>
        <v>0</v>
      </c>
      <c r="ET231" s="362">
        <f t="shared" si="846"/>
        <v>0</v>
      </c>
      <c r="EU231" s="362">
        <f t="shared" si="847"/>
        <v>0</v>
      </c>
      <c r="EV231" s="100"/>
      <c r="EW231" s="100"/>
      <c r="EX231" s="208"/>
      <c r="EY231" s="208"/>
      <c r="EZ231" s="208">
        <v>2716</v>
      </c>
      <c r="FA231" s="208">
        <v>2421</v>
      </c>
      <c r="FB231" s="100">
        <v>1327</v>
      </c>
      <c r="FC231" s="102">
        <v>1188.508</v>
      </c>
      <c r="FD231" s="102">
        <v>1245.893</v>
      </c>
      <c r="FE231" s="102">
        <v>1216.7270000000001</v>
      </c>
      <c r="FF231" s="102">
        <v>1292.9480000000001</v>
      </c>
      <c r="FG231" s="102"/>
      <c r="FH231" s="94" t="e">
        <f t="shared" si="795"/>
        <v>#DIV/0!</v>
      </c>
      <c r="FI231" s="94" t="e">
        <f t="shared" si="848"/>
        <v>#DIV/0!</v>
      </c>
      <c r="FJ231" s="94" t="e">
        <f t="shared" si="849"/>
        <v>#DIV/0!</v>
      </c>
      <c r="FK231" s="94">
        <f t="shared" si="850"/>
        <v>-1</v>
      </c>
      <c r="FL231" s="94">
        <f t="shared" si="851"/>
        <v>2.0593579648697759E-2</v>
      </c>
      <c r="FM231" s="94">
        <f t="shared" si="852"/>
        <v>0.55461393596986819</v>
      </c>
      <c r="FN231" s="362">
        <f t="shared" si="796"/>
        <v>0</v>
      </c>
      <c r="FO231" s="362">
        <f t="shared" si="853"/>
        <v>0</v>
      </c>
      <c r="FP231" s="362">
        <f t="shared" si="854"/>
        <v>0</v>
      </c>
      <c r="FQ231" s="486"/>
      <c r="FR231" s="486"/>
      <c r="FS231" s="2"/>
      <c r="FT231" s="2"/>
      <c r="FU231" s="2">
        <v>1685</v>
      </c>
      <c r="FV231" s="2">
        <v>1651</v>
      </c>
      <c r="FW231" s="486">
        <v>1062</v>
      </c>
      <c r="FX231" s="96">
        <v>1041</v>
      </c>
      <c r="FY231" s="96">
        <v>1034</v>
      </c>
      <c r="FZ231" s="96">
        <v>866</v>
      </c>
      <c r="GA231" s="96">
        <v>885</v>
      </c>
      <c r="GB231" s="96"/>
      <c r="GC231" s="2">
        <v>1</v>
      </c>
      <c r="GD231" s="95" t="s">
        <v>757</v>
      </c>
      <c r="GE231" s="1" t="s">
        <v>81</v>
      </c>
      <c r="GF231" s="336"/>
      <c r="GG231" s="1">
        <v>2100</v>
      </c>
      <c r="GH231" s="1" t="s">
        <v>193</v>
      </c>
      <c r="GI231" s="18" t="s">
        <v>97</v>
      </c>
      <c r="GJ231" s="94" t="e">
        <f t="shared" si="728"/>
        <v>#VALUE!</v>
      </c>
      <c r="GK231" s="94" t="e">
        <f t="shared" si="729"/>
        <v>#VALUE!</v>
      </c>
      <c r="GL231" s="94" t="e">
        <f t="shared" si="730"/>
        <v>#VALUE!</v>
      </c>
      <c r="GM231" s="94">
        <f t="shared" si="731"/>
        <v>-1</v>
      </c>
      <c r="GN231" s="94">
        <f t="shared" si="732"/>
        <v>-4.7541121889498029E-2</v>
      </c>
      <c r="GO231" s="94">
        <f t="shared" si="733"/>
        <v>-0.48781083314551876</v>
      </c>
      <c r="GP231" s="366" t="e">
        <f t="shared" si="734"/>
        <v>#VALUE!</v>
      </c>
      <c r="GQ231" s="366" t="e">
        <f t="shared" si="735"/>
        <v>#VALUE!</v>
      </c>
      <c r="GR231" s="366" t="e">
        <f t="shared" si="736"/>
        <v>#VALUE!</v>
      </c>
      <c r="GS231" s="94" t="str">
        <f t="shared" si="797"/>
        <v>Negativ EK</v>
      </c>
      <c r="GT231" s="94" t="str">
        <f t="shared" si="855"/>
        <v>Negativ EK</v>
      </c>
      <c r="GU231" s="94" t="str">
        <f t="shared" si="856"/>
        <v>Negativ EK</v>
      </c>
      <c r="GV231" s="94">
        <f t="shared" si="857"/>
        <v>0</v>
      </c>
      <c r="GW231" s="94">
        <f t="shared" si="858"/>
        <v>0.17292281737663434</v>
      </c>
      <c r="GX231" s="94">
        <f t="shared" si="859"/>
        <v>0.18155410312273057</v>
      </c>
      <c r="GY231" s="94">
        <f t="shared" si="860"/>
        <v>0.35446689401439868</v>
      </c>
      <c r="GZ231" s="94">
        <f t="shared" si="861"/>
        <v>0.3901282975782705</v>
      </c>
      <c r="HA231" s="94">
        <f t="shared" si="862"/>
        <v>0.45978068450039339</v>
      </c>
      <c r="HB231" s="94">
        <f t="shared" si="863"/>
        <v>3.3438136081993001E-3</v>
      </c>
      <c r="HC231" s="94">
        <f t="shared" si="864"/>
        <v>-0.12450023308278352</v>
      </c>
      <c r="HD231" s="94" t="e">
        <f t="shared" si="737"/>
        <v>#VALUE!</v>
      </c>
      <c r="HE231" s="94" t="e">
        <f t="shared" si="738"/>
        <v>#VALUE!</v>
      </c>
      <c r="HF231" s="94" t="e">
        <f t="shared" si="739"/>
        <v>#VALUE!</v>
      </c>
      <c r="HG231" s="94">
        <f t="shared" si="740"/>
        <v>-1</v>
      </c>
      <c r="HH231" s="94">
        <f t="shared" si="741"/>
        <v>0.60245351002172387</v>
      </c>
      <c r="HI231" s="94">
        <f t="shared" si="742"/>
        <v>-0.18358885136749561</v>
      </c>
      <c r="HJ231" s="366" t="e">
        <f t="shared" si="743"/>
        <v>#VALUE!</v>
      </c>
      <c r="HK231" s="366" t="e">
        <f t="shared" si="744"/>
        <v>#VALUE!</v>
      </c>
      <c r="HL231" s="366" t="e">
        <f t="shared" si="745"/>
        <v>#VALUE!</v>
      </c>
      <c r="HM231" s="94" t="str">
        <f t="shared" si="798"/>
        <v>i.a.</v>
      </c>
      <c r="HN231" s="94" t="str">
        <f t="shared" si="865"/>
        <v>i.a.</v>
      </c>
      <c r="HO231" s="94" t="str">
        <f t="shared" si="866"/>
        <v>i.a.</v>
      </c>
      <c r="HP231" s="94">
        <f t="shared" si="867"/>
        <v>0</v>
      </c>
      <c r="HQ231" s="94">
        <f t="shared" si="868"/>
        <v>0.13938096165076894</v>
      </c>
      <c r="HR231" s="94">
        <f t="shared" si="869"/>
        <v>8.6979722518676625E-2</v>
      </c>
      <c r="HS231" s="94">
        <f t="shared" si="870"/>
        <v>0.10653911655220338</v>
      </c>
      <c r="HT231" s="94">
        <f t="shared" si="871"/>
        <v>0.10302246836080006</v>
      </c>
      <c r="HU231" s="94">
        <f t="shared" si="872"/>
        <v>0.10587829222535348</v>
      </c>
      <c r="HV231" s="94">
        <f t="shared" si="873"/>
        <v>3.5857232510185577E-2</v>
      </c>
      <c r="HW231" s="94">
        <f t="shared" si="874"/>
        <v>4.5508404050278893E-3</v>
      </c>
      <c r="HX231" s="94" t="e">
        <f t="shared" si="746"/>
        <v>#VALUE!</v>
      </c>
      <c r="HY231" s="94" t="e">
        <f t="shared" si="747"/>
        <v>#VALUE!</v>
      </c>
      <c r="HZ231" s="94" t="e">
        <f t="shared" si="748"/>
        <v>#VALUE!</v>
      </c>
      <c r="IA231" s="94" t="e">
        <f t="shared" si="749"/>
        <v>#VALUE!</v>
      </c>
      <c r="IB231" s="94">
        <f t="shared" si="750"/>
        <v>0.22208799705449195</v>
      </c>
      <c r="IC231" s="94">
        <f t="shared" si="751"/>
        <v>0.45390082577622637</v>
      </c>
      <c r="ID231" s="366" t="e">
        <f t="shared" si="752"/>
        <v>#VALUE!</v>
      </c>
      <c r="IE231" s="366" t="e">
        <f t="shared" si="753"/>
        <v>#VALUE!</v>
      </c>
      <c r="IF231" s="366" t="e">
        <f t="shared" si="754"/>
        <v>#VALUE!</v>
      </c>
      <c r="IG231" s="94" t="str">
        <f t="shared" si="799"/>
        <v>i.a.</v>
      </c>
      <c r="IH231" s="94" t="str">
        <f t="shared" si="875"/>
        <v>i.a.</v>
      </c>
      <c r="II231" s="94" t="str">
        <f t="shared" si="876"/>
        <v>i.a.</v>
      </c>
      <c r="IJ231" s="94" t="str">
        <f t="shared" si="877"/>
        <v>i.a.</v>
      </c>
      <c r="IK231" s="94">
        <f t="shared" si="878"/>
        <v>0.50478645066273931</v>
      </c>
      <c r="IL231" s="94">
        <f t="shared" si="879"/>
        <v>0.41305245766212306</v>
      </c>
      <c r="IM231" s="94">
        <f t="shared" si="880"/>
        <v>0.28409947249434814</v>
      </c>
      <c r="IN231" s="94">
        <f t="shared" si="881"/>
        <v>0.23348938332766797</v>
      </c>
      <c r="IO231" s="94">
        <f t="shared" si="882"/>
        <v>0.20467889297074468</v>
      </c>
      <c r="IP231" s="94">
        <f t="shared" si="883"/>
        <v>0.12468861133187641</v>
      </c>
      <c r="IQ231" s="94">
        <f t="shared" si="884"/>
        <v>0.22729993781652469</v>
      </c>
      <c r="IR231" s="94" t="str">
        <f t="shared" si="800"/>
        <v>i.a.</v>
      </c>
      <c r="IS231" s="94" t="e">
        <f t="shared" si="755"/>
        <v>#VALUE!</v>
      </c>
      <c r="IT231" s="94" t="e">
        <f t="shared" si="756"/>
        <v>#VALUE!</v>
      </c>
      <c r="IU231" s="94" t="e">
        <f t="shared" si="757"/>
        <v>#VALUE!</v>
      </c>
      <c r="IV231" s="94" t="e">
        <f t="shared" si="758"/>
        <v>#VALUE!</v>
      </c>
      <c r="IW231" s="94">
        <f t="shared" si="759"/>
        <v>0.95116650825196591</v>
      </c>
      <c r="IX231" s="94">
        <f t="shared" si="760"/>
        <v>-0.21798261960116189</v>
      </c>
      <c r="IY231" s="366" t="e">
        <f t="shared" si="761"/>
        <v>#VALUE!</v>
      </c>
      <c r="IZ231" s="366" t="e">
        <f t="shared" si="762"/>
        <v>#VALUE!</v>
      </c>
      <c r="JA231" s="366" t="e">
        <f t="shared" si="763"/>
        <v>#VALUE!</v>
      </c>
      <c r="JB231" s="392"/>
      <c r="JC231" s="94" t="str">
        <f t="shared" si="885"/>
        <v>i.a.</v>
      </c>
      <c r="JD231" s="94" t="str">
        <f t="shared" si="886"/>
        <v>i.a.</v>
      </c>
      <c r="JE231" s="94" t="str">
        <f t="shared" si="887"/>
        <v>i.a.</v>
      </c>
      <c r="JF231" s="94">
        <f t="shared" si="888"/>
        <v>0.12605633802816901</v>
      </c>
      <c r="JG231" s="94">
        <f t="shared" si="889"/>
        <v>6.4605628220372566E-2</v>
      </c>
      <c r="JH231" s="94">
        <f t="shared" si="890"/>
        <v>8.2614056720098639E-2</v>
      </c>
      <c r="JI231" s="94">
        <f t="shared" si="891"/>
        <v>7.7858271979615132E-2</v>
      </c>
      <c r="JJ231" s="94">
        <f t="shared" si="892"/>
        <v>8.0428370574231009E-2</v>
      </c>
      <c r="JK231" s="94">
        <f t="shared" si="893"/>
        <v>3.2606797316089911E-2</v>
      </c>
      <c r="JL231" s="94">
        <f t="shared" si="894"/>
        <v>4.6695818486274581E-3</v>
      </c>
      <c r="JM231" s="94" t="str">
        <f t="shared" si="801"/>
        <v>i.a.</v>
      </c>
      <c r="JN231" s="94" t="e">
        <f t="shared" si="764"/>
        <v>#VALUE!</v>
      </c>
      <c r="JO231" s="94" t="e">
        <f t="shared" si="765"/>
        <v>#VALUE!</v>
      </c>
      <c r="JP231" s="94" t="e">
        <f t="shared" si="766"/>
        <v>#VALUE!</v>
      </c>
      <c r="JQ231" s="94" t="e">
        <f t="shared" si="767"/>
        <v>#VALUE!</v>
      </c>
      <c r="JR231" s="94">
        <f t="shared" si="768"/>
        <v>0.1029307816162521</v>
      </c>
      <c r="JS231" s="94">
        <f t="shared" si="769"/>
        <v>5.6162950227833601E-4</v>
      </c>
      <c r="JT231" s="364" t="e">
        <f t="shared" si="770"/>
        <v>#VALUE!</v>
      </c>
      <c r="JU231" s="364" t="e">
        <f t="shared" si="771"/>
        <v>#VALUE!</v>
      </c>
      <c r="JV231" s="364" t="e">
        <f t="shared" si="772"/>
        <v>#VALUE!</v>
      </c>
      <c r="JW231" s="99" t="str">
        <f t="shared" si="802"/>
        <v>i.a.</v>
      </c>
      <c r="JX231" s="99" t="str">
        <f t="shared" si="895"/>
        <v>i.a.</v>
      </c>
      <c r="JY231" s="99" t="str">
        <f t="shared" si="896"/>
        <v>i.a.</v>
      </c>
      <c r="JZ231" s="99" t="str">
        <f t="shared" si="897"/>
        <v>i.a.</v>
      </c>
      <c r="KA231" s="99">
        <f t="shared" si="898"/>
        <v>1.685459940652819</v>
      </c>
      <c r="KB231" s="99">
        <f t="shared" si="899"/>
        <v>1.5281647486371897</v>
      </c>
      <c r="KC231" s="99">
        <f t="shared" si="900"/>
        <v>1.527306967984934</v>
      </c>
      <c r="KD231" s="99">
        <f t="shared" si="901"/>
        <v>1.5471719500480308</v>
      </c>
      <c r="KE231" s="99">
        <f t="shared" si="902"/>
        <v>1.5676334622823984</v>
      </c>
      <c r="KF231" s="99">
        <f t="shared" si="803"/>
        <v>1.5934491916859121</v>
      </c>
      <c r="KG231" s="99">
        <f t="shared" si="804"/>
        <v>1.4238079096045198</v>
      </c>
      <c r="KH231" s="99" t="str">
        <f t="shared" si="805"/>
        <v>i.a.</v>
      </c>
      <c r="KI231" s="94" t="e">
        <f t="shared" si="773"/>
        <v>#VALUE!</v>
      </c>
      <c r="KJ231" s="94" t="e">
        <f t="shared" si="774"/>
        <v>#VALUE!</v>
      </c>
      <c r="KK231" s="94" t="e">
        <f t="shared" si="775"/>
        <v>#VALUE!</v>
      </c>
      <c r="KL231" s="94" t="e">
        <f t="shared" si="776"/>
        <v>#VALUE!</v>
      </c>
      <c r="KM231" s="94">
        <f t="shared" si="777"/>
        <v>0.6069080118694361</v>
      </c>
      <c r="KN231" s="94">
        <f t="shared" si="778"/>
        <v>-0.30684642536393825</v>
      </c>
      <c r="KO231" s="364" t="e">
        <f t="shared" si="779"/>
        <v>#VALUE!</v>
      </c>
      <c r="KP231" s="364" t="e">
        <f t="shared" si="780"/>
        <v>#VALUE!</v>
      </c>
      <c r="KQ231" s="364" t="e">
        <f t="shared" si="781"/>
        <v>#VALUE!</v>
      </c>
      <c r="KR231" s="308"/>
      <c r="KS231" s="308" t="str">
        <f t="shared" si="903"/>
        <v>i.a.</v>
      </c>
      <c r="KT231" s="308" t="str">
        <f t="shared" si="904"/>
        <v>i.a.</v>
      </c>
      <c r="KU231" s="308" t="str">
        <f t="shared" si="905"/>
        <v>i.a.</v>
      </c>
      <c r="KV231" s="308">
        <f t="shared" si="906"/>
        <v>0.12166172106824925</v>
      </c>
      <c r="KW231" s="308">
        <f t="shared" si="907"/>
        <v>7.5711689884918235E-2</v>
      </c>
      <c r="KX231" s="308">
        <f t="shared" si="908"/>
        <v>0.10922787193973635</v>
      </c>
      <c r="KY231" s="308">
        <f t="shared" si="909"/>
        <v>9.9782901056676268E-2</v>
      </c>
      <c r="KZ231" s="308">
        <f t="shared" si="910"/>
        <v>9.042649903288201E-2</v>
      </c>
      <c r="LA231" s="308">
        <f t="shared" si="911"/>
        <v>8.602771362586605E-4</v>
      </c>
      <c r="LB231" s="308">
        <f t="shared" si="912"/>
        <v>-4.1343502824858755E-2</v>
      </c>
      <c r="LC231" s="308" t="str">
        <f t="shared" si="806"/>
        <v>i.a.</v>
      </c>
    </row>
    <row r="232" spans="1:315" s="1" customFormat="1" ht="15.75" customHeight="1" x14ac:dyDescent="0.3">
      <c r="A232" s="378" t="s">
        <v>576</v>
      </c>
      <c r="B232" s="175">
        <v>42997811</v>
      </c>
      <c r="C232" t="s">
        <v>577</v>
      </c>
      <c r="D232"/>
      <c r="E232"/>
      <c r="F232"/>
      <c r="G232"/>
      <c r="H232"/>
      <c r="I232" s="188">
        <v>44281</v>
      </c>
      <c r="J232" s="176"/>
      <c r="K232" s="176"/>
      <c r="L232" s="178"/>
      <c r="M232" s="178" t="s">
        <v>132</v>
      </c>
      <c r="N232" s="178" t="s">
        <v>132</v>
      </c>
      <c r="O232" s="178" t="s">
        <v>132</v>
      </c>
      <c r="P232" s="178" t="s">
        <v>132</v>
      </c>
      <c r="Q232" s="94" t="e">
        <f t="shared" si="719"/>
        <v>#DIV/0!</v>
      </c>
      <c r="R232" s="94" t="e">
        <f t="shared" si="720"/>
        <v>#DIV/0!</v>
      </c>
      <c r="S232" s="94">
        <f t="shared" si="721"/>
        <v>-1</v>
      </c>
      <c r="T232" s="94">
        <f t="shared" si="722"/>
        <v>-0.10530371838273755</v>
      </c>
      <c r="U232" s="94">
        <f t="shared" si="723"/>
        <v>-0.21594734570565377</v>
      </c>
      <c r="V232" s="94">
        <f t="shared" si="724"/>
        <v>2.5425416565245218E-2</v>
      </c>
      <c r="W232" s="362">
        <f t="shared" si="725"/>
        <v>0</v>
      </c>
      <c r="X232" s="362">
        <f t="shared" si="726"/>
        <v>0</v>
      </c>
      <c r="Y232" s="362">
        <f t="shared" si="727"/>
        <v>-3250.7</v>
      </c>
      <c r="Z232" s="100"/>
      <c r="AA232" s="396"/>
      <c r="AB232" s="208"/>
      <c r="AC232" s="208">
        <v>3250.7</v>
      </c>
      <c r="AD232" s="208">
        <v>3633.3</v>
      </c>
      <c r="AE232" s="208">
        <v>4634</v>
      </c>
      <c r="AF232" s="262">
        <v>4519.1000000000004</v>
      </c>
      <c r="AG232" s="263">
        <v>4343.1000000000004</v>
      </c>
      <c r="AH232" s="264">
        <v>4114.3</v>
      </c>
      <c r="AI232" s="264">
        <v>4374.8999999999996</v>
      </c>
      <c r="AJ232" s="264">
        <v>4307.3999999999996</v>
      </c>
      <c r="AK232" s="265"/>
      <c r="AL232" s="94" t="e">
        <f t="shared" si="782"/>
        <v>#DIV/0!</v>
      </c>
      <c r="AM232" s="94" t="e">
        <f t="shared" si="783"/>
        <v>#DIV/0!</v>
      </c>
      <c r="AN232" s="94">
        <f t="shared" si="807"/>
        <v>-1</v>
      </c>
      <c r="AO232" s="94">
        <f t="shared" si="808"/>
        <v>-6.4759782070331937E-2</v>
      </c>
      <c r="AP232" s="94">
        <f t="shared" si="809"/>
        <v>-0.17211686314710403</v>
      </c>
      <c r="AQ232" s="94">
        <f t="shared" si="810"/>
        <v>-1.8117765475591345E-2</v>
      </c>
      <c r="AR232" s="362">
        <f t="shared" si="784"/>
        <v>0</v>
      </c>
      <c r="AS232" s="362">
        <f t="shared" si="811"/>
        <v>0</v>
      </c>
      <c r="AT232" s="362">
        <f t="shared" si="812"/>
        <v>-755.3</v>
      </c>
      <c r="AU232" s="266"/>
      <c r="AV232" s="266"/>
      <c r="AW232" s="201"/>
      <c r="AX232" s="201">
        <v>755.3</v>
      </c>
      <c r="AY232" s="201">
        <v>807.6</v>
      </c>
      <c r="AZ232" s="201">
        <v>975.5</v>
      </c>
      <c r="BA232" s="285">
        <v>993.5</v>
      </c>
      <c r="BB232" s="265">
        <v>1019.8</v>
      </c>
      <c r="BC232" s="263">
        <v>962.4</v>
      </c>
      <c r="BD232" s="263">
        <v>986.1</v>
      </c>
      <c r="BE232" s="263">
        <v>989.1</v>
      </c>
      <c r="BF232" s="265"/>
      <c r="BG232" s="94" t="e">
        <f t="shared" si="785"/>
        <v>#DIV/0!</v>
      </c>
      <c r="BH232" s="94" t="e">
        <f t="shared" si="813"/>
        <v>#DIV/0!</v>
      </c>
      <c r="BI232" s="94">
        <f t="shared" si="814"/>
        <v>1</v>
      </c>
      <c r="BJ232" s="94">
        <f t="shared" si="815"/>
        <v>0.92345376607470908</v>
      </c>
      <c r="BK232" s="94">
        <f t="shared" si="816"/>
        <v>3.3727810650887508E-2</v>
      </c>
      <c r="BL232" s="94">
        <f t="shared" si="817"/>
        <v>-2.5533088235294121</v>
      </c>
      <c r="BM232" s="362">
        <f t="shared" si="786"/>
        <v>0</v>
      </c>
      <c r="BN232" s="362">
        <f t="shared" si="818"/>
        <v>0</v>
      </c>
      <c r="BO232" s="362">
        <f t="shared" si="819"/>
        <v>12.5</v>
      </c>
      <c r="BP232" s="266"/>
      <c r="BQ232" s="266"/>
      <c r="BR232" s="201"/>
      <c r="BS232" s="201">
        <v>-12.5</v>
      </c>
      <c r="BT232" s="201">
        <v>-163.30000000000001</v>
      </c>
      <c r="BU232" s="201">
        <v>-169</v>
      </c>
      <c r="BV232" s="285">
        <v>108.8</v>
      </c>
      <c r="BW232" s="265">
        <v>118.8</v>
      </c>
      <c r="BX232" s="263">
        <v>97.7</v>
      </c>
      <c r="BY232" s="263">
        <v>74.7</v>
      </c>
      <c r="BZ232" s="263">
        <v>28.1</v>
      </c>
      <c r="CA232" s="263"/>
      <c r="CB232" s="94" t="e">
        <f t="shared" si="787"/>
        <v>#DIV/0!</v>
      </c>
      <c r="CC232" s="94" t="e">
        <f t="shared" si="820"/>
        <v>#DIV/0!</v>
      </c>
      <c r="CD232" s="94">
        <f t="shared" si="821"/>
        <v>1</v>
      </c>
      <c r="CE232" s="94">
        <f t="shared" si="822"/>
        <v>0.85423542354235427</v>
      </c>
      <c r="CF232" s="94">
        <f t="shared" si="823"/>
        <v>4.3157894736842048E-2</v>
      </c>
      <c r="CG232" s="94">
        <f t="shared" si="824"/>
        <v>-3.0607375271149673</v>
      </c>
      <c r="CH232" s="362">
        <f t="shared" si="788"/>
        <v>0</v>
      </c>
      <c r="CI232" s="362">
        <f t="shared" si="825"/>
        <v>0</v>
      </c>
      <c r="CJ232" s="362">
        <f t="shared" si="826"/>
        <v>26.5</v>
      </c>
      <c r="CK232" s="100"/>
      <c r="CL232" s="100"/>
      <c r="CM232" s="208"/>
      <c r="CN232" s="208">
        <v>-26.5</v>
      </c>
      <c r="CO232" s="208">
        <v>-181.8</v>
      </c>
      <c r="CP232" s="208">
        <v>-190</v>
      </c>
      <c r="CQ232" s="262">
        <v>92.2</v>
      </c>
      <c r="CR232" s="304">
        <v>97.1</v>
      </c>
      <c r="CS232" s="304">
        <v>92.8</v>
      </c>
      <c r="CT232" s="304">
        <v>56.1</v>
      </c>
      <c r="CU232" s="304">
        <v>25.8</v>
      </c>
      <c r="CV232" s="304"/>
      <c r="CW232" s="94" t="e">
        <f t="shared" si="789"/>
        <v>#DIV/0!</v>
      </c>
      <c r="CX232" s="94" t="e">
        <f t="shared" si="827"/>
        <v>#DIV/0!</v>
      </c>
      <c r="CY232" s="94">
        <f t="shared" si="828"/>
        <v>1</v>
      </c>
      <c r="CZ232" s="94">
        <f t="shared" si="829"/>
        <v>0.89507389162561568</v>
      </c>
      <c r="DA232" s="94">
        <f t="shared" si="830"/>
        <v>-0.20474777448071216</v>
      </c>
      <c r="DB232" s="94">
        <f t="shared" si="831"/>
        <v>-4.0974264705882355</v>
      </c>
      <c r="DC232" s="362">
        <f t="shared" si="790"/>
        <v>0</v>
      </c>
      <c r="DD232" s="362">
        <f t="shared" si="832"/>
        <v>0</v>
      </c>
      <c r="DE232" s="362">
        <f t="shared" si="833"/>
        <v>21.3</v>
      </c>
      <c r="DF232" s="266"/>
      <c r="DG232" s="266"/>
      <c r="DH232" s="201"/>
      <c r="DI232" s="201">
        <v>-21.3</v>
      </c>
      <c r="DJ232" s="201">
        <v>-203</v>
      </c>
      <c r="DK232" s="201">
        <v>-168.5</v>
      </c>
      <c r="DL232" s="285">
        <v>54.4</v>
      </c>
      <c r="DM232" s="263">
        <v>76.8</v>
      </c>
      <c r="DN232" s="263">
        <v>84.3</v>
      </c>
      <c r="DO232" s="263">
        <v>50.9</v>
      </c>
      <c r="DP232" s="263">
        <v>9.1999999999999993</v>
      </c>
      <c r="DQ232" s="263"/>
      <c r="DR232" s="94" t="e">
        <f t="shared" si="791"/>
        <v>#DIV/0!</v>
      </c>
      <c r="DS232" s="94" t="e">
        <f t="shared" si="834"/>
        <v>#DIV/0!</v>
      </c>
      <c r="DT232" s="94">
        <f t="shared" si="835"/>
        <v>-1</v>
      </c>
      <c r="DU232" s="94">
        <f t="shared" si="836"/>
        <v>-3.3050988207938843E-2</v>
      </c>
      <c r="DV232" s="94">
        <f t="shared" si="837"/>
        <v>-0.24971962616822427</v>
      </c>
      <c r="DW232" s="94">
        <f t="shared" si="838"/>
        <v>-0.17810323637853337</v>
      </c>
      <c r="DX232" s="362">
        <f t="shared" si="792"/>
        <v>0</v>
      </c>
      <c r="DY232" s="362">
        <f t="shared" si="839"/>
        <v>0</v>
      </c>
      <c r="DZ232" s="362">
        <f t="shared" si="840"/>
        <v>-582.20000000000005</v>
      </c>
      <c r="EA232" s="100"/>
      <c r="EB232" s="100"/>
      <c r="EC232" s="208"/>
      <c r="ED232" s="208">
        <v>582.20000000000005</v>
      </c>
      <c r="EE232" s="208">
        <v>602.1</v>
      </c>
      <c r="EF232" s="208">
        <v>802.5</v>
      </c>
      <c r="EG232" s="262">
        <v>976.4</v>
      </c>
      <c r="EH232" s="304">
        <v>917.2</v>
      </c>
      <c r="EI232" s="304">
        <v>848.1</v>
      </c>
      <c r="EJ232" s="304">
        <v>761.8</v>
      </c>
      <c r="EK232" s="304">
        <v>710.9</v>
      </c>
      <c r="EL232" s="304"/>
      <c r="EM232" s="94" t="e">
        <f t="shared" si="793"/>
        <v>#DIV/0!</v>
      </c>
      <c r="EN232" s="94" t="e">
        <f t="shared" si="841"/>
        <v>#DIV/0!</v>
      </c>
      <c r="EO232" s="94">
        <f t="shared" si="842"/>
        <v>-1</v>
      </c>
      <c r="EP232" s="94">
        <f t="shared" si="843"/>
        <v>-5.6762327572538379E-2</v>
      </c>
      <c r="EQ232" s="94">
        <f t="shared" si="844"/>
        <v>-0.1807317601212384</v>
      </c>
      <c r="ER232" s="94">
        <f t="shared" si="845"/>
        <v>-3.6142064187638212E-2</v>
      </c>
      <c r="ES232" s="362">
        <f t="shared" si="794"/>
        <v>0</v>
      </c>
      <c r="ET232" s="362">
        <f t="shared" si="846"/>
        <v>0</v>
      </c>
      <c r="EU232" s="362">
        <f t="shared" si="847"/>
        <v>-1784.7</v>
      </c>
      <c r="EV232" s="100"/>
      <c r="EW232" s="100"/>
      <c r="EX232" s="208"/>
      <c r="EY232" s="208">
        <v>1784.7</v>
      </c>
      <c r="EZ232" s="208">
        <v>1892.1</v>
      </c>
      <c r="FA232" s="208">
        <v>2309.5</v>
      </c>
      <c r="FB232" s="262">
        <v>2396.1</v>
      </c>
      <c r="FC232" s="304">
        <v>2210.1</v>
      </c>
      <c r="FD232" s="304">
        <v>2526.6</v>
      </c>
      <c r="FE232" s="304">
        <v>2585.1</v>
      </c>
      <c r="FF232" s="304">
        <v>2635.6</v>
      </c>
      <c r="FG232" s="304"/>
      <c r="FH232" s="94" t="e">
        <f t="shared" si="795"/>
        <v>#DIV/0!</v>
      </c>
      <c r="FI232" s="94" t="e">
        <f t="shared" si="848"/>
        <v>#DIV/0!</v>
      </c>
      <c r="FJ232" s="94">
        <f t="shared" si="849"/>
        <v>-1</v>
      </c>
      <c r="FK232" s="94">
        <f t="shared" si="850"/>
        <v>-6.8783068783068779E-2</v>
      </c>
      <c r="FL232" s="94">
        <f t="shared" si="851"/>
        <v>-7.0926966292134838E-2</v>
      </c>
      <c r="FM232" s="94">
        <f t="shared" si="852"/>
        <v>-3.4989503149055285E-3</v>
      </c>
      <c r="FN232" s="362">
        <f t="shared" si="796"/>
        <v>0</v>
      </c>
      <c r="FO232" s="362">
        <f t="shared" si="853"/>
        <v>0</v>
      </c>
      <c r="FP232" s="362">
        <f t="shared" si="854"/>
        <v>-1232</v>
      </c>
      <c r="FQ232" s="486"/>
      <c r="FR232" s="486"/>
      <c r="FS232" s="2"/>
      <c r="FT232" s="2">
        <v>1232</v>
      </c>
      <c r="FU232" s="2">
        <v>1323</v>
      </c>
      <c r="FV232" s="2">
        <v>1424</v>
      </c>
      <c r="FW232" s="515">
        <v>1429</v>
      </c>
      <c r="FX232" s="516">
        <v>1495</v>
      </c>
      <c r="FY232" s="516">
        <v>1512</v>
      </c>
      <c r="FZ232" s="516">
        <v>1511</v>
      </c>
      <c r="GA232" s="516">
        <v>1536</v>
      </c>
      <c r="GB232" s="516"/>
      <c r="GC232" s="2">
        <v>1</v>
      </c>
      <c r="GD232" s="98"/>
      <c r="GE232" s="1" t="s">
        <v>77</v>
      </c>
      <c r="GF232" s="336"/>
      <c r="GG232" s="132">
        <v>9000</v>
      </c>
      <c r="GH232" s="1" t="s">
        <v>610</v>
      </c>
      <c r="GI232" s="18" t="s">
        <v>93</v>
      </c>
      <c r="GJ232" s="94" t="e">
        <f t="shared" si="728"/>
        <v>#VALUE!</v>
      </c>
      <c r="GK232" s="94" t="e">
        <f t="shared" si="729"/>
        <v>#VALUE!</v>
      </c>
      <c r="GL232" s="94">
        <f t="shared" si="730"/>
        <v>1</v>
      </c>
      <c r="GM232" s="94">
        <f t="shared" si="731"/>
        <v>0.82712072608932774</v>
      </c>
      <c r="GN232" s="94">
        <f t="shared" si="732"/>
        <v>-0.21182288270869404</v>
      </c>
      <c r="GO232" s="94">
        <f t="shared" si="733"/>
        <v>-3.1936098607818888</v>
      </c>
      <c r="GP232" s="366" t="e">
        <f t="shared" si="734"/>
        <v>#VALUE!</v>
      </c>
      <c r="GQ232" s="366" t="e">
        <f t="shared" si="735"/>
        <v>#VALUE!</v>
      </c>
      <c r="GR232" s="366">
        <f t="shared" si="736"/>
        <v>4.4752174280165494E-2</v>
      </c>
      <c r="GS232" s="94" t="str">
        <f t="shared" si="797"/>
        <v>Negativ EK</v>
      </c>
      <c r="GT232" s="94" t="str">
        <f t="shared" si="855"/>
        <v>Negativ EK</v>
      </c>
      <c r="GU232" s="94">
        <f t="shared" si="856"/>
        <v>0</v>
      </c>
      <c r="GV232" s="94">
        <f t="shared" si="857"/>
        <v>-4.4752174280165494E-2</v>
      </c>
      <c r="GW232" s="94">
        <f t="shared" si="858"/>
        <v>-0.25886373344724478</v>
      </c>
      <c r="GX232" s="94">
        <f t="shared" si="859"/>
        <v>-0.21361515543313284</v>
      </c>
      <c r="GY232" s="94">
        <f t="shared" si="860"/>
        <v>9.7380650612589784E-2</v>
      </c>
      <c r="GZ232" s="94">
        <f t="shared" si="861"/>
        <v>0.11000963009120261</v>
      </c>
      <c r="HA232" s="94">
        <f t="shared" si="862"/>
        <v>0.11528666376793589</v>
      </c>
      <c r="HB232" s="94">
        <f t="shared" si="863"/>
        <v>7.618659604807497E-2</v>
      </c>
      <c r="HC232" s="94">
        <f t="shared" si="864"/>
        <v>3.6292024194682797E-2</v>
      </c>
      <c r="HD232" s="94" t="e">
        <f t="shared" si="737"/>
        <v>#VALUE!</v>
      </c>
      <c r="HE232" s="94" t="e">
        <f t="shared" si="738"/>
        <v>#VALUE!</v>
      </c>
      <c r="HF232" s="94">
        <f t="shared" si="739"/>
        <v>1</v>
      </c>
      <c r="HG232" s="94">
        <f t="shared" si="740"/>
        <v>0.91252810692436304</v>
      </c>
      <c r="HH232" s="94">
        <f t="shared" si="741"/>
        <v>-8.2180696449253549E-2</v>
      </c>
      <c r="HI232" s="94">
        <f t="shared" si="742"/>
        <v>-2.5204970892003518</v>
      </c>
      <c r="HJ232" s="366" t="e">
        <f t="shared" si="743"/>
        <v>#VALUE!</v>
      </c>
      <c r="HK232" s="366" t="e">
        <f t="shared" si="744"/>
        <v>#VALUE!</v>
      </c>
      <c r="HL232" s="366">
        <f t="shared" si="745"/>
        <v>6.7993907745865969E-3</v>
      </c>
      <c r="HM232" s="94" t="str">
        <f t="shared" si="798"/>
        <v>i.a.</v>
      </c>
      <c r="HN232" s="94" t="str">
        <f t="shared" si="865"/>
        <v>i.a.</v>
      </c>
      <c r="HO232" s="94">
        <f t="shared" si="866"/>
        <v>0</v>
      </c>
      <c r="HP232" s="94">
        <f t="shared" si="867"/>
        <v>-6.7993907745865969E-3</v>
      </c>
      <c r="HQ232" s="94">
        <f t="shared" si="868"/>
        <v>-7.7732292460015229E-2</v>
      </c>
      <c r="HR232" s="94">
        <f t="shared" si="869"/>
        <v>-7.1829309758585508E-2</v>
      </c>
      <c r="HS232" s="94">
        <f t="shared" si="870"/>
        <v>4.7240675611132821E-2</v>
      </c>
      <c r="HT232" s="94">
        <f t="shared" si="871"/>
        <v>5.0161504845145352E-2</v>
      </c>
      <c r="HU232" s="94">
        <f t="shared" si="872"/>
        <v>3.8226030479096978E-2</v>
      </c>
      <c r="HV232" s="94">
        <f t="shared" si="873"/>
        <v>2.8616852146263912E-2</v>
      </c>
      <c r="HW232" s="94">
        <f t="shared" si="874"/>
        <v>1.0661708908787374E-2</v>
      </c>
      <c r="HX232" s="94" t="e">
        <f t="shared" si="746"/>
        <v>#VALUE!</v>
      </c>
      <c r="HY232" s="94" t="e">
        <f t="shared" si="747"/>
        <v>#VALUE!</v>
      </c>
      <c r="HZ232" s="94" t="e">
        <f t="shared" si="748"/>
        <v>#VALUE!</v>
      </c>
      <c r="IA232" s="94">
        <f t="shared" si="749"/>
        <v>2.5138244641541341E-2</v>
      </c>
      <c r="IB232" s="94">
        <f t="shared" si="750"/>
        <v>-8.4206689200102436E-2</v>
      </c>
      <c r="IC232" s="94">
        <f t="shared" si="751"/>
        <v>-0.14728433197081794</v>
      </c>
      <c r="ID232" s="366" t="e">
        <f t="shared" si="752"/>
        <v>#VALUE!</v>
      </c>
      <c r="IE232" s="366" t="e">
        <f t="shared" si="753"/>
        <v>#VALUE!</v>
      </c>
      <c r="IF232" s="366" t="e">
        <f t="shared" si="754"/>
        <v>#VALUE!</v>
      </c>
      <c r="IG232" s="94" t="str">
        <f t="shared" si="799"/>
        <v>i.a.</v>
      </c>
      <c r="IH232" s="94" t="str">
        <f t="shared" si="875"/>
        <v>i.a.</v>
      </c>
      <c r="II232" s="94" t="str">
        <f t="shared" si="876"/>
        <v>i.a.</v>
      </c>
      <c r="IJ232" s="94">
        <f t="shared" si="877"/>
        <v>0.32621729142152744</v>
      </c>
      <c r="IK232" s="94">
        <f t="shared" si="878"/>
        <v>0.31821785317900747</v>
      </c>
      <c r="IL232" s="94">
        <f t="shared" si="879"/>
        <v>0.34747780904957781</v>
      </c>
      <c r="IM232" s="94">
        <f t="shared" si="880"/>
        <v>0.40749551354284047</v>
      </c>
      <c r="IN232" s="94">
        <f t="shared" si="881"/>
        <v>0.41500384597981993</v>
      </c>
      <c r="IO232" s="94">
        <f t="shared" si="882"/>
        <v>0.33566848729517934</v>
      </c>
      <c r="IP232" s="94">
        <f t="shared" si="883"/>
        <v>0.29468879347027194</v>
      </c>
      <c r="IQ232" s="94">
        <f t="shared" si="884"/>
        <v>0.2697298527849446</v>
      </c>
      <c r="IR232" s="94" t="str">
        <f t="shared" si="800"/>
        <v>i.a.</v>
      </c>
      <c r="IS232" s="94" t="e">
        <f t="shared" si="755"/>
        <v>#VALUE!</v>
      </c>
      <c r="IT232" s="94" t="e">
        <f t="shared" si="756"/>
        <v>#VALUE!</v>
      </c>
      <c r="IU232" s="94" t="e">
        <f t="shared" si="757"/>
        <v>#VALUE!</v>
      </c>
      <c r="IV232" s="94">
        <f t="shared" si="758"/>
        <v>0.91444444835858152</v>
      </c>
      <c r="IW232" s="94">
        <f t="shared" si="759"/>
        <v>-0.23240726762001135</v>
      </c>
      <c r="IX232" s="94">
        <f t="shared" si="760"/>
        <v>-2.5147945413059487</v>
      </c>
      <c r="IY232" s="366" t="e">
        <f t="shared" si="761"/>
        <v>#VALUE!</v>
      </c>
      <c r="IZ232" s="366" t="e">
        <f t="shared" si="762"/>
        <v>#VALUE!</v>
      </c>
      <c r="JA232" s="366" t="e">
        <f t="shared" si="763"/>
        <v>#VALUE!</v>
      </c>
      <c r="JB232" s="392"/>
      <c r="JC232" s="94" t="str">
        <f t="shared" si="885"/>
        <v>i.a.</v>
      </c>
      <c r="JD232" s="94" t="str">
        <f t="shared" si="886"/>
        <v>i.a.</v>
      </c>
      <c r="JE232" s="94">
        <f t="shared" si="887"/>
        <v>-3.845325622173686E-3</v>
      </c>
      <c r="JF232" s="94">
        <f t="shared" si="888"/>
        <v>-4.4945366471252031E-2</v>
      </c>
      <c r="JG232" s="94">
        <f t="shared" si="889"/>
        <v>-3.6469572723349157E-2</v>
      </c>
      <c r="JH232" s="94">
        <f t="shared" si="890"/>
        <v>2.4075590272399368E-2</v>
      </c>
      <c r="JI232" s="94">
        <f t="shared" si="891"/>
        <v>2.7353733508323545E-2</v>
      </c>
      <c r="JJ232" s="94">
        <f t="shared" si="892"/>
        <v>2.3746445324842623E-2</v>
      </c>
      <c r="JK232" s="94">
        <f t="shared" si="893"/>
        <v>1.7074675992594119E-2</v>
      </c>
      <c r="JL232" s="94">
        <f t="shared" si="894"/>
        <v>6.523656962436738E-3</v>
      </c>
      <c r="JM232" s="94" t="str">
        <f t="shared" si="801"/>
        <v>i.a.</v>
      </c>
      <c r="JN232" s="94" t="e">
        <f t="shared" si="764"/>
        <v>#VALUE!</v>
      </c>
      <c r="JO232" s="94" t="e">
        <f t="shared" si="765"/>
        <v>#VALUE!</v>
      </c>
      <c r="JP232" s="94" t="e">
        <f t="shared" si="766"/>
        <v>#VALUE!</v>
      </c>
      <c r="JQ232" s="94">
        <f t="shared" si="767"/>
        <v>-3.9218197581462416E-2</v>
      </c>
      <c r="JR232" s="94">
        <f t="shared" si="768"/>
        <v>-0.15609147413820945</v>
      </c>
      <c r="JS232" s="94">
        <f t="shared" si="769"/>
        <v>2.9025927157117683E-2</v>
      </c>
      <c r="JT232" s="364" t="e">
        <f t="shared" si="770"/>
        <v>#VALUE!</v>
      </c>
      <c r="JU232" s="364" t="e">
        <f t="shared" si="771"/>
        <v>#VALUE!</v>
      </c>
      <c r="JV232" s="364" t="e">
        <f t="shared" si="772"/>
        <v>#VALUE!</v>
      </c>
      <c r="JW232" s="99" t="str">
        <f t="shared" si="802"/>
        <v>i.a.</v>
      </c>
      <c r="JX232" s="99" t="str">
        <f t="shared" si="895"/>
        <v>i.a.</v>
      </c>
      <c r="JY232" s="99" t="str">
        <f t="shared" si="896"/>
        <v>i.a.</v>
      </c>
      <c r="JZ232" s="99">
        <f t="shared" si="897"/>
        <v>2.6385551948051948</v>
      </c>
      <c r="KA232" s="99">
        <f t="shared" si="898"/>
        <v>2.7462585034013607</v>
      </c>
      <c r="KB232" s="99">
        <f t="shared" si="899"/>
        <v>3.2542134831460676</v>
      </c>
      <c r="KC232" s="99">
        <f t="shared" si="900"/>
        <v>3.1624212736179147</v>
      </c>
      <c r="KD232" s="99">
        <f t="shared" si="901"/>
        <v>2.905083612040134</v>
      </c>
      <c r="KE232" s="99">
        <f t="shared" si="902"/>
        <v>2.7210978835978836</v>
      </c>
      <c r="KF232" s="99">
        <f t="shared" si="803"/>
        <v>2.8953673064195895</v>
      </c>
      <c r="KG232" s="99">
        <f t="shared" si="804"/>
        <v>2.8042968749999999</v>
      </c>
      <c r="KH232" s="99" t="str">
        <f t="shared" si="805"/>
        <v>i.a.</v>
      </c>
      <c r="KI232" s="94" t="e">
        <f t="shared" si="773"/>
        <v>#VALUE!</v>
      </c>
      <c r="KJ232" s="94" t="e">
        <f t="shared" si="774"/>
        <v>#VALUE!</v>
      </c>
      <c r="KK232" s="94" t="e">
        <f t="shared" si="775"/>
        <v>#VALUE!</v>
      </c>
      <c r="KL232" s="94">
        <f t="shared" si="776"/>
        <v>0.84346872187218724</v>
      </c>
      <c r="KM232" s="94">
        <f t="shared" si="777"/>
        <v>-2.9889008234873098E-2</v>
      </c>
      <c r="KN232" s="94">
        <f t="shared" si="778"/>
        <v>-3.0679732628141068</v>
      </c>
      <c r="KO232" s="364" t="e">
        <f t="shared" si="779"/>
        <v>#VALUE!</v>
      </c>
      <c r="KP232" s="364" t="e">
        <f t="shared" si="780"/>
        <v>#VALUE!</v>
      </c>
      <c r="KQ232" s="364" t="e">
        <f t="shared" si="781"/>
        <v>#VALUE!</v>
      </c>
      <c r="KR232" s="308"/>
      <c r="KS232" s="308" t="str">
        <f t="shared" si="903"/>
        <v>i.a.</v>
      </c>
      <c r="KT232" s="308" t="str">
        <f t="shared" si="904"/>
        <v>i.a.</v>
      </c>
      <c r="KU232" s="308">
        <f t="shared" si="905"/>
        <v>-2.150974025974026E-2</v>
      </c>
      <c r="KV232" s="308">
        <f t="shared" si="906"/>
        <v>-0.13741496598639458</v>
      </c>
      <c r="KW232" s="308">
        <f t="shared" si="907"/>
        <v>-0.13342696629213482</v>
      </c>
      <c r="KX232" s="308">
        <f t="shared" si="908"/>
        <v>6.4520643806857944E-2</v>
      </c>
      <c r="KY232" s="308">
        <f t="shared" si="909"/>
        <v>6.494983277591973E-2</v>
      </c>
      <c r="KZ232" s="308">
        <f t="shared" si="910"/>
        <v>6.1375661375661375E-2</v>
      </c>
      <c r="LA232" s="308">
        <f t="shared" si="911"/>
        <v>3.7127729980145602E-2</v>
      </c>
      <c r="LB232" s="308">
        <f t="shared" si="912"/>
        <v>1.6796874999999999E-2</v>
      </c>
      <c r="LC232" s="308" t="str">
        <f t="shared" si="806"/>
        <v>i.a.</v>
      </c>
    </row>
    <row r="233" spans="1:315" s="1" customFormat="1" ht="15.75" customHeight="1" x14ac:dyDescent="0.3">
      <c r="A233" s="378" t="s">
        <v>758</v>
      </c>
      <c r="B233" s="171">
        <v>34411913</v>
      </c>
      <c r="C233" t="s">
        <v>577</v>
      </c>
      <c r="D233"/>
      <c r="E233"/>
      <c r="F233"/>
      <c r="G233"/>
      <c r="H233"/>
      <c r="I233" s="188">
        <v>43581</v>
      </c>
      <c r="J233" s="176"/>
      <c r="K233" s="176"/>
      <c r="L233" s="178"/>
      <c r="M233" s="178"/>
      <c r="N233" s="178"/>
      <c r="O233" s="181" t="s">
        <v>132</v>
      </c>
      <c r="P233" s="178" t="s">
        <v>132</v>
      </c>
      <c r="Q233" s="94" t="e">
        <f t="shared" si="719"/>
        <v>#DIV/0!</v>
      </c>
      <c r="R233" s="94" t="e">
        <f t="shared" si="720"/>
        <v>#DIV/0!</v>
      </c>
      <c r="S233" s="94" t="e">
        <f t="shared" si="721"/>
        <v>#DIV/0!</v>
      </c>
      <c r="T233" s="94" t="e">
        <f t="shared" si="722"/>
        <v>#DIV/0!</v>
      </c>
      <c r="U233" s="94">
        <f t="shared" si="723"/>
        <v>-1</v>
      </c>
      <c r="V233" s="94">
        <f t="shared" si="724"/>
        <v>6.6709224385572918E-2</v>
      </c>
      <c r="W233" s="362">
        <f t="shared" si="725"/>
        <v>0</v>
      </c>
      <c r="X233" s="362">
        <f t="shared" si="726"/>
        <v>0</v>
      </c>
      <c r="Y233" s="362">
        <f t="shared" si="727"/>
        <v>0</v>
      </c>
      <c r="Z233" s="100"/>
      <c r="AA233" s="396"/>
      <c r="AB233" s="208"/>
      <c r="AC233" s="208"/>
      <c r="AD233" s="208"/>
      <c r="AE233" s="208">
        <v>334.2</v>
      </c>
      <c r="AF233" s="262">
        <v>313.3</v>
      </c>
      <c r="AG233" s="263">
        <v>257</v>
      </c>
      <c r="AH233" s="263">
        <v>265</v>
      </c>
      <c r="AI233" s="263">
        <v>295</v>
      </c>
      <c r="AJ233" s="263">
        <v>323</v>
      </c>
      <c r="AK233" s="265"/>
      <c r="AL233" s="94" t="e">
        <f t="shared" si="782"/>
        <v>#DIV/0!</v>
      </c>
      <c r="AM233" s="94" t="e">
        <f t="shared" si="783"/>
        <v>#DIV/0!</v>
      </c>
      <c r="AN233" s="94" t="e">
        <f t="shared" si="807"/>
        <v>#DIV/0!</v>
      </c>
      <c r="AO233" s="94" t="e">
        <f t="shared" si="808"/>
        <v>#DIV/0!</v>
      </c>
      <c r="AP233" s="94">
        <f t="shared" si="809"/>
        <v>-1</v>
      </c>
      <c r="AQ233" s="94">
        <f t="shared" si="810"/>
        <v>0.12077294685990339</v>
      </c>
      <c r="AR233" s="362">
        <f t="shared" si="784"/>
        <v>0</v>
      </c>
      <c r="AS233" s="362">
        <f t="shared" si="811"/>
        <v>0</v>
      </c>
      <c r="AT233" s="362">
        <f t="shared" si="812"/>
        <v>0</v>
      </c>
      <c r="AU233" s="266"/>
      <c r="AV233" s="266"/>
      <c r="AW233" s="201"/>
      <c r="AX233" s="201"/>
      <c r="AY233" s="201"/>
      <c r="AZ233" s="205">
        <v>46.4</v>
      </c>
      <c r="BA233" s="276">
        <v>41.4</v>
      </c>
      <c r="BB233" s="231">
        <v>39</v>
      </c>
      <c r="BC233" s="230">
        <v>31</v>
      </c>
      <c r="BD233" s="230">
        <v>35</v>
      </c>
      <c r="BE233" s="230">
        <v>42</v>
      </c>
      <c r="BF233" s="231"/>
      <c r="BG233" s="94" t="e">
        <f t="shared" si="785"/>
        <v>#DIV/0!</v>
      </c>
      <c r="BH233" s="94" t="e">
        <f t="shared" si="813"/>
        <v>#DIV/0!</v>
      </c>
      <c r="BI233" s="94" t="e">
        <f t="shared" si="814"/>
        <v>#DIV/0!</v>
      </c>
      <c r="BJ233" s="94" t="e">
        <f t="shared" si="815"/>
        <v>#DIV/0!</v>
      </c>
      <c r="BK233" s="94">
        <f t="shared" si="816"/>
        <v>-1</v>
      </c>
      <c r="BL233" s="94">
        <f t="shared" si="817"/>
        <v>8</v>
      </c>
      <c r="BM233" s="362">
        <f t="shared" si="786"/>
        <v>0</v>
      </c>
      <c r="BN233" s="362">
        <f t="shared" si="818"/>
        <v>0</v>
      </c>
      <c r="BO233" s="362">
        <f t="shared" si="819"/>
        <v>0</v>
      </c>
      <c r="BP233" s="266"/>
      <c r="BQ233" s="266"/>
      <c r="BR233" s="201"/>
      <c r="BS233" s="201"/>
      <c r="BT233" s="201"/>
      <c r="BU233" s="201">
        <v>7.2</v>
      </c>
      <c r="BV233" s="285">
        <v>0.8</v>
      </c>
      <c r="BW233" s="265">
        <v>-3</v>
      </c>
      <c r="BX233" s="263">
        <v>-18</v>
      </c>
      <c r="BY233" s="263">
        <v>-52</v>
      </c>
      <c r="BZ233" s="263">
        <v>-34</v>
      </c>
      <c r="CA233" s="263"/>
      <c r="CB233" s="94" t="e">
        <f t="shared" si="787"/>
        <v>#DIV/0!</v>
      </c>
      <c r="CC233" s="94" t="e">
        <f t="shared" si="820"/>
        <v>#DIV/0!</v>
      </c>
      <c r="CD233" s="94" t="e">
        <f t="shared" si="821"/>
        <v>#DIV/0!</v>
      </c>
      <c r="CE233" s="94" t="e">
        <f t="shared" si="822"/>
        <v>#DIV/0!</v>
      </c>
      <c r="CF233" s="94">
        <f t="shared" si="823"/>
        <v>-1</v>
      </c>
      <c r="CG233" s="94">
        <f t="shared" si="824"/>
        <v>1.25</v>
      </c>
      <c r="CH233" s="362">
        <f t="shared" si="788"/>
        <v>0</v>
      </c>
      <c r="CI233" s="362">
        <f t="shared" si="825"/>
        <v>0</v>
      </c>
      <c r="CJ233" s="362">
        <f t="shared" si="826"/>
        <v>0</v>
      </c>
      <c r="CK233" s="100"/>
      <c r="CL233" s="100"/>
      <c r="CM233" s="208"/>
      <c r="CN233" s="208"/>
      <c r="CO233" s="208"/>
      <c r="CP233" s="208">
        <v>6.3</v>
      </c>
      <c r="CQ233" s="262">
        <v>2.8</v>
      </c>
      <c r="CR233" s="304">
        <v>-8</v>
      </c>
      <c r="CS233" s="304">
        <v>-41</v>
      </c>
      <c r="CT233" s="304">
        <v>-76</v>
      </c>
      <c r="CU233" s="304">
        <v>-57</v>
      </c>
      <c r="CV233" s="304"/>
      <c r="CW233" s="94" t="e">
        <f t="shared" si="789"/>
        <v>#DIV/0!</v>
      </c>
      <c r="CX233" s="94" t="e">
        <f t="shared" si="827"/>
        <v>#DIV/0!</v>
      </c>
      <c r="CY233" s="94" t="e">
        <f t="shared" si="828"/>
        <v>#DIV/0!</v>
      </c>
      <c r="CZ233" s="94" t="e">
        <f t="shared" si="829"/>
        <v>#DIV/0!</v>
      </c>
      <c r="DA233" s="94">
        <f t="shared" si="830"/>
        <v>-1</v>
      </c>
      <c r="DB233" s="94">
        <f t="shared" si="831"/>
        <v>0.54098360655737721</v>
      </c>
      <c r="DC233" s="362">
        <f t="shared" si="790"/>
        <v>0</v>
      </c>
      <c r="DD233" s="362">
        <f t="shared" si="832"/>
        <v>0</v>
      </c>
      <c r="DE233" s="362">
        <f t="shared" si="833"/>
        <v>0</v>
      </c>
      <c r="DF233" s="266"/>
      <c r="DG233" s="266"/>
      <c r="DH233" s="201"/>
      <c r="DI233" s="201"/>
      <c r="DJ233" s="201"/>
      <c r="DK233" s="201">
        <v>9.4</v>
      </c>
      <c r="DL233" s="285">
        <v>6.1</v>
      </c>
      <c r="DM233" s="263">
        <v>-8</v>
      </c>
      <c r="DN233" s="263">
        <v>-40</v>
      </c>
      <c r="DO233" s="263">
        <v>-76</v>
      </c>
      <c r="DP233" s="263">
        <v>-82</v>
      </c>
      <c r="DQ233" s="263"/>
      <c r="DR233" s="94" t="e">
        <f t="shared" si="791"/>
        <v>#DIV/0!</v>
      </c>
      <c r="DS233" s="94" t="e">
        <f t="shared" si="834"/>
        <v>#DIV/0!</v>
      </c>
      <c r="DT233" s="94" t="e">
        <f t="shared" si="835"/>
        <v>#DIV/0!</v>
      </c>
      <c r="DU233" s="94" t="e">
        <f t="shared" si="836"/>
        <v>#DIV/0!</v>
      </c>
      <c r="DV233" s="94">
        <f t="shared" si="837"/>
        <v>-1</v>
      </c>
      <c r="DW233" s="94">
        <f t="shared" si="838"/>
        <v>0.21003134796238254</v>
      </c>
      <c r="DX233" s="362">
        <f t="shared" si="792"/>
        <v>0</v>
      </c>
      <c r="DY233" s="362">
        <f t="shared" si="839"/>
        <v>0</v>
      </c>
      <c r="DZ233" s="362">
        <f t="shared" si="840"/>
        <v>0</v>
      </c>
      <c r="EA233" s="100"/>
      <c r="EB233" s="100"/>
      <c r="EC233" s="208"/>
      <c r="ED233" s="208"/>
      <c r="EE233" s="208"/>
      <c r="EF233" s="208">
        <v>77.2</v>
      </c>
      <c r="EG233" s="262">
        <v>63.8</v>
      </c>
      <c r="EH233" s="304">
        <v>66</v>
      </c>
      <c r="EI233" s="304">
        <v>77</v>
      </c>
      <c r="EJ233" s="304">
        <v>152</v>
      </c>
      <c r="EK233" s="304">
        <v>323</v>
      </c>
      <c r="EL233" s="304"/>
      <c r="EM233" s="94" t="e">
        <f t="shared" si="793"/>
        <v>#DIV/0!</v>
      </c>
      <c r="EN233" s="94" t="e">
        <f t="shared" si="841"/>
        <v>#DIV/0!</v>
      </c>
      <c r="EO233" s="94" t="e">
        <f t="shared" si="842"/>
        <v>#DIV/0!</v>
      </c>
      <c r="EP233" s="94" t="e">
        <f t="shared" si="843"/>
        <v>#DIV/0!</v>
      </c>
      <c r="EQ233" s="94">
        <f t="shared" si="844"/>
        <v>-1</v>
      </c>
      <c r="ER233" s="94">
        <f t="shared" si="845"/>
        <v>0.16422947131608542</v>
      </c>
      <c r="ES233" s="362">
        <f t="shared" si="794"/>
        <v>0</v>
      </c>
      <c r="ET233" s="362">
        <f t="shared" si="846"/>
        <v>0</v>
      </c>
      <c r="EU233" s="362">
        <f t="shared" si="847"/>
        <v>0</v>
      </c>
      <c r="EV233" s="100"/>
      <c r="EW233" s="100"/>
      <c r="EX233" s="208"/>
      <c r="EY233" s="208"/>
      <c r="EZ233" s="208"/>
      <c r="FA233" s="208">
        <v>103.5</v>
      </c>
      <c r="FB233" s="262">
        <v>88.9</v>
      </c>
      <c r="FC233" s="304">
        <v>99</v>
      </c>
      <c r="FD233" s="304">
        <v>173</v>
      </c>
      <c r="FE233" s="304">
        <v>304</v>
      </c>
      <c r="FF233" s="304">
        <v>754</v>
      </c>
      <c r="FG233" s="304"/>
      <c r="FH233" s="94" t="e">
        <f t="shared" si="795"/>
        <v>#DIV/0!</v>
      </c>
      <c r="FI233" s="94" t="e">
        <f t="shared" si="848"/>
        <v>#DIV/0!</v>
      </c>
      <c r="FJ233" s="94" t="e">
        <f t="shared" si="849"/>
        <v>#DIV/0!</v>
      </c>
      <c r="FK233" s="94" t="e">
        <f t="shared" si="850"/>
        <v>#DIV/0!</v>
      </c>
      <c r="FL233" s="94">
        <f t="shared" si="851"/>
        <v>-1</v>
      </c>
      <c r="FM233" s="94">
        <f t="shared" si="852"/>
        <v>-0.14705882352941177</v>
      </c>
      <c r="FN233" s="362">
        <f t="shared" si="796"/>
        <v>0</v>
      </c>
      <c r="FO233" s="362">
        <f t="shared" si="853"/>
        <v>0</v>
      </c>
      <c r="FP233" s="362">
        <f t="shared" si="854"/>
        <v>0</v>
      </c>
      <c r="FQ233" s="486"/>
      <c r="FR233" s="486"/>
      <c r="FS233" s="2"/>
      <c r="FT233" s="2"/>
      <c r="FU233" s="2"/>
      <c r="FV233" s="2">
        <v>29</v>
      </c>
      <c r="FW233" s="515">
        <v>34</v>
      </c>
      <c r="FX233" s="516">
        <v>60</v>
      </c>
      <c r="FY233" s="516">
        <v>100</v>
      </c>
      <c r="FZ233" s="516">
        <v>335</v>
      </c>
      <c r="GA233" s="516">
        <v>473</v>
      </c>
      <c r="GB233" s="516"/>
      <c r="GC233" s="2">
        <v>1</v>
      </c>
      <c r="GD233" s="95" t="s">
        <v>579</v>
      </c>
      <c r="GE233" s="1" t="s">
        <v>81</v>
      </c>
      <c r="GF233" s="336"/>
      <c r="GG233" s="132">
        <v>2860</v>
      </c>
      <c r="GH233" s="1" t="s">
        <v>298</v>
      </c>
      <c r="GI233" s="18" t="s">
        <v>97</v>
      </c>
      <c r="GJ233" s="94" t="e">
        <f t="shared" si="728"/>
        <v>#VALUE!</v>
      </c>
      <c r="GK233" s="94" t="e">
        <f t="shared" si="729"/>
        <v>#VALUE!</v>
      </c>
      <c r="GL233" s="94" t="e">
        <f t="shared" si="730"/>
        <v>#VALUE!</v>
      </c>
      <c r="GM233" s="94" t="e">
        <f t="shared" si="731"/>
        <v>#VALUE!</v>
      </c>
      <c r="GN233" s="94">
        <f t="shared" si="732"/>
        <v>-1</v>
      </c>
      <c r="GO233" s="94">
        <f t="shared" si="733"/>
        <v>1.0712765957446813</v>
      </c>
      <c r="GP233" s="366" t="e">
        <f t="shared" si="734"/>
        <v>#VALUE!</v>
      </c>
      <c r="GQ233" s="366" t="e">
        <f t="shared" si="735"/>
        <v>#VALUE!</v>
      </c>
      <c r="GR233" s="366" t="e">
        <f t="shared" si="736"/>
        <v>#VALUE!</v>
      </c>
      <c r="GS233" s="94" t="str">
        <f t="shared" si="797"/>
        <v>Negativ EK</v>
      </c>
      <c r="GT233" s="94" t="str">
        <f t="shared" si="855"/>
        <v>Negativ EK</v>
      </c>
      <c r="GU233" s="94" t="str">
        <f t="shared" si="856"/>
        <v>Negativ EK</v>
      </c>
      <c r="GV233" s="94" t="str">
        <f t="shared" si="857"/>
        <v>Negativ EK</v>
      </c>
      <c r="GW233" s="94">
        <f t="shared" si="858"/>
        <v>0</v>
      </c>
      <c r="GX233" s="94">
        <f t="shared" si="859"/>
        <v>8.9361702127659579E-2</v>
      </c>
      <c r="GY233" s="94">
        <f t="shared" si="860"/>
        <v>4.3143297380585512E-2</v>
      </c>
      <c r="GZ233" s="94">
        <f t="shared" si="861"/>
        <v>-0.11188811188811189</v>
      </c>
      <c r="HA233" s="94">
        <f t="shared" si="862"/>
        <v>-0.35807860262008734</v>
      </c>
      <c r="HB233" s="94">
        <f t="shared" si="863"/>
        <v>-0.32</v>
      </c>
      <c r="HC233" s="94">
        <f t="shared" si="864"/>
        <v>-0.17647058823529413</v>
      </c>
      <c r="HD233" s="94" t="e">
        <f t="shared" si="737"/>
        <v>#VALUE!</v>
      </c>
      <c r="HE233" s="94" t="e">
        <f t="shared" si="738"/>
        <v>#VALUE!</v>
      </c>
      <c r="HF233" s="94" t="e">
        <f t="shared" si="739"/>
        <v>#VALUE!</v>
      </c>
      <c r="HG233" s="94" t="e">
        <f t="shared" si="740"/>
        <v>#VALUE!</v>
      </c>
      <c r="HH233" s="94">
        <f t="shared" si="741"/>
        <v>-1</v>
      </c>
      <c r="HI233" s="94">
        <f t="shared" si="742"/>
        <v>7.7895010395010402</v>
      </c>
      <c r="HJ233" s="366" t="e">
        <f t="shared" si="743"/>
        <v>#VALUE!</v>
      </c>
      <c r="HK233" s="366" t="e">
        <f t="shared" si="744"/>
        <v>#VALUE!</v>
      </c>
      <c r="HL233" s="366" t="e">
        <f t="shared" si="745"/>
        <v>#VALUE!</v>
      </c>
      <c r="HM233" s="94" t="str">
        <f t="shared" si="798"/>
        <v>i.a.</v>
      </c>
      <c r="HN233" s="94" t="str">
        <f t="shared" si="865"/>
        <v>i.a.</v>
      </c>
      <c r="HO233" s="94" t="str">
        <f t="shared" si="866"/>
        <v>i.a.</v>
      </c>
      <c r="HP233" s="94" t="str">
        <f t="shared" si="867"/>
        <v>i.a.</v>
      </c>
      <c r="HQ233" s="94">
        <f t="shared" si="868"/>
        <v>0</v>
      </c>
      <c r="HR233" s="94">
        <f t="shared" si="869"/>
        <v>7.4844074844074848E-2</v>
      </c>
      <c r="HS233" s="94">
        <f t="shared" si="870"/>
        <v>8.5151676423629585E-3</v>
      </c>
      <c r="HT233" s="94">
        <f t="shared" si="871"/>
        <v>-2.2058823529411766E-2</v>
      </c>
      <c r="HU233" s="94">
        <f t="shared" si="872"/>
        <v>-7.5471698113207544E-2</v>
      </c>
      <c r="HV233" s="94">
        <f t="shared" si="873"/>
        <v>-9.8298676748582225E-2</v>
      </c>
      <c r="HW233" s="94">
        <f t="shared" si="874"/>
        <v>-4.5092838196286469E-2</v>
      </c>
      <c r="HX233" s="94" t="e">
        <f t="shared" si="746"/>
        <v>#VALUE!</v>
      </c>
      <c r="HY233" s="94" t="e">
        <f t="shared" si="747"/>
        <v>#VALUE!</v>
      </c>
      <c r="HZ233" s="94" t="e">
        <f t="shared" si="748"/>
        <v>#VALUE!</v>
      </c>
      <c r="IA233" s="94" t="e">
        <f t="shared" si="749"/>
        <v>#VALUE!</v>
      </c>
      <c r="IB233" s="94" t="e">
        <f t="shared" si="750"/>
        <v>#VALUE!</v>
      </c>
      <c r="IC233" s="94">
        <f t="shared" si="751"/>
        <v>3.9340935592809843E-2</v>
      </c>
      <c r="ID233" s="366" t="e">
        <f t="shared" si="752"/>
        <v>#VALUE!</v>
      </c>
      <c r="IE233" s="366" t="e">
        <f t="shared" si="753"/>
        <v>#VALUE!</v>
      </c>
      <c r="IF233" s="366" t="e">
        <f t="shared" si="754"/>
        <v>#VALUE!</v>
      </c>
      <c r="IG233" s="94" t="str">
        <f t="shared" si="799"/>
        <v>i.a.</v>
      </c>
      <c r="IH233" s="94" t="str">
        <f t="shared" si="875"/>
        <v>i.a.</v>
      </c>
      <c r="II233" s="94" t="str">
        <f t="shared" si="876"/>
        <v>i.a.</v>
      </c>
      <c r="IJ233" s="94" t="str">
        <f t="shared" si="877"/>
        <v>i.a.</v>
      </c>
      <c r="IK233" s="94" t="str">
        <f t="shared" si="878"/>
        <v>i.a.</v>
      </c>
      <c r="IL233" s="94">
        <f t="shared" si="879"/>
        <v>0.74589371980676333</v>
      </c>
      <c r="IM233" s="94">
        <f t="shared" si="880"/>
        <v>0.71766029246344198</v>
      </c>
      <c r="IN233" s="94">
        <f t="shared" si="881"/>
        <v>0.66666666666666663</v>
      </c>
      <c r="IO233" s="94">
        <f t="shared" si="882"/>
        <v>0.44508670520231214</v>
      </c>
      <c r="IP233" s="94">
        <f t="shared" si="883"/>
        <v>0.5</v>
      </c>
      <c r="IQ233" s="94">
        <f t="shared" si="884"/>
        <v>0.42838196286472147</v>
      </c>
      <c r="IR233" s="94" t="str">
        <f t="shared" si="800"/>
        <v>i.a.</v>
      </c>
      <c r="IS233" s="94" t="e">
        <f t="shared" si="755"/>
        <v>#VALUE!</v>
      </c>
      <c r="IT233" s="94" t="e">
        <f t="shared" si="756"/>
        <v>#VALUE!</v>
      </c>
      <c r="IU233" s="94" t="e">
        <f t="shared" si="757"/>
        <v>#VALUE!</v>
      </c>
      <c r="IV233" s="94" t="e">
        <f t="shared" si="758"/>
        <v>#VALUE!</v>
      </c>
      <c r="IW233" s="94" t="e">
        <f t="shared" si="759"/>
        <v>#VALUE!</v>
      </c>
      <c r="IX233" s="94">
        <f t="shared" si="760"/>
        <v>7.437163375224416</v>
      </c>
      <c r="IY233" s="366" t="e">
        <f t="shared" si="761"/>
        <v>#VALUE!</v>
      </c>
      <c r="IZ233" s="366" t="e">
        <f t="shared" si="762"/>
        <v>#VALUE!</v>
      </c>
      <c r="JA233" s="366" t="e">
        <f t="shared" si="763"/>
        <v>#VALUE!</v>
      </c>
      <c r="JB233" s="392"/>
      <c r="JC233" s="94" t="str">
        <f t="shared" si="885"/>
        <v>i.a.</v>
      </c>
      <c r="JD233" s="94" t="str">
        <f t="shared" si="886"/>
        <v>i.a.</v>
      </c>
      <c r="JE233" s="94" t="str">
        <f t="shared" si="887"/>
        <v>i.a.</v>
      </c>
      <c r="JF233" s="94" t="str">
        <f t="shared" si="888"/>
        <v>i.a.</v>
      </c>
      <c r="JG233" s="94">
        <f t="shared" si="889"/>
        <v>2.1543985637342909E-2</v>
      </c>
      <c r="JH233" s="94">
        <f t="shared" si="890"/>
        <v>2.5534631343759975E-3</v>
      </c>
      <c r="JI233" s="94">
        <f t="shared" si="891"/>
        <v>-1.1673151750972763E-2</v>
      </c>
      <c r="JJ233" s="94">
        <f t="shared" si="892"/>
        <v>-6.7924528301886791E-2</v>
      </c>
      <c r="JK233" s="94">
        <f t="shared" si="893"/>
        <v>-0.17627118644067796</v>
      </c>
      <c r="JL233" s="94">
        <f t="shared" si="894"/>
        <v>-0.10526315789473684</v>
      </c>
      <c r="JM233" s="94" t="str">
        <f t="shared" si="801"/>
        <v>i.a.</v>
      </c>
      <c r="JN233" s="94" t="e">
        <f t="shared" si="764"/>
        <v>#VALUE!</v>
      </c>
      <c r="JO233" s="94" t="e">
        <f t="shared" si="765"/>
        <v>#VALUE!</v>
      </c>
      <c r="JP233" s="94" t="e">
        <f t="shared" si="766"/>
        <v>#VALUE!</v>
      </c>
      <c r="JQ233" s="94" t="e">
        <f t="shared" si="767"/>
        <v>#VALUE!</v>
      </c>
      <c r="JR233" s="94" t="e">
        <f t="shared" si="768"/>
        <v>#VALUE!</v>
      </c>
      <c r="JS233" s="94">
        <f t="shared" si="769"/>
        <v>0.25062460790032687</v>
      </c>
      <c r="JT233" s="364" t="e">
        <f t="shared" si="770"/>
        <v>#VALUE!</v>
      </c>
      <c r="JU233" s="364" t="e">
        <f t="shared" si="771"/>
        <v>#VALUE!</v>
      </c>
      <c r="JV233" s="364" t="e">
        <f t="shared" si="772"/>
        <v>#VALUE!</v>
      </c>
      <c r="JW233" s="99" t="str">
        <f t="shared" si="802"/>
        <v>i.a.</v>
      </c>
      <c r="JX233" s="99" t="str">
        <f t="shared" si="895"/>
        <v>i.a.</v>
      </c>
      <c r="JY233" s="99" t="str">
        <f t="shared" si="896"/>
        <v>i.a.</v>
      </c>
      <c r="JZ233" s="99" t="str">
        <f t="shared" si="897"/>
        <v>i.a.</v>
      </c>
      <c r="KA233" s="99" t="str">
        <f t="shared" si="898"/>
        <v>i.a.</v>
      </c>
      <c r="KB233" s="99">
        <f t="shared" si="899"/>
        <v>11.524137931034483</v>
      </c>
      <c r="KC233" s="99">
        <f t="shared" si="900"/>
        <v>9.2147058823529413</v>
      </c>
      <c r="KD233" s="99">
        <f t="shared" si="901"/>
        <v>4.2833333333333332</v>
      </c>
      <c r="KE233" s="99">
        <f t="shared" si="902"/>
        <v>2.65</v>
      </c>
      <c r="KF233" s="99">
        <f t="shared" si="803"/>
        <v>0.88059701492537312</v>
      </c>
      <c r="KG233" s="99">
        <f t="shared" si="804"/>
        <v>0.68287526427061307</v>
      </c>
      <c r="KH233" s="99" t="str">
        <f t="shared" si="805"/>
        <v>i.a.</v>
      </c>
      <c r="KI233" s="94" t="e">
        <f t="shared" si="773"/>
        <v>#VALUE!</v>
      </c>
      <c r="KJ233" s="94" t="e">
        <f t="shared" si="774"/>
        <v>#VALUE!</v>
      </c>
      <c r="KK233" s="94" t="e">
        <f t="shared" si="775"/>
        <v>#VALUE!</v>
      </c>
      <c r="KL233" s="94" t="e">
        <f t="shared" si="776"/>
        <v>#VALUE!</v>
      </c>
      <c r="KM233" s="94" t="e">
        <f t="shared" si="777"/>
        <v>#VALUE!</v>
      </c>
      <c r="KN233" s="94">
        <f t="shared" si="778"/>
        <v>1.6379310344827587</v>
      </c>
      <c r="KO233" s="364" t="e">
        <f t="shared" si="779"/>
        <v>#VALUE!</v>
      </c>
      <c r="KP233" s="364" t="e">
        <f t="shared" si="780"/>
        <v>#VALUE!</v>
      </c>
      <c r="KQ233" s="364" t="e">
        <f t="shared" si="781"/>
        <v>#VALUE!</v>
      </c>
      <c r="KR233" s="308"/>
      <c r="KS233" s="308" t="str">
        <f t="shared" si="903"/>
        <v>i.a.</v>
      </c>
      <c r="KT233" s="308" t="str">
        <f t="shared" si="904"/>
        <v>i.a.</v>
      </c>
      <c r="KU233" s="308" t="str">
        <f t="shared" si="905"/>
        <v>i.a.</v>
      </c>
      <c r="KV233" s="308" t="str">
        <f t="shared" si="906"/>
        <v>i.a.</v>
      </c>
      <c r="KW233" s="308">
        <f t="shared" si="907"/>
        <v>0.21724137931034482</v>
      </c>
      <c r="KX233" s="308">
        <f t="shared" si="908"/>
        <v>8.2352941176470587E-2</v>
      </c>
      <c r="KY233" s="308">
        <f t="shared" si="909"/>
        <v>-0.13333333333333333</v>
      </c>
      <c r="KZ233" s="308">
        <f t="shared" si="910"/>
        <v>-0.41</v>
      </c>
      <c r="LA233" s="308">
        <f t="shared" si="911"/>
        <v>-0.22686567164179106</v>
      </c>
      <c r="LB233" s="308">
        <f t="shared" si="912"/>
        <v>-0.12050739957716702</v>
      </c>
      <c r="LC233" s="308" t="str">
        <f t="shared" si="806"/>
        <v>i.a.</v>
      </c>
    </row>
    <row r="234" spans="1:315" s="1" customFormat="1" ht="15.75" customHeight="1" x14ac:dyDescent="0.3">
      <c r="A234" s="378" t="s">
        <v>581</v>
      </c>
      <c r="B234" s="171">
        <v>15908416</v>
      </c>
      <c r="C234" t="s">
        <v>577</v>
      </c>
      <c r="D234"/>
      <c r="E234"/>
      <c r="F234"/>
      <c r="G234">
        <v>469000</v>
      </c>
      <c r="H234"/>
      <c r="I234" s="189">
        <v>44278</v>
      </c>
      <c r="J234" s="176"/>
      <c r="K234" s="176"/>
      <c r="L234" s="178"/>
      <c r="M234" s="178" t="s">
        <v>132</v>
      </c>
      <c r="N234" s="178" t="s">
        <v>132</v>
      </c>
      <c r="O234" s="178" t="s">
        <v>132</v>
      </c>
      <c r="P234" s="178" t="s">
        <v>132</v>
      </c>
      <c r="Q234" s="94" t="e">
        <f t="shared" si="719"/>
        <v>#DIV/0!</v>
      </c>
      <c r="R234" s="94" t="e">
        <f t="shared" si="720"/>
        <v>#DIV/0!</v>
      </c>
      <c r="S234" s="94">
        <f t="shared" si="721"/>
        <v>-1</v>
      </c>
      <c r="T234" s="94">
        <f t="shared" si="722"/>
        <v>-1.8323486599880145E-2</v>
      </c>
      <c r="U234" s="94">
        <f t="shared" si="723"/>
        <v>5.2351775094611641E-2</v>
      </c>
      <c r="V234" s="94">
        <f t="shared" si="724"/>
        <v>3.3450863393906793E-3</v>
      </c>
      <c r="W234" s="362">
        <f t="shared" si="725"/>
        <v>0</v>
      </c>
      <c r="X234" s="362">
        <f t="shared" si="726"/>
        <v>0</v>
      </c>
      <c r="Y234" s="362">
        <f t="shared" si="727"/>
        <v>-11465</v>
      </c>
      <c r="Z234" s="100"/>
      <c r="AA234" s="396"/>
      <c r="AB234" s="208"/>
      <c r="AC234" s="208">
        <v>11465</v>
      </c>
      <c r="AD234" s="228">
        <v>11679</v>
      </c>
      <c r="AE234" s="228">
        <v>11098</v>
      </c>
      <c r="AF234" s="229">
        <v>11061</v>
      </c>
      <c r="AG234" s="230">
        <v>11072</v>
      </c>
      <c r="AH234" s="230">
        <v>10587</v>
      </c>
      <c r="AI234" s="230">
        <v>10252</v>
      </c>
      <c r="AJ234" s="230">
        <v>10463</v>
      </c>
      <c r="AK234" s="231"/>
      <c r="AL234" s="94" t="e">
        <f t="shared" si="782"/>
        <v>#DIV/0!</v>
      </c>
      <c r="AM234" s="94" t="e">
        <f t="shared" si="783"/>
        <v>#DIV/0!</v>
      </c>
      <c r="AN234" s="94">
        <f t="shared" si="807"/>
        <v>-1</v>
      </c>
      <c r="AO234" s="94">
        <f t="shared" si="808"/>
        <v>2.2099447513812154E-2</v>
      </c>
      <c r="AP234" s="94">
        <f t="shared" si="809"/>
        <v>4.7174009790832222E-2</v>
      </c>
      <c r="AQ234" s="94">
        <f t="shared" si="810"/>
        <v>-1.663019693654267E-2</v>
      </c>
      <c r="AR234" s="362">
        <f t="shared" si="784"/>
        <v>0</v>
      </c>
      <c r="AS234" s="362">
        <f t="shared" si="811"/>
        <v>0</v>
      </c>
      <c r="AT234" s="362">
        <f t="shared" si="812"/>
        <v>-2405</v>
      </c>
      <c r="AU234" s="266"/>
      <c r="AV234" s="266"/>
      <c r="AW234" s="201"/>
      <c r="AX234" s="201">
        <v>2405</v>
      </c>
      <c r="AY234" s="201">
        <v>2353</v>
      </c>
      <c r="AZ234" s="205">
        <v>2247</v>
      </c>
      <c r="BA234" s="276">
        <v>2285</v>
      </c>
      <c r="BB234" s="231">
        <v>2308</v>
      </c>
      <c r="BC234" s="230">
        <v>2199</v>
      </c>
      <c r="BD234" s="230">
        <v>2169</v>
      </c>
      <c r="BE234" s="230">
        <v>2282</v>
      </c>
      <c r="BF234" s="231"/>
      <c r="BG234" s="94" t="e">
        <f t="shared" si="785"/>
        <v>#DIV/0!</v>
      </c>
      <c r="BH234" s="94" t="e">
        <f t="shared" si="813"/>
        <v>#DIV/0!</v>
      </c>
      <c r="BI234" s="94">
        <f t="shared" si="814"/>
        <v>-1</v>
      </c>
      <c r="BJ234" s="94">
        <f t="shared" si="815"/>
        <v>-4.6153846153846156E-2</v>
      </c>
      <c r="BK234" s="94">
        <f t="shared" si="816"/>
        <v>0.16071428571428573</v>
      </c>
      <c r="BL234" s="94">
        <f t="shared" si="817"/>
        <v>0.27272727272727271</v>
      </c>
      <c r="BM234" s="362">
        <f t="shared" si="786"/>
        <v>0</v>
      </c>
      <c r="BN234" s="362">
        <f t="shared" si="818"/>
        <v>0</v>
      </c>
      <c r="BO234" s="362">
        <f t="shared" si="819"/>
        <v>-248</v>
      </c>
      <c r="BP234" s="266"/>
      <c r="BQ234" s="266"/>
      <c r="BR234" s="201"/>
      <c r="BS234" s="201">
        <v>248</v>
      </c>
      <c r="BT234" s="201">
        <v>260</v>
      </c>
      <c r="BU234" s="201">
        <v>224</v>
      </c>
      <c r="BV234" s="285">
        <v>176</v>
      </c>
      <c r="BW234" s="265">
        <v>222</v>
      </c>
      <c r="BX234" s="263">
        <v>249</v>
      </c>
      <c r="BY234" s="263">
        <v>-73</v>
      </c>
      <c r="BZ234" s="263">
        <v>160</v>
      </c>
      <c r="CA234" s="263"/>
      <c r="CB234" s="94" t="e">
        <f t="shared" si="787"/>
        <v>#DIV/0!</v>
      </c>
      <c r="CC234" s="94" t="e">
        <f t="shared" si="820"/>
        <v>#DIV/0!</v>
      </c>
      <c r="CD234" s="94">
        <f t="shared" si="821"/>
        <v>-1</v>
      </c>
      <c r="CE234" s="94">
        <f t="shared" si="822"/>
        <v>1.5</v>
      </c>
      <c r="CF234" s="94">
        <f t="shared" si="823"/>
        <v>-0.49367088607594939</v>
      </c>
      <c r="CG234" s="94">
        <f t="shared" si="824"/>
        <v>0.34659090909090912</v>
      </c>
      <c r="CH234" s="362">
        <f t="shared" si="788"/>
        <v>0</v>
      </c>
      <c r="CI234" s="362">
        <f t="shared" si="825"/>
        <v>0</v>
      </c>
      <c r="CJ234" s="362">
        <f t="shared" si="826"/>
        <v>-300</v>
      </c>
      <c r="CK234" s="100"/>
      <c r="CL234" s="100"/>
      <c r="CM234" s="208"/>
      <c r="CN234" s="208">
        <v>300</v>
      </c>
      <c r="CO234" s="208">
        <v>120</v>
      </c>
      <c r="CP234" s="208">
        <v>237</v>
      </c>
      <c r="CQ234" s="262">
        <v>176</v>
      </c>
      <c r="CR234" s="304">
        <v>188</v>
      </c>
      <c r="CS234" s="304">
        <v>201</v>
      </c>
      <c r="CT234" s="304">
        <v>-122</v>
      </c>
      <c r="CU234" s="304">
        <v>106</v>
      </c>
      <c r="CV234" s="304"/>
      <c r="CW234" s="94" t="e">
        <f t="shared" si="789"/>
        <v>#DIV/0!</v>
      </c>
      <c r="CX234" s="94" t="e">
        <f t="shared" si="827"/>
        <v>#DIV/0!</v>
      </c>
      <c r="CY234" s="94">
        <f t="shared" si="828"/>
        <v>-1</v>
      </c>
      <c r="CZ234" s="94">
        <f t="shared" si="829"/>
        <v>2.46875</v>
      </c>
      <c r="DA234" s="94">
        <f t="shared" si="830"/>
        <v>-0.51879699248120303</v>
      </c>
      <c r="DB234" s="94">
        <f t="shared" si="831"/>
        <v>6</v>
      </c>
      <c r="DC234" s="362">
        <f t="shared" si="790"/>
        <v>0</v>
      </c>
      <c r="DD234" s="362">
        <f t="shared" si="832"/>
        <v>0</v>
      </c>
      <c r="DE234" s="362">
        <f t="shared" si="833"/>
        <v>-222</v>
      </c>
      <c r="DF234" s="266"/>
      <c r="DG234" s="266"/>
      <c r="DH234" s="201"/>
      <c r="DI234" s="201">
        <v>222</v>
      </c>
      <c r="DJ234" s="201">
        <v>64</v>
      </c>
      <c r="DK234" s="201">
        <v>133</v>
      </c>
      <c r="DL234" s="285">
        <v>19</v>
      </c>
      <c r="DM234" s="263">
        <v>125</v>
      </c>
      <c r="DN234" s="263">
        <v>167</v>
      </c>
      <c r="DO234" s="263">
        <v>-234</v>
      </c>
      <c r="DP234" s="263">
        <v>21</v>
      </c>
      <c r="DQ234" s="263"/>
      <c r="DR234" s="94" t="e">
        <f t="shared" si="791"/>
        <v>#DIV/0!</v>
      </c>
      <c r="DS234" s="94" t="e">
        <f t="shared" si="834"/>
        <v>#DIV/0!</v>
      </c>
      <c r="DT234" s="94">
        <f t="shared" si="835"/>
        <v>-1</v>
      </c>
      <c r="DU234" s="94">
        <f t="shared" si="836"/>
        <v>6.5326633165829151E-2</v>
      </c>
      <c r="DV234" s="94">
        <f t="shared" si="837"/>
        <v>-2.8083028083028084E-2</v>
      </c>
      <c r="DW234" s="94">
        <f t="shared" si="838"/>
        <v>2.9541169076052799E-2</v>
      </c>
      <c r="DX234" s="362">
        <f t="shared" si="792"/>
        <v>0</v>
      </c>
      <c r="DY234" s="362">
        <f t="shared" si="839"/>
        <v>0</v>
      </c>
      <c r="DZ234" s="362">
        <f t="shared" si="840"/>
        <v>-1696</v>
      </c>
      <c r="EA234" s="100"/>
      <c r="EB234" s="100"/>
      <c r="EC234" s="208"/>
      <c r="ED234" s="208">
        <v>1696</v>
      </c>
      <c r="EE234" s="208">
        <v>1592</v>
      </c>
      <c r="EF234" s="208">
        <v>1638</v>
      </c>
      <c r="EG234" s="262">
        <v>1591</v>
      </c>
      <c r="EH234" s="304">
        <v>1683</v>
      </c>
      <c r="EI234" s="304">
        <v>1831</v>
      </c>
      <c r="EJ234" s="304">
        <v>1732</v>
      </c>
      <c r="EK234" s="304">
        <v>2138</v>
      </c>
      <c r="EL234" s="304"/>
      <c r="EM234" s="94" t="e">
        <f t="shared" si="793"/>
        <v>#DIV/0!</v>
      </c>
      <c r="EN234" s="94" t="e">
        <f t="shared" si="841"/>
        <v>#DIV/0!</v>
      </c>
      <c r="EO234" s="94">
        <f t="shared" si="842"/>
        <v>-1</v>
      </c>
      <c r="EP234" s="94">
        <f t="shared" si="843"/>
        <v>-7.6753507014028055E-2</v>
      </c>
      <c r="EQ234" s="94">
        <f t="shared" si="844"/>
        <v>7.7055903302395853E-2</v>
      </c>
      <c r="ER234" s="94">
        <f t="shared" si="845"/>
        <v>-1.7807928768284926E-2</v>
      </c>
      <c r="ES234" s="362">
        <f t="shared" si="794"/>
        <v>0</v>
      </c>
      <c r="ET234" s="362">
        <f t="shared" si="846"/>
        <v>0</v>
      </c>
      <c r="EU234" s="362">
        <f t="shared" si="847"/>
        <v>-4607</v>
      </c>
      <c r="EV234" s="100"/>
      <c r="EW234" s="100"/>
      <c r="EX234" s="208"/>
      <c r="EY234" s="208">
        <v>4607</v>
      </c>
      <c r="EZ234" s="208">
        <v>4990</v>
      </c>
      <c r="FA234" s="208">
        <v>4633</v>
      </c>
      <c r="FB234" s="262">
        <v>4717</v>
      </c>
      <c r="FC234" s="304">
        <v>4506</v>
      </c>
      <c r="FD234" s="304">
        <v>4671</v>
      </c>
      <c r="FE234" s="304">
        <v>4574</v>
      </c>
      <c r="FF234" s="304">
        <v>4961</v>
      </c>
      <c r="FG234" s="304"/>
      <c r="FH234" s="94" t="e">
        <f t="shared" si="795"/>
        <v>#DIV/0!</v>
      </c>
      <c r="FI234" s="94" t="e">
        <f t="shared" si="848"/>
        <v>#DIV/0!</v>
      </c>
      <c r="FJ234" s="94">
        <f t="shared" si="849"/>
        <v>-1</v>
      </c>
      <c r="FK234" s="94">
        <f t="shared" si="850"/>
        <v>-3.4221783481408356E-2</v>
      </c>
      <c r="FL234" s="94">
        <f t="shared" si="851"/>
        <v>3.3321999319959196E-2</v>
      </c>
      <c r="FM234" s="94">
        <f t="shared" si="852"/>
        <v>2.4738675958188152E-2</v>
      </c>
      <c r="FN234" s="362">
        <f t="shared" si="796"/>
        <v>0</v>
      </c>
      <c r="FO234" s="362">
        <f t="shared" si="853"/>
        <v>0</v>
      </c>
      <c r="FP234" s="362">
        <f t="shared" si="854"/>
        <v>-2935</v>
      </c>
      <c r="FQ234" s="486"/>
      <c r="FR234" s="486"/>
      <c r="FS234" s="2"/>
      <c r="FT234" s="2">
        <v>2935</v>
      </c>
      <c r="FU234" s="2">
        <v>3039</v>
      </c>
      <c r="FV234" s="2">
        <v>2941</v>
      </c>
      <c r="FW234" s="515">
        <v>2870</v>
      </c>
      <c r="FX234" s="516">
        <v>3032</v>
      </c>
      <c r="FY234" s="516">
        <v>2871</v>
      </c>
      <c r="FZ234" s="516">
        <v>2898</v>
      </c>
      <c r="GA234" s="516">
        <v>2943</v>
      </c>
      <c r="GB234" s="516"/>
      <c r="GC234" s="2">
        <v>1</v>
      </c>
      <c r="GD234" s="133"/>
      <c r="GE234" s="1" t="s">
        <v>77</v>
      </c>
      <c r="GF234" s="336"/>
      <c r="GG234" s="132">
        <v>6600</v>
      </c>
      <c r="GH234" s="1" t="s">
        <v>185</v>
      </c>
      <c r="GI234" s="18" t="s">
        <v>82</v>
      </c>
      <c r="GJ234" s="94" t="e">
        <f t="shared" si="728"/>
        <v>#VALUE!</v>
      </c>
      <c r="GK234" s="94" t="e">
        <f t="shared" si="729"/>
        <v>#VALUE!</v>
      </c>
      <c r="GL234" s="94">
        <f t="shared" si="730"/>
        <v>-1</v>
      </c>
      <c r="GM234" s="94">
        <f t="shared" si="731"/>
        <v>1.4559002433090025</v>
      </c>
      <c r="GN234" s="94">
        <f t="shared" si="732"/>
        <v>-0.49382764431555431</v>
      </c>
      <c r="GO234" s="94">
        <f t="shared" si="733"/>
        <v>0.36535727357189107</v>
      </c>
      <c r="GP234" s="366" t="e">
        <f t="shared" si="734"/>
        <v>#VALUE!</v>
      </c>
      <c r="GQ234" s="366" t="e">
        <f t="shared" si="735"/>
        <v>#VALUE!</v>
      </c>
      <c r="GR234" s="366">
        <f t="shared" si="736"/>
        <v>-0.18248175182481752</v>
      </c>
      <c r="GS234" s="94" t="str">
        <f t="shared" si="797"/>
        <v>Negativ EK</v>
      </c>
      <c r="GT234" s="94" t="str">
        <f t="shared" si="855"/>
        <v>Negativ EK</v>
      </c>
      <c r="GU234" s="94">
        <f t="shared" si="856"/>
        <v>0</v>
      </c>
      <c r="GV234" s="94">
        <f t="shared" si="857"/>
        <v>0.18248175182481752</v>
      </c>
      <c r="GW234" s="94">
        <f t="shared" si="858"/>
        <v>7.4303405572755415E-2</v>
      </c>
      <c r="GX234" s="94">
        <f t="shared" si="859"/>
        <v>0.14679467327345927</v>
      </c>
      <c r="GY234" s="94">
        <f t="shared" si="860"/>
        <v>0.10751374465485644</v>
      </c>
      <c r="GZ234" s="94">
        <f t="shared" si="861"/>
        <v>0.10700056915196357</v>
      </c>
      <c r="HA234" s="94">
        <f t="shared" si="862"/>
        <v>0.11282626999719338</v>
      </c>
      <c r="HB234" s="94">
        <f t="shared" si="863"/>
        <v>-6.3049095607235137E-2</v>
      </c>
      <c r="HC234" s="94">
        <f t="shared" si="864"/>
        <v>4.9579045837231057E-2</v>
      </c>
      <c r="HD234" s="94" t="e">
        <f t="shared" si="737"/>
        <v>#VALUE!</v>
      </c>
      <c r="HE234" s="94" t="e">
        <f t="shared" si="738"/>
        <v>#VALUE!</v>
      </c>
      <c r="HF234" s="94">
        <f t="shared" si="739"/>
        <v>-1</v>
      </c>
      <c r="HG234" s="94">
        <f t="shared" si="740"/>
        <v>-4.3569705276488693E-2</v>
      </c>
      <c r="HH234" s="94">
        <f t="shared" si="741"/>
        <v>0.12778536541915952</v>
      </c>
      <c r="HI234" s="94">
        <f t="shared" si="742"/>
        <v>0.25543996110841033</v>
      </c>
      <c r="HJ234" s="366" t="e">
        <f t="shared" si="743"/>
        <v>#VALUE!</v>
      </c>
      <c r="HK234" s="366" t="e">
        <f t="shared" si="744"/>
        <v>#VALUE!</v>
      </c>
      <c r="HL234" s="366">
        <f t="shared" si="745"/>
        <v>-5.1682817547150151E-2</v>
      </c>
      <c r="HM234" s="94" t="str">
        <f t="shared" si="798"/>
        <v>i.a.</v>
      </c>
      <c r="HN234" s="94" t="str">
        <f t="shared" si="865"/>
        <v>i.a.</v>
      </c>
      <c r="HO234" s="94">
        <f t="shared" si="866"/>
        <v>0</v>
      </c>
      <c r="HP234" s="94">
        <f t="shared" si="867"/>
        <v>5.1682817547150151E-2</v>
      </c>
      <c r="HQ234" s="94">
        <f t="shared" si="868"/>
        <v>5.4037202535591813E-2</v>
      </c>
      <c r="HR234" s="94">
        <f t="shared" si="869"/>
        <v>4.7914438502673795E-2</v>
      </c>
      <c r="HS234" s="94">
        <f t="shared" si="870"/>
        <v>3.8165455925403879E-2</v>
      </c>
      <c r="HT234" s="94">
        <f t="shared" si="871"/>
        <v>4.8381824125531221E-2</v>
      </c>
      <c r="HU234" s="94">
        <f t="shared" si="872"/>
        <v>5.3866955110870744E-2</v>
      </c>
      <c r="HV234" s="94">
        <f t="shared" si="873"/>
        <v>-1.5312008390141584E-2</v>
      </c>
      <c r="HW234" s="94">
        <f t="shared" si="874"/>
        <v>3.2251562185043339E-2</v>
      </c>
      <c r="HX234" s="94" t="e">
        <f t="shared" si="746"/>
        <v>#VALUE!</v>
      </c>
      <c r="HY234" s="94" t="e">
        <f t="shared" si="747"/>
        <v>#VALUE!</v>
      </c>
      <c r="HZ234" s="94" t="e">
        <f t="shared" si="748"/>
        <v>#VALUE!</v>
      </c>
      <c r="IA234" s="94">
        <f t="shared" si="749"/>
        <v>0.1538918818097432</v>
      </c>
      <c r="IB234" s="94">
        <f t="shared" si="750"/>
        <v>-9.7616967757248332E-2</v>
      </c>
      <c r="IC234" s="94">
        <f t="shared" si="751"/>
        <v>4.8207574904325673E-2</v>
      </c>
      <c r="ID234" s="366" t="e">
        <f t="shared" si="752"/>
        <v>#VALUE!</v>
      </c>
      <c r="IE234" s="366" t="e">
        <f t="shared" si="753"/>
        <v>#VALUE!</v>
      </c>
      <c r="IF234" s="366" t="e">
        <f t="shared" si="754"/>
        <v>#VALUE!</v>
      </c>
      <c r="IG234" s="94" t="str">
        <f t="shared" si="799"/>
        <v>i.a.</v>
      </c>
      <c r="IH234" s="94" t="str">
        <f t="shared" si="875"/>
        <v>i.a.</v>
      </c>
      <c r="II234" s="94" t="str">
        <f t="shared" si="876"/>
        <v>i.a.</v>
      </c>
      <c r="IJ234" s="94">
        <f t="shared" si="877"/>
        <v>0.36813544606034293</v>
      </c>
      <c r="IK234" s="94">
        <f t="shared" si="878"/>
        <v>0.31903807615230462</v>
      </c>
      <c r="IL234" s="94">
        <f t="shared" si="879"/>
        <v>0.35355061515216923</v>
      </c>
      <c r="IM234" s="94">
        <f t="shared" si="880"/>
        <v>0.33729065083739668</v>
      </c>
      <c r="IN234" s="94">
        <f t="shared" si="881"/>
        <v>0.37350199733688416</v>
      </c>
      <c r="IO234" s="94">
        <f t="shared" si="882"/>
        <v>0.39199314921858275</v>
      </c>
      <c r="IP234" s="94">
        <f t="shared" si="883"/>
        <v>0.37866200262352429</v>
      </c>
      <c r="IQ234" s="94">
        <f t="shared" si="884"/>
        <v>0.43096149969764158</v>
      </c>
      <c r="IR234" s="94" t="str">
        <f t="shared" si="800"/>
        <v>i.a.</v>
      </c>
      <c r="IS234" s="94" t="e">
        <f t="shared" si="755"/>
        <v>#VALUE!</v>
      </c>
      <c r="IT234" s="94" t="e">
        <f t="shared" si="756"/>
        <v>#VALUE!</v>
      </c>
      <c r="IU234" s="94" t="e">
        <f t="shared" si="757"/>
        <v>#VALUE!</v>
      </c>
      <c r="IV234" s="94">
        <f t="shared" si="758"/>
        <v>-2.8349827233385867E-2</v>
      </c>
      <c r="IW234" s="94">
        <f t="shared" si="759"/>
        <v>0.10297175638814468</v>
      </c>
      <c r="IX234" s="94">
        <f t="shared" si="760"/>
        <v>0.26848408394632944</v>
      </c>
      <c r="IY234" s="366" t="e">
        <f t="shared" si="761"/>
        <v>#VALUE!</v>
      </c>
      <c r="IZ234" s="366" t="e">
        <f t="shared" si="762"/>
        <v>#VALUE!</v>
      </c>
      <c r="JA234" s="366" t="e">
        <f t="shared" si="763"/>
        <v>#VALUE!</v>
      </c>
      <c r="JB234" s="392"/>
      <c r="JC234" s="94" t="str">
        <f t="shared" si="885"/>
        <v>i.a.</v>
      </c>
      <c r="JD234" s="94" t="str">
        <f t="shared" si="886"/>
        <v>i.a.</v>
      </c>
      <c r="JE234" s="94">
        <f t="shared" si="887"/>
        <v>2.1631051024858263E-2</v>
      </c>
      <c r="JF234" s="94">
        <f t="shared" si="888"/>
        <v>2.2262179981162769E-2</v>
      </c>
      <c r="JG234" s="94">
        <f t="shared" si="889"/>
        <v>2.0183816903946657E-2</v>
      </c>
      <c r="JH234" s="94">
        <f t="shared" si="890"/>
        <v>1.5911762046831208E-2</v>
      </c>
      <c r="JI234" s="94">
        <f t="shared" si="891"/>
        <v>2.005057803468208E-2</v>
      </c>
      <c r="JJ234" s="94">
        <f t="shared" si="892"/>
        <v>2.3519410597903089E-2</v>
      </c>
      <c r="JK234" s="94">
        <f t="shared" si="893"/>
        <v>-7.1205618415918848E-3</v>
      </c>
      <c r="JL234" s="94">
        <f t="shared" si="894"/>
        <v>1.5291981267322948E-2</v>
      </c>
      <c r="JM234" s="94" t="str">
        <f t="shared" si="801"/>
        <v>i.a.</v>
      </c>
      <c r="JN234" s="94" t="e">
        <f t="shared" si="764"/>
        <v>#VALUE!</v>
      </c>
      <c r="JO234" s="94" t="e">
        <f t="shared" si="765"/>
        <v>#VALUE!</v>
      </c>
      <c r="JP234" s="94" t="e">
        <f t="shared" si="766"/>
        <v>#VALUE!</v>
      </c>
      <c r="JQ234" s="94">
        <f t="shared" si="767"/>
        <v>1.6461643687551673E-2</v>
      </c>
      <c r="JR234" s="94">
        <f t="shared" si="768"/>
        <v>1.8416114035292201E-2</v>
      </c>
      <c r="JS234" s="94">
        <f t="shared" si="769"/>
        <v>-2.0877117377065262E-2</v>
      </c>
      <c r="JT234" s="364" t="e">
        <f t="shared" si="770"/>
        <v>#VALUE!</v>
      </c>
      <c r="JU234" s="364" t="e">
        <f t="shared" si="771"/>
        <v>#VALUE!</v>
      </c>
      <c r="JV234" s="364" t="e">
        <f t="shared" si="772"/>
        <v>#VALUE!</v>
      </c>
      <c r="JW234" s="99" t="str">
        <f t="shared" si="802"/>
        <v>i.a.</v>
      </c>
      <c r="JX234" s="99" t="str">
        <f t="shared" si="895"/>
        <v>i.a.</v>
      </c>
      <c r="JY234" s="99" t="str">
        <f t="shared" si="896"/>
        <v>i.a.</v>
      </c>
      <c r="JZ234" s="99">
        <f t="shared" si="897"/>
        <v>3.9063032367972741</v>
      </c>
      <c r="KA234" s="99">
        <f t="shared" si="898"/>
        <v>3.843040473840079</v>
      </c>
      <c r="KB234" s="99">
        <f t="shared" si="899"/>
        <v>3.7735464127847669</v>
      </c>
      <c r="KC234" s="99">
        <f t="shared" si="900"/>
        <v>3.8540069686411149</v>
      </c>
      <c r="KD234" s="99">
        <f t="shared" si="901"/>
        <v>3.6517150395778364</v>
      </c>
      <c r="KE234" s="99">
        <f t="shared" si="902"/>
        <v>3.6875653082549635</v>
      </c>
      <c r="KF234" s="99">
        <f t="shared" si="803"/>
        <v>3.5376121463077985</v>
      </c>
      <c r="KG234" s="99">
        <f t="shared" si="804"/>
        <v>3.5552157662249404</v>
      </c>
      <c r="KH234" s="99" t="str">
        <f t="shared" si="805"/>
        <v>i.a.</v>
      </c>
      <c r="KI234" s="94" t="e">
        <f t="shared" si="773"/>
        <v>#VALUE!</v>
      </c>
      <c r="KJ234" s="94" t="e">
        <f t="shared" si="774"/>
        <v>#VALUE!</v>
      </c>
      <c r="KK234" s="94" t="e">
        <f t="shared" si="775"/>
        <v>#VALUE!</v>
      </c>
      <c r="KL234" s="94">
        <f t="shared" si="776"/>
        <v>1.5885860306643951</v>
      </c>
      <c r="KM234" s="94">
        <f t="shared" si="777"/>
        <v>-0.50999870876912379</v>
      </c>
      <c r="KN234" s="94">
        <f t="shared" si="778"/>
        <v>0.31408225402615059</v>
      </c>
      <c r="KO234" s="364" t="e">
        <f t="shared" si="779"/>
        <v>#VALUE!</v>
      </c>
      <c r="KP234" s="364" t="e">
        <f t="shared" si="780"/>
        <v>#VALUE!</v>
      </c>
      <c r="KQ234" s="364" t="e">
        <f t="shared" si="781"/>
        <v>#VALUE!</v>
      </c>
      <c r="KR234" s="308"/>
      <c r="KS234" s="308" t="str">
        <f t="shared" si="903"/>
        <v>i.a.</v>
      </c>
      <c r="KT234" s="308" t="str">
        <f t="shared" si="904"/>
        <v>i.a.</v>
      </c>
      <c r="KU234" s="308">
        <f t="shared" si="905"/>
        <v>0.10221465076660988</v>
      </c>
      <c r="KV234" s="308">
        <f t="shared" si="906"/>
        <v>3.9486673247778874E-2</v>
      </c>
      <c r="KW234" s="308">
        <f t="shared" si="907"/>
        <v>8.0584835090105403E-2</v>
      </c>
      <c r="KX234" s="308">
        <f t="shared" si="908"/>
        <v>6.132404181184669E-2</v>
      </c>
      <c r="KY234" s="308">
        <f t="shared" si="909"/>
        <v>6.2005277044854881E-2</v>
      </c>
      <c r="KZ234" s="308">
        <f t="shared" si="910"/>
        <v>7.0010449320794144E-2</v>
      </c>
      <c r="LA234" s="308">
        <f t="shared" si="911"/>
        <v>-4.2097998619737752E-2</v>
      </c>
      <c r="LB234" s="308">
        <f t="shared" si="912"/>
        <v>3.6017669045191984E-2</v>
      </c>
      <c r="LC234" s="308" t="str">
        <f t="shared" si="806"/>
        <v>i.a.</v>
      </c>
    </row>
    <row r="235" spans="1:315" s="1" customFormat="1" ht="15.75" customHeight="1" x14ac:dyDescent="0.3">
      <c r="A235" s="554" t="s">
        <v>753</v>
      </c>
      <c r="B235" s="171">
        <v>26865905</v>
      </c>
      <c r="C235" t="s">
        <v>342</v>
      </c>
      <c r="D235"/>
      <c r="E235"/>
      <c r="F235"/>
      <c r="G235">
        <v>642020</v>
      </c>
      <c r="H235"/>
      <c r="I235" s="185">
        <v>44299</v>
      </c>
      <c r="J235" s="176"/>
      <c r="K235" s="176"/>
      <c r="L235" s="176"/>
      <c r="M235" s="176" t="s">
        <v>132</v>
      </c>
      <c r="N235" s="176" t="s">
        <v>132</v>
      </c>
      <c r="O235" s="176" t="s">
        <v>132</v>
      </c>
      <c r="P235" s="179" t="s">
        <v>132</v>
      </c>
      <c r="Q235" s="94" t="e">
        <f t="shared" si="719"/>
        <v>#DIV/0!</v>
      </c>
      <c r="R235" s="94" t="e">
        <f t="shared" si="720"/>
        <v>#DIV/0!</v>
      </c>
      <c r="S235" s="94">
        <f t="shared" si="721"/>
        <v>-1</v>
      </c>
      <c r="T235" s="94">
        <f t="shared" si="722"/>
        <v>-6.7794879171461542E-2</v>
      </c>
      <c r="U235" s="94">
        <f t="shared" si="723"/>
        <v>0.43731689819074249</v>
      </c>
      <c r="V235" s="94">
        <f t="shared" si="724"/>
        <v>-0.42942129222754777</v>
      </c>
      <c r="W235" s="362">
        <f t="shared" si="725"/>
        <v>0</v>
      </c>
      <c r="X235" s="362">
        <f t="shared" si="726"/>
        <v>0</v>
      </c>
      <c r="Y235" s="362">
        <f t="shared" si="727"/>
        <v>-648.06899999999996</v>
      </c>
      <c r="Z235" s="100"/>
      <c r="AA235" s="396"/>
      <c r="AB235" s="100"/>
      <c r="AC235" s="100">
        <v>648.06899999999996</v>
      </c>
      <c r="AD235" s="100">
        <v>695.2</v>
      </c>
      <c r="AE235" s="100">
        <v>483.67899999999997</v>
      </c>
      <c r="AF235" s="100">
        <v>847.69899999999996</v>
      </c>
      <c r="AG235" s="201">
        <v>622.83699999999999</v>
      </c>
      <c r="AH235" s="201">
        <v>567.09699999999998</v>
      </c>
      <c r="AI235" s="201">
        <v>495.49400000000003</v>
      </c>
      <c r="AJ235" s="201">
        <v>377.12099999999998</v>
      </c>
      <c r="AK235" s="202">
        <v>315.45999999999998</v>
      </c>
      <c r="AL235" s="94" t="e">
        <f t="shared" si="782"/>
        <v>#DIV/0!</v>
      </c>
      <c r="AM235" s="94" t="e">
        <f t="shared" si="783"/>
        <v>#DIV/0!</v>
      </c>
      <c r="AN235" s="94">
        <f t="shared" si="807"/>
        <v>-1</v>
      </c>
      <c r="AO235" s="94">
        <f t="shared" si="808"/>
        <v>-0.36017653872785976</v>
      </c>
      <c r="AP235" s="94">
        <f t="shared" si="809"/>
        <v>0.38903171292967048</v>
      </c>
      <c r="AQ235" s="94">
        <f t="shared" si="810"/>
        <v>-0.17650803520537695</v>
      </c>
      <c r="AR235" s="362">
        <f t="shared" si="784"/>
        <v>0</v>
      </c>
      <c r="AS235" s="362">
        <f t="shared" si="811"/>
        <v>0</v>
      </c>
      <c r="AT235" s="362">
        <f t="shared" si="812"/>
        <v>-98.87</v>
      </c>
      <c r="AU235" s="266"/>
      <c r="AV235" s="266"/>
      <c r="AW235" s="266"/>
      <c r="AX235" s="266">
        <v>98.87</v>
      </c>
      <c r="AY235" s="266">
        <v>154.52699999999999</v>
      </c>
      <c r="AZ235" s="266">
        <v>111.248</v>
      </c>
      <c r="BA235" s="267">
        <v>135.09299999999999</v>
      </c>
      <c r="BB235" s="204">
        <v>115.536</v>
      </c>
      <c r="BC235" s="205">
        <v>99.281000000000006</v>
      </c>
      <c r="BD235" s="205">
        <v>63.341999999999999</v>
      </c>
      <c r="BE235" s="205">
        <v>56.512</v>
      </c>
      <c r="BF235" s="204">
        <v>52.344999999999999</v>
      </c>
      <c r="BG235" s="94" t="e">
        <f t="shared" si="785"/>
        <v>#DIV/0!</v>
      </c>
      <c r="BH235" s="94" t="e">
        <f t="shared" si="813"/>
        <v>#DIV/0!</v>
      </c>
      <c r="BI235" s="94">
        <f t="shared" si="814"/>
        <v>-1</v>
      </c>
      <c r="BJ235" s="94">
        <f t="shared" si="815"/>
        <v>-0.72500524516519194</v>
      </c>
      <c r="BK235" s="94">
        <f t="shared" si="816"/>
        <v>0.892623563486873</v>
      </c>
      <c r="BL235" s="94">
        <f t="shared" si="817"/>
        <v>-0.45425573954389592</v>
      </c>
      <c r="BM235" s="362">
        <f t="shared" si="786"/>
        <v>0</v>
      </c>
      <c r="BN235" s="362">
        <f t="shared" si="818"/>
        <v>0</v>
      </c>
      <c r="BO235" s="362">
        <f t="shared" si="819"/>
        <v>-22.282</v>
      </c>
      <c r="BP235" s="266"/>
      <c r="BQ235" s="266"/>
      <c r="BR235" s="266"/>
      <c r="BS235" s="266">
        <v>22.282</v>
      </c>
      <c r="BT235" s="266">
        <v>81.027000000000001</v>
      </c>
      <c r="BU235" s="266">
        <v>42.811999999999998</v>
      </c>
      <c r="BV235" s="266">
        <v>78.447000000000003</v>
      </c>
      <c r="BW235" s="202">
        <v>62.332000000000001</v>
      </c>
      <c r="BX235" s="201">
        <v>52.991</v>
      </c>
      <c r="BY235" s="201">
        <v>24.64</v>
      </c>
      <c r="BZ235" s="201">
        <v>27.061</v>
      </c>
      <c r="CA235" s="201">
        <v>23.917999999999999</v>
      </c>
      <c r="CB235" s="94" t="e">
        <f t="shared" si="787"/>
        <v>#DIV/0!</v>
      </c>
      <c r="CC235" s="94" t="e">
        <f t="shared" si="820"/>
        <v>#DIV/0!</v>
      </c>
      <c r="CD235" s="94">
        <f t="shared" si="821"/>
        <v>-1</v>
      </c>
      <c r="CE235" s="94">
        <f t="shared" si="822"/>
        <v>0.66549239783249536</v>
      </c>
      <c r="CF235" s="94">
        <f t="shared" si="823"/>
        <v>6.0529012673991682E-2</v>
      </c>
      <c r="CG235" s="94">
        <f t="shared" si="824"/>
        <v>1.6643587207385433E-2</v>
      </c>
      <c r="CH235" s="362">
        <f t="shared" si="788"/>
        <v>0</v>
      </c>
      <c r="CI235" s="362">
        <f t="shared" si="825"/>
        <v>0</v>
      </c>
      <c r="CJ235" s="362">
        <f t="shared" si="826"/>
        <v>-136.15899999999999</v>
      </c>
      <c r="CK235" s="100"/>
      <c r="CL235" s="100"/>
      <c r="CM235" s="100"/>
      <c r="CN235" s="100">
        <v>136.15899999999999</v>
      </c>
      <c r="CO235" s="100">
        <v>81.753</v>
      </c>
      <c r="CP235" s="100">
        <v>77.087000000000003</v>
      </c>
      <c r="CQ235" s="100">
        <v>75.825000000000003</v>
      </c>
      <c r="CR235" s="208">
        <v>58.415999999999997</v>
      </c>
      <c r="CS235" s="208">
        <v>50.246000000000002</v>
      </c>
      <c r="CT235" s="208">
        <v>19.917000000000002</v>
      </c>
      <c r="CU235" s="208">
        <v>17.387</v>
      </c>
      <c r="CV235" s="208">
        <v>11.151999999999999</v>
      </c>
      <c r="CW235" s="94" t="e">
        <f t="shared" si="789"/>
        <v>#DIV/0!</v>
      </c>
      <c r="CX235" s="94" t="e">
        <f t="shared" si="827"/>
        <v>#DIV/0!</v>
      </c>
      <c r="CY235" s="94">
        <f t="shared" si="828"/>
        <v>-1</v>
      </c>
      <c r="CZ235" s="94">
        <f t="shared" si="829"/>
        <v>0.7535936113575864</v>
      </c>
      <c r="DA235" s="94">
        <f t="shared" si="830"/>
        <v>8.1608496752935217E-2</v>
      </c>
      <c r="DB235" s="94">
        <f t="shared" si="831"/>
        <v>6.491559779924029E-2</v>
      </c>
      <c r="DC235" s="362">
        <f t="shared" si="790"/>
        <v>0</v>
      </c>
      <c r="DD235" s="362">
        <f t="shared" si="832"/>
        <v>0</v>
      </c>
      <c r="DE235" s="362">
        <f t="shared" si="833"/>
        <v>-118.578</v>
      </c>
      <c r="DF235" s="266"/>
      <c r="DG235" s="266"/>
      <c r="DH235" s="266"/>
      <c r="DI235" s="266">
        <v>118.578</v>
      </c>
      <c r="DJ235" s="266">
        <v>67.62</v>
      </c>
      <c r="DK235" s="266">
        <v>62.518000000000001</v>
      </c>
      <c r="DL235" s="266">
        <v>58.707000000000001</v>
      </c>
      <c r="DM235" s="201">
        <v>45.896000000000001</v>
      </c>
      <c r="DN235" s="201">
        <v>45.415999999999997</v>
      </c>
      <c r="DO235" s="201">
        <v>11.113</v>
      </c>
      <c r="DP235" s="201">
        <v>18.466000000000001</v>
      </c>
      <c r="DQ235" s="201">
        <v>8.4689999999999994</v>
      </c>
      <c r="DR235" s="94" t="e">
        <f t="shared" si="791"/>
        <v>#DIV/0!</v>
      </c>
      <c r="DS235" s="94" t="e">
        <f t="shared" si="834"/>
        <v>#DIV/0!</v>
      </c>
      <c r="DT235" s="94">
        <f t="shared" si="835"/>
        <v>-1</v>
      </c>
      <c r="DU235" s="94">
        <f t="shared" si="836"/>
        <v>5.977035161490634E-2</v>
      </c>
      <c r="DV235" s="94">
        <f t="shared" si="837"/>
        <v>0.13769980563903034</v>
      </c>
      <c r="DW235" s="94">
        <f t="shared" si="838"/>
        <v>0.13510133534979171</v>
      </c>
      <c r="DX235" s="362">
        <f t="shared" si="792"/>
        <v>0</v>
      </c>
      <c r="DY235" s="362">
        <f t="shared" si="839"/>
        <v>0</v>
      </c>
      <c r="DZ235" s="362">
        <f t="shared" si="840"/>
        <v>-329.40100000000001</v>
      </c>
      <c r="EA235" s="100"/>
      <c r="EB235" s="100"/>
      <c r="EC235" s="100"/>
      <c r="ED235" s="100">
        <v>329.40100000000001</v>
      </c>
      <c r="EE235" s="100">
        <v>310.82299999999998</v>
      </c>
      <c r="EF235" s="100">
        <v>273.20299999999997</v>
      </c>
      <c r="EG235" s="100">
        <v>240.68600000000001</v>
      </c>
      <c r="EH235" s="208">
        <v>205.97900000000001</v>
      </c>
      <c r="EI235" s="208">
        <v>177.65899999999999</v>
      </c>
      <c r="EJ235" s="208">
        <v>144.24299999999999</v>
      </c>
      <c r="EK235" s="208">
        <v>139.12899999999999</v>
      </c>
      <c r="EL235" s="208">
        <v>120.663</v>
      </c>
      <c r="EM235" s="94" t="e">
        <f t="shared" si="793"/>
        <v>#DIV/0!</v>
      </c>
      <c r="EN235" s="94" t="e">
        <f t="shared" si="841"/>
        <v>#DIV/0!</v>
      </c>
      <c r="EO235" s="94">
        <f t="shared" si="842"/>
        <v>-1</v>
      </c>
      <c r="EP235" s="94">
        <f t="shared" si="843"/>
        <v>-3.3059109452111601E-2</v>
      </c>
      <c r="EQ235" s="94">
        <f t="shared" si="844"/>
        <v>0.19766688183348755</v>
      </c>
      <c r="ER235" s="94">
        <f t="shared" si="845"/>
        <v>0.17626568852610433</v>
      </c>
      <c r="ES235" s="362">
        <f t="shared" si="794"/>
        <v>0</v>
      </c>
      <c r="ET235" s="362">
        <f t="shared" si="846"/>
        <v>0</v>
      </c>
      <c r="EU235" s="362">
        <f t="shared" si="847"/>
        <v>-870.12400000000002</v>
      </c>
      <c r="EV235" s="100"/>
      <c r="EW235" s="100"/>
      <c r="EX235" s="100"/>
      <c r="EY235" s="100">
        <v>870.12400000000002</v>
      </c>
      <c r="EZ235" s="100">
        <v>899.87300000000005</v>
      </c>
      <c r="FA235" s="100">
        <v>751.35500000000002</v>
      </c>
      <c r="FB235" s="100">
        <v>638.76300000000003</v>
      </c>
      <c r="FC235" s="208">
        <v>678.06799999999998</v>
      </c>
      <c r="FD235" s="208">
        <v>606.51099999999997</v>
      </c>
      <c r="FE235" s="208">
        <v>506.58199999999999</v>
      </c>
      <c r="FF235" s="208">
        <v>478.83600000000001</v>
      </c>
      <c r="FG235" s="208">
        <v>557.88699999999994</v>
      </c>
      <c r="FH235" s="94" t="e">
        <f t="shared" si="795"/>
        <v>#DIV/0!</v>
      </c>
      <c r="FI235" s="94" t="e">
        <f t="shared" si="848"/>
        <v>#DIV/0!</v>
      </c>
      <c r="FJ235" s="94">
        <f t="shared" si="849"/>
        <v>-1</v>
      </c>
      <c r="FK235" s="94">
        <f t="shared" si="850"/>
        <v>-9.45945945945946E-2</v>
      </c>
      <c r="FL235" s="94">
        <f t="shared" si="851"/>
        <v>2.7777777777777776E-2</v>
      </c>
      <c r="FM235" s="94">
        <f t="shared" si="852"/>
        <v>0.14285714285714285</v>
      </c>
      <c r="FN235" s="362">
        <f t="shared" si="796"/>
        <v>0</v>
      </c>
      <c r="FO235" s="362">
        <f t="shared" si="853"/>
        <v>0</v>
      </c>
      <c r="FP235" s="362">
        <f t="shared" si="854"/>
        <v>-67</v>
      </c>
      <c r="FQ235" s="486"/>
      <c r="FR235" s="486"/>
      <c r="FS235" s="486"/>
      <c r="FT235" s="486">
        <v>67</v>
      </c>
      <c r="FU235" s="486">
        <v>74</v>
      </c>
      <c r="FV235" s="486">
        <v>72</v>
      </c>
      <c r="FW235" s="486">
        <v>63</v>
      </c>
      <c r="FX235" s="2">
        <v>54</v>
      </c>
      <c r="FY235" s="2">
        <v>48</v>
      </c>
      <c r="FZ235" s="2">
        <v>42</v>
      </c>
      <c r="GA235" s="2">
        <v>33</v>
      </c>
      <c r="GB235" s="2">
        <v>29</v>
      </c>
      <c r="GC235" s="2"/>
      <c r="GD235" s="2"/>
      <c r="GE235" s="1" t="s">
        <v>81</v>
      </c>
      <c r="GF235" s="336"/>
      <c r="GG235" s="1">
        <v>5220</v>
      </c>
      <c r="GH235" s="1" t="s">
        <v>207</v>
      </c>
      <c r="GI235" s="18" t="s">
        <v>82</v>
      </c>
      <c r="GJ235" s="94" t="e">
        <f t="shared" si="728"/>
        <v>#VALUE!</v>
      </c>
      <c r="GK235" s="94" t="e">
        <f t="shared" si="729"/>
        <v>#VALUE!</v>
      </c>
      <c r="GL235" s="94">
        <f t="shared" si="730"/>
        <v>-1</v>
      </c>
      <c r="GM235" s="94">
        <f t="shared" si="731"/>
        <v>0.51929771944900671</v>
      </c>
      <c r="GN235" s="94">
        <f t="shared" si="732"/>
        <v>-6.68323091882468E-2</v>
      </c>
      <c r="GO235" s="392">
        <f t="shared" si="733"/>
        <v>-0.11634787302318818</v>
      </c>
      <c r="GP235" s="366" t="e">
        <f t="shared" si="734"/>
        <v>#VALUE!</v>
      </c>
      <c r="GQ235" s="366" t="e">
        <f t="shared" si="735"/>
        <v>#VALUE!</v>
      </c>
      <c r="GR235" s="366">
        <f t="shared" si="736"/>
        <v>-0.42534800319888039</v>
      </c>
      <c r="GS235" s="94" t="str">
        <f t="shared" si="797"/>
        <v>Negativ EK</v>
      </c>
      <c r="GT235" s="94" t="str">
        <f t="shared" si="855"/>
        <v>Negativ EK</v>
      </c>
      <c r="GU235" s="392">
        <f t="shared" si="856"/>
        <v>0</v>
      </c>
      <c r="GV235" s="94">
        <f t="shared" si="857"/>
        <v>0.42534800319888039</v>
      </c>
      <c r="GW235" s="94">
        <f t="shared" si="858"/>
        <v>0.27996356326601901</v>
      </c>
      <c r="GX235" s="94">
        <f t="shared" si="859"/>
        <v>0.30001420540233398</v>
      </c>
      <c r="GY235" s="94">
        <f t="shared" si="860"/>
        <v>0.33951619222459783</v>
      </c>
      <c r="GZ235" s="94">
        <f t="shared" si="861"/>
        <v>0.3045370896522242</v>
      </c>
      <c r="HA235" s="94">
        <f t="shared" si="862"/>
        <v>0.31218196842517293</v>
      </c>
      <c r="HB235" s="94">
        <f t="shared" si="863"/>
        <v>0.1405714043730503</v>
      </c>
      <c r="HC235" s="94">
        <f t="shared" si="864"/>
        <v>0.13385323643530211</v>
      </c>
      <c r="HD235" s="94" t="e">
        <f t="shared" si="737"/>
        <v>#VALUE!</v>
      </c>
      <c r="HE235" s="94" t="e">
        <f t="shared" si="738"/>
        <v>#VALUE!</v>
      </c>
      <c r="HF235" s="94">
        <f t="shared" si="739"/>
        <v>-1</v>
      </c>
      <c r="HG235" s="94">
        <f t="shared" si="740"/>
        <v>-0.74345773521855096</v>
      </c>
      <c r="HH235" s="94">
        <f t="shared" si="741"/>
        <v>0.5933414905919987</v>
      </c>
      <c r="HI235" s="392">
        <f t="shared" si="742"/>
        <v>-0.48302736872648794</v>
      </c>
      <c r="HJ235" s="366" t="e">
        <f t="shared" si="743"/>
        <v>#VALUE!</v>
      </c>
      <c r="HK235" s="366" t="e">
        <f t="shared" si="744"/>
        <v>#VALUE!</v>
      </c>
      <c r="HL235" s="366">
        <f t="shared" si="745"/>
        <v>-2.5177443803577067E-2</v>
      </c>
      <c r="HM235" s="94" t="str">
        <f t="shared" si="798"/>
        <v>i.a.</v>
      </c>
      <c r="HN235" s="94" t="str">
        <f t="shared" si="865"/>
        <v>i.a.</v>
      </c>
      <c r="HO235" s="392">
        <f t="shared" si="866"/>
        <v>0</v>
      </c>
      <c r="HP235" s="94">
        <f t="shared" si="867"/>
        <v>2.5177443803577067E-2</v>
      </c>
      <c r="HQ235" s="94">
        <f t="shared" si="868"/>
        <v>9.8141504383404354E-2</v>
      </c>
      <c r="HR235" s="94">
        <f t="shared" si="869"/>
        <v>6.1594771091374977E-2</v>
      </c>
      <c r="HS235" s="94">
        <f t="shared" si="870"/>
        <v>0.11914512948130777</v>
      </c>
      <c r="HT235" s="94">
        <f t="shared" si="871"/>
        <v>9.7046581019929495E-2</v>
      </c>
      <c r="HU235" s="94">
        <f t="shared" si="872"/>
        <v>9.5213966847334422E-2</v>
      </c>
      <c r="HV235" s="94">
        <f t="shared" si="873"/>
        <v>5.0009234659809339E-2</v>
      </c>
      <c r="HW235" s="94">
        <f t="shared" si="874"/>
        <v>5.2204880184967439E-2</v>
      </c>
      <c r="HX235" s="94" t="e">
        <f t="shared" si="746"/>
        <v>#VALUE!</v>
      </c>
      <c r="HY235" s="94" t="e">
        <f t="shared" si="747"/>
        <v>#VALUE!</v>
      </c>
      <c r="HZ235" s="94" t="e">
        <f t="shared" si="748"/>
        <v>#VALUE!</v>
      </c>
      <c r="IA235" s="94">
        <f t="shared" si="749"/>
        <v>9.6003242777765771E-2</v>
      </c>
      <c r="IB235" s="94">
        <f t="shared" si="750"/>
        <v>-5.0069912681107588E-2</v>
      </c>
      <c r="IC235" s="392">
        <f t="shared" si="751"/>
        <v>-3.4995795233892166E-2</v>
      </c>
      <c r="ID235" s="366" t="e">
        <f t="shared" si="752"/>
        <v>#VALUE!</v>
      </c>
      <c r="IE235" s="366" t="e">
        <f t="shared" si="753"/>
        <v>#VALUE!</v>
      </c>
      <c r="IF235" s="366" t="e">
        <f t="shared" si="754"/>
        <v>#VALUE!</v>
      </c>
      <c r="IG235" s="94" t="str">
        <f t="shared" si="799"/>
        <v>i.a.</v>
      </c>
      <c r="IH235" s="94" t="str">
        <f t="shared" si="875"/>
        <v>i.a.</v>
      </c>
      <c r="II235" s="392" t="str">
        <f t="shared" si="876"/>
        <v>i.a.</v>
      </c>
      <c r="IJ235" s="94">
        <f t="shared" si="877"/>
        <v>0.37856788227884763</v>
      </c>
      <c r="IK235" s="94">
        <f t="shared" si="878"/>
        <v>0.34540762974330819</v>
      </c>
      <c r="IL235" s="94">
        <f t="shared" si="879"/>
        <v>0.36361373784695644</v>
      </c>
      <c r="IM235" s="94">
        <f t="shared" si="880"/>
        <v>0.3768001590574282</v>
      </c>
      <c r="IN235" s="94">
        <f t="shared" si="881"/>
        <v>0.30377336786281023</v>
      </c>
      <c r="IO235" s="94">
        <f t="shared" si="882"/>
        <v>0.29291966674965497</v>
      </c>
      <c r="IP235" s="94">
        <f t="shared" si="883"/>
        <v>0.28473771274936732</v>
      </c>
      <c r="IQ235" s="94">
        <f t="shared" si="884"/>
        <v>0.29055668329031231</v>
      </c>
      <c r="IR235" s="94">
        <f t="shared" si="800"/>
        <v>0.21628573528331008</v>
      </c>
      <c r="IS235" s="94" t="e">
        <f t="shared" si="755"/>
        <v>#VALUE!</v>
      </c>
      <c r="IT235" s="94" t="e">
        <f t="shared" si="756"/>
        <v>#VALUE!</v>
      </c>
      <c r="IU235" s="94" t="e">
        <f t="shared" si="757"/>
        <v>#VALUE!</v>
      </c>
      <c r="IV235" s="94">
        <f t="shared" si="758"/>
        <v>-0.70500617440248092</v>
      </c>
      <c r="IW235" s="94">
        <f t="shared" si="759"/>
        <v>0.31677542083395732</v>
      </c>
      <c r="IX235" s="392">
        <f t="shared" si="760"/>
        <v>-4.3525015879583455E-2</v>
      </c>
      <c r="IY235" s="366" t="e">
        <f t="shared" si="761"/>
        <v>#VALUE!</v>
      </c>
      <c r="IZ235" s="366" t="e">
        <f t="shared" si="762"/>
        <v>#VALUE!</v>
      </c>
      <c r="JA235" s="366" t="e">
        <f t="shared" si="763"/>
        <v>#VALUE!</v>
      </c>
      <c r="JB235" s="392"/>
      <c r="JC235" s="94" t="str">
        <f t="shared" si="885"/>
        <v>i.a.</v>
      </c>
      <c r="JD235" s="392" t="str">
        <f t="shared" si="886"/>
        <v>i.a.</v>
      </c>
      <c r="JE235" s="94">
        <f t="shared" si="887"/>
        <v>3.4382141407782195E-2</v>
      </c>
      <c r="JF235" s="94">
        <f t="shared" si="888"/>
        <v>0.11655207134637514</v>
      </c>
      <c r="JG235" s="94">
        <f t="shared" si="889"/>
        <v>8.8513249489847609E-2</v>
      </c>
      <c r="JH235" s="94">
        <f t="shared" si="890"/>
        <v>9.2541102443202142E-2</v>
      </c>
      <c r="JI235" s="94">
        <f t="shared" si="891"/>
        <v>0.10007754837943154</v>
      </c>
      <c r="JJ235" s="94">
        <f t="shared" si="892"/>
        <v>9.3442568026281217E-2</v>
      </c>
      <c r="JK235" s="94">
        <f t="shared" si="893"/>
        <v>4.9728150088598447E-2</v>
      </c>
      <c r="JL235" s="94">
        <f t="shared" si="894"/>
        <v>7.1756810148466937E-2</v>
      </c>
      <c r="JM235" s="94">
        <f t="shared" si="801"/>
        <v>7.5819438280606097E-2</v>
      </c>
      <c r="JN235" s="94" t="e">
        <f t="shared" si="764"/>
        <v>#VALUE!</v>
      </c>
      <c r="JO235" s="94" t="e">
        <f t="shared" si="765"/>
        <v>#VALUE!</v>
      </c>
      <c r="JP235" s="94" t="e">
        <f t="shared" si="766"/>
        <v>#VALUE!</v>
      </c>
      <c r="JQ235" s="94">
        <f t="shared" si="767"/>
        <v>2.9599685691221563E-2</v>
      </c>
      <c r="JR235" s="94">
        <f t="shared" si="768"/>
        <v>0.39847049553693858</v>
      </c>
      <c r="JS235" s="392">
        <f t="shared" si="769"/>
        <v>-0.50074363069910433</v>
      </c>
      <c r="JT235" s="364" t="e">
        <f t="shared" si="770"/>
        <v>#VALUE!</v>
      </c>
      <c r="JU235" s="364" t="e">
        <f t="shared" si="771"/>
        <v>#VALUE!</v>
      </c>
      <c r="JV235" s="364" t="e">
        <f t="shared" si="772"/>
        <v>#VALUE!</v>
      </c>
      <c r="JW235" s="99" t="str">
        <f t="shared" si="802"/>
        <v>i.a.</v>
      </c>
      <c r="JX235" s="99" t="str">
        <f t="shared" si="895"/>
        <v>i.a.</v>
      </c>
      <c r="JY235" s="393" t="str">
        <f t="shared" si="896"/>
        <v>i.a.</v>
      </c>
      <c r="JZ235" s="99">
        <f t="shared" si="897"/>
        <v>9.6726716417910446</v>
      </c>
      <c r="KA235" s="99">
        <f t="shared" si="898"/>
        <v>9.3945945945945954</v>
      </c>
      <c r="KB235" s="99">
        <f t="shared" si="899"/>
        <v>6.7177638888888884</v>
      </c>
      <c r="KC235" s="99">
        <f t="shared" si="900"/>
        <v>13.455539682539682</v>
      </c>
      <c r="KD235" s="99">
        <f t="shared" si="901"/>
        <v>11.534018518518518</v>
      </c>
      <c r="KE235" s="99">
        <f t="shared" si="902"/>
        <v>11.814520833333333</v>
      </c>
      <c r="KF235" s="99">
        <f t="shared" si="803"/>
        <v>11.797476190476191</v>
      </c>
      <c r="KG235" s="99">
        <f t="shared" si="804"/>
        <v>11.42790909090909</v>
      </c>
      <c r="KH235" s="99">
        <f t="shared" si="805"/>
        <v>10.877931034482758</v>
      </c>
      <c r="KI235" s="94" t="e">
        <f t="shared" si="773"/>
        <v>#VALUE!</v>
      </c>
      <c r="KJ235" s="94" t="e">
        <f t="shared" si="774"/>
        <v>#VALUE!</v>
      </c>
      <c r="KK235" s="94" t="e">
        <f t="shared" si="775"/>
        <v>#VALUE!</v>
      </c>
      <c r="KL235" s="94">
        <f t="shared" si="776"/>
        <v>0.83949906626275639</v>
      </c>
      <c r="KM235" s="94">
        <f t="shared" si="777"/>
        <v>3.1866066385505272E-2</v>
      </c>
      <c r="KN235" s="392">
        <f t="shared" si="778"/>
        <v>-0.11043686119353761</v>
      </c>
      <c r="KO235" s="364" t="e">
        <f t="shared" si="779"/>
        <v>#VALUE!</v>
      </c>
      <c r="KP235" s="364" t="e">
        <f t="shared" si="780"/>
        <v>#VALUE!</v>
      </c>
      <c r="KQ235" s="364" t="e">
        <f t="shared" si="781"/>
        <v>#VALUE!</v>
      </c>
      <c r="KR235" s="308"/>
      <c r="KS235" s="308" t="str">
        <f t="shared" si="903"/>
        <v>i.a.</v>
      </c>
      <c r="KT235" s="395" t="str">
        <f t="shared" si="904"/>
        <v>i.a.</v>
      </c>
      <c r="KU235" s="308">
        <f t="shared" si="905"/>
        <v>2.032223880597015</v>
      </c>
      <c r="KV235" s="308">
        <f t="shared" si="906"/>
        <v>1.1047702702702702</v>
      </c>
      <c r="KW235" s="308">
        <f t="shared" si="907"/>
        <v>1.0706527777777779</v>
      </c>
      <c r="KX235" s="308">
        <f t="shared" si="908"/>
        <v>1.2035714285714285</v>
      </c>
      <c r="KY235" s="308">
        <f t="shared" si="909"/>
        <v>1.0817777777777777</v>
      </c>
      <c r="KZ235" s="308">
        <f t="shared" si="910"/>
        <v>1.0467916666666668</v>
      </c>
      <c r="LA235" s="308">
        <f t="shared" si="911"/>
        <v>0.47421428571428575</v>
      </c>
      <c r="LB235" s="308">
        <f t="shared" si="912"/>
        <v>0.52687878787878795</v>
      </c>
      <c r="LC235" s="308">
        <f t="shared" si="806"/>
        <v>0.38455172413793098</v>
      </c>
    </row>
    <row r="236" spans="1:315" s="1" customFormat="1" ht="15.75" customHeight="1" x14ac:dyDescent="0.3">
      <c r="A236" s="348" t="s">
        <v>260</v>
      </c>
      <c r="B236" s="171">
        <v>25353870</v>
      </c>
      <c r="C236" t="s">
        <v>80</v>
      </c>
      <c r="D236" s="4"/>
      <c r="E236">
        <v>1</v>
      </c>
      <c r="F236"/>
      <c r="G236">
        <v>411000</v>
      </c>
      <c r="H236"/>
      <c r="I236" s="184">
        <v>45016</v>
      </c>
      <c r="J236" s="176"/>
      <c r="K236" s="176" t="s">
        <v>204</v>
      </c>
      <c r="L236" s="176" t="s">
        <v>204</v>
      </c>
      <c r="M236" s="176" t="s">
        <v>204</v>
      </c>
      <c r="N236" s="176" t="s">
        <v>204</v>
      </c>
      <c r="O236" s="182" t="s">
        <v>204</v>
      </c>
      <c r="P236" s="176" t="s">
        <v>204</v>
      </c>
      <c r="Q236" s="94" t="e">
        <f t="shared" si="719"/>
        <v>#DIV/0!</v>
      </c>
      <c r="R236" s="94" t="e">
        <f t="shared" si="720"/>
        <v>#DIV/0!</v>
      </c>
      <c r="S236" s="94" t="e">
        <f t="shared" si="721"/>
        <v>#DIV/0!</v>
      </c>
      <c r="T236" s="94" t="e">
        <f t="shared" si="722"/>
        <v>#DIV/0!</v>
      </c>
      <c r="U236" s="94" t="e">
        <f t="shared" si="723"/>
        <v>#DIV/0!</v>
      </c>
      <c r="V236" s="94" t="e">
        <f t="shared" si="724"/>
        <v>#DIV/0!</v>
      </c>
      <c r="W236" s="362">
        <f t="shared" si="725"/>
        <v>0</v>
      </c>
      <c r="X236" s="362">
        <f t="shared" si="726"/>
        <v>0</v>
      </c>
      <c r="Y236" s="362">
        <f t="shared" si="727"/>
        <v>0</v>
      </c>
      <c r="Z236" s="100"/>
      <c r="AA236" s="396"/>
      <c r="AB236" s="100"/>
      <c r="AC236" s="100"/>
      <c r="AD236" s="100"/>
      <c r="AE236" s="100"/>
      <c r="AF236" s="100"/>
      <c r="AG236" s="201"/>
      <c r="AH236" s="201"/>
      <c r="AI236" s="201"/>
      <c r="AJ236" s="201"/>
      <c r="AK236" s="202"/>
      <c r="AL236" s="94">
        <f t="shared" si="782"/>
        <v>-1</v>
      </c>
      <c r="AM236" s="94">
        <f t="shared" si="783"/>
        <v>-0.26416131989000913</v>
      </c>
      <c r="AN236" s="94">
        <f t="shared" si="807"/>
        <v>4.4418916331610055E-2</v>
      </c>
      <c r="AO236" s="94">
        <f t="shared" si="808"/>
        <v>0.21625397811068864</v>
      </c>
      <c r="AP236" s="94">
        <f t="shared" si="809"/>
        <v>-0.12681306764267319</v>
      </c>
      <c r="AQ236" s="94">
        <f t="shared" si="810"/>
        <v>1.0824883529734137E-2</v>
      </c>
      <c r="AR236" s="362">
        <f t="shared" si="784"/>
        <v>-12.042</v>
      </c>
      <c r="AS236" s="362">
        <f t="shared" si="811"/>
        <v>-4.3229999999999986</v>
      </c>
      <c r="AT236" s="362">
        <f t="shared" si="812"/>
        <v>0.69599999999999795</v>
      </c>
      <c r="AU236" s="266"/>
      <c r="AV236" s="266">
        <v>12.042</v>
      </c>
      <c r="AW236" s="266">
        <v>16.364999999999998</v>
      </c>
      <c r="AX236" s="266">
        <v>15.669</v>
      </c>
      <c r="AY236" s="266">
        <v>12.882999999999999</v>
      </c>
      <c r="AZ236" s="266">
        <v>14.754</v>
      </c>
      <c r="BA236" s="266">
        <v>14.596</v>
      </c>
      <c r="BB236" s="202">
        <v>15.826000000000001</v>
      </c>
      <c r="BC236" s="202">
        <v>6.5931769999999998</v>
      </c>
      <c r="BD236" s="202">
        <v>4.3011840000000001</v>
      </c>
      <c r="BE236" s="202">
        <v>5.8922819999999998</v>
      </c>
      <c r="BF236" s="202">
        <v>10.856869</v>
      </c>
      <c r="BG236" s="94">
        <f t="shared" si="785"/>
        <v>1</v>
      </c>
      <c r="BH236" s="94">
        <f t="shared" si="813"/>
        <v>-3.3296823658269439</v>
      </c>
      <c r="BI236" s="94">
        <f t="shared" si="814"/>
        <v>-0.3750855578370979</v>
      </c>
      <c r="BJ236" s="94">
        <f t="shared" si="815"/>
        <v>3.4762711864406786</v>
      </c>
      <c r="BK236" s="94">
        <f t="shared" si="816"/>
        <v>-1.6152241918665275</v>
      </c>
      <c r="BL236" s="94">
        <f t="shared" si="817"/>
        <v>3.7014084507042257</v>
      </c>
      <c r="BM236" s="362">
        <f t="shared" si="786"/>
        <v>2.1269999999999998</v>
      </c>
      <c r="BN236" s="362">
        <f t="shared" si="818"/>
        <v>-3.04</v>
      </c>
      <c r="BO236" s="362">
        <f t="shared" si="819"/>
        <v>-0.54800000000000004</v>
      </c>
      <c r="BP236" s="266"/>
      <c r="BQ236" s="266">
        <v>-2.1269999999999998</v>
      </c>
      <c r="BR236" s="266">
        <v>0.91300000000000003</v>
      </c>
      <c r="BS236" s="266">
        <v>1.4610000000000001</v>
      </c>
      <c r="BT236" s="266">
        <v>-0.59</v>
      </c>
      <c r="BU236" s="266">
        <v>0.95899999999999996</v>
      </c>
      <c r="BV236" s="266">
        <v>-0.35499999999999998</v>
      </c>
      <c r="BW236" s="201">
        <v>1.6040000000000001</v>
      </c>
      <c r="BX236" s="201">
        <v>1.097432</v>
      </c>
      <c r="BY236" s="201">
        <v>-0.685778</v>
      </c>
      <c r="BZ236" s="201">
        <v>0.62107100000000004</v>
      </c>
      <c r="CA236" s="201">
        <v>5.0781890000000001</v>
      </c>
      <c r="CB236" s="94">
        <f t="shared" si="787"/>
        <v>1</v>
      </c>
      <c r="CC236" s="94">
        <f t="shared" si="820"/>
        <v>-5.9312839059674491</v>
      </c>
      <c r="CD236" s="94">
        <f t="shared" si="821"/>
        <v>-0.4713193116634799</v>
      </c>
      <c r="CE236" s="94">
        <f t="shared" si="822"/>
        <v>2.0576339737108191</v>
      </c>
      <c r="CF236" s="94">
        <f t="shared" si="823"/>
        <v>-2.7981818181818183</v>
      </c>
      <c r="CG236" s="94">
        <f t="shared" si="824"/>
        <v>1.7845934379457917</v>
      </c>
      <c r="CH236" s="362">
        <f t="shared" si="788"/>
        <v>2.7269999999999999</v>
      </c>
      <c r="CI236" s="362">
        <f t="shared" si="825"/>
        <v>-3.28</v>
      </c>
      <c r="CJ236" s="362">
        <f t="shared" si="826"/>
        <v>-0.49299999999999999</v>
      </c>
      <c r="CK236" s="100"/>
      <c r="CL236" s="100">
        <v>-2.7269999999999999</v>
      </c>
      <c r="CM236" s="100">
        <v>0.55300000000000005</v>
      </c>
      <c r="CN236" s="100">
        <v>1.046</v>
      </c>
      <c r="CO236" s="100">
        <v>-0.98899999999999999</v>
      </c>
      <c r="CP236" s="100">
        <v>0.55000000000000004</v>
      </c>
      <c r="CQ236" s="100">
        <v>-0.70099999999999996</v>
      </c>
      <c r="CR236" s="208">
        <v>1.222</v>
      </c>
      <c r="CS236" s="208">
        <v>0.83626400000000001</v>
      </c>
      <c r="CT236" s="208">
        <v>-0.82513199999999998</v>
      </c>
      <c r="CU236" s="208">
        <v>0.25331599999999999</v>
      </c>
      <c r="CV236" s="208">
        <v>4.9926620000000002</v>
      </c>
      <c r="CW236" s="94">
        <f t="shared" si="789"/>
        <v>1</v>
      </c>
      <c r="CX236" s="94">
        <f t="shared" si="827"/>
        <v>-6.1349397590361443</v>
      </c>
      <c r="CY236" s="94">
        <f t="shared" si="828"/>
        <v>-0.48954489544895446</v>
      </c>
      <c r="CZ236" s="94">
        <f t="shared" si="829"/>
        <v>2.0503875968992249</v>
      </c>
      <c r="DA236" s="94">
        <f t="shared" si="830"/>
        <v>-2.816901408450704</v>
      </c>
      <c r="DB236" s="94">
        <f t="shared" si="831"/>
        <v>1.8052930056710776</v>
      </c>
      <c r="DC236" s="362">
        <f t="shared" si="790"/>
        <v>2.1309999999999998</v>
      </c>
      <c r="DD236" s="362">
        <f t="shared" si="832"/>
        <v>-2.5459999999999998</v>
      </c>
      <c r="DE236" s="362">
        <f t="shared" si="833"/>
        <v>-0.39799999999999996</v>
      </c>
      <c r="DF236" s="266"/>
      <c r="DG236" s="266">
        <v>-2.1309999999999998</v>
      </c>
      <c r="DH236" s="266">
        <v>0.41499999999999998</v>
      </c>
      <c r="DI236" s="266">
        <v>0.81299999999999994</v>
      </c>
      <c r="DJ236" s="266">
        <v>-0.77400000000000002</v>
      </c>
      <c r="DK236" s="266">
        <v>0.42599999999999999</v>
      </c>
      <c r="DL236" s="266">
        <v>-0.52900000000000003</v>
      </c>
      <c r="DM236" s="201">
        <v>1.091</v>
      </c>
      <c r="DN236" s="201">
        <v>0.60935300000000003</v>
      </c>
      <c r="DO236" s="201">
        <v>-0.68562500000000004</v>
      </c>
      <c r="DP236" s="201">
        <v>0.18174799999999999</v>
      </c>
      <c r="DQ236" s="201">
        <v>3.7762280000000001</v>
      </c>
      <c r="DR236" s="94">
        <f t="shared" si="791"/>
        <v>-1</v>
      </c>
      <c r="DS236" s="94">
        <f t="shared" si="834"/>
        <v>-0.33093765669396619</v>
      </c>
      <c r="DT236" s="94">
        <f t="shared" si="835"/>
        <v>7.4533045977011506E-2</v>
      </c>
      <c r="DU236" s="94">
        <f t="shared" si="836"/>
        <v>0.17097791798107251</v>
      </c>
      <c r="DV236" s="94">
        <f t="shared" si="837"/>
        <v>-0.1399891481280521</v>
      </c>
      <c r="DW236" s="94">
        <f t="shared" si="838"/>
        <v>8.3480305702527957E-2</v>
      </c>
      <c r="DX236" s="362">
        <f t="shared" si="792"/>
        <v>-4.0030000000000001</v>
      </c>
      <c r="DY236" s="362">
        <f t="shared" si="839"/>
        <v>-1.9799999999999995</v>
      </c>
      <c r="DZ236" s="362">
        <f t="shared" si="840"/>
        <v>0.41500000000000004</v>
      </c>
      <c r="EA236" s="100"/>
      <c r="EB236" s="100">
        <v>4.0030000000000001</v>
      </c>
      <c r="EC236" s="100">
        <v>5.9829999999999997</v>
      </c>
      <c r="ED236" s="100">
        <v>5.5679999999999996</v>
      </c>
      <c r="EE236" s="100">
        <v>4.7549999999999999</v>
      </c>
      <c r="EF236" s="100">
        <v>5.5289999999999999</v>
      </c>
      <c r="EG236" s="100">
        <v>5.1029999999999998</v>
      </c>
      <c r="EH236" s="208">
        <v>5.6319999999999997</v>
      </c>
      <c r="EI236" s="208">
        <v>4.5412610000000004</v>
      </c>
      <c r="EJ236" s="208">
        <v>3.931908</v>
      </c>
      <c r="EK236" s="208">
        <v>4.6175329999999999</v>
      </c>
      <c r="EL236" s="208">
        <v>4.4357850000000001</v>
      </c>
      <c r="EM236" s="94">
        <f t="shared" si="793"/>
        <v>-1</v>
      </c>
      <c r="EN236" s="94">
        <f t="shared" si="841"/>
        <v>-0.42121317157712307</v>
      </c>
      <c r="EO236" s="94">
        <f t="shared" si="842"/>
        <v>0.26841063970103318</v>
      </c>
      <c r="EP236" s="94">
        <f t="shared" si="843"/>
        <v>0.30710878685133047</v>
      </c>
      <c r="EQ236" s="94">
        <f t="shared" si="844"/>
        <v>0.16208094029651393</v>
      </c>
      <c r="ER236" s="94">
        <f t="shared" si="845"/>
        <v>-4.4720893141945807E-2</v>
      </c>
      <c r="ES236" s="362">
        <f t="shared" si="794"/>
        <v>-16.698</v>
      </c>
      <c r="ET236" s="362">
        <f t="shared" si="846"/>
        <v>-12.152000000000001</v>
      </c>
      <c r="EU236" s="362">
        <f t="shared" si="847"/>
        <v>6.1050000000000004</v>
      </c>
      <c r="EV236" s="100"/>
      <c r="EW236" s="100">
        <v>16.698</v>
      </c>
      <c r="EX236" s="100">
        <v>28.85</v>
      </c>
      <c r="EY236" s="100">
        <v>22.745000000000001</v>
      </c>
      <c r="EZ236" s="100">
        <v>17.401</v>
      </c>
      <c r="FA236" s="100">
        <v>14.974</v>
      </c>
      <c r="FB236" s="100">
        <v>15.675000000000001</v>
      </c>
      <c r="FC236" s="208">
        <v>18.010999999999999</v>
      </c>
      <c r="FD236" s="208">
        <v>22.621030999999999</v>
      </c>
      <c r="FE236" s="208">
        <v>13.104260999999999</v>
      </c>
      <c r="FF236" s="208">
        <v>10.008291</v>
      </c>
      <c r="FG236" s="208">
        <v>14.501286</v>
      </c>
      <c r="FH236" s="94">
        <f t="shared" si="795"/>
        <v>-1</v>
      </c>
      <c r="FI236" s="94">
        <f t="shared" si="848"/>
        <v>-7.6923076923076927E-2</v>
      </c>
      <c r="FJ236" s="94">
        <f t="shared" si="849"/>
        <v>0.04</v>
      </c>
      <c r="FK236" s="94">
        <f t="shared" si="850"/>
        <v>0</v>
      </c>
      <c r="FL236" s="94">
        <f t="shared" si="851"/>
        <v>-7.407407407407407E-2</v>
      </c>
      <c r="FM236" s="94">
        <f t="shared" si="852"/>
        <v>-3.5714285714285712E-2</v>
      </c>
      <c r="FN236" s="362">
        <f t="shared" si="796"/>
        <v>-24</v>
      </c>
      <c r="FO236" s="362">
        <f t="shared" si="853"/>
        <v>-2</v>
      </c>
      <c r="FP236" s="362">
        <f t="shared" si="854"/>
        <v>1</v>
      </c>
      <c r="FQ236" s="486"/>
      <c r="FR236" s="486">
        <v>24</v>
      </c>
      <c r="FS236" s="486">
        <v>26</v>
      </c>
      <c r="FT236" s="486">
        <v>25</v>
      </c>
      <c r="FU236" s="486">
        <v>25</v>
      </c>
      <c r="FV236" s="486">
        <v>27</v>
      </c>
      <c r="FW236" s="486">
        <v>28</v>
      </c>
      <c r="FX236" s="2">
        <v>22</v>
      </c>
      <c r="FY236" s="2"/>
      <c r="FZ236" s="2"/>
      <c r="GA236" s="2"/>
      <c r="GB236" s="2"/>
      <c r="GC236" s="2"/>
      <c r="GD236" s="20"/>
      <c r="GE236" s="1" t="s">
        <v>77</v>
      </c>
      <c r="GF236" s="336"/>
      <c r="GG236" s="1">
        <v>7000</v>
      </c>
      <c r="GH236" s="1" t="s">
        <v>88</v>
      </c>
      <c r="GI236" s="18" t="s">
        <v>82</v>
      </c>
      <c r="GJ236" s="94">
        <f t="shared" si="728"/>
        <v>1</v>
      </c>
      <c r="GK236" s="94">
        <f t="shared" si="729"/>
        <v>-6.7041117962978172</v>
      </c>
      <c r="GL236" s="94">
        <f t="shared" si="730"/>
        <v>-0.527523959337036</v>
      </c>
      <c r="GM236" s="94">
        <f t="shared" si="731"/>
        <v>2.0536382626796534</v>
      </c>
      <c r="GN236" s="94">
        <f t="shared" si="732"/>
        <v>-2.8590304444680172</v>
      </c>
      <c r="GO236" s="94">
        <f t="shared" si="733"/>
        <v>1.7921943713645669</v>
      </c>
      <c r="GP236" s="366">
        <f t="shared" si="734"/>
        <v>0.54616463048267572</v>
      </c>
      <c r="GQ236" s="366">
        <f t="shared" si="735"/>
        <v>-0.64191391625879901</v>
      </c>
      <c r="GR236" s="366">
        <f t="shared" si="736"/>
        <v>-0.1069049813942729</v>
      </c>
      <c r="GS236" s="94">
        <f t="shared" si="797"/>
        <v>0</v>
      </c>
      <c r="GT236" s="94">
        <f t="shared" si="855"/>
        <v>-0.54616463048267572</v>
      </c>
      <c r="GU236" s="94">
        <f t="shared" si="856"/>
        <v>9.5749285776123294E-2</v>
      </c>
      <c r="GV236" s="94">
        <f t="shared" si="857"/>
        <v>0.2026542671703962</v>
      </c>
      <c r="GW236" s="94">
        <f t="shared" si="858"/>
        <v>-0.19233761182419293</v>
      </c>
      <c r="GX236" s="94">
        <f t="shared" si="859"/>
        <v>0.10346124905944321</v>
      </c>
      <c r="GY236" s="94">
        <f t="shared" si="860"/>
        <v>-0.13060083837913367</v>
      </c>
      <c r="GZ236" s="94">
        <f t="shared" si="861"/>
        <v>0.24023761898962387</v>
      </c>
      <c r="HA236" s="94">
        <f t="shared" si="862"/>
        <v>0.19739108236835592</v>
      </c>
      <c r="HB236" s="94">
        <f t="shared" si="863"/>
        <v>-0.19302595339274228</v>
      </c>
      <c r="HC236" s="94">
        <f t="shared" si="864"/>
        <v>5.5960919521439535E-2</v>
      </c>
      <c r="HD236" s="94">
        <f t="shared" si="737"/>
        <v>1</v>
      </c>
      <c r="HE236" s="94">
        <f t="shared" si="738"/>
        <v>-3.6389734272600585</v>
      </c>
      <c r="HF236" s="94">
        <f t="shared" si="739"/>
        <v>-0.51375491433139131</v>
      </c>
      <c r="HG236" s="94">
        <f t="shared" si="740"/>
        <v>2.9969431490314591</v>
      </c>
      <c r="HH236" s="94">
        <f t="shared" si="741"/>
        <v>-1.5824249036762073</v>
      </c>
      <c r="HI236" s="94">
        <f t="shared" si="742"/>
        <v>3.9690901846853905</v>
      </c>
      <c r="HJ236" s="366">
        <f t="shared" si="743"/>
        <v>9.3395977869500296E-2</v>
      </c>
      <c r="HK236" s="366">
        <f t="shared" si="744"/>
        <v>-0.12878700413173499</v>
      </c>
      <c r="HL236" s="366">
        <f t="shared" si="745"/>
        <v>-3.739331090709723E-2</v>
      </c>
      <c r="HM236" s="94">
        <f t="shared" si="798"/>
        <v>0</v>
      </c>
      <c r="HN236" s="94">
        <f t="shared" si="865"/>
        <v>-9.3395977869500296E-2</v>
      </c>
      <c r="HO236" s="94">
        <f t="shared" si="866"/>
        <v>3.5391026262234712E-2</v>
      </c>
      <c r="HP236" s="94">
        <f t="shared" si="867"/>
        <v>7.2784337169331942E-2</v>
      </c>
      <c r="HQ236" s="94">
        <f t="shared" si="868"/>
        <v>-3.6447876447876448E-2</v>
      </c>
      <c r="HR236" s="94">
        <f t="shared" si="869"/>
        <v>6.2579529511566437E-2</v>
      </c>
      <c r="HS236" s="94">
        <f t="shared" si="870"/>
        <v>-2.1077005284094282E-2</v>
      </c>
      <c r="HT236" s="94">
        <f t="shared" si="871"/>
        <v>7.8952489478067198E-2</v>
      </c>
      <c r="HU236" s="94">
        <f t="shared" si="872"/>
        <v>6.143725851142099E-2</v>
      </c>
      <c r="HV236" s="94">
        <f t="shared" si="873"/>
        <v>-5.9342473301952983E-2</v>
      </c>
      <c r="HW236" s="94">
        <f t="shared" si="874"/>
        <v>5.0679862814441881E-2</v>
      </c>
      <c r="HX236" s="94" t="e">
        <f t="shared" si="746"/>
        <v>#VALUE!</v>
      </c>
      <c r="HY236" s="94">
        <f t="shared" si="747"/>
        <v>0.15597368573356557</v>
      </c>
      <c r="HZ236" s="94">
        <f t="shared" si="748"/>
        <v>-0.15285081002609616</v>
      </c>
      <c r="IA236" s="94">
        <f t="shared" si="749"/>
        <v>-0.10414654865734711</v>
      </c>
      <c r="IB236" s="94">
        <f t="shared" si="750"/>
        <v>-0.259938940524651</v>
      </c>
      <c r="IC236" s="94">
        <f t="shared" si="751"/>
        <v>0.13420287110238588</v>
      </c>
      <c r="ID236" s="366" t="e">
        <f t="shared" si="752"/>
        <v>#VALUE!</v>
      </c>
      <c r="IE236" s="366">
        <f t="shared" si="753"/>
        <v>3.2346293301349138E-2</v>
      </c>
      <c r="IF236" s="366">
        <f t="shared" si="754"/>
        <v>-3.741803957904169E-2</v>
      </c>
      <c r="IG236" s="94" t="str">
        <f t="shared" si="799"/>
        <v>i.a.</v>
      </c>
      <c r="IH236" s="94">
        <f t="shared" si="875"/>
        <v>0.23972930889926938</v>
      </c>
      <c r="II236" s="94">
        <f t="shared" si="876"/>
        <v>0.20738301559792024</v>
      </c>
      <c r="IJ236" s="94">
        <f t="shared" si="877"/>
        <v>0.24480105517696193</v>
      </c>
      <c r="IK236" s="94">
        <f t="shared" si="878"/>
        <v>0.27326015746221483</v>
      </c>
      <c r="IL236" s="94">
        <f t="shared" si="879"/>
        <v>0.3692400160277815</v>
      </c>
      <c r="IM236" s="94">
        <f t="shared" si="880"/>
        <v>0.32555023923444976</v>
      </c>
      <c r="IN236" s="94">
        <f t="shared" si="881"/>
        <v>0.31269779579146079</v>
      </c>
      <c r="IO236" s="94">
        <f t="shared" si="882"/>
        <v>0.20075393557437771</v>
      </c>
      <c r="IP236" s="94">
        <f t="shared" si="883"/>
        <v>0.300048053072203</v>
      </c>
      <c r="IQ236" s="94">
        <f t="shared" si="884"/>
        <v>0.4613707774883844</v>
      </c>
      <c r="IR236" s="94">
        <f t="shared" si="800"/>
        <v>0.30588907769972951</v>
      </c>
      <c r="IS236" s="94" t="e">
        <f t="shared" si="755"/>
        <v>#VALUE!</v>
      </c>
      <c r="IT236" s="94" t="e">
        <f t="shared" si="756"/>
        <v>#VALUE!</v>
      </c>
      <c r="IU236" s="94" t="e">
        <f t="shared" si="757"/>
        <v>#VALUE!</v>
      </c>
      <c r="IV236" s="94" t="e">
        <f t="shared" si="758"/>
        <v>#VALUE!</v>
      </c>
      <c r="IW236" s="94" t="e">
        <f t="shared" si="759"/>
        <v>#VALUE!</v>
      </c>
      <c r="IX236" s="94" t="e">
        <f t="shared" si="760"/>
        <v>#VALUE!</v>
      </c>
      <c r="IY236" s="366" t="e">
        <f t="shared" si="761"/>
        <v>#VALUE!</v>
      </c>
      <c r="IZ236" s="366" t="e">
        <f t="shared" si="762"/>
        <v>#VALUE!</v>
      </c>
      <c r="JA236" s="366" t="e">
        <f t="shared" si="763"/>
        <v>#VALUE!</v>
      </c>
      <c r="JB236" s="392"/>
      <c r="JC236" s="94" t="str">
        <f t="shared" si="885"/>
        <v>i.a.</v>
      </c>
      <c r="JD236" s="94" t="str">
        <f t="shared" si="886"/>
        <v>i.a.</v>
      </c>
      <c r="JE236" s="94" t="str">
        <f t="shared" si="887"/>
        <v>i.a.</v>
      </c>
      <c r="JF236" s="94" t="str">
        <f t="shared" si="888"/>
        <v>i.a.</v>
      </c>
      <c r="JG236" s="94" t="str">
        <f t="shared" si="889"/>
        <v>i.a.</v>
      </c>
      <c r="JH236" s="94" t="str">
        <f t="shared" si="890"/>
        <v>i.a.</v>
      </c>
      <c r="JI236" s="94" t="str">
        <f t="shared" si="891"/>
        <v>i.a.</v>
      </c>
      <c r="JJ236" s="94" t="str">
        <f t="shared" si="892"/>
        <v>i.a.</v>
      </c>
      <c r="JK236" s="94" t="str">
        <f t="shared" si="893"/>
        <v>i.a.</v>
      </c>
      <c r="JL236" s="94" t="str">
        <f t="shared" si="894"/>
        <v>i.a.</v>
      </c>
      <c r="JM236" s="94" t="str">
        <f t="shared" si="801"/>
        <v>i.a.</v>
      </c>
      <c r="JN236" s="94" t="e">
        <f t="shared" si="764"/>
        <v>#VALUE!</v>
      </c>
      <c r="JO236" s="94" t="e">
        <f t="shared" si="765"/>
        <v>#DIV/0!</v>
      </c>
      <c r="JP236" s="94" t="e">
        <f t="shared" si="766"/>
        <v>#DIV/0!</v>
      </c>
      <c r="JQ236" s="94" t="e">
        <f t="shared" si="767"/>
        <v>#DIV/0!</v>
      </c>
      <c r="JR236" s="94" t="e">
        <f t="shared" si="768"/>
        <v>#DIV/0!</v>
      </c>
      <c r="JS236" s="94" t="e">
        <f t="shared" si="769"/>
        <v>#DIV/0!</v>
      </c>
      <c r="JT236" s="364" t="e">
        <f t="shared" si="770"/>
        <v>#VALUE!</v>
      </c>
      <c r="JU236" s="364">
        <f t="shared" si="771"/>
        <v>0</v>
      </c>
      <c r="JV236" s="364">
        <f t="shared" si="772"/>
        <v>0</v>
      </c>
      <c r="JW236" s="99" t="str">
        <f t="shared" si="802"/>
        <v>i.a.</v>
      </c>
      <c r="JX236" s="99">
        <f t="shared" si="895"/>
        <v>0</v>
      </c>
      <c r="JY236" s="99">
        <f t="shared" si="896"/>
        <v>0</v>
      </c>
      <c r="JZ236" s="99">
        <f t="shared" si="897"/>
        <v>0</v>
      </c>
      <c r="KA236" s="99">
        <f t="shared" si="898"/>
        <v>0</v>
      </c>
      <c r="KB236" s="99">
        <f t="shared" si="899"/>
        <v>0</v>
      </c>
      <c r="KC236" s="99">
        <f t="shared" si="900"/>
        <v>0</v>
      </c>
      <c r="KD236" s="99">
        <f t="shared" si="901"/>
        <v>0</v>
      </c>
      <c r="KE236" s="99" t="str">
        <f t="shared" si="902"/>
        <v>i.a.</v>
      </c>
      <c r="KF236" s="99" t="str">
        <f t="shared" si="803"/>
        <v>i.a.</v>
      </c>
      <c r="KG236" s="99" t="str">
        <f t="shared" si="804"/>
        <v>i.a.</v>
      </c>
      <c r="KH236" s="99" t="str">
        <f t="shared" si="805"/>
        <v>i.a.</v>
      </c>
      <c r="KI236" s="94">
        <f t="shared" si="773"/>
        <v>1</v>
      </c>
      <c r="KJ236" s="94">
        <f t="shared" si="774"/>
        <v>-6.3422242314647379</v>
      </c>
      <c r="KK236" s="94">
        <f t="shared" si="775"/>
        <v>-0.49165318429180765</v>
      </c>
      <c r="KL236" s="94">
        <f t="shared" si="776"/>
        <v>2.0576339737108191</v>
      </c>
      <c r="KM236" s="94">
        <f t="shared" si="777"/>
        <v>-2.9420363636363636</v>
      </c>
      <c r="KN236" s="94">
        <f t="shared" si="778"/>
        <v>1.8136524541660066</v>
      </c>
      <c r="KO236" s="364">
        <f t="shared" si="779"/>
        <v>0.11362499999999999</v>
      </c>
      <c r="KP236" s="364">
        <f t="shared" si="780"/>
        <v>-0.13489423076923077</v>
      </c>
      <c r="KQ236" s="364">
        <f t="shared" si="781"/>
        <v>-2.0570769230769233E-2</v>
      </c>
      <c r="KR236" s="308"/>
      <c r="KS236" s="308">
        <f t="shared" si="903"/>
        <v>-0.11362499999999999</v>
      </c>
      <c r="KT236" s="308">
        <f t="shared" si="904"/>
        <v>2.1269230769230769E-2</v>
      </c>
      <c r="KU236" s="308">
        <f t="shared" si="905"/>
        <v>4.1840000000000002E-2</v>
      </c>
      <c r="KV236" s="308">
        <f t="shared" si="906"/>
        <v>-3.9559999999999998E-2</v>
      </c>
      <c r="KW236" s="308">
        <f t="shared" si="907"/>
        <v>2.0370370370370372E-2</v>
      </c>
      <c r="KX236" s="308">
        <f t="shared" si="908"/>
        <v>-2.5035714285714283E-2</v>
      </c>
      <c r="KY236" s="308">
        <f t="shared" si="909"/>
        <v>5.5545454545454544E-2</v>
      </c>
      <c r="KZ236" s="308" t="str">
        <f t="shared" si="910"/>
        <v>i.a.</v>
      </c>
      <c r="LA236" s="308" t="str">
        <f t="shared" si="911"/>
        <v>i.a.</v>
      </c>
      <c r="LB236" s="308" t="str">
        <f t="shared" si="912"/>
        <v>i.a.</v>
      </c>
      <c r="LC236" s="308" t="str">
        <f t="shared" si="806"/>
        <v>i.a.</v>
      </c>
    </row>
    <row r="237" spans="1:315" s="1" customFormat="1" ht="15.75" customHeight="1" x14ac:dyDescent="0.3">
      <c r="A237" s="373" t="s">
        <v>272</v>
      </c>
      <c r="B237" s="171">
        <v>32646085</v>
      </c>
      <c r="C237" t="s">
        <v>80</v>
      </c>
      <c r="D237" s="4"/>
      <c r="E237"/>
      <c r="F237"/>
      <c r="G237">
        <v>412000</v>
      </c>
      <c r="H237"/>
      <c r="I237" s="184">
        <v>44743</v>
      </c>
      <c r="J237" s="176"/>
      <c r="K237" s="176"/>
      <c r="L237" s="176" t="s">
        <v>132</v>
      </c>
      <c r="M237" s="176" t="s">
        <v>132</v>
      </c>
      <c r="N237" s="176" t="s">
        <v>132</v>
      </c>
      <c r="O237" s="176" t="s">
        <v>132</v>
      </c>
      <c r="P237" s="176" t="s">
        <v>132</v>
      </c>
      <c r="Q237" s="94" t="e">
        <f t="shared" si="719"/>
        <v>#DIV/0!</v>
      </c>
      <c r="R237" s="94" t="e">
        <f t="shared" si="720"/>
        <v>#DIV/0!</v>
      </c>
      <c r="S237" s="94" t="e">
        <f t="shared" si="721"/>
        <v>#DIV/0!</v>
      </c>
      <c r="T237" s="94" t="e">
        <f t="shared" si="722"/>
        <v>#DIV/0!</v>
      </c>
      <c r="U237" s="94" t="e">
        <f t="shared" si="723"/>
        <v>#DIV/0!</v>
      </c>
      <c r="V237" s="94" t="e">
        <f t="shared" si="724"/>
        <v>#DIV/0!</v>
      </c>
      <c r="W237" s="362">
        <f t="shared" si="725"/>
        <v>0</v>
      </c>
      <c r="X237" s="362">
        <f t="shared" si="726"/>
        <v>0</v>
      </c>
      <c r="Y237" s="362">
        <f t="shared" si="727"/>
        <v>0</v>
      </c>
      <c r="Z237" s="100"/>
      <c r="AA237" s="396"/>
      <c r="AB237" s="100"/>
      <c r="AC237" s="100"/>
      <c r="AD237" s="100"/>
      <c r="AE237" s="203"/>
      <c r="AF237" s="203"/>
      <c r="AG237" s="205"/>
      <c r="AH237" s="205"/>
      <c r="AI237" s="205"/>
      <c r="AJ237" s="205"/>
      <c r="AK237" s="204"/>
      <c r="AL237" s="94" t="e">
        <f t="shared" si="782"/>
        <v>#DIV/0!</v>
      </c>
      <c r="AM237" s="94">
        <f t="shared" si="783"/>
        <v>-1</v>
      </c>
      <c r="AN237" s="94">
        <f t="shared" si="807"/>
        <v>3.2474645030425964</v>
      </c>
      <c r="AO237" s="94">
        <f t="shared" si="808"/>
        <v>-1.4857142857142858</v>
      </c>
      <c r="AP237" s="94">
        <f t="shared" si="809"/>
        <v>-0.16871416871416886</v>
      </c>
      <c r="AQ237" s="94">
        <f t="shared" si="810"/>
        <v>-0.57618882332523425</v>
      </c>
      <c r="AR237" s="362">
        <f t="shared" si="784"/>
        <v>0</v>
      </c>
      <c r="AS237" s="362">
        <f t="shared" si="811"/>
        <v>-1.1080000000000001</v>
      </c>
      <c r="AT237" s="362">
        <f t="shared" si="812"/>
        <v>1.601</v>
      </c>
      <c r="AU237" s="266"/>
      <c r="AV237" s="266"/>
      <c r="AW237" s="266">
        <v>1.1080000000000001</v>
      </c>
      <c r="AX237" s="266">
        <v>-0.49299999999999999</v>
      </c>
      <c r="AY237" s="266">
        <v>1.0149999999999999</v>
      </c>
      <c r="AZ237" s="267">
        <v>1.2210000000000001</v>
      </c>
      <c r="BA237" s="267">
        <v>2.8809999999999998</v>
      </c>
      <c r="BB237" s="204">
        <v>1.7362109999999999</v>
      </c>
      <c r="BC237" s="204">
        <v>1.9063699999999999</v>
      </c>
      <c r="BD237" s="204">
        <v>2.5460850000000002</v>
      </c>
      <c r="BE237" s="204">
        <v>1.8666940000000001</v>
      </c>
      <c r="BF237" s="204">
        <v>1.1597500000000001</v>
      </c>
      <c r="BG237" s="94" t="e">
        <f t="shared" si="785"/>
        <v>#DIV/0!</v>
      </c>
      <c r="BH237" s="94">
        <f t="shared" si="813"/>
        <v>1</v>
      </c>
      <c r="BI237" s="94">
        <f t="shared" si="814"/>
        <v>0.50344395742016279</v>
      </c>
      <c r="BJ237" s="94">
        <f t="shared" si="815"/>
        <v>-11.718120805369129</v>
      </c>
      <c r="BK237" s="94">
        <f t="shared" si="816"/>
        <v>2.547619047619047</v>
      </c>
      <c r="BL237" s="94">
        <f t="shared" si="817"/>
        <v>-0.95961538461538454</v>
      </c>
      <c r="BM237" s="362">
        <f t="shared" si="786"/>
        <v>0</v>
      </c>
      <c r="BN237" s="362">
        <f t="shared" si="818"/>
        <v>0.79300000000000004</v>
      </c>
      <c r="BO237" s="362">
        <f t="shared" si="819"/>
        <v>0.80399999999999994</v>
      </c>
      <c r="BP237" s="266"/>
      <c r="BQ237" s="266"/>
      <c r="BR237" s="266">
        <v>-0.79300000000000004</v>
      </c>
      <c r="BS237" s="266">
        <v>-1.597</v>
      </c>
      <c r="BT237" s="266">
        <v>0.14899999999999999</v>
      </c>
      <c r="BU237" s="267">
        <v>4.2000000000000003E-2</v>
      </c>
      <c r="BV237" s="267">
        <v>1.04</v>
      </c>
      <c r="BW237" s="205">
        <v>5.8992000000000003E-2</v>
      </c>
      <c r="BX237" s="205">
        <v>0.61631599999999997</v>
      </c>
      <c r="BY237" s="205">
        <v>0.99403399999999997</v>
      </c>
      <c r="BZ237" s="205">
        <v>0.35814800000000002</v>
      </c>
      <c r="CA237" s="205">
        <v>-0.19109400000000001</v>
      </c>
      <c r="CB237" s="94" t="e">
        <f t="shared" si="787"/>
        <v>#DIV/0!</v>
      </c>
      <c r="CC237" s="94">
        <f t="shared" si="820"/>
        <v>1</v>
      </c>
      <c r="CD237" s="94">
        <f t="shared" si="821"/>
        <v>0.50426378624218304</v>
      </c>
      <c r="CE237" s="94">
        <f t="shared" si="822"/>
        <v>-18.59</v>
      </c>
      <c r="CF237" s="94">
        <f t="shared" si="823"/>
        <v>11.5</v>
      </c>
      <c r="CG237" s="94">
        <f t="shared" si="824"/>
        <v>-0.99112097669256383</v>
      </c>
      <c r="CH237" s="362">
        <f t="shared" si="788"/>
        <v>0</v>
      </c>
      <c r="CI237" s="362">
        <f t="shared" si="825"/>
        <v>0.872</v>
      </c>
      <c r="CJ237" s="362">
        <f t="shared" si="826"/>
        <v>0.8869999999999999</v>
      </c>
      <c r="CK237" s="100"/>
      <c r="CL237" s="100"/>
      <c r="CM237" s="100">
        <v>-0.872</v>
      </c>
      <c r="CN237" s="100">
        <v>-1.7589999999999999</v>
      </c>
      <c r="CO237" s="100">
        <v>0.1</v>
      </c>
      <c r="CP237" s="203">
        <v>8.0000000000000002E-3</v>
      </c>
      <c r="CQ237" s="203">
        <v>0.90100000000000002</v>
      </c>
      <c r="CR237" s="228">
        <v>5.0418999999999999E-2</v>
      </c>
      <c r="CS237" s="228">
        <v>0.45722800000000002</v>
      </c>
      <c r="CT237" s="228">
        <v>0.73185</v>
      </c>
      <c r="CU237" s="228">
        <v>0.11644699999999999</v>
      </c>
      <c r="CV237" s="228">
        <v>-0.67109700000000005</v>
      </c>
      <c r="CW237" s="94" t="e">
        <f t="shared" si="789"/>
        <v>#DIV/0!</v>
      </c>
      <c r="CX237" s="94">
        <f t="shared" si="827"/>
        <v>1</v>
      </c>
      <c r="CY237" s="94">
        <f t="shared" si="828"/>
        <v>0.30885529157667391</v>
      </c>
      <c r="CZ237" s="94">
        <f t="shared" si="829"/>
        <v>-19.770270270270274</v>
      </c>
      <c r="DA237" s="94">
        <f t="shared" si="830"/>
        <v>17.499999999999996</v>
      </c>
      <c r="DB237" s="94">
        <f t="shared" si="831"/>
        <v>-0.99427753934191698</v>
      </c>
      <c r="DC237" s="362">
        <f t="shared" si="790"/>
        <v>0</v>
      </c>
      <c r="DD237" s="362">
        <f t="shared" si="832"/>
        <v>0.96</v>
      </c>
      <c r="DE237" s="362">
        <f t="shared" si="833"/>
        <v>0.42900000000000005</v>
      </c>
      <c r="DF237" s="266"/>
      <c r="DG237" s="266"/>
      <c r="DH237" s="266">
        <v>-0.96</v>
      </c>
      <c r="DI237" s="266">
        <v>-1.389</v>
      </c>
      <c r="DJ237" s="266">
        <v>7.3999999999999996E-2</v>
      </c>
      <c r="DK237" s="267">
        <v>4.0000000000000001E-3</v>
      </c>
      <c r="DL237" s="267">
        <v>0.69899999999999995</v>
      </c>
      <c r="DM237" s="205">
        <v>3.0605E-2</v>
      </c>
      <c r="DN237" s="205">
        <v>0.34490100000000001</v>
      </c>
      <c r="DO237" s="205">
        <v>0.501668</v>
      </c>
      <c r="DP237" s="205">
        <v>7.1054000000000006E-2</v>
      </c>
      <c r="DQ237" s="205">
        <v>-0.51109800000000005</v>
      </c>
      <c r="DR237" s="94" t="e">
        <f t="shared" si="791"/>
        <v>#DIV/0!</v>
      </c>
      <c r="DS237" s="94">
        <f t="shared" si="834"/>
        <v>1</v>
      </c>
      <c r="DT237" s="94">
        <f t="shared" si="835"/>
        <v>-1.0583700440528634</v>
      </c>
      <c r="DU237" s="94">
        <f t="shared" si="836"/>
        <v>-0.60470178493687421</v>
      </c>
      <c r="DV237" s="94">
        <f t="shared" si="837"/>
        <v>3.3753375337533836E-2</v>
      </c>
      <c r="DW237" s="94">
        <f t="shared" si="838"/>
        <v>1.8034265103697041E-3</v>
      </c>
      <c r="DX237" s="362">
        <f t="shared" si="792"/>
        <v>0</v>
      </c>
      <c r="DY237" s="362">
        <f t="shared" si="839"/>
        <v>5.2999999999999999E-2</v>
      </c>
      <c r="DZ237" s="362">
        <f t="shared" si="840"/>
        <v>-0.96100000000000008</v>
      </c>
      <c r="EA237" s="100"/>
      <c r="EB237" s="100"/>
      <c r="EC237" s="100">
        <v>-5.2999999999999999E-2</v>
      </c>
      <c r="ED237" s="100">
        <v>0.90800000000000003</v>
      </c>
      <c r="EE237" s="100">
        <v>2.2970000000000002</v>
      </c>
      <c r="EF237" s="203">
        <v>2.222</v>
      </c>
      <c r="EG237" s="203">
        <v>2.218</v>
      </c>
      <c r="EH237" s="228">
        <v>1.5189630000000001</v>
      </c>
      <c r="EI237" s="228">
        <v>1.4883580000000001</v>
      </c>
      <c r="EJ237" s="228">
        <v>1.1434569999999999</v>
      </c>
      <c r="EK237" s="228">
        <v>0.141789</v>
      </c>
      <c r="EL237" s="228">
        <v>7.0735000000000006E-2</v>
      </c>
      <c r="EM237" s="94" t="e">
        <f t="shared" si="793"/>
        <v>#DIV/0!</v>
      </c>
      <c r="EN237" s="94">
        <f t="shared" si="841"/>
        <v>-1</v>
      </c>
      <c r="EO237" s="94">
        <f t="shared" si="842"/>
        <v>-0.46246973365617428</v>
      </c>
      <c r="EP237" s="94">
        <f t="shared" si="843"/>
        <v>-7.2561403508771979E-2</v>
      </c>
      <c r="EQ237" s="94">
        <f t="shared" si="844"/>
        <v>0.18414492271896288</v>
      </c>
      <c r="ER237" s="94">
        <f t="shared" si="845"/>
        <v>-0.38545603104892245</v>
      </c>
      <c r="ES237" s="362">
        <f t="shared" si="794"/>
        <v>0</v>
      </c>
      <c r="ET237" s="362">
        <f t="shared" si="846"/>
        <v>-3.552</v>
      </c>
      <c r="EU237" s="362">
        <f t="shared" si="847"/>
        <v>-3.0559999999999996</v>
      </c>
      <c r="EV237" s="100"/>
      <c r="EW237" s="100"/>
      <c r="EX237" s="100">
        <v>3.552</v>
      </c>
      <c r="EY237" s="100">
        <v>6.6079999999999997</v>
      </c>
      <c r="EZ237" s="100">
        <v>7.125</v>
      </c>
      <c r="FA237" s="203">
        <v>6.0170000000000003</v>
      </c>
      <c r="FB237" s="203">
        <v>9.7910000000000004</v>
      </c>
      <c r="FC237" s="228">
        <v>4.9100679999999999</v>
      </c>
      <c r="FD237" s="228">
        <v>7.2576020000000003</v>
      </c>
      <c r="FE237" s="228">
        <v>5.2161179999999998</v>
      </c>
      <c r="FF237" s="228">
        <v>5.528454</v>
      </c>
      <c r="FG237" s="228">
        <v>9.6221180000000004</v>
      </c>
      <c r="FH237" s="94" t="e">
        <f t="shared" si="795"/>
        <v>#DIV/0!</v>
      </c>
      <c r="FI237" s="94">
        <f t="shared" si="848"/>
        <v>-1</v>
      </c>
      <c r="FJ237" s="94">
        <f t="shared" si="849"/>
        <v>0</v>
      </c>
      <c r="FK237" s="94">
        <f t="shared" si="850"/>
        <v>0</v>
      </c>
      <c r="FL237" s="94">
        <f t="shared" si="851"/>
        <v>0</v>
      </c>
      <c r="FM237" s="94">
        <f t="shared" si="852"/>
        <v>-0.5</v>
      </c>
      <c r="FN237" s="362">
        <f t="shared" si="796"/>
        <v>0</v>
      </c>
      <c r="FO237" s="362">
        <f t="shared" si="853"/>
        <v>-2</v>
      </c>
      <c r="FP237" s="362">
        <f t="shared" si="854"/>
        <v>0</v>
      </c>
      <c r="FQ237" s="486"/>
      <c r="FR237" s="486"/>
      <c r="FS237" s="486">
        <v>2</v>
      </c>
      <c r="FT237" s="486">
        <v>2</v>
      </c>
      <c r="FU237" s="486">
        <v>2</v>
      </c>
      <c r="FV237" s="487">
        <v>2</v>
      </c>
      <c r="FW237" s="487">
        <v>4</v>
      </c>
      <c r="FX237" s="488">
        <v>4</v>
      </c>
      <c r="FY237" s="488">
        <v>4</v>
      </c>
      <c r="FZ237" s="488"/>
      <c r="GA237" s="488"/>
      <c r="GB237" s="488"/>
      <c r="GC237" s="2"/>
      <c r="GD237" s="20" t="s">
        <v>862</v>
      </c>
      <c r="GE237" s="1" t="s">
        <v>118</v>
      </c>
      <c r="GF237" s="336"/>
      <c r="GG237" s="1">
        <v>7300</v>
      </c>
      <c r="GH237" s="1" t="s">
        <v>273</v>
      </c>
      <c r="GI237" s="18" t="s">
        <v>82</v>
      </c>
      <c r="GJ237" s="94" t="e">
        <f t="shared" si="728"/>
        <v>#VALUE!</v>
      </c>
      <c r="GK237" s="94" t="e">
        <f t="shared" si="729"/>
        <v>#VALUE!</v>
      </c>
      <c r="GL237" s="94">
        <f t="shared" si="730"/>
        <v>-0.85828604104538408</v>
      </c>
      <c r="GM237" s="94">
        <f t="shared" si="731"/>
        <v>-25.801625585023398</v>
      </c>
      <c r="GN237" s="94">
        <f t="shared" si="732"/>
        <v>11.281478203142289</v>
      </c>
      <c r="GO237" s="94">
        <f t="shared" si="733"/>
        <v>-0.9925268960414354</v>
      </c>
      <c r="GP237" s="366" t="e">
        <f t="shared" si="734"/>
        <v>#VALUE!</v>
      </c>
      <c r="GQ237" s="366" t="e">
        <f t="shared" si="735"/>
        <v>#VALUE!</v>
      </c>
      <c r="GR237" s="366">
        <f t="shared" si="736"/>
        <v>-0.94210617547508924</v>
      </c>
      <c r="GS237" s="94" t="str">
        <f t="shared" si="797"/>
        <v>Negativ EK</v>
      </c>
      <c r="GT237" s="94" t="str">
        <f t="shared" si="855"/>
        <v>Negativ EK</v>
      </c>
      <c r="GU237" s="94">
        <f t="shared" si="856"/>
        <v>-2.039766081871345</v>
      </c>
      <c r="GV237" s="94">
        <f t="shared" si="857"/>
        <v>-1.0976599063962558</v>
      </c>
      <c r="GW237" s="94">
        <f t="shared" si="858"/>
        <v>4.4257579110422662E-2</v>
      </c>
      <c r="GX237" s="94">
        <f t="shared" si="859"/>
        <v>3.6036036036036041E-3</v>
      </c>
      <c r="GY237" s="94">
        <f t="shared" si="860"/>
        <v>0.48220975160845853</v>
      </c>
      <c r="GZ237" s="94">
        <f t="shared" si="861"/>
        <v>3.3530840239535453E-2</v>
      </c>
      <c r="HA237" s="94">
        <f t="shared" si="862"/>
        <v>0.34746211264849547</v>
      </c>
      <c r="HB237" s="94">
        <f t="shared" si="863"/>
        <v>1.1388481271289699</v>
      </c>
      <c r="HC237" s="94">
        <f t="shared" si="864"/>
        <v>1.0958479983437164</v>
      </c>
      <c r="HD237" s="94" t="e">
        <f t="shared" si="737"/>
        <v>#VALUE!</v>
      </c>
      <c r="HE237" s="94">
        <f t="shared" si="738"/>
        <v>1</v>
      </c>
      <c r="HF237" s="94">
        <f t="shared" si="739"/>
        <v>0.32881849087117071</v>
      </c>
      <c r="HG237" s="94">
        <f t="shared" si="740"/>
        <v>-11.256866207249766</v>
      </c>
      <c r="HH237" s="94">
        <f t="shared" si="741"/>
        <v>3.2672927944576089</v>
      </c>
      <c r="HI237" s="94">
        <f t="shared" si="742"/>
        <v>-0.96244325803877295</v>
      </c>
      <c r="HJ237" s="366" t="e">
        <f t="shared" si="743"/>
        <v>#VALUE!</v>
      </c>
      <c r="HK237" s="366">
        <f t="shared" si="744"/>
        <v>0.15610236220472443</v>
      </c>
      <c r="HL237" s="366">
        <f t="shared" si="745"/>
        <v>7.6476098437524148E-2</v>
      </c>
      <c r="HM237" s="94" t="str">
        <f t="shared" si="798"/>
        <v>i.a.</v>
      </c>
      <c r="HN237" s="94">
        <f t="shared" si="865"/>
        <v>0</v>
      </c>
      <c r="HO237" s="94">
        <f t="shared" si="866"/>
        <v>-0.15610236220472443</v>
      </c>
      <c r="HP237" s="94">
        <f t="shared" si="867"/>
        <v>-0.23257846064224857</v>
      </c>
      <c r="HQ237" s="94">
        <f t="shared" si="868"/>
        <v>2.2675391873383046E-2</v>
      </c>
      <c r="HR237" s="94">
        <f t="shared" si="869"/>
        <v>5.3137651821862355E-3</v>
      </c>
      <c r="HS237" s="94">
        <f t="shared" si="870"/>
        <v>0.14148631922524268</v>
      </c>
      <c r="HT237" s="94">
        <f t="shared" si="871"/>
        <v>9.6965154380419579E-3</v>
      </c>
      <c r="HU237" s="94">
        <f t="shared" si="872"/>
        <v>9.881831562677372E-2</v>
      </c>
      <c r="HV237" s="94">
        <f t="shared" si="873"/>
        <v>0.18502998537307955</v>
      </c>
      <c r="HW237" s="94">
        <f t="shared" si="874"/>
        <v>4.7278478990760216E-2</v>
      </c>
      <c r="HX237" s="94" t="e">
        <f t="shared" si="746"/>
        <v>#VALUE!</v>
      </c>
      <c r="HY237" s="94" t="e">
        <f t="shared" si="747"/>
        <v>#VALUE!</v>
      </c>
      <c r="HZ237" s="94">
        <f t="shared" si="748"/>
        <v>-1.108589316188435</v>
      </c>
      <c r="IA237" s="94">
        <f t="shared" si="749"/>
        <v>-0.57377424601622706</v>
      </c>
      <c r="IB237" s="94">
        <f t="shared" si="750"/>
        <v>-0.12700434253951695</v>
      </c>
      <c r="IC237" s="94">
        <f t="shared" si="751"/>
        <v>0.63015744539854224</v>
      </c>
      <c r="ID237" s="366" t="e">
        <f t="shared" si="752"/>
        <v>#VALUE!</v>
      </c>
      <c r="IE237" s="366" t="e">
        <f t="shared" si="753"/>
        <v>#VALUE!</v>
      </c>
      <c r="IF237" s="366">
        <f t="shared" si="754"/>
        <v>-0.15233037213969419</v>
      </c>
      <c r="IG237" s="94" t="str">
        <f t="shared" si="799"/>
        <v>i.a.</v>
      </c>
      <c r="IH237" s="94" t="str">
        <f t="shared" si="875"/>
        <v>i.a.</v>
      </c>
      <c r="II237" s="94">
        <f t="shared" si="876"/>
        <v>-1.4921171171171171E-2</v>
      </c>
      <c r="IJ237" s="94">
        <f t="shared" si="877"/>
        <v>0.13740920096852302</v>
      </c>
      <c r="IK237" s="94">
        <f t="shared" si="878"/>
        <v>0.32238596491228072</v>
      </c>
      <c r="IL237" s="94">
        <f t="shared" si="879"/>
        <v>0.36928702010968917</v>
      </c>
      <c r="IM237" s="94">
        <f t="shared" si="880"/>
        <v>0.22653457256664283</v>
      </c>
      <c r="IN237" s="94">
        <f t="shared" si="881"/>
        <v>0.30935681542495952</v>
      </c>
      <c r="IO237" s="94">
        <f t="shared" si="882"/>
        <v>0.20507572611449346</v>
      </c>
      <c r="IP237" s="94">
        <f t="shared" si="883"/>
        <v>0.21921609135376155</v>
      </c>
      <c r="IQ237" s="94">
        <f t="shared" si="884"/>
        <v>2.5647133900363463E-2</v>
      </c>
      <c r="IR237" s="94">
        <f t="shared" si="800"/>
        <v>7.3512920959813632E-3</v>
      </c>
      <c r="IS237" s="94" t="e">
        <f t="shared" si="755"/>
        <v>#VALUE!</v>
      </c>
      <c r="IT237" s="94" t="e">
        <f t="shared" si="756"/>
        <v>#VALUE!</v>
      </c>
      <c r="IU237" s="94" t="e">
        <f t="shared" si="757"/>
        <v>#VALUE!</v>
      </c>
      <c r="IV237" s="94" t="e">
        <f t="shared" si="758"/>
        <v>#VALUE!</v>
      </c>
      <c r="IW237" s="94" t="e">
        <f t="shared" si="759"/>
        <v>#VALUE!</v>
      </c>
      <c r="IX237" s="94" t="e">
        <f t="shared" si="760"/>
        <v>#VALUE!</v>
      </c>
      <c r="IY237" s="366" t="e">
        <f t="shared" si="761"/>
        <v>#VALUE!</v>
      </c>
      <c r="IZ237" s="366" t="e">
        <f t="shared" si="762"/>
        <v>#VALUE!</v>
      </c>
      <c r="JA237" s="366" t="e">
        <f t="shared" si="763"/>
        <v>#VALUE!</v>
      </c>
      <c r="JB237" s="392"/>
      <c r="JC237" s="94" t="str">
        <f t="shared" si="885"/>
        <v>i.a.</v>
      </c>
      <c r="JD237" s="94" t="str">
        <f t="shared" si="886"/>
        <v>i.a.</v>
      </c>
      <c r="JE237" s="94" t="str">
        <f t="shared" si="887"/>
        <v>i.a.</v>
      </c>
      <c r="JF237" s="94" t="str">
        <f t="shared" si="888"/>
        <v>i.a.</v>
      </c>
      <c r="JG237" s="94" t="str">
        <f t="shared" si="889"/>
        <v>i.a.</v>
      </c>
      <c r="JH237" s="94" t="str">
        <f t="shared" si="890"/>
        <v>i.a.</v>
      </c>
      <c r="JI237" s="94" t="str">
        <f t="shared" si="891"/>
        <v>i.a.</v>
      </c>
      <c r="JJ237" s="94" t="str">
        <f t="shared" si="892"/>
        <v>i.a.</v>
      </c>
      <c r="JK237" s="94" t="str">
        <f t="shared" si="893"/>
        <v>i.a.</v>
      </c>
      <c r="JL237" s="94" t="str">
        <f t="shared" si="894"/>
        <v>i.a.</v>
      </c>
      <c r="JM237" s="94" t="str">
        <f t="shared" si="801"/>
        <v>i.a.</v>
      </c>
      <c r="JN237" s="94" t="e">
        <f t="shared" si="764"/>
        <v>#VALUE!</v>
      </c>
      <c r="JO237" s="94" t="e">
        <f t="shared" si="765"/>
        <v>#VALUE!</v>
      </c>
      <c r="JP237" s="94" t="e">
        <f t="shared" si="766"/>
        <v>#DIV/0!</v>
      </c>
      <c r="JQ237" s="94" t="e">
        <f t="shared" si="767"/>
        <v>#DIV/0!</v>
      </c>
      <c r="JR237" s="94" t="e">
        <f t="shared" si="768"/>
        <v>#DIV/0!</v>
      </c>
      <c r="JS237" s="94" t="e">
        <f t="shared" si="769"/>
        <v>#DIV/0!</v>
      </c>
      <c r="JT237" s="364" t="e">
        <f t="shared" si="770"/>
        <v>#VALUE!</v>
      </c>
      <c r="JU237" s="364" t="e">
        <f t="shared" si="771"/>
        <v>#VALUE!</v>
      </c>
      <c r="JV237" s="364">
        <f t="shared" si="772"/>
        <v>0</v>
      </c>
      <c r="JW237" s="99" t="str">
        <f t="shared" si="802"/>
        <v>i.a.</v>
      </c>
      <c r="JX237" s="99" t="str">
        <f t="shared" si="895"/>
        <v>i.a.</v>
      </c>
      <c r="JY237" s="99">
        <f t="shared" si="896"/>
        <v>0</v>
      </c>
      <c r="JZ237" s="99">
        <f t="shared" si="897"/>
        <v>0</v>
      </c>
      <c r="KA237" s="99">
        <f t="shared" si="898"/>
        <v>0</v>
      </c>
      <c r="KB237" s="99">
        <f t="shared" si="899"/>
        <v>0</v>
      </c>
      <c r="KC237" s="99">
        <f t="shared" si="900"/>
        <v>0</v>
      </c>
      <c r="KD237" s="99">
        <f t="shared" si="901"/>
        <v>0</v>
      </c>
      <c r="KE237" s="99">
        <f t="shared" si="902"/>
        <v>0</v>
      </c>
      <c r="KF237" s="99" t="str">
        <f t="shared" si="803"/>
        <v>i.a.</v>
      </c>
      <c r="KG237" s="99" t="str">
        <f t="shared" si="804"/>
        <v>i.a.</v>
      </c>
      <c r="KH237" s="99" t="str">
        <f t="shared" si="805"/>
        <v>i.a.</v>
      </c>
      <c r="KI237" s="94" t="e">
        <f t="shared" si="773"/>
        <v>#VALUE!</v>
      </c>
      <c r="KJ237" s="94" t="e">
        <f t="shared" si="774"/>
        <v>#VALUE!</v>
      </c>
      <c r="KK237" s="94">
        <f t="shared" si="775"/>
        <v>0.50426378624218304</v>
      </c>
      <c r="KL237" s="94">
        <f t="shared" si="776"/>
        <v>-18.59</v>
      </c>
      <c r="KM237" s="94">
        <f t="shared" si="777"/>
        <v>11.5</v>
      </c>
      <c r="KN237" s="94">
        <f t="shared" si="778"/>
        <v>-0.98224195338512765</v>
      </c>
      <c r="KO237" s="364" t="e">
        <f t="shared" si="779"/>
        <v>#VALUE!</v>
      </c>
      <c r="KP237" s="364" t="e">
        <f t="shared" si="780"/>
        <v>#VALUE!</v>
      </c>
      <c r="KQ237" s="364">
        <f t="shared" si="781"/>
        <v>0.44349999999999995</v>
      </c>
      <c r="KR237" s="308"/>
      <c r="KS237" s="308" t="str">
        <f t="shared" si="903"/>
        <v>i.a.</v>
      </c>
      <c r="KT237" s="308">
        <f t="shared" si="904"/>
        <v>-0.436</v>
      </c>
      <c r="KU237" s="308">
        <f t="shared" si="905"/>
        <v>-0.87949999999999995</v>
      </c>
      <c r="KV237" s="308">
        <f t="shared" si="906"/>
        <v>0.05</v>
      </c>
      <c r="KW237" s="308">
        <f t="shared" si="907"/>
        <v>4.0000000000000001E-3</v>
      </c>
      <c r="KX237" s="308">
        <f t="shared" si="908"/>
        <v>0.22525000000000001</v>
      </c>
      <c r="KY237" s="308">
        <f t="shared" si="909"/>
        <v>1.260475E-2</v>
      </c>
      <c r="KZ237" s="308">
        <f t="shared" si="910"/>
        <v>0.11430700000000001</v>
      </c>
      <c r="LA237" s="308" t="str">
        <f t="shared" si="911"/>
        <v>i.a.</v>
      </c>
      <c r="LB237" s="308" t="str">
        <f t="shared" si="912"/>
        <v>i.a.</v>
      </c>
      <c r="LC237" s="308" t="str">
        <f t="shared" si="806"/>
        <v>i.a.</v>
      </c>
    </row>
    <row r="238" spans="1:315" s="1" customFormat="1" ht="15.75" customHeight="1" x14ac:dyDescent="0.3">
      <c r="A238" s="348" t="s">
        <v>449</v>
      </c>
      <c r="B238" s="171">
        <v>26893089</v>
      </c>
      <c r="C238" t="s">
        <v>80</v>
      </c>
      <c r="D238" s="4" t="s">
        <v>87</v>
      </c>
      <c r="E238">
        <v>1</v>
      </c>
      <c r="F238"/>
      <c r="G238">
        <v>412000</v>
      </c>
      <c r="H238"/>
      <c r="I238" s="184">
        <v>45076</v>
      </c>
      <c r="J238" s="176"/>
      <c r="K238" s="176" t="s">
        <v>132</v>
      </c>
      <c r="L238" s="176" t="s">
        <v>132</v>
      </c>
      <c r="M238" s="176" t="s">
        <v>132</v>
      </c>
      <c r="N238" s="176" t="s">
        <v>132</v>
      </c>
      <c r="O238" s="176" t="s">
        <v>132</v>
      </c>
      <c r="P238" s="176" t="s">
        <v>132</v>
      </c>
      <c r="Q238" s="94" t="e">
        <f t="shared" si="719"/>
        <v>#DIV/0!</v>
      </c>
      <c r="R238" s="94" t="e">
        <f t="shared" si="720"/>
        <v>#DIV/0!</v>
      </c>
      <c r="S238" s="94" t="e">
        <f t="shared" si="721"/>
        <v>#DIV/0!</v>
      </c>
      <c r="T238" s="94" t="e">
        <f t="shared" si="722"/>
        <v>#DIV/0!</v>
      </c>
      <c r="U238" s="94" t="e">
        <f t="shared" si="723"/>
        <v>#DIV/0!</v>
      </c>
      <c r="V238" s="94" t="e">
        <f t="shared" si="724"/>
        <v>#DIV/0!</v>
      </c>
      <c r="W238" s="362">
        <f t="shared" si="725"/>
        <v>0</v>
      </c>
      <c r="X238" s="362">
        <f t="shared" si="726"/>
        <v>0</v>
      </c>
      <c r="Y238" s="362">
        <f t="shared" si="727"/>
        <v>0</v>
      </c>
      <c r="Z238" s="100"/>
      <c r="AA238" s="396"/>
      <c r="AB238" s="100"/>
      <c r="AC238" s="100"/>
      <c r="AD238" s="100"/>
      <c r="AE238" s="100"/>
      <c r="AF238" s="100"/>
      <c r="AG238" s="201"/>
      <c r="AH238" s="205"/>
      <c r="AI238" s="205"/>
      <c r="AJ238" s="205"/>
      <c r="AK238" s="204"/>
      <c r="AL238" s="94">
        <f t="shared" si="782"/>
        <v>-1</v>
      </c>
      <c r="AM238" s="94">
        <f t="shared" si="783"/>
        <v>-0.13236598145908904</v>
      </c>
      <c r="AN238" s="94">
        <f t="shared" si="807"/>
        <v>-4.9716561973341573E-2</v>
      </c>
      <c r="AO238" s="94">
        <f t="shared" si="808"/>
        <v>-1.8938824590410259E-2</v>
      </c>
      <c r="AP238" s="94">
        <f t="shared" si="809"/>
        <v>-8.9253935660506531E-2</v>
      </c>
      <c r="AQ238" s="94">
        <f t="shared" si="810"/>
        <v>0.52984293193717258</v>
      </c>
      <c r="AR238" s="362">
        <f t="shared" si="784"/>
        <v>-10.763</v>
      </c>
      <c r="AS238" s="362">
        <f t="shared" si="811"/>
        <v>-1.6419999999999995</v>
      </c>
      <c r="AT238" s="362">
        <f t="shared" si="812"/>
        <v>-0.64900000000000091</v>
      </c>
      <c r="AU238" s="266"/>
      <c r="AV238" s="266">
        <v>10.763</v>
      </c>
      <c r="AW238" s="266">
        <v>12.404999999999999</v>
      </c>
      <c r="AX238" s="266">
        <v>13.054</v>
      </c>
      <c r="AY238" s="266">
        <v>13.305999999999999</v>
      </c>
      <c r="AZ238" s="266">
        <v>14.61</v>
      </c>
      <c r="BA238" s="266">
        <v>9.5500000000000007</v>
      </c>
      <c r="BB238" s="202">
        <v>10.102</v>
      </c>
      <c r="BC238" s="204">
        <v>8.5467669999999991</v>
      </c>
      <c r="BD238" s="204">
        <v>7.6420000000000003</v>
      </c>
      <c r="BE238" s="204">
        <v>8.0809999999999995</v>
      </c>
      <c r="BF238" s="204">
        <v>7.0629999999999997</v>
      </c>
      <c r="BG238" s="94">
        <f t="shared" si="785"/>
        <v>-1</v>
      </c>
      <c r="BH238" s="94">
        <f t="shared" si="813"/>
        <v>-0.67651821862348183</v>
      </c>
      <c r="BI238" s="94">
        <f t="shared" si="814"/>
        <v>-0.28695150115473433</v>
      </c>
      <c r="BJ238" s="94">
        <f t="shared" si="815"/>
        <v>9.0336795719231949E-2</v>
      </c>
      <c r="BK238" s="94">
        <f t="shared" si="816"/>
        <v>-8.2057208899162043E-2</v>
      </c>
      <c r="BL238" s="94">
        <f t="shared" si="817"/>
        <v>1.1537025513378967</v>
      </c>
      <c r="BM238" s="362">
        <f t="shared" si="786"/>
        <v>-0.79900000000000004</v>
      </c>
      <c r="BN238" s="362">
        <f t="shared" si="818"/>
        <v>-1.6710000000000003</v>
      </c>
      <c r="BO238" s="362">
        <f t="shared" si="819"/>
        <v>-0.99399999999999977</v>
      </c>
      <c r="BP238" s="266"/>
      <c r="BQ238" s="266">
        <v>0.79900000000000004</v>
      </c>
      <c r="BR238" s="266">
        <v>2.4700000000000002</v>
      </c>
      <c r="BS238" s="266">
        <v>3.464</v>
      </c>
      <c r="BT238" s="266">
        <v>3.177</v>
      </c>
      <c r="BU238" s="266">
        <v>3.4609999999999999</v>
      </c>
      <c r="BV238" s="266">
        <v>1.607</v>
      </c>
      <c r="BW238" s="201">
        <v>2.2570000000000001</v>
      </c>
      <c r="BX238" s="205">
        <v>2.025172</v>
      </c>
      <c r="BY238" s="205">
        <v>1.2969999999999999</v>
      </c>
      <c r="BZ238" s="205">
        <v>2.051129</v>
      </c>
      <c r="CA238" s="205">
        <v>0.30099999999999999</v>
      </c>
      <c r="CB238" s="94">
        <f t="shared" si="787"/>
        <v>-1</v>
      </c>
      <c r="CC238" s="94">
        <f t="shared" si="820"/>
        <v>-0.75788576300085253</v>
      </c>
      <c r="CD238" s="94">
        <f t="shared" si="821"/>
        <v>-0.28909090909090901</v>
      </c>
      <c r="CE238" s="94">
        <f t="shared" si="822"/>
        <v>0.10146862483311075</v>
      </c>
      <c r="CF238" s="94">
        <f t="shared" si="823"/>
        <v>-7.0719602977667551E-2</v>
      </c>
      <c r="CG238" s="94">
        <f t="shared" si="824"/>
        <v>1.1813261163734778</v>
      </c>
      <c r="CH238" s="362">
        <f t="shared" si="788"/>
        <v>-0.56799999999999995</v>
      </c>
      <c r="CI238" s="362">
        <f t="shared" si="825"/>
        <v>-1.778</v>
      </c>
      <c r="CJ238" s="362">
        <f t="shared" si="826"/>
        <v>-0.95399999999999974</v>
      </c>
      <c r="CK238" s="100"/>
      <c r="CL238" s="100">
        <v>0.56799999999999995</v>
      </c>
      <c r="CM238" s="100">
        <v>2.3460000000000001</v>
      </c>
      <c r="CN238" s="100">
        <v>3.3</v>
      </c>
      <c r="CO238" s="100">
        <v>2.996</v>
      </c>
      <c r="CP238" s="100">
        <v>3.2240000000000002</v>
      </c>
      <c r="CQ238" s="100">
        <v>1.478</v>
      </c>
      <c r="CR238" s="208">
        <v>2.1259999999999999</v>
      </c>
      <c r="CS238" s="228">
        <v>1.8884749999999999</v>
      </c>
      <c r="CT238" s="228">
        <v>1.1851430000000001</v>
      </c>
      <c r="CU238" s="228">
        <v>3.5390000000000001</v>
      </c>
      <c r="CV238" s="228">
        <v>1.002</v>
      </c>
      <c r="CW238" s="94">
        <f t="shared" si="789"/>
        <v>-1</v>
      </c>
      <c r="CX238" s="94">
        <f t="shared" si="827"/>
        <v>-0.75936123348017615</v>
      </c>
      <c r="CY238" s="94">
        <f t="shared" si="828"/>
        <v>-0.29117876658860259</v>
      </c>
      <c r="CZ238" s="94">
        <f t="shared" si="829"/>
        <v>0.11391304347826088</v>
      </c>
      <c r="DA238" s="94">
        <f t="shared" si="830"/>
        <v>-8.3300119569549649E-2</v>
      </c>
      <c r="DB238" s="94">
        <f t="shared" si="831"/>
        <v>1.1798436142484794</v>
      </c>
      <c r="DC238" s="362">
        <f t="shared" si="790"/>
        <v>-0.437</v>
      </c>
      <c r="DD238" s="362">
        <f t="shared" si="832"/>
        <v>-1.379</v>
      </c>
      <c r="DE238" s="362">
        <f t="shared" si="833"/>
        <v>-0.74599999999999977</v>
      </c>
      <c r="DF238" s="266"/>
      <c r="DG238" s="266">
        <v>0.437</v>
      </c>
      <c r="DH238" s="266">
        <v>1.8160000000000001</v>
      </c>
      <c r="DI238" s="266">
        <v>2.5619999999999998</v>
      </c>
      <c r="DJ238" s="266">
        <v>2.2999999999999998</v>
      </c>
      <c r="DK238" s="266">
        <v>2.5089999999999999</v>
      </c>
      <c r="DL238" s="266">
        <v>1.151</v>
      </c>
      <c r="DM238" s="201">
        <v>1.6539999999999999</v>
      </c>
      <c r="DN238" s="205">
        <v>1.444475</v>
      </c>
      <c r="DO238" s="205">
        <v>0.90072300000000005</v>
      </c>
      <c r="DP238" s="205">
        <v>2.99925</v>
      </c>
      <c r="DQ238" s="205">
        <v>0.89351100000000006</v>
      </c>
      <c r="DR238" s="94">
        <f t="shared" si="791"/>
        <v>-1</v>
      </c>
      <c r="DS238" s="94">
        <f t="shared" si="834"/>
        <v>-7.6297601300989268E-2</v>
      </c>
      <c r="DT238" s="94">
        <f t="shared" si="835"/>
        <v>-0.25306205081485983</v>
      </c>
      <c r="DU238" s="94">
        <f t="shared" si="836"/>
        <v>6.0319845443812317E-2</v>
      </c>
      <c r="DV238" s="94">
        <f t="shared" si="837"/>
        <v>0.17683465959328032</v>
      </c>
      <c r="DW238" s="94">
        <f t="shared" si="838"/>
        <v>0.46394230769230754</v>
      </c>
      <c r="DX238" s="362">
        <f t="shared" si="792"/>
        <v>-6.8159999999999998</v>
      </c>
      <c r="DY238" s="362">
        <f t="shared" si="839"/>
        <v>-0.56299999999999972</v>
      </c>
      <c r="DZ238" s="362">
        <f t="shared" si="840"/>
        <v>-2.5</v>
      </c>
      <c r="EA238" s="100"/>
      <c r="EB238" s="100">
        <v>6.8159999999999998</v>
      </c>
      <c r="EC238" s="100">
        <v>7.3789999999999996</v>
      </c>
      <c r="ED238" s="100">
        <v>9.8789999999999996</v>
      </c>
      <c r="EE238" s="100">
        <v>9.3170000000000002</v>
      </c>
      <c r="EF238" s="100">
        <v>7.9169999999999998</v>
      </c>
      <c r="EG238" s="100">
        <v>5.4080000000000004</v>
      </c>
      <c r="EH238" s="208">
        <v>5.7569999999999997</v>
      </c>
      <c r="EI238" s="228">
        <v>4.1030179999999996</v>
      </c>
      <c r="EJ238" s="228">
        <v>4.0085430000000004</v>
      </c>
      <c r="EK238" s="228">
        <v>4.0078199999999997</v>
      </c>
      <c r="EL238" s="228">
        <v>4.0085699999999997</v>
      </c>
      <c r="EM238" s="94">
        <f t="shared" si="793"/>
        <v>-1</v>
      </c>
      <c r="EN238" s="94">
        <f t="shared" si="841"/>
        <v>0.29212334601624157</v>
      </c>
      <c r="EO238" s="94">
        <f t="shared" si="842"/>
        <v>2.2352531351602506E-2</v>
      </c>
      <c r="EP238" s="94">
        <f t="shared" si="843"/>
        <v>-9.3235061858383816E-2</v>
      </c>
      <c r="EQ238" s="94">
        <f t="shared" si="844"/>
        <v>-9.1886981880766869E-2</v>
      </c>
      <c r="ER238" s="94">
        <f t="shared" si="845"/>
        <v>0.29500990589400694</v>
      </c>
      <c r="ES238" s="362">
        <f t="shared" si="794"/>
        <v>-22.753</v>
      </c>
      <c r="ET238" s="362">
        <f t="shared" si="846"/>
        <v>5.1439999999999984</v>
      </c>
      <c r="EU238" s="362">
        <f t="shared" si="847"/>
        <v>0.38500000000000156</v>
      </c>
      <c r="EV238" s="100"/>
      <c r="EW238" s="100">
        <v>22.753</v>
      </c>
      <c r="EX238" s="100">
        <v>17.609000000000002</v>
      </c>
      <c r="EY238" s="100">
        <v>17.224</v>
      </c>
      <c r="EZ238" s="100">
        <v>18.995000000000001</v>
      </c>
      <c r="FA238" s="100">
        <v>20.917000000000002</v>
      </c>
      <c r="FB238" s="100">
        <v>16.152000000000001</v>
      </c>
      <c r="FC238" s="208">
        <v>14.863</v>
      </c>
      <c r="FD238" s="228">
        <v>14.872218</v>
      </c>
      <c r="FE238" s="228">
        <v>13.265879999999999</v>
      </c>
      <c r="FF238" s="228">
        <v>14.909216000000001</v>
      </c>
      <c r="FG238" s="228">
        <v>18.498553999999999</v>
      </c>
      <c r="FH238" s="94">
        <f t="shared" si="795"/>
        <v>-1</v>
      </c>
      <c r="FI238" s="94">
        <f t="shared" si="848"/>
        <v>4.7619047619047616E-2</v>
      </c>
      <c r="FJ238" s="94">
        <f t="shared" si="849"/>
        <v>0</v>
      </c>
      <c r="FK238" s="94">
        <f t="shared" si="850"/>
        <v>-4.5454545454545456E-2</v>
      </c>
      <c r="FL238" s="94">
        <f t="shared" si="851"/>
        <v>0</v>
      </c>
      <c r="FM238" s="94">
        <f t="shared" si="852"/>
        <v>0.1</v>
      </c>
      <c r="FN238" s="362">
        <f t="shared" si="796"/>
        <v>-22</v>
      </c>
      <c r="FO238" s="362">
        <f t="shared" si="853"/>
        <v>1</v>
      </c>
      <c r="FP238" s="362">
        <f t="shared" si="854"/>
        <v>0</v>
      </c>
      <c r="FQ238" s="486"/>
      <c r="FR238" s="486">
        <v>22</v>
      </c>
      <c r="FS238" s="486">
        <v>21</v>
      </c>
      <c r="FT238" s="486">
        <v>21</v>
      </c>
      <c r="FU238" s="486">
        <v>22</v>
      </c>
      <c r="FV238" s="486">
        <v>22</v>
      </c>
      <c r="FW238" s="486">
        <v>20</v>
      </c>
      <c r="FX238" s="2">
        <v>19</v>
      </c>
      <c r="FY238" s="488">
        <v>17</v>
      </c>
      <c r="FZ238" s="488"/>
      <c r="GA238" s="488"/>
      <c r="GB238" s="488"/>
      <c r="GC238" s="2"/>
      <c r="GD238" s="20"/>
      <c r="GE238" s="1" t="s">
        <v>81</v>
      </c>
      <c r="GF238" s="336"/>
      <c r="GG238" s="1">
        <v>6230</v>
      </c>
      <c r="GH238" s="1" t="s">
        <v>103</v>
      </c>
      <c r="GI238" s="18" t="s">
        <v>82</v>
      </c>
      <c r="GJ238" s="94">
        <f t="shared" si="728"/>
        <v>-1</v>
      </c>
      <c r="GK238" s="94">
        <f t="shared" si="729"/>
        <v>-0.70564230347789458</v>
      </c>
      <c r="GL238" s="94">
        <f t="shared" si="730"/>
        <v>-0.20925884174928103</v>
      </c>
      <c r="GM238" s="94">
        <f t="shared" si="731"/>
        <v>-1.1111154387693485E-2</v>
      </c>
      <c r="GN238" s="94">
        <f t="shared" si="732"/>
        <v>-0.28149812635937227</v>
      </c>
      <c r="GO238" s="392">
        <f t="shared" si="733"/>
        <v>0.82773028812832128</v>
      </c>
      <c r="GP238" s="366">
        <f t="shared" si="734"/>
        <v>-8.0028178936245142E-2</v>
      </c>
      <c r="GQ238" s="366">
        <f t="shared" si="735"/>
        <v>-0.19184573461109522</v>
      </c>
      <c r="GR238" s="366">
        <f t="shared" si="736"/>
        <v>-7.1947715958806779E-2</v>
      </c>
      <c r="GS238" s="94">
        <f t="shared" si="797"/>
        <v>0</v>
      </c>
      <c r="GT238" s="94">
        <f t="shared" si="855"/>
        <v>8.0028178936245142E-2</v>
      </c>
      <c r="GU238" s="392">
        <f t="shared" si="856"/>
        <v>0.27187391354734036</v>
      </c>
      <c r="GV238" s="94">
        <f t="shared" si="857"/>
        <v>0.34382162950614714</v>
      </c>
      <c r="GW238" s="94">
        <f t="shared" si="858"/>
        <v>0.34768480909829402</v>
      </c>
      <c r="GX238" s="94">
        <f t="shared" si="859"/>
        <v>0.48390243902439029</v>
      </c>
      <c r="GY238" s="94">
        <f t="shared" si="860"/>
        <v>0.26475593372145095</v>
      </c>
      <c r="GZ238" s="94">
        <f t="shared" si="861"/>
        <v>0.43123653526798833</v>
      </c>
      <c r="HA238" s="94">
        <f t="shared" si="862"/>
        <v>0.46562554359142461</v>
      </c>
      <c r="HB238" s="94">
        <f t="shared" si="863"/>
        <v>0.295680971532851</v>
      </c>
      <c r="HC238" s="94">
        <f t="shared" si="864"/>
        <v>0.8829410744736722</v>
      </c>
      <c r="HD238" s="94">
        <f t="shared" si="737"/>
        <v>-1</v>
      </c>
      <c r="HE238" s="94">
        <f t="shared" si="738"/>
        <v>-0.72083046205122991</v>
      </c>
      <c r="HF238" s="94">
        <f t="shared" si="739"/>
        <v>-0.25857940517105399</v>
      </c>
      <c r="HG238" s="94">
        <f t="shared" si="740"/>
        <v>0.20151086972986523</v>
      </c>
      <c r="HH238" s="94">
        <f t="shared" si="741"/>
        <v>-0.14744384337249544</v>
      </c>
      <c r="HI238" s="392">
        <f t="shared" si="742"/>
        <v>0.80196618818270959</v>
      </c>
      <c r="HJ238" s="366">
        <f t="shared" si="743"/>
        <v>-3.9591695158812744E-2</v>
      </c>
      <c r="HK238" s="366">
        <f t="shared" si="744"/>
        <v>-0.10222784378414365</v>
      </c>
      <c r="HL238" s="366">
        <f t="shared" si="745"/>
        <v>-4.9461280516443357E-2</v>
      </c>
      <c r="HM238" s="94">
        <f t="shared" si="798"/>
        <v>0</v>
      </c>
      <c r="HN238" s="94">
        <f t="shared" si="865"/>
        <v>3.9591695158812744E-2</v>
      </c>
      <c r="HO238" s="392">
        <f t="shared" si="866"/>
        <v>0.1418195389429564</v>
      </c>
      <c r="HP238" s="94">
        <f t="shared" si="867"/>
        <v>0.19128081945939976</v>
      </c>
      <c r="HQ238" s="94">
        <f t="shared" si="868"/>
        <v>0.15920024052916415</v>
      </c>
      <c r="HR238" s="94">
        <f t="shared" si="869"/>
        <v>0.1867328495508376</v>
      </c>
      <c r="HS238" s="94">
        <f t="shared" si="870"/>
        <v>0.10362727712397227</v>
      </c>
      <c r="HT238" s="94">
        <f t="shared" si="871"/>
        <v>0.15180652114270696</v>
      </c>
      <c r="HU238" s="94">
        <f t="shared" si="872"/>
        <v>0.14394519487422355</v>
      </c>
      <c r="HV238" s="94">
        <f t="shared" si="873"/>
        <v>9.2067121971829299E-2</v>
      </c>
      <c r="HW238" s="94">
        <f t="shared" si="874"/>
        <v>0.12279352976867358</v>
      </c>
      <c r="HX238" s="94" t="e">
        <f t="shared" si="746"/>
        <v>#VALUE!</v>
      </c>
      <c r="HY238" s="94">
        <f t="shared" si="747"/>
        <v>-0.2851283110494931</v>
      </c>
      <c r="HZ238" s="94">
        <f t="shared" si="748"/>
        <v>-0.26939296741638635</v>
      </c>
      <c r="IA238" s="94">
        <f t="shared" si="749"/>
        <v>0.16934367534865397</v>
      </c>
      <c r="IB238" s="94">
        <f t="shared" si="750"/>
        <v>0.29591211238287157</v>
      </c>
      <c r="IC238" s="392">
        <f t="shared" si="751"/>
        <v>0.13044873327179587</v>
      </c>
      <c r="ID238" s="366" t="e">
        <f t="shared" si="752"/>
        <v>#VALUE!</v>
      </c>
      <c r="IE238" s="366">
        <f t="shared" si="753"/>
        <v>-0.11948218565700547</v>
      </c>
      <c r="IF238" s="366">
        <f t="shared" si="754"/>
        <v>-0.15451307043117052</v>
      </c>
      <c r="IG238" s="94" t="str">
        <f t="shared" si="799"/>
        <v>i.a.</v>
      </c>
      <c r="IH238" s="94">
        <f t="shared" si="875"/>
        <v>0.29956489254164287</v>
      </c>
      <c r="II238" s="392">
        <f t="shared" si="876"/>
        <v>0.41904707819864834</v>
      </c>
      <c r="IJ238" s="94">
        <f t="shared" si="877"/>
        <v>0.57356014862981886</v>
      </c>
      <c r="IK238" s="94">
        <f t="shared" si="878"/>
        <v>0.4904974993419321</v>
      </c>
      <c r="IL238" s="94">
        <f t="shared" si="879"/>
        <v>0.37849596022374143</v>
      </c>
      <c r="IM238" s="94">
        <f t="shared" si="880"/>
        <v>0.33481921743437343</v>
      </c>
      <c r="IN238" s="94">
        <f t="shared" si="881"/>
        <v>0.38733768418219738</v>
      </c>
      <c r="IO238" s="94">
        <f t="shared" si="882"/>
        <v>0.27588474025864868</v>
      </c>
      <c r="IP238" s="94">
        <f t="shared" si="883"/>
        <v>0.3021693999945726</v>
      </c>
      <c r="IQ238" s="94">
        <f t="shared" si="884"/>
        <v>0.26881493969904252</v>
      </c>
      <c r="IR238" s="94">
        <f t="shared" si="800"/>
        <v>0.21669639691837536</v>
      </c>
      <c r="IS238" s="94" t="e">
        <f t="shared" si="755"/>
        <v>#VALUE!</v>
      </c>
      <c r="IT238" s="94" t="e">
        <f t="shared" si="756"/>
        <v>#VALUE!</v>
      </c>
      <c r="IU238" s="94" t="e">
        <f t="shared" si="757"/>
        <v>#VALUE!</v>
      </c>
      <c r="IV238" s="94" t="e">
        <f t="shared" si="758"/>
        <v>#VALUE!</v>
      </c>
      <c r="IW238" s="94" t="e">
        <f t="shared" si="759"/>
        <v>#VALUE!</v>
      </c>
      <c r="IX238" s="392" t="e">
        <f t="shared" si="760"/>
        <v>#VALUE!</v>
      </c>
      <c r="IY238" s="366" t="e">
        <f t="shared" si="761"/>
        <v>#VALUE!</v>
      </c>
      <c r="IZ238" s="366" t="e">
        <f t="shared" si="762"/>
        <v>#VALUE!</v>
      </c>
      <c r="JA238" s="366" t="e">
        <f t="shared" si="763"/>
        <v>#VALUE!</v>
      </c>
      <c r="JB238" s="392"/>
      <c r="JC238" s="94" t="str">
        <f t="shared" si="885"/>
        <v>i.a.</v>
      </c>
      <c r="JD238" s="392" t="str">
        <f t="shared" si="886"/>
        <v>i.a.</v>
      </c>
      <c r="JE238" s="94" t="str">
        <f t="shared" si="887"/>
        <v>i.a.</v>
      </c>
      <c r="JF238" s="94" t="str">
        <f t="shared" si="888"/>
        <v>i.a.</v>
      </c>
      <c r="JG238" s="94" t="str">
        <f t="shared" si="889"/>
        <v>i.a.</v>
      </c>
      <c r="JH238" s="94" t="str">
        <f t="shared" si="890"/>
        <v>i.a.</v>
      </c>
      <c r="JI238" s="94" t="str">
        <f t="shared" si="891"/>
        <v>i.a.</v>
      </c>
      <c r="JJ238" s="94" t="str">
        <f t="shared" si="892"/>
        <v>i.a.</v>
      </c>
      <c r="JK238" s="94" t="str">
        <f t="shared" si="893"/>
        <v>i.a.</v>
      </c>
      <c r="JL238" s="94" t="str">
        <f t="shared" si="894"/>
        <v>i.a.</v>
      </c>
      <c r="JM238" s="94" t="str">
        <f t="shared" si="801"/>
        <v>i.a.</v>
      </c>
      <c r="JN238" s="94" t="e">
        <f t="shared" si="764"/>
        <v>#VALUE!</v>
      </c>
      <c r="JO238" s="94" t="e">
        <f t="shared" si="765"/>
        <v>#DIV/0!</v>
      </c>
      <c r="JP238" s="94" t="e">
        <f t="shared" si="766"/>
        <v>#DIV/0!</v>
      </c>
      <c r="JQ238" s="94" t="e">
        <f t="shared" si="767"/>
        <v>#DIV/0!</v>
      </c>
      <c r="JR238" s="94" t="e">
        <f t="shared" si="768"/>
        <v>#DIV/0!</v>
      </c>
      <c r="JS238" s="392" t="e">
        <f t="shared" si="769"/>
        <v>#DIV/0!</v>
      </c>
      <c r="JT238" s="364" t="e">
        <f t="shared" si="770"/>
        <v>#VALUE!</v>
      </c>
      <c r="JU238" s="364">
        <f t="shared" si="771"/>
        <v>0</v>
      </c>
      <c r="JV238" s="364">
        <f t="shared" si="772"/>
        <v>0</v>
      </c>
      <c r="JW238" s="99" t="str">
        <f t="shared" si="802"/>
        <v>i.a.</v>
      </c>
      <c r="JX238" s="99">
        <f t="shared" si="895"/>
        <v>0</v>
      </c>
      <c r="JY238" s="393">
        <f t="shared" si="896"/>
        <v>0</v>
      </c>
      <c r="JZ238" s="99">
        <f t="shared" si="897"/>
        <v>0</v>
      </c>
      <c r="KA238" s="99">
        <f t="shared" si="898"/>
        <v>0</v>
      </c>
      <c r="KB238" s="99">
        <f t="shared" si="899"/>
        <v>0</v>
      </c>
      <c r="KC238" s="99">
        <f t="shared" si="900"/>
        <v>0</v>
      </c>
      <c r="KD238" s="99">
        <f t="shared" si="901"/>
        <v>0</v>
      </c>
      <c r="KE238" s="99">
        <f t="shared" si="902"/>
        <v>0</v>
      </c>
      <c r="KF238" s="99" t="str">
        <f t="shared" si="803"/>
        <v>i.a.</v>
      </c>
      <c r="KG238" s="99" t="str">
        <f t="shared" si="804"/>
        <v>i.a.</v>
      </c>
      <c r="KH238" s="99" t="str">
        <f t="shared" si="805"/>
        <v>i.a.</v>
      </c>
      <c r="KI238" s="94">
        <f t="shared" si="773"/>
        <v>-1</v>
      </c>
      <c r="KJ238" s="94">
        <f t="shared" si="774"/>
        <v>-0.76889095559172294</v>
      </c>
      <c r="KK238" s="94">
        <f t="shared" si="775"/>
        <v>-0.28909090909090901</v>
      </c>
      <c r="KL238" s="94">
        <f t="shared" si="776"/>
        <v>0.1539195117299256</v>
      </c>
      <c r="KM238" s="94">
        <f t="shared" si="777"/>
        <v>-7.0719602977667606E-2</v>
      </c>
      <c r="KN238" s="392">
        <f t="shared" si="778"/>
        <v>0.98302374215770738</v>
      </c>
      <c r="KO238" s="364">
        <f t="shared" si="779"/>
        <v>-2.5818181818181817E-2</v>
      </c>
      <c r="KP238" s="364">
        <f t="shared" si="780"/>
        <v>-8.5896103896103915E-2</v>
      </c>
      <c r="KQ238" s="364">
        <f t="shared" si="781"/>
        <v>-4.5428571428571415E-2</v>
      </c>
      <c r="KR238" s="308"/>
      <c r="KS238" s="308">
        <f t="shared" si="903"/>
        <v>2.5818181818181817E-2</v>
      </c>
      <c r="KT238" s="395">
        <f t="shared" si="904"/>
        <v>0.11171428571428572</v>
      </c>
      <c r="KU238" s="308">
        <f t="shared" si="905"/>
        <v>0.15714285714285714</v>
      </c>
      <c r="KV238" s="308">
        <f t="shared" si="906"/>
        <v>0.13618181818181818</v>
      </c>
      <c r="KW238" s="308">
        <f t="shared" si="907"/>
        <v>0.14654545454545456</v>
      </c>
      <c r="KX238" s="308">
        <f t="shared" si="908"/>
        <v>7.3899999999999993E-2</v>
      </c>
      <c r="KY238" s="308">
        <f t="shared" si="909"/>
        <v>0.11189473684210526</v>
      </c>
      <c r="KZ238" s="308">
        <f t="shared" si="910"/>
        <v>0.11108676470588234</v>
      </c>
      <c r="LA238" s="308" t="str">
        <f t="shared" si="911"/>
        <v>i.a.</v>
      </c>
      <c r="LB238" s="308" t="str">
        <f t="shared" si="912"/>
        <v>i.a.</v>
      </c>
      <c r="LC238" s="308" t="str">
        <f t="shared" si="806"/>
        <v>i.a.</v>
      </c>
    </row>
    <row r="239" spans="1:315" s="1" customFormat="1" ht="15.75" customHeight="1" x14ac:dyDescent="0.3">
      <c r="A239" s="348" t="s">
        <v>422</v>
      </c>
      <c r="B239" s="171">
        <v>18224585</v>
      </c>
      <c r="C239" t="s">
        <v>80</v>
      </c>
      <c r="D239" s="4"/>
      <c r="E239">
        <v>1</v>
      </c>
      <c r="F239"/>
      <c r="G239">
        <v>412000</v>
      </c>
      <c r="H239"/>
      <c r="I239" s="184">
        <v>45036</v>
      </c>
      <c r="J239" s="176"/>
      <c r="K239" s="176" t="s">
        <v>132</v>
      </c>
      <c r="L239" s="176" t="s">
        <v>132</v>
      </c>
      <c r="M239" s="176" t="s">
        <v>132</v>
      </c>
      <c r="N239" s="176" t="s">
        <v>132</v>
      </c>
      <c r="O239" s="176" t="s">
        <v>132</v>
      </c>
      <c r="P239" s="176" t="s">
        <v>132</v>
      </c>
      <c r="Q239" s="94" t="e">
        <f t="shared" si="719"/>
        <v>#DIV/0!</v>
      </c>
      <c r="R239" s="94" t="e">
        <f t="shared" si="720"/>
        <v>#DIV/0!</v>
      </c>
      <c r="S239" s="94" t="e">
        <f t="shared" si="721"/>
        <v>#DIV/0!</v>
      </c>
      <c r="T239" s="94" t="e">
        <f t="shared" si="722"/>
        <v>#DIV/0!</v>
      </c>
      <c r="U239" s="94" t="e">
        <f t="shared" si="723"/>
        <v>#DIV/0!</v>
      </c>
      <c r="V239" s="94" t="e">
        <f t="shared" si="724"/>
        <v>#DIV/0!</v>
      </c>
      <c r="W239" s="362">
        <f t="shared" si="725"/>
        <v>0</v>
      </c>
      <c r="X239" s="362">
        <f t="shared" si="726"/>
        <v>0</v>
      </c>
      <c r="Y239" s="362">
        <f t="shared" si="727"/>
        <v>0</v>
      </c>
      <c r="Z239" s="100"/>
      <c r="AA239" s="396"/>
      <c r="AB239" s="100"/>
      <c r="AC239" s="100"/>
      <c r="AD239" s="100"/>
      <c r="AE239" s="100"/>
      <c r="AF239" s="100"/>
      <c r="AG239" s="201"/>
      <c r="AH239" s="201"/>
      <c r="AI239" s="201"/>
      <c r="AJ239" s="201"/>
      <c r="AK239" s="202"/>
      <c r="AL239" s="94">
        <f t="shared" si="782"/>
        <v>-1</v>
      </c>
      <c r="AM239" s="94">
        <f t="shared" si="783"/>
        <v>-0.10972251641601351</v>
      </c>
      <c r="AN239" s="94">
        <f t="shared" si="807"/>
        <v>2.3301181315703898E-2</v>
      </c>
      <c r="AO239" s="94">
        <f t="shared" si="808"/>
        <v>-2.5351220027463844E-2</v>
      </c>
      <c r="AP239" s="94">
        <f t="shared" si="809"/>
        <v>2.3459459459459518E-2</v>
      </c>
      <c r="AQ239" s="94">
        <f t="shared" si="810"/>
        <v>5.2332195676905675E-2</v>
      </c>
      <c r="AR239" s="362">
        <f t="shared" si="784"/>
        <v>-8.4060000000000006</v>
      </c>
      <c r="AS239" s="362">
        <f t="shared" si="811"/>
        <v>-1.0359999999999996</v>
      </c>
      <c r="AT239" s="362">
        <f t="shared" si="812"/>
        <v>0.21499999999999986</v>
      </c>
      <c r="AU239" s="266"/>
      <c r="AV239" s="266">
        <v>8.4060000000000006</v>
      </c>
      <c r="AW239" s="266">
        <v>9.4420000000000002</v>
      </c>
      <c r="AX239" s="266">
        <v>9.2270000000000003</v>
      </c>
      <c r="AY239" s="266">
        <v>9.4670000000000005</v>
      </c>
      <c r="AZ239" s="266">
        <v>9.25</v>
      </c>
      <c r="BA239" s="266">
        <v>8.7899999999999991</v>
      </c>
      <c r="BB239" s="202">
        <v>8.5960000000000001</v>
      </c>
      <c r="BC239" s="202">
        <v>6.197146</v>
      </c>
      <c r="BD239" s="202">
        <v>4.6584250000000003</v>
      </c>
      <c r="BE239" s="202">
        <v>6.1282509999999997</v>
      </c>
      <c r="BF239" s="202">
        <v>6.3837479999999998</v>
      </c>
      <c r="BG239" s="94">
        <f t="shared" si="785"/>
        <v>-1</v>
      </c>
      <c r="BH239" s="94">
        <f t="shared" si="813"/>
        <v>-0.71160220994475143</v>
      </c>
      <c r="BI239" s="94">
        <f t="shared" si="814"/>
        <v>-2.2050716648291087E-3</v>
      </c>
      <c r="BJ239" s="94">
        <f t="shared" si="815"/>
        <v>-0.25838103025347509</v>
      </c>
      <c r="BK239" s="94">
        <f t="shared" si="816"/>
        <v>0.64271323035594363</v>
      </c>
      <c r="BL239" s="94">
        <f t="shared" si="817"/>
        <v>0.14450422751729453</v>
      </c>
      <c r="BM239" s="362">
        <f t="shared" si="786"/>
        <v>-0.52200000000000002</v>
      </c>
      <c r="BN239" s="362">
        <f t="shared" si="818"/>
        <v>-1.288</v>
      </c>
      <c r="BO239" s="362">
        <f t="shared" si="819"/>
        <v>-4.0000000000000036E-3</v>
      </c>
      <c r="BP239" s="266"/>
      <c r="BQ239" s="266">
        <v>0.52200000000000002</v>
      </c>
      <c r="BR239" s="266">
        <v>1.81</v>
      </c>
      <c r="BS239" s="266">
        <v>1.8140000000000001</v>
      </c>
      <c r="BT239" s="266">
        <v>2.4460000000000002</v>
      </c>
      <c r="BU239" s="266">
        <v>1.4890000000000001</v>
      </c>
      <c r="BV239" s="266">
        <v>1.3009999999999999</v>
      </c>
      <c r="BW239" s="201">
        <v>1.7450000000000001</v>
      </c>
      <c r="BX239" s="201">
        <v>0.74571600000000005</v>
      </c>
      <c r="BY239" s="201">
        <v>-0.13713700000000001</v>
      </c>
      <c r="BZ239" s="201">
        <v>0.22231899999999999</v>
      </c>
      <c r="CA239" s="201">
        <v>0.20855099999999999</v>
      </c>
      <c r="CB239" s="94">
        <f t="shared" si="787"/>
        <v>-1</v>
      </c>
      <c r="CC239" s="94">
        <f t="shared" si="820"/>
        <v>-0.6939921392476136</v>
      </c>
      <c r="CD239" s="94">
        <f t="shared" si="821"/>
        <v>-1.0555555555555627E-2</v>
      </c>
      <c r="CE239" s="94">
        <f t="shared" si="822"/>
        <v>-0.27884615384615385</v>
      </c>
      <c r="CF239" s="94">
        <f t="shared" si="823"/>
        <v>0.66844919786096257</v>
      </c>
      <c r="CG239" s="94">
        <f t="shared" si="824"/>
        <v>0.15968992248062011</v>
      </c>
      <c r="CH239" s="362">
        <f t="shared" si="788"/>
        <v>-0.54500000000000004</v>
      </c>
      <c r="CI239" s="362">
        <f t="shared" si="825"/>
        <v>-1.2359999999999998</v>
      </c>
      <c r="CJ239" s="362">
        <f t="shared" si="826"/>
        <v>-1.9000000000000128E-2</v>
      </c>
      <c r="CK239" s="100"/>
      <c r="CL239" s="100">
        <v>0.54500000000000004</v>
      </c>
      <c r="CM239" s="100">
        <v>1.7809999999999999</v>
      </c>
      <c r="CN239" s="100">
        <v>1.8</v>
      </c>
      <c r="CO239" s="100">
        <v>2.496</v>
      </c>
      <c r="CP239" s="100">
        <v>1.496</v>
      </c>
      <c r="CQ239" s="100">
        <v>1.29</v>
      </c>
      <c r="CR239" s="208">
        <v>1.7070000000000001</v>
      </c>
      <c r="CS239" s="208">
        <v>0.74819199999999997</v>
      </c>
      <c r="CT239" s="208">
        <v>-0.15606999999999999</v>
      </c>
      <c r="CU239" s="208">
        <v>0.20741699999999999</v>
      </c>
      <c r="CV239" s="208">
        <v>0.15733900000000001</v>
      </c>
      <c r="CW239" s="94">
        <f t="shared" si="789"/>
        <v>-1</v>
      </c>
      <c r="CX239" s="94">
        <f t="shared" si="827"/>
        <v>-0.69064748201438853</v>
      </c>
      <c r="CY239" s="94">
        <f t="shared" si="828"/>
        <v>-9.9715099715099818E-3</v>
      </c>
      <c r="CZ239" s="94">
        <f t="shared" si="829"/>
        <v>-0.27963057978450495</v>
      </c>
      <c r="DA239" s="94">
        <f t="shared" si="830"/>
        <v>0.66866438356164404</v>
      </c>
      <c r="DB239" s="94">
        <f t="shared" si="831"/>
        <v>0.18940936863543784</v>
      </c>
      <c r="DC239" s="362">
        <f t="shared" si="790"/>
        <v>-0.43</v>
      </c>
      <c r="DD239" s="362">
        <f t="shared" si="832"/>
        <v>-0.96</v>
      </c>
      <c r="DE239" s="362">
        <f t="shared" si="833"/>
        <v>-1.4000000000000012E-2</v>
      </c>
      <c r="DF239" s="266"/>
      <c r="DG239" s="266">
        <v>0.43</v>
      </c>
      <c r="DH239" s="266">
        <v>1.39</v>
      </c>
      <c r="DI239" s="266">
        <v>1.4039999999999999</v>
      </c>
      <c r="DJ239" s="266">
        <v>1.9490000000000001</v>
      </c>
      <c r="DK239" s="266">
        <v>1.1679999999999999</v>
      </c>
      <c r="DL239" s="266">
        <v>0.98199999999999998</v>
      </c>
      <c r="DM239" s="201">
        <v>1.331</v>
      </c>
      <c r="DN239" s="201">
        <v>0.588198</v>
      </c>
      <c r="DO239" s="201">
        <v>-0.117938</v>
      </c>
      <c r="DP239" s="201">
        <v>0.14866699999999999</v>
      </c>
      <c r="DQ239" s="201">
        <v>0.118064</v>
      </c>
      <c r="DR239" s="94">
        <f t="shared" si="791"/>
        <v>-1</v>
      </c>
      <c r="DS239" s="94">
        <f t="shared" si="834"/>
        <v>5.9936031150048683E-2</v>
      </c>
      <c r="DT239" s="94">
        <f t="shared" si="835"/>
        <v>0.23940020682523275</v>
      </c>
      <c r="DU239" s="94">
        <f t="shared" si="836"/>
        <v>-0.24629773967264235</v>
      </c>
      <c r="DV239" s="94">
        <f t="shared" si="837"/>
        <v>0.23187710033605391</v>
      </c>
      <c r="DW239" s="94">
        <f t="shared" si="838"/>
        <v>2.7458073002301846E-2</v>
      </c>
      <c r="DX239" s="362">
        <f t="shared" si="792"/>
        <v>-7.6219999999999999</v>
      </c>
      <c r="DY239" s="362">
        <f t="shared" si="839"/>
        <v>0.43100000000000005</v>
      </c>
      <c r="DZ239" s="362">
        <f t="shared" si="840"/>
        <v>1.3890000000000002</v>
      </c>
      <c r="EA239" s="100"/>
      <c r="EB239" s="100">
        <v>7.6219999999999999</v>
      </c>
      <c r="EC239" s="100">
        <v>7.1909999999999998</v>
      </c>
      <c r="ED239" s="100">
        <v>5.8019999999999996</v>
      </c>
      <c r="EE239" s="100">
        <v>7.6980000000000004</v>
      </c>
      <c r="EF239" s="100">
        <v>6.2489999999999997</v>
      </c>
      <c r="EG239" s="100">
        <v>6.0819999999999999</v>
      </c>
      <c r="EH239" s="208">
        <v>5.7</v>
      </c>
      <c r="EI239" s="208">
        <v>4.6682199999999998</v>
      </c>
      <c r="EJ239" s="208">
        <v>4.0800219999999996</v>
      </c>
      <c r="EK239" s="208">
        <v>4.2979589999999996</v>
      </c>
      <c r="EL239" s="208">
        <v>4.1492909999999998</v>
      </c>
      <c r="EM239" s="94">
        <f t="shared" si="793"/>
        <v>-1</v>
      </c>
      <c r="EN239" s="94">
        <f t="shared" si="841"/>
        <v>5.0196298373527667E-2</v>
      </c>
      <c r="EO239" s="94">
        <f t="shared" si="842"/>
        <v>-0.13299294918550936</v>
      </c>
      <c r="EP239" s="94">
        <f t="shared" si="843"/>
        <v>-9.0714812085482668E-2</v>
      </c>
      <c r="EQ239" s="94">
        <f t="shared" si="844"/>
        <v>0.17692974848222037</v>
      </c>
      <c r="ER239" s="94">
        <f t="shared" si="845"/>
        <v>0.12685691946833466</v>
      </c>
      <c r="ES239" s="362">
        <f t="shared" si="794"/>
        <v>-11.234999999999999</v>
      </c>
      <c r="ET239" s="362">
        <f t="shared" si="846"/>
        <v>0.53699999999999903</v>
      </c>
      <c r="EU239" s="362">
        <f t="shared" si="847"/>
        <v>-1.641</v>
      </c>
      <c r="EV239" s="100"/>
      <c r="EW239" s="100">
        <v>11.234999999999999</v>
      </c>
      <c r="EX239" s="100">
        <v>10.698</v>
      </c>
      <c r="EY239" s="100">
        <v>12.339</v>
      </c>
      <c r="EZ239" s="100">
        <v>13.57</v>
      </c>
      <c r="FA239" s="100">
        <v>11.53</v>
      </c>
      <c r="FB239" s="100">
        <v>10.231999999999999</v>
      </c>
      <c r="FC239" s="208">
        <v>12.265000000000001</v>
      </c>
      <c r="FD239" s="208">
        <v>9.1000840000000007</v>
      </c>
      <c r="FE239" s="208">
        <v>7.3966669999999999</v>
      </c>
      <c r="FF239" s="208">
        <v>9.3612099999999998</v>
      </c>
      <c r="FG239" s="208">
        <v>9.4887119999999996</v>
      </c>
      <c r="FH239" s="94">
        <f t="shared" si="795"/>
        <v>-1</v>
      </c>
      <c r="FI239" s="94">
        <f t="shared" si="848"/>
        <v>0</v>
      </c>
      <c r="FJ239" s="94">
        <f t="shared" si="849"/>
        <v>0</v>
      </c>
      <c r="FK239" s="94">
        <f t="shared" si="850"/>
        <v>0</v>
      </c>
      <c r="FL239" s="94">
        <f t="shared" si="851"/>
        <v>-0.14285714285714285</v>
      </c>
      <c r="FM239" s="94">
        <f t="shared" si="852"/>
        <v>0.10526315789473684</v>
      </c>
      <c r="FN239" s="362">
        <f t="shared" si="796"/>
        <v>-18</v>
      </c>
      <c r="FO239" s="362">
        <f t="shared" si="853"/>
        <v>0</v>
      </c>
      <c r="FP239" s="362">
        <f t="shared" si="854"/>
        <v>0</v>
      </c>
      <c r="FQ239" s="486"/>
      <c r="FR239" s="486">
        <v>18</v>
      </c>
      <c r="FS239" s="486">
        <v>18</v>
      </c>
      <c r="FT239" s="486">
        <v>18</v>
      </c>
      <c r="FU239" s="486">
        <v>18</v>
      </c>
      <c r="FV239" s="486">
        <v>21</v>
      </c>
      <c r="FW239" s="486">
        <v>19</v>
      </c>
      <c r="FX239" s="2">
        <v>18</v>
      </c>
      <c r="FY239" s="2">
        <v>17</v>
      </c>
      <c r="FZ239" s="2">
        <v>14</v>
      </c>
      <c r="GA239" s="2">
        <v>17</v>
      </c>
      <c r="GB239" s="2">
        <v>17</v>
      </c>
      <c r="GC239" s="2"/>
      <c r="GD239" s="20"/>
      <c r="GE239" s="1" t="s">
        <v>77</v>
      </c>
      <c r="GF239" s="336"/>
      <c r="GG239" s="1">
        <v>6920</v>
      </c>
      <c r="GH239" s="1" t="s">
        <v>423</v>
      </c>
      <c r="GI239" s="18" t="s">
        <v>79</v>
      </c>
      <c r="GJ239" s="94">
        <f t="shared" si="728"/>
        <v>-1</v>
      </c>
      <c r="GK239" s="94">
        <f t="shared" si="729"/>
        <v>-0.73158981065579187</v>
      </c>
      <c r="GL239" s="94">
        <f t="shared" si="730"/>
        <v>2.8053567305472218E-2</v>
      </c>
      <c r="GM239" s="94">
        <f t="shared" si="731"/>
        <v>-0.25496794871794876</v>
      </c>
      <c r="GN239" s="94">
        <f t="shared" si="732"/>
        <v>0.47513064163071123</v>
      </c>
      <c r="GO239" s="94">
        <f t="shared" si="733"/>
        <v>0.10805828129646151</v>
      </c>
      <c r="GP239" s="366">
        <f t="shared" si="734"/>
        <v>-7.3584014041720117E-2</v>
      </c>
      <c r="GQ239" s="366">
        <f t="shared" si="735"/>
        <v>-0.20056360390640582</v>
      </c>
      <c r="GR239" s="366">
        <f t="shared" si="736"/>
        <v>7.4809512814592583E-3</v>
      </c>
      <c r="GS239" s="94">
        <f t="shared" si="797"/>
        <v>0</v>
      </c>
      <c r="GT239" s="94">
        <f t="shared" si="855"/>
        <v>7.3584014041720117E-2</v>
      </c>
      <c r="GU239" s="94">
        <f t="shared" si="856"/>
        <v>0.27414761794812592</v>
      </c>
      <c r="GV239" s="94">
        <f t="shared" si="857"/>
        <v>0.26666666666666666</v>
      </c>
      <c r="GW239" s="94">
        <f t="shared" si="858"/>
        <v>0.3579264357926436</v>
      </c>
      <c r="GX239" s="94">
        <f t="shared" si="859"/>
        <v>0.24264049955396969</v>
      </c>
      <c r="GY239" s="94">
        <f t="shared" si="860"/>
        <v>0.21897810218978103</v>
      </c>
      <c r="GZ239" s="94">
        <f t="shared" si="861"/>
        <v>0.3292754204675441</v>
      </c>
      <c r="HA239" s="94">
        <f t="shared" si="862"/>
        <v>0.17104968061011572</v>
      </c>
      <c r="HB239" s="94">
        <f t="shared" si="863"/>
        <v>-3.7257186427135609E-2</v>
      </c>
      <c r="HC239" s="94">
        <f t="shared" si="864"/>
        <v>4.9108763206960844E-2</v>
      </c>
      <c r="HD239" s="94">
        <f t="shared" si="737"/>
        <v>-1</v>
      </c>
      <c r="HE239" s="94">
        <f t="shared" si="738"/>
        <v>-0.69708567503292929</v>
      </c>
      <c r="HF239" s="94">
        <f t="shared" si="739"/>
        <v>0.12218903495402797</v>
      </c>
      <c r="HG239" s="94">
        <f t="shared" si="740"/>
        <v>-0.28153783856429121</v>
      </c>
      <c r="HH239" s="94">
        <f t="shared" si="741"/>
        <v>0.42425200474127661</v>
      </c>
      <c r="HI239" s="94">
        <f t="shared" si="742"/>
        <v>0.1831592503656177</v>
      </c>
      <c r="HJ239" s="366">
        <f t="shared" si="743"/>
        <v>-4.7599507591300778E-2</v>
      </c>
      <c r="HK239" s="366">
        <f t="shared" si="744"/>
        <v>-0.10953900870856467</v>
      </c>
      <c r="HL239" s="366">
        <f t="shared" si="745"/>
        <v>1.7109954796140858E-2</v>
      </c>
      <c r="HM239" s="94">
        <f t="shared" si="798"/>
        <v>0</v>
      </c>
      <c r="HN239" s="94">
        <f t="shared" si="865"/>
        <v>4.7599507591300778E-2</v>
      </c>
      <c r="HO239" s="94">
        <f t="shared" si="866"/>
        <v>0.15713851629986544</v>
      </c>
      <c r="HP239" s="94">
        <f t="shared" si="867"/>
        <v>0.14002856150372459</v>
      </c>
      <c r="HQ239" s="94">
        <f t="shared" si="868"/>
        <v>0.19490039840637449</v>
      </c>
      <c r="HR239" s="94">
        <f t="shared" si="869"/>
        <v>0.13684404006984652</v>
      </c>
      <c r="HS239" s="94">
        <f t="shared" si="870"/>
        <v>0.11565986575987909</v>
      </c>
      <c r="HT239" s="94">
        <f t="shared" si="871"/>
        <v>0.16335063321070958</v>
      </c>
      <c r="HU239" s="94">
        <f t="shared" si="872"/>
        <v>9.0407620264135652E-2</v>
      </c>
      <c r="HV239" s="94">
        <f t="shared" si="873"/>
        <v>-1.6366870338050579E-2</v>
      </c>
      <c r="HW239" s="94">
        <f t="shared" si="874"/>
        <v>2.3588320418514198E-2</v>
      </c>
      <c r="HX239" s="94" t="e">
        <f t="shared" si="746"/>
        <v>#VALUE!</v>
      </c>
      <c r="HY239" s="94">
        <f t="shared" si="747"/>
        <v>9.2742021578301002E-3</v>
      </c>
      <c r="HZ239" s="94">
        <f t="shared" si="748"/>
        <v>0.42951571807969224</v>
      </c>
      <c r="IA239" s="94">
        <f t="shared" si="749"/>
        <v>-0.17110465413386483</v>
      </c>
      <c r="IB239" s="94">
        <f t="shared" si="750"/>
        <v>4.6687027772638397E-2</v>
      </c>
      <c r="IC239" s="94">
        <f t="shared" si="751"/>
        <v>-8.8208932961010234E-2</v>
      </c>
      <c r="ID239" s="366" t="e">
        <f t="shared" si="752"/>
        <v>#VALUE!</v>
      </c>
      <c r="IE239" s="366">
        <f t="shared" si="753"/>
        <v>6.2339491229160826E-3</v>
      </c>
      <c r="IF239" s="366">
        <f t="shared" si="754"/>
        <v>0.20196532914323478</v>
      </c>
      <c r="IG239" s="94" t="str">
        <f t="shared" si="799"/>
        <v>i.a.</v>
      </c>
      <c r="IH239" s="94">
        <f t="shared" si="875"/>
        <v>0.67841566533155317</v>
      </c>
      <c r="II239" s="94">
        <f t="shared" si="876"/>
        <v>0.67218171620863709</v>
      </c>
      <c r="IJ239" s="94">
        <f t="shared" si="877"/>
        <v>0.47021638706540231</v>
      </c>
      <c r="IK239" s="94">
        <f t="shared" si="878"/>
        <v>0.56728076639646285</v>
      </c>
      <c r="IL239" s="94">
        <f t="shared" si="879"/>
        <v>0.54197745013009535</v>
      </c>
      <c r="IM239" s="94">
        <f t="shared" si="880"/>
        <v>0.59440969507427677</v>
      </c>
      <c r="IN239" s="94">
        <f t="shared" si="881"/>
        <v>0.46473705666530779</v>
      </c>
      <c r="IO239" s="94">
        <f t="shared" si="882"/>
        <v>0.5129864735314531</v>
      </c>
      <c r="IP239" s="94">
        <f t="shared" si="883"/>
        <v>0.5516027691932055</v>
      </c>
      <c r="IQ239" s="94">
        <f t="shared" si="884"/>
        <v>0.45912430123883557</v>
      </c>
      <c r="IR239" s="94">
        <f t="shared" si="800"/>
        <v>0.43728706277522178</v>
      </c>
      <c r="IS239" s="94" t="e">
        <f t="shared" si="755"/>
        <v>#VALUE!</v>
      </c>
      <c r="IT239" s="94" t="e">
        <f t="shared" si="756"/>
        <v>#VALUE!</v>
      </c>
      <c r="IU239" s="94" t="e">
        <f t="shared" si="757"/>
        <v>#VALUE!</v>
      </c>
      <c r="IV239" s="94" t="e">
        <f t="shared" si="758"/>
        <v>#VALUE!</v>
      </c>
      <c r="IW239" s="94" t="e">
        <f t="shared" si="759"/>
        <v>#VALUE!</v>
      </c>
      <c r="IX239" s="94" t="e">
        <f t="shared" si="760"/>
        <v>#VALUE!</v>
      </c>
      <c r="IY239" s="366" t="e">
        <f t="shared" si="761"/>
        <v>#VALUE!</v>
      </c>
      <c r="IZ239" s="366" t="e">
        <f t="shared" si="762"/>
        <v>#VALUE!</v>
      </c>
      <c r="JA239" s="366" t="e">
        <f t="shared" si="763"/>
        <v>#VALUE!</v>
      </c>
      <c r="JB239" s="392"/>
      <c r="JC239" s="94" t="str">
        <f t="shared" si="885"/>
        <v>i.a.</v>
      </c>
      <c r="JD239" s="94" t="str">
        <f t="shared" si="886"/>
        <v>i.a.</v>
      </c>
      <c r="JE239" s="94" t="str">
        <f t="shared" si="887"/>
        <v>i.a.</v>
      </c>
      <c r="JF239" s="94" t="str">
        <f t="shared" si="888"/>
        <v>i.a.</v>
      </c>
      <c r="JG239" s="94" t="str">
        <f t="shared" si="889"/>
        <v>i.a.</v>
      </c>
      <c r="JH239" s="94" t="str">
        <f t="shared" si="890"/>
        <v>i.a.</v>
      </c>
      <c r="JI239" s="94" t="str">
        <f t="shared" si="891"/>
        <v>i.a.</v>
      </c>
      <c r="JJ239" s="94" t="str">
        <f t="shared" si="892"/>
        <v>i.a.</v>
      </c>
      <c r="JK239" s="94" t="str">
        <f t="shared" si="893"/>
        <v>i.a.</v>
      </c>
      <c r="JL239" s="94" t="str">
        <f t="shared" si="894"/>
        <v>i.a.</v>
      </c>
      <c r="JM239" s="94" t="str">
        <f t="shared" si="801"/>
        <v>i.a.</v>
      </c>
      <c r="JN239" s="94" t="e">
        <f t="shared" si="764"/>
        <v>#VALUE!</v>
      </c>
      <c r="JO239" s="94" t="e">
        <f t="shared" si="765"/>
        <v>#DIV/0!</v>
      </c>
      <c r="JP239" s="94" t="e">
        <f t="shared" si="766"/>
        <v>#DIV/0!</v>
      </c>
      <c r="JQ239" s="94" t="e">
        <f t="shared" si="767"/>
        <v>#DIV/0!</v>
      </c>
      <c r="JR239" s="94" t="e">
        <f t="shared" si="768"/>
        <v>#DIV/0!</v>
      </c>
      <c r="JS239" s="94" t="e">
        <f t="shared" si="769"/>
        <v>#DIV/0!</v>
      </c>
      <c r="JT239" s="364" t="e">
        <f t="shared" si="770"/>
        <v>#VALUE!</v>
      </c>
      <c r="JU239" s="364">
        <f t="shared" si="771"/>
        <v>0</v>
      </c>
      <c r="JV239" s="364">
        <f t="shared" si="772"/>
        <v>0</v>
      </c>
      <c r="JW239" s="99" t="str">
        <f t="shared" si="802"/>
        <v>i.a.</v>
      </c>
      <c r="JX239" s="99">
        <f t="shared" si="895"/>
        <v>0</v>
      </c>
      <c r="JY239" s="99">
        <f t="shared" si="896"/>
        <v>0</v>
      </c>
      <c r="JZ239" s="99">
        <f t="shared" si="897"/>
        <v>0</v>
      </c>
      <c r="KA239" s="99">
        <f t="shared" si="898"/>
        <v>0</v>
      </c>
      <c r="KB239" s="99">
        <f t="shared" si="899"/>
        <v>0</v>
      </c>
      <c r="KC239" s="99">
        <f t="shared" si="900"/>
        <v>0</v>
      </c>
      <c r="KD239" s="99">
        <f t="shared" si="901"/>
        <v>0</v>
      </c>
      <c r="KE239" s="99">
        <f t="shared" si="902"/>
        <v>0</v>
      </c>
      <c r="KF239" s="99">
        <f t="shared" si="803"/>
        <v>0</v>
      </c>
      <c r="KG239" s="99">
        <f t="shared" si="804"/>
        <v>0</v>
      </c>
      <c r="KH239" s="99">
        <f t="shared" si="805"/>
        <v>0</v>
      </c>
      <c r="KI239" s="94">
        <f t="shared" si="773"/>
        <v>-1</v>
      </c>
      <c r="KJ239" s="94">
        <f t="shared" si="774"/>
        <v>-0.69399213924761372</v>
      </c>
      <c r="KK239" s="94">
        <f t="shared" si="775"/>
        <v>-1.0555555555555596E-2</v>
      </c>
      <c r="KL239" s="94">
        <f t="shared" si="776"/>
        <v>-0.2788461538461538</v>
      </c>
      <c r="KM239" s="94">
        <f t="shared" si="777"/>
        <v>0.94652406417112289</v>
      </c>
      <c r="KN239" s="94">
        <f t="shared" si="778"/>
        <v>4.9243263196751458E-2</v>
      </c>
      <c r="KO239" s="364">
        <f t="shared" si="779"/>
        <v>-3.0277777777777778E-2</v>
      </c>
      <c r="KP239" s="364">
        <f t="shared" si="780"/>
        <v>-6.8666666666666668E-2</v>
      </c>
      <c r="KQ239" s="364">
        <f t="shared" si="781"/>
        <v>-1.0555555555555596E-3</v>
      </c>
      <c r="KR239" s="308"/>
      <c r="KS239" s="308">
        <f t="shared" si="903"/>
        <v>3.0277777777777778E-2</v>
      </c>
      <c r="KT239" s="308">
        <f t="shared" si="904"/>
        <v>9.8944444444444446E-2</v>
      </c>
      <c r="KU239" s="308">
        <f t="shared" si="905"/>
        <v>0.1</v>
      </c>
      <c r="KV239" s="308">
        <f t="shared" si="906"/>
        <v>0.13866666666666666</v>
      </c>
      <c r="KW239" s="308">
        <f t="shared" si="907"/>
        <v>7.1238095238095239E-2</v>
      </c>
      <c r="KX239" s="308">
        <f t="shared" si="908"/>
        <v>6.7894736842105272E-2</v>
      </c>
      <c r="KY239" s="308">
        <f t="shared" si="909"/>
        <v>9.4833333333333339E-2</v>
      </c>
      <c r="KZ239" s="308">
        <f t="shared" si="910"/>
        <v>4.4011294117647058E-2</v>
      </c>
      <c r="LA239" s="308">
        <f t="shared" si="911"/>
        <v>-1.1147857142857142E-2</v>
      </c>
      <c r="LB239" s="308">
        <f t="shared" si="912"/>
        <v>1.2201E-2</v>
      </c>
      <c r="LC239" s="308">
        <f t="shared" si="806"/>
        <v>9.2552352941176474E-3</v>
      </c>
    </row>
    <row r="240" spans="1:315" s="1" customFormat="1" x14ac:dyDescent="0.3">
      <c r="A240" s="348" t="s">
        <v>473</v>
      </c>
      <c r="B240" s="171">
        <v>27986471</v>
      </c>
      <c r="C240" t="s">
        <v>80</v>
      </c>
      <c r="D240" s="4"/>
      <c r="E240">
        <v>1</v>
      </c>
      <c r="F240"/>
      <c r="G240">
        <v>681000</v>
      </c>
      <c r="H240"/>
      <c r="I240" s="190">
        <v>45058</v>
      </c>
      <c r="J240" s="176"/>
      <c r="K240" s="176" t="s">
        <v>132</v>
      </c>
      <c r="L240" s="176" t="s">
        <v>132</v>
      </c>
      <c r="M240" s="176" t="s">
        <v>132</v>
      </c>
      <c r="N240" s="176" t="s">
        <v>132</v>
      </c>
      <c r="O240" s="176" t="s">
        <v>132</v>
      </c>
      <c r="P240" s="176" t="s">
        <v>132</v>
      </c>
      <c r="Q240" s="94" t="e">
        <f t="shared" si="719"/>
        <v>#DIV/0!</v>
      </c>
      <c r="R240" s="94" t="e">
        <f t="shared" si="720"/>
        <v>#DIV/0!</v>
      </c>
      <c r="S240" s="94">
        <f t="shared" si="721"/>
        <v>-1</v>
      </c>
      <c r="T240" s="94">
        <f t="shared" si="722"/>
        <v>-3.2026620987896881E-2</v>
      </c>
      <c r="U240" s="94">
        <f t="shared" si="723"/>
        <v>0.17514478525582855</v>
      </c>
      <c r="V240" s="94">
        <f t="shared" si="724"/>
        <v>0.14088059785780183</v>
      </c>
      <c r="W240" s="362">
        <f t="shared" si="725"/>
        <v>0</v>
      </c>
      <c r="X240" s="362">
        <f t="shared" si="726"/>
        <v>0</v>
      </c>
      <c r="Y240" s="362">
        <f t="shared" si="727"/>
        <v>-68.941000000000003</v>
      </c>
      <c r="Z240" s="100"/>
      <c r="AA240" s="396"/>
      <c r="AB240" s="100"/>
      <c r="AC240" s="100">
        <v>68.941000000000003</v>
      </c>
      <c r="AD240" s="100">
        <v>71.221999999999994</v>
      </c>
      <c r="AE240" s="100">
        <v>60.606999999999999</v>
      </c>
      <c r="AF240" s="100">
        <v>53.122999999999998</v>
      </c>
      <c r="AG240" s="201">
        <v>49.417999999999999</v>
      </c>
      <c r="AH240" s="201">
        <v>16.465</v>
      </c>
      <c r="AI240" s="201">
        <v>17.489000000000001</v>
      </c>
      <c r="AJ240" s="201">
        <v>7.1139999999999999</v>
      </c>
      <c r="AK240" s="202">
        <v>4.0460000000000003</v>
      </c>
      <c r="AL240" s="94">
        <f t="shared" si="782"/>
        <v>-1</v>
      </c>
      <c r="AM240" s="94">
        <f t="shared" si="783"/>
        <v>2.7217016029593095</v>
      </c>
      <c r="AN240" s="94">
        <f t="shared" si="807"/>
        <v>-0.10485651214128046</v>
      </c>
      <c r="AO240" s="94">
        <f t="shared" si="808"/>
        <v>4.0661612680909835E-2</v>
      </c>
      <c r="AP240" s="94">
        <f t="shared" si="809"/>
        <v>9.4268476621417685E-2</v>
      </c>
      <c r="AQ240" s="94">
        <f t="shared" si="810"/>
        <v>9.1957178149876598E-2</v>
      </c>
      <c r="AR240" s="362">
        <f t="shared" si="784"/>
        <v>-60.366</v>
      </c>
      <c r="AS240" s="362">
        <f t="shared" si="811"/>
        <v>44.146000000000001</v>
      </c>
      <c r="AT240" s="362">
        <f t="shared" si="812"/>
        <v>-1.9000000000000021</v>
      </c>
      <c r="AU240" s="266"/>
      <c r="AV240" s="266">
        <v>60.366</v>
      </c>
      <c r="AW240" s="266">
        <v>16.22</v>
      </c>
      <c r="AX240" s="266">
        <v>18.12</v>
      </c>
      <c r="AY240" s="266">
        <v>17.411999999999999</v>
      </c>
      <c r="AZ240" s="266">
        <v>15.912000000000001</v>
      </c>
      <c r="BA240" s="267">
        <v>14.571999999999999</v>
      </c>
      <c r="BB240" s="204">
        <v>11.266999999999999</v>
      </c>
      <c r="BC240" s="205">
        <v>4.1120000000000001</v>
      </c>
      <c r="BD240" s="205">
        <v>5.1779999999999999</v>
      </c>
      <c r="BE240" s="205">
        <v>0.83199999999999996</v>
      </c>
      <c r="BF240" s="204">
        <v>0.57299999999999995</v>
      </c>
      <c r="BG240" s="94">
        <f t="shared" si="785"/>
        <v>-1</v>
      </c>
      <c r="BH240" s="94">
        <f t="shared" si="813"/>
        <v>5.5011858694295359</v>
      </c>
      <c r="BI240" s="94">
        <f t="shared" si="814"/>
        <v>-0.16794765267968434</v>
      </c>
      <c r="BJ240" s="94">
        <f t="shared" si="815"/>
        <v>0.13124192221830583</v>
      </c>
      <c r="BK240" s="94">
        <f t="shared" si="816"/>
        <v>0.19502948609941018</v>
      </c>
      <c r="BL240" s="94">
        <f t="shared" si="817"/>
        <v>-3.4436008676789649E-2</v>
      </c>
      <c r="BM240" s="362">
        <f t="shared" si="786"/>
        <v>-52.081000000000003</v>
      </c>
      <c r="BN240" s="362">
        <f t="shared" si="818"/>
        <v>44.070000000000007</v>
      </c>
      <c r="BO240" s="362">
        <f t="shared" si="819"/>
        <v>-1.6170000000000009</v>
      </c>
      <c r="BP240" s="266"/>
      <c r="BQ240" s="266">
        <v>52.081000000000003</v>
      </c>
      <c r="BR240" s="266">
        <v>8.0109999999999992</v>
      </c>
      <c r="BS240" s="266">
        <v>9.6280000000000001</v>
      </c>
      <c r="BT240" s="266">
        <v>8.5109999999999992</v>
      </c>
      <c r="BU240" s="266">
        <v>7.1219999999999999</v>
      </c>
      <c r="BV240" s="266">
        <v>7.3760000000000003</v>
      </c>
      <c r="BW240" s="202">
        <v>4.1210000000000004</v>
      </c>
      <c r="BX240" s="201">
        <v>0.70299999999999996</v>
      </c>
      <c r="BY240" s="201">
        <v>1.3009999999999999</v>
      </c>
      <c r="BZ240" s="201">
        <v>0.82399999999999995</v>
      </c>
      <c r="CA240" s="201">
        <v>0.497</v>
      </c>
      <c r="CB240" s="94">
        <f t="shared" si="787"/>
        <v>-1</v>
      </c>
      <c r="CC240" s="94">
        <f t="shared" si="820"/>
        <v>5.4612229679343782</v>
      </c>
      <c r="CD240" s="94">
        <f t="shared" si="821"/>
        <v>-0.16785603475023281</v>
      </c>
      <c r="CE240" s="94">
        <f t="shared" si="822"/>
        <v>0.12758017492711385</v>
      </c>
      <c r="CF240" s="94">
        <f t="shared" si="823"/>
        <v>0.20503091624508146</v>
      </c>
      <c r="CG240" s="94">
        <f t="shared" si="824"/>
        <v>-7.9668908432488431E-2</v>
      </c>
      <c r="CH240" s="362">
        <f t="shared" si="788"/>
        <v>-51.987000000000002</v>
      </c>
      <c r="CI240" s="362">
        <f t="shared" si="825"/>
        <v>43.941000000000003</v>
      </c>
      <c r="CJ240" s="362">
        <f t="shared" si="826"/>
        <v>-1.6230000000000011</v>
      </c>
      <c r="CK240" s="100"/>
      <c r="CL240" s="100">
        <v>51.987000000000002</v>
      </c>
      <c r="CM240" s="100">
        <v>8.0459999999999994</v>
      </c>
      <c r="CN240" s="100">
        <v>9.6690000000000005</v>
      </c>
      <c r="CO240" s="100">
        <v>8.5749999999999993</v>
      </c>
      <c r="CP240" s="100">
        <v>7.1159999999999997</v>
      </c>
      <c r="CQ240" s="100">
        <v>7.7320000000000002</v>
      </c>
      <c r="CR240" s="208">
        <v>6.657</v>
      </c>
      <c r="CS240" s="208">
        <v>2.9670000000000001</v>
      </c>
      <c r="CT240" s="208">
        <v>1.573</v>
      </c>
      <c r="CU240" s="208">
        <v>0.63800000000000001</v>
      </c>
      <c r="CV240" s="208">
        <v>0.44400000000000001</v>
      </c>
      <c r="CW240" s="94">
        <f t="shared" si="789"/>
        <v>-1</v>
      </c>
      <c r="CX240" s="94">
        <f t="shared" si="827"/>
        <v>5.4586790044671343</v>
      </c>
      <c r="CY240" s="94">
        <f t="shared" si="828"/>
        <v>-0.16648936170212764</v>
      </c>
      <c r="CZ240" s="94">
        <f t="shared" si="829"/>
        <v>0.12692941705379882</v>
      </c>
      <c r="DA240" s="94">
        <f t="shared" si="830"/>
        <v>0.20756424176619623</v>
      </c>
      <c r="DB240" s="94">
        <f t="shared" si="831"/>
        <v>-9.3503937007874058E-2</v>
      </c>
      <c r="DC240" s="362">
        <f t="shared" si="790"/>
        <v>-40.482999999999997</v>
      </c>
      <c r="DD240" s="362">
        <f t="shared" si="832"/>
        <v>34.214999999999996</v>
      </c>
      <c r="DE240" s="362">
        <f t="shared" si="833"/>
        <v>-1.2519999999999998</v>
      </c>
      <c r="DF240" s="266"/>
      <c r="DG240" s="266">
        <v>40.482999999999997</v>
      </c>
      <c r="DH240" s="266">
        <v>6.2679999999999998</v>
      </c>
      <c r="DI240" s="266">
        <v>7.52</v>
      </c>
      <c r="DJ240" s="266">
        <v>6.673</v>
      </c>
      <c r="DK240" s="266">
        <v>5.5259999999999998</v>
      </c>
      <c r="DL240" s="266">
        <v>6.0960000000000001</v>
      </c>
      <c r="DM240" s="201">
        <v>5.8289999999999997</v>
      </c>
      <c r="DN240" s="201">
        <v>2.8090000000000002</v>
      </c>
      <c r="DO240" s="201">
        <v>1.27</v>
      </c>
      <c r="DP240" s="201">
        <v>0.45100000000000001</v>
      </c>
      <c r="DQ240" s="201">
        <v>0.32100000000000001</v>
      </c>
      <c r="DR240" s="94">
        <f t="shared" si="791"/>
        <v>-1</v>
      </c>
      <c r="DS240" s="94">
        <f t="shared" si="834"/>
        <v>0.67316653048605446</v>
      </c>
      <c r="DT240" s="94">
        <f t="shared" si="835"/>
        <v>0.16065615788799181</v>
      </c>
      <c r="DU240" s="94">
        <f t="shared" si="836"/>
        <v>0.23876805842197171</v>
      </c>
      <c r="DV240" s="94">
        <f t="shared" si="837"/>
        <v>0.26883409878333747</v>
      </c>
      <c r="DW240" s="94">
        <f t="shared" si="838"/>
        <v>0.11329386437029063</v>
      </c>
      <c r="DX240" s="362">
        <f t="shared" si="792"/>
        <v>-75.766000000000005</v>
      </c>
      <c r="DY240" s="362">
        <f t="shared" si="839"/>
        <v>30.483000000000004</v>
      </c>
      <c r="DZ240" s="362">
        <f t="shared" si="840"/>
        <v>6.2680000000000007</v>
      </c>
      <c r="EA240" s="100"/>
      <c r="EB240" s="100">
        <v>75.766000000000005</v>
      </c>
      <c r="EC240" s="100">
        <v>45.283000000000001</v>
      </c>
      <c r="ED240" s="100">
        <v>39.015000000000001</v>
      </c>
      <c r="EE240" s="100">
        <v>31.495000000000001</v>
      </c>
      <c r="EF240" s="100">
        <v>24.821999999999999</v>
      </c>
      <c r="EG240" s="100">
        <v>22.295999999999999</v>
      </c>
      <c r="EH240" s="208">
        <v>17.7</v>
      </c>
      <c r="EI240" s="208">
        <v>11.871</v>
      </c>
      <c r="EJ240" s="208">
        <v>9.0619999999999994</v>
      </c>
      <c r="EK240" s="208">
        <v>10.792</v>
      </c>
      <c r="EL240" s="208">
        <v>10.340999999999999</v>
      </c>
      <c r="EM240" s="94">
        <f t="shared" si="793"/>
        <v>-1</v>
      </c>
      <c r="EN240" s="94">
        <f t="shared" si="841"/>
        <v>0.34906667529358476</v>
      </c>
      <c r="EO240" s="94">
        <f t="shared" si="842"/>
        <v>0.32409509530948821</v>
      </c>
      <c r="EP240" s="94">
        <f t="shared" si="843"/>
        <v>0.1026876387511218</v>
      </c>
      <c r="EQ240" s="94">
        <f t="shared" si="844"/>
        <v>-1.5563101301641789E-3</v>
      </c>
      <c r="ER240" s="94">
        <f t="shared" si="845"/>
        <v>-7.1770963293715864E-2</v>
      </c>
      <c r="ES240" s="362">
        <f t="shared" si="794"/>
        <v>-83.402000000000001</v>
      </c>
      <c r="ET240" s="362">
        <f t="shared" si="846"/>
        <v>21.58</v>
      </c>
      <c r="EU240" s="362">
        <f t="shared" si="847"/>
        <v>15.132000000000005</v>
      </c>
      <c r="EV240" s="100"/>
      <c r="EW240" s="100">
        <v>83.402000000000001</v>
      </c>
      <c r="EX240" s="100">
        <v>61.822000000000003</v>
      </c>
      <c r="EY240" s="100">
        <v>46.69</v>
      </c>
      <c r="EZ240" s="100">
        <v>42.341999999999999</v>
      </c>
      <c r="FA240" s="100">
        <v>42.408000000000001</v>
      </c>
      <c r="FB240" s="100">
        <v>45.686999999999998</v>
      </c>
      <c r="FC240" s="208">
        <v>36.204999999999998</v>
      </c>
      <c r="FD240" s="208">
        <v>31.545000000000002</v>
      </c>
      <c r="FE240" s="208">
        <v>30.02</v>
      </c>
      <c r="FF240" s="208">
        <v>22.94</v>
      </c>
      <c r="FG240" s="208">
        <v>18.577999999999999</v>
      </c>
      <c r="FH240" s="94">
        <f t="shared" si="795"/>
        <v>-1</v>
      </c>
      <c r="FI240" s="94">
        <f t="shared" si="848"/>
        <v>0</v>
      </c>
      <c r="FJ240" s="94">
        <f t="shared" si="849"/>
        <v>-0.2</v>
      </c>
      <c r="FK240" s="94">
        <f t="shared" si="850"/>
        <v>-4.7619047619047616E-2</v>
      </c>
      <c r="FL240" s="94">
        <f t="shared" si="851"/>
        <v>-8.6956521739130432E-2</v>
      </c>
      <c r="FM240" s="94" t="e">
        <f t="shared" si="852"/>
        <v>#DIV/0!</v>
      </c>
      <c r="FN240" s="362">
        <f t="shared" si="796"/>
        <v>-16</v>
      </c>
      <c r="FO240" s="362">
        <f t="shared" si="853"/>
        <v>0</v>
      </c>
      <c r="FP240" s="362">
        <f t="shared" si="854"/>
        <v>-4</v>
      </c>
      <c r="FQ240" s="486"/>
      <c r="FR240" s="486">
        <v>16</v>
      </c>
      <c r="FS240" s="486">
        <v>16</v>
      </c>
      <c r="FT240" s="486">
        <v>20</v>
      </c>
      <c r="FU240" s="486">
        <v>21</v>
      </c>
      <c r="FV240" s="486">
        <v>23</v>
      </c>
      <c r="FW240" s="486"/>
      <c r="FX240" s="2"/>
      <c r="FY240" s="2"/>
      <c r="FZ240" s="2"/>
      <c r="GA240" s="2"/>
      <c r="GB240" s="2"/>
      <c r="GC240" s="2"/>
      <c r="GD240" s="25" t="s">
        <v>474</v>
      </c>
      <c r="GE240" s="1" t="s">
        <v>81</v>
      </c>
      <c r="GF240" s="336"/>
      <c r="GG240" s="1">
        <v>3400</v>
      </c>
      <c r="GH240" s="1" t="s">
        <v>148</v>
      </c>
      <c r="GI240" s="18" t="s">
        <v>97</v>
      </c>
      <c r="GJ240" s="94">
        <f t="shared" si="728"/>
        <v>-1</v>
      </c>
      <c r="GK240" s="94">
        <f t="shared" si="729"/>
        <v>3.4995677267134151</v>
      </c>
      <c r="GL240" s="94">
        <f t="shared" si="730"/>
        <v>-0.30396366473983855</v>
      </c>
      <c r="GM240" s="94">
        <f t="shared" si="731"/>
        <v>-9.9391111737763951E-2</v>
      </c>
      <c r="GN240" s="94">
        <f t="shared" si="732"/>
        <v>8.1972887695677885E-3</v>
      </c>
      <c r="GO240" s="94">
        <f t="shared" si="733"/>
        <v>-0.21877918548465144</v>
      </c>
      <c r="GP240" s="366">
        <f t="shared" si="734"/>
        <v>-0.85894142041652555</v>
      </c>
      <c r="GQ240" s="366">
        <f t="shared" si="735"/>
        <v>0.66804721177575122</v>
      </c>
      <c r="GR240" s="366">
        <f t="shared" si="736"/>
        <v>-8.336476171803997E-2</v>
      </c>
      <c r="GS240" s="94">
        <f t="shared" si="797"/>
        <v>0</v>
      </c>
      <c r="GT240" s="94">
        <f t="shared" si="855"/>
        <v>0.85894142041652555</v>
      </c>
      <c r="GU240" s="94">
        <f t="shared" si="856"/>
        <v>0.19089420864077439</v>
      </c>
      <c r="GV240" s="94">
        <f t="shared" si="857"/>
        <v>0.27425897035881436</v>
      </c>
      <c r="GW240" s="94">
        <f t="shared" si="858"/>
        <v>0.30452616439085889</v>
      </c>
      <c r="GX240" s="94">
        <f t="shared" si="859"/>
        <v>0.30205017190882466</v>
      </c>
      <c r="GY240" s="94">
        <f t="shared" si="860"/>
        <v>0.38663866386638668</v>
      </c>
      <c r="GZ240" s="94">
        <f t="shared" si="861"/>
        <v>0.45023840925230801</v>
      </c>
      <c r="HA240" s="94">
        <f t="shared" si="862"/>
        <v>0.28347585152629817</v>
      </c>
      <c r="HB240" s="94">
        <f t="shared" si="863"/>
        <v>0.15845673415936334</v>
      </c>
      <c r="HC240" s="94">
        <f t="shared" si="864"/>
        <v>6.0379501253962999E-2</v>
      </c>
      <c r="HD240" s="94">
        <f t="shared" si="737"/>
        <v>-1</v>
      </c>
      <c r="HE240" s="94">
        <f t="shared" si="738"/>
        <v>3.8577141592542405</v>
      </c>
      <c r="HF240" s="94">
        <f t="shared" si="739"/>
        <v>-0.3173171208103957</v>
      </c>
      <c r="HG240" s="94">
        <f t="shared" si="740"/>
        <v>7.6834766241367383E-2</v>
      </c>
      <c r="HH240" s="94">
        <f t="shared" si="741"/>
        <v>0.24219613661271433</v>
      </c>
      <c r="HI240" s="94">
        <f t="shared" si="742"/>
        <v>-0.10242390172608729</v>
      </c>
      <c r="HJ240" s="366">
        <f t="shared" si="743"/>
        <v>-0.71725059218861908</v>
      </c>
      <c r="HK240" s="366">
        <f t="shared" si="744"/>
        <v>0.56959871958466746</v>
      </c>
      <c r="HL240" s="366">
        <f t="shared" si="745"/>
        <v>-6.8629913720066715E-2</v>
      </c>
      <c r="HM240" s="94">
        <f t="shared" si="798"/>
        <v>0</v>
      </c>
      <c r="HN240" s="94">
        <f t="shared" si="865"/>
        <v>0.71725059218861908</v>
      </c>
      <c r="HO240" s="94">
        <f t="shared" si="866"/>
        <v>0.14765187260395163</v>
      </c>
      <c r="HP240" s="94">
        <f t="shared" si="867"/>
        <v>0.21628178632401834</v>
      </c>
      <c r="HQ240" s="94">
        <f t="shared" si="868"/>
        <v>0.20084955752212388</v>
      </c>
      <c r="HR240" s="94">
        <f t="shared" si="869"/>
        <v>0.16168908564617743</v>
      </c>
      <c r="HS240" s="94">
        <f t="shared" si="870"/>
        <v>0.18013969618521958</v>
      </c>
      <c r="HT240" s="94">
        <f t="shared" si="871"/>
        <v>0.12165313653136532</v>
      </c>
      <c r="HU240" s="94">
        <f t="shared" si="872"/>
        <v>2.2837651262892878E-2</v>
      </c>
      <c r="HV240" s="94">
        <f t="shared" si="873"/>
        <v>4.9131419939577037E-2</v>
      </c>
      <c r="HW240" s="94">
        <f t="shared" si="874"/>
        <v>3.9693626860638757E-2</v>
      </c>
      <c r="HX240" s="94" t="e">
        <f t="shared" si="746"/>
        <v>#VALUE!</v>
      </c>
      <c r="HY240" s="94">
        <f t="shared" si="747"/>
        <v>0.240240057165402</v>
      </c>
      <c r="HZ240" s="94">
        <f t="shared" si="748"/>
        <v>-0.12343444062323553</v>
      </c>
      <c r="IA240" s="94">
        <f t="shared" si="749"/>
        <v>0.12340794880495028</v>
      </c>
      <c r="IB240" s="94">
        <f t="shared" si="750"/>
        <v>0.27081187617976887</v>
      </c>
      <c r="IC240" s="94">
        <f t="shared" si="751"/>
        <v>0.19937409878997986</v>
      </c>
      <c r="ID240" s="366" t="e">
        <f t="shared" si="752"/>
        <v>#VALUE!</v>
      </c>
      <c r="IE240" s="366">
        <f t="shared" si="753"/>
        <v>0.17596956598979163</v>
      </c>
      <c r="IF240" s="366">
        <f t="shared" si="754"/>
        <v>-0.10314402871954453</v>
      </c>
      <c r="IG240" s="94" t="str">
        <f t="shared" si="799"/>
        <v>i.a.</v>
      </c>
      <c r="IH240" s="94">
        <f t="shared" si="875"/>
        <v>0.9084434426032949</v>
      </c>
      <c r="II240" s="94">
        <f t="shared" si="876"/>
        <v>0.73247387661350327</v>
      </c>
      <c r="IJ240" s="94">
        <f t="shared" si="877"/>
        <v>0.83561790533304781</v>
      </c>
      <c r="IK240" s="94">
        <f t="shared" si="878"/>
        <v>0.74382409900335367</v>
      </c>
      <c r="IL240" s="94">
        <f t="shared" si="879"/>
        <v>0.58531409168081494</v>
      </c>
      <c r="IM240" s="94">
        <f t="shared" si="880"/>
        <v>0.48801628471994224</v>
      </c>
      <c r="IN240" s="94">
        <f t="shared" si="881"/>
        <v>0.4888827510012429</v>
      </c>
      <c r="IO240" s="94">
        <f t="shared" si="882"/>
        <v>0.37631954350927244</v>
      </c>
      <c r="IP240" s="94">
        <f t="shared" si="883"/>
        <v>0.3018654230512991</v>
      </c>
      <c r="IQ240" s="94">
        <f t="shared" si="884"/>
        <v>0.47044463818657362</v>
      </c>
      <c r="IR240" s="94">
        <f t="shared" si="800"/>
        <v>0.5566261169124771</v>
      </c>
      <c r="IS240" s="94" t="e">
        <f t="shared" si="755"/>
        <v>#VALUE!</v>
      </c>
      <c r="IT240" s="94" t="e">
        <f t="shared" si="756"/>
        <v>#VALUE!</v>
      </c>
      <c r="IU240" s="94" t="e">
        <f t="shared" si="757"/>
        <v>#VALUE!</v>
      </c>
      <c r="IV240" s="94">
        <f t="shared" si="758"/>
        <v>0.16867048903021664</v>
      </c>
      <c r="IW240" s="94">
        <f t="shared" si="759"/>
        <v>1.6921064615244733E-2</v>
      </c>
      <c r="IX240" s="94">
        <f t="shared" si="760"/>
        <v>-0.1536677956166301</v>
      </c>
      <c r="IY240" s="366" t="e">
        <f t="shared" si="761"/>
        <v>#VALUE!</v>
      </c>
      <c r="IZ240" s="366" t="e">
        <f t="shared" si="762"/>
        <v>#VALUE!</v>
      </c>
      <c r="JA240" s="366" t="e">
        <f t="shared" si="763"/>
        <v>#VALUE!</v>
      </c>
      <c r="JB240" s="392"/>
      <c r="JC240" s="94" t="str">
        <f t="shared" si="885"/>
        <v>i.a.</v>
      </c>
      <c r="JD240" s="94" t="str">
        <f t="shared" si="886"/>
        <v>i.a.</v>
      </c>
      <c r="JE240" s="94">
        <f t="shared" si="887"/>
        <v>0.13965564758271565</v>
      </c>
      <c r="JF240" s="94">
        <f t="shared" si="888"/>
        <v>0.1194995928224425</v>
      </c>
      <c r="JG240" s="94">
        <f t="shared" si="889"/>
        <v>0.11751117857673206</v>
      </c>
      <c r="JH240" s="94">
        <f t="shared" si="890"/>
        <v>0.13884758014419368</v>
      </c>
      <c r="JI240" s="94">
        <f t="shared" si="891"/>
        <v>8.3390667368165458E-2</v>
      </c>
      <c r="JJ240" s="94">
        <f t="shared" si="892"/>
        <v>4.2696629213483141E-2</v>
      </c>
      <c r="JK240" s="94">
        <f t="shared" si="893"/>
        <v>7.4389616330264724E-2</v>
      </c>
      <c r="JL240" s="94">
        <f t="shared" si="894"/>
        <v>0.11582794489738543</v>
      </c>
      <c r="JM240" s="94">
        <f t="shared" si="801"/>
        <v>0.12283737024221453</v>
      </c>
      <c r="JN240" s="94" t="e">
        <f t="shared" si="764"/>
        <v>#VALUE!</v>
      </c>
      <c r="JO240" s="94" t="e">
        <f t="shared" si="765"/>
        <v>#DIV/0!</v>
      </c>
      <c r="JP240" s="94">
        <f t="shared" si="766"/>
        <v>-1</v>
      </c>
      <c r="JQ240" s="94">
        <f t="shared" si="767"/>
        <v>1.6372047962708244E-2</v>
      </c>
      <c r="JR240" s="94">
        <f t="shared" si="768"/>
        <v>0.28706333623257407</v>
      </c>
      <c r="JS240" s="94" t="e">
        <f t="shared" si="769"/>
        <v>#VALUE!</v>
      </c>
      <c r="JT240" s="364" t="e">
        <f t="shared" si="770"/>
        <v>#VALUE!</v>
      </c>
      <c r="JU240" s="364">
        <f t="shared" si="771"/>
        <v>0</v>
      </c>
      <c r="JV240" s="364">
        <f t="shared" si="772"/>
        <v>-3.4470499999999999</v>
      </c>
      <c r="JW240" s="99" t="str">
        <f t="shared" si="802"/>
        <v>i.a.</v>
      </c>
      <c r="JX240" s="99">
        <f t="shared" si="895"/>
        <v>0</v>
      </c>
      <c r="JY240" s="99">
        <f t="shared" si="896"/>
        <v>0</v>
      </c>
      <c r="JZ240" s="99">
        <f t="shared" si="897"/>
        <v>3.4470499999999999</v>
      </c>
      <c r="KA240" s="99">
        <f t="shared" si="898"/>
        <v>3.3915238095238092</v>
      </c>
      <c r="KB240" s="99">
        <f t="shared" si="899"/>
        <v>2.635086956521739</v>
      </c>
      <c r="KC240" s="99" t="str">
        <f t="shared" si="900"/>
        <v>i.a.</v>
      </c>
      <c r="KD240" s="99" t="str">
        <f t="shared" si="901"/>
        <v>i.a.</v>
      </c>
      <c r="KE240" s="99" t="str">
        <f t="shared" si="902"/>
        <v>i.a.</v>
      </c>
      <c r="KF240" s="99" t="str">
        <f t="shared" si="803"/>
        <v>i.a.</v>
      </c>
      <c r="KG240" s="99" t="str">
        <f t="shared" si="804"/>
        <v>i.a.</v>
      </c>
      <c r="KH240" s="99" t="str">
        <f t="shared" si="805"/>
        <v>i.a.</v>
      </c>
      <c r="KI240" s="94">
        <f t="shared" si="773"/>
        <v>-1</v>
      </c>
      <c r="KJ240" s="94">
        <f t="shared" si="774"/>
        <v>5.4612229679343782</v>
      </c>
      <c r="KK240" s="94">
        <f t="shared" si="775"/>
        <v>4.0179956562208942E-2</v>
      </c>
      <c r="KL240" s="94">
        <f t="shared" si="776"/>
        <v>0.18395918367346953</v>
      </c>
      <c r="KM240" s="94">
        <f t="shared" si="777"/>
        <v>0.31979576541127974</v>
      </c>
      <c r="KN240" s="94" t="e">
        <f t="shared" si="778"/>
        <v>#VALUE!</v>
      </c>
      <c r="KO240" s="364">
        <f t="shared" si="779"/>
        <v>-3.2491875000000001</v>
      </c>
      <c r="KP240" s="364">
        <f t="shared" si="780"/>
        <v>2.7463125000000002</v>
      </c>
      <c r="KQ240" s="364">
        <f t="shared" si="781"/>
        <v>1.9424999999999915E-2</v>
      </c>
      <c r="KR240" s="308"/>
      <c r="KS240" s="308">
        <f t="shared" si="903"/>
        <v>3.2491875000000001</v>
      </c>
      <c r="KT240" s="308">
        <f t="shared" si="904"/>
        <v>0.50287499999999996</v>
      </c>
      <c r="KU240" s="308">
        <f t="shared" si="905"/>
        <v>0.48345000000000005</v>
      </c>
      <c r="KV240" s="308">
        <f t="shared" si="906"/>
        <v>0.40833333333333333</v>
      </c>
      <c r="KW240" s="308">
        <f t="shared" si="907"/>
        <v>0.30939130434782608</v>
      </c>
      <c r="KX240" s="308" t="str">
        <f t="shared" si="908"/>
        <v>i.a.</v>
      </c>
      <c r="KY240" s="308" t="str">
        <f t="shared" si="909"/>
        <v>i.a.</v>
      </c>
      <c r="KZ240" s="308" t="str">
        <f t="shared" si="910"/>
        <v>i.a.</v>
      </c>
      <c r="LA240" s="308" t="str">
        <f t="shared" si="911"/>
        <v>i.a.</v>
      </c>
      <c r="LB240" s="308" t="str">
        <f t="shared" si="912"/>
        <v>i.a.</v>
      </c>
      <c r="LC240" s="308" t="str">
        <f t="shared" si="806"/>
        <v>i.a.</v>
      </c>
    </row>
    <row r="241" spans="1:315" s="1" customFormat="1" x14ac:dyDescent="0.3">
      <c r="A241" s="348" t="s">
        <v>591</v>
      </c>
      <c r="B241" s="171">
        <v>39127954</v>
      </c>
      <c r="C241" t="s">
        <v>80</v>
      </c>
      <c r="D241" s="4"/>
      <c r="E241">
        <v>1</v>
      </c>
      <c r="F241"/>
      <c r="G241">
        <v>411000</v>
      </c>
      <c r="H241"/>
      <c r="I241" s="189">
        <v>45010</v>
      </c>
      <c r="J241" s="176"/>
      <c r="K241" s="176" t="s">
        <v>132</v>
      </c>
      <c r="L241" s="178" t="s">
        <v>132</v>
      </c>
      <c r="M241" s="178" t="s">
        <v>132</v>
      </c>
      <c r="N241" s="178" t="s">
        <v>132</v>
      </c>
      <c r="O241" s="181" t="s">
        <v>132</v>
      </c>
      <c r="P241" s="178"/>
      <c r="Q241" s="94" t="e">
        <f t="shared" si="719"/>
        <v>#DIV/0!</v>
      </c>
      <c r="R241" s="94" t="e">
        <f t="shared" si="720"/>
        <v>#DIV/0!</v>
      </c>
      <c r="S241" s="94" t="e">
        <f t="shared" si="721"/>
        <v>#DIV/0!</v>
      </c>
      <c r="T241" s="94" t="e">
        <f t="shared" si="722"/>
        <v>#DIV/0!</v>
      </c>
      <c r="U241" s="94" t="e">
        <f t="shared" si="723"/>
        <v>#DIV/0!</v>
      </c>
      <c r="V241" s="94" t="e">
        <f t="shared" si="724"/>
        <v>#DIV/0!</v>
      </c>
      <c r="W241" s="362">
        <f t="shared" si="725"/>
        <v>0</v>
      </c>
      <c r="X241" s="362">
        <f t="shared" si="726"/>
        <v>0</v>
      </c>
      <c r="Y241" s="362">
        <f t="shared" si="727"/>
        <v>0</v>
      </c>
      <c r="Z241" s="100"/>
      <c r="AA241" s="396"/>
      <c r="AB241" s="208"/>
      <c r="AC241" s="208"/>
      <c r="AD241" s="208"/>
      <c r="AE241" s="208"/>
      <c r="AF241" s="100"/>
      <c r="AG241" s="103"/>
      <c r="AH241" s="103"/>
      <c r="AI241" s="103"/>
      <c r="AJ241" s="103"/>
      <c r="AK241" s="101"/>
      <c r="AL241" s="94">
        <f t="shared" si="782"/>
        <v>-1</v>
      </c>
      <c r="AM241" s="94">
        <f t="shared" si="783"/>
        <v>0.84194406383493203</v>
      </c>
      <c r="AN241" s="94">
        <f t="shared" si="807"/>
        <v>-0.34727483164983164</v>
      </c>
      <c r="AO241" s="94">
        <f t="shared" si="808"/>
        <v>0.73272561531449387</v>
      </c>
      <c r="AP241" s="94">
        <f t="shared" si="809"/>
        <v>4.1526538280883045</v>
      </c>
      <c r="AQ241" s="94" t="e">
        <f t="shared" si="810"/>
        <v>#DIV/0!</v>
      </c>
      <c r="AR241" s="362">
        <f t="shared" si="784"/>
        <v>-22.853000000000002</v>
      </c>
      <c r="AS241" s="362">
        <f t="shared" si="811"/>
        <v>10.446000000000002</v>
      </c>
      <c r="AT241" s="362">
        <f t="shared" si="812"/>
        <v>-6.6009999999999991</v>
      </c>
      <c r="AU241" s="266"/>
      <c r="AV241" s="266">
        <v>22.853000000000002</v>
      </c>
      <c r="AW241" s="201">
        <v>12.407</v>
      </c>
      <c r="AX241" s="201">
        <v>19.007999999999999</v>
      </c>
      <c r="AY241" s="201">
        <v>10.97</v>
      </c>
      <c r="AZ241" s="201">
        <v>2.129</v>
      </c>
      <c r="BA241" s="267"/>
      <c r="BB241" s="220"/>
      <c r="BC241" s="219"/>
      <c r="BD241" s="219"/>
      <c r="BE241" s="219"/>
      <c r="BF241" s="220"/>
      <c r="BG241" s="94">
        <f t="shared" si="785"/>
        <v>-1</v>
      </c>
      <c r="BH241" s="94">
        <f t="shared" si="813"/>
        <v>2.3486868686868689</v>
      </c>
      <c r="BI241" s="94">
        <f t="shared" si="814"/>
        <v>-0.75451299345367984</v>
      </c>
      <c r="BJ241" s="94">
        <f t="shared" si="815"/>
        <v>1.2066097614357629</v>
      </c>
      <c r="BK241" s="94">
        <f t="shared" si="816"/>
        <v>17.317857142857143</v>
      </c>
      <c r="BL241" s="94" t="e">
        <f t="shared" si="817"/>
        <v>#DIV/0!</v>
      </c>
      <c r="BM241" s="362">
        <f t="shared" si="786"/>
        <v>-8.2880000000000003</v>
      </c>
      <c r="BN241" s="362">
        <f t="shared" si="818"/>
        <v>5.8130000000000006</v>
      </c>
      <c r="BO241" s="362">
        <f t="shared" si="819"/>
        <v>-7.6070000000000011</v>
      </c>
      <c r="BP241" s="266"/>
      <c r="BQ241" s="266">
        <v>8.2880000000000003</v>
      </c>
      <c r="BR241" s="201">
        <v>2.4750000000000001</v>
      </c>
      <c r="BS241" s="201">
        <v>10.082000000000001</v>
      </c>
      <c r="BT241" s="201">
        <v>4.569</v>
      </c>
      <c r="BU241" s="201">
        <v>-0.28000000000000003</v>
      </c>
      <c r="BV241" s="266"/>
      <c r="BW241" s="101"/>
      <c r="BX241" s="103"/>
      <c r="BY241" s="103"/>
      <c r="BZ241" s="103"/>
      <c r="CA241" s="103"/>
      <c r="CB241" s="94">
        <f t="shared" si="787"/>
        <v>-1</v>
      </c>
      <c r="CC241" s="94">
        <f t="shared" si="820"/>
        <v>1.5093534624220544</v>
      </c>
      <c r="CD241" s="94">
        <f t="shared" si="821"/>
        <v>-0.68822265425150919</v>
      </c>
      <c r="CE241" s="94">
        <f t="shared" si="822"/>
        <v>1.314779725248697</v>
      </c>
      <c r="CF241" s="94">
        <f t="shared" si="823"/>
        <v>10.864485981308412</v>
      </c>
      <c r="CG241" s="94" t="e">
        <f t="shared" si="824"/>
        <v>#DIV/0!</v>
      </c>
      <c r="CH241" s="362">
        <f t="shared" si="788"/>
        <v>-7.6459999999999999</v>
      </c>
      <c r="CI241" s="362">
        <f t="shared" si="825"/>
        <v>4.5990000000000002</v>
      </c>
      <c r="CJ241" s="362">
        <f t="shared" si="826"/>
        <v>-6.7259999999999991</v>
      </c>
      <c r="CK241" s="100"/>
      <c r="CL241" s="100">
        <v>7.6459999999999999</v>
      </c>
      <c r="CM241" s="208">
        <v>3.0470000000000002</v>
      </c>
      <c r="CN241" s="208">
        <v>9.7729999999999997</v>
      </c>
      <c r="CO241" s="208">
        <v>4.2220000000000004</v>
      </c>
      <c r="CP241" s="208">
        <v>-0.42799999999999999</v>
      </c>
      <c r="CQ241" s="100"/>
      <c r="CR241" s="102"/>
      <c r="CS241" s="102"/>
      <c r="CT241" s="102"/>
      <c r="CU241" s="102"/>
      <c r="CV241" s="102"/>
      <c r="CW241" s="94">
        <f t="shared" si="789"/>
        <v>-1</v>
      </c>
      <c r="CX241" s="94">
        <f t="shared" si="827"/>
        <v>1.4223107569721118</v>
      </c>
      <c r="CY241" s="94">
        <f t="shared" si="828"/>
        <v>-0.66842800528401591</v>
      </c>
      <c r="CZ241" s="94">
        <f t="shared" si="829"/>
        <v>1.30441400304414</v>
      </c>
      <c r="DA241" s="94">
        <f t="shared" si="830"/>
        <v>10.494219653179192</v>
      </c>
      <c r="DB241" s="94" t="e">
        <f t="shared" si="831"/>
        <v>#DIV/0!</v>
      </c>
      <c r="DC241" s="362">
        <f t="shared" si="790"/>
        <v>-6.08</v>
      </c>
      <c r="DD241" s="362">
        <f t="shared" si="832"/>
        <v>3.5700000000000003</v>
      </c>
      <c r="DE241" s="362">
        <f t="shared" si="833"/>
        <v>-5.0600000000000005</v>
      </c>
      <c r="DF241" s="266"/>
      <c r="DG241" s="266">
        <v>6.08</v>
      </c>
      <c r="DH241" s="201">
        <v>2.5099999999999998</v>
      </c>
      <c r="DI241" s="201">
        <v>7.57</v>
      </c>
      <c r="DJ241" s="201">
        <v>3.2850000000000001</v>
      </c>
      <c r="DK241" s="201">
        <v>-0.34599999999999997</v>
      </c>
      <c r="DL241" s="266"/>
      <c r="DM241" s="103"/>
      <c r="DN241" s="103"/>
      <c r="DO241" s="103"/>
      <c r="DP241" s="103"/>
      <c r="DQ241" s="103"/>
      <c r="DR241" s="94">
        <f t="shared" si="791"/>
        <v>-1</v>
      </c>
      <c r="DS241" s="94">
        <f t="shared" si="834"/>
        <v>0.31268693240524226</v>
      </c>
      <c r="DT241" s="94">
        <f t="shared" si="835"/>
        <v>0.13449318279967917</v>
      </c>
      <c r="DU241" s="94">
        <f t="shared" si="836"/>
        <v>0.81329007718984225</v>
      </c>
      <c r="DV241" s="94">
        <f t="shared" si="837"/>
        <v>0.58100459851432618</v>
      </c>
      <c r="DW241" s="94" t="e">
        <f t="shared" si="838"/>
        <v>#DIV/0!</v>
      </c>
      <c r="DX241" s="362">
        <f t="shared" si="792"/>
        <v>-24.138999999999999</v>
      </c>
      <c r="DY241" s="362">
        <f t="shared" si="839"/>
        <v>5.75</v>
      </c>
      <c r="DZ241" s="362">
        <f t="shared" si="840"/>
        <v>2.1799999999999997</v>
      </c>
      <c r="EA241" s="100"/>
      <c r="EB241" s="100">
        <v>24.138999999999999</v>
      </c>
      <c r="EC241" s="208">
        <v>18.388999999999999</v>
      </c>
      <c r="ED241" s="208">
        <v>16.209</v>
      </c>
      <c r="EE241" s="208">
        <v>8.9390000000000001</v>
      </c>
      <c r="EF241" s="208">
        <v>5.6539999999999999</v>
      </c>
      <c r="EG241" s="100"/>
      <c r="EH241" s="102"/>
      <c r="EI241" s="102"/>
      <c r="EJ241" s="102"/>
      <c r="EK241" s="102"/>
      <c r="EL241" s="102"/>
      <c r="EM241" s="94">
        <f t="shared" si="793"/>
        <v>-1</v>
      </c>
      <c r="EN241" s="94">
        <f t="shared" si="841"/>
        <v>0.97901091129521112</v>
      </c>
      <c r="EO241" s="94">
        <f t="shared" si="842"/>
        <v>0.15553220675364099</v>
      </c>
      <c r="EP241" s="94">
        <f t="shared" si="843"/>
        <v>-8.2011574322151976E-2</v>
      </c>
      <c r="EQ241" s="94">
        <f t="shared" si="844"/>
        <v>0.41469885911382326</v>
      </c>
      <c r="ER241" s="94" t="e">
        <f t="shared" si="845"/>
        <v>#DIV/0!</v>
      </c>
      <c r="ES241" s="362">
        <f t="shared" si="794"/>
        <v>-78.352999999999994</v>
      </c>
      <c r="ET241" s="362">
        <f t="shared" si="846"/>
        <v>38.760999999999996</v>
      </c>
      <c r="EU241" s="362">
        <f t="shared" si="847"/>
        <v>5.3290000000000006</v>
      </c>
      <c r="EV241" s="100"/>
      <c r="EW241" s="100">
        <v>78.352999999999994</v>
      </c>
      <c r="EX241" s="208">
        <v>39.591999999999999</v>
      </c>
      <c r="EY241" s="208">
        <v>34.262999999999998</v>
      </c>
      <c r="EZ241" s="208">
        <v>37.323999999999998</v>
      </c>
      <c r="FA241" s="208">
        <v>26.382999999999999</v>
      </c>
      <c r="FB241" s="100"/>
      <c r="FC241" s="102"/>
      <c r="FD241" s="102"/>
      <c r="FE241" s="102"/>
      <c r="FF241" s="102"/>
      <c r="FG241" s="102"/>
      <c r="FH241" s="94">
        <f t="shared" si="795"/>
        <v>-1</v>
      </c>
      <c r="FI241" s="94">
        <f t="shared" si="848"/>
        <v>0.29411764705882354</v>
      </c>
      <c r="FJ241" s="94">
        <f t="shared" si="849"/>
        <v>0.30769230769230771</v>
      </c>
      <c r="FK241" s="94">
        <f t="shared" si="850"/>
        <v>0.3</v>
      </c>
      <c r="FL241" s="94">
        <f t="shared" si="851"/>
        <v>1.5</v>
      </c>
      <c r="FM241" s="94" t="e">
        <f t="shared" si="852"/>
        <v>#DIV/0!</v>
      </c>
      <c r="FN241" s="362">
        <f t="shared" si="796"/>
        <v>-22</v>
      </c>
      <c r="FO241" s="362">
        <f t="shared" si="853"/>
        <v>5</v>
      </c>
      <c r="FP241" s="362">
        <f t="shared" si="854"/>
        <v>4</v>
      </c>
      <c r="FQ241" s="486"/>
      <c r="FR241" s="486">
        <v>22</v>
      </c>
      <c r="FS241" s="2">
        <v>17</v>
      </c>
      <c r="FT241" s="2">
        <v>13</v>
      </c>
      <c r="FU241" s="2">
        <v>10</v>
      </c>
      <c r="FV241" s="2">
        <v>4</v>
      </c>
      <c r="FW241" s="486"/>
      <c r="FX241" s="96"/>
      <c r="FY241" s="96"/>
      <c r="FZ241" s="96"/>
      <c r="GA241" s="96"/>
      <c r="GB241" s="96"/>
      <c r="GC241" s="2"/>
      <c r="GD241" s="95"/>
      <c r="GE241" s="1" t="s">
        <v>81</v>
      </c>
      <c r="GF241" s="336"/>
      <c r="GG241" s="1">
        <v>8464</v>
      </c>
      <c r="GH241" s="1" t="s">
        <v>472</v>
      </c>
      <c r="GI241" s="18" t="s">
        <v>79</v>
      </c>
      <c r="GJ241" s="94">
        <f t="shared" si="728"/>
        <v>-1</v>
      </c>
      <c r="GK241" s="94">
        <f t="shared" si="729"/>
        <v>1.0414458966534574</v>
      </c>
      <c r="GL241" s="94">
        <f t="shared" si="730"/>
        <v>-0.77338063787262146</v>
      </c>
      <c r="GM241" s="94">
        <f t="shared" si="731"/>
        <v>0.34323129197368529</v>
      </c>
      <c r="GN241" s="94">
        <f t="shared" si="732"/>
        <v>8.6439119767447075</v>
      </c>
      <c r="GO241" s="392" t="e">
        <f t="shared" si="733"/>
        <v>#VALUE!</v>
      </c>
      <c r="GP241" s="366">
        <f t="shared" si="734"/>
        <v>-0.35957486832204666</v>
      </c>
      <c r="GQ241" s="366">
        <f t="shared" si="735"/>
        <v>0.18343751934233685</v>
      </c>
      <c r="GR241" s="366">
        <f t="shared" si="736"/>
        <v>-0.60110139764029979</v>
      </c>
      <c r="GS241" s="94">
        <f t="shared" si="797"/>
        <v>0</v>
      </c>
      <c r="GT241" s="94">
        <f t="shared" si="855"/>
        <v>0.35957486832204666</v>
      </c>
      <c r="GU241" s="392">
        <f t="shared" si="856"/>
        <v>0.17613734897970981</v>
      </c>
      <c r="GV241" s="94">
        <f t="shared" si="857"/>
        <v>0.77723874662000958</v>
      </c>
      <c r="GW241" s="94">
        <f t="shared" si="858"/>
        <v>0.57863359144795457</v>
      </c>
      <c r="GX241" s="94">
        <f t="shared" si="859"/>
        <v>-7.5698620445702164E-2</v>
      </c>
      <c r="GY241" s="94" t="str">
        <f t="shared" si="860"/>
        <v>Negativ EK</v>
      </c>
      <c r="GZ241" s="94" t="str">
        <f t="shared" si="861"/>
        <v>Negativ EK</v>
      </c>
      <c r="HA241" s="94" t="str">
        <f t="shared" si="862"/>
        <v>Negativ EK</v>
      </c>
      <c r="HB241" s="94" t="str">
        <f t="shared" si="863"/>
        <v>Negativ EK</v>
      </c>
      <c r="HC241" s="94" t="str">
        <f t="shared" si="864"/>
        <v>Negativ EK</v>
      </c>
      <c r="HD241" s="94">
        <f t="shared" si="737"/>
        <v>-1</v>
      </c>
      <c r="HE241" s="94">
        <f t="shared" si="738"/>
        <v>1.0968864189823109</v>
      </c>
      <c r="HF241" s="94">
        <f t="shared" si="739"/>
        <v>-0.76205161007878375</v>
      </c>
      <c r="HG241" s="94">
        <f t="shared" si="740"/>
        <v>0.96371531244203767</v>
      </c>
      <c r="HH241" s="94">
        <f t="shared" si="741"/>
        <v>14.515438648814101</v>
      </c>
      <c r="HI241" s="392" t="e">
        <f t="shared" si="742"/>
        <v>#VALUE!</v>
      </c>
      <c r="HJ241" s="366">
        <f t="shared" si="743"/>
        <v>-0.14054008224172285</v>
      </c>
      <c r="HK241" s="366">
        <f t="shared" si="744"/>
        <v>7.3516861065092948E-2</v>
      </c>
      <c r="HL241" s="366">
        <f t="shared" si="745"/>
        <v>-0.21464803198386018</v>
      </c>
      <c r="HM241" s="94">
        <f t="shared" si="798"/>
        <v>0</v>
      </c>
      <c r="HN241" s="94">
        <f t="shared" si="865"/>
        <v>0.14054008224172285</v>
      </c>
      <c r="HO241" s="392">
        <f t="shared" si="866"/>
        <v>6.7023221176629899E-2</v>
      </c>
      <c r="HP241" s="94">
        <f t="shared" si="867"/>
        <v>0.28167125316049008</v>
      </c>
      <c r="HQ241" s="94">
        <f t="shared" si="868"/>
        <v>0.143437926758441</v>
      </c>
      <c r="HR241" s="94">
        <f t="shared" si="869"/>
        <v>-1.0612894667020431E-2</v>
      </c>
      <c r="HS241" s="94" t="str">
        <f t="shared" si="870"/>
        <v>i.a.</v>
      </c>
      <c r="HT241" s="94" t="str">
        <f t="shared" si="871"/>
        <v>i.a.</v>
      </c>
      <c r="HU241" s="94" t="str">
        <f t="shared" si="872"/>
        <v>i.a.</v>
      </c>
      <c r="HV241" s="94" t="str">
        <f t="shared" si="873"/>
        <v>i.a.</v>
      </c>
      <c r="HW241" s="94" t="str">
        <f t="shared" si="874"/>
        <v>i.a.</v>
      </c>
      <c r="HX241" s="94" t="e">
        <f t="shared" si="746"/>
        <v>#VALUE!</v>
      </c>
      <c r="HY241" s="94">
        <f t="shared" si="747"/>
        <v>-0.33669545482893626</v>
      </c>
      <c r="HZ241" s="94">
        <f t="shared" si="748"/>
        <v>-1.8207215541892151E-2</v>
      </c>
      <c r="IA241" s="94">
        <f t="shared" si="749"/>
        <v>0.97528642678789568</v>
      </c>
      <c r="IB241" s="94">
        <f t="shared" si="750"/>
        <v>0.11755557610661962</v>
      </c>
      <c r="IC241" s="392" t="e">
        <f t="shared" si="751"/>
        <v>#VALUE!</v>
      </c>
      <c r="ID241" s="366" t="e">
        <f t="shared" si="752"/>
        <v>#VALUE!</v>
      </c>
      <c r="IE241" s="366">
        <f t="shared" si="753"/>
        <v>-0.15638241864137475</v>
      </c>
      <c r="IF241" s="366">
        <f t="shared" si="754"/>
        <v>-8.6133951118854135E-3</v>
      </c>
      <c r="IG241" s="94" t="str">
        <f t="shared" si="799"/>
        <v>i.a.</v>
      </c>
      <c r="IH241" s="94">
        <f t="shared" si="875"/>
        <v>0.30808009903896472</v>
      </c>
      <c r="II241" s="392">
        <f t="shared" si="876"/>
        <v>0.46446251768033947</v>
      </c>
      <c r="IJ241" s="94">
        <f t="shared" si="877"/>
        <v>0.47307591279222488</v>
      </c>
      <c r="IK241" s="94">
        <f t="shared" si="878"/>
        <v>0.23949737434358592</v>
      </c>
      <c r="IL241" s="94">
        <f t="shared" si="879"/>
        <v>0.21430466588333397</v>
      </c>
      <c r="IM241" s="94" t="str">
        <f t="shared" si="880"/>
        <v>i.a.</v>
      </c>
      <c r="IN241" s="94" t="str">
        <f t="shared" si="881"/>
        <v>i.a.</v>
      </c>
      <c r="IO241" s="94" t="str">
        <f t="shared" si="882"/>
        <v>i.a.</v>
      </c>
      <c r="IP241" s="94" t="str">
        <f t="shared" si="883"/>
        <v>i.a.</v>
      </c>
      <c r="IQ241" s="94" t="str">
        <f t="shared" si="884"/>
        <v>i.a.</v>
      </c>
      <c r="IR241" s="94" t="str">
        <f t="shared" si="800"/>
        <v>i.a.</v>
      </c>
      <c r="IS241" s="94" t="e">
        <f t="shared" si="755"/>
        <v>#VALUE!</v>
      </c>
      <c r="IT241" s="94" t="e">
        <f t="shared" si="756"/>
        <v>#VALUE!</v>
      </c>
      <c r="IU241" s="94" t="e">
        <f t="shared" si="757"/>
        <v>#VALUE!</v>
      </c>
      <c r="IV241" s="94" t="e">
        <f t="shared" si="758"/>
        <v>#VALUE!</v>
      </c>
      <c r="IW241" s="94" t="e">
        <f t="shared" si="759"/>
        <v>#VALUE!</v>
      </c>
      <c r="IX241" s="392" t="e">
        <f t="shared" si="760"/>
        <v>#VALUE!</v>
      </c>
      <c r="IY241" s="366" t="e">
        <f t="shared" si="761"/>
        <v>#VALUE!</v>
      </c>
      <c r="IZ241" s="366" t="e">
        <f t="shared" si="762"/>
        <v>#VALUE!</v>
      </c>
      <c r="JA241" s="366" t="e">
        <f t="shared" si="763"/>
        <v>#VALUE!</v>
      </c>
      <c r="JB241" s="392"/>
      <c r="JC241" s="94" t="str">
        <f t="shared" si="885"/>
        <v>i.a.</v>
      </c>
      <c r="JD241" s="392" t="str">
        <f t="shared" si="886"/>
        <v>i.a.</v>
      </c>
      <c r="JE241" s="94" t="str">
        <f t="shared" si="887"/>
        <v>i.a.</v>
      </c>
      <c r="JF241" s="94" t="str">
        <f t="shared" si="888"/>
        <v>i.a.</v>
      </c>
      <c r="JG241" s="94" t="str">
        <f t="shared" si="889"/>
        <v>i.a.</v>
      </c>
      <c r="JH241" s="94" t="str">
        <f t="shared" si="890"/>
        <v>i.a.</v>
      </c>
      <c r="JI241" s="94" t="str">
        <f t="shared" si="891"/>
        <v>i.a.</v>
      </c>
      <c r="JJ241" s="94" t="str">
        <f t="shared" si="892"/>
        <v>i.a.</v>
      </c>
      <c r="JK241" s="94" t="str">
        <f t="shared" si="893"/>
        <v>i.a.</v>
      </c>
      <c r="JL241" s="94" t="str">
        <f t="shared" si="894"/>
        <v>i.a.</v>
      </c>
      <c r="JM241" s="94" t="str">
        <f t="shared" si="801"/>
        <v>i.a.</v>
      </c>
      <c r="JN241" s="94" t="e">
        <f t="shared" si="764"/>
        <v>#VALUE!</v>
      </c>
      <c r="JO241" s="94" t="e">
        <f t="shared" si="765"/>
        <v>#DIV/0!</v>
      </c>
      <c r="JP241" s="94" t="e">
        <f t="shared" si="766"/>
        <v>#DIV/0!</v>
      </c>
      <c r="JQ241" s="94" t="e">
        <f t="shared" si="767"/>
        <v>#DIV/0!</v>
      </c>
      <c r="JR241" s="94" t="e">
        <f t="shared" si="768"/>
        <v>#DIV/0!</v>
      </c>
      <c r="JS241" s="392" t="e">
        <f t="shared" si="769"/>
        <v>#VALUE!</v>
      </c>
      <c r="JT241" s="364" t="e">
        <f t="shared" si="770"/>
        <v>#VALUE!</v>
      </c>
      <c r="JU241" s="364">
        <f t="shared" si="771"/>
        <v>0</v>
      </c>
      <c r="JV241" s="364">
        <f t="shared" si="772"/>
        <v>0</v>
      </c>
      <c r="JW241" s="99" t="str">
        <f t="shared" si="802"/>
        <v>i.a.</v>
      </c>
      <c r="JX241" s="99">
        <f t="shared" si="895"/>
        <v>0</v>
      </c>
      <c r="JY241" s="393">
        <f t="shared" si="896"/>
        <v>0</v>
      </c>
      <c r="JZ241" s="99">
        <f t="shared" si="897"/>
        <v>0</v>
      </c>
      <c r="KA241" s="99">
        <f t="shared" si="898"/>
        <v>0</v>
      </c>
      <c r="KB241" s="99">
        <f t="shared" si="899"/>
        <v>0</v>
      </c>
      <c r="KC241" s="99" t="str">
        <f t="shared" si="900"/>
        <v>i.a.</v>
      </c>
      <c r="KD241" s="99" t="str">
        <f t="shared" si="901"/>
        <v>i.a.</v>
      </c>
      <c r="KE241" s="99" t="str">
        <f t="shared" si="902"/>
        <v>i.a.</v>
      </c>
      <c r="KF241" s="99" t="str">
        <f t="shared" si="803"/>
        <v>i.a.</v>
      </c>
      <c r="KG241" s="99" t="str">
        <f t="shared" si="804"/>
        <v>i.a.</v>
      </c>
      <c r="KH241" s="99" t="str">
        <f t="shared" si="805"/>
        <v>i.a.</v>
      </c>
      <c r="KI241" s="94">
        <f t="shared" si="773"/>
        <v>-1</v>
      </c>
      <c r="KJ241" s="94">
        <f t="shared" si="774"/>
        <v>0.93904585732613277</v>
      </c>
      <c r="KK241" s="94">
        <f t="shared" si="775"/>
        <v>-0.76158202972174238</v>
      </c>
      <c r="KL241" s="94">
        <f t="shared" si="776"/>
        <v>0.78059978865284396</v>
      </c>
      <c r="KM241" s="94">
        <f t="shared" si="777"/>
        <v>4.9457943925233643</v>
      </c>
      <c r="KN241" s="392" t="e">
        <f t="shared" si="778"/>
        <v>#VALUE!</v>
      </c>
      <c r="KO241" s="364">
        <f t="shared" si="779"/>
        <v>-0.34754545454545455</v>
      </c>
      <c r="KP241" s="364">
        <f t="shared" si="780"/>
        <v>0.16831016042780747</v>
      </c>
      <c r="KQ241" s="364">
        <f t="shared" si="781"/>
        <v>-0.5725339366515837</v>
      </c>
      <c r="KR241" s="308"/>
      <c r="KS241" s="308">
        <f t="shared" si="903"/>
        <v>0.34754545454545455</v>
      </c>
      <c r="KT241" s="395">
        <f t="shared" si="904"/>
        <v>0.17923529411764708</v>
      </c>
      <c r="KU241" s="308">
        <f t="shared" si="905"/>
        <v>0.75176923076923075</v>
      </c>
      <c r="KV241" s="308">
        <f t="shared" si="906"/>
        <v>0.42220000000000002</v>
      </c>
      <c r="KW241" s="308">
        <f t="shared" si="907"/>
        <v>-0.107</v>
      </c>
      <c r="KX241" s="308" t="str">
        <f t="shared" si="908"/>
        <v>i.a.</v>
      </c>
      <c r="KY241" s="308" t="str">
        <f t="shared" si="909"/>
        <v>i.a.</v>
      </c>
      <c r="KZ241" s="308" t="str">
        <f t="shared" si="910"/>
        <v>i.a.</v>
      </c>
      <c r="LA241" s="308" t="str">
        <f t="shared" si="911"/>
        <v>i.a.</v>
      </c>
      <c r="LB241" s="308" t="str">
        <f t="shared" si="912"/>
        <v>i.a.</v>
      </c>
      <c r="LC241" s="308" t="str">
        <f t="shared" si="806"/>
        <v>i.a.</v>
      </c>
    </row>
    <row r="242" spans="1:315" s="1" customFormat="1" x14ac:dyDescent="0.3">
      <c r="A242" s="348" t="s">
        <v>361</v>
      </c>
      <c r="B242" s="171">
        <v>33049846</v>
      </c>
      <c r="C242" t="s">
        <v>80</v>
      </c>
      <c r="D242" s="4"/>
      <c r="E242">
        <v>1</v>
      </c>
      <c r="F242"/>
      <c r="G242">
        <v>412000</v>
      </c>
      <c r="H242"/>
      <c r="I242" s="184">
        <v>45033</v>
      </c>
      <c r="J242" s="176"/>
      <c r="K242" s="176" t="s">
        <v>132</v>
      </c>
      <c r="L242" s="176" t="s">
        <v>132</v>
      </c>
      <c r="M242" s="176" t="s">
        <v>132</v>
      </c>
      <c r="N242" s="176" t="s">
        <v>132</v>
      </c>
      <c r="O242" s="176" t="s">
        <v>132</v>
      </c>
      <c r="P242" s="176" t="s">
        <v>132</v>
      </c>
      <c r="Q242" s="94" t="e">
        <f t="shared" si="719"/>
        <v>#DIV/0!</v>
      </c>
      <c r="R242" s="94" t="e">
        <f t="shared" si="720"/>
        <v>#DIV/0!</v>
      </c>
      <c r="S242" s="94" t="e">
        <f t="shared" si="721"/>
        <v>#DIV/0!</v>
      </c>
      <c r="T242" s="94" t="e">
        <f t="shared" si="722"/>
        <v>#DIV/0!</v>
      </c>
      <c r="U242" s="94" t="e">
        <f t="shared" si="723"/>
        <v>#DIV/0!</v>
      </c>
      <c r="V242" s="94" t="e">
        <f t="shared" si="724"/>
        <v>#DIV/0!</v>
      </c>
      <c r="W242" s="362">
        <f t="shared" si="725"/>
        <v>0</v>
      </c>
      <c r="X242" s="362">
        <f t="shared" si="726"/>
        <v>0</v>
      </c>
      <c r="Y242" s="362">
        <f t="shared" si="727"/>
        <v>0</v>
      </c>
      <c r="Z242" s="100"/>
      <c r="AA242" s="396"/>
      <c r="AB242" s="100"/>
      <c r="AC242" s="100"/>
      <c r="AD242" s="100"/>
      <c r="AE242" s="100"/>
      <c r="AF242" s="100"/>
      <c r="AG242" s="201"/>
      <c r="AH242" s="201"/>
      <c r="AI242" s="201"/>
      <c r="AJ242" s="201"/>
      <c r="AK242" s="202"/>
      <c r="AL242" s="94">
        <f t="shared" si="782"/>
        <v>-1</v>
      </c>
      <c r="AM242" s="94">
        <f t="shared" si="783"/>
        <v>-0.12181746964355658</v>
      </c>
      <c r="AN242" s="94">
        <f t="shared" si="807"/>
        <v>0.55481120584652865</v>
      </c>
      <c r="AO242" s="94">
        <f t="shared" si="808"/>
        <v>0.40823327615780447</v>
      </c>
      <c r="AP242" s="94">
        <f t="shared" si="809"/>
        <v>-0.72525918944392087</v>
      </c>
      <c r="AQ242" s="94">
        <f t="shared" si="810"/>
        <v>-0.22342177493138154</v>
      </c>
      <c r="AR242" s="362">
        <f t="shared" si="784"/>
        <v>-2.242</v>
      </c>
      <c r="AS242" s="362">
        <f t="shared" si="811"/>
        <v>-0.31099999999999994</v>
      </c>
      <c r="AT242" s="362">
        <f t="shared" si="812"/>
        <v>0.91100000000000003</v>
      </c>
      <c r="AU242" s="266"/>
      <c r="AV242" s="266">
        <v>2.242</v>
      </c>
      <c r="AW242" s="266">
        <v>2.5529999999999999</v>
      </c>
      <c r="AX242" s="266">
        <v>1.6419999999999999</v>
      </c>
      <c r="AY242" s="266">
        <v>1.1659999999999999</v>
      </c>
      <c r="AZ242" s="266">
        <v>4.2439999999999998</v>
      </c>
      <c r="BA242" s="266">
        <v>5.4649999999999999</v>
      </c>
      <c r="BB242" s="201">
        <v>8.31</v>
      </c>
      <c r="BC242" s="201">
        <v>5.4448169999999996</v>
      </c>
      <c r="BD242" s="201">
        <v>4.8542079999999999</v>
      </c>
      <c r="BE242" s="201">
        <v>4.6706539999999999</v>
      </c>
      <c r="BF242" s="201">
        <v>1.5830219999999999</v>
      </c>
      <c r="BG242" s="94">
        <f t="shared" si="785"/>
        <v>-1</v>
      </c>
      <c r="BH242" s="94">
        <f t="shared" si="813"/>
        <v>-0.14896755162241901</v>
      </c>
      <c r="BI242" s="94">
        <f t="shared" si="814"/>
        <v>1.1537414965986394</v>
      </c>
      <c r="BJ242" s="94">
        <f t="shared" si="815"/>
        <v>-9.5250596658711224</v>
      </c>
      <c r="BK242" s="94">
        <f t="shared" si="816"/>
        <v>-1.1707416462917686</v>
      </c>
      <c r="BL242" s="94">
        <f t="shared" si="817"/>
        <v>-0.16898069759566531</v>
      </c>
      <c r="BM242" s="362">
        <f t="shared" si="786"/>
        <v>-0.57699999999999996</v>
      </c>
      <c r="BN242" s="362">
        <f t="shared" si="818"/>
        <v>-0.10100000000000009</v>
      </c>
      <c r="BO242" s="362">
        <f t="shared" si="819"/>
        <v>5.0880000000000001</v>
      </c>
      <c r="BP242" s="266"/>
      <c r="BQ242" s="266">
        <v>0.57699999999999996</v>
      </c>
      <c r="BR242" s="266">
        <v>0.67800000000000005</v>
      </c>
      <c r="BS242" s="266">
        <v>-4.41</v>
      </c>
      <c r="BT242" s="266">
        <v>-0.41899999999999998</v>
      </c>
      <c r="BU242" s="266">
        <v>2.4540000000000002</v>
      </c>
      <c r="BV242" s="266">
        <v>2.9529999999999998</v>
      </c>
      <c r="BW242" s="201">
        <v>4.3499999999999996</v>
      </c>
      <c r="BX242" s="201">
        <v>0.966611</v>
      </c>
      <c r="BY242" s="201">
        <v>0.61984399999999995</v>
      </c>
      <c r="BZ242" s="201">
        <v>0.86965800000000004</v>
      </c>
      <c r="CA242" s="201">
        <v>-1.9695389999999999</v>
      </c>
      <c r="CB242" s="94">
        <f t="shared" si="787"/>
        <v>-1</v>
      </c>
      <c r="CC242" s="94">
        <f t="shared" si="820"/>
        <v>2.0120724346076478E-3</v>
      </c>
      <c r="CD242" s="94">
        <f t="shared" si="821"/>
        <v>1.0964673913043479</v>
      </c>
      <c r="CE242" s="94">
        <f t="shared" si="822"/>
        <v>-1.972879399884593</v>
      </c>
      <c r="CF242" s="94">
        <f t="shared" si="823"/>
        <v>-31.946428571428573</v>
      </c>
      <c r="CG242" s="94">
        <f t="shared" si="824"/>
        <v>-0.81518151815181517</v>
      </c>
      <c r="CH242" s="362">
        <f t="shared" si="788"/>
        <v>-0.498</v>
      </c>
      <c r="CI242" s="362">
        <f t="shared" si="825"/>
        <v>1.0000000000000009E-3</v>
      </c>
      <c r="CJ242" s="362">
        <f t="shared" si="826"/>
        <v>5.649</v>
      </c>
      <c r="CK242" s="100"/>
      <c r="CL242" s="100">
        <v>0.498</v>
      </c>
      <c r="CM242" s="100">
        <v>0.497</v>
      </c>
      <c r="CN242" s="100">
        <v>-5.1520000000000001</v>
      </c>
      <c r="CO242" s="100">
        <v>-1.7330000000000001</v>
      </c>
      <c r="CP242" s="100">
        <v>5.6000000000000001E-2</v>
      </c>
      <c r="CQ242" s="100">
        <v>0.30299999999999999</v>
      </c>
      <c r="CR242" s="208">
        <v>1.6679999999999999</v>
      </c>
      <c r="CS242" s="208">
        <v>-2.0906470000000001</v>
      </c>
      <c r="CT242" s="208">
        <v>-2.4245760000000001</v>
      </c>
      <c r="CU242" s="208">
        <v>-2.649016</v>
      </c>
      <c r="CV242" s="208">
        <v>-2.400172</v>
      </c>
      <c r="CW242" s="94">
        <f t="shared" si="789"/>
        <v>-1</v>
      </c>
      <c r="CX242" s="94">
        <f t="shared" si="827"/>
        <v>8.0482897384305904E-2</v>
      </c>
      <c r="CY242" s="94">
        <f t="shared" si="828"/>
        <v>1.0977769034035019</v>
      </c>
      <c r="CZ242" s="94">
        <f t="shared" si="829"/>
        <v>-2.307091737150293</v>
      </c>
      <c r="DA242" s="94">
        <f t="shared" si="830"/>
        <v>-35.93181818181818</v>
      </c>
      <c r="DB242" s="94">
        <f t="shared" si="831"/>
        <v>-0.81276595744680857</v>
      </c>
      <c r="DC242" s="362">
        <f t="shared" si="790"/>
        <v>-0.53700000000000003</v>
      </c>
      <c r="DD242" s="362">
        <f t="shared" si="832"/>
        <v>4.0000000000000036E-2</v>
      </c>
      <c r="DE242" s="362">
        <f t="shared" si="833"/>
        <v>5.58</v>
      </c>
      <c r="DF242" s="266"/>
      <c r="DG242" s="266">
        <v>0.53700000000000003</v>
      </c>
      <c r="DH242" s="266">
        <v>0.497</v>
      </c>
      <c r="DI242" s="266">
        <v>-5.0830000000000002</v>
      </c>
      <c r="DJ242" s="266">
        <v>-1.5369999999999999</v>
      </c>
      <c r="DK242" s="266">
        <v>4.3999999999999997E-2</v>
      </c>
      <c r="DL242" s="266">
        <v>0.23499999999999999</v>
      </c>
      <c r="DM242" s="201">
        <v>1.2969999999999999</v>
      </c>
      <c r="DN242" s="201">
        <v>-1.6008579999999999</v>
      </c>
      <c r="DO242" s="201">
        <v>-1.8707849999999999</v>
      </c>
      <c r="DP242" s="201">
        <v>-2.1020660000000002</v>
      </c>
      <c r="DQ242" s="201">
        <v>-1.7802210000000001</v>
      </c>
      <c r="DR242" s="94">
        <f t="shared" si="791"/>
        <v>-1</v>
      </c>
      <c r="DS242" s="94">
        <f t="shared" si="834"/>
        <v>-0.27322270528442838</v>
      </c>
      <c r="DT242" s="94">
        <f t="shared" si="835"/>
        <v>3.1388152077807242E-2</v>
      </c>
      <c r="DU242" s="94">
        <f t="shared" si="836"/>
        <v>-0.24304426809446408</v>
      </c>
      <c r="DV242" s="94">
        <f t="shared" si="837"/>
        <v>0.19839587510741916</v>
      </c>
      <c r="DW242" s="94">
        <f t="shared" si="838"/>
        <v>2.5271380161964807E-3</v>
      </c>
      <c r="DX242" s="362">
        <f t="shared" si="792"/>
        <v>-11.869</v>
      </c>
      <c r="DY242" s="362">
        <f t="shared" si="839"/>
        <v>-4.4619999999999997</v>
      </c>
      <c r="DZ242" s="362">
        <f t="shared" si="840"/>
        <v>0.49699999999999989</v>
      </c>
      <c r="EA242" s="100"/>
      <c r="EB242" s="100">
        <v>11.869</v>
      </c>
      <c r="EC242" s="100">
        <v>16.331</v>
      </c>
      <c r="ED242" s="100">
        <v>15.834</v>
      </c>
      <c r="EE242" s="100">
        <v>20.917999999999999</v>
      </c>
      <c r="EF242" s="100">
        <v>17.454999999999998</v>
      </c>
      <c r="EG242" s="100">
        <v>17.411000000000001</v>
      </c>
      <c r="EH242" s="208">
        <v>17.177</v>
      </c>
      <c r="EI242" s="208">
        <v>10.843189000000001</v>
      </c>
      <c r="EJ242" s="208">
        <v>12.444046999999999</v>
      </c>
      <c r="EK242" s="208">
        <v>14.314833</v>
      </c>
      <c r="EL242" s="208">
        <v>11.4169</v>
      </c>
      <c r="EM242" s="94">
        <f t="shared" si="793"/>
        <v>-1</v>
      </c>
      <c r="EN242" s="94">
        <f t="shared" si="841"/>
        <v>-0.30958086039739008</v>
      </c>
      <c r="EO242" s="94">
        <f t="shared" si="842"/>
        <v>6.2345799882514145E-2</v>
      </c>
      <c r="EP242" s="94">
        <f t="shared" si="843"/>
        <v>-0.57915815149317695</v>
      </c>
      <c r="EQ242" s="94">
        <f t="shared" si="844"/>
        <v>-0.20257589696412145</v>
      </c>
      <c r="ER242" s="94">
        <f t="shared" si="845"/>
        <v>-0.19110846524285871</v>
      </c>
      <c r="ES242" s="362">
        <f t="shared" si="794"/>
        <v>-18.728999999999999</v>
      </c>
      <c r="ET242" s="362">
        <f t="shared" si="846"/>
        <v>-8.3979999999999997</v>
      </c>
      <c r="EU242" s="362">
        <f t="shared" si="847"/>
        <v>1.5919999999999987</v>
      </c>
      <c r="EV242" s="100"/>
      <c r="EW242" s="100">
        <v>18.728999999999999</v>
      </c>
      <c r="EX242" s="100">
        <v>27.126999999999999</v>
      </c>
      <c r="EY242" s="100">
        <v>25.535</v>
      </c>
      <c r="EZ242" s="100">
        <v>60.676000000000002</v>
      </c>
      <c r="FA242" s="100">
        <v>76.09</v>
      </c>
      <c r="FB242" s="100">
        <v>94.066999999999993</v>
      </c>
      <c r="FC242" s="208">
        <v>92.849000000000004</v>
      </c>
      <c r="FD242" s="208">
        <v>88.57347</v>
      </c>
      <c r="FE242" s="208">
        <v>86.695156999999995</v>
      </c>
      <c r="FF242" s="208">
        <v>92.837072000000006</v>
      </c>
      <c r="FG242" s="208">
        <v>84.854996</v>
      </c>
      <c r="FH242" s="94">
        <f t="shared" si="795"/>
        <v>-1</v>
      </c>
      <c r="FI242" s="94">
        <f t="shared" si="848"/>
        <v>0</v>
      </c>
      <c r="FJ242" s="94">
        <f t="shared" si="849"/>
        <v>0</v>
      </c>
      <c r="FK242" s="94">
        <f t="shared" si="850"/>
        <v>0</v>
      </c>
      <c r="FL242" s="94">
        <f t="shared" si="851"/>
        <v>0</v>
      </c>
      <c r="FM242" s="94">
        <f t="shared" si="852"/>
        <v>-0.25</v>
      </c>
      <c r="FN242" s="362">
        <f t="shared" si="796"/>
        <v>-3</v>
      </c>
      <c r="FO242" s="362">
        <f t="shared" si="853"/>
        <v>0</v>
      </c>
      <c r="FP242" s="362">
        <f t="shared" si="854"/>
        <v>0</v>
      </c>
      <c r="FQ242" s="486"/>
      <c r="FR242" s="486">
        <v>3</v>
      </c>
      <c r="FS242" s="486">
        <v>3</v>
      </c>
      <c r="FT242" s="486">
        <v>3</v>
      </c>
      <c r="FU242" s="486">
        <v>3</v>
      </c>
      <c r="FV242" s="486">
        <v>3</v>
      </c>
      <c r="FW242" s="486">
        <v>4</v>
      </c>
      <c r="FX242" s="2">
        <v>7</v>
      </c>
      <c r="FY242" s="2"/>
      <c r="FZ242" s="2"/>
      <c r="GA242" s="2"/>
      <c r="GB242" s="2"/>
      <c r="GC242" s="2"/>
      <c r="GD242" s="20"/>
      <c r="GE242" s="1" t="s">
        <v>81</v>
      </c>
      <c r="GF242" s="336"/>
      <c r="GG242" s="1">
        <v>7200</v>
      </c>
      <c r="GH242" s="1" t="s">
        <v>362</v>
      </c>
      <c r="GI242" s="18" t="s">
        <v>79</v>
      </c>
      <c r="GJ242" s="94">
        <f t="shared" si="728"/>
        <v>-1</v>
      </c>
      <c r="GK242" s="94">
        <f t="shared" si="729"/>
        <v>0.14289781240635294</v>
      </c>
      <c r="GL242" s="94">
        <f t="shared" si="730"/>
        <v>1.1102244540717361</v>
      </c>
      <c r="GM242" s="94">
        <f t="shared" si="731"/>
        <v>-2.1040025362367079</v>
      </c>
      <c r="GN242" s="94">
        <f t="shared" si="732"/>
        <v>-29.118160648670383</v>
      </c>
      <c r="GO242" s="392">
        <f t="shared" si="733"/>
        <v>-0.81665514684319918</v>
      </c>
      <c r="GP242" s="366">
        <f t="shared" si="734"/>
        <v>-3.5319148936170212E-2</v>
      </c>
      <c r="GQ242" s="366">
        <f t="shared" si="735"/>
        <v>4.4159933322529092E-3</v>
      </c>
      <c r="GR242" s="366">
        <f t="shared" si="736"/>
        <v>0.31126884998789645</v>
      </c>
      <c r="GS242" s="94">
        <f t="shared" si="797"/>
        <v>0</v>
      </c>
      <c r="GT242" s="94">
        <f t="shared" si="855"/>
        <v>3.5319148936170212E-2</v>
      </c>
      <c r="GU242" s="392">
        <f t="shared" si="856"/>
        <v>3.0903155603917303E-2</v>
      </c>
      <c r="GV242" s="94">
        <f t="shared" si="857"/>
        <v>-0.28036569438397912</v>
      </c>
      <c r="GW242" s="94">
        <f t="shared" si="858"/>
        <v>-9.0323925676908251E-2</v>
      </c>
      <c r="GX242" s="94">
        <f t="shared" si="859"/>
        <v>3.2122985143119374E-3</v>
      </c>
      <c r="GY242" s="94">
        <f t="shared" si="860"/>
        <v>1.7520527350526192E-2</v>
      </c>
      <c r="GZ242" s="94">
        <f t="shared" si="861"/>
        <v>0.11905701278460326</v>
      </c>
      <c r="HA242" s="94">
        <f t="shared" si="862"/>
        <v>-0.1795530392700963</v>
      </c>
      <c r="HB242" s="94">
        <f t="shared" si="863"/>
        <v>-0.18121655315917559</v>
      </c>
      <c r="HC242" s="94">
        <f t="shared" si="864"/>
        <v>-0.20589487695990008</v>
      </c>
      <c r="HD242" s="94">
        <f t="shared" si="737"/>
        <v>-1</v>
      </c>
      <c r="HE242" s="94">
        <f t="shared" si="738"/>
        <v>-2.265634166826206E-2</v>
      </c>
      <c r="HF242" s="94">
        <f t="shared" si="739"/>
        <v>1.2516844814717503</v>
      </c>
      <c r="HG242" s="94">
        <f t="shared" si="740"/>
        <v>-15.697060818950368</v>
      </c>
      <c r="HH242" s="94">
        <f t="shared" si="741"/>
        <v>-1.2124276962700411</v>
      </c>
      <c r="HI242" s="392">
        <f t="shared" si="742"/>
        <v>-8.7132448690276393E-2</v>
      </c>
      <c r="HJ242" s="366">
        <f t="shared" si="743"/>
        <v>-2.5165736217725054E-2</v>
      </c>
      <c r="HK242" s="366">
        <f t="shared" si="744"/>
        <v>-5.8338079264295614E-4</v>
      </c>
      <c r="HL242" s="366">
        <f t="shared" si="745"/>
        <v>0.12805624719097142</v>
      </c>
      <c r="HM242" s="94">
        <f t="shared" si="798"/>
        <v>0</v>
      </c>
      <c r="HN242" s="94">
        <f t="shared" si="865"/>
        <v>2.5165736217725054E-2</v>
      </c>
      <c r="HO242" s="392">
        <f t="shared" si="866"/>
        <v>2.574911701036801E-2</v>
      </c>
      <c r="HP242" s="94">
        <f t="shared" si="867"/>
        <v>-0.1023071301806034</v>
      </c>
      <c r="HQ242" s="94">
        <f t="shared" si="868"/>
        <v>-6.1272538496409913E-3</v>
      </c>
      <c r="HR242" s="94">
        <f t="shared" si="869"/>
        <v>2.8843949999118466E-2</v>
      </c>
      <c r="HS242" s="94">
        <f t="shared" si="870"/>
        <v>3.1597081041751372E-2</v>
      </c>
      <c r="HT242" s="94">
        <f t="shared" si="871"/>
        <v>4.7954368607152131E-2</v>
      </c>
      <c r="HU242" s="94">
        <f t="shared" si="872"/>
        <v>1.1030051601876246E-2</v>
      </c>
      <c r="HV242" s="94">
        <f t="shared" si="873"/>
        <v>6.905100030813965E-3</v>
      </c>
      <c r="HW242" s="94">
        <f t="shared" si="874"/>
        <v>9.7883716452666861E-3</v>
      </c>
      <c r="HX242" s="94" t="e">
        <f t="shared" si="746"/>
        <v>#VALUE!</v>
      </c>
      <c r="HY242" s="94">
        <f t="shared" si="747"/>
        <v>5.2660989574953847E-2</v>
      </c>
      <c r="HZ242" s="94">
        <f t="shared" si="748"/>
        <v>-2.9140838894577074E-2</v>
      </c>
      <c r="IA242" s="94">
        <f t="shared" si="749"/>
        <v>0.79867029524575284</v>
      </c>
      <c r="IB242" s="94">
        <f t="shared" si="750"/>
        <v>0.5028337750827927</v>
      </c>
      <c r="IC242" s="392">
        <f t="shared" si="751"/>
        <v>0.2393838913361748</v>
      </c>
      <c r="ID242" s="366" t="e">
        <f t="shared" si="752"/>
        <v>#VALUE!</v>
      </c>
      <c r="IE242" s="366">
        <f t="shared" si="753"/>
        <v>3.1702975660728105E-2</v>
      </c>
      <c r="IF242" s="366">
        <f t="shared" si="754"/>
        <v>-1.8069944901379809E-2</v>
      </c>
      <c r="IG242" s="94" t="str">
        <f t="shared" si="799"/>
        <v>i.a.</v>
      </c>
      <c r="IH242" s="94">
        <f t="shared" si="875"/>
        <v>0.63372310320892733</v>
      </c>
      <c r="II242" s="392">
        <f t="shared" si="876"/>
        <v>0.60202012754819922</v>
      </c>
      <c r="IJ242" s="94">
        <f t="shared" si="877"/>
        <v>0.62009007244957903</v>
      </c>
      <c r="IK242" s="94">
        <f t="shared" si="878"/>
        <v>0.34474915946997164</v>
      </c>
      <c r="IL242" s="94">
        <f t="shared" si="879"/>
        <v>0.22939939545275329</v>
      </c>
      <c r="IM242" s="94">
        <f t="shared" si="880"/>
        <v>0.18509147735124967</v>
      </c>
      <c r="IN242" s="94">
        <f t="shared" si="881"/>
        <v>0.18499929993861</v>
      </c>
      <c r="IO242" s="94">
        <f t="shared" si="882"/>
        <v>0.12242028002290077</v>
      </c>
      <c r="IP242" s="94">
        <f t="shared" si="883"/>
        <v>0.14353797179235744</v>
      </c>
      <c r="IQ242" s="94">
        <f t="shared" si="884"/>
        <v>0.1541930684759209</v>
      </c>
      <c r="IR242" s="94">
        <f t="shared" si="800"/>
        <v>0.13454599656100391</v>
      </c>
      <c r="IS242" s="94" t="e">
        <f t="shared" si="755"/>
        <v>#VALUE!</v>
      </c>
      <c r="IT242" s="94" t="e">
        <f t="shared" si="756"/>
        <v>#VALUE!</v>
      </c>
      <c r="IU242" s="94" t="e">
        <f t="shared" si="757"/>
        <v>#VALUE!</v>
      </c>
      <c r="IV242" s="94" t="e">
        <f t="shared" si="758"/>
        <v>#VALUE!</v>
      </c>
      <c r="IW242" s="94" t="e">
        <f t="shared" si="759"/>
        <v>#VALUE!</v>
      </c>
      <c r="IX242" s="392" t="e">
        <f t="shared" si="760"/>
        <v>#VALUE!</v>
      </c>
      <c r="IY242" s="366" t="e">
        <f t="shared" si="761"/>
        <v>#VALUE!</v>
      </c>
      <c r="IZ242" s="366" t="e">
        <f t="shared" si="762"/>
        <v>#VALUE!</v>
      </c>
      <c r="JA242" s="366" t="e">
        <f t="shared" si="763"/>
        <v>#VALUE!</v>
      </c>
      <c r="JB242" s="392"/>
      <c r="JC242" s="94" t="str">
        <f t="shared" si="885"/>
        <v>i.a.</v>
      </c>
      <c r="JD242" s="392" t="str">
        <f t="shared" si="886"/>
        <v>i.a.</v>
      </c>
      <c r="JE242" s="94" t="str">
        <f t="shared" si="887"/>
        <v>i.a.</v>
      </c>
      <c r="JF242" s="94" t="str">
        <f t="shared" si="888"/>
        <v>i.a.</v>
      </c>
      <c r="JG242" s="94" t="str">
        <f t="shared" si="889"/>
        <v>i.a.</v>
      </c>
      <c r="JH242" s="94" t="str">
        <f t="shared" si="890"/>
        <v>i.a.</v>
      </c>
      <c r="JI242" s="94" t="str">
        <f t="shared" si="891"/>
        <v>i.a.</v>
      </c>
      <c r="JJ242" s="94" t="str">
        <f t="shared" si="892"/>
        <v>i.a.</v>
      </c>
      <c r="JK242" s="94" t="str">
        <f t="shared" si="893"/>
        <v>i.a.</v>
      </c>
      <c r="JL242" s="94" t="str">
        <f t="shared" si="894"/>
        <v>i.a.</v>
      </c>
      <c r="JM242" s="94" t="str">
        <f t="shared" si="801"/>
        <v>i.a.</v>
      </c>
      <c r="JN242" s="94" t="e">
        <f t="shared" si="764"/>
        <v>#VALUE!</v>
      </c>
      <c r="JO242" s="94" t="e">
        <f t="shared" si="765"/>
        <v>#DIV/0!</v>
      </c>
      <c r="JP242" s="94" t="e">
        <f t="shared" si="766"/>
        <v>#DIV/0!</v>
      </c>
      <c r="JQ242" s="94" t="e">
        <f t="shared" si="767"/>
        <v>#DIV/0!</v>
      </c>
      <c r="JR242" s="94" t="e">
        <f t="shared" si="768"/>
        <v>#DIV/0!</v>
      </c>
      <c r="JS242" s="392" t="e">
        <f t="shared" si="769"/>
        <v>#DIV/0!</v>
      </c>
      <c r="JT242" s="364" t="e">
        <f t="shared" si="770"/>
        <v>#VALUE!</v>
      </c>
      <c r="JU242" s="364">
        <f t="shared" si="771"/>
        <v>0</v>
      </c>
      <c r="JV242" s="364">
        <f t="shared" si="772"/>
        <v>0</v>
      </c>
      <c r="JW242" s="99" t="str">
        <f t="shared" si="802"/>
        <v>i.a.</v>
      </c>
      <c r="JX242" s="99">
        <f t="shared" si="895"/>
        <v>0</v>
      </c>
      <c r="JY242" s="393">
        <f t="shared" si="896"/>
        <v>0</v>
      </c>
      <c r="JZ242" s="99">
        <f t="shared" si="897"/>
        <v>0</v>
      </c>
      <c r="KA242" s="99">
        <f t="shared" si="898"/>
        <v>0</v>
      </c>
      <c r="KB242" s="99">
        <f t="shared" si="899"/>
        <v>0</v>
      </c>
      <c r="KC242" s="99">
        <f t="shared" si="900"/>
        <v>0</v>
      </c>
      <c r="KD242" s="99">
        <f t="shared" si="901"/>
        <v>0</v>
      </c>
      <c r="KE242" s="99" t="str">
        <f t="shared" si="902"/>
        <v>i.a.</v>
      </c>
      <c r="KF242" s="99" t="str">
        <f t="shared" si="803"/>
        <v>i.a.</v>
      </c>
      <c r="KG242" s="99" t="str">
        <f t="shared" si="804"/>
        <v>i.a.</v>
      </c>
      <c r="KH242" s="99" t="str">
        <f t="shared" si="805"/>
        <v>i.a.</v>
      </c>
      <c r="KI242" s="94">
        <f t="shared" si="773"/>
        <v>-1</v>
      </c>
      <c r="KJ242" s="94">
        <f t="shared" si="774"/>
        <v>2.0120724346077597E-3</v>
      </c>
      <c r="KK242" s="94">
        <f t="shared" si="775"/>
        <v>1.0964673913043479</v>
      </c>
      <c r="KL242" s="94">
        <f t="shared" si="776"/>
        <v>-1.9728793998845935</v>
      </c>
      <c r="KM242" s="94">
        <f t="shared" si="777"/>
        <v>-31.946428571428573</v>
      </c>
      <c r="KN242" s="392">
        <f t="shared" si="778"/>
        <v>-0.75357535753575355</v>
      </c>
      <c r="KO242" s="364">
        <f t="shared" si="779"/>
        <v>-0.16600000000000001</v>
      </c>
      <c r="KP242" s="364">
        <f t="shared" si="780"/>
        <v>3.3333333333335213E-4</v>
      </c>
      <c r="KQ242" s="364">
        <f t="shared" si="781"/>
        <v>1.883</v>
      </c>
      <c r="KR242" s="308"/>
      <c r="KS242" s="308">
        <f t="shared" si="903"/>
        <v>0.16600000000000001</v>
      </c>
      <c r="KT242" s="395">
        <f t="shared" si="904"/>
        <v>0.16566666666666666</v>
      </c>
      <c r="KU242" s="308">
        <f t="shared" si="905"/>
        <v>-1.7173333333333334</v>
      </c>
      <c r="KV242" s="308">
        <f t="shared" si="906"/>
        <v>-0.57766666666666666</v>
      </c>
      <c r="KW242" s="308">
        <f t="shared" si="907"/>
        <v>1.8666666666666668E-2</v>
      </c>
      <c r="KX242" s="308">
        <f t="shared" si="908"/>
        <v>7.5749999999999998E-2</v>
      </c>
      <c r="KY242" s="308">
        <f t="shared" si="909"/>
        <v>0.23828571428571427</v>
      </c>
      <c r="KZ242" s="308" t="str">
        <f t="shared" si="910"/>
        <v>i.a.</v>
      </c>
      <c r="LA242" s="308" t="str">
        <f t="shared" si="911"/>
        <v>i.a.</v>
      </c>
      <c r="LB242" s="308" t="str">
        <f t="shared" si="912"/>
        <v>i.a.</v>
      </c>
      <c r="LC242" s="308" t="str">
        <f t="shared" si="806"/>
        <v>i.a.</v>
      </c>
    </row>
    <row r="243" spans="1:315" s="1" customFormat="1" x14ac:dyDescent="0.3">
      <c r="A243" s="348" t="s">
        <v>101</v>
      </c>
      <c r="B243" s="171">
        <v>19723941</v>
      </c>
      <c r="C243" t="s">
        <v>80</v>
      </c>
      <c r="D243" s="4" t="s">
        <v>87</v>
      </c>
      <c r="E243">
        <v>1</v>
      </c>
      <c r="F243"/>
      <c r="G243">
        <v>412000</v>
      </c>
      <c r="H243"/>
      <c r="I243" s="184">
        <v>45121</v>
      </c>
      <c r="J243" s="176"/>
      <c r="K243" s="176" t="s">
        <v>86</v>
      </c>
      <c r="L243" s="176" t="s">
        <v>86</v>
      </c>
      <c r="M243" s="176" t="s">
        <v>86</v>
      </c>
      <c r="N243" s="176" t="s">
        <v>86</v>
      </c>
      <c r="O243" s="176" t="s">
        <v>86</v>
      </c>
      <c r="P243" s="176" t="s">
        <v>86</v>
      </c>
      <c r="Q243" s="94">
        <f t="shared" si="719"/>
        <v>-1</v>
      </c>
      <c r="R243" s="94">
        <f t="shared" si="720"/>
        <v>0.30283926282782914</v>
      </c>
      <c r="S243" s="94">
        <f t="shared" si="721"/>
        <v>0.17813377943106956</v>
      </c>
      <c r="T243" s="94">
        <f t="shared" si="722"/>
        <v>0.22056223799112096</v>
      </c>
      <c r="U243" s="94">
        <f t="shared" si="723"/>
        <v>-2.7974718430870626E-2</v>
      </c>
      <c r="V243" s="94">
        <f t="shared" si="724"/>
        <v>0.42032290395505445</v>
      </c>
      <c r="W243" s="362">
        <f t="shared" si="725"/>
        <v>-1969.037</v>
      </c>
      <c r="X243" s="362">
        <f t="shared" si="726"/>
        <v>457.69399999999996</v>
      </c>
      <c r="Y243" s="362">
        <f t="shared" si="727"/>
        <v>228.5150000000001</v>
      </c>
      <c r="Z243" s="100"/>
      <c r="AA243" s="396">
        <v>1969.037</v>
      </c>
      <c r="AB243" s="100">
        <v>1511.3430000000001</v>
      </c>
      <c r="AC243" s="100">
        <v>1282.828</v>
      </c>
      <c r="AD243" s="100">
        <v>1051.0139999999999</v>
      </c>
      <c r="AE243" s="100">
        <v>1081.2619999999999</v>
      </c>
      <c r="AF243" s="100">
        <v>761.279</v>
      </c>
      <c r="AG243" s="201">
        <v>758.55899999999997</v>
      </c>
      <c r="AH243" s="201">
        <v>553.93299999999999</v>
      </c>
      <c r="AI243" s="201">
        <v>429.30099999999999</v>
      </c>
      <c r="AJ243" s="201">
        <v>381.42</v>
      </c>
      <c r="AK243" s="201">
        <v>350.91800000000001</v>
      </c>
      <c r="AL243" s="94">
        <f t="shared" si="782"/>
        <v>-1</v>
      </c>
      <c r="AM243" s="94">
        <f t="shared" si="783"/>
        <v>6.6001607725069147E-2</v>
      </c>
      <c r="AN243" s="94">
        <f t="shared" si="807"/>
        <v>-8.5741283448823716E-2</v>
      </c>
      <c r="AO243" s="94">
        <f t="shared" si="808"/>
        <v>0.15538701715153683</v>
      </c>
      <c r="AP243" s="94">
        <f t="shared" si="809"/>
        <v>-2.3485301085680015E-2</v>
      </c>
      <c r="AQ243" s="94">
        <f t="shared" si="810"/>
        <v>0.248193576589781</v>
      </c>
      <c r="AR243" s="362">
        <f t="shared" si="784"/>
        <v>-213.50200000000001</v>
      </c>
      <c r="AS243" s="362">
        <f t="shared" si="811"/>
        <v>13.219000000000023</v>
      </c>
      <c r="AT243" s="362">
        <f t="shared" si="812"/>
        <v>-18.783000000000015</v>
      </c>
      <c r="AU243" s="266"/>
      <c r="AV243" s="266">
        <v>213.50200000000001</v>
      </c>
      <c r="AW243" s="266">
        <v>200.28299999999999</v>
      </c>
      <c r="AX243" s="266">
        <v>219.066</v>
      </c>
      <c r="AY243" s="266">
        <v>189.60400000000001</v>
      </c>
      <c r="AZ243" s="266">
        <v>194.16399999999999</v>
      </c>
      <c r="BA243" s="327">
        <v>155.55600000000001</v>
      </c>
      <c r="BB243" s="323">
        <v>141.953</v>
      </c>
      <c r="BC243" s="323">
        <v>100.67400000000001</v>
      </c>
      <c r="BD243" s="323">
        <v>75.635999999999996</v>
      </c>
      <c r="BE243" s="323">
        <v>58.664999999999999</v>
      </c>
      <c r="BF243" s="323">
        <v>47.713999999999999</v>
      </c>
      <c r="BG243" s="94">
        <f t="shared" si="785"/>
        <v>-1</v>
      </c>
      <c r="BH243" s="94">
        <f t="shared" si="813"/>
        <v>7.6426821800367417</v>
      </c>
      <c r="BI243" s="94">
        <f t="shared" si="814"/>
        <v>-1.0540343794980394</v>
      </c>
      <c r="BJ243" s="94">
        <f t="shared" si="815"/>
        <v>0.30959396802010647</v>
      </c>
      <c r="BK243" s="94">
        <f t="shared" si="816"/>
        <v>-0.18872932449772364</v>
      </c>
      <c r="BL243" s="94">
        <f t="shared" si="817"/>
        <v>0.35829911183268071</v>
      </c>
      <c r="BM243" s="362">
        <f t="shared" si="786"/>
        <v>-21.695</v>
      </c>
      <c r="BN243" s="362">
        <f t="shared" si="818"/>
        <v>24.960999999999999</v>
      </c>
      <c r="BO243" s="362">
        <f t="shared" si="819"/>
        <v>-63.708999999999996</v>
      </c>
      <c r="BP243" s="266"/>
      <c r="BQ243" s="266">
        <v>21.695</v>
      </c>
      <c r="BR243" s="266">
        <v>-3.266</v>
      </c>
      <c r="BS243" s="266">
        <v>60.442999999999998</v>
      </c>
      <c r="BT243" s="266">
        <v>46.154000000000003</v>
      </c>
      <c r="BU243" s="266">
        <v>56.890999999999998</v>
      </c>
      <c r="BV243" s="266">
        <v>41.884</v>
      </c>
      <c r="BW243" s="201">
        <v>49.924999999999997</v>
      </c>
      <c r="BX243" s="201">
        <v>19.64</v>
      </c>
      <c r="BY243" s="201">
        <v>11.581</v>
      </c>
      <c r="BZ243" s="201">
        <v>-5.1639999999999997</v>
      </c>
      <c r="CA243" s="201">
        <v>-11.259</v>
      </c>
      <c r="CB243" s="94">
        <f t="shared" si="787"/>
        <v>-1</v>
      </c>
      <c r="CC243" s="94">
        <f t="shared" si="820"/>
        <v>3.1380997177798684</v>
      </c>
      <c r="CD243" s="94">
        <f t="shared" si="821"/>
        <v>-1.0903005487690922</v>
      </c>
      <c r="CE243" s="94">
        <f t="shared" si="822"/>
        <v>0.30343025444560107</v>
      </c>
      <c r="CF243" s="94">
        <f t="shared" si="823"/>
        <v>-0.18012636624423556</v>
      </c>
      <c r="CG243" s="94">
        <f t="shared" si="824"/>
        <v>0.35586627935601406</v>
      </c>
      <c r="CH243" s="362">
        <f t="shared" si="788"/>
        <v>-11.364000000000001</v>
      </c>
      <c r="CI243" s="362">
        <f t="shared" si="825"/>
        <v>16.679000000000002</v>
      </c>
      <c r="CJ243" s="362">
        <f t="shared" si="826"/>
        <v>-64.174000000000007</v>
      </c>
      <c r="CK243" s="100"/>
      <c r="CL243" s="100">
        <v>11.364000000000001</v>
      </c>
      <c r="CM243" s="100">
        <v>-5.3150000000000004</v>
      </c>
      <c r="CN243" s="100">
        <v>58.859000000000002</v>
      </c>
      <c r="CO243" s="100">
        <v>45.156999999999996</v>
      </c>
      <c r="CP243" s="100">
        <v>55.078000000000003</v>
      </c>
      <c r="CQ243" s="100">
        <v>40.622</v>
      </c>
      <c r="CR243" s="208">
        <v>48.308</v>
      </c>
      <c r="CS243" s="208">
        <v>20.251999999999999</v>
      </c>
      <c r="CT243" s="208">
        <v>12.667999999999999</v>
      </c>
      <c r="CU243" s="208">
        <v>-7.0140000000000002</v>
      </c>
      <c r="CV243" s="208">
        <v>-13.09</v>
      </c>
      <c r="CW243" s="94">
        <f t="shared" si="789"/>
        <v>-1</v>
      </c>
      <c r="CX243" s="94">
        <f t="shared" si="827"/>
        <v>3.0670457237621416</v>
      </c>
      <c r="CY243" s="94">
        <f t="shared" si="828"/>
        <v>-1.0921756600353765</v>
      </c>
      <c r="CZ243" s="94">
        <f t="shared" si="829"/>
        <v>0.30304754858720084</v>
      </c>
      <c r="DA243" s="94">
        <f t="shared" si="830"/>
        <v>-0.17963023483822774</v>
      </c>
      <c r="DB243" s="94">
        <f t="shared" si="831"/>
        <v>0.35486115503826943</v>
      </c>
      <c r="DC243" s="362">
        <f t="shared" si="790"/>
        <v>-8.7249999999999996</v>
      </c>
      <c r="DD243" s="362">
        <f t="shared" si="832"/>
        <v>12.946</v>
      </c>
      <c r="DE243" s="362">
        <f t="shared" si="833"/>
        <v>-50.013999999999996</v>
      </c>
      <c r="DF243" s="266"/>
      <c r="DG243" s="266">
        <v>8.7249999999999996</v>
      </c>
      <c r="DH243" s="266">
        <v>-4.2210000000000001</v>
      </c>
      <c r="DI243" s="266">
        <v>45.792999999999999</v>
      </c>
      <c r="DJ243" s="266">
        <v>35.143000000000001</v>
      </c>
      <c r="DK243" s="266">
        <v>42.838000000000001</v>
      </c>
      <c r="DL243" s="266">
        <v>31.617999999999999</v>
      </c>
      <c r="DM243" s="201">
        <v>37.651000000000003</v>
      </c>
      <c r="DN243" s="201">
        <v>15.763999999999999</v>
      </c>
      <c r="DO243" s="201">
        <v>10.035</v>
      </c>
      <c r="DP243" s="201">
        <v>-5.4749999999999996</v>
      </c>
      <c r="DQ243" s="201">
        <v>-9.8170000000000002</v>
      </c>
      <c r="DR243" s="94">
        <f t="shared" si="791"/>
        <v>-1</v>
      </c>
      <c r="DS243" s="94">
        <f t="shared" si="834"/>
        <v>5.720561237870439E-2</v>
      </c>
      <c r="DT243" s="94">
        <f t="shared" si="835"/>
        <v>-2.692977587229891E-2</v>
      </c>
      <c r="DU243" s="94">
        <f t="shared" si="836"/>
        <v>-0.13377876517010409</v>
      </c>
      <c r="DV243" s="94">
        <f t="shared" si="837"/>
        <v>0.24103591122328608</v>
      </c>
      <c r="DW243" s="94">
        <f t="shared" si="838"/>
        <v>0.33806875539159015</v>
      </c>
      <c r="DX243" s="362">
        <f t="shared" si="792"/>
        <v>-161.245</v>
      </c>
      <c r="DY243" s="362">
        <f t="shared" si="839"/>
        <v>8.7249999999999943</v>
      </c>
      <c r="DZ243" s="362">
        <f t="shared" si="840"/>
        <v>-4.2210000000000036</v>
      </c>
      <c r="EA243" s="100"/>
      <c r="EB243" s="100">
        <v>161.245</v>
      </c>
      <c r="EC243" s="100">
        <v>152.52000000000001</v>
      </c>
      <c r="ED243" s="100">
        <v>156.74100000000001</v>
      </c>
      <c r="EE243" s="100">
        <v>180.94800000000001</v>
      </c>
      <c r="EF243" s="100">
        <v>145.804</v>
      </c>
      <c r="EG243" s="100">
        <v>108.96599999999999</v>
      </c>
      <c r="EH243" s="208">
        <v>88.24</v>
      </c>
      <c r="EI243" s="208">
        <v>70.472999999999999</v>
      </c>
      <c r="EJ243" s="208">
        <v>74.608999999999995</v>
      </c>
      <c r="EK243" s="208">
        <v>64.516000000000005</v>
      </c>
      <c r="EL243" s="208">
        <v>46.276000000000003</v>
      </c>
      <c r="EM243" s="94">
        <f t="shared" si="793"/>
        <v>-1</v>
      </c>
      <c r="EN243" s="94">
        <f t="shared" si="841"/>
        <v>8.9788232106915986E-2</v>
      </c>
      <c r="EO243" s="94">
        <f t="shared" si="842"/>
        <v>0.45958764570367577</v>
      </c>
      <c r="EP243" s="94">
        <f t="shared" si="843"/>
        <v>-7.2671255535139936E-2</v>
      </c>
      <c r="EQ243" s="94">
        <f t="shared" si="844"/>
        <v>-0.15002752534449032</v>
      </c>
      <c r="ER243" s="94">
        <f t="shared" si="845"/>
        <v>0.18578619232406987</v>
      </c>
      <c r="ES243" s="362">
        <f t="shared" si="794"/>
        <v>-740.17</v>
      </c>
      <c r="ET243" s="362">
        <f t="shared" si="846"/>
        <v>60.982999999999947</v>
      </c>
      <c r="EU243" s="362">
        <f t="shared" si="847"/>
        <v>213.85900000000004</v>
      </c>
      <c r="EV243" s="100"/>
      <c r="EW243" s="100">
        <v>740.17</v>
      </c>
      <c r="EX243" s="100">
        <v>679.18700000000001</v>
      </c>
      <c r="EY243" s="100">
        <v>465.32799999999997</v>
      </c>
      <c r="EZ243" s="100">
        <v>501.79399999999998</v>
      </c>
      <c r="FA243" s="100">
        <v>590.36500000000001</v>
      </c>
      <c r="FB243" s="100">
        <v>497.86799999999999</v>
      </c>
      <c r="FC243" s="208">
        <v>367.08199999999999</v>
      </c>
      <c r="FD243" s="208">
        <v>287.32900000000001</v>
      </c>
      <c r="FE243" s="208">
        <v>167.86600000000001</v>
      </c>
      <c r="FF243" s="208">
        <v>172.87</v>
      </c>
      <c r="FG243" s="208">
        <v>180.35499999999999</v>
      </c>
      <c r="FH243" s="94">
        <f t="shared" si="795"/>
        <v>-1</v>
      </c>
      <c r="FI243" s="94">
        <f t="shared" si="848"/>
        <v>-8.9635854341736695E-2</v>
      </c>
      <c r="FJ243" s="94">
        <f t="shared" si="849"/>
        <v>0.22680412371134021</v>
      </c>
      <c r="FK243" s="94">
        <f t="shared" si="850"/>
        <v>5.8181818181818182E-2</v>
      </c>
      <c r="FL243" s="94">
        <f t="shared" si="851"/>
        <v>0.13636363636363635</v>
      </c>
      <c r="FM243" s="94">
        <f t="shared" si="852"/>
        <v>0.3672316384180791</v>
      </c>
      <c r="FN243" s="362">
        <f t="shared" si="796"/>
        <v>-325</v>
      </c>
      <c r="FO243" s="362">
        <f t="shared" si="853"/>
        <v>-32</v>
      </c>
      <c r="FP243" s="362">
        <f t="shared" si="854"/>
        <v>66</v>
      </c>
      <c r="FQ243" s="486"/>
      <c r="FR243" s="486">
        <v>325</v>
      </c>
      <c r="FS243" s="486">
        <v>357</v>
      </c>
      <c r="FT243" s="486">
        <v>291</v>
      </c>
      <c r="FU243" s="486">
        <v>275</v>
      </c>
      <c r="FV243" s="486">
        <v>242</v>
      </c>
      <c r="FW243" s="486">
        <v>177</v>
      </c>
      <c r="FX243" s="2">
        <v>155</v>
      </c>
      <c r="FY243" s="2">
        <v>134</v>
      </c>
      <c r="FZ243" s="2">
        <v>114</v>
      </c>
      <c r="GA243" s="2">
        <v>133</v>
      </c>
      <c r="GB243" s="2">
        <v>139</v>
      </c>
      <c r="GC243" s="2"/>
      <c r="GD243" s="20"/>
      <c r="GE243" s="1" t="s">
        <v>106</v>
      </c>
      <c r="GF243" s="336" t="s">
        <v>87</v>
      </c>
      <c r="GG243" s="1">
        <v>6230</v>
      </c>
      <c r="GH243" s="1" t="s">
        <v>103</v>
      </c>
      <c r="GI243" s="18" t="s">
        <v>82</v>
      </c>
      <c r="GJ243" s="94">
        <f t="shared" si="728"/>
        <v>-1</v>
      </c>
      <c r="GK243" s="94">
        <f t="shared" si="729"/>
        <v>3.1074079544255091</v>
      </c>
      <c r="GL243" s="94">
        <f t="shared" si="730"/>
        <v>-1.0986011880362736</v>
      </c>
      <c r="GM243" s="94">
        <f t="shared" si="731"/>
        <v>0.26121503069572599</v>
      </c>
      <c r="GN243" s="94">
        <f t="shared" si="732"/>
        <v>-0.3607408503331086</v>
      </c>
      <c r="GO243" s="392">
        <f t="shared" si="733"/>
        <v>4.9515113579629053E-2</v>
      </c>
      <c r="GP243" s="366">
        <f t="shared" si="734"/>
        <v>-7.2436377543703093E-2</v>
      </c>
      <c r="GQ243" s="366">
        <f t="shared" si="735"/>
        <v>0.10680863916091315</v>
      </c>
      <c r="GR243" s="366">
        <f t="shared" si="736"/>
        <v>-0.38297112033040476</v>
      </c>
      <c r="GS243" s="94">
        <f t="shared" si="797"/>
        <v>0</v>
      </c>
      <c r="GT243" s="94">
        <f t="shared" si="855"/>
        <v>7.2436377543703093E-2</v>
      </c>
      <c r="GU243" s="392">
        <f t="shared" si="856"/>
        <v>-3.4372261617210062E-2</v>
      </c>
      <c r="GV243" s="94">
        <f t="shared" si="857"/>
        <v>0.34859885871319468</v>
      </c>
      <c r="GW243" s="94">
        <f t="shared" si="858"/>
        <v>0.27639922632455194</v>
      </c>
      <c r="GX243" s="94">
        <f t="shared" si="859"/>
        <v>0.43237429838678026</v>
      </c>
      <c r="GY243" s="94">
        <f t="shared" si="860"/>
        <v>0.41197529486932449</v>
      </c>
      <c r="GZ243" s="94">
        <f t="shared" si="861"/>
        <v>0.60874660550805548</v>
      </c>
      <c r="HA243" s="94">
        <f t="shared" si="862"/>
        <v>0.27918004990281359</v>
      </c>
      <c r="HB243" s="94">
        <f t="shared" si="863"/>
        <v>0.18210961365678346</v>
      </c>
      <c r="HC243" s="94">
        <f t="shared" si="864"/>
        <v>-0.12661564011842011</v>
      </c>
      <c r="HD243" s="94">
        <f t="shared" si="737"/>
        <v>-1</v>
      </c>
      <c r="HE243" s="94">
        <f t="shared" si="738"/>
        <v>6.3564039176082918</v>
      </c>
      <c r="HF243" s="94">
        <f t="shared" si="739"/>
        <v>-1.0456593728949843</v>
      </c>
      <c r="HG243" s="94">
        <f t="shared" si="740"/>
        <v>0.47890838851651785</v>
      </c>
      <c r="HH243" s="94">
        <f t="shared" si="741"/>
        <v>-0.19164561111168926</v>
      </c>
      <c r="HI243" s="392">
        <f t="shared" si="742"/>
        <v>7.9604107557551873E-2</v>
      </c>
      <c r="HJ243" s="366">
        <f t="shared" si="743"/>
        <v>-3.0570180722679356E-2</v>
      </c>
      <c r="HK243" s="366">
        <f t="shared" si="744"/>
        <v>3.6277401685270501E-2</v>
      </c>
      <c r="HL243" s="366">
        <f t="shared" si="745"/>
        <v>-0.13070282648081946</v>
      </c>
      <c r="HM243" s="94">
        <f t="shared" si="798"/>
        <v>0</v>
      </c>
      <c r="HN243" s="94">
        <f t="shared" si="865"/>
        <v>3.0570180722679356E-2</v>
      </c>
      <c r="HO243" s="392">
        <f t="shared" si="866"/>
        <v>-5.707220962591142E-3</v>
      </c>
      <c r="HP243" s="94">
        <f t="shared" si="867"/>
        <v>0.12499560551822832</v>
      </c>
      <c r="HQ243" s="94">
        <f t="shared" si="868"/>
        <v>8.4518829218090036E-2</v>
      </c>
      <c r="HR243" s="94">
        <f t="shared" si="869"/>
        <v>0.10455665284916006</v>
      </c>
      <c r="HS243" s="94">
        <f t="shared" si="870"/>
        <v>9.6847216602115718E-2</v>
      </c>
      <c r="HT243" s="94">
        <f t="shared" si="871"/>
        <v>0.15257995357657494</v>
      </c>
      <c r="HU243" s="94">
        <f t="shared" si="872"/>
        <v>8.629268774920637E-2</v>
      </c>
      <c r="HV243" s="94">
        <f t="shared" si="873"/>
        <v>6.7976380540946651E-2</v>
      </c>
      <c r="HW243" s="94">
        <f t="shared" si="874"/>
        <v>-2.9239153514049116E-2</v>
      </c>
      <c r="HX243" s="94" t="e">
        <f t="shared" si="746"/>
        <v>#VALUE!</v>
      </c>
      <c r="HY243" s="94">
        <f t="shared" si="747"/>
        <v>-2.9898120357951391E-2</v>
      </c>
      <c r="HZ243" s="94">
        <f t="shared" si="748"/>
        <v>-0.33332525320288098</v>
      </c>
      <c r="IA243" s="94">
        <f t="shared" si="749"/>
        <v>-6.589627464877941E-2</v>
      </c>
      <c r="IB243" s="94">
        <f t="shared" si="750"/>
        <v>0.46008953022422627</v>
      </c>
      <c r="IC243" s="392">
        <f t="shared" si="751"/>
        <v>0.12842328916737974</v>
      </c>
      <c r="ID243" s="366" t="e">
        <f t="shared" si="752"/>
        <v>#VALUE!</v>
      </c>
      <c r="IE243" s="366">
        <f t="shared" si="753"/>
        <v>-6.7139997040502053E-3</v>
      </c>
      <c r="IF243" s="366">
        <f t="shared" si="754"/>
        <v>-0.11227721846154276</v>
      </c>
      <c r="IG243" s="94" t="str">
        <f t="shared" si="799"/>
        <v>i.a.</v>
      </c>
      <c r="IH243" s="94">
        <f t="shared" si="875"/>
        <v>0.21784860234810924</v>
      </c>
      <c r="II243" s="392">
        <f t="shared" si="876"/>
        <v>0.22456260205215944</v>
      </c>
      <c r="IJ243" s="94">
        <f t="shared" si="877"/>
        <v>0.3368398205137022</v>
      </c>
      <c r="IK243" s="94">
        <f t="shared" si="878"/>
        <v>0.36060215945188667</v>
      </c>
      <c r="IL243" s="94">
        <f t="shared" si="879"/>
        <v>0.24697263557290827</v>
      </c>
      <c r="IM243" s="94">
        <f t="shared" si="880"/>
        <v>0.2188652413892839</v>
      </c>
      <c r="IN243" s="94">
        <f t="shared" si="881"/>
        <v>0.24038225791512521</v>
      </c>
      <c r="IO243" s="94">
        <f t="shared" si="882"/>
        <v>0.24526936021076884</v>
      </c>
      <c r="IP243" s="94">
        <f t="shared" si="883"/>
        <v>0.44445569680578551</v>
      </c>
      <c r="IQ243" s="94">
        <f t="shared" si="884"/>
        <v>0.37320529877942965</v>
      </c>
      <c r="IR243" s="94">
        <f t="shared" si="800"/>
        <v>0.25658285048931279</v>
      </c>
      <c r="IS243" s="94">
        <f t="shared" si="755"/>
        <v>-1</v>
      </c>
      <c r="IT243" s="94">
        <f t="shared" si="756"/>
        <v>6.0986198908518583</v>
      </c>
      <c r="IU243" s="94">
        <f t="shared" si="757"/>
        <v>-1.0458643835202937</v>
      </c>
      <c r="IV243" s="94">
        <f t="shared" si="758"/>
        <v>7.2943211954123427E-2</v>
      </c>
      <c r="IW243" s="94">
        <f t="shared" si="759"/>
        <v>-0.16538109565149245</v>
      </c>
      <c r="IX243" s="392">
        <f t="shared" si="760"/>
        <v>-4.3668796686768395E-2</v>
      </c>
      <c r="IY243" s="366">
        <f t="shared" si="761"/>
        <v>-1.1018076348996996E-2</v>
      </c>
      <c r="IZ243" s="366">
        <f t="shared" si="762"/>
        <v>1.3179068261488073E-2</v>
      </c>
      <c r="JA243" s="366">
        <f t="shared" si="763"/>
        <v>-4.9277986552458401E-2</v>
      </c>
      <c r="JB243" s="392"/>
      <c r="JC243" s="94">
        <f t="shared" si="885"/>
        <v>1.1018076348996996E-2</v>
      </c>
      <c r="JD243" s="392">
        <f t="shared" si="886"/>
        <v>-2.1609919124910759E-3</v>
      </c>
      <c r="JE243" s="94">
        <f t="shared" si="887"/>
        <v>4.7116994639967325E-2</v>
      </c>
      <c r="JF243" s="94">
        <f t="shared" si="888"/>
        <v>4.3913782309274667E-2</v>
      </c>
      <c r="JG243" s="94">
        <f t="shared" si="889"/>
        <v>5.2615369817860982E-2</v>
      </c>
      <c r="JH243" s="94">
        <f t="shared" si="890"/>
        <v>5.5017936919316043E-2</v>
      </c>
      <c r="JI243" s="94">
        <f t="shared" si="891"/>
        <v>6.5815579275969302E-2</v>
      </c>
      <c r="JJ243" s="94">
        <f t="shared" si="892"/>
        <v>3.5455551483663188E-2</v>
      </c>
      <c r="JK243" s="94">
        <f t="shared" si="893"/>
        <v>2.69764104905416E-2</v>
      </c>
      <c r="JL243" s="94">
        <f t="shared" si="894"/>
        <v>-1.3538881023543599E-2</v>
      </c>
      <c r="JM243" s="94">
        <f t="shared" si="801"/>
        <v>-3.2084418582118898E-2</v>
      </c>
      <c r="JN243" s="94" t="e">
        <f t="shared" si="764"/>
        <v>#VALUE!</v>
      </c>
      <c r="JO243" s="94">
        <f t="shared" si="765"/>
        <v>0.43111882101395393</v>
      </c>
      <c r="JP243" s="94">
        <f t="shared" si="766"/>
        <v>-3.9672465505766641E-2</v>
      </c>
      <c r="JQ243" s="94">
        <f t="shared" si="767"/>
        <v>0.1534522867613686</v>
      </c>
      <c r="JR243" s="94">
        <f t="shared" si="768"/>
        <v>-0.14461775221916615</v>
      </c>
      <c r="JS243" s="392">
        <f t="shared" si="769"/>
        <v>3.8831214876217636E-2</v>
      </c>
      <c r="JT243" s="364" t="e">
        <f t="shared" si="770"/>
        <v>#VALUE!</v>
      </c>
      <c r="JU243" s="364">
        <f t="shared" si="771"/>
        <v>1.8251216031027795</v>
      </c>
      <c r="JV243" s="364">
        <f t="shared" si="772"/>
        <v>-0.17488986109907767</v>
      </c>
      <c r="JW243" s="99" t="str">
        <f t="shared" si="802"/>
        <v>i.a.</v>
      </c>
      <c r="JX243" s="99">
        <f t="shared" si="895"/>
        <v>6.0585753846153851</v>
      </c>
      <c r="JY243" s="393">
        <f t="shared" si="896"/>
        <v>4.2334537815126057</v>
      </c>
      <c r="JZ243" s="99">
        <f t="shared" si="897"/>
        <v>4.4083436426116833</v>
      </c>
      <c r="KA243" s="99">
        <f t="shared" si="898"/>
        <v>3.8218690909090904</v>
      </c>
      <c r="KB243" s="99">
        <f t="shared" si="899"/>
        <v>4.4680247933884294</v>
      </c>
      <c r="KC243" s="99">
        <f t="shared" si="900"/>
        <v>4.3010112994350278</v>
      </c>
      <c r="KD243" s="99">
        <f t="shared" si="901"/>
        <v>4.8939290322580646</v>
      </c>
      <c r="KE243" s="99">
        <f t="shared" si="902"/>
        <v>4.1338283582089552</v>
      </c>
      <c r="KF243" s="99">
        <f t="shared" si="803"/>
        <v>3.7657982456140351</v>
      </c>
      <c r="KG243" s="99">
        <f t="shared" si="804"/>
        <v>2.8678195488721805</v>
      </c>
      <c r="KH243" s="99">
        <f t="shared" si="805"/>
        <v>2.5245899280575541</v>
      </c>
      <c r="KI243" s="94">
        <f t="shared" si="773"/>
        <v>-1</v>
      </c>
      <c r="KJ243" s="94">
        <f t="shared" si="774"/>
        <v>3.3486203053766554</v>
      </c>
      <c r="KK243" s="94">
        <f t="shared" si="775"/>
        <v>-1.073606329668924</v>
      </c>
      <c r="KL243" s="94">
        <f t="shared" si="776"/>
        <v>0.23176398615993229</v>
      </c>
      <c r="KM243" s="94">
        <f t="shared" si="777"/>
        <v>-0.27851120229492737</v>
      </c>
      <c r="KN243" s="392">
        <f t="shared" si="778"/>
        <v>-8.3126799751467324E-3</v>
      </c>
      <c r="KO243" s="364">
        <f t="shared" si="779"/>
        <v>-3.4966153846153848E-2</v>
      </c>
      <c r="KP243" s="364">
        <f t="shared" si="780"/>
        <v>4.9854109028226679E-2</v>
      </c>
      <c r="KQ243" s="364">
        <f t="shared" si="781"/>
        <v>-0.2171525599930694</v>
      </c>
      <c r="KR243" s="308"/>
      <c r="KS243" s="308">
        <f t="shared" si="903"/>
        <v>3.4966153846153848E-2</v>
      </c>
      <c r="KT243" s="395">
        <f t="shared" si="904"/>
        <v>-1.488795518207283E-2</v>
      </c>
      <c r="KU243" s="308">
        <f t="shared" si="905"/>
        <v>0.20226460481099656</v>
      </c>
      <c r="KV243" s="308">
        <f t="shared" si="906"/>
        <v>0.1642072727272727</v>
      </c>
      <c r="KW243" s="308">
        <f t="shared" si="907"/>
        <v>0.22759504132231406</v>
      </c>
      <c r="KX243" s="308">
        <f t="shared" si="908"/>
        <v>0.22950282485875706</v>
      </c>
      <c r="KY243" s="308">
        <f t="shared" si="909"/>
        <v>0.31166451612903223</v>
      </c>
      <c r="KZ243" s="308">
        <f t="shared" si="910"/>
        <v>0.15113432835820895</v>
      </c>
      <c r="LA243" s="308">
        <f t="shared" si="911"/>
        <v>0.11112280701754386</v>
      </c>
      <c r="LB243" s="308">
        <f t="shared" si="912"/>
        <v>-5.2736842105263158E-2</v>
      </c>
      <c r="LC243" s="308">
        <f t="shared" si="806"/>
        <v>-9.4172661870503591E-2</v>
      </c>
    </row>
    <row r="244" spans="1:315" s="1" customFormat="1" ht="15.75" customHeight="1" x14ac:dyDescent="0.3">
      <c r="A244" s="348" t="s">
        <v>431</v>
      </c>
      <c r="B244" s="171">
        <v>18411709</v>
      </c>
      <c r="C244" t="s">
        <v>80</v>
      </c>
      <c r="D244" s="4"/>
      <c r="E244">
        <v>1</v>
      </c>
      <c r="F244"/>
      <c r="G244">
        <v>412000</v>
      </c>
      <c r="H244"/>
      <c r="I244" s="184">
        <v>45107</v>
      </c>
      <c r="J244" s="176"/>
      <c r="K244" s="176" t="s">
        <v>132</v>
      </c>
      <c r="L244" s="176" t="s">
        <v>132</v>
      </c>
      <c r="M244" s="176" t="s">
        <v>132</v>
      </c>
      <c r="N244" s="176" t="s">
        <v>132</v>
      </c>
      <c r="O244" s="176" t="s">
        <v>132</v>
      </c>
      <c r="P244" s="176" t="s">
        <v>132</v>
      </c>
      <c r="Q244" s="94" t="e">
        <f t="shared" si="719"/>
        <v>#DIV/0!</v>
      </c>
      <c r="R244" s="94" t="e">
        <f t="shared" si="720"/>
        <v>#DIV/0!</v>
      </c>
      <c r="S244" s="94" t="e">
        <f t="shared" si="721"/>
        <v>#DIV/0!</v>
      </c>
      <c r="T244" s="94" t="e">
        <f t="shared" si="722"/>
        <v>#DIV/0!</v>
      </c>
      <c r="U244" s="94" t="e">
        <f t="shared" si="723"/>
        <v>#DIV/0!</v>
      </c>
      <c r="V244" s="94" t="e">
        <f t="shared" si="724"/>
        <v>#DIV/0!</v>
      </c>
      <c r="W244" s="362">
        <f t="shared" si="725"/>
        <v>0</v>
      </c>
      <c r="X244" s="362">
        <f t="shared" si="726"/>
        <v>0</v>
      </c>
      <c r="Y244" s="362">
        <f t="shared" si="727"/>
        <v>0</v>
      </c>
      <c r="Z244" s="100"/>
      <c r="AA244" s="396"/>
      <c r="AB244" s="100"/>
      <c r="AC244" s="100"/>
      <c r="AD244" s="203"/>
      <c r="AE244" s="203"/>
      <c r="AF244" s="203"/>
      <c r="AG244" s="205"/>
      <c r="AH244" s="205"/>
      <c r="AI244" s="205"/>
      <c r="AJ244" s="205"/>
      <c r="AK244" s="205"/>
      <c r="AL244" s="94">
        <f t="shared" si="782"/>
        <v>-1</v>
      </c>
      <c r="AM244" s="94">
        <f t="shared" si="783"/>
        <v>-0.75240438380675456</v>
      </c>
      <c r="AN244" s="94">
        <f t="shared" si="807"/>
        <v>-0.196585804132974</v>
      </c>
      <c r="AO244" s="94">
        <f t="shared" si="808"/>
        <v>-1.5044247787610612E-2</v>
      </c>
      <c r="AP244" s="94">
        <f t="shared" si="809"/>
        <v>2.4898085237801117</v>
      </c>
      <c r="AQ244" s="94">
        <f t="shared" si="810"/>
        <v>-0.50998789346246975</v>
      </c>
      <c r="AR244" s="362">
        <f t="shared" si="784"/>
        <v>-1.107</v>
      </c>
      <c r="AS244" s="362">
        <f t="shared" si="811"/>
        <v>-3.3639999999999999</v>
      </c>
      <c r="AT244" s="362">
        <f t="shared" si="812"/>
        <v>-1.0940000000000003</v>
      </c>
      <c r="AU244" s="266"/>
      <c r="AV244" s="266">
        <v>1.107</v>
      </c>
      <c r="AW244" s="266">
        <v>4.4710000000000001</v>
      </c>
      <c r="AX244" s="266">
        <v>5.5650000000000004</v>
      </c>
      <c r="AY244" s="266">
        <v>5.65</v>
      </c>
      <c r="AZ244" s="267">
        <v>1.619</v>
      </c>
      <c r="BA244" s="267">
        <v>3.3039999999999998</v>
      </c>
      <c r="BB244" s="205">
        <v>5.8070000000000004</v>
      </c>
      <c r="BC244" s="205">
        <v>4.3531570000000004</v>
      </c>
      <c r="BD244" s="205">
        <v>3.5661890000000001</v>
      </c>
      <c r="BE244" s="205">
        <v>1.836168</v>
      </c>
      <c r="BF244" s="205">
        <v>3.004712</v>
      </c>
      <c r="BG244" s="94">
        <f t="shared" si="785"/>
        <v>1</v>
      </c>
      <c r="BH244" s="94">
        <f t="shared" si="813"/>
        <v>-13.776536312849162</v>
      </c>
      <c r="BI244" s="94">
        <f t="shared" si="814"/>
        <v>-0.70846905537459282</v>
      </c>
      <c r="BJ244" s="94">
        <f t="shared" si="815"/>
        <v>0.27650727650727652</v>
      </c>
      <c r="BK244" s="94">
        <f t="shared" si="816"/>
        <v>1.3170731707317072</v>
      </c>
      <c r="BL244" s="94">
        <f t="shared" si="817"/>
        <v>-66.956521739130423</v>
      </c>
      <c r="BM244" s="362">
        <f t="shared" si="786"/>
        <v>4.5739999999999998</v>
      </c>
      <c r="BN244" s="362">
        <f t="shared" si="818"/>
        <v>-4.9319999999999995</v>
      </c>
      <c r="BO244" s="362">
        <f t="shared" si="819"/>
        <v>-0.87</v>
      </c>
      <c r="BP244" s="266"/>
      <c r="BQ244" s="266">
        <v>-4.5739999999999998</v>
      </c>
      <c r="BR244" s="266">
        <v>0.35799999999999998</v>
      </c>
      <c r="BS244" s="266">
        <v>1.228</v>
      </c>
      <c r="BT244" s="266">
        <v>0.96199999999999997</v>
      </c>
      <c r="BU244" s="267">
        <v>-3.0339999999999998</v>
      </c>
      <c r="BV244" s="267">
        <v>4.5999999999999999E-2</v>
      </c>
      <c r="BW244" s="205">
        <v>2.8519999999999999</v>
      </c>
      <c r="BX244" s="205">
        <v>1.493117</v>
      </c>
      <c r="BY244" s="205">
        <v>0.70862999999999998</v>
      </c>
      <c r="BZ244" s="205">
        <v>-0.72911300000000001</v>
      </c>
      <c r="CA244" s="205">
        <v>0.24809899999999999</v>
      </c>
      <c r="CB244" s="94">
        <f t="shared" si="787"/>
        <v>1</v>
      </c>
      <c r="CC244" s="94">
        <f t="shared" si="820"/>
        <v>-101.38775510204081</v>
      </c>
      <c r="CD244" s="94">
        <f t="shared" si="821"/>
        <v>-0.94269005847953213</v>
      </c>
      <c r="CE244" s="94">
        <f t="shared" si="822"/>
        <v>-0.592663172939495</v>
      </c>
      <c r="CF244" s="94">
        <f t="shared" si="823"/>
        <v>1.6841590612777053</v>
      </c>
      <c r="CG244" s="94">
        <f t="shared" si="824"/>
        <v>-7.2997946611909654</v>
      </c>
      <c r="CH244" s="362">
        <f t="shared" si="788"/>
        <v>4.9189999999999996</v>
      </c>
      <c r="CI244" s="362">
        <f t="shared" si="825"/>
        <v>-4.968</v>
      </c>
      <c r="CJ244" s="362">
        <f t="shared" si="826"/>
        <v>-0.80599999999999994</v>
      </c>
      <c r="CK244" s="100"/>
      <c r="CL244" s="100">
        <v>-4.9189999999999996</v>
      </c>
      <c r="CM244" s="100">
        <v>4.9000000000000002E-2</v>
      </c>
      <c r="CN244" s="100">
        <v>0.85499999999999998</v>
      </c>
      <c r="CO244" s="100">
        <v>2.0990000000000002</v>
      </c>
      <c r="CP244" s="203">
        <v>-3.0680000000000001</v>
      </c>
      <c r="CQ244" s="203">
        <v>0.48699999999999999</v>
      </c>
      <c r="CR244" s="228">
        <v>3.3759999999999999</v>
      </c>
      <c r="CS244" s="228">
        <v>1.90246</v>
      </c>
      <c r="CT244" s="228">
        <v>0.86096799999999996</v>
      </c>
      <c r="CU244" s="228">
        <v>-0.84187699999999999</v>
      </c>
      <c r="CV244" s="228">
        <v>0.55652599999999997</v>
      </c>
      <c r="CW244" s="94">
        <f t="shared" si="789"/>
        <v>1</v>
      </c>
      <c r="CX244" s="94">
        <f t="shared" si="827"/>
        <v>-114.17948717948717</v>
      </c>
      <c r="CY244" s="94">
        <f t="shared" si="828"/>
        <v>-0.94537815126050417</v>
      </c>
      <c r="CZ244" s="94">
        <f t="shared" si="829"/>
        <v>-0.65204678362573099</v>
      </c>
      <c r="DA244" s="94">
        <f t="shared" si="830"/>
        <v>1.9119999999999999</v>
      </c>
      <c r="DB244" s="94">
        <f t="shared" si="831"/>
        <v>-5.0760869565217384</v>
      </c>
      <c r="DC244" s="362">
        <f t="shared" si="790"/>
        <v>4.4139999999999997</v>
      </c>
      <c r="DD244" s="362">
        <f t="shared" si="832"/>
        <v>-4.4529999999999994</v>
      </c>
      <c r="DE244" s="362">
        <f t="shared" si="833"/>
        <v>-0.67499999999999993</v>
      </c>
      <c r="DF244" s="266"/>
      <c r="DG244" s="266">
        <v>-4.4139999999999997</v>
      </c>
      <c r="DH244" s="266">
        <v>3.9E-2</v>
      </c>
      <c r="DI244" s="266">
        <v>0.71399999999999997</v>
      </c>
      <c r="DJ244" s="266">
        <v>2.052</v>
      </c>
      <c r="DK244" s="267">
        <v>-2.25</v>
      </c>
      <c r="DL244" s="267">
        <v>0.55200000000000005</v>
      </c>
      <c r="DM244" s="205">
        <v>2.819</v>
      </c>
      <c r="DN244" s="205">
        <v>1.659184</v>
      </c>
      <c r="DO244" s="205">
        <v>0.77896799999999999</v>
      </c>
      <c r="DP244" s="205">
        <v>-0.57898300000000003</v>
      </c>
      <c r="DQ244" s="205">
        <v>0.61119199999999996</v>
      </c>
      <c r="DR244" s="94">
        <f t="shared" si="791"/>
        <v>-1</v>
      </c>
      <c r="DS244" s="94">
        <f t="shared" si="834"/>
        <v>-0.56602564102564101</v>
      </c>
      <c r="DT244" s="94">
        <f t="shared" si="835"/>
        <v>-8.8891484639644913E-2</v>
      </c>
      <c r="DU244" s="94">
        <f t="shared" si="836"/>
        <v>1.9530784804096667E-2</v>
      </c>
      <c r="DV244" s="94">
        <f t="shared" si="837"/>
        <v>0.32361286254728877</v>
      </c>
      <c r="DW244" s="94">
        <f t="shared" si="838"/>
        <v>-0.3024738867509621</v>
      </c>
      <c r="DX244" s="362">
        <f t="shared" si="792"/>
        <v>-3.3849999999999998</v>
      </c>
      <c r="DY244" s="362">
        <f t="shared" si="839"/>
        <v>-4.415</v>
      </c>
      <c r="DZ244" s="362">
        <f t="shared" si="840"/>
        <v>-0.76100000000000012</v>
      </c>
      <c r="EA244" s="100"/>
      <c r="EB244" s="100">
        <v>3.3849999999999998</v>
      </c>
      <c r="EC244" s="100">
        <v>7.8</v>
      </c>
      <c r="ED244" s="100">
        <v>8.5609999999999999</v>
      </c>
      <c r="EE244" s="100">
        <v>8.3970000000000002</v>
      </c>
      <c r="EF244" s="203">
        <v>6.3440000000000003</v>
      </c>
      <c r="EG244" s="203">
        <v>9.0950000000000006</v>
      </c>
      <c r="EH244" s="228">
        <v>10.542999999999999</v>
      </c>
      <c r="EI244" s="228">
        <v>8.1526569999999996</v>
      </c>
      <c r="EJ244" s="228">
        <v>6.8934730000000002</v>
      </c>
      <c r="EK244" s="228">
        <v>6.1145050000000003</v>
      </c>
      <c r="EL244" s="228">
        <v>6.6934880000000003</v>
      </c>
      <c r="EM244" s="94">
        <f t="shared" si="793"/>
        <v>-1</v>
      </c>
      <c r="EN244" s="94">
        <f t="shared" si="841"/>
        <v>-7.6928941750533733E-2</v>
      </c>
      <c r="EO244" s="94">
        <f t="shared" si="842"/>
        <v>-0.20557238037553008</v>
      </c>
      <c r="EP244" s="94">
        <f t="shared" si="843"/>
        <v>-0.16750705929810403</v>
      </c>
      <c r="EQ244" s="94">
        <f t="shared" si="844"/>
        <v>-7.4719481185993794E-2</v>
      </c>
      <c r="ER244" s="94">
        <f t="shared" si="845"/>
        <v>0.13108525290904763</v>
      </c>
      <c r="ES244" s="362">
        <f t="shared" si="794"/>
        <v>-24.213999999999999</v>
      </c>
      <c r="ET244" s="362">
        <f t="shared" si="846"/>
        <v>-2.0180000000000007</v>
      </c>
      <c r="EU244" s="362">
        <f t="shared" si="847"/>
        <v>-6.7880000000000038</v>
      </c>
      <c r="EV244" s="100"/>
      <c r="EW244" s="100">
        <v>24.213999999999999</v>
      </c>
      <c r="EX244" s="100">
        <v>26.231999999999999</v>
      </c>
      <c r="EY244" s="100">
        <v>33.020000000000003</v>
      </c>
      <c r="EZ244" s="100">
        <v>39.664000000000001</v>
      </c>
      <c r="FA244" s="203">
        <v>42.866999999999997</v>
      </c>
      <c r="FB244" s="203">
        <v>37.899000000000001</v>
      </c>
      <c r="FC244" s="228">
        <v>29.74</v>
      </c>
      <c r="FD244" s="228">
        <v>27.925595000000001</v>
      </c>
      <c r="FE244" s="228">
        <v>34.146763</v>
      </c>
      <c r="FF244" s="228">
        <v>25.812788000000001</v>
      </c>
      <c r="FG244" s="228">
        <v>32.030189</v>
      </c>
      <c r="FH244" s="94">
        <f t="shared" si="795"/>
        <v>-1</v>
      </c>
      <c r="FI244" s="94">
        <f t="shared" si="848"/>
        <v>0.12903225806451613</v>
      </c>
      <c r="FJ244" s="94">
        <f t="shared" si="849"/>
        <v>0</v>
      </c>
      <c r="FK244" s="94">
        <f t="shared" si="850"/>
        <v>-8.8235294117647065E-2</v>
      </c>
      <c r="FL244" s="94">
        <f t="shared" si="851"/>
        <v>-2.8571428571428571E-2</v>
      </c>
      <c r="FM244" s="94">
        <f t="shared" si="852"/>
        <v>-2.7777777777777776E-2</v>
      </c>
      <c r="FN244" s="362">
        <f t="shared" si="796"/>
        <v>-35</v>
      </c>
      <c r="FO244" s="362">
        <f t="shared" si="853"/>
        <v>4</v>
      </c>
      <c r="FP244" s="362">
        <f t="shared" si="854"/>
        <v>0</v>
      </c>
      <c r="FQ244" s="486"/>
      <c r="FR244" s="486">
        <v>35</v>
      </c>
      <c r="FS244" s="486">
        <v>31</v>
      </c>
      <c r="FT244" s="486">
        <v>31</v>
      </c>
      <c r="FU244" s="486">
        <v>34</v>
      </c>
      <c r="FV244" s="487">
        <v>35</v>
      </c>
      <c r="FW244" s="487">
        <v>36</v>
      </c>
      <c r="FX244" s="488">
        <v>32</v>
      </c>
      <c r="FY244" s="488"/>
      <c r="FZ244" s="488"/>
      <c r="GA244" s="488"/>
      <c r="GB244" s="488"/>
      <c r="GC244" s="2"/>
      <c r="GD244" s="28"/>
      <c r="GE244" s="1" t="s">
        <v>77</v>
      </c>
      <c r="GF244" s="336"/>
      <c r="GG244" s="1">
        <v>8800</v>
      </c>
      <c r="GH244" s="1" t="s">
        <v>90</v>
      </c>
      <c r="GI244" s="18" t="s">
        <v>79</v>
      </c>
      <c r="GJ244" s="94">
        <f t="shared" si="728"/>
        <v>1</v>
      </c>
      <c r="GK244" s="94">
        <f t="shared" si="729"/>
        <v>-147.84345652431739</v>
      </c>
      <c r="GL244" s="94">
        <f t="shared" si="730"/>
        <v>-0.94059886386503921</v>
      </c>
      <c r="GM244" s="94">
        <f t="shared" si="731"/>
        <v>-0.64591625382126994</v>
      </c>
      <c r="GN244" s="94">
        <f t="shared" si="732"/>
        <v>1.7165546263527909</v>
      </c>
      <c r="GO244" s="392">
        <f t="shared" si="733"/>
        <v>-9.0131723269945052</v>
      </c>
      <c r="GP244" s="366">
        <f t="shared" si="734"/>
        <v>0.87957085382208322</v>
      </c>
      <c r="GQ244" s="366">
        <f t="shared" si="735"/>
        <v>-0.88556070774299267</v>
      </c>
      <c r="GR244" s="366">
        <f t="shared" si="736"/>
        <v>-9.4847508975658523E-2</v>
      </c>
      <c r="GS244" s="94">
        <f t="shared" si="797"/>
        <v>0</v>
      </c>
      <c r="GT244" s="94">
        <f t="shared" si="855"/>
        <v>-0.87957085382208322</v>
      </c>
      <c r="GU244" s="392">
        <f t="shared" si="856"/>
        <v>5.9898539209094796E-3</v>
      </c>
      <c r="GV244" s="94">
        <f t="shared" si="857"/>
        <v>0.100837362896568</v>
      </c>
      <c r="GW244" s="94">
        <f t="shared" si="858"/>
        <v>0.28478393596092533</v>
      </c>
      <c r="GX244" s="94">
        <f t="shared" si="859"/>
        <v>-0.39743506703802062</v>
      </c>
      <c r="GY244" s="94">
        <f t="shared" si="860"/>
        <v>4.9597718708626136E-2</v>
      </c>
      <c r="GZ244" s="94">
        <f t="shared" si="861"/>
        <v>0.36115339514412365</v>
      </c>
      <c r="HA244" s="94">
        <f t="shared" si="862"/>
        <v>0.25288363187078672</v>
      </c>
      <c r="HB244" s="94">
        <f t="shared" si="863"/>
        <v>0.13237537763363375</v>
      </c>
      <c r="HC244" s="94">
        <f t="shared" si="864"/>
        <v>-0.13146118989915126</v>
      </c>
      <c r="HD244" s="94">
        <f t="shared" si="737"/>
        <v>1</v>
      </c>
      <c r="HE244" s="94">
        <f t="shared" si="738"/>
        <v>-16.006845530050722</v>
      </c>
      <c r="HF244" s="94">
        <f t="shared" si="739"/>
        <v>-0.64238109803630106</v>
      </c>
      <c r="HG244" s="94">
        <f t="shared" si="740"/>
        <v>0.4494444724756762</v>
      </c>
      <c r="HH244" s="94">
        <f t="shared" si="741"/>
        <v>1.3102922745067558</v>
      </c>
      <c r="HI244" s="392">
        <f t="shared" si="742"/>
        <v>-56.236524947540353</v>
      </c>
      <c r="HJ244" s="366">
        <f t="shared" si="743"/>
        <v>0.1813424255639694</v>
      </c>
      <c r="HK244" s="366">
        <f t="shared" si="744"/>
        <v>-0.19342640585155463</v>
      </c>
      <c r="HL244" s="366">
        <f t="shared" si="745"/>
        <v>-2.1706124824956735E-2</v>
      </c>
      <c r="HM244" s="94">
        <f t="shared" si="798"/>
        <v>0</v>
      </c>
      <c r="HN244" s="94">
        <f t="shared" si="865"/>
        <v>-0.1813424255639694</v>
      </c>
      <c r="HO244" s="392">
        <f t="shared" si="866"/>
        <v>1.2083980287585228E-2</v>
      </c>
      <c r="HP244" s="94">
        <f t="shared" si="867"/>
        <v>3.3790105112541963E-2</v>
      </c>
      <c r="HQ244" s="94">
        <f t="shared" si="868"/>
        <v>2.3312452290654418E-2</v>
      </c>
      <c r="HR244" s="94">
        <f t="shared" si="869"/>
        <v>-7.5130624272589958E-2</v>
      </c>
      <c r="HS244" s="94">
        <f t="shared" si="870"/>
        <v>1.3601620366948063E-3</v>
      </c>
      <c r="HT244" s="94">
        <f t="shared" si="871"/>
        <v>9.8915133018223439E-2</v>
      </c>
      <c r="HU244" s="94">
        <f t="shared" si="872"/>
        <v>4.8108918304666307E-2</v>
      </c>
      <c r="HV244" s="94">
        <f t="shared" si="873"/>
        <v>2.3636934839622127E-2</v>
      </c>
      <c r="HW244" s="94">
        <f t="shared" si="874"/>
        <v>-2.5210078658295887E-2</v>
      </c>
      <c r="HX244" s="94" t="e">
        <f t="shared" si="746"/>
        <v>#VALUE!</v>
      </c>
      <c r="HY244" s="94">
        <f t="shared" si="747"/>
        <v>-0.52985812403504651</v>
      </c>
      <c r="HZ244" s="94">
        <f t="shared" si="748"/>
        <v>0.14687416808474113</v>
      </c>
      <c r="IA244" s="94">
        <f t="shared" si="749"/>
        <v>0.22467198814263128</v>
      </c>
      <c r="IB244" s="94">
        <f t="shared" si="750"/>
        <v>0.4304990061217886</v>
      </c>
      <c r="IC244" s="392">
        <f t="shared" si="751"/>
        <v>-0.38331252091293327</v>
      </c>
      <c r="ID244" s="366" t="e">
        <f t="shared" si="752"/>
        <v>#VALUE!</v>
      </c>
      <c r="IE244" s="366">
        <f t="shared" si="753"/>
        <v>-0.15755159223365975</v>
      </c>
      <c r="IF244" s="366">
        <f t="shared" si="754"/>
        <v>3.8079641216640481E-2</v>
      </c>
      <c r="IG244" s="94" t="str">
        <f t="shared" si="799"/>
        <v>i.a.</v>
      </c>
      <c r="IH244" s="94">
        <f t="shared" si="875"/>
        <v>0.13979515982489468</v>
      </c>
      <c r="II244" s="392">
        <f t="shared" si="876"/>
        <v>0.29734675205855443</v>
      </c>
      <c r="IJ244" s="94">
        <f t="shared" si="877"/>
        <v>0.25926711084191395</v>
      </c>
      <c r="IK244" s="94">
        <f t="shared" si="878"/>
        <v>0.21170330778539734</v>
      </c>
      <c r="IL244" s="94">
        <f t="shared" si="879"/>
        <v>0.14799262836214339</v>
      </c>
      <c r="IM244" s="94">
        <f t="shared" si="880"/>
        <v>0.23997994670044065</v>
      </c>
      <c r="IN244" s="94">
        <f t="shared" si="881"/>
        <v>0.35450571620712845</v>
      </c>
      <c r="IO244" s="94">
        <f t="shared" si="882"/>
        <v>0.2919421054412627</v>
      </c>
      <c r="IP244" s="94">
        <f t="shared" si="883"/>
        <v>0.20187778853298627</v>
      </c>
      <c r="IQ244" s="94">
        <f t="shared" si="884"/>
        <v>0.23687890668764644</v>
      </c>
      <c r="IR244" s="94">
        <f t="shared" si="800"/>
        <v>0.20897435228995995</v>
      </c>
      <c r="IS244" s="94" t="e">
        <f t="shared" si="755"/>
        <v>#VALUE!</v>
      </c>
      <c r="IT244" s="94" t="e">
        <f t="shared" si="756"/>
        <v>#VALUE!</v>
      </c>
      <c r="IU244" s="94" t="e">
        <f t="shared" si="757"/>
        <v>#VALUE!</v>
      </c>
      <c r="IV244" s="94" t="e">
        <f t="shared" si="758"/>
        <v>#VALUE!</v>
      </c>
      <c r="IW244" s="94" t="e">
        <f t="shared" si="759"/>
        <v>#VALUE!</v>
      </c>
      <c r="IX244" s="392" t="e">
        <f t="shared" si="760"/>
        <v>#VALUE!</v>
      </c>
      <c r="IY244" s="366" t="e">
        <f t="shared" si="761"/>
        <v>#VALUE!</v>
      </c>
      <c r="IZ244" s="366" t="e">
        <f t="shared" si="762"/>
        <v>#VALUE!</v>
      </c>
      <c r="JA244" s="366" t="e">
        <f t="shared" si="763"/>
        <v>#VALUE!</v>
      </c>
      <c r="JB244" s="392"/>
      <c r="JC244" s="94" t="str">
        <f t="shared" si="885"/>
        <v>i.a.</v>
      </c>
      <c r="JD244" s="392" t="str">
        <f t="shared" si="886"/>
        <v>i.a.</v>
      </c>
      <c r="JE244" s="94" t="str">
        <f t="shared" si="887"/>
        <v>i.a.</v>
      </c>
      <c r="JF244" s="94" t="str">
        <f t="shared" si="888"/>
        <v>i.a.</v>
      </c>
      <c r="JG244" s="94" t="str">
        <f t="shared" si="889"/>
        <v>i.a.</v>
      </c>
      <c r="JH244" s="94" t="str">
        <f t="shared" si="890"/>
        <v>i.a.</v>
      </c>
      <c r="JI244" s="94" t="str">
        <f t="shared" si="891"/>
        <v>i.a.</v>
      </c>
      <c r="JJ244" s="94" t="str">
        <f t="shared" si="892"/>
        <v>i.a.</v>
      </c>
      <c r="JK244" s="94" t="str">
        <f t="shared" si="893"/>
        <v>i.a.</v>
      </c>
      <c r="JL244" s="94" t="str">
        <f t="shared" si="894"/>
        <v>i.a.</v>
      </c>
      <c r="JM244" s="94" t="str">
        <f t="shared" si="801"/>
        <v>i.a.</v>
      </c>
      <c r="JN244" s="94" t="e">
        <f t="shared" si="764"/>
        <v>#VALUE!</v>
      </c>
      <c r="JO244" s="94" t="e">
        <f t="shared" si="765"/>
        <v>#DIV/0!</v>
      </c>
      <c r="JP244" s="94" t="e">
        <f t="shared" si="766"/>
        <v>#DIV/0!</v>
      </c>
      <c r="JQ244" s="94" t="e">
        <f t="shared" si="767"/>
        <v>#DIV/0!</v>
      </c>
      <c r="JR244" s="94" t="e">
        <f t="shared" si="768"/>
        <v>#DIV/0!</v>
      </c>
      <c r="JS244" s="392" t="e">
        <f t="shared" si="769"/>
        <v>#DIV/0!</v>
      </c>
      <c r="JT244" s="364" t="e">
        <f t="shared" si="770"/>
        <v>#VALUE!</v>
      </c>
      <c r="JU244" s="364">
        <f t="shared" si="771"/>
        <v>0</v>
      </c>
      <c r="JV244" s="364">
        <f t="shared" si="772"/>
        <v>0</v>
      </c>
      <c r="JW244" s="99" t="str">
        <f t="shared" si="802"/>
        <v>i.a.</v>
      </c>
      <c r="JX244" s="99">
        <f t="shared" si="895"/>
        <v>0</v>
      </c>
      <c r="JY244" s="393">
        <f t="shared" si="896"/>
        <v>0</v>
      </c>
      <c r="JZ244" s="99">
        <f t="shared" si="897"/>
        <v>0</v>
      </c>
      <c r="KA244" s="99">
        <f t="shared" si="898"/>
        <v>0</v>
      </c>
      <c r="KB244" s="99">
        <f t="shared" si="899"/>
        <v>0</v>
      </c>
      <c r="KC244" s="99">
        <f t="shared" si="900"/>
        <v>0</v>
      </c>
      <c r="KD244" s="99">
        <f t="shared" si="901"/>
        <v>0</v>
      </c>
      <c r="KE244" s="99" t="str">
        <f t="shared" si="902"/>
        <v>i.a.</v>
      </c>
      <c r="KF244" s="99" t="str">
        <f t="shared" si="803"/>
        <v>i.a.</v>
      </c>
      <c r="KG244" s="99" t="str">
        <f t="shared" si="804"/>
        <v>i.a.</v>
      </c>
      <c r="KH244" s="99" t="str">
        <f t="shared" si="805"/>
        <v>i.a.</v>
      </c>
      <c r="KI244" s="94">
        <f t="shared" si="773"/>
        <v>1</v>
      </c>
      <c r="KJ244" s="94">
        <f t="shared" si="774"/>
        <v>-89.914868804664721</v>
      </c>
      <c r="KK244" s="94">
        <f t="shared" si="775"/>
        <v>-0.94269005847953213</v>
      </c>
      <c r="KL244" s="94">
        <f t="shared" si="776"/>
        <v>-0.55324347999815582</v>
      </c>
      <c r="KM244" s="94">
        <f t="shared" si="777"/>
        <v>1.7042813866094026</v>
      </c>
      <c r="KN244" s="392">
        <f t="shared" si="778"/>
        <v>-7.4797887943678507</v>
      </c>
      <c r="KO244" s="364">
        <f t="shared" si="779"/>
        <v>0.14054285714285714</v>
      </c>
      <c r="KP244" s="364">
        <f t="shared" si="780"/>
        <v>-0.14212350230414747</v>
      </c>
      <c r="KQ244" s="364">
        <f t="shared" si="781"/>
        <v>-2.5999999999999999E-2</v>
      </c>
      <c r="KR244" s="308"/>
      <c r="KS244" s="308">
        <f t="shared" si="903"/>
        <v>-0.14054285714285714</v>
      </c>
      <c r="KT244" s="395">
        <f t="shared" si="904"/>
        <v>1.5806451612903226E-3</v>
      </c>
      <c r="KU244" s="308">
        <f t="shared" si="905"/>
        <v>2.7580645161290322E-2</v>
      </c>
      <c r="KV244" s="308">
        <f t="shared" si="906"/>
        <v>6.1735294117647062E-2</v>
      </c>
      <c r="KW244" s="308">
        <f t="shared" si="907"/>
        <v>-8.7657142857142864E-2</v>
      </c>
      <c r="KX244" s="308">
        <f t="shared" si="908"/>
        <v>1.3527777777777777E-2</v>
      </c>
      <c r="KY244" s="308">
        <f t="shared" si="909"/>
        <v>0.1055</v>
      </c>
      <c r="KZ244" s="308" t="str">
        <f t="shared" si="910"/>
        <v>i.a.</v>
      </c>
      <c r="LA244" s="308" t="str">
        <f t="shared" si="911"/>
        <v>i.a.</v>
      </c>
      <c r="LB244" s="308" t="str">
        <f t="shared" si="912"/>
        <v>i.a.</v>
      </c>
      <c r="LC244" s="308" t="str">
        <f t="shared" si="806"/>
        <v>i.a.</v>
      </c>
    </row>
    <row r="245" spans="1:315" s="1" customFormat="1" ht="15.75" customHeight="1" x14ac:dyDescent="0.3">
      <c r="A245" s="373" t="s">
        <v>83</v>
      </c>
      <c r="B245" s="171">
        <v>21514179</v>
      </c>
      <c r="C245" t="s">
        <v>80</v>
      </c>
      <c r="D245" s="4"/>
      <c r="E245"/>
      <c r="F245"/>
      <c r="G245">
        <v>412000</v>
      </c>
      <c r="H245"/>
      <c r="I245" s="184">
        <v>44862</v>
      </c>
      <c r="J245" s="176"/>
      <c r="K245" s="176"/>
      <c r="L245" s="176" t="s">
        <v>84</v>
      </c>
      <c r="M245" s="176" t="s">
        <v>84</v>
      </c>
      <c r="N245" s="176" t="s">
        <v>84</v>
      </c>
      <c r="O245" s="176" t="s">
        <v>84</v>
      </c>
      <c r="P245" s="176" t="s">
        <v>84</v>
      </c>
      <c r="Q245" s="94" t="e">
        <f t="shared" si="719"/>
        <v>#DIV/0!</v>
      </c>
      <c r="R245" s="94" t="e">
        <f t="shared" si="720"/>
        <v>#DIV/0!</v>
      </c>
      <c r="S245" s="94" t="e">
        <f t="shared" si="721"/>
        <v>#DIV/0!</v>
      </c>
      <c r="T245" s="94" t="e">
        <f t="shared" si="722"/>
        <v>#DIV/0!</v>
      </c>
      <c r="U245" s="94" t="e">
        <f t="shared" si="723"/>
        <v>#DIV/0!</v>
      </c>
      <c r="V245" s="94" t="e">
        <f t="shared" si="724"/>
        <v>#DIV/0!</v>
      </c>
      <c r="W245" s="362">
        <f t="shared" si="725"/>
        <v>0</v>
      </c>
      <c r="X245" s="362">
        <f t="shared" si="726"/>
        <v>0</v>
      </c>
      <c r="Y245" s="362">
        <f t="shared" si="727"/>
        <v>0</v>
      </c>
      <c r="Z245" s="100"/>
      <c r="AA245" s="100"/>
      <c r="AB245" s="100"/>
      <c r="AC245" s="100"/>
      <c r="AD245" s="100"/>
      <c r="AE245" s="203"/>
      <c r="AF245" s="203"/>
      <c r="AG245" s="205"/>
      <c r="AH245" s="201"/>
      <c r="AI245" s="201"/>
      <c r="AJ245" s="201"/>
      <c r="AK245" s="201"/>
      <c r="AL245" s="94" t="e">
        <f t="shared" si="782"/>
        <v>#DIV/0!</v>
      </c>
      <c r="AM245" s="94">
        <f t="shared" si="783"/>
        <v>-1</v>
      </c>
      <c r="AN245" s="94">
        <f t="shared" si="807"/>
        <v>2</v>
      </c>
      <c r="AO245" s="94">
        <f t="shared" si="808"/>
        <v>-1.02</v>
      </c>
      <c r="AP245" s="94">
        <f t="shared" si="809"/>
        <v>-0.92319508448540699</v>
      </c>
      <c r="AQ245" s="94">
        <f t="shared" si="810"/>
        <v>-0.93263658940397354</v>
      </c>
      <c r="AR245" s="362">
        <f t="shared" si="784"/>
        <v>0</v>
      </c>
      <c r="AS245" s="362">
        <f t="shared" si="811"/>
        <v>-1E-3</v>
      </c>
      <c r="AT245" s="362">
        <f t="shared" si="812"/>
        <v>2E-3</v>
      </c>
      <c r="AU245" s="266"/>
      <c r="AV245" s="266"/>
      <c r="AW245" s="266">
        <v>1E-3</v>
      </c>
      <c r="AX245" s="266">
        <v>-1E-3</v>
      </c>
      <c r="AY245" s="266">
        <v>0.05</v>
      </c>
      <c r="AZ245" s="266">
        <v>0.65100000000000002</v>
      </c>
      <c r="BA245" s="267">
        <v>9.6639999999999997</v>
      </c>
      <c r="BB245" s="205">
        <v>6.1059999999999999</v>
      </c>
      <c r="BC245" s="205">
        <v>7.2280720000000001</v>
      </c>
      <c r="BD245" s="205">
        <v>5.1813710000000004</v>
      </c>
      <c r="BE245" s="205">
        <v>9.5238270000000007</v>
      </c>
      <c r="BF245" s="205">
        <v>1.3366009999999999</v>
      </c>
      <c r="BG245" s="94" t="e">
        <f t="shared" si="785"/>
        <v>#DIV/0!</v>
      </c>
      <c r="BH245" s="94" t="e">
        <f t="shared" si="813"/>
        <v>#DIV/0!</v>
      </c>
      <c r="BI245" s="94">
        <f t="shared" si="814"/>
        <v>1</v>
      </c>
      <c r="BJ245" s="94">
        <f t="shared" si="815"/>
        <v>-1.04</v>
      </c>
      <c r="BK245" s="94">
        <f t="shared" si="816"/>
        <v>-0.92150706436420715</v>
      </c>
      <c r="BL245" s="94">
        <f t="shared" si="817"/>
        <v>-0.92449922958397523</v>
      </c>
      <c r="BM245" s="362">
        <f t="shared" si="786"/>
        <v>0</v>
      </c>
      <c r="BN245" s="362">
        <f t="shared" si="818"/>
        <v>0</v>
      </c>
      <c r="BO245" s="362">
        <f t="shared" si="819"/>
        <v>2E-3</v>
      </c>
      <c r="BP245" s="266"/>
      <c r="BQ245" s="266"/>
      <c r="BR245" s="266"/>
      <c r="BS245" s="266">
        <v>-2E-3</v>
      </c>
      <c r="BT245" s="266">
        <v>0.05</v>
      </c>
      <c r="BU245" s="266">
        <v>0.63700000000000001</v>
      </c>
      <c r="BV245" s="266">
        <v>8.4369999999999994</v>
      </c>
      <c r="BW245" s="201">
        <v>5.6669999999999998</v>
      </c>
      <c r="BX245" s="201">
        <v>6.3415739999999996</v>
      </c>
      <c r="BY245" s="201">
        <v>4.9988780000000004</v>
      </c>
      <c r="BZ245" s="201">
        <v>9.4969719999999995</v>
      </c>
      <c r="CA245" s="201">
        <v>1.185133</v>
      </c>
      <c r="CB245" s="94" t="e">
        <f t="shared" si="787"/>
        <v>#DIV/0!</v>
      </c>
      <c r="CC245" s="94" t="e">
        <f t="shared" si="820"/>
        <v>#DIV/0!</v>
      </c>
      <c r="CD245" s="94">
        <f t="shared" si="821"/>
        <v>-1</v>
      </c>
      <c r="CE245" s="94">
        <f t="shared" si="822"/>
        <v>-0.89830508474576276</v>
      </c>
      <c r="CF245" s="94">
        <f t="shared" si="823"/>
        <v>-0.94082246740220654</v>
      </c>
      <c r="CG245" s="94">
        <f t="shared" si="824"/>
        <v>-0.88968798406727156</v>
      </c>
      <c r="CH245" s="362">
        <f t="shared" si="788"/>
        <v>0</v>
      </c>
      <c r="CI245" s="362">
        <f t="shared" si="825"/>
        <v>0</v>
      </c>
      <c r="CJ245" s="362">
        <f t="shared" si="826"/>
        <v>-6.0000000000000001E-3</v>
      </c>
      <c r="CK245" s="100"/>
      <c r="CL245" s="100"/>
      <c r="CM245" s="100"/>
      <c r="CN245" s="100">
        <v>6.0000000000000001E-3</v>
      </c>
      <c r="CO245" s="100">
        <v>5.8999999999999997E-2</v>
      </c>
      <c r="CP245" s="100">
        <v>0.997</v>
      </c>
      <c r="CQ245" s="100">
        <v>9.0380000000000003</v>
      </c>
      <c r="CR245" s="208">
        <v>6.5250000000000004</v>
      </c>
      <c r="CS245" s="208">
        <v>10.751234999999999</v>
      </c>
      <c r="CT245" s="208">
        <v>5.6512890000000002</v>
      </c>
      <c r="CU245" s="208">
        <v>9.9544589999999999</v>
      </c>
      <c r="CV245" s="208">
        <v>1.43875</v>
      </c>
      <c r="CW245" s="94" t="e">
        <f t="shared" si="789"/>
        <v>#DIV/0!</v>
      </c>
      <c r="CX245" s="94" t="e">
        <f t="shared" si="827"/>
        <v>#DIV/0!</v>
      </c>
      <c r="CY245" s="94">
        <f t="shared" si="828"/>
        <v>-1</v>
      </c>
      <c r="CZ245" s="94">
        <f t="shared" si="829"/>
        <v>-0.86956521739130443</v>
      </c>
      <c r="DA245" s="94">
        <f t="shared" si="830"/>
        <v>-0.94072164948453607</v>
      </c>
      <c r="DB245" s="94">
        <f t="shared" si="831"/>
        <v>-0.89076576576576583</v>
      </c>
      <c r="DC245" s="362">
        <f t="shared" si="790"/>
        <v>0</v>
      </c>
      <c r="DD245" s="362">
        <f t="shared" si="832"/>
        <v>0</v>
      </c>
      <c r="DE245" s="362">
        <f t="shared" si="833"/>
        <v>-6.0000000000000001E-3</v>
      </c>
      <c r="DF245" s="266"/>
      <c r="DG245" s="266"/>
      <c r="DH245" s="266"/>
      <c r="DI245" s="266">
        <v>6.0000000000000001E-3</v>
      </c>
      <c r="DJ245" s="266">
        <v>4.5999999999999999E-2</v>
      </c>
      <c r="DK245" s="266">
        <v>0.77600000000000002</v>
      </c>
      <c r="DL245" s="266">
        <v>7.1040000000000001</v>
      </c>
      <c r="DM245" s="201">
        <v>5.3129999999999997</v>
      </c>
      <c r="DN245" s="201">
        <v>9.3514219999999995</v>
      </c>
      <c r="DO245" s="201">
        <v>4.3427480000000003</v>
      </c>
      <c r="DP245" s="201">
        <v>7.5718480000000001</v>
      </c>
      <c r="DQ245" s="201">
        <v>1.010094</v>
      </c>
      <c r="DR245" s="94" t="e">
        <f t="shared" si="791"/>
        <v>#DIV/0!</v>
      </c>
      <c r="DS245" s="94" t="e">
        <f t="shared" si="834"/>
        <v>#DIV/0!</v>
      </c>
      <c r="DT245" s="94">
        <f t="shared" si="835"/>
        <v>-1</v>
      </c>
      <c r="DU245" s="94">
        <f t="shared" si="836"/>
        <v>-0.80225988700564976</v>
      </c>
      <c r="DV245" s="94">
        <f t="shared" si="837"/>
        <v>3.855825649622803E-2</v>
      </c>
      <c r="DW245" s="94">
        <f t="shared" si="838"/>
        <v>-0.96724057445698441</v>
      </c>
      <c r="DX245" s="362">
        <f t="shared" si="792"/>
        <v>0</v>
      </c>
      <c r="DY245" s="362">
        <f t="shared" si="839"/>
        <v>0</v>
      </c>
      <c r="DZ245" s="362">
        <f t="shared" si="840"/>
        <v>-0.245</v>
      </c>
      <c r="EA245" s="100"/>
      <c r="EB245" s="100"/>
      <c r="EC245" s="100"/>
      <c r="ED245" s="100">
        <v>0.245</v>
      </c>
      <c r="EE245" s="100">
        <v>1.2390000000000001</v>
      </c>
      <c r="EF245" s="100">
        <v>1.1930000000000001</v>
      </c>
      <c r="EG245" s="100">
        <v>36.417000000000002</v>
      </c>
      <c r="EH245" s="208">
        <v>35.313000000000002</v>
      </c>
      <c r="EI245" s="208">
        <v>36.000199000000002</v>
      </c>
      <c r="EJ245" s="208">
        <v>28.148778</v>
      </c>
      <c r="EK245" s="208">
        <v>26.80603</v>
      </c>
      <c r="EL245" s="208">
        <v>19.234182000000001</v>
      </c>
      <c r="EM245" s="94" t="e">
        <f t="shared" si="793"/>
        <v>#DIV/0!</v>
      </c>
      <c r="EN245" s="94" t="e">
        <f t="shared" si="841"/>
        <v>#DIV/0!</v>
      </c>
      <c r="EO245" s="94">
        <f t="shared" si="842"/>
        <v>-1</v>
      </c>
      <c r="EP245" s="94">
        <f t="shared" si="843"/>
        <v>-0.77491601343784988</v>
      </c>
      <c r="EQ245" s="94">
        <f t="shared" si="844"/>
        <v>-0.16542056074766359</v>
      </c>
      <c r="ER245" s="94">
        <f t="shared" si="845"/>
        <v>-0.95103198938263689</v>
      </c>
      <c r="ES245" s="362">
        <f t="shared" si="794"/>
        <v>0</v>
      </c>
      <c r="ET245" s="362">
        <f t="shared" si="846"/>
        <v>0</v>
      </c>
      <c r="EU245" s="362">
        <f t="shared" si="847"/>
        <v>-0.40200000000000002</v>
      </c>
      <c r="EV245" s="100"/>
      <c r="EW245" s="100"/>
      <c r="EX245" s="100"/>
      <c r="EY245" s="100">
        <v>0.40200000000000002</v>
      </c>
      <c r="EZ245" s="100">
        <v>1.786</v>
      </c>
      <c r="FA245" s="100">
        <v>2.14</v>
      </c>
      <c r="FB245" s="100">
        <v>43.701999999999998</v>
      </c>
      <c r="FC245" s="208">
        <v>50.094000000000001</v>
      </c>
      <c r="FD245" s="208">
        <v>63.094237</v>
      </c>
      <c r="FE245" s="208">
        <v>45.975501999999999</v>
      </c>
      <c r="FF245" s="208">
        <v>37.603960999999998</v>
      </c>
      <c r="FG245" s="208">
        <v>21.669132000000001</v>
      </c>
      <c r="FH245" s="94" t="e">
        <f t="shared" si="795"/>
        <v>#DIV/0!</v>
      </c>
      <c r="FI245" s="94" t="e">
        <f t="shared" si="848"/>
        <v>#DIV/0!</v>
      </c>
      <c r="FJ245" s="94" t="e">
        <f t="shared" si="849"/>
        <v>#DIV/0!</v>
      </c>
      <c r="FK245" s="94" t="e">
        <f t="shared" si="850"/>
        <v>#DIV/0!</v>
      </c>
      <c r="FL245" s="94" t="e">
        <f t="shared" si="851"/>
        <v>#DIV/0!</v>
      </c>
      <c r="FM245" s="94">
        <f t="shared" si="852"/>
        <v>-1</v>
      </c>
      <c r="FN245" s="362">
        <f t="shared" si="796"/>
        <v>0</v>
      </c>
      <c r="FO245" s="362">
        <f t="shared" si="853"/>
        <v>0</v>
      </c>
      <c r="FP245" s="362">
        <f t="shared" si="854"/>
        <v>0</v>
      </c>
      <c r="FQ245" s="486"/>
      <c r="FR245" s="486"/>
      <c r="FS245" s="486"/>
      <c r="FT245" s="486"/>
      <c r="FU245" s="486">
        <v>0</v>
      </c>
      <c r="FV245" s="486">
        <v>0</v>
      </c>
      <c r="FW245" s="486">
        <v>1</v>
      </c>
      <c r="FX245" s="2">
        <v>1</v>
      </c>
      <c r="FY245" s="2">
        <v>1</v>
      </c>
      <c r="FZ245" s="2"/>
      <c r="GA245" s="2"/>
      <c r="GB245" s="2"/>
      <c r="GC245" s="2"/>
      <c r="GD245" s="28"/>
      <c r="GE245" s="1" t="s">
        <v>77</v>
      </c>
      <c r="GF245" s="336"/>
      <c r="GG245" s="1">
        <v>8700</v>
      </c>
      <c r="GH245" s="1" t="s">
        <v>78</v>
      </c>
      <c r="GI245" s="18" t="s">
        <v>79</v>
      </c>
      <c r="GJ245" s="94" t="e">
        <f t="shared" si="728"/>
        <v>#VALUE!</v>
      </c>
      <c r="GK245" s="94" t="e">
        <f t="shared" si="729"/>
        <v>#VALUE!</v>
      </c>
      <c r="GL245" s="94">
        <f t="shared" si="730"/>
        <v>-1</v>
      </c>
      <c r="GM245" s="94">
        <f t="shared" si="731"/>
        <v>-0.83334094750788057</v>
      </c>
      <c r="GN245" s="94">
        <f t="shared" si="732"/>
        <v>-8.4840871298105039E-2</v>
      </c>
      <c r="GO245" s="387">
        <f t="shared" si="733"/>
        <v>-0.78961231313867009</v>
      </c>
      <c r="GP245" s="366" t="e">
        <f t="shared" si="734"/>
        <v>#VALUE!</v>
      </c>
      <c r="GQ245" s="366" t="e">
        <f t="shared" si="735"/>
        <v>#VALUE!</v>
      </c>
      <c r="GR245" s="366">
        <f t="shared" si="736"/>
        <v>-8.0862533692722376E-3</v>
      </c>
      <c r="GS245" s="94" t="str">
        <f t="shared" si="797"/>
        <v>Negativ EK</v>
      </c>
      <c r="GT245" s="94" t="str">
        <f t="shared" si="855"/>
        <v>Negativ EK</v>
      </c>
      <c r="GU245" s="388">
        <f t="shared" si="856"/>
        <v>0</v>
      </c>
      <c r="GV245" s="94">
        <f t="shared" si="857"/>
        <v>8.0862533692722376E-3</v>
      </c>
      <c r="GW245" s="94">
        <f t="shared" si="858"/>
        <v>4.8519736842105254E-2</v>
      </c>
      <c r="GX245" s="94">
        <f t="shared" si="859"/>
        <v>5.301781441106089E-2</v>
      </c>
      <c r="GY245" s="94">
        <f t="shared" si="860"/>
        <v>0.25200055764673079</v>
      </c>
      <c r="GZ245" s="94">
        <f t="shared" si="861"/>
        <v>0.18299557701793748</v>
      </c>
      <c r="HA245" s="94">
        <f t="shared" si="862"/>
        <v>0.33519583640437473</v>
      </c>
      <c r="HB245" s="94">
        <f t="shared" si="863"/>
        <v>0.20567041195012456</v>
      </c>
      <c r="HC245" s="94">
        <f t="shared" si="864"/>
        <v>0.43242455095558641</v>
      </c>
      <c r="HD245" s="94" t="e">
        <f t="shared" si="737"/>
        <v>#VALUE!</v>
      </c>
      <c r="HE245" s="94" t="e">
        <f t="shared" si="738"/>
        <v>#VALUE!</v>
      </c>
      <c r="HF245" s="94">
        <f t="shared" si="739"/>
        <v>1</v>
      </c>
      <c r="HG245" s="94">
        <f t="shared" si="740"/>
        <v>-1.0717733089579524</v>
      </c>
      <c r="HH245" s="94">
        <f t="shared" si="741"/>
        <v>-8.34760174691766E-2</v>
      </c>
      <c r="HI245" s="387">
        <f t="shared" si="742"/>
        <v>-0.84552004140435733</v>
      </c>
      <c r="HJ245" s="366" t="e">
        <f t="shared" si="743"/>
        <v>#VALUE!</v>
      </c>
      <c r="HK245" s="366" t="e">
        <f t="shared" si="744"/>
        <v>#VALUE!</v>
      </c>
      <c r="HL245" s="366">
        <f t="shared" si="745"/>
        <v>1.8281535648994515E-3</v>
      </c>
      <c r="HM245" s="94" t="str">
        <f t="shared" si="798"/>
        <v>i.a.</v>
      </c>
      <c r="HN245" s="94" t="str">
        <f t="shared" si="865"/>
        <v>i.a.</v>
      </c>
      <c r="HO245" s="388">
        <f t="shared" si="866"/>
        <v>0</v>
      </c>
      <c r="HP245" s="94">
        <f t="shared" si="867"/>
        <v>-1.8281535648994515E-3</v>
      </c>
      <c r="HQ245" s="94">
        <f t="shared" si="868"/>
        <v>2.5471217524197658E-2</v>
      </c>
      <c r="HR245" s="94">
        <f t="shared" si="869"/>
        <v>2.7791108590375639E-2</v>
      </c>
      <c r="HS245" s="94">
        <f t="shared" si="870"/>
        <v>0.1799010618789714</v>
      </c>
      <c r="HT245" s="94">
        <f t="shared" si="871"/>
        <v>0.10013408018714877</v>
      </c>
      <c r="HU245" s="94">
        <f t="shared" si="872"/>
        <v>0.11628475612286923</v>
      </c>
      <c r="HV245" s="94">
        <f t="shared" si="873"/>
        <v>0.11961976831557293</v>
      </c>
      <c r="HW245" s="94">
        <f t="shared" si="874"/>
        <v>0.32044799821733611</v>
      </c>
      <c r="HX245" s="94" t="e">
        <f t="shared" si="746"/>
        <v>#VALUE!</v>
      </c>
      <c r="HY245" s="94" t="e">
        <f t="shared" si="747"/>
        <v>#VALUE!</v>
      </c>
      <c r="HZ245" s="94" t="e">
        <f t="shared" si="748"/>
        <v>#VALUE!</v>
      </c>
      <c r="IA245" s="94">
        <f t="shared" si="749"/>
        <v>-0.12148298057733942</v>
      </c>
      <c r="IB245" s="94">
        <f t="shared" si="750"/>
        <v>0.24440910912761923</v>
      </c>
      <c r="IC245" s="387">
        <f t="shared" si="751"/>
        <v>-0.33100354435473422</v>
      </c>
      <c r="ID245" s="366" t="e">
        <f t="shared" si="752"/>
        <v>#VALUE!</v>
      </c>
      <c r="IE245" s="366" t="e">
        <f t="shared" si="753"/>
        <v>#VALUE!</v>
      </c>
      <c r="IF245" s="366" t="e">
        <f t="shared" si="754"/>
        <v>#VALUE!</v>
      </c>
      <c r="IG245" s="94" t="str">
        <f t="shared" si="799"/>
        <v>i.a.</v>
      </c>
      <c r="IH245" s="94" t="str">
        <f t="shared" si="875"/>
        <v>i.a.</v>
      </c>
      <c r="II245" s="388" t="str">
        <f t="shared" si="876"/>
        <v>i.a.</v>
      </c>
      <c r="IJ245" s="94">
        <f t="shared" si="877"/>
        <v>0.60945273631840791</v>
      </c>
      <c r="IK245" s="94">
        <f t="shared" si="878"/>
        <v>0.69372900335946253</v>
      </c>
      <c r="IL245" s="94">
        <f t="shared" si="879"/>
        <v>0.55747663551401871</v>
      </c>
      <c r="IM245" s="94">
        <f t="shared" si="880"/>
        <v>0.83330282366939734</v>
      </c>
      <c r="IN245" s="94">
        <f t="shared" si="881"/>
        <v>0.70493472272128399</v>
      </c>
      <c r="IO245" s="94">
        <f t="shared" si="882"/>
        <v>0.5705782447293879</v>
      </c>
      <c r="IP245" s="94">
        <f t="shared" si="883"/>
        <v>0.61225602278361202</v>
      </c>
      <c r="IQ245" s="94">
        <f t="shared" si="884"/>
        <v>0.71285123394314764</v>
      </c>
      <c r="IR245" s="94">
        <f t="shared" si="800"/>
        <v>0.88763047823050778</v>
      </c>
      <c r="IS245" s="94" t="e">
        <f t="shared" si="755"/>
        <v>#VALUE!</v>
      </c>
      <c r="IT245" s="94" t="e">
        <f t="shared" si="756"/>
        <v>#VALUE!</v>
      </c>
      <c r="IU245" s="94" t="e">
        <f t="shared" si="757"/>
        <v>#VALUE!</v>
      </c>
      <c r="IV245" s="94" t="e">
        <f t="shared" si="758"/>
        <v>#VALUE!</v>
      </c>
      <c r="IW245" s="94" t="e">
        <f t="shared" si="759"/>
        <v>#VALUE!</v>
      </c>
      <c r="IX245" s="387" t="e">
        <f t="shared" si="760"/>
        <v>#VALUE!</v>
      </c>
      <c r="IY245" s="366" t="e">
        <f t="shared" si="761"/>
        <v>#VALUE!</v>
      </c>
      <c r="IZ245" s="366" t="e">
        <f t="shared" si="762"/>
        <v>#VALUE!</v>
      </c>
      <c r="JA245" s="366" t="e">
        <f t="shared" si="763"/>
        <v>#VALUE!</v>
      </c>
      <c r="JB245" s="392"/>
      <c r="JC245" s="94" t="str">
        <f t="shared" si="885"/>
        <v>i.a.</v>
      </c>
      <c r="JD245" s="388" t="str">
        <f t="shared" si="886"/>
        <v>i.a.</v>
      </c>
      <c r="JE245" s="94" t="str">
        <f t="shared" si="887"/>
        <v>i.a.</v>
      </c>
      <c r="JF245" s="94" t="str">
        <f t="shared" si="888"/>
        <v>i.a.</v>
      </c>
      <c r="JG245" s="94" t="str">
        <f t="shared" si="889"/>
        <v>i.a.</v>
      </c>
      <c r="JH245" s="94" t="str">
        <f t="shared" si="890"/>
        <v>i.a.</v>
      </c>
      <c r="JI245" s="94" t="str">
        <f t="shared" si="891"/>
        <v>i.a.</v>
      </c>
      <c r="JJ245" s="94" t="str">
        <f t="shared" si="892"/>
        <v>i.a.</v>
      </c>
      <c r="JK245" s="94" t="str">
        <f t="shared" si="893"/>
        <v>i.a.</v>
      </c>
      <c r="JL245" s="94" t="str">
        <f t="shared" si="894"/>
        <v>i.a.</v>
      </c>
      <c r="JM245" s="94" t="str">
        <f t="shared" si="801"/>
        <v>i.a.</v>
      </c>
      <c r="JN245" s="94" t="e">
        <f t="shared" si="764"/>
        <v>#VALUE!</v>
      </c>
      <c r="JO245" s="94" t="e">
        <f t="shared" si="765"/>
        <v>#VALUE!</v>
      </c>
      <c r="JP245" s="94" t="e">
        <f t="shared" si="766"/>
        <v>#VALUE!</v>
      </c>
      <c r="JQ245" s="94" t="e">
        <f t="shared" si="767"/>
        <v>#VALUE!</v>
      </c>
      <c r="JR245" s="94" t="e">
        <f t="shared" si="768"/>
        <v>#VALUE!</v>
      </c>
      <c r="JS245" s="387" t="e">
        <f t="shared" si="769"/>
        <v>#VALUE!</v>
      </c>
      <c r="JT245" s="364" t="e">
        <f t="shared" si="770"/>
        <v>#VALUE!</v>
      </c>
      <c r="JU245" s="364" t="e">
        <f t="shared" si="771"/>
        <v>#VALUE!</v>
      </c>
      <c r="JV245" s="364" t="e">
        <f t="shared" si="772"/>
        <v>#VALUE!</v>
      </c>
      <c r="JW245" s="99" t="str">
        <f t="shared" si="802"/>
        <v>i.a.</v>
      </c>
      <c r="JX245" s="99" t="str">
        <f t="shared" si="895"/>
        <v>i.a.</v>
      </c>
      <c r="JY245" s="389" t="str">
        <f t="shared" si="896"/>
        <v>i.a.</v>
      </c>
      <c r="JZ245" s="99" t="str">
        <f t="shared" si="897"/>
        <v>i.a.</v>
      </c>
      <c r="KA245" s="99" t="str">
        <f t="shared" si="898"/>
        <v>i.a.</v>
      </c>
      <c r="KB245" s="99" t="str">
        <f t="shared" si="899"/>
        <v>i.a.</v>
      </c>
      <c r="KC245" s="99">
        <f t="shared" si="900"/>
        <v>0</v>
      </c>
      <c r="KD245" s="99">
        <f t="shared" si="901"/>
        <v>0</v>
      </c>
      <c r="KE245" s="99">
        <f t="shared" si="902"/>
        <v>0</v>
      </c>
      <c r="KF245" s="99" t="str">
        <f t="shared" si="803"/>
        <v>i.a.</v>
      </c>
      <c r="KG245" s="99" t="str">
        <f t="shared" si="804"/>
        <v>i.a.</v>
      </c>
      <c r="KH245" s="99" t="str">
        <f t="shared" si="805"/>
        <v>i.a.</v>
      </c>
      <c r="KI245" s="94" t="e">
        <f t="shared" si="773"/>
        <v>#VALUE!</v>
      </c>
      <c r="KJ245" s="94" t="e">
        <f t="shared" si="774"/>
        <v>#VALUE!</v>
      </c>
      <c r="KK245" s="94" t="e">
        <f t="shared" si="775"/>
        <v>#VALUE!</v>
      </c>
      <c r="KL245" s="94" t="e">
        <f t="shared" si="776"/>
        <v>#VALUE!</v>
      </c>
      <c r="KM245" s="94" t="e">
        <f t="shared" si="777"/>
        <v>#VALUE!</v>
      </c>
      <c r="KN245" s="387" t="e">
        <f t="shared" si="778"/>
        <v>#VALUE!</v>
      </c>
      <c r="KO245" s="364" t="e">
        <f t="shared" si="779"/>
        <v>#VALUE!</v>
      </c>
      <c r="KP245" s="364" t="e">
        <f t="shared" si="780"/>
        <v>#VALUE!</v>
      </c>
      <c r="KQ245" s="364" t="e">
        <f t="shared" si="781"/>
        <v>#VALUE!</v>
      </c>
      <c r="KR245" s="308"/>
      <c r="KS245" s="308" t="str">
        <f t="shared" si="903"/>
        <v>i.a.</v>
      </c>
      <c r="KT245" s="390" t="str">
        <f t="shared" si="904"/>
        <v>i.a.</v>
      </c>
      <c r="KU245" s="308" t="str">
        <f t="shared" si="905"/>
        <v>i.a.</v>
      </c>
      <c r="KV245" s="308" t="str">
        <f t="shared" si="906"/>
        <v>i.a.</v>
      </c>
      <c r="KW245" s="308" t="str">
        <f t="shared" si="907"/>
        <v>i.a.</v>
      </c>
      <c r="KX245" s="308">
        <f t="shared" si="908"/>
        <v>9.0380000000000003</v>
      </c>
      <c r="KY245" s="308">
        <f t="shared" si="909"/>
        <v>6.5250000000000004</v>
      </c>
      <c r="KZ245" s="308">
        <f t="shared" si="910"/>
        <v>10.751234999999999</v>
      </c>
      <c r="LA245" s="308" t="str">
        <f t="shared" si="911"/>
        <v>i.a.</v>
      </c>
      <c r="LB245" s="308" t="str">
        <f t="shared" si="912"/>
        <v>i.a.</v>
      </c>
      <c r="LC245" s="308" t="str">
        <f t="shared" si="806"/>
        <v>i.a.</v>
      </c>
    </row>
    <row r="246" spans="1:315" s="1" customFormat="1" ht="15.75" customHeight="1" x14ac:dyDescent="0.3">
      <c r="A246" s="348" t="s">
        <v>237</v>
      </c>
      <c r="B246" s="171">
        <v>34725306</v>
      </c>
      <c r="C246" t="s">
        <v>80</v>
      </c>
      <c r="D246" s="4"/>
      <c r="E246">
        <v>1</v>
      </c>
      <c r="F246"/>
      <c r="G246">
        <v>433200</v>
      </c>
      <c r="H246"/>
      <c r="I246" s="184">
        <v>44924</v>
      </c>
      <c r="J246" s="176"/>
      <c r="K246" s="176" t="s">
        <v>204</v>
      </c>
      <c r="L246" s="176" t="s">
        <v>204</v>
      </c>
      <c r="M246" s="176" t="s">
        <v>204</v>
      </c>
      <c r="N246" s="176" t="s">
        <v>204</v>
      </c>
      <c r="O246" s="176" t="s">
        <v>204</v>
      </c>
      <c r="P246" s="176" t="s">
        <v>204</v>
      </c>
      <c r="Q246" s="94" t="e">
        <f t="shared" si="719"/>
        <v>#DIV/0!</v>
      </c>
      <c r="R246" s="94" t="e">
        <f t="shared" si="720"/>
        <v>#DIV/0!</v>
      </c>
      <c r="S246" s="94" t="e">
        <f t="shared" si="721"/>
        <v>#DIV/0!</v>
      </c>
      <c r="T246" s="94" t="e">
        <f t="shared" si="722"/>
        <v>#DIV/0!</v>
      </c>
      <c r="U246" s="94" t="e">
        <f t="shared" si="723"/>
        <v>#DIV/0!</v>
      </c>
      <c r="V246" s="94" t="e">
        <f t="shared" si="724"/>
        <v>#DIV/0!</v>
      </c>
      <c r="W246" s="362">
        <f t="shared" si="725"/>
        <v>0</v>
      </c>
      <c r="X246" s="362">
        <f t="shared" si="726"/>
        <v>0</v>
      </c>
      <c r="Y246" s="362">
        <f t="shared" si="727"/>
        <v>0</v>
      </c>
      <c r="Z246" s="100"/>
      <c r="AA246" s="396"/>
      <c r="AB246" s="100"/>
      <c r="AC246" s="100"/>
      <c r="AD246" s="100"/>
      <c r="AE246" s="100"/>
      <c r="AF246" s="100"/>
      <c r="AG246" s="201"/>
      <c r="AH246" s="201"/>
      <c r="AI246" s="201"/>
      <c r="AJ246" s="201"/>
      <c r="AK246" s="201"/>
      <c r="AL246" s="94">
        <f t="shared" si="782"/>
        <v>-1</v>
      </c>
      <c r="AM246" s="94">
        <f t="shared" si="783"/>
        <v>0.11582515611061561</v>
      </c>
      <c r="AN246" s="94">
        <f t="shared" si="807"/>
        <v>9.106127851748029E-2</v>
      </c>
      <c r="AO246" s="94">
        <f t="shared" si="808"/>
        <v>-8.7239259443516529E-2</v>
      </c>
      <c r="AP246" s="94">
        <f t="shared" si="809"/>
        <v>-4.5420624151967508E-2</v>
      </c>
      <c r="AQ246" s="94">
        <f t="shared" si="810"/>
        <v>0.22567769832030604</v>
      </c>
      <c r="AR246" s="362">
        <f t="shared" si="784"/>
        <v>-31.271000000000001</v>
      </c>
      <c r="AS246" s="362">
        <f t="shared" si="811"/>
        <v>3.2460000000000022</v>
      </c>
      <c r="AT246" s="362">
        <f t="shared" si="812"/>
        <v>2.3389999999999986</v>
      </c>
      <c r="AU246" s="266"/>
      <c r="AV246" s="266">
        <v>31.271000000000001</v>
      </c>
      <c r="AW246" s="266">
        <v>28.024999999999999</v>
      </c>
      <c r="AX246" s="266">
        <v>25.686</v>
      </c>
      <c r="AY246" s="266">
        <v>28.140999999999998</v>
      </c>
      <c r="AZ246" s="266">
        <v>29.48</v>
      </c>
      <c r="BA246" s="266">
        <v>24.052</v>
      </c>
      <c r="BB246" s="201">
        <v>22.386369999999999</v>
      </c>
      <c r="BC246" s="201">
        <v>13.866795</v>
      </c>
      <c r="BD246" s="201">
        <v>13.411106999999999</v>
      </c>
      <c r="BE246" s="201">
        <v>11.004837999999999</v>
      </c>
      <c r="BF246" s="201"/>
      <c r="BG246" s="94">
        <f t="shared" si="785"/>
        <v>-1</v>
      </c>
      <c r="BH246" s="94">
        <f t="shared" si="813"/>
        <v>0.19555256064690035</v>
      </c>
      <c r="BI246" s="94">
        <f t="shared" si="814"/>
        <v>0.32263814616755787</v>
      </c>
      <c r="BJ246" s="94">
        <f t="shared" si="815"/>
        <v>-0.24687877567458713</v>
      </c>
      <c r="BK246" s="94">
        <f t="shared" si="816"/>
        <v>-0.27833753148614604</v>
      </c>
      <c r="BL246" s="94">
        <f t="shared" si="817"/>
        <v>0.56631259484066754</v>
      </c>
      <c r="BM246" s="362">
        <f t="shared" si="786"/>
        <v>-8.8710000000000004</v>
      </c>
      <c r="BN246" s="362">
        <f t="shared" si="818"/>
        <v>1.4510000000000005</v>
      </c>
      <c r="BO246" s="362">
        <f t="shared" si="819"/>
        <v>1.8099999999999996</v>
      </c>
      <c r="BP246" s="266"/>
      <c r="BQ246" s="266">
        <v>8.8710000000000004</v>
      </c>
      <c r="BR246" s="266">
        <v>7.42</v>
      </c>
      <c r="BS246" s="266">
        <v>5.61</v>
      </c>
      <c r="BT246" s="266">
        <v>7.4489999999999998</v>
      </c>
      <c r="BU246" s="266">
        <v>10.321999999999999</v>
      </c>
      <c r="BV246" s="266">
        <v>6.59</v>
      </c>
      <c r="BW246" s="201">
        <v>5.1420769999999996</v>
      </c>
      <c r="BX246" s="201">
        <v>2.8342649999999998</v>
      </c>
      <c r="BY246" s="201">
        <v>1.717724</v>
      </c>
      <c r="BZ246" s="201">
        <v>0.85784499999999997</v>
      </c>
      <c r="CA246" s="201"/>
      <c r="CB246" s="94">
        <f t="shared" si="787"/>
        <v>-1</v>
      </c>
      <c r="CC246" s="94">
        <f t="shared" si="820"/>
        <v>0.19638097909945301</v>
      </c>
      <c r="CD246" s="94">
        <f t="shared" si="821"/>
        <v>0.33476876989327831</v>
      </c>
      <c r="CE246" s="94">
        <f t="shared" si="822"/>
        <v>-0.26351351351351349</v>
      </c>
      <c r="CF246" s="94">
        <f t="shared" si="823"/>
        <v>-0.27232590808749746</v>
      </c>
      <c r="CG246" s="94">
        <f t="shared" si="824"/>
        <v>0.58820717131474087</v>
      </c>
      <c r="CH246" s="362">
        <f t="shared" si="788"/>
        <v>-8.5289999999999999</v>
      </c>
      <c r="CI246" s="362">
        <f t="shared" si="825"/>
        <v>1.4000000000000004</v>
      </c>
      <c r="CJ246" s="362">
        <f t="shared" si="826"/>
        <v>1.7879999999999994</v>
      </c>
      <c r="CK246" s="100"/>
      <c r="CL246" s="100">
        <v>8.5289999999999999</v>
      </c>
      <c r="CM246" s="100">
        <v>7.1289999999999996</v>
      </c>
      <c r="CN246" s="100">
        <v>5.3410000000000002</v>
      </c>
      <c r="CO246" s="100">
        <v>7.2519999999999998</v>
      </c>
      <c r="CP246" s="100">
        <v>9.9659999999999993</v>
      </c>
      <c r="CQ246" s="100">
        <v>6.2750000000000004</v>
      </c>
      <c r="CR246" s="208">
        <v>4.9198870000000001</v>
      </c>
      <c r="CS246" s="208">
        <v>2.7170839999999998</v>
      </c>
      <c r="CT246" s="208">
        <v>1.277542</v>
      </c>
      <c r="CU246" s="208">
        <v>0.39195000000000002</v>
      </c>
      <c r="CV246" s="208"/>
      <c r="CW246" s="94">
        <f t="shared" si="789"/>
        <v>-1</v>
      </c>
      <c r="CX246" s="94">
        <f t="shared" si="827"/>
        <v>0.19541267834567452</v>
      </c>
      <c r="CY246" s="94">
        <f t="shared" si="828"/>
        <v>0.3259099616858237</v>
      </c>
      <c r="CZ246" s="94">
        <f t="shared" si="829"/>
        <v>-0.26153846153846155</v>
      </c>
      <c r="DA246" s="94">
        <f t="shared" si="830"/>
        <v>-0.27238805970149255</v>
      </c>
      <c r="DB246" s="94">
        <f t="shared" si="831"/>
        <v>0.58871627146361405</v>
      </c>
      <c r="DC246" s="362">
        <f t="shared" si="790"/>
        <v>-6.6189999999999998</v>
      </c>
      <c r="DD246" s="362">
        <f t="shared" si="832"/>
        <v>1.0819999999999999</v>
      </c>
      <c r="DE246" s="362">
        <f t="shared" si="833"/>
        <v>1.3609999999999998</v>
      </c>
      <c r="DF246" s="266"/>
      <c r="DG246" s="266">
        <v>6.6189999999999998</v>
      </c>
      <c r="DH246" s="266">
        <v>5.5369999999999999</v>
      </c>
      <c r="DI246" s="266">
        <v>4.1760000000000002</v>
      </c>
      <c r="DJ246" s="266">
        <v>5.6550000000000002</v>
      </c>
      <c r="DK246" s="266">
        <v>7.7720000000000002</v>
      </c>
      <c r="DL246" s="266">
        <v>4.8920000000000003</v>
      </c>
      <c r="DM246" s="201">
        <v>3.8362120000000002</v>
      </c>
      <c r="DN246" s="201">
        <v>2.0672470000000001</v>
      </c>
      <c r="DO246" s="201">
        <v>1.0007550000000001</v>
      </c>
      <c r="DP246" s="201">
        <v>0.29194999999999999</v>
      </c>
      <c r="DQ246" s="201"/>
      <c r="DR246" s="94">
        <f t="shared" si="791"/>
        <v>-1</v>
      </c>
      <c r="DS246" s="94">
        <f t="shared" si="834"/>
        <v>0.10268577393945134</v>
      </c>
      <c r="DT246" s="94">
        <f t="shared" si="835"/>
        <v>0.14832170880557985</v>
      </c>
      <c r="DU246" s="94">
        <f t="shared" si="836"/>
        <v>-0.13880807132801495</v>
      </c>
      <c r="DV246" s="94">
        <f t="shared" si="837"/>
        <v>-0.16575321014719707</v>
      </c>
      <c r="DW246" s="94">
        <f t="shared" si="838"/>
        <v>0.29114435907804298</v>
      </c>
      <c r="DX246" s="362">
        <f t="shared" si="792"/>
        <v>-11.619</v>
      </c>
      <c r="DY246" s="362">
        <f t="shared" si="839"/>
        <v>1.081999999999999</v>
      </c>
      <c r="DZ246" s="362">
        <f t="shared" si="840"/>
        <v>1.3610000000000007</v>
      </c>
      <c r="EA246" s="100"/>
      <c r="EB246" s="100">
        <v>11.619</v>
      </c>
      <c r="EC246" s="100">
        <v>10.537000000000001</v>
      </c>
      <c r="ED246" s="100">
        <v>9.1760000000000002</v>
      </c>
      <c r="EE246" s="100">
        <v>10.654999999999999</v>
      </c>
      <c r="EF246" s="100">
        <v>12.772</v>
      </c>
      <c r="EG246" s="100">
        <v>9.8919999999999995</v>
      </c>
      <c r="EH246" s="208">
        <v>8.8362119999999997</v>
      </c>
      <c r="EI246" s="208">
        <v>6.3599519999999998</v>
      </c>
      <c r="EJ246" s="208">
        <v>4.2927049999999998</v>
      </c>
      <c r="EK246" s="208">
        <v>3.2919499999999999</v>
      </c>
      <c r="EL246" s="208"/>
      <c r="EM246" s="94">
        <f t="shared" si="793"/>
        <v>-1</v>
      </c>
      <c r="EN246" s="94">
        <f t="shared" si="841"/>
        <v>-7.0490508018535569E-2</v>
      </c>
      <c r="EO246" s="94">
        <f t="shared" si="842"/>
        <v>0.16620595193624702</v>
      </c>
      <c r="EP246" s="94">
        <f t="shared" si="843"/>
        <v>-3.4874777676296702E-2</v>
      </c>
      <c r="EQ246" s="94">
        <f t="shared" si="844"/>
        <v>-3.0569924041194782E-2</v>
      </c>
      <c r="ER246" s="94">
        <f t="shared" si="845"/>
        <v>4.3700299117239293E-2</v>
      </c>
      <c r="ES246" s="362">
        <f t="shared" si="794"/>
        <v>-43.527999999999999</v>
      </c>
      <c r="ET246" s="362">
        <f t="shared" si="846"/>
        <v>-3.3010000000000019</v>
      </c>
      <c r="EU246" s="362">
        <f t="shared" si="847"/>
        <v>6.6739999999999995</v>
      </c>
      <c r="EV246" s="100"/>
      <c r="EW246" s="100">
        <v>43.527999999999999</v>
      </c>
      <c r="EX246" s="100">
        <v>46.829000000000001</v>
      </c>
      <c r="EY246" s="100">
        <v>40.155000000000001</v>
      </c>
      <c r="EZ246" s="100">
        <v>41.606000000000002</v>
      </c>
      <c r="FA246" s="100">
        <v>42.917999999999999</v>
      </c>
      <c r="FB246" s="100">
        <v>41.121000000000002</v>
      </c>
      <c r="FC246" s="208">
        <v>29.614453999999999</v>
      </c>
      <c r="FD246" s="208">
        <v>22.278327000000001</v>
      </c>
      <c r="FE246" s="208">
        <v>19.132508999999999</v>
      </c>
      <c r="FF246" s="208">
        <v>21.471098000000001</v>
      </c>
      <c r="FG246" s="208"/>
      <c r="FH246" s="94">
        <f t="shared" si="795"/>
        <v>-1</v>
      </c>
      <c r="FI246" s="94">
        <f t="shared" si="848"/>
        <v>7.8947368421052627E-2</v>
      </c>
      <c r="FJ246" s="94">
        <f t="shared" si="849"/>
        <v>2.7027027027027029E-2</v>
      </c>
      <c r="FK246" s="94">
        <f t="shared" si="850"/>
        <v>-5.128205128205128E-2</v>
      </c>
      <c r="FL246" s="94">
        <f t="shared" si="851"/>
        <v>2.6315789473684209E-2</v>
      </c>
      <c r="FM246" s="94">
        <f t="shared" si="852"/>
        <v>0.11764705882352941</v>
      </c>
      <c r="FN246" s="362">
        <f t="shared" si="796"/>
        <v>-41</v>
      </c>
      <c r="FO246" s="362">
        <f t="shared" si="853"/>
        <v>3</v>
      </c>
      <c r="FP246" s="362">
        <f t="shared" si="854"/>
        <v>1</v>
      </c>
      <c r="FQ246" s="486"/>
      <c r="FR246" s="486">
        <v>41</v>
      </c>
      <c r="FS246" s="486">
        <v>38</v>
      </c>
      <c r="FT246" s="486">
        <v>37</v>
      </c>
      <c r="FU246" s="486">
        <v>39</v>
      </c>
      <c r="FV246" s="486">
        <v>38</v>
      </c>
      <c r="FW246" s="486">
        <v>34</v>
      </c>
      <c r="FX246" s="2">
        <v>34</v>
      </c>
      <c r="FY246" s="2">
        <v>23</v>
      </c>
      <c r="FZ246" s="2">
        <v>25</v>
      </c>
      <c r="GA246" s="2"/>
      <c r="GB246" s="2"/>
      <c r="GC246" s="2"/>
      <c r="GD246" s="28"/>
      <c r="GE246" s="1" t="s">
        <v>77</v>
      </c>
      <c r="GF246" s="336"/>
      <c r="GG246" s="1">
        <v>8800</v>
      </c>
      <c r="GH246" s="1" t="s">
        <v>90</v>
      </c>
      <c r="GI246" s="18" t="s">
        <v>79</v>
      </c>
      <c r="GJ246" s="94">
        <f t="shared" si="728"/>
        <v>-1</v>
      </c>
      <c r="GK246" s="94">
        <f t="shared" si="729"/>
        <v>6.4463722738198254E-2</v>
      </c>
      <c r="GL246" s="94">
        <f t="shared" si="730"/>
        <v>0.34275855911092157</v>
      </c>
      <c r="GM246" s="94">
        <f t="shared" si="731"/>
        <v>-0.12996475624431844</v>
      </c>
      <c r="GN246" s="94">
        <f t="shared" si="732"/>
        <v>-0.29602571310432579</v>
      </c>
      <c r="GO246" s="94">
        <f t="shared" si="733"/>
        <v>0.31240207396323605</v>
      </c>
      <c r="GP246" s="366">
        <f t="shared" si="734"/>
        <v>-0.76990431485827771</v>
      </c>
      <c r="GQ246" s="366">
        <f t="shared" si="735"/>
        <v>4.6625260427191728E-2</v>
      </c>
      <c r="GR246" s="366">
        <f t="shared" si="736"/>
        <v>0.1846274483597834</v>
      </c>
      <c r="GS246" s="94">
        <f t="shared" si="797"/>
        <v>0</v>
      </c>
      <c r="GT246" s="94">
        <f t="shared" si="855"/>
        <v>0.76990431485827771</v>
      </c>
      <c r="GU246" s="94">
        <f t="shared" si="856"/>
        <v>0.72327905443108598</v>
      </c>
      <c r="GV246" s="94">
        <f t="shared" si="857"/>
        <v>0.53865160607130258</v>
      </c>
      <c r="GW246" s="94">
        <f t="shared" si="858"/>
        <v>0.61911469671746278</v>
      </c>
      <c r="GX246" s="94">
        <f t="shared" si="859"/>
        <v>0.87945640663607472</v>
      </c>
      <c r="GY246" s="94">
        <f t="shared" si="860"/>
        <v>0.67011202137182135</v>
      </c>
      <c r="GZ246" s="94">
        <f t="shared" si="861"/>
        <v>0.64751696546575832</v>
      </c>
      <c r="HA246" s="94">
        <f t="shared" si="862"/>
        <v>0.51012324906359041</v>
      </c>
      <c r="HB246" s="94">
        <f t="shared" si="863"/>
        <v>0.3368754412692469</v>
      </c>
      <c r="HC246" s="94">
        <f t="shared" si="864"/>
        <v>0.11906316924619148</v>
      </c>
      <c r="HD246" s="94">
        <f t="shared" si="737"/>
        <v>-1</v>
      </c>
      <c r="HE246" s="94">
        <f t="shared" si="738"/>
        <v>0.15092293829266115</v>
      </c>
      <c r="HF246" s="94">
        <f t="shared" si="739"/>
        <v>0.24321964348392447</v>
      </c>
      <c r="HG246" s="94">
        <f t="shared" si="740"/>
        <v>-0.221428084723998</v>
      </c>
      <c r="HH246" s="94">
        <f t="shared" si="741"/>
        <v>-0.28247844172737008</v>
      </c>
      <c r="HI246" s="94">
        <f t="shared" si="742"/>
        <v>0.31836209976288027</v>
      </c>
      <c r="HJ246" s="366">
        <f t="shared" si="743"/>
        <v>-0.19635446063946346</v>
      </c>
      <c r="HK246" s="366">
        <f t="shared" si="744"/>
        <v>2.5748372163421906E-2</v>
      </c>
      <c r="HL246" s="366">
        <f t="shared" si="745"/>
        <v>3.3376847150715289E-2</v>
      </c>
      <c r="HM246" s="94">
        <f t="shared" si="798"/>
        <v>0</v>
      </c>
      <c r="HN246" s="94">
        <f t="shared" si="865"/>
        <v>0.19635446063946346</v>
      </c>
      <c r="HO246" s="94">
        <f t="shared" si="866"/>
        <v>0.17060608847604156</v>
      </c>
      <c r="HP246" s="94">
        <f t="shared" si="867"/>
        <v>0.13722924132532627</v>
      </c>
      <c r="HQ246" s="94">
        <f t="shared" si="868"/>
        <v>0.17625763096871894</v>
      </c>
      <c r="HR246" s="94">
        <f t="shared" si="869"/>
        <v>0.24564785397256034</v>
      </c>
      <c r="HS246" s="94">
        <f t="shared" si="870"/>
        <v>0.18632806117283135</v>
      </c>
      <c r="HT246" s="94">
        <f t="shared" si="871"/>
        <v>0.1981808221070287</v>
      </c>
      <c r="HU246" s="94">
        <f t="shared" si="872"/>
        <v>0.13688518628312646</v>
      </c>
      <c r="HV246" s="94">
        <f t="shared" si="873"/>
        <v>8.4609428911081724E-2</v>
      </c>
      <c r="HW246" s="94">
        <f t="shared" si="874"/>
        <v>3.9953476063497077E-2</v>
      </c>
      <c r="HX246" s="94" t="e">
        <f t="shared" si="746"/>
        <v>#VALUE!</v>
      </c>
      <c r="HY246" s="94">
        <f t="shared" si="747"/>
        <v>0.18630932061685757</v>
      </c>
      <c r="HZ246" s="94">
        <f t="shared" si="748"/>
        <v>-1.5335407181702381E-2</v>
      </c>
      <c r="IA246" s="94">
        <f t="shared" si="749"/>
        <v>-0.10768892082364315</v>
      </c>
      <c r="IB246" s="94">
        <f t="shared" si="750"/>
        <v>-0.13944614414020584</v>
      </c>
      <c r="IC246" s="94">
        <f t="shared" si="751"/>
        <v>0.23708344260329478</v>
      </c>
      <c r="ID246" s="366" t="e">
        <f t="shared" si="752"/>
        <v>#VALUE!</v>
      </c>
      <c r="IE246" s="366">
        <f t="shared" si="753"/>
        <v>4.192148692775477E-2</v>
      </c>
      <c r="IF246" s="366">
        <f t="shared" si="754"/>
        <v>-3.5043630008542159E-3</v>
      </c>
      <c r="IG246" s="94" t="str">
        <f t="shared" si="799"/>
        <v>i.a.</v>
      </c>
      <c r="IH246" s="94">
        <f t="shared" si="875"/>
        <v>0.26693163021503402</v>
      </c>
      <c r="II246" s="94">
        <f t="shared" si="876"/>
        <v>0.22501014328727925</v>
      </c>
      <c r="IJ246" s="94">
        <f t="shared" si="877"/>
        <v>0.22851450628813347</v>
      </c>
      <c r="IK246" s="94">
        <f t="shared" si="878"/>
        <v>0.25609287122049701</v>
      </c>
      <c r="IL246" s="94">
        <f t="shared" si="879"/>
        <v>0.29759075446199729</v>
      </c>
      <c r="IM246" s="94">
        <f t="shared" si="880"/>
        <v>0.24055835218015123</v>
      </c>
      <c r="IN246" s="94">
        <f t="shared" si="881"/>
        <v>0.29837497594924423</v>
      </c>
      <c r="IO246" s="94">
        <f t="shared" si="882"/>
        <v>0.28547709170441748</v>
      </c>
      <c r="IP246" s="94">
        <f t="shared" si="883"/>
        <v>0.2243670707276291</v>
      </c>
      <c r="IQ246" s="94">
        <f t="shared" si="884"/>
        <v>0.15332005843390029</v>
      </c>
      <c r="IR246" s="94" t="str">
        <f t="shared" si="800"/>
        <v>i.a.</v>
      </c>
      <c r="IS246" s="94" t="e">
        <f t="shared" si="755"/>
        <v>#VALUE!</v>
      </c>
      <c r="IT246" s="94" t="e">
        <f t="shared" si="756"/>
        <v>#VALUE!</v>
      </c>
      <c r="IU246" s="94" t="e">
        <f t="shared" si="757"/>
        <v>#VALUE!</v>
      </c>
      <c r="IV246" s="94" t="e">
        <f t="shared" si="758"/>
        <v>#VALUE!</v>
      </c>
      <c r="IW246" s="94" t="e">
        <f t="shared" si="759"/>
        <v>#VALUE!</v>
      </c>
      <c r="IX246" s="94" t="e">
        <f t="shared" si="760"/>
        <v>#VALUE!</v>
      </c>
      <c r="IY246" s="366" t="e">
        <f t="shared" si="761"/>
        <v>#VALUE!</v>
      </c>
      <c r="IZ246" s="366" t="e">
        <f t="shared" si="762"/>
        <v>#VALUE!</v>
      </c>
      <c r="JA246" s="366" t="e">
        <f t="shared" si="763"/>
        <v>#VALUE!</v>
      </c>
      <c r="JB246" s="392"/>
      <c r="JC246" s="94" t="str">
        <f t="shared" si="885"/>
        <v>i.a.</v>
      </c>
      <c r="JD246" s="94" t="str">
        <f t="shared" si="886"/>
        <v>i.a.</v>
      </c>
      <c r="JE246" s="94" t="str">
        <f t="shared" si="887"/>
        <v>i.a.</v>
      </c>
      <c r="JF246" s="94" t="str">
        <f t="shared" si="888"/>
        <v>i.a.</v>
      </c>
      <c r="JG246" s="94" t="str">
        <f t="shared" si="889"/>
        <v>i.a.</v>
      </c>
      <c r="JH246" s="94" t="str">
        <f t="shared" si="890"/>
        <v>i.a.</v>
      </c>
      <c r="JI246" s="94" t="str">
        <f t="shared" si="891"/>
        <v>i.a.</v>
      </c>
      <c r="JJ246" s="94" t="str">
        <f t="shared" si="892"/>
        <v>i.a.</v>
      </c>
      <c r="JK246" s="94" t="str">
        <f t="shared" si="893"/>
        <v>i.a.</v>
      </c>
      <c r="JL246" s="94" t="str">
        <f t="shared" si="894"/>
        <v>i.a.</v>
      </c>
      <c r="JM246" s="94" t="str">
        <f t="shared" si="801"/>
        <v>i.a.</v>
      </c>
      <c r="JN246" s="94" t="e">
        <f t="shared" si="764"/>
        <v>#VALUE!</v>
      </c>
      <c r="JO246" s="94" t="e">
        <f t="shared" si="765"/>
        <v>#DIV/0!</v>
      </c>
      <c r="JP246" s="94" t="e">
        <f t="shared" si="766"/>
        <v>#DIV/0!</v>
      </c>
      <c r="JQ246" s="94" t="e">
        <f t="shared" si="767"/>
        <v>#DIV/0!</v>
      </c>
      <c r="JR246" s="94" t="e">
        <f t="shared" si="768"/>
        <v>#DIV/0!</v>
      </c>
      <c r="JS246" s="94" t="e">
        <f t="shared" si="769"/>
        <v>#DIV/0!</v>
      </c>
      <c r="JT246" s="364" t="e">
        <f t="shared" si="770"/>
        <v>#VALUE!</v>
      </c>
      <c r="JU246" s="364">
        <f t="shared" si="771"/>
        <v>0</v>
      </c>
      <c r="JV246" s="364">
        <f t="shared" si="772"/>
        <v>0</v>
      </c>
      <c r="JW246" s="99" t="str">
        <f t="shared" si="802"/>
        <v>i.a.</v>
      </c>
      <c r="JX246" s="99">
        <f t="shared" si="895"/>
        <v>0</v>
      </c>
      <c r="JY246" s="99">
        <f t="shared" si="896"/>
        <v>0</v>
      </c>
      <c r="JZ246" s="99">
        <f t="shared" si="897"/>
        <v>0</v>
      </c>
      <c r="KA246" s="99">
        <f t="shared" si="898"/>
        <v>0</v>
      </c>
      <c r="KB246" s="99">
        <f t="shared" si="899"/>
        <v>0</v>
      </c>
      <c r="KC246" s="99">
        <f t="shared" si="900"/>
        <v>0</v>
      </c>
      <c r="KD246" s="99">
        <f t="shared" si="901"/>
        <v>0</v>
      </c>
      <c r="KE246" s="99">
        <f t="shared" si="902"/>
        <v>0</v>
      </c>
      <c r="KF246" s="99">
        <f t="shared" si="803"/>
        <v>0</v>
      </c>
      <c r="KG246" s="99" t="str">
        <f t="shared" si="804"/>
        <v>i.a.</v>
      </c>
      <c r="KH246" s="99" t="str">
        <f t="shared" si="805"/>
        <v>i.a.</v>
      </c>
      <c r="KI246" s="94">
        <f t="shared" si="773"/>
        <v>-1</v>
      </c>
      <c r="KJ246" s="94">
        <f t="shared" si="774"/>
        <v>0.1088409074580296</v>
      </c>
      <c r="KK246" s="94">
        <f t="shared" si="775"/>
        <v>0.29964327594871831</v>
      </c>
      <c r="KL246" s="94">
        <f t="shared" si="776"/>
        <v>-0.22370343316289262</v>
      </c>
      <c r="KM246" s="94">
        <f t="shared" si="777"/>
        <v>-0.29098421813653591</v>
      </c>
      <c r="KN246" s="94">
        <f t="shared" si="778"/>
        <v>0.42102746907108385</v>
      </c>
      <c r="KO246" s="364">
        <f t="shared" si="779"/>
        <v>-0.20802439024390243</v>
      </c>
      <c r="KP246" s="364">
        <f t="shared" si="780"/>
        <v>2.041912708600771E-2</v>
      </c>
      <c r="KQ246" s="364">
        <f t="shared" si="781"/>
        <v>4.3253911806543366E-2</v>
      </c>
      <c r="KR246" s="308"/>
      <c r="KS246" s="308">
        <f t="shared" si="903"/>
        <v>0.20802439024390243</v>
      </c>
      <c r="KT246" s="308">
        <f t="shared" si="904"/>
        <v>0.18760526315789472</v>
      </c>
      <c r="KU246" s="308">
        <f t="shared" si="905"/>
        <v>0.14435135135135135</v>
      </c>
      <c r="KV246" s="308">
        <f t="shared" si="906"/>
        <v>0.18594871794871795</v>
      </c>
      <c r="KW246" s="308">
        <f t="shared" si="907"/>
        <v>0.26226315789473681</v>
      </c>
      <c r="KX246" s="308">
        <f t="shared" si="908"/>
        <v>0.18455882352941178</v>
      </c>
      <c r="KY246" s="308">
        <f t="shared" si="909"/>
        <v>0.14470255882352942</v>
      </c>
      <c r="KZ246" s="308">
        <f t="shared" si="910"/>
        <v>0.11813408695652174</v>
      </c>
      <c r="LA246" s="308">
        <f t="shared" si="911"/>
        <v>5.1101679999999997E-2</v>
      </c>
      <c r="LB246" s="308" t="str">
        <f t="shared" si="912"/>
        <v>i.a.</v>
      </c>
      <c r="LC246" s="308" t="str">
        <f t="shared" si="806"/>
        <v>i.a.</v>
      </c>
    </row>
    <row r="247" spans="1:315" s="1" customFormat="1" ht="15.75" customHeight="1" x14ac:dyDescent="0.3">
      <c r="A247" s="373" t="s">
        <v>797</v>
      </c>
      <c r="B247" s="171">
        <v>35679472</v>
      </c>
      <c r="C247" t="s">
        <v>80</v>
      </c>
      <c r="D247" s="4"/>
      <c r="E247">
        <v>1</v>
      </c>
      <c r="F247"/>
      <c r="G247">
        <v>412000</v>
      </c>
      <c r="H247"/>
      <c r="I247" s="190">
        <v>44958</v>
      </c>
      <c r="J247" s="176"/>
      <c r="K247" s="176" t="s">
        <v>129</v>
      </c>
      <c r="L247" s="176" t="s">
        <v>129</v>
      </c>
      <c r="M247" s="176" t="s">
        <v>129</v>
      </c>
      <c r="N247" s="176" t="s">
        <v>129</v>
      </c>
      <c r="O247" s="176" t="s">
        <v>129</v>
      </c>
      <c r="P247" s="176" t="s">
        <v>129</v>
      </c>
      <c r="Q247" s="94" t="e">
        <f t="shared" si="719"/>
        <v>#DIV/0!</v>
      </c>
      <c r="R247" s="94" t="e">
        <f t="shared" si="720"/>
        <v>#DIV/0!</v>
      </c>
      <c r="S247" s="94" t="e">
        <f t="shared" si="721"/>
        <v>#DIV/0!</v>
      </c>
      <c r="T247" s="94" t="e">
        <f t="shared" si="722"/>
        <v>#DIV/0!</v>
      </c>
      <c r="U247" s="94" t="e">
        <f t="shared" si="723"/>
        <v>#DIV/0!</v>
      </c>
      <c r="V247" s="94" t="e">
        <f t="shared" si="724"/>
        <v>#DIV/0!</v>
      </c>
      <c r="W247" s="362">
        <f t="shared" si="725"/>
        <v>0</v>
      </c>
      <c r="X247" s="362">
        <f t="shared" si="726"/>
        <v>0</v>
      </c>
      <c r="Y247" s="362">
        <f t="shared" si="727"/>
        <v>0</v>
      </c>
      <c r="Z247" s="100"/>
      <c r="AA247" s="396"/>
      <c r="AB247" s="100"/>
      <c r="AC247" s="100"/>
      <c r="AD247" s="100"/>
      <c r="AE247" s="203"/>
      <c r="AF247" s="203"/>
      <c r="AG247" s="205"/>
      <c r="AH247" s="205"/>
      <c r="AI247" s="205"/>
      <c r="AJ247" s="205"/>
      <c r="AK247" s="204"/>
      <c r="AL247" s="94">
        <f t="shared" si="782"/>
        <v>-1</v>
      </c>
      <c r="AM247" s="94">
        <f t="shared" si="783"/>
        <v>-0.64033310826018452</v>
      </c>
      <c r="AN247" s="94">
        <f t="shared" si="807"/>
        <v>0.13082209213540338</v>
      </c>
      <c r="AO247" s="94">
        <f t="shared" si="808"/>
        <v>0.57118101839509483</v>
      </c>
      <c r="AP247" s="94">
        <f t="shared" si="809"/>
        <v>0.17255392310096906</v>
      </c>
      <c r="AQ247" s="94">
        <f t="shared" si="810"/>
        <v>0.16010879419764279</v>
      </c>
      <c r="AR247" s="362">
        <f t="shared" si="784"/>
        <v>-4.7939999999999996</v>
      </c>
      <c r="AS247" s="362">
        <f t="shared" si="811"/>
        <v>-8.5350000000000001</v>
      </c>
      <c r="AT247" s="362">
        <f t="shared" si="812"/>
        <v>1.5419999999999998</v>
      </c>
      <c r="AU247" s="266"/>
      <c r="AV247" s="266">
        <v>4.7939999999999996</v>
      </c>
      <c r="AW247" s="266">
        <v>13.329000000000001</v>
      </c>
      <c r="AX247" s="266">
        <v>11.787000000000001</v>
      </c>
      <c r="AY247" s="266">
        <v>7.5019999999999998</v>
      </c>
      <c r="AZ247" s="267">
        <v>6.3979999999999997</v>
      </c>
      <c r="BA247" s="204">
        <v>5.5149999999999997</v>
      </c>
      <c r="BB247" s="204">
        <v>5.8410000000000002</v>
      </c>
      <c r="BC247" s="205">
        <v>1.64</v>
      </c>
      <c r="BD247" s="205"/>
      <c r="BE247" s="205"/>
      <c r="BF247" s="204"/>
      <c r="BG247" s="94">
        <f t="shared" si="785"/>
        <v>1</v>
      </c>
      <c r="BH247" s="94">
        <f t="shared" si="813"/>
        <v>-7.7010568696527422</v>
      </c>
      <c r="BI247" s="94">
        <f t="shared" si="814"/>
        <v>-0.6179580849836569</v>
      </c>
      <c r="BJ247" s="94">
        <f t="shared" si="815"/>
        <v>0.80967292971468319</v>
      </c>
      <c r="BK247" s="94">
        <f t="shared" si="816"/>
        <v>7.6807793180966685E-2</v>
      </c>
      <c r="BL247" s="94">
        <f t="shared" si="817"/>
        <v>-6.8411867364746998E-2</v>
      </c>
      <c r="BM247" s="362">
        <f t="shared" si="786"/>
        <v>13.315</v>
      </c>
      <c r="BN247" s="362">
        <f t="shared" si="818"/>
        <v>-15.302</v>
      </c>
      <c r="BO247" s="362">
        <f t="shared" si="819"/>
        <v>-3.2139999999999995</v>
      </c>
      <c r="BP247" s="266"/>
      <c r="BQ247" s="266">
        <v>-13.315</v>
      </c>
      <c r="BR247" s="266">
        <v>1.9870000000000001</v>
      </c>
      <c r="BS247" s="266">
        <v>5.2009999999999996</v>
      </c>
      <c r="BT247" s="266">
        <v>2.8740000000000001</v>
      </c>
      <c r="BU247" s="267">
        <v>2.669</v>
      </c>
      <c r="BV247" s="204">
        <v>2.8650000000000002</v>
      </c>
      <c r="BW247" s="204">
        <v>3.903</v>
      </c>
      <c r="BX247" s="205">
        <v>0.58699999999999997</v>
      </c>
      <c r="BY247" s="205"/>
      <c r="BZ247" s="205"/>
      <c r="CA247" s="205"/>
      <c r="CB247" s="94">
        <f t="shared" si="787"/>
        <v>1</v>
      </c>
      <c r="CC247" s="94">
        <f t="shared" si="820"/>
        <v>-9.827414330218069</v>
      </c>
      <c r="CD247" s="94">
        <f t="shared" si="821"/>
        <v>-0.677451768488746</v>
      </c>
      <c r="CE247" s="94">
        <f t="shared" si="822"/>
        <v>0.91458253174297788</v>
      </c>
      <c r="CF247" s="94">
        <f t="shared" si="823"/>
        <v>1.5234375000000057E-2</v>
      </c>
      <c r="CG247" s="94">
        <f t="shared" si="824"/>
        <v>-8.5714285714285632E-2</v>
      </c>
      <c r="CH247" s="362">
        <f t="shared" si="788"/>
        <v>14.167999999999999</v>
      </c>
      <c r="CI247" s="362">
        <f t="shared" si="825"/>
        <v>-15.773</v>
      </c>
      <c r="CJ247" s="362">
        <f t="shared" si="826"/>
        <v>-3.371</v>
      </c>
      <c r="CK247" s="100"/>
      <c r="CL247" s="100">
        <v>-14.167999999999999</v>
      </c>
      <c r="CM247" s="100">
        <v>1.605</v>
      </c>
      <c r="CN247" s="100">
        <v>4.976</v>
      </c>
      <c r="CO247" s="100">
        <v>2.5990000000000002</v>
      </c>
      <c r="CP247" s="203">
        <v>2.56</v>
      </c>
      <c r="CQ247" s="228">
        <v>2.8</v>
      </c>
      <c r="CR247" s="228">
        <v>3.903</v>
      </c>
      <c r="CS247" s="228">
        <v>0.58399999999999996</v>
      </c>
      <c r="CT247" s="228"/>
      <c r="CU247" s="228"/>
      <c r="CV247" s="228"/>
      <c r="CW247" s="94">
        <f t="shared" si="789"/>
        <v>1</v>
      </c>
      <c r="CX247" s="94">
        <f t="shared" si="827"/>
        <v>-10.767403767403767</v>
      </c>
      <c r="CY247" s="94">
        <f t="shared" si="828"/>
        <v>-0.68514698298091803</v>
      </c>
      <c r="CZ247" s="94">
        <f t="shared" si="829"/>
        <v>0.92265741199801699</v>
      </c>
      <c r="DA247" s="94">
        <f t="shared" si="830"/>
        <v>1.1534603811434258E-2</v>
      </c>
      <c r="DB247" s="94">
        <f t="shared" si="831"/>
        <v>-8.5740486015589201E-2</v>
      </c>
      <c r="DC247" s="362">
        <f t="shared" si="790"/>
        <v>11.926</v>
      </c>
      <c r="DD247" s="362">
        <f t="shared" si="832"/>
        <v>-13.147</v>
      </c>
      <c r="DE247" s="362">
        <f t="shared" si="833"/>
        <v>-2.657</v>
      </c>
      <c r="DF247" s="266"/>
      <c r="DG247" s="266">
        <v>-11.926</v>
      </c>
      <c r="DH247" s="266">
        <v>1.2210000000000001</v>
      </c>
      <c r="DI247" s="266">
        <v>3.8780000000000001</v>
      </c>
      <c r="DJ247" s="266">
        <v>2.0169999999999999</v>
      </c>
      <c r="DK247" s="267">
        <v>1.994</v>
      </c>
      <c r="DL247" s="205">
        <v>2.181</v>
      </c>
      <c r="DM247" s="205">
        <v>3.0430000000000001</v>
      </c>
      <c r="DN247" s="205">
        <v>0.45200000000000001</v>
      </c>
      <c r="DO247" s="205"/>
      <c r="DP247" s="205"/>
      <c r="DQ247" s="205"/>
      <c r="DR247" s="94">
        <f t="shared" si="791"/>
        <v>1</v>
      </c>
      <c r="DS247" s="94">
        <f t="shared" si="834"/>
        <v>-1.4379069206655413</v>
      </c>
      <c r="DT247" s="94">
        <f t="shared" si="835"/>
        <v>-8.5859142510746153E-2</v>
      </c>
      <c r="DU247" s="94">
        <f t="shared" si="836"/>
        <v>0.31588107324147946</v>
      </c>
      <c r="DV247" s="94">
        <f t="shared" si="837"/>
        <v>1.7111668387667749E-2</v>
      </c>
      <c r="DW247" s="94">
        <f t="shared" si="838"/>
        <v>0.30742526518804253</v>
      </c>
      <c r="DX247" s="362">
        <f t="shared" si="792"/>
        <v>3.6320000000000001</v>
      </c>
      <c r="DY247" s="362">
        <f t="shared" si="839"/>
        <v>-11.926</v>
      </c>
      <c r="DZ247" s="362">
        <f t="shared" si="840"/>
        <v>-0.77899999999999991</v>
      </c>
      <c r="EA247" s="100"/>
      <c r="EB247" s="100">
        <v>-3.6320000000000001</v>
      </c>
      <c r="EC247" s="100">
        <v>8.2940000000000005</v>
      </c>
      <c r="ED247" s="100">
        <v>9.0730000000000004</v>
      </c>
      <c r="EE247" s="100">
        <v>6.8949999999999996</v>
      </c>
      <c r="EF247" s="203">
        <v>6.7789999999999999</v>
      </c>
      <c r="EG247" s="228">
        <v>5.1849999999999996</v>
      </c>
      <c r="EH247" s="228">
        <v>3.9940000000000002</v>
      </c>
      <c r="EI247" s="228">
        <v>0.95199999999999996</v>
      </c>
      <c r="EJ247" s="228"/>
      <c r="EK247" s="228"/>
      <c r="EL247" s="228"/>
      <c r="EM247" s="94">
        <f t="shared" si="793"/>
        <v>-1</v>
      </c>
      <c r="EN247" s="94">
        <f t="shared" si="841"/>
        <v>-0.19556255065246236</v>
      </c>
      <c r="EO247" s="94">
        <f t="shared" si="842"/>
        <v>0.73749515316013958</v>
      </c>
      <c r="EP247" s="94">
        <f t="shared" si="843"/>
        <v>0.62051061578146693</v>
      </c>
      <c r="EQ247" s="94">
        <f t="shared" si="844"/>
        <v>-6.72178178116421E-2</v>
      </c>
      <c r="ER247" s="94">
        <f t="shared" si="845"/>
        <v>0.24537072608528621</v>
      </c>
      <c r="ES247" s="362">
        <f t="shared" si="794"/>
        <v>-68.489000000000004</v>
      </c>
      <c r="ET247" s="362">
        <f t="shared" si="846"/>
        <v>-16.649999999999991</v>
      </c>
      <c r="EU247" s="362">
        <f t="shared" si="847"/>
        <v>36.137999999999998</v>
      </c>
      <c r="EV247" s="100"/>
      <c r="EW247" s="100">
        <v>68.489000000000004</v>
      </c>
      <c r="EX247" s="100">
        <v>85.138999999999996</v>
      </c>
      <c r="EY247" s="100">
        <v>49.000999999999998</v>
      </c>
      <c r="EZ247" s="100">
        <v>30.238</v>
      </c>
      <c r="FA247" s="203">
        <v>32.417000000000002</v>
      </c>
      <c r="FB247" s="228">
        <v>26.03</v>
      </c>
      <c r="FC247" s="228">
        <v>13.867000000000001</v>
      </c>
      <c r="FD247" s="228">
        <v>4.4630000000000001</v>
      </c>
      <c r="FE247" s="228"/>
      <c r="FF247" s="228"/>
      <c r="FG247" s="228"/>
      <c r="FH247" s="94">
        <f t="shared" si="795"/>
        <v>-1</v>
      </c>
      <c r="FI247" s="94">
        <f t="shared" si="848"/>
        <v>0.55555555555555558</v>
      </c>
      <c r="FJ247" s="94">
        <f t="shared" si="849"/>
        <v>0.5</v>
      </c>
      <c r="FK247" s="94">
        <f t="shared" si="850"/>
        <v>0.33333333333333331</v>
      </c>
      <c r="FL247" s="94">
        <f t="shared" si="851"/>
        <v>0.125</v>
      </c>
      <c r="FM247" s="94">
        <f t="shared" si="852"/>
        <v>1</v>
      </c>
      <c r="FN247" s="362">
        <f t="shared" si="796"/>
        <v>-28</v>
      </c>
      <c r="FO247" s="362">
        <f t="shared" si="853"/>
        <v>10</v>
      </c>
      <c r="FP247" s="362">
        <f t="shared" si="854"/>
        <v>6</v>
      </c>
      <c r="FQ247" s="486"/>
      <c r="FR247" s="486">
        <v>28</v>
      </c>
      <c r="FS247" s="486">
        <v>18</v>
      </c>
      <c r="FT247" s="486">
        <v>12</v>
      </c>
      <c r="FU247" s="486">
        <v>9</v>
      </c>
      <c r="FV247" s="487">
        <v>8</v>
      </c>
      <c r="FW247" s="488">
        <v>4</v>
      </c>
      <c r="FX247" s="488">
        <v>1</v>
      </c>
      <c r="FY247" s="488"/>
      <c r="FZ247" s="488"/>
      <c r="GA247" s="488"/>
      <c r="GB247" s="488"/>
      <c r="GC247" s="2"/>
      <c r="GD247" s="25"/>
      <c r="GE247" s="1" t="s">
        <v>77</v>
      </c>
      <c r="GF247" s="336"/>
      <c r="GG247" s="1">
        <v>6040</v>
      </c>
      <c r="GH247" s="1" t="s">
        <v>180</v>
      </c>
      <c r="GI247" s="18" t="s">
        <v>82</v>
      </c>
      <c r="GJ247" s="94" t="e">
        <f t="shared" si="728"/>
        <v>#VALUE!</v>
      </c>
      <c r="GK247" s="94">
        <f t="shared" si="729"/>
        <v>-33.884106536442978</v>
      </c>
      <c r="GL247" s="94">
        <f t="shared" si="730"/>
        <v>-0.70343466570094404</v>
      </c>
      <c r="GM247" s="94">
        <f t="shared" si="731"/>
        <v>0.63952915449984216</v>
      </c>
      <c r="GN247" s="94">
        <f t="shared" si="732"/>
        <v>-0.11172560607722695</v>
      </c>
      <c r="GO247" s="94">
        <f t="shared" si="733"/>
        <v>-0.29854324879400085</v>
      </c>
      <c r="GP247" s="366" t="e">
        <f t="shared" si="734"/>
        <v>#VALUE!</v>
      </c>
      <c r="GQ247" s="366">
        <f t="shared" si="735"/>
        <v>-6.2629113826211755</v>
      </c>
      <c r="GR247" s="366">
        <f t="shared" si="736"/>
        <v>-0.43841318844287291</v>
      </c>
      <c r="GS247" s="94" t="str">
        <f t="shared" si="797"/>
        <v>Negativ EK</v>
      </c>
      <c r="GT247" s="94">
        <f t="shared" si="855"/>
        <v>-6.078078078078077</v>
      </c>
      <c r="GU247" s="94">
        <f t="shared" si="856"/>
        <v>0.18483330454309896</v>
      </c>
      <c r="GV247" s="94">
        <f t="shared" si="857"/>
        <v>0.6232464929859719</v>
      </c>
      <c r="GW247" s="94">
        <f t="shared" si="858"/>
        <v>0.3801374872019892</v>
      </c>
      <c r="GX247" s="94">
        <f t="shared" si="859"/>
        <v>0.42795051822133073</v>
      </c>
      <c r="GY247" s="94">
        <f t="shared" si="860"/>
        <v>0.61008824490685254</v>
      </c>
      <c r="GZ247" s="94">
        <f t="shared" si="861"/>
        <v>1.5782450465022242</v>
      </c>
      <c r="HA247" s="94">
        <f t="shared" si="862"/>
        <v>0.61344537815126055</v>
      </c>
      <c r="HB247" s="94" t="str">
        <f t="shared" si="863"/>
        <v>Negativ EK</v>
      </c>
      <c r="HC247" s="94" t="str">
        <f t="shared" si="864"/>
        <v>Negativ EK</v>
      </c>
      <c r="HD247" s="94">
        <f t="shared" si="737"/>
        <v>1</v>
      </c>
      <c r="HE247" s="94">
        <f t="shared" si="738"/>
        <v>-6.8510152348219</v>
      </c>
      <c r="HF247" s="94">
        <f t="shared" si="739"/>
        <v>-0.77432071489503496</v>
      </c>
      <c r="HG247" s="94">
        <f t="shared" si="740"/>
        <v>0.43092489066335332</v>
      </c>
      <c r="HH247" s="94">
        <f t="shared" si="741"/>
        <v>4.4878315864330665E-3</v>
      </c>
      <c r="HI247" s="94">
        <f t="shared" si="742"/>
        <v>-0.36408076158316605</v>
      </c>
      <c r="HJ247" s="366">
        <f t="shared" si="743"/>
        <v>0.17334079725050122</v>
      </c>
      <c r="HK247" s="366">
        <f t="shared" si="744"/>
        <v>-0.20296656137753269</v>
      </c>
      <c r="HL247" s="366">
        <f t="shared" si="745"/>
        <v>-0.10164797733866091</v>
      </c>
      <c r="HM247" s="94">
        <f t="shared" si="798"/>
        <v>0</v>
      </c>
      <c r="HN247" s="94">
        <f t="shared" si="865"/>
        <v>-0.17334079725050122</v>
      </c>
      <c r="HO247" s="94">
        <f t="shared" si="866"/>
        <v>2.9625764127031464E-2</v>
      </c>
      <c r="HP247" s="94">
        <f t="shared" si="867"/>
        <v>0.13127374146569237</v>
      </c>
      <c r="HQ247" s="94">
        <f t="shared" si="868"/>
        <v>9.1740483600670344E-2</v>
      </c>
      <c r="HR247" s="94">
        <f t="shared" si="869"/>
        <v>9.1330607216794701E-2</v>
      </c>
      <c r="HS247" s="94">
        <f t="shared" si="870"/>
        <v>0.14361982103917587</v>
      </c>
      <c r="HT247" s="94">
        <f t="shared" si="871"/>
        <v>0.42585924713584283</v>
      </c>
      <c r="HU247" s="94">
        <f t="shared" si="872"/>
        <v>0.13152587945328253</v>
      </c>
      <c r="HV247" s="94" t="str">
        <f t="shared" si="873"/>
        <v>i.a.</v>
      </c>
      <c r="HW247" s="94" t="str">
        <f t="shared" si="874"/>
        <v>i.a.</v>
      </c>
      <c r="HX247" s="94" t="e">
        <f t="shared" si="746"/>
        <v>#VALUE!</v>
      </c>
      <c r="HY247" s="94">
        <f t="shared" si="747"/>
        <v>-1.5443641653191538</v>
      </c>
      <c r="HZ247" s="94">
        <f t="shared" si="748"/>
        <v>-0.47387429782084672</v>
      </c>
      <c r="IA247" s="94">
        <f t="shared" si="749"/>
        <v>-0.18798367599281932</v>
      </c>
      <c r="IB247" s="94">
        <f t="shared" si="750"/>
        <v>9.0406407636848471E-2</v>
      </c>
      <c r="IC247" s="94">
        <f t="shared" si="751"/>
        <v>4.9828165864970506E-2</v>
      </c>
      <c r="ID247" s="366" t="e">
        <f t="shared" si="752"/>
        <v>#VALUE!</v>
      </c>
      <c r="IE247" s="366">
        <f t="shared" si="753"/>
        <v>-0.15044757851462975</v>
      </c>
      <c r="IF247" s="366">
        <f t="shared" si="754"/>
        <v>-8.7742321669528028E-2</v>
      </c>
      <c r="IG247" s="94" t="str">
        <f t="shared" si="799"/>
        <v>i.a.</v>
      </c>
      <c r="IH247" s="94">
        <f t="shared" si="875"/>
        <v>-5.3030413643066765E-2</v>
      </c>
      <c r="II247" s="94">
        <f t="shared" si="876"/>
        <v>9.7417164871562989E-2</v>
      </c>
      <c r="IJ247" s="94">
        <f t="shared" si="877"/>
        <v>0.18515948654109102</v>
      </c>
      <c r="IK247" s="94">
        <f t="shared" si="878"/>
        <v>0.22802434023414245</v>
      </c>
      <c r="IL247" s="94">
        <f t="shared" si="879"/>
        <v>0.20911867230157016</v>
      </c>
      <c r="IM247" s="94">
        <f t="shared" si="880"/>
        <v>0.19919323857087973</v>
      </c>
      <c r="IN247" s="94">
        <f t="shared" si="881"/>
        <v>0.28802192254993869</v>
      </c>
      <c r="IO247" s="94">
        <f t="shared" si="882"/>
        <v>0.21330943311673761</v>
      </c>
      <c r="IP247" s="94" t="str">
        <f t="shared" si="883"/>
        <v>i.a.</v>
      </c>
      <c r="IQ247" s="94" t="str">
        <f t="shared" si="884"/>
        <v>i.a.</v>
      </c>
      <c r="IR247" s="94" t="str">
        <f t="shared" si="800"/>
        <v>i.a.</v>
      </c>
      <c r="IS247" s="94" t="e">
        <f t="shared" si="755"/>
        <v>#VALUE!</v>
      </c>
      <c r="IT247" s="94" t="e">
        <f t="shared" si="756"/>
        <v>#VALUE!</v>
      </c>
      <c r="IU247" s="94" t="e">
        <f t="shared" si="757"/>
        <v>#VALUE!</v>
      </c>
      <c r="IV247" s="94" t="e">
        <f t="shared" si="758"/>
        <v>#VALUE!</v>
      </c>
      <c r="IW247" s="94" t="e">
        <f t="shared" si="759"/>
        <v>#VALUE!</v>
      </c>
      <c r="IX247" s="94" t="e">
        <f t="shared" si="760"/>
        <v>#VALUE!</v>
      </c>
      <c r="IY247" s="366" t="e">
        <f t="shared" si="761"/>
        <v>#VALUE!</v>
      </c>
      <c r="IZ247" s="366" t="e">
        <f t="shared" si="762"/>
        <v>#VALUE!</v>
      </c>
      <c r="JA247" s="366" t="e">
        <f t="shared" si="763"/>
        <v>#VALUE!</v>
      </c>
      <c r="JB247" s="392"/>
      <c r="JC247" s="94" t="str">
        <f t="shared" si="885"/>
        <v>i.a.</v>
      </c>
      <c r="JD247" s="94" t="str">
        <f t="shared" si="886"/>
        <v>i.a.</v>
      </c>
      <c r="JE247" s="94" t="str">
        <f t="shared" si="887"/>
        <v>i.a.</v>
      </c>
      <c r="JF247" s="94" t="str">
        <f t="shared" si="888"/>
        <v>i.a.</v>
      </c>
      <c r="JG247" s="94" t="str">
        <f t="shared" si="889"/>
        <v>i.a.</v>
      </c>
      <c r="JH247" s="94" t="str">
        <f t="shared" si="890"/>
        <v>i.a.</v>
      </c>
      <c r="JI247" s="94" t="str">
        <f t="shared" si="891"/>
        <v>i.a.</v>
      </c>
      <c r="JJ247" s="94" t="str">
        <f t="shared" si="892"/>
        <v>i.a.</v>
      </c>
      <c r="JK247" s="94" t="str">
        <f t="shared" si="893"/>
        <v>i.a.</v>
      </c>
      <c r="JL247" s="94" t="str">
        <f t="shared" si="894"/>
        <v>i.a.</v>
      </c>
      <c r="JM247" s="94" t="str">
        <f t="shared" si="801"/>
        <v>i.a.</v>
      </c>
      <c r="JN247" s="94" t="e">
        <f t="shared" si="764"/>
        <v>#VALUE!</v>
      </c>
      <c r="JO247" s="94" t="e">
        <f t="shared" si="765"/>
        <v>#DIV/0!</v>
      </c>
      <c r="JP247" s="94" t="e">
        <f t="shared" si="766"/>
        <v>#DIV/0!</v>
      </c>
      <c r="JQ247" s="94" t="e">
        <f t="shared" si="767"/>
        <v>#DIV/0!</v>
      </c>
      <c r="JR247" s="94" t="e">
        <f t="shared" si="768"/>
        <v>#DIV/0!</v>
      </c>
      <c r="JS247" s="94" t="e">
        <f t="shared" si="769"/>
        <v>#DIV/0!</v>
      </c>
      <c r="JT247" s="364" t="e">
        <f t="shared" si="770"/>
        <v>#VALUE!</v>
      </c>
      <c r="JU247" s="364">
        <f t="shared" si="771"/>
        <v>0</v>
      </c>
      <c r="JV247" s="364">
        <f t="shared" si="772"/>
        <v>0</v>
      </c>
      <c r="JW247" s="99" t="str">
        <f t="shared" si="802"/>
        <v>i.a.</v>
      </c>
      <c r="JX247" s="99">
        <f t="shared" si="895"/>
        <v>0</v>
      </c>
      <c r="JY247" s="99">
        <f t="shared" si="896"/>
        <v>0</v>
      </c>
      <c r="JZ247" s="99">
        <f t="shared" si="897"/>
        <v>0</v>
      </c>
      <c r="KA247" s="99">
        <f t="shared" si="898"/>
        <v>0</v>
      </c>
      <c r="KB247" s="99">
        <f t="shared" si="899"/>
        <v>0</v>
      </c>
      <c r="KC247" s="99">
        <f t="shared" si="900"/>
        <v>0</v>
      </c>
      <c r="KD247" s="99">
        <f t="shared" si="901"/>
        <v>0</v>
      </c>
      <c r="KE247" s="99" t="str">
        <f t="shared" si="902"/>
        <v>i.a.</v>
      </c>
      <c r="KF247" s="99" t="str">
        <f t="shared" si="803"/>
        <v>i.a.</v>
      </c>
      <c r="KG247" s="99" t="str">
        <f t="shared" si="804"/>
        <v>i.a.</v>
      </c>
      <c r="KH247" s="99" t="str">
        <f t="shared" si="805"/>
        <v>i.a.</v>
      </c>
      <c r="KI247" s="94">
        <f t="shared" si="773"/>
        <v>1</v>
      </c>
      <c r="KJ247" s="94">
        <f t="shared" si="774"/>
        <v>-6.6747663551401857</v>
      </c>
      <c r="KK247" s="94">
        <f t="shared" si="775"/>
        <v>-0.784967845659164</v>
      </c>
      <c r="KL247" s="94">
        <f t="shared" si="776"/>
        <v>0.43593689880723352</v>
      </c>
      <c r="KM247" s="94">
        <f t="shared" si="777"/>
        <v>-9.7569444444444389E-2</v>
      </c>
      <c r="KN247" s="94">
        <f t="shared" si="778"/>
        <v>-0.54285714285714282</v>
      </c>
      <c r="KO247" s="364">
        <f t="shared" si="779"/>
        <v>0.50600000000000001</v>
      </c>
      <c r="KP247" s="364">
        <f t="shared" si="780"/>
        <v>-0.59516666666666662</v>
      </c>
      <c r="KQ247" s="364">
        <f t="shared" si="781"/>
        <v>-0.32550000000000001</v>
      </c>
      <c r="KR247" s="308"/>
      <c r="KS247" s="308">
        <f t="shared" si="903"/>
        <v>-0.50600000000000001</v>
      </c>
      <c r="KT247" s="308">
        <f t="shared" si="904"/>
        <v>8.9166666666666672E-2</v>
      </c>
      <c r="KU247" s="308">
        <f t="shared" si="905"/>
        <v>0.41466666666666668</v>
      </c>
      <c r="KV247" s="308">
        <f t="shared" si="906"/>
        <v>0.2887777777777778</v>
      </c>
      <c r="KW247" s="308">
        <f t="shared" si="907"/>
        <v>0.32</v>
      </c>
      <c r="KX247" s="308">
        <f t="shared" si="908"/>
        <v>0.7</v>
      </c>
      <c r="KY247" s="308">
        <f t="shared" si="909"/>
        <v>3.903</v>
      </c>
      <c r="KZ247" s="308" t="str">
        <f t="shared" si="910"/>
        <v>i.a.</v>
      </c>
      <c r="LA247" s="308" t="str">
        <f t="shared" si="911"/>
        <v>i.a.</v>
      </c>
      <c r="LB247" s="308" t="str">
        <f t="shared" si="912"/>
        <v>i.a.</v>
      </c>
      <c r="LC247" s="308" t="str">
        <f t="shared" si="806"/>
        <v>i.a.</v>
      </c>
    </row>
    <row r="248" spans="1:315" s="1" customFormat="1" ht="15.75" customHeight="1" x14ac:dyDescent="0.3">
      <c r="A248" s="374" t="s">
        <v>394</v>
      </c>
      <c r="B248" s="171">
        <v>67294815</v>
      </c>
      <c r="C248" t="s">
        <v>80</v>
      </c>
      <c r="D248" s="4"/>
      <c r="E248">
        <v>1</v>
      </c>
      <c r="F248"/>
      <c r="G248">
        <v>412000</v>
      </c>
      <c r="H248"/>
      <c r="I248" s="192">
        <v>45037</v>
      </c>
      <c r="J248" s="176"/>
      <c r="K248" s="176" t="s">
        <v>132</v>
      </c>
      <c r="L248" s="176" t="s">
        <v>132</v>
      </c>
      <c r="M248" s="176" t="s">
        <v>132</v>
      </c>
      <c r="N248" s="176" t="s">
        <v>132</v>
      </c>
      <c r="O248" s="176" t="s">
        <v>132</v>
      </c>
      <c r="P248" s="176" t="s">
        <v>132</v>
      </c>
      <c r="Q248" s="94">
        <f t="shared" si="719"/>
        <v>-1</v>
      </c>
      <c r="R248" s="94">
        <f t="shared" si="720"/>
        <v>-0.11193236470409551</v>
      </c>
      <c r="S248" s="94">
        <f t="shared" si="721"/>
        <v>-0.11693064248307583</v>
      </c>
      <c r="T248" s="94">
        <f t="shared" si="722"/>
        <v>0.19847072135568489</v>
      </c>
      <c r="U248" s="94">
        <f t="shared" si="723"/>
        <v>0.28357791044580605</v>
      </c>
      <c r="V248" s="94">
        <f t="shared" si="724"/>
        <v>-0.10636330247306491</v>
      </c>
      <c r="W248" s="362">
        <f t="shared" si="725"/>
        <v>-736.76400000000001</v>
      </c>
      <c r="X248" s="362">
        <f t="shared" si="726"/>
        <v>-92.861999999999966</v>
      </c>
      <c r="Y248" s="362">
        <f t="shared" si="727"/>
        <v>-109.85400000000004</v>
      </c>
      <c r="Z248" s="100"/>
      <c r="AA248" s="396">
        <v>736.76400000000001</v>
      </c>
      <c r="AB248" s="100">
        <v>829.62599999999998</v>
      </c>
      <c r="AC248" s="100">
        <v>939.48</v>
      </c>
      <c r="AD248" s="100">
        <v>783.899</v>
      </c>
      <c r="AE248" s="100">
        <v>610.71400000000006</v>
      </c>
      <c r="AF248" s="100">
        <v>683.40300000000002</v>
      </c>
      <c r="AG248" s="206">
        <v>689.995</v>
      </c>
      <c r="AH248" s="206">
        <v>530.14393099999995</v>
      </c>
      <c r="AI248" s="206">
        <v>370.26021200000002</v>
      </c>
      <c r="AJ248" s="206">
        <v>439.22894100000002</v>
      </c>
      <c r="AK248" s="201">
        <v>371.443558</v>
      </c>
      <c r="AL248" s="94">
        <f t="shared" si="782"/>
        <v>-1</v>
      </c>
      <c r="AM248" s="94">
        <f t="shared" si="783"/>
        <v>-0.15097628206604788</v>
      </c>
      <c r="AN248" s="94">
        <f t="shared" si="807"/>
        <v>-3.5576569959603638E-3</v>
      </c>
      <c r="AO248" s="94">
        <f t="shared" si="808"/>
        <v>0.31617424929007321</v>
      </c>
      <c r="AP248" s="94">
        <f t="shared" si="809"/>
        <v>0.28541472506989746</v>
      </c>
      <c r="AQ248" s="94">
        <f t="shared" si="810"/>
        <v>1.3871573117757479E-2</v>
      </c>
      <c r="AR248" s="362">
        <f t="shared" si="784"/>
        <v>-110.57599999999999</v>
      </c>
      <c r="AS248" s="362">
        <f t="shared" si="811"/>
        <v>-19.663000000000011</v>
      </c>
      <c r="AT248" s="362">
        <f t="shared" si="812"/>
        <v>-0.46500000000000341</v>
      </c>
      <c r="AU248" s="266"/>
      <c r="AV248" s="266">
        <v>110.57599999999999</v>
      </c>
      <c r="AW248" s="266">
        <v>130.239</v>
      </c>
      <c r="AX248" s="266">
        <v>130.70400000000001</v>
      </c>
      <c r="AY248" s="266">
        <v>99.305999999999997</v>
      </c>
      <c r="AZ248" s="266">
        <v>77.256</v>
      </c>
      <c r="BA248" s="266">
        <v>76.198999999999998</v>
      </c>
      <c r="BB248" s="201">
        <v>85.385000000000005</v>
      </c>
      <c r="BC248" s="201">
        <v>58.807696</v>
      </c>
      <c r="BD248" s="201">
        <v>44.144846999999999</v>
      </c>
      <c r="BE248" s="201">
        <v>45.438994999999998</v>
      </c>
      <c r="BF248" s="201">
        <v>34.949472</v>
      </c>
      <c r="BG248" s="94">
        <f t="shared" si="785"/>
        <v>-1</v>
      </c>
      <c r="BH248" s="94">
        <f t="shared" si="813"/>
        <v>-0.33005382400801103</v>
      </c>
      <c r="BI248" s="94">
        <f t="shared" si="814"/>
        <v>-0.1892303320613786</v>
      </c>
      <c r="BJ248" s="94">
        <f t="shared" si="815"/>
        <v>0.76708152505290339</v>
      </c>
      <c r="BK248" s="94">
        <f t="shared" si="816"/>
        <v>0.77653880463871539</v>
      </c>
      <c r="BL248" s="94">
        <f t="shared" si="817"/>
        <v>-0.24384485666104547</v>
      </c>
      <c r="BM248" s="362">
        <f t="shared" si="786"/>
        <v>-26.760999999999999</v>
      </c>
      <c r="BN248" s="362">
        <f t="shared" si="818"/>
        <v>-13.184000000000001</v>
      </c>
      <c r="BO248" s="362">
        <f t="shared" si="819"/>
        <v>-9.3230000000000004</v>
      </c>
      <c r="BP248" s="266"/>
      <c r="BQ248" s="266">
        <v>26.760999999999999</v>
      </c>
      <c r="BR248" s="266">
        <v>39.945</v>
      </c>
      <c r="BS248" s="266">
        <v>49.268000000000001</v>
      </c>
      <c r="BT248" s="266">
        <v>27.881</v>
      </c>
      <c r="BU248" s="266">
        <v>15.694000000000001</v>
      </c>
      <c r="BV248" s="266">
        <v>20.754999999999999</v>
      </c>
      <c r="BW248" s="201">
        <v>30.829000000000001</v>
      </c>
      <c r="BX248" s="201">
        <v>14.845859000000001</v>
      </c>
      <c r="BY248" s="201">
        <v>7.0219810000000003</v>
      </c>
      <c r="BZ248" s="201">
        <v>11.560922</v>
      </c>
      <c r="CA248" s="201">
        <v>4.7132930000000002</v>
      </c>
      <c r="CB248" s="94">
        <f t="shared" si="787"/>
        <v>-1</v>
      </c>
      <c r="CC248" s="94">
        <f t="shared" si="820"/>
        <v>-0.33394606361107748</v>
      </c>
      <c r="CD248" s="94">
        <f t="shared" si="821"/>
        <v>-0.18084916688130287</v>
      </c>
      <c r="CE248" s="94">
        <f t="shared" si="822"/>
        <v>0.75729406030220725</v>
      </c>
      <c r="CF248" s="94">
        <f t="shared" si="823"/>
        <v>0.58904564315352714</v>
      </c>
      <c r="CG248" s="94">
        <f t="shared" si="824"/>
        <v>-0.16754939437203525</v>
      </c>
      <c r="CH248" s="362">
        <f t="shared" si="788"/>
        <v>-27.538</v>
      </c>
      <c r="CI248" s="362">
        <f t="shared" si="825"/>
        <v>-13.806999999999999</v>
      </c>
      <c r="CJ248" s="362">
        <f t="shared" si="826"/>
        <v>-9.1280000000000001</v>
      </c>
      <c r="CK248" s="100"/>
      <c r="CL248" s="100">
        <v>27.538</v>
      </c>
      <c r="CM248" s="100">
        <v>41.344999999999999</v>
      </c>
      <c r="CN248" s="100">
        <v>50.472999999999999</v>
      </c>
      <c r="CO248" s="100">
        <v>28.722000000000001</v>
      </c>
      <c r="CP248" s="100">
        <v>18.074999999999999</v>
      </c>
      <c r="CQ248" s="100">
        <v>21.713000000000001</v>
      </c>
      <c r="CR248" s="208">
        <v>31.471</v>
      </c>
      <c r="CS248" s="208">
        <v>15.575673999999999</v>
      </c>
      <c r="CT248" s="208">
        <v>7.738855</v>
      </c>
      <c r="CU248" s="208">
        <v>12.535506</v>
      </c>
      <c r="CV248" s="208">
        <v>5.5530920000000004</v>
      </c>
      <c r="CW248" s="94">
        <f t="shared" si="789"/>
        <v>-1</v>
      </c>
      <c r="CX248" s="94">
        <f t="shared" si="827"/>
        <v>-0.32698272042534343</v>
      </c>
      <c r="CY248" s="94">
        <f t="shared" si="828"/>
        <v>-0.19634772877562437</v>
      </c>
      <c r="CZ248" s="94">
        <f t="shared" si="829"/>
        <v>0.77387773516805769</v>
      </c>
      <c r="DA248" s="94">
        <f t="shared" si="830"/>
        <v>0.53497229916897504</v>
      </c>
      <c r="DB248" s="94">
        <f t="shared" si="831"/>
        <v>-0.12996324636982598</v>
      </c>
      <c r="DC248" s="362">
        <f t="shared" si="790"/>
        <v>-21.265999999999998</v>
      </c>
      <c r="DD248" s="362">
        <f t="shared" si="832"/>
        <v>-10.332000000000001</v>
      </c>
      <c r="DE248" s="362">
        <f t="shared" si="833"/>
        <v>-7.7199999999999989</v>
      </c>
      <c r="DF248" s="266"/>
      <c r="DG248" s="266">
        <v>21.265999999999998</v>
      </c>
      <c r="DH248" s="266">
        <v>31.597999999999999</v>
      </c>
      <c r="DI248" s="266">
        <v>39.317999999999998</v>
      </c>
      <c r="DJ248" s="266">
        <v>22.164999999999999</v>
      </c>
      <c r="DK248" s="266">
        <v>14.44</v>
      </c>
      <c r="DL248" s="266">
        <v>16.597000000000001</v>
      </c>
      <c r="DM248" s="201">
        <v>25.446000000000002</v>
      </c>
      <c r="DN248" s="201">
        <v>12.55167</v>
      </c>
      <c r="DO248" s="201">
        <v>5.9302679999999999</v>
      </c>
      <c r="DP248" s="201">
        <v>9.5275739999999995</v>
      </c>
      <c r="DQ248" s="201">
        <v>4.1640940000000004</v>
      </c>
      <c r="DR248" s="94">
        <f t="shared" si="791"/>
        <v>-1</v>
      </c>
      <c r="DS248" s="94">
        <f t="shared" si="834"/>
        <v>-8.3341286049663163E-2</v>
      </c>
      <c r="DT248" s="94">
        <f t="shared" si="835"/>
        <v>1.5486296856223582E-2</v>
      </c>
      <c r="DU248" s="94">
        <f t="shared" si="836"/>
        <v>0.29193324235329482</v>
      </c>
      <c r="DV248" s="94">
        <f t="shared" si="837"/>
        <v>0.14584319632737963</v>
      </c>
      <c r="DW248" s="94">
        <f t="shared" si="838"/>
        <v>3.6274436928566085E-2</v>
      </c>
      <c r="DX248" s="362">
        <f t="shared" si="792"/>
        <v>-96.052999999999997</v>
      </c>
      <c r="DY248" s="362">
        <f t="shared" si="839"/>
        <v>-8.7330000000000041</v>
      </c>
      <c r="DZ248" s="362">
        <f t="shared" si="840"/>
        <v>1.597999999999999</v>
      </c>
      <c r="EA248" s="100"/>
      <c r="EB248" s="100">
        <v>96.052999999999997</v>
      </c>
      <c r="EC248" s="100">
        <v>104.786</v>
      </c>
      <c r="ED248" s="100">
        <v>103.188</v>
      </c>
      <c r="EE248" s="100">
        <v>79.870999999999995</v>
      </c>
      <c r="EF248" s="100">
        <v>69.704999999999998</v>
      </c>
      <c r="EG248" s="100">
        <v>67.265000000000001</v>
      </c>
      <c r="EH248" s="208">
        <v>66.668999999999997</v>
      </c>
      <c r="EI248" s="208">
        <v>48.222555</v>
      </c>
      <c r="EJ248" s="208">
        <v>39.670884999999998</v>
      </c>
      <c r="EK248" s="208">
        <v>38.740617</v>
      </c>
      <c r="EL248" s="208">
        <v>32.213042999999999</v>
      </c>
      <c r="EM248" s="94">
        <f t="shared" si="793"/>
        <v>-1</v>
      </c>
      <c r="EN248" s="94">
        <f t="shared" si="841"/>
        <v>-2.7928889730986384E-2</v>
      </c>
      <c r="EO248" s="94">
        <f t="shared" si="842"/>
        <v>-0.14503557588067442</v>
      </c>
      <c r="EP248" s="94">
        <f t="shared" si="843"/>
        <v>0.17533511279048905</v>
      </c>
      <c r="EQ248" s="94">
        <f t="shared" si="844"/>
        <v>0.13003487953527065</v>
      </c>
      <c r="ER248" s="94">
        <f t="shared" si="845"/>
        <v>0.30585527417725217</v>
      </c>
      <c r="ES248" s="362">
        <f t="shared" si="794"/>
        <v>-266.78199999999998</v>
      </c>
      <c r="ET248" s="362">
        <f t="shared" si="846"/>
        <v>-7.6650000000000205</v>
      </c>
      <c r="EU248" s="362">
        <f t="shared" si="847"/>
        <v>-46.557000000000016</v>
      </c>
      <c r="EV248" s="100"/>
      <c r="EW248" s="100">
        <v>266.78199999999998</v>
      </c>
      <c r="EX248" s="100">
        <v>274.447</v>
      </c>
      <c r="EY248" s="100">
        <v>321.00400000000002</v>
      </c>
      <c r="EZ248" s="100">
        <v>273.11700000000002</v>
      </c>
      <c r="FA248" s="100">
        <v>241.68899999999999</v>
      </c>
      <c r="FB248" s="100">
        <v>185.08099999999999</v>
      </c>
      <c r="FC248" s="208">
        <v>210.262</v>
      </c>
      <c r="FD248" s="208">
        <v>164.52623700000001</v>
      </c>
      <c r="FE248" s="208">
        <v>110.385637</v>
      </c>
      <c r="FF248" s="208">
        <v>109.017383</v>
      </c>
      <c r="FG248" s="208">
        <v>99.256504000000007</v>
      </c>
      <c r="FH248" s="94">
        <f t="shared" si="795"/>
        <v>-1</v>
      </c>
      <c r="FI248" s="94">
        <f t="shared" si="848"/>
        <v>-0.10743801652892562</v>
      </c>
      <c r="FJ248" s="94">
        <f t="shared" si="849"/>
        <v>-5.46875E-2</v>
      </c>
      <c r="FK248" s="94">
        <f t="shared" si="850"/>
        <v>9.4017094017094016E-2</v>
      </c>
      <c r="FL248" s="94">
        <f t="shared" si="851"/>
        <v>7.8341013824884786E-2</v>
      </c>
      <c r="FM248" s="94">
        <f t="shared" si="852"/>
        <v>-4.5871559633027525E-3</v>
      </c>
      <c r="FN248" s="362">
        <f t="shared" si="796"/>
        <v>-216</v>
      </c>
      <c r="FO248" s="362">
        <f t="shared" si="853"/>
        <v>-26</v>
      </c>
      <c r="FP248" s="362">
        <f t="shared" si="854"/>
        <v>-14</v>
      </c>
      <c r="FQ248" s="486"/>
      <c r="FR248" s="486">
        <v>216</v>
      </c>
      <c r="FS248" s="486">
        <v>242</v>
      </c>
      <c r="FT248" s="486">
        <v>256</v>
      </c>
      <c r="FU248" s="486">
        <v>234</v>
      </c>
      <c r="FV248" s="486">
        <v>217</v>
      </c>
      <c r="FW248" s="486">
        <v>218</v>
      </c>
      <c r="FX248" s="2">
        <v>202</v>
      </c>
      <c r="FY248" s="2">
        <v>208</v>
      </c>
      <c r="FZ248" s="2">
        <v>178</v>
      </c>
      <c r="GA248" s="2">
        <v>172</v>
      </c>
      <c r="GB248" s="2">
        <v>163</v>
      </c>
      <c r="GC248" s="2"/>
      <c r="GD248" s="28" t="s">
        <v>395</v>
      </c>
      <c r="GE248" s="1" t="s">
        <v>81</v>
      </c>
      <c r="GF248" s="336"/>
      <c r="GG248" s="1">
        <v>3400</v>
      </c>
      <c r="GH248" s="1" t="s">
        <v>148</v>
      </c>
      <c r="GI248" s="18" t="s">
        <v>97</v>
      </c>
      <c r="GJ248" s="94">
        <f t="shared" si="728"/>
        <v>-1</v>
      </c>
      <c r="GK248" s="94">
        <f t="shared" si="729"/>
        <v>-0.31028385240640621</v>
      </c>
      <c r="GL248" s="94">
        <f t="shared" si="730"/>
        <v>-0.2789823133666921</v>
      </c>
      <c r="GM248" s="94">
        <f t="shared" si="731"/>
        <v>0.43587049182920778</v>
      </c>
      <c r="GN248" s="94">
        <f t="shared" si="732"/>
        <v>0.45512369459497909</v>
      </c>
      <c r="GO248" s="392">
        <f t="shared" si="733"/>
        <v>-0.1860010263986579</v>
      </c>
      <c r="GP248" s="366">
        <f t="shared" si="734"/>
        <v>-0.27422960679947622</v>
      </c>
      <c r="GQ248" s="366">
        <f t="shared" si="735"/>
        <v>-0.12336816984568133</v>
      </c>
      <c r="GR248" s="366">
        <f t="shared" si="736"/>
        <v>-0.15384192312376938</v>
      </c>
      <c r="GS248" s="94">
        <f t="shared" si="797"/>
        <v>0</v>
      </c>
      <c r="GT248" s="94">
        <f t="shared" si="855"/>
        <v>0.27422960679947622</v>
      </c>
      <c r="GU248" s="392">
        <f t="shared" si="856"/>
        <v>0.39759777664515755</v>
      </c>
      <c r="GV248" s="94">
        <f t="shared" si="857"/>
        <v>0.55143969976892693</v>
      </c>
      <c r="GW248" s="94">
        <f t="shared" si="858"/>
        <v>0.38404556880783014</v>
      </c>
      <c r="GX248" s="94">
        <f t="shared" si="859"/>
        <v>0.26392640724246186</v>
      </c>
      <c r="GY248" s="94">
        <f t="shared" si="860"/>
        <v>0.32423432436871896</v>
      </c>
      <c r="GZ248" s="94">
        <f t="shared" si="861"/>
        <v>0.54783835069514031</v>
      </c>
      <c r="HA248" s="94">
        <f t="shared" si="862"/>
        <v>0.35442176344446186</v>
      </c>
      <c r="HB248" s="94">
        <f t="shared" si="863"/>
        <v>0.19739081136336351</v>
      </c>
      <c r="HC248" s="94">
        <f t="shared" si="864"/>
        <v>0.35334346388896642</v>
      </c>
      <c r="HD248" s="94">
        <f t="shared" si="737"/>
        <v>-1</v>
      </c>
      <c r="HE248" s="94">
        <f t="shared" si="738"/>
        <v>-0.26293653806317518</v>
      </c>
      <c r="HF248" s="94">
        <f t="shared" si="739"/>
        <v>-0.19104126807182828</v>
      </c>
      <c r="HG248" s="94">
        <f t="shared" si="740"/>
        <v>0.53117659801014439</v>
      </c>
      <c r="HH248" s="94">
        <f t="shared" si="741"/>
        <v>0.47273626503122435</v>
      </c>
      <c r="HI248" s="392">
        <f t="shared" si="742"/>
        <v>-0.29952751404022715</v>
      </c>
      <c r="HJ248" s="366">
        <f t="shared" si="743"/>
        <v>-9.8889749071095587E-2</v>
      </c>
      <c r="HK248" s="366">
        <f t="shared" si="744"/>
        <v>-3.5277462000848206E-2</v>
      </c>
      <c r="HL248" s="366">
        <f t="shared" si="745"/>
        <v>-3.1684526200429997E-2</v>
      </c>
      <c r="HM248" s="94">
        <f t="shared" si="798"/>
        <v>0</v>
      </c>
      <c r="HN248" s="94">
        <f t="shared" si="865"/>
        <v>9.8889749071095587E-2</v>
      </c>
      <c r="HO248" s="392">
        <f t="shared" si="866"/>
        <v>0.13416721107194379</v>
      </c>
      <c r="HP248" s="94">
        <f t="shared" si="867"/>
        <v>0.16585173727237379</v>
      </c>
      <c r="HQ248" s="94">
        <f t="shared" si="868"/>
        <v>0.10831653088736339</v>
      </c>
      <c r="HR248" s="94">
        <f t="shared" si="869"/>
        <v>7.3547812639126464E-2</v>
      </c>
      <c r="HS248" s="94">
        <f t="shared" si="870"/>
        <v>0.10499743260915206</v>
      </c>
      <c r="HT248" s="94">
        <f t="shared" si="871"/>
        <v>0.16451423474104393</v>
      </c>
      <c r="HU248" s="94">
        <f t="shared" si="872"/>
        <v>0.10800449456031863</v>
      </c>
      <c r="HV248" s="94">
        <f t="shared" si="873"/>
        <v>6.4009884640603407E-2</v>
      </c>
      <c r="HW248" s="94">
        <f t="shared" si="874"/>
        <v>0.1110165289228025</v>
      </c>
      <c r="HX248" s="94" t="e">
        <f t="shared" si="746"/>
        <v>#VALUE!</v>
      </c>
      <c r="HY248" s="94">
        <f t="shared" si="747"/>
        <v>-5.700446781443988E-2</v>
      </c>
      <c r="HZ248" s="94">
        <f t="shared" si="748"/>
        <v>0.18775269263659358</v>
      </c>
      <c r="IA248" s="94">
        <f t="shared" si="749"/>
        <v>9.9204157430452133E-2</v>
      </c>
      <c r="IB248" s="94">
        <f t="shared" si="750"/>
        <v>1.398922907460174E-2</v>
      </c>
      <c r="IC248" s="392">
        <f t="shared" si="751"/>
        <v>-0.20644005701055507</v>
      </c>
      <c r="ID248" s="366" t="e">
        <f t="shared" si="752"/>
        <v>#VALUE!</v>
      </c>
      <c r="IE248" s="366">
        <f t="shared" si="753"/>
        <v>-2.1764749348340107E-2</v>
      </c>
      <c r="IF248" s="366">
        <f t="shared" si="754"/>
        <v>6.0353842468582386E-2</v>
      </c>
      <c r="IG248" s="94" t="str">
        <f t="shared" si="799"/>
        <v>i.a.</v>
      </c>
      <c r="IH248" s="94">
        <f t="shared" si="875"/>
        <v>0.3600430313889243</v>
      </c>
      <c r="II248" s="392">
        <f t="shared" si="876"/>
        <v>0.3818077807372644</v>
      </c>
      <c r="IJ248" s="94">
        <f t="shared" si="877"/>
        <v>0.32145393826868202</v>
      </c>
      <c r="IK248" s="94">
        <f t="shared" si="878"/>
        <v>0.29244243309643847</v>
      </c>
      <c r="IL248" s="94">
        <f t="shared" si="879"/>
        <v>0.28840782989709918</v>
      </c>
      <c r="IM248" s="94">
        <f t="shared" si="880"/>
        <v>0.36343546879474392</v>
      </c>
      <c r="IN248" s="94">
        <f t="shared" si="881"/>
        <v>0.31707583871550732</v>
      </c>
      <c r="IO248" s="94">
        <f t="shared" si="882"/>
        <v>0.29309948297182531</v>
      </c>
      <c r="IP248" s="94">
        <f t="shared" si="883"/>
        <v>0.35938448224020303</v>
      </c>
      <c r="IQ248" s="94">
        <f t="shared" si="884"/>
        <v>0.3553618325253689</v>
      </c>
      <c r="IR248" s="94">
        <f t="shared" si="800"/>
        <v>0.32454339717626962</v>
      </c>
      <c r="IS248" s="94">
        <f t="shared" si="755"/>
        <v>-1</v>
      </c>
      <c r="IT248" s="94">
        <f t="shared" si="756"/>
        <v>-0.2456135666189854</v>
      </c>
      <c r="IU248" s="94">
        <f t="shared" si="757"/>
        <v>-8.1873172206541278E-2</v>
      </c>
      <c r="IV248" s="94">
        <f t="shared" si="758"/>
        <v>0.47444697109831613</v>
      </c>
      <c r="IW248" s="94">
        <f t="shared" si="759"/>
        <v>0.38405217959983173</v>
      </c>
      <c r="IX248" s="392">
        <f t="shared" si="760"/>
        <v>-0.15384501841570442</v>
      </c>
      <c r="IY248" s="366">
        <f t="shared" si="761"/>
        <v>-3.6322350169117924E-2</v>
      </c>
      <c r="IZ248" s="366">
        <f t="shared" si="762"/>
        <v>-1.182585155069317E-2</v>
      </c>
      <c r="JA248" s="366">
        <f t="shared" si="763"/>
        <v>-4.2935745819728741E-3</v>
      </c>
      <c r="JB248" s="392"/>
      <c r="JC248" s="94">
        <f t="shared" si="885"/>
        <v>3.6322350169117924E-2</v>
      </c>
      <c r="JD248" s="392">
        <f t="shared" si="886"/>
        <v>4.8148201719811094E-2</v>
      </c>
      <c r="JE248" s="94">
        <f t="shared" si="887"/>
        <v>5.2441776301783968E-2</v>
      </c>
      <c r="JF248" s="94">
        <f t="shared" si="888"/>
        <v>3.5567081983775971E-2</v>
      </c>
      <c r="JG248" s="94">
        <f t="shared" si="889"/>
        <v>2.5697789800135578E-2</v>
      </c>
      <c r="JH248" s="94">
        <f t="shared" si="890"/>
        <v>3.0370074465578874E-2</v>
      </c>
      <c r="JI248" s="94">
        <f t="shared" si="891"/>
        <v>4.468003391328923E-2</v>
      </c>
      <c r="JJ248" s="94">
        <f t="shared" si="892"/>
        <v>2.8003449878218078E-2</v>
      </c>
      <c r="JK248" s="94">
        <f t="shared" si="893"/>
        <v>1.8964989411284622E-2</v>
      </c>
      <c r="JL248" s="94">
        <f t="shared" si="894"/>
        <v>2.6320947735545504E-2</v>
      </c>
      <c r="JM248" s="94">
        <f t="shared" si="801"/>
        <v>1.2689123013408138E-2</v>
      </c>
      <c r="JN248" s="94" t="e">
        <f t="shared" si="764"/>
        <v>#VALUE!</v>
      </c>
      <c r="JO248" s="94">
        <f t="shared" si="765"/>
        <v>-5.0353345295884493E-3</v>
      </c>
      <c r="JP248" s="94">
        <f t="shared" si="766"/>
        <v>-6.5843985436642202E-2</v>
      </c>
      <c r="JQ248" s="94">
        <f t="shared" si="767"/>
        <v>9.5477143739180703E-2</v>
      </c>
      <c r="JR248" s="94">
        <f t="shared" si="768"/>
        <v>0.19032652378948664</v>
      </c>
      <c r="JS248" s="392">
        <f t="shared" si="769"/>
        <v>-0.10224516100980707</v>
      </c>
      <c r="JT248" s="364" t="e">
        <f t="shared" si="770"/>
        <v>#VALUE!</v>
      </c>
      <c r="JU248" s="364">
        <f t="shared" si="771"/>
        <v>-1.7262167125803085E-2</v>
      </c>
      <c r="JV248" s="364">
        <f t="shared" si="772"/>
        <v>-0.24163713842975243</v>
      </c>
      <c r="JW248" s="99" t="str">
        <f t="shared" si="802"/>
        <v>i.a.</v>
      </c>
      <c r="JX248" s="99">
        <f t="shared" si="895"/>
        <v>3.4109444444444446</v>
      </c>
      <c r="JY248" s="393">
        <f t="shared" si="896"/>
        <v>3.4282066115702476</v>
      </c>
      <c r="JZ248" s="99">
        <f t="shared" si="897"/>
        <v>3.6698437500000001</v>
      </c>
      <c r="KA248" s="99">
        <f t="shared" si="898"/>
        <v>3.3499957264957265</v>
      </c>
      <c r="KB248" s="99">
        <f t="shared" si="899"/>
        <v>2.814350230414747</v>
      </c>
      <c r="KC248" s="99">
        <f t="shared" si="900"/>
        <v>3.134876146788991</v>
      </c>
      <c r="KD248" s="99">
        <f t="shared" si="901"/>
        <v>3.4158168316831685</v>
      </c>
      <c r="KE248" s="99">
        <f t="shared" si="902"/>
        <v>2.5487688990384614</v>
      </c>
      <c r="KF248" s="99">
        <f t="shared" si="803"/>
        <v>2.0801135505617978</v>
      </c>
      <c r="KG248" s="99">
        <f t="shared" si="804"/>
        <v>2.5536566337209305</v>
      </c>
      <c r="KH248" s="99">
        <f t="shared" si="805"/>
        <v>2.2787948343558284</v>
      </c>
      <c r="KI248" s="94">
        <f t="shared" si="773"/>
        <v>-1</v>
      </c>
      <c r="KJ248" s="94">
        <f t="shared" si="774"/>
        <v>-0.25377290460129986</v>
      </c>
      <c r="KK248" s="94">
        <f t="shared" si="775"/>
        <v>-0.13346027570914679</v>
      </c>
      <c r="KL248" s="94">
        <f t="shared" si="776"/>
        <v>0.60627660199498634</v>
      </c>
      <c r="KM248" s="94">
        <f t="shared" si="777"/>
        <v>0.47360215625775803</v>
      </c>
      <c r="KN248" s="392">
        <f t="shared" si="778"/>
        <v>-0.16371321646591561</v>
      </c>
      <c r="KO248" s="364">
        <f t="shared" si="779"/>
        <v>-0.12749074074074074</v>
      </c>
      <c r="KP248" s="364">
        <f t="shared" si="780"/>
        <v>-4.33563666972758E-2</v>
      </c>
      <c r="KQ248" s="364">
        <f t="shared" si="781"/>
        <v>-2.6313048811983458E-2</v>
      </c>
      <c r="KR248" s="308"/>
      <c r="KS248" s="308">
        <f t="shared" si="903"/>
        <v>0.12749074074074074</v>
      </c>
      <c r="KT248" s="395">
        <f t="shared" si="904"/>
        <v>0.17084710743801654</v>
      </c>
      <c r="KU248" s="308">
        <f t="shared" si="905"/>
        <v>0.19716015625</v>
      </c>
      <c r="KV248" s="308">
        <f t="shared" si="906"/>
        <v>0.12274358974358975</v>
      </c>
      <c r="KW248" s="308">
        <f t="shared" si="907"/>
        <v>8.3294930875576031E-2</v>
      </c>
      <c r="KX248" s="308">
        <f t="shared" si="908"/>
        <v>9.9600917431192662E-2</v>
      </c>
      <c r="KY248" s="308">
        <f t="shared" si="909"/>
        <v>0.1557970297029703</v>
      </c>
      <c r="KZ248" s="308">
        <f t="shared" si="910"/>
        <v>7.4883048076923073E-2</v>
      </c>
      <c r="LA248" s="308">
        <f t="shared" si="911"/>
        <v>4.3476713483146065E-2</v>
      </c>
      <c r="LB248" s="308">
        <f t="shared" si="912"/>
        <v>7.28808488372093E-2</v>
      </c>
      <c r="LC248" s="308">
        <f t="shared" si="806"/>
        <v>3.4068049079754602E-2</v>
      </c>
    </row>
    <row r="249" spans="1:315" s="1" customFormat="1" ht="15.75" customHeight="1" x14ac:dyDescent="0.3">
      <c r="A249" s="348" t="s">
        <v>438</v>
      </c>
      <c r="B249" s="171">
        <v>21292575</v>
      </c>
      <c r="C249" t="s">
        <v>80</v>
      </c>
      <c r="D249" s="4"/>
      <c r="E249">
        <v>1</v>
      </c>
      <c r="F249"/>
      <c r="G249">
        <v>412000</v>
      </c>
      <c r="H249"/>
      <c r="I249" s="188">
        <v>45019</v>
      </c>
      <c r="J249" s="176"/>
      <c r="K249" s="176" t="s">
        <v>132</v>
      </c>
      <c r="L249" s="176" t="s">
        <v>132</v>
      </c>
      <c r="M249" s="176" t="s">
        <v>132</v>
      </c>
      <c r="N249" s="176" t="s">
        <v>132</v>
      </c>
      <c r="O249" s="176" t="s">
        <v>132</v>
      </c>
      <c r="P249" s="178" t="s">
        <v>132</v>
      </c>
      <c r="Q249" s="94" t="e">
        <f t="shared" si="719"/>
        <v>#DIV/0!</v>
      </c>
      <c r="R249" s="94" t="e">
        <f t="shared" si="720"/>
        <v>#DIV/0!</v>
      </c>
      <c r="S249" s="94" t="e">
        <f t="shared" si="721"/>
        <v>#DIV/0!</v>
      </c>
      <c r="T249" s="94" t="e">
        <f t="shared" si="722"/>
        <v>#DIV/0!</v>
      </c>
      <c r="U249" s="94" t="e">
        <f t="shared" si="723"/>
        <v>#DIV/0!</v>
      </c>
      <c r="V249" s="94" t="e">
        <f t="shared" si="724"/>
        <v>#DIV/0!</v>
      </c>
      <c r="W249" s="362">
        <f t="shared" si="725"/>
        <v>0</v>
      </c>
      <c r="X249" s="362">
        <f t="shared" si="726"/>
        <v>0</v>
      </c>
      <c r="Y249" s="362">
        <f t="shared" si="727"/>
        <v>0</v>
      </c>
      <c r="Z249" s="100"/>
      <c r="AA249" s="396"/>
      <c r="AB249" s="100"/>
      <c r="AC249" s="100"/>
      <c r="AD249" s="100"/>
      <c r="AE249" s="100"/>
      <c r="AF249" s="100"/>
      <c r="AG249" s="103"/>
      <c r="AH249" s="103"/>
      <c r="AI249" s="103"/>
      <c r="AJ249" s="103"/>
      <c r="AK249" s="101"/>
      <c r="AL249" s="94">
        <f t="shared" si="782"/>
        <v>1</v>
      </c>
      <c r="AM249" s="94">
        <f t="shared" si="783"/>
        <v>-0.29012822493434282</v>
      </c>
      <c r="AN249" s="94">
        <f t="shared" si="807"/>
        <v>-1.1313796509713534</v>
      </c>
      <c r="AO249" s="94">
        <f t="shared" si="808"/>
        <v>-1.5078447563996695</v>
      </c>
      <c r="AP249" s="94">
        <f t="shared" si="809"/>
        <v>-0.4607961399276238</v>
      </c>
      <c r="AQ249" s="94">
        <f t="shared" si="810"/>
        <v>-1.1057263104195894</v>
      </c>
      <c r="AR249" s="362">
        <f t="shared" si="784"/>
        <v>8.3510000000000009</v>
      </c>
      <c r="AS249" s="362">
        <f t="shared" si="811"/>
        <v>-1.878000000000001</v>
      </c>
      <c r="AT249" s="362">
        <f t="shared" si="812"/>
        <v>-3.4359999999999999</v>
      </c>
      <c r="AU249" s="266"/>
      <c r="AV249" s="266">
        <v>-8.3510000000000009</v>
      </c>
      <c r="AW249" s="266">
        <v>-6.4729999999999999</v>
      </c>
      <c r="AX249" s="266">
        <v>-3.0369999999999999</v>
      </c>
      <c r="AY249" s="266">
        <v>-1.2110000000000001</v>
      </c>
      <c r="AZ249" s="266">
        <v>-0.82899999999999996</v>
      </c>
      <c r="BA249" s="266">
        <v>7.8410000000000002</v>
      </c>
      <c r="BB249" s="101">
        <v>7.6429999999999998</v>
      </c>
      <c r="BC249" s="103">
        <v>1.5129999999999999</v>
      </c>
      <c r="BD249" s="103">
        <v>-2.7549999999999999</v>
      </c>
      <c r="BE249" s="103">
        <v>0.36099999999999999</v>
      </c>
      <c r="BF249" s="101">
        <v>3.0489999999999999</v>
      </c>
      <c r="BG249" s="94">
        <f t="shared" si="785"/>
        <v>1</v>
      </c>
      <c r="BH249" s="94">
        <f t="shared" si="813"/>
        <v>-0.22970436414828724</v>
      </c>
      <c r="BI249" s="94">
        <f t="shared" si="814"/>
        <v>-0.84262862083873724</v>
      </c>
      <c r="BJ249" s="94">
        <f t="shared" si="815"/>
        <v>-0.64626334519572959</v>
      </c>
      <c r="BK249" s="94">
        <f t="shared" si="816"/>
        <v>4.0300546448087393E-2</v>
      </c>
      <c r="BL249" s="94">
        <f t="shared" si="817"/>
        <v>-1.5000853970964989</v>
      </c>
      <c r="BM249" s="362">
        <f t="shared" si="786"/>
        <v>10.481999999999999</v>
      </c>
      <c r="BN249" s="362">
        <f t="shared" si="818"/>
        <v>-1.9580000000000002</v>
      </c>
      <c r="BO249" s="362">
        <f t="shared" si="819"/>
        <v>-3.8979999999999988</v>
      </c>
      <c r="BP249" s="266"/>
      <c r="BQ249" s="266">
        <v>-10.481999999999999</v>
      </c>
      <c r="BR249" s="266">
        <v>-8.5239999999999991</v>
      </c>
      <c r="BS249" s="266">
        <v>-4.6260000000000003</v>
      </c>
      <c r="BT249" s="266">
        <v>-2.81</v>
      </c>
      <c r="BU249" s="266">
        <v>-2.9279999999999999</v>
      </c>
      <c r="BV249" s="266">
        <v>5.8550000000000004</v>
      </c>
      <c r="BW249" s="101">
        <v>5.9980000000000002</v>
      </c>
      <c r="BX249" s="103">
        <v>2.3370000000000002</v>
      </c>
      <c r="BY249" s="103">
        <v>-1.778</v>
      </c>
      <c r="BZ249" s="103">
        <v>1.8009999999999999</v>
      </c>
      <c r="CA249" s="103">
        <v>4.3570000000000002</v>
      </c>
      <c r="CB249" s="94">
        <f t="shared" si="787"/>
        <v>-1</v>
      </c>
      <c r="CC249" s="94">
        <f t="shared" si="820"/>
        <v>3.3091044142614603</v>
      </c>
      <c r="CD249" s="94">
        <f t="shared" si="821"/>
        <v>-0.49896612056624773</v>
      </c>
      <c r="CE249" s="94">
        <f t="shared" si="822"/>
        <v>-0.2390618841150966</v>
      </c>
      <c r="CF249" s="94">
        <f t="shared" si="823"/>
        <v>-0.12405848471422233</v>
      </c>
      <c r="CG249" s="94">
        <f t="shared" si="824"/>
        <v>-2.0858792398364203</v>
      </c>
      <c r="CH249" s="362">
        <f t="shared" si="788"/>
        <v>-21.760999999999999</v>
      </c>
      <c r="CI249" s="362">
        <f t="shared" si="825"/>
        <v>31.184999999999999</v>
      </c>
      <c r="CJ249" s="362">
        <f t="shared" si="826"/>
        <v>-3.1369999999999996</v>
      </c>
      <c r="CK249" s="100"/>
      <c r="CL249" s="100">
        <v>21.760999999999999</v>
      </c>
      <c r="CM249" s="100">
        <v>-9.4239999999999995</v>
      </c>
      <c r="CN249" s="100">
        <v>-6.2869999999999999</v>
      </c>
      <c r="CO249" s="100">
        <v>-5.0739999999999998</v>
      </c>
      <c r="CP249" s="100">
        <v>-4.5140000000000002</v>
      </c>
      <c r="CQ249" s="100">
        <v>4.157</v>
      </c>
      <c r="CR249" s="102">
        <v>3.7759999999999998</v>
      </c>
      <c r="CS249" s="102">
        <v>0.50600000000000001</v>
      </c>
      <c r="CT249" s="102">
        <v>-2.9660000000000002</v>
      </c>
      <c r="CU249" s="102">
        <v>0.82</v>
      </c>
      <c r="CV249" s="102">
        <v>2.9870000000000001</v>
      </c>
      <c r="CW249" s="94">
        <f t="shared" si="789"/>
        <v>-1</v>
      </c>
      <c r="CX249" s="94">
        <f t="shared" si="827"/>
        <v>2.4002074381389833</v>
      </c>
      <c r="CY249" s="94">
        <f t="shared" si="828"/>
        <v>-0.38868312757201628</v>
      </c>
      <c r="CZ249" s="94">
        <f t="shared" si="829"/>
        <v>-0.22758272290982576</v>
      </c>
      <c r="DA249" s="94">
        <f t="shared" si="830"/>
        <v>-9.7892401552967342E-2</v>
      </c>
      <c r="DB249" s="94">
        <f t="shared" si="831"/>
        <v>-2.1174465447784323</v>
      </c>
      <c r="DC249" s="362">
        <f t="shared" si="790"/>
        <v>-9.4499999999999993</v>
      </c>
      <c r="DD249" s="362">
        <f t="shared" si="832"/>
        <v>16.198999999999998</v>
      </c>
      <c r="DE249" s="362">
        <f t="shared" si="833"/>
        <v>-1.8889999999999993</v>
      </c>
      <c r="DF249" s="266"/>
      <c r="DG249" s="266">
        <v>9.4499999999999993</v>
      </c>
      <c r="DH249" s="266">
        <v>-6.7489999999999997</v>
      </c>
      <c r="DI249" s="266">
        <v>-4.8600000000000003</v>
      </c>
      <c r="DJ249" s="266">
        <v>-3.9590000000000001</v>
      </c>
      <c r="DK249" s="266">
        <v>-3.6059999999999999</v>
      </c>
      <c r="DL249" s="266">
        <v>3.2269999999999999</v>
      </c>
      <c r="DM249" s="103">
        <v>2.927</v>
      </c>
      <c r="DN249" s="103">
        <v>0.27100000000000002</v>
      </c>
      <c r="DO249" s="103">
        <v>-2.2589999999999999</v>
      </c>
      <c r="DP249" s="103">
        <v>1.3839999999999999</v>
      </c>
      <c r="DQ249" s="103">
        <v>2.2330000000000001</v>
      </c>
      <c r="DR249" s="94">
        <f t="shared" si="791"/>
        <v>-1</v>
      </c>
      <c r="DS249" s="94">
        <f t="shared" si="834"/>
        <v>0.51406190502094329</v>
      </c>
      <c r="DT249" s="94">
        <f t="shared" si="835"/>
        <v>-0.26854209772401727</v>
      </c>
      <c r="DU249" s="94">
        <f t="shared" si="836"/>
        <v>-0.1620432115230728</v>
      </c>
      <c r="DV249" s="94">
        <f t="shared" si="837"/>
        <v>-0.11660923095048746</v>
      </c>
      <c r="DW249" s="94">
        <f t="shared" si="838"/>
        <v>-9.6014058630881097E-2</v>
      </c>
      <c r="DX249" s="362">
        <f t="shared" si="792"/>
        <v>-27.832999999999998</v>
      </c>
      <c r="DY249" s="362">
        <f t="shared" si="839"/>
        <v>9.4499999999999993</v>
      </c>
      <c r="DZ249" s="362">
        <f t="shared" si="840"/>
        <v>-6.7490000000000023</v>
      </c>
      <c r="EA249" s="100"/>
      <c r="EB249" s="100">
        <v>27.832999999999998</v>
      </c>
      <c r="EC249" s="100">
        <v>18.382999999999999</v>
      </c>
      <c r="ED249" s="100">
        <v>25.132000000000001</v>
      </c>
      <c r="EE249" s="100">
        <v>29.992000000000001</v>
      </c>
      <c r="EF249" s="100">
        <v>33.951000000000001</v>
      </c>
      <c r="EG249" s="100">
        <v>37.557000000000002</v>
      </c>
      <c r="EH249" s="102">
        <v>34.33</v>
      </c>
      <c r="EI249" s="102">
        <v>31.402999999999999</v>
      </c>
      <c r="EJ249" s="102">
        <v>26.382000000000001</v>
      </c>
      <c r="EK249" s="102">
        <v>28.640999999999998</v>
      </c>
      <c r="EL249" s="102">
        <v>27.257000000000001</v>
      </c>
      <c r="EM249" s="94">
        <f t="shared" si="793"/>
        <v>-1</v>
      </c>
      <c r="EN249" s="94">
        <f t="shared" si="841"/>
        <v>-0.51699306560999769</v>
      </c>
      <c r="EO249" s="94">
        <f t="shared" si="842"/>
        <v>0.17825838093848548</v>
      </c>
      <c r="EP249" s="94">
        <f t="shared" si="843"/>
        <v>-4.4339572049123185E-2</v>
      </c>
      <c r="EQ249" s="94">
        <f t="shared" si="844"/>
        <v>7.031452518793703E-3</v>
      </c>
      <c r="ER249" s="94">
        <f t="shared" si="845"/>
        <v>-6.3928741140667433E-2</v>
      </c>
      <c r="ES249" s="362">
        <f t="shared" si="794"/>
        <v>-50.707999999999998</v>
      </c>
      <c r="ET249" s="362">
        <f t="shared" si="846"/>
        <v>-54.275999999999996</v>
      </c>
      <c r="EU249" s="362">
        <f t="shared" si="847"/>
        <v>15.882999999999996</v>
      </c>
      <c r="EV249" s="100"/>
      <c r="EW249" s="100">
        <v>50.707999999999998</v>
      </c>
      <c r="EX249" s="100">
        <v>104.98399999999999</v>
      </c>
      <c r="EY249" s="100">
        <v>89.100999999999999</v>
      </c>
      <c r="EZ249" s="100">
        <v>93.234999999999999</v>
      </c>
      <c r="FA249" s="100">
        <v>92.584000000000003</v>
      </c>
      <c r="FB249" s="100">
        <v>98.906999999999996</v>
      </c>
      <c r="FC249" s="102">
        <v>94.784999999999997</v>
      </c>
      <c r="FD249" s="102">
        <v>84.906000000000006</v>
      </c>
      <c r="FE249" s="102">
        <v>79.876000000000005</v>
      </c>
      <c r="FF249" s="102">
        <v>80.759</v>
      </c>
      <c r="FG249" s="102">
        <v>92.578000000000003</v>
      </c>
      <c r="FH249" s="94">
        <f t="shared" si="795"/>
        <v>-1</v>
      </c>
      <c r="FI249" s="94">
        <f t="shared" si="848"/>
        <v>5.8823529411764705E-2</v>
      </c>
      <c r="FJ249" s="94" t="e">
        <f t="shared" si="849"/>
        <v>#DIV/0!</v>
      </c>
      <c r="FK249" s="94" t="e">
        <f t="shared" si="850"/>
        <v>#DIV/0!</v>
      </c>
      <c r="FL249" s="94" t="e">
        <f t="shared" si="851"/>
        <v>#DIV/0!</v>
      </c>
      <c r="FM249" s="94" t="e">
        <f t="shared" si="852"/>
        <v>#DIV/0!</v>
      </c>
      <c r="FN249" s="362">
        <f t="shared" si="796"/>
        <v>-18</v>
      </c>
      <c r="FO249" s="362">
        <f t="shared" si="853"/>
        <v>1</v>
      </c>
      <c r="FP249" s="362">
        <f t="shared" si="854"/>
        <v>17</v>
      </c>
      <c r="FQ249" s="486"/>
      <c r="FR249" s="486">
        <v>18</v>
      </c>
      <c r="FS249" s="486">
        <v>17</v>
      </c>
      <c r="FT249" s="486"/>
      <c r="FU249" s="486"/>
      <c r="FV249" s="486"/>
      <c r="FW249" s="486"/>
      <c r="FX249" s="96"/>
      <c r="FY249" s="96"/>
      <c r="FZ249" s="96"/>
      <c r="GA249" s="96"/>
      <c r="GB249" s="96"/>
      <c r="GC249" s="96"/>
      <c r="GD249" s="35"/>
      <c r="GE249" s="1" t="s">
        <v>81</v>
      </c>
      <c r="GF249" s="336"/>
      <c r="GG249" s="1">
        <v>7500</v>
      </c>
      <c r="GH249" s="1" t="s">
        <v>107</v>
      </c>
      <c r="GI249" s="18" t="s">
        <v>79</v>
      </c>
      <c r="GJ249" s="94">
        <f t="shared" si="728"/>
        <v>-1</v>
      </c>
      <c r="GK249" s="94">
        <f t="shared" si="729"/>
        <v>3.1741535093168483</v>
      </c>
      <c r="GL249" s="94">
        <f t="shared" si="730"/>
        <v>-0.89886265494872664</v>
      </c>
      <c r="GM249" s="94">
        <f t="shared" si="731"/>
        <v>-0.43729290428799811</v>
      </c>
      <c r="GN249" s="94">
        <f t="shared" si="732"/>
        <v>-0.25704415064893155</v>
      </c>
      <c r="GO249" s="392">
        <f t="shared" si="733"/>
        <v>-2.0916345152167697</v>
      </c>
      <c r="GP249" s="366">
        <f t="shared" si="734"/>
        <v>-0.94170849922104904</v>
      </c>
      <c r="GQ249" s="366">
        <f t="shared" si="735"/>
        <v>1.3748464976124084</v>
      </c>
      <c r="GR249" s="366">
        <f t="shared" si="736"/>
        <v>-0.205034087209297</v>
      </c>
      <c r="GS249" s="94">
        <f t="shared" si="797"/>
        <v>0</v>
      </c>
      <c r="GT249" s="94">
        <f t="shared" si="855"/>
        <v>0.94170849922104904</v>
      </c>
      <c r="GU249" s="392">
        <f t="shared" si="856"/>
        <v>-0.43313799839135925</v>
      </c>
      <c r="GV249" s="94">
        <f t="shared" si="857"/>
        <v>-0.22810391118206225</v>
      </c>
      <c r="GW249" s="94">
        <f t="shared" si="858"/>
        <v>-0.15870384561249865</v>
      </c>
      <c r="GX249" s="94">
        <f t="shared" si="859"/>
        <v>-0.12625160821166861</v>
      </c>
      <c r="GY249" s="94">
        <f t="shared" si="860"/>
        <v>0.11565373433305048</v>
      </c>
      <c r="GZ249" s="94">
        <f t="shared" si="861"/>
        <v>0.11488902073539925</v>
      </c>
      <c r="HA249" s="94">
        <f t="shared" si="862"/>
        <v>1.7513195465951373E-2</v>
      </c>
      <c r="HB249" s="94">
        <f t="shared" si="863"/>
        <v>-0.10780946149791906</v>
      </c>
      <c r="HC249" s="94">
        <f t="shared" si="864"/>
        <v>2.9339153458084369E-2</v>
      </c>
      <c r="HD249" s="94">
        <f t="shared" si="737"/>
        <v>1</v>
      </c>
      <c r="HE249" s="94">
        <f t="shared" si="738"/>
        <v>-0.53294434855818085</v>
      </c>
      <c r="HF249" s="94">
        <f t="shared" si="739"/>
        <v>-0.73108448468069165</v>
      </c>
      <c r="HG249" s="94">
        <f t="shared" si="740"/>
        <v>-0.67771042767706469</v>
      </c>
      <c r="HH249" s="94">
        <f t="shared" si="741"/>
        <v>1.1006366086841132E-2</v>
      </c>
      <c r="HI249" s="392">
        <f t="shared" si="742"/>
        <v>-1.5058333850385399</v>
      </c>
      <c r="HJ249" s="366">
        <f t="shared" si="743"/>
        <v>0.13465046373609432</v>
      </c>
      <c r="HK249" s="366">
        <f t="shared" si="744"/>
        <v>-4.6812660711646276E-2</v>
      </c>
      <c r="HL249" s="366">
        <f t="shared" si="745"/>
        <v>-3.7096314782959806E-2</v>
      </c>
      <c r="HM249" s="94">
        <f t="shared" si="798"/>
        <v>0</v>
      </c>
      <c r="HN249" s="94">
        <f t="shared" si="865"/>
        <v>-0.13465046373609432</v>
      </c>
      <c r="HO249" s="392">
        <f t="shared" si="866"/>
        <v>-8.7837803024448047E-2</v>
      </c>
      <c r="HP249" s="94">
        <f t="shared" si="867"/>
        <v>-5.074148824148824E-2</v>
      </c>
      <c r="HQ249" s="94">
        <f t="shared" si="868"/>
        <v>-3.0244485224869361E-2</v>
      </c>
      <c r="HR249" s="94">
        <f t="shared" si="869"/>
        <v>-3.0581071695275498E-2</v>
      </c>
      <c r="HS249" s="94">
        <f t="shared" si="870"/>
        <v>6.0456807715341884E-2</v>
      </c>
      <c r="HT249" s="94">
        <f t="shared" si="871"/>
        <v>6.6759047475944813E-2</v>
      </c>
      <c r="HU249" s="94">
        <f t="shared" si="872"/>
        <v>2.8364748576907673E-2</v>
      </c>
      <c r="HV249" s="94">
        <f t="shared" si="873"/>
        <v>-2.2137143212873907E-2</v>
      </c>
      <c r="HW249" s="94">
        <f t="shared" si="874"/>
        <v>2.0780329646872854E-2</v>
      </c>
      <c r="HX249" s="94" t="e">
        <f t="shared" si="746"/>
        <v>#VALUE!</v>
      </c>
      <c r="HY249" s="94">
        <f t="shared" si="747"/>
        <v>2.1346587330740454</v>
      </c>
      <c r="HZ249" s="94">
        <f t="shared" si="748"/>
        <v>-0.3792041591986175</v>
      </c>
      <c r="IA249" s="94">
        <f t="shared" si="749"/>
        <v>-0.12316471000722441</v>
      </c>
      <c r="IB249" s="94">
        <f t="shared" si="750"/>
        <v>-0.12277738015037182</v>
      </c>
      <c r="IC249" s="392">
        <f t="shared" si="751"/>
        <v>-3.4276575833886748E-2</v>
      </c>
      <c r="ID249" s="366" t="e">
        <f t="shared" si="752"/>
        <v>#VALUE!</v>
      </c>
      <c r="IE249" s="366">
        <f t="shared" si="753"/>
        <v>0.37378487664882437</v>
      </c>
      <c r="IF249" s="366">
        <f t="shared" si="754"/>
        <v>-0.10695905690148994</v>
      </c>
      <c r="IG249" s="94" t="str">
        <f t="shared" si="799"/>
        <v>i.a.</v>
      </c>
      <c r="IH249" s="94">
        <f t="shared" si="875"/>
        <v>0.5488877494675396</v>
      </c>
      <c r="II249" s="392">
        <f t="shared" si="876"/>
        <v>0.17510287281871523</v>
      </c>
      <c r="IJ249" s="94">
        <f t="shared" si="877"/>
        <v>0.28206192972020516</v>
      </c>
      <c r="IK249" s="94">
        <f t="shared" si="878"/>
        <v>0.32168177186678826</v>
      </c>
      <c r="IL249" s="94">
        <f t="shared" si="879"/>
        <v>0.36670483020824329</v>
      </c>
      <c r="IM249" s="94">
        <f t="shared" si="880"/>
        <v>0.37972034335284666</v>
      </c>
      <c r="IN249" s="94">
        <f t="shared" si="881"/>
        <v>0.36218810993300626</v>
      </c>
      <c r="IO249" s="94">
        <f t="shared" si="882"/>
        <v>0.36985607613125099</v>
      </c>
      <c r="IP249" s="94">
        <f t="shared" si="883"/>
        <v>0.3302869447643848</v>
      </c>
      <c r="IQ249" s="94">
        <f t="shared" si="884"/>
        <v>0.35464777919488849</v>
      </c>
      <c r="IR249" s="94">
        <f t="shared" si="800"/>
        <v>0.294422000907343</v>
      </c>
      <c r="IS249" s="94" t="e">
        <f t="shared" si="755"/>
        <v>#VALUE!</v>
      </c>
      <c r="IT249" s="94" t="e">
        <f t="shared" si="756"/>
        <v>#VALUE!</v>
      </c>
      <c r="IU249" s="94" t="e">
        <f t="shared" si="757"/>
        <v>#VALUE!</v>
      </c>
      <c r="IV249" s="94" t="e">
        <f t="shared" si="758"/>
        <v>#VALUE!</v>
      </c>
      <c r="IW249" s="94" t="e">
        <f t="shared" si="759"/>
        <v>#VALUE!</v>
      </c>
      <c r="IX249" s="392" t="e">
        <f t="shared" si="760"/>
        <v>#VALUE!</v>
      </c>
      <c r="IY249" s="366" t="e">
        <f t="shared" si="761"/>
        <v>#VALUE!</v>
      </c>
      <c r="IZ249" s="366" t="e">
        <f t="shared" si="762"/>
        <v>#VALUE!</v>
      </c>
      <c r="JA249" s="366" t="e">
        <f t="shared" si="763"/>
        <v>#VALUE!</v>
      </c>
      <c r="JB249" s="392"/>
      <c r="JC249" s="94" t="str">
        <f t="shared" si="885"/>
        <v>i.a.</v>
      </c>
      <c r="JD249" s="392" t="str">
        <f t="shared" si="886"/>
        <v>i.a.</v>
      </c>
      <c r="JE249" s="94" t="str">
        <f t="shared" si="887"/>
        <v>i.a.</v>
      </c>
      <c r="JF249" s="94" t="str">
        <f t="shared" si="888"/>
        <v>i.a.</v>
      </c>
      <c r="JG249" s="94" t="str">
        <f t="shared" si="889"/>
        <v>i.a.</v>
      </c>
      <c r="JH249" s="94" t="str">
        <f t="shared" si="890"/>
        <v>i.a.</v>
      </c>
      <c r="JI249" s="94" t="str">
        <f t="shared" si="891"/>
        <v>i.a.</v>
      </c>
      <c r="JJ249" s="94" t="str">
        <f t="shared" si="892"/>
        <v>i.a.</v>
      </c>
      <c r="JK249" s="94" t="str">
        <f t="shared" si="893"/>
        <v>i.a.</v>
      </c>
      <c r="JL249" s="94" t="str">
        <f t="shared" si="894"/>
        <v>i.a.</v>
      </c>
      <c r="JM249" s="94" t="str">
        <f t="shared" si="801"/>
        <v>i.a.</v>
      </c>
      <c r="JN249" s="94" t="e">
        <f t="shared" si="764"/>
        <v>#VALUE!</v>
      </c>
      <c r="JO249" s="94" t="e">
        <f t="shared" si="765"/>
        <v>#DIV/0!</v>
      </c>
      <c r="JP249" s="94" t="e">
        <f t="shared" si="766"/>
        <v>#VALUE!</v>
      </c>
      <c r="JQ249" s="94" t="e">
        <f t="shared" si="767"/>
        <v>#VALUE!</v>
      </c>
      <c r="JR249" s="94" t="e">
        <f t="shared" si="768"/>
        <v>#VALUE!</v>
      </c>
      <c r="JS249" s="392" t="e">
        <f t="shared" si="769"/>
        <v>#VALUE!</v>
      </c>
      <c r="JT249" s="364" t="e">
        <f t="shared" si="770"/>
        <v>#VALUE!</v>
      </c>
      <c r="JU249" s="364">
        <f t="shared" si="771"/>
        <v>0</v>
      </c>
      <c r="JV249" s="364" t="e">
        <f t="shared" si="772"/>
        <v>#VALUE!</v>
      </c>
      <c r="JW249" s="99" t="str">
        <f t="shared" si="802"/>
        <v>i.a.</v>
      </c>
      <c r="JX249" s="99">
        <f t="shared" si="895"/>
        <v>0</v>
      </c>
      <c r="JY249" s="393">
        <f t="shared" si="896"/>
        <v>0</v>
      </c>
      <c r="JZ249" s="99" t="str">
        <f t="shared" si="897"/>
        <v>i.a.</v>
      </c>
      <c r="KA249" s="99" t="str">
        <f t="shared" si="898"/>
        <v>i.a.</v>
      </c>
      <c r="KB249" s="99" t="str">
        <f t="shared" si="899"/>
        <v>i.a.</v>
      </c>
      <c r="KC249" s="99" t="str">
        <f t="shared" si="900"/>
        <v>i.a.</v>
      </c>
      <c r="KD249" s="99" t="str">
        <f t="shared" si="901"/>
        <v>i.a.</v>
      </c>
      <c r="KE249" s="99" t="str">
        <f t="shared" si="902"/>
        <v>i.a.</v>
      </c>
      <c r="KF249" s="99" t="str">
        <f t="shared" si="803"/>
        <v>i.a.</v>
      </c>
      <c r="KG249" s="99" t="str">
        <f t="shared" si="804"/>
        <v>i.a.</v>
      </c>
      <c r="KH249" s="99" t="str">
        <f t="shared" si="805"/>
        <v>i.a.</v>
      </c>
      <c r="KI249" s="94">
        <f t="shared" si="773"/>
        <v>-1</v>
      </c>
      <c r="KJ249" s="94">
        <f t="shared" si="774"/>
        <v>3.1808208356913785</v>
      </c>
      <c r="KK249" s="94" t="e">
        <f t="shared" si="775"/>
        <v>#VALUE!</v>
      </c>
      <c r="KL249" s="94" t="e">
        <f t="shared" si="776"/>
        <v>#VALUE!</v>
      </c>
      <c r="KM249" s="94" t="e">
        <f t="shared" si="777"/>
        <v>#VALUE!</v>
      </c>
      <c r="KN249" s="392" t="e">
        <f t="shared" si="778"/>
        <v>#VALUE!</v>
      </c>
      <c r="KO249" s="364">
        <f t="shared" si="779"/>
        <v>-1.2089444444444444</v>
      </c>
      <c r="KP249" s="364">
        <f t="shared" si="780"/>
        <v>1.7632973856209149</v>
      </c>
      <c r="KQ249" s="364" t="e">
        <f t="shared" si="781"/>
        <v>#VALUE!</v>
      </c>
      <c r="KR249" s="308"/>
      <c r="KS249" s="308">
        <f t="shared" si="903"/>
        <v>1.2089444444444444</v>
      </c>
      <c r="KT249" s="395">
        <f t="shared" si="904"/>
        <v>-0.5543529411764706</v>
      </c>
      <c r="KU249" s="308" t="str">
        <f t="shared" si="905"/>
        <v>i.a.</v>
      </c>
      <c r="KV249" s="308" t="str">
        <f t="shared" si="906"/>
        <v>i.a.</v>
      </c>
      <c r="KW249" s="308" t="str">
        <f t="shared" si="907"/>
        <v>i.a.</v>
      </c>
      <c r="KX249" s="308" t="str">
        <f t="shared" si="908"/>
        <v>i.a.</v>
      </c>
      <c r="KY249" s="308" t="str">
        <f t="shared" si="909"/>
        <v>i.a.</v>
      </c>
      <c r="KZ249" s="308" t="str">
        <f t="shared" si="910"/>
        <v>i.a.</v>
      </c>
      <c r="LA249" s="308" t="str">
        <f t="shared" si="911"/>
        <v>i.a.</v>
      </c>
      <c r="LB249" s="308" t="str">
        <f t="shared" si="912"/>
        <v>i.a.</v>
      </c>
      <c r="LC249" s="308" t="str">
        <f t="shared" si="806"/>
        <v>i.a.</v>
      </c>
    </row>
    <row r="250" spans="1:315" s="1" customFormat="1" x14ac:dyDescent="0.3">
      <c r="A250" s="348" t="s">
        <v>459</v>
      </c>
      <c r="B250" s="171">
        <v>36972963</v>
      </c>
      <c r="C250" t="s">
        <v>80</v>
      </c>
      <c r="D250" s="4"/>
      <c r="E250">
        <v>1</v>
      </c>
      <c r="F250"/>
      <c r="G250">
        <v>701010</v>
      </c>
      <c r="H250"/>
      <c r="I250" s="184">
        <v>45031</v>
      </c>
      <c r="J250" s="176"/>
      <c r="K250" s="176" t="s">
        <v>132</v>
      </c>
      <c r="L250" s="176" t="s">
        <v>132</v>
      </c>
      <c r="M250" s="176" t="s">
        <v>132</v>
      </c>
      <c r="N250" s="176" t="s">
        <v>132</v>
      </c>
      <c r="O250" s="176" t="s">
        <v>132</v>
      </c>
      <c r="P250" s="176" t="s">
        <v>132</v>
      </c>
      <c r="Q250" s="94">
        <f t="shared" si="719"/>
        <v>-1</v>
      </c>
      <c r="R250" s="94">
        <f t="shared" si="720"/>
        <v>3.4880085510671233E-3</v>
      </c>
      <c r="S250" s="94">
        <f t="shared" si="721"/>
        <v>0.19908109363918713</v>
      </c>
      <c r="T250" s="94">
        <f t="shared" si="722"/>
        <v>2.9315577030729845E-2</v>
      </c>
      <c r="U250" s="94">
        <f t="shared" si="723"/>
        <v>4.3810242106011144E-2</v>
      </c>
      <c r="V250" s="94">
        <f t="shared" si="724"/>
        <v>9.3252032387633133E-2</v>
      </c>
      <c r="W250" s="362">
        <f t="shared" si="725"/>
        <v>-4329.8329999999996</v>
      </c>
      <c r="X250" s="362">
        <f t="shared" si="726"/>
        <v>15.049999999999272</v>
      </c>
      <c r="Y250" s="362">
        <f t="shared" si="727"/>
        <v>716.37500000000045</v>
      </c>
      <c r="Z250" s="100"/>
      <c r="AA250" s="396">
        <v>4329.8329999999996</v>
      </c>
      <c r="AB250" s="100">
        <v>4314.7830000000004</v>
      </c>
      <c r="AC250" s="100">
        <v>3598.4079999999999</v>
      </c>
      <c r="AD250" s="100">
        <v>3495.9229999999998</v>
      </c>
      <c r="AE250" s="203">
        <v>3349.194</v>
      </c>
      <c r="AF250" s="203">
        <v>3063.5149999999999</v>
      </c>
      <c r="AG250" s="205">
        <v>2746.701</v>
      </c>
      <c r="AH250" s="256">
        <v>2228.2170000000001</v>
      </c>
      <c r="AI250" s="256">
        <v>1775.405</v>
      </c>
      <c r="AJ250" s="256">
        <v>1556.0830000000001</v>
      </c>
      <c r="AK250" s="256">
        <v>1273.7380000000001</v>
      </c>
      <c r="AL250" s="94">
        <f t="shared" si="782"/>
        <v>-1</v>
      </c>
      <c r="AM250" s="94">
        <f t="shared" si="783"/>
        <v>-4.34108243598961E-2</v>
      </c>
      <c r="AN250" s="94">
        <f t="shared" si="807"/>
        <v>0.15792517731575914</v>
      </c>
      <c r="AO250" s="94">
        <f t="shared" si="808"/>
        <v>5.6006988120195639E-2</v>
      </c>
      <c r="AP250" s="94">
        <f t="shared" si="809"/>
        <v>4.9157303370786515E-3</v>
      </c>
      <c r="AQ250" s="94">
        <f t="shared" si="810"/>
        <v>0.19912962052263186</v>
      </c>
      <c r="AR250" s="362">
        <f t="shared" si="784"/>
        <v>-836.91700000000003</v>
      </c>
      <c r="AS250" s="362">
        <f t="shared" si="811"/>
        <v>-37.980000000000018</v>
      </c>
      <c r="AT250" s="362">
        <f t="shared" si="812"/>
        <v>119.32400000000007</v>
      </c>
      <c r="AU250" s="266"/>
      <c r="AV250" s="266">
        <v>836.91700000000003</v>
      </c>
      <c r="AW250" s="266">
        <v>874.89700000000005</v>
      </c>
      <c r="AX250" s="266">
        <v>755.57299999999998</v>
      </c>
      <c r="AY250" s="266">
        <v>715.5</v>
      </c>
      <c r="AZ250" s="266">
        <v>712</v>
      </c>
      <c r="BA250" s="266">
        <v>593.76400000000001</v>
      </c>
      <c r="BB250" s="201">
        <v>529.13800000000003</v>
      </c>
      <c r="BC250" s="256">
        <v>448.46</v>
      </c>
      <c r="BD250" s="256">
        <v>368.49700000000001</v>
      </c>
      <c r="BE250" s="256">
        <v>334.03500000000003</v>
      </c>
      <c r="BF250" s="256">
        <v>287.25099999999998</v>
      </c>
      <c r="BG250" s="94">
        <f t="shared" si="785"/>
        <v>-1</v>
      </c>
      <c r="BH250" s="94">
        <f t="shared" si="813"/>
        <v>-0.24501609890899254</v>
      </c>
      <c r="BI250" s="94">
        <f t="shared" si="814"/>
        <v>0.6121096801148026</v>
      </c>
      <c r="BJ250" s="94">
        <f t="shared" si="815"/>
        <v>-0.18722917358727345</v>
      </c>
      <c r="BK250" s="94">
        <f t="shared" si="816"/>
        <v>0.56606936416184972</v>
      </c>
      <c r="BL250" s="94">
        <f t="shared" si="817"/>
        <v>-0.19907407407407407</v>
      </c>
      <c r="BM250" s="362">
        <f t="shared" si="786"/>
        <v>-268.01400000000001</v>
      </c>
      <c r="BN250" s="362">
        <f t="shared" si="818"/>
        <v>-86.978999999999985</v>
      </c>
      <c r="BO250" s="362">
        <f t="shared" si="819"/>
        <v>134.78899999999999</v>
      </c>
      <c r="BP250" s="266"/>
      <c r="BQ250" s="266">
        <v>268.01400000000001</v>
      </c>
      <c r="BR250" s="266">
        <v>354.99299999999999</v>
      </c>
      <c r="BS250" s="266">
        <v>220.20400000000001</v>
      </c>
      <c r="BT250" s="266">
        <v>270.93</v>
      </c>
      <c r="BU250" s="266">
        <v>173</v>
      </c>
      <c r="BV250" s="266">
        <v>216</v>
      </c>
      <c r="BW250" s="201">
        <v>163</v>
      </c>
      <c r="BX250" s="256">
        <v>193.13499999999999</v>
      </c>
      <c r="BY250" s="256">
        <v>185.92099999999999</v>
      </c>
      <c r="BZ250" s="256">
        <v>182.023</v>
      </c>
      <c r="CA250" s="256">
        <v>157.15</v>
      </c>
      <c r="CB250" s="94">
        <f t="shared" si="787"/>
        <v>-1</v>
      </c>
      <c r="CC250" s="94">
        <f t="shared" si="820"/>
        <v>-0.27981096035368713</v>
      </c>
      <c r="CD250" s="94">
        <f t="shared" si="821"/>
        <v>0.91167176205034428</v>
      </c>
      <c r="CE250" s="94">
        <f t="shared" si="822"/>
        <v>-0.20505598837077244</v>
      </c>
      <c r="CF250" s="94">
        <f t="shared" si="823"/>
        <v>0.74710317460317455</v>
      </c>
      <c r="CG250" s="94">
        <f t="shared" si="824"/>
        <v>-0.21249999999999999</v>
      </c>
      <c r="CH250" s="362">
        <f t="shared" si="788"/>
        <v>-240.92699999999999</v>
      </c>
      <c r="CI250" s="362">
        <f t="shared" si="825"/>
        <v>-93.606000000000023</v>
      </c>
      <c r="CJ250" s="362">
        <f t="shared" si="826"/>
        <v>159.53800000000001</v>
      </c>
      <c r="CK250" s="100"/>
      <c r="CL250" s="100">
        <v>240.92699999999999</v>
      </c>
      <c r="CM250" s="100">
        <v>334.53300000000002</v>
      </c>
      <c r="CN250" s="100">
        <v>174.995</v>
      </c>
      <c r="CO250" s="100">
        <v>220.13499999999999</v>
      </c>
      <c r="CP250" s="100">
        <v>126</v>
      </c>
      <c r="CQ250" s="100">
        <v>160</v>
      </c>
      <c r="CR250" s="208">
        <v>117</v>
      </c>
      <c r="CS250" s="302">
        <v>192.59800000000001</v>
      </c>
      <c r="CT250" s="302">
        <v>184.04599999999999</v>
      </c>
      <c r="CU250" s="302">
        <v>181.37799999999999</v>
      </c>
      <c r="CV250" s="302">
        <v>151.125</v>
      </c>
      <c r="CW250" s="94">
        <f t="shared" si="789"/>
        <v>-1</v>
      </c>
      <c r="CX250" s="94">
        <f t="shared" si="827"/>
        <v>-0.3562362030905078</v>
      </c>
      <c r="CY250" s="94">
        <f t="shared" si="828"/>
        <v>1.8704171865675689</v>
      </c>
      <c r="CZ250" s="94">
        <f t="shared" si="829"/>
        <v>394.55793991416306</v>
      </c>
      <c r="DA250" s="94">
        <f t="shared" si="830"/>
        <v>-0.99741111111111103</v>
      </c>
      <c r="DB250" s="94">
        <f t="shared" si="831"/>
        <v>-0.1891891891891892</v>
      </c>
      <c r="DC250" s="362">
        <f t="shared" si="790"/>
        <v>-170.309</v>
      </c>
      <c r="DD250" s="362">
        <f t="shared" si="832"/>
        <v>-94.243000000000023</v>
      </c>
      <c r="DE250" s="362">
        <f t="shared" si="833"/>
        <v>172.387</v>
      </c>
      <c r="DF250" s="266"/>
      <c r="DG250" s="266">
        <v>170.309</v>
      </c>
      <c r="DH250" s="266">
        <v>264.55200000000002</v>
      </c>
      <c r="DI250" s="266">
        <v>92.165000000000006</v>
      </c>
      <c r="DJ250" s="266">
        <v>0.23300000000000001</v>
      </c>
      <c r="DK250" s="266">
        <v>90</v>
      </c>
      <c r="DL250" s="266">
        <v>111</v>
      </c>
      <c r="DM250" s="201">
        <v>85</v>
      </c>
      <c r="DN250" s="256">
        <v>148.00899999999999</v>
      </c>
      <c r="DO250" s="256">
        <v>138.99600000000001</v>
      </c>
      <c r="DP250" s="256">
        <v>131.6</v>
      </c>
      <c r="DQ250" s="256">
        <v>108.798</v>
      </c>
      <c r="DR250" s="94">
        <f t="shared" si="791"/>
        <v>-1</v>
      </c>
      <c r="DS250" s="94">
        <f t="shared" si="834"/>
        <v>-2.064741201772777E-3</v>
      </c>
      <c r="DT250" s="94">
        <f t="shared" si="835"/>
        <v>1.4963450197933204E-2</v>
      </c>
      <c r="DU250" s="94">
        <f t="shared" si="836"/>
        <v>4.4923698073589473E-2</v>
      </c>
      <c r="DV250" s="94">
        <f t="shared" si="837"/>
        <v>1.9527293190769836E-4</v>
      </c>
      <c r="DW250" s="94">
        <f t="shared" si="838"/>
        <v>5.2725118483412325E-2</v>
      </c>
      <c r="DX250" s="362">
        <f t="shared" si="792"/>
        <v>-1881.09</v>
      </c>
      <c r="DY250" s="362">
        <f t="shared" si="839"/>
        <v>-3.8920000000000528</v>
      </c>
      <c r="DZ250" s="362">
        <f t="shared" si="840"/>
        <v>27.789999999999964</v>
      </c>
      <c r="EA250" s="100"/>
      <c r="EB250" s="100">
        <v>1881.09</v>
      </c>
      <c r="EC250" s="100">
        <v>1884.982</v>
      </c>
      <c r="ED250" s="100">
        <v>1857.192</v>
      </c>
      <c r="EE250" s="100">
        <v>1777.347</v>
      </c>
      <c r="EF250" s="100">
        <v>1777</v>
      </c>
      <c r="EG250" s="100">
        <v>1688</v>
      </c>
      <c r="EH250" s="208">
        <v>1533</v>
      </c>
      <c r="EI250" s="302">
        <v>1019.829</v>
      </c>
      <c r="EJ250" s="302">
        <v>648.46500000000003</v>
      </c>
      <c r="EK250" s="302">
        <v>550.04499999999996</v>
      </c>
      <c r="EL250" s="302">
        <v>508.59500000000003</v>
      </c>
      <c r="EM250" s="94">
        <f t="shared" si="793"/>
        <v>-1</v>
      </c>
      <c r="EN250" s="94">
        <f t="shared" si="841"/>
        <v>-1.5143769378671281E-3</v>
      </c>
      <c r="EO250" s="94">
        <f t="shared" si="842"/>
        <v>4.9880418929903428E-2</v>
      </c>
      <c r="EP250" s="94">
        <f t="shared" si="843"/>
        <v>-0.24740712537538762</v>
      </c>
      <c r="EQ250" s="94">
        <f t="shared" si="844"/>
        <v>9.7959747817652737E-2</v>
      </c>
      <c r="ER250" s="94">
        <f t="shared" si="845"/>
        <v>5.7707104385739935E-2</v>
      </c>
      <c r="ES250" s="362">
        <f t="shared" si="794"/>
        <v>-3572.2910000000002</v>
      </c>
      <c r="ET250" s="362">
        <f t="shared" si="846"/>
        <v>-5.4179999999996653</v>
      </c>
      <c r="EU250" s="362">
        <f t="shared" si="847"/>
        <v>169.97899999999981</v>
      </c>
      <c r="EV250" s="100"/>
      <c r="EW250" s="100">
        <v>3572.2910000000002</v>
      </c>
      <c r="EX250" s="100">
        <v>3577.7089999999998</v>
      </c>
      <c r="EY250" s="100">
        <v>3407.73</v>
      </c>
      <c r="EZ250" s="100">
        <v>4527.9859999999999</v>
      </c>
      <c r="FA250" s="100">
        <v>4124</v>
      </c>
      <c r="FB250" s="100">
        <v>3899</v>
      </c>
      <c r="FC250" s="208">
        <v>3134</v>
      </c>
      <c r="FD250" s="302">
        <v>1502.5509999999999</v>
      </c>
      <c r="FE250" s="302">
        <v>1163.9649999999999</v>
      </c>
      <c r="FF250" s="302">
        <v>959.67499999999995</v>
      </c>
      <c r="FG250" s="302">
        <v>935.56700000000001</v>
      </c>
      <c r="FH250" s="94">
        <f t="shared" si="795"/>
        <v>-1</v>
      </c>
      <c r="FI250" s="94">
        <f t="shared" si="848"/>
        <v>0.13846153846153847</v>
      </c>
      <c r="FJ250" s="94">
        <f t="shared" si="849"/>
        <v>6.6371681415929203E-3</v>
      </c>
      <c r="FK250" s="94">
        <f t="shared" si="850"/>
        <v>3.669724770642202E-2</v>
      </c>
      <c r="FL250" s="94">
        <f t="shared" si="851"/>
        <v>-0.13492063492063491</v>
      </c>
      <c r="FM250" s="94">
        <f t="shared" si="852"/>
        <v>7.6923076923076927E-2</v>
      </c>
      <c r="FN250" s="362">
        <f t="shared" si="796"/>
        <v>-518</v>
      </c>
      <c r="FO250" s="362">
        <f t="shared" si="853"/>
        <v>63</v>
      </c>
      <c r="FP250" s="362">
        <f t="shared" si="854"/>
        <v>3</v>
      </c>
      <c r="FQ250" s="486"/>
      <c r="FR250" s="486">
        <v>518</v>
      </c>
      <c r="FS250" s="486">
        <v>455</v>
      </c>
      <c r="FT250" s="486">
        <v>452</v>
      </c>
      <c r="FU250" s="486">
        <v>436</v>
      </c>
      <c r="FV250" s="486">
        <v>504</v>
      </c>
      <c r="FW250" s="486">
        <v>468</v>
      </c>
      <c r="FX250" s="2">
        <v>317</v>
      </c>
      <c r="FY250" s="535">
        <v>260</v>
      </c>
      <c r="FZ250" s="535">
        <v>231</v>
      </c>
      <c r="GA250" s="535">
        <v>201</v>
      </c>
      <c r="GB250" s="535">
        <v>173</v>
      </c>
      <c r="GC250" s="2"/>
      <c r="GD250" s="28"/>
      <c r="GE250" s="1" t="s">
        <v>77</v>
      </c>
      <c r="GF250" s="336" t="s">
        <v>87</v>
      </c>
      <c r="GG250" s="1">
        <v>8700</v>
      </c>
      <c r="GH250" s="1" t="s">
        <v>78</v>
      </c>
      <c r="GI250" s="18" t="s">
        <v>79</v>
      </c>
      <c r="GJ250" s="94">
        <f t="shared" si="728"/>
        <v>-1</v>
      </c>
      <c r="GK250" s="94">
        <f t="shared" si="729"/>
        <v>-0.28438099450849563</v>
      </c>
      <c r="GL250" s="94">
        <f t="shared" si="730"/>
        <v>0.85668693501977633</v>
      </c>
      <c r="GM250" s="94">
        <f t="shared" si="731"/>
        <v>-0.22259553057421858</v>
      </c>
      <c r="GN250" s="94">
        <f t="shared" si="732"/>
        <v>0.70318556404312815</v>
      </c>
      <c r="GO250" s="94">
        <f t="shared" si="733"/>
        <v>-0.2679545454545455</v>
      </c>
      <c r="GP250" s="366">
        <f t="shared" si="734"/>
        <v>-0.12794604033061502</v>
      </c>
      <c r="GQ250" s="366">
        <f t="shared" si="735"/>
        <v>-5.0844683991663975E-2</v>
      </c>
      <c r="GR250" s="366">
        <f t="shared" si="736"/>
        <v>8.249515561329003E-2</v>
      </c>
      <c r="GS250" s="94">
        <f t="shared" si="797"/>
        <v>0</v>
      </c>
      <c r="GT250" s="94">
        <f t="shared" si="855"/>
        <v>0.12794604033061502</v>
      </c>
      <c r="GU250" s="94">
        <f t="shared" si="856"/>
        <v>0.17879072432227899</v>
      </c>
      <c r="GV250" s="94">
        <f t="shared" si="857"/>
        <v>9.6295568708988963E-2</v>
      </c>
      <c r="GW250" s="94">
        <f t="shared" si="858"/>
        <v>0.1238680410213184</v>
      </c>
      <c r="GX250" s="94">
        <f t="shared" si="859"/>
        <v>7.2727272727272724E-2</v>
      </c>
      <c r="GY250" s="94">
        <f t="shared" si="860"/>
        <v>9.9348028562558213E-2</v>
      </c>
      <c r="GZ250" s="94">
        <f t="shared" si="861"/>
        <v>9.1663013856392278E-2</v>
      </c>
      <c r="HA250" s="94">
        <f t="shared" si="862"/>
        <v>0.23089215689800482</v>
      </c>
      <c r="HB250" s="94">
        <f t="shared" si="863"/>
        <v>0.30712467981076502</v>
      </c>
      <c r="HC250" s="94">
        <f t="shared" si="864"/>
        <v>0.34266228368472756</v>
      </c>
      <c r="HD250" s="94">
        <f t="shared" si="737"/>
        <v>-1</v>
      </c>
      <c r="HE250" s="94">
        <f t="shared" si="738"/>
        <v>-0.26239244936317946</v>
      </c>
      <c r="HF250" s="94">
        <f t="shared" si="739"/>
        <v>0.83141597575212101</v>
      </c>
      <c r="HG250" s="94">
        <f t="shared" si="740"/>
        <v>-0.11386927010349922</v>
      </c>
      <c r="HH250" s="94">
        <f t="shared" si="741"/>
        <v>0.45221854365812902</v>
      </c>
      <c r="HI250" s="94">
        <f t="shared" si="742"/>
        <v>-0.29790451987572764</v>
      </c>
      <c r="HJ250" s="366">
        <f t="shared" si="743"/>
        <v>-7.4968951048951057E-2</v>
      </c>
      <c r="HK250" s="366">
        <f t="shared" si="744"/>
        <v>-2.6669041924718875E-2</v>
      </c>
      <c r="HL250" s="366">
        <f t="shared" si="745"/>
        <v>4.6141047266439486E-2</v>
      </c>
      <c r="HM250" s="94">
        <f t="shared" si="798"/>
        <v>0</v>
      </c>
      <c r="HN250" s="94">
        <f t="shared" si="865"/>
        <v>7.4968951048951057E-2</v>
      </c>
      <c r="HO250" s="94">
        <f t="shared" si="866"/>
        <v>0.10163799297366993</v>
      </c>
      <c r="HP250" s="94">
        <f t="shared" si="867"/>
        <v>5.5496945707230447E-2</v>
      </c>
      <c r="HQ250" s="94">
        <f t="shared" si="868"/>
        <v>6.2628395376506621E-2</v>
      </c>
      <c r="HR250" s="94">
        <f t="shared" si="869"/>
        <v>4.3126012713448833E-2</v>
      </c>
      <c r="HS250" s="94">
        <f t="shared" si="870"/>
        <v>6.1424712071662162E-2</v>
      </c>
      <c r="HT250" s="94">
        <f t="shared" si="871"/>
        <v>7.0310884103291435E-2</v>
      </c>
      <c r="HU250" s="94">
        <f t="shared" si="872"/>
        <v>0.14485943455805253</v>
      </c>
      <c r="HV250" s="94">
        <f t="shared" si="873"/>
        <v>0.17509653236895142</v>
      </c>
      <c r="HW250" s="94">
        <f t="shared" si="874"/>
        <v>0.19208417711300194</v>
      </c>
      <c r="HX250" s="94" t="e">
        <f t="shared" si="746"/>
        <v>#VALUE!</v>
      </c>
      <c r="HY250" s="94">
        <f t="shared" si="747"/>
        <v>-5.5119898693963389E-4</v>
      </c>
      <c r="HZ250" s="94">
        <f t="shared" si="748"/>
        <v>-3.3258043585153774E-2</v>
      </c>
      <c r="IA250" s="94">
        <f t="shared" si="749"/>
        <v>0.38843155882227742</v>
      </c>
      <c r="IB250" s="94">
        <f t="shared" si="750"/>
        <v>-8.9041948104259278E-2</v>
      </c>
      <c r="IC250" s="94">
        <f t="shared" si="751"/>
        <v>-4.7101753232723469E-3</v>
      </c>
      <c r="ID250" s="366" t="e">
        <f t="shared" si="752"/>
        <v>#VALUE!</v>
      </c>
      <c r="IE250" s="366">
        <f t="shared" si="753"/>
        <v>-2.9040935660207268E-4</v>
      </c>
      <c r="IF250" s="366">
        <f t="shared" si="754"/>
        <v>-1.8125430266482057E-2</v>
      </c>
      <c r="IG250" s="94" t="str">
        <f t="shared" si="799"/>
        <v>i.a.</v>
      </c>
      <c r="IH250" s="94">
        <f t="shared" si="875"/>
        <v>0.52657804193443358</v>
      </c>
      <c r="II250" s="94">
        <f t="shared" si="876"/>
        <v>0.52686845129103566</v>
      </c>
      <c r="IJ250" s="94">
        <f t="shared" si="877"/>
        <v>0.54499388155751771</v>
      </c>
      <c r="IK250" s="94">
        <f t="shared" si="878"/>
        <v>0.39252484437893581</v>
      </c>
      <c r="IL250" s="94">
        <f t="shared" si="879"/>
        <v>0.43089233753637246</v>
      </c>
      <c r="IM250" s="94">
        <f t="shared" si="880"/>
        <v>0.43293152090279557</v>
      </c>
      <c r="IN250" s="94">
        <f t="shared" si="881"/>
        <v>0.48915124441608171</v>
      </c>
      <c r="IO250" s="94">
        <f t="shared" si="882"/>
        <v>0.67873170361605029</v>
      </c>
      <c r="IP250" s="94">
        <f t="shared" si="883"/>
        <v>0.55711726727178235</v>
      </c>
      <c r="IQ250" s="94">
        <f t="shared" si="884"/>
        <v>0.57315757938885559</v>
      </c>
      <c r="IR250" s="94">
        <f t="shared" si="800"/>
        <v>0.54362220984707676</v>
      </c>
      <c r="IS250" s="94">
        <f t="shared" si="755"/>
        <v>-1</v>
      </c>
      <c r="IT250" s="94">
        <f t="shared" si="756"/>
        <v>-0.24764033585102216</v>
      </c>
      <c r="IU250" s="94">
        <f t="shared" si="757"/>
        <v>0.34445425640236044</v>
      </c>
      <c r="IV250" s="94">
        <f t="shared" si="758"/>
        <v>-0.21037741529441403</v>
      </c>
      <c r="IW250" s="94">
        <f t="shared" si="759"/>
        <v>0.50033914306312877</v>
      </c>
      <c r="IX250" s="94">
        <f t="shared" si="760"/>
        <v>-0.2673913222217158</v>
      </c>
      <c r="IY250" s="366">
        <f t="shared" si="761"/>
        <v>-6.1899385034018643E-2</v>
      </c>
      <c r="IZ250" s="366">
        <f t="shared" si="762"/>
        <v>-2.0374277395818492E-2</v>
      </c>
      <c r="JA250" s="366">
        <f t="shared" si="763"/>
        <v>2.107882293414904E-2</v>
      </c>
      <c r="JB250" s="392"/>
      <c r="JC250" s="94">
        <f t="shared" si="885"/>
        <v>6.1899385034018643E-2</v>
      </c>
      <c r="JD250" s="94">
        <f t="shared" si="886"/>
        <v>8.2273662429837136E-2</v>
      </c>
      <c r="JE250" s="94">
        <f t="shared" si="887"/>
        <v>6.1194839495688096E-2</v>
      </c>
      <c r="JF250" s="94">
        <f t="shared" si="888"/>
        <v>7.7498846513495867E-2</v>
      </c>
      <c r="JG250" s="94">
        <f t="shared" si="889"/>
        <v>5.1654218895650715E-2</v>
      </c>
      <c r="JH250" s="94">
        <f t="shared" si="890"/>
        <v>7.0507244129700691E-2</v>
      </c>
      <c r="JI250" s="94">
        <f t="shared" si="891"/>
        <v>5.9343918395194817E-2</v>
      </c>
      <c r="JJ250" s="94">
        <f t="shared" si="892"/>
        <v>8.667692599060145E-2</v>
      </c>
      <c r="JK250" s="94">
        <f t="shared" si="893"/>
        <v>0.10472033141733858</v>
      </c>
      <c r="JL250" s="94">
        <f t="shared" si="894"/>
        <v>0.1169751227922932</v>
      </c>
      <c r="JM250" s="94">
        <f t="shared" si="801"/>
        <v>0.12337702102002139</v>
      </c>
      <c r="JN250" s="94" t="e">
        <f t="shared" si="764"/>
        <v>#VALUE!</v>
      </c>
      <c r="JO250" s="94">
        <f t="shared" si="765"/>
        <v>-0.11855783032676535</v>
      </c>
      <c r="JP250" s="94">
        <f t="shared" si="766"/>
        <v>0.19117506445035745</v>
      </c>
      <c r="JQ250" s="94">
        <f t="shared" si="767"/>
        <v>-7.1203725986766168E-3</v>
      </c>
      <c r="JR250" s="94">
        <f t="shared" si="768"/>
        <v>0.20660633491153585</v>
      </c>
      <c r="JS250" s="94">
        <f t="shared" si="769"/>
        <v>1.5162601502802273E-2</v>
      </c>
      <c r="JT250" s="364" t="e">
        <f t="shared" si="770"/>
        <v>#VALUE!</v>
      </c>
      <c r="JU250" s="364">
        <f t="shared" si="771"/>
        <v>-1.124288595188597</v>
      </c>
      <c r="JV250" s="364">
        <f t="shared" si="772"/>
        <v>1.5219599144218625</v>
      </c>
      <c r="JW250" s="99" t="str">
        <f t="shared" si="802"/>
        <v>i.a.</v>
      </c>
      <c r="JX250" s="99">
        <f t="shared" si="895"/>
        <v>8.3587509652509642</v>
      </c>
      <c r="JY250" s="99">
        <f t="shared" si="896"/>
        <v>9.4830395604395612</v>
      </c>
      <c r="JZ250" s="99">
        <f t="shared" si="897"/>
        <v>7.9610796460176987</v>
      </c>
      <c r="KA250" s="99">
        <f t="shared" si="898"/>
        <v>8.0181720183486238</v>
      </c>
      <c r="KB250" s="99">
        <f t="shared" si="899"/>
        <v>6.6452261904761905</v>
      </c>
      <c r="KC250" s="99">
        <f t="shared" si="900"/>
        <v>6.5459722222222219</v>
      </c>
      <c r="KD250" s="99">
        <f t="shared" si="901"/>
        <v>8.6646719242902215</v>
      </c>
      <c r="KE250" s="99">
        <f t="shared" si="902"/>
        <v>8.5700653846153845</v>
      </c>
      <c r="KF250" s="99">
        <f t="shared" si="803"/>
        <v>7.6857359307359303</v>
      </c>
      <c r="KG250" s="99">
        <f t="shared" si="804"/>
        <v>7.7417064676616922</v>
      </c>
      <c r="KH250" s="99">
        <f t="shared" si="805"/>
        <v>7.3626473988439312</v>
      </c>
      <c r="KI250" s="94">
        <f t="shared" si="773"/>
        <v>-1</v>
      </c>
      <c r="KJ250" s="94">
        <f t="shared" si="774"/>
        <v>-0.36740151922959013</v>
      </c>
      <c r="KK250" s="94">
        <f t="shared" si="775"/>
        <v>0.89906733285001261</v>
      </c>
      <c r="KL250" s="94">
        <f t="shared" si="776"/>
        <v>-0.23319559940189558</v>
      </c>
      <c r="KM250" s="94">
        <f t="shared" si="777"/>
        <v>1.0195871559633027</v>
      </c>
      <c r="KN250" s="94">
        <f t="shared" si="778"/>
        <v>-0.26874999999999999</v>
      </c>
      <c r="KO250" s="364">
        <f t="shared" si="779"/>
        <v>-0.46511003861003858</v>
      </c>
      <c r="KP250" s="364">
        <f t="shared" si="780"/>
        <v>-0.27012732402732414</v>
      </c>
      <c r="KQ250" s="364">
        <f t="shared" si="781"/>
        <v>0.34808028299134502</v>
      </c>
      <c r="KR250" s="308"/>
      <c r="KS250" s="308">
        <f t="shared" si="903"/>
        <v>0.46511003861003858</v>
      </c>
      <c r="KT250" s="308">
        <f t="shared" si="904"/>
        <v>0.73523736263736272</v>
      </c>
      <c r="KU250" s="308">
        <f t="shared" si="905"/>
        <v>0.3871570796460177</v>
      </c>
      <c r="KV250" s="308">
        <f t="shared" si="906"/>
        <v>0.50489678899082568</v>
      </c>
      <c r="KW250" s="308">
        <f t="shared" si="907"/>
        <v>0.25</v>
      </c>
      <c r="KX250" s="308">
        <f t="shared" si="908"/>
        <v>0.34188034188034189</v>
      </c>
      <c r="KY250" s="308">
        <f t="shared" si="909"/>
        <v>0.36908517350157727</v>
      </c>
      <c r="KZ250" s="308">
        <f t="shared" si="910"/>
        <v>0.74076153846153847</v>
      </c>
      <c r="LA250" s="308">
        <f t="shared" si="911"/>
        <v>0.79673593073593074</v>
      </c>
      <c r="LB250" s="308">
        <f t="shared" si="912"/>
        <v>0.90237810945273622</v>
      </c>
      <c r="LC250" s="308">
        <f t="shared" si="806"/>
        <v>0.87355491329479773</v>
      </c>
    </row>
    <row r="251" spans="1:315" s="1" customFormat="1" ht="15.6" customHeight="1" x14ac:dyDescent="0.3">
      <c r="A251" s="470" t="s">
        <v>1005</v>
      </c>
      <c r="B251" s="171">
        <v>19270742</v>
      </c>
      <c r="C251" t="s">
        <v>80</v>
      </c>
      <c r="D251" s="4"/>
      <c r="E251">
        <v>1</v>
      </c>
      <c r="F251"/>
      <c r="G251">
        <v>162300</v>
      </c>
      <c r="H251"/>
      <c r="I251" s="183">
        <v>45091</v>
      </c>
      <c r="J251" s="176"/>
      <c r="K251" s="176" t="s">
        <v>132</v>
      </c>
      <c r="L251" s="176" t="s">
        <v>132</v>
      </c>
      <c r="M251" s="176" t="s">
        <v>132</v>
      </c>
      <c r="N251" s="176" t="s">
        <v>132</v>
      </c>
      <c r="O251" s="176" t="s">
        <v>132</v>
      </c>
      <c r="P251" s="176" t="s">
        <v>132</v>
      </c>
      <c r="Q251" s="94" t="e">
        <f t="shared" si="719"/>
        <v>#DIV/0!</v>
      </c>
      <c r="R251" s="94" t="e">
        <f t="shared" si="720"/>
        <v>#DIV/0!</v>
      </c>
      <c r="S251" s="94" t="e">
        <f t="shared" si="721"/>
        <v>#DIV/0!</v>
      </c>
      <c r="T251" s="94" t="e">
        <f t="shared" si="722"/>
        <v>#DIV/0!</v>
      </c>
      <c r="U251" s="94" t="e">
        <f t="shared" si="723"/>
        <v>#DIV/0!</v>
      </c>
      <c r="V251" s="94" t="e">
        <f t="shared" si="724"/>
        <v>#DIV/0!</v>
      </c>
      <c r="W251" s="362">
        <f t="shared" si="725"/>
        <v>0</v>
      </c>
      <c r="X251" s="362">
        <f t="shared" si="726"/>
        <v>0</v>
      </c>
      <c r="Y251" s="362">
        <f t="shared" si="727"/>
        <v>0</v>
      </c>
      <c r="Z251" s="100"/>
      <c r="AA251" s="396"/>
      <c r="AB251" s="100"/>
      <c r="AC251" s="100"/>
      <c r="AD251" s="203"/>
      <c r="AE251" s="203"/>
      <c r="AF251" s="203"/>
      <c r="AG251" s="205"/>
      <c r="AH251" s="205"/>
      <c r="AI251" s="205"/>
      <c r="AJ251" s="205"/>
      <c r="AK251" s="204"/>
      <c r="AL251" s="94">
        <f t="shared" si="782"/>
        <v>-1</v>
      </c>
      <c r="AM251" s="94">
        <f t="shared" si="783"/>
        <v>-0.60287247855010784</v>
      </c>
      <c r="AN251" s="94">
        <f t="shared" si="807"/>
        <v>1.274662038728535</v>
      </c>
      <c r="AO251" s="94">
        <f t="shared" si="808"/>
        <v>-0.36563978754225007</v>
      </c>
      <c r="AP251" s="94">
        <f t="shared" si="809"/>
        <v>0.25275230467710319</v>
      </c>
      <c r="AQ251" s="94">
        <f t="shared" si="810"/>
        <v>-2.883259704859472E-2</v>
      </c>
      <c r="AR251" s="362">
        <f t="shared" si="784"/>
        <v>-29.669</v>
      </c>
      <c r="AS251" s="362">
        <f t="shared" si="811"/>
        <v>-45.040000000000006</v>
      </c>
      <c r="AT251" s="362">
        <f t="shared" si="812"/>
        <v>41.865000000000002</v>
      </c>
      <c r="AU251" s="266"/>
      <c r="AV251" s="266">
        <v>29.669</v>
      </c>
      <c r="AW251" s="266">
        <v>74.709000000000003</v>
      </c>
      <c r="AX251" s="266">
        <v>32.844000000000001</v>
      </c>
      <c r="AY251" s="266">
        <v>51.774999999999999</v>
      </c>
      <c r="AZ251" s="267">
        <v>41.329000000000001</v>
      </c>
      <c r="BA251" s="267">
        <v>42.555999999999997</v>
      </c>
      <c r="BB251" s="204">
        <v>54.162999999999997</v>
      </c>
      <c r="BC251" s="205">
        <v>35.411000000000001</v>
      </c>
      <c r="BD251" s="205">
        <v>34.726999999999997</v>
      </c>
      <c r="BE251" s="205">
        <v>28.800999999999998</v>
      </c>
      <c r="BF251" s="204">
        <v>43.707999999999998</v>
      </c>
      <c r="BG251" s="94">
        <f t="shared" si="785"/>
        <v>1</v>
      </c>
      <c r="BH251" s="94">
        <f t="shared" si="813"/>
        <v>-1.5054548996688097</v>
      </c>
      <c r="BI251" s="94">
        <f t="shared" si="814"/>
        <v>1.3907730958090669</v>
      </c>
      <c r="BJ251" s="94">
        <f t="shared" si="815"/>
        <v>-16.136986301369863</v>
      </c>
      <c r="BK251" s="94">
        <f t="shared" si="816"/>
        <v>0.78787878787878796</v>
      </c>
      <c r="BL251" s="94">
        <f t="shared" si="817"/>
        <v>-50.255319148936174</v>
      </c>
      <c r="BM251" s="362">
        <f t="shared" si="786"/>
        <v>5.1890000000000001</v>
      </c>
      <c r="BN251" s="362">
        <f t="shared" si="818"/>
        <v>-15.455</v>
      </c>
      <c r="BO251" s="362">
        <f t="shared" si="819"/>
        <v>36.536999999999999</v>
      </c>
      <c r="BP251" s="266"/>
      <c r="BQ251" s="266">
        <v>-5.1890000000000001</v>
      </c>
      <c r="BR251" s="266">
        <v>10.266</v>
      </c>
      <c r="BS251" s="266">
        <v>-26.271000000000001</v>
      </c>
      <c r="BT251" s="266">
        <v>-1.5329999999999999</v>
      </c>
      <c r="BU251" s="266">
        <v>-7.2270000000000003</v>
      </c>
      <c r="BV251" s="266">
        <v>-0.14099999999999999</v>
      </c>
      <c r="BW251" s="202">
        <v>9.8350000000000009</v>
      </c>
      <c r="BX251" s="201">
        <v>-2.7909999999999999</v>
      </c>
      <c r="BY251" s="201">
        <v>1.5509999999999999</v>
      </c>
      <c r="BZ251" s="201">
        <v>-1.254</v>
      </c>
      <c r="CA251" s="201">
        <v>17.917999999999999</v>
      </c>
      <c r="CB251" s="94">
        <f t="shared" si="787"/>
        <v>1</v>
      </c>
      <c r="CC251" s="94">
        <f t="shared" si="820"/>
        <v>-1.5778700395867529</v>
      </c>
      <c r="CD251" s="94">
        <f t="shared" si="821"/>
        <v>1.3794467851254808</v>
      </c>
      <c r="CE251" s="94">
        <f t="shared" si="822"/>
        <v>-13.158129175946549</v>
      </c>
      <c r="CF251" s="94">
        <f t="shared" si="823"/>
        <v>1.3405643203883495</v>
      </c>
      <c r="CG251" s="94">
        <f t="shared" si="824"/>
        <v>-4.1722810394610201</v>
      </c>
      <c r="CH251" s="362">
        <f t="shared" si="788"/>
        <v>5.9850000000000003</v>
      </c>
      <c r="CI251" s="362">
        <f t="shared" si="825"/>
        <v>-16.341999999999999</v>
      </c>
      <c r="CJ251" s="362">
        <f t="shared" si="826"/>
        <v>37.652000000000001</v>
      </c>
      <c r="CK251" s="100"/>
      <c r="CL251" s="100">
        <v>-5.9850000000000003</v>
      </c>
      <c r="CM251" s="100">
        <v>10.356999999999999</v>
      </c>
      <c r="CN251" s="100">
        <v>-27.295000000000002</v>
      </c>
      <c r="CO251" s="100">
        <v>2.2450000000000001</v>
      </c>
      <c r="CP251" s="100">
        <v>-6.5919999999999996</v>
      </c>
      <c r="CQ251" s="100">
        <v>2.0779999999999998</v>
      </c>
      <c r="CR251" s="208">
        <v>19.829999999999998</v>
      </c>
      <c r="CS251" s="208">
        <v>3.133</v>
      </c>
      <c r="CT251" s="208">
        <v>3.508</v>
      </c>
      <c r="CU251" s="208">
        <v>-2.2330000000000001</v>
      </c>
      <c r="CV251" s="208">
        <v>16.853000000000002</v>
      </c>
      <c r="CW251" s="94">
        <f t="shared" si="789"/>
        <v>1</v>
      </c>
      <c r="CX251" s="94">
        <f t="shared" si="827"/>
        <v>-1.5804577256018024</v>
      </c>
      <c r="CY251" s="94">
        <f t="shared" si="828"/>
        <v>1.404635094285303</v>
      </c>
      <c r="CZ251" s="94">
        <f t="shared" si="829"/>
        <v>-9.4892057026476575</v>
      </c>
      <c r="DA251" s="94">
        <f t="shared" si="830"/>
        <v>1.5568156044454524</v>
      </c>
      <c r="DB251" s="94">
        <f t="shared" si="831"/>
        <v>-2.6562734785875279</v>
      </c>
      <c r="DC251" s="362">
        <f t="shared" si="790"/>
        <v>4.8949999999999996</v>
      </c>
      <c r="DD251" s="362">
        <f t="shared" si="832"/>
        <v>-13.327999999999999</v>
      </c>
      <c r="DE251" s="362">
        <f t="shared" si="833"/>
        <v>29.274000000000001</v>
      </c>
      <c r="DF251" s="266"/>
      <c r="DG251" s="266">
        <v>-4.8949999999999996</v>
      </c>
      <c r="DH251" s="266">
        <v>8.4329999999999998</v>
      </c>
      <c r="DI251" s="266">
        <v>-20.841000000000001</v>
      </c>
      <c r="DJ251" s="266">
        <v>2.4550000000000001</v>
      </c>
      <c r="DK251" s="266">
        <v>-4.4089999999999998</v>
      </c>
      <c r="DL251" s="266">
        <v>2.6619999999999999</v>
      </c>
      <c r="DM251" s="201">
        <v>15.221</v>
      </c>
      <c r="DN251" s="201">
        <v>2.9590000000000001</v>
      </c>
      <c r="DO251" s="201">
        <v>2.4649999999999999</v>
      </c>
      <c r="DP251" s="201">
        <v>-0.42799999999999999</v>
      </c>
      <c r="DQ251" s="201">
        <v>15.605</v>
      </c>
      <c r="DR251" s="94">
        <f t="shared" si="791"/>
        <v>-1</v>
      </c>
      <c r="DS251" s="94">
        <f t="shared" si="834"/>
        <v>-0.12527506268870581</v>
      </c>
      <c r="DT251" s="94">
        <f t="shared" si="835"/>
        <v>0.27510603588907023</v>
      </c>
      <c r="DU251" s="94">
        <f t="shared" si="836"/>
        <v>-0.40475034472043658</v>
      </c>
      <c r="DV251" s="94">
        <f t="shared" si="837"/>
        <v>5.479760734185507E-2</v>
      </c>
      <c r="DW251" s="94">
        <f t="shared" si="838"/>
        <v>-8.2060925159834472E-2</v>
      </c>
      <c r="DX251" s="362">
        <f t="shared" si="792"/>
        <v>-34.186</v>
      </c>
      <c r="DY251" s="362">
        <f t="shared" si="839"/>
        <v>-4.8960000000000008</v>
      </c>
      <c r="DZ251" s="362">
        <f t="shared" si="840"/>
        <v>8.4320000000000022</v>
      </c>
      <c r="EA251" s="100"/>
      <c r="EB251" s="100">
        <v>34.186</v>
      </c>
      <c r="EC251" s="100">
        <v>39.082000000000001</v>
      </c>
      <c r="ED251" s="100">
        <v>30.65</v>
      </c>
      <c r="EE251" s="100">
        <v>51.491</v>
      </c>
      <c r="EF251" s="100">
        <v>48.816000000000003</v>
      </c>
      <c r="EG251" s="100">
        <v>53.18</v>
      </c>
      <c r="EH251" s="208">
        <v>60.53</v>
      </c>
      <c r="EI251" s="208">
        <v>45.308999999999997</v>
      </c>
      <c r="EJ251" s="208">
        <v>42.271000000000001</v>
      </c>
      <c r="EK251" s="208">
        <v>39.805999999999997</v>
      </c>
      <c r="EL251" s="208">
        <v>40.548999999999999</v>
      </c>
      <c r="EM251" s="94">
        <f t="shared" si="793"/>
        <v>-1</v>
      </c>
      <c r="EN251" s="94">
        <f t="shared" si="841"/>
        <v>-0.71644714543577137</v>
      </c>
      <c r="EO251" s="94">
        <f t="shared" si="842"/>
        <v>0.5478569598477363</v>
      </c>
      <c r="EP251" s="94">
        <f t="shared" si="843"/>
        <v>-0.27269097152897021</v>
      </c>
      <c r="EQ251" s="94">
        <f t="shared" si="844"/>
        <v>0.24781039274523045</v>
      </c>
      <c r="ER251" s="94">
        <f t="shared" si="845"/>
        <v>0.28849226730582667</v>
      </c>
      <c r="ES251" s="362">
        <f t="shared" si="794"/>
        <v>-71.947000000000003</v>
      </c>
      <c r="ET251" s="362">
        <f t="shared" si="846"/>
        <v>-181.78700000000001</v>
      </c>
      <c r="EU251" s="362">
        <f t="shared" si="847"/>
        <v>89.808000000000021</v>
      </c>
      <c r="EV251" s="100"/>
      <c r="EW251" s="100">
        <v>71.947000000000003</v>
      </c>
      <c r="EX251" s="100">
        <v>253.73400000000001</v>
      </c>
      <c r="EY251" s="100">
        <v>163.92599999999999</v>
      </c>
      <c r="EZ251" s="100">
        <v>225.387</v>
      </c>
      <c r="FA251" s="100">
        <v>180.626</v>
      </c>
      <c r="FB251" s="100">
        <v>140.184</v>
      </c>
      <c r="FC251" s="208">
        <v>126.509</v>
      </c>
      <c r="FD251" s="208">
        <v>112.122</v>
      </c>
      <c r="FE251" s="208">
        <v>79.656999999999996</v>
      </c>
      <c r="FF251" s="208">
        <v>84.852000000000004</v>
      </c>
      <c r="FG251" s="208">
        <v>95.814999999999998</v>
      </c>
      <c r="FH251" s="94">
        <f t="shared" si="795"/>
        <v>-1</v>
      </c>
      <c r="FI251" s="94">
        <f t="shared" si="848"/>
        <v>-0.4576271186440678</v>
      </c>
      <c r="FJ251" s="94">
        <f t="shared" si="849"/>
        <v>0.14563106796116504</v>
      </c>
      <c r="FK251" s="94">
        <f t="shared" si="850"/>
        <v>0.18390804597701149</v>
      </c>
      <c r="FL251" s="94">
        <f t="shared" si="851"/>
        <v>-1.1363636363636364E-2</v>
      </c>
      <c r="FM251" s="94">
        <f t="shared" si="852"/>
        <v>0.12820512820512819</v>
      </c>
      <c r="FN251" s="362">
        <f t="shared" si="796"/>
        <v>-64</v>
      </c>
      <c r="FO251" s="362">
        <f t="shared" si="853"/>
        <v>-54</v>
      </c>
      <c r="FP251" s="362">
        <f t="shared" si="854"/>
        <v>15</v>
      </c>
      <c r="FQ251" s="486"/>
      <c r="FR251" s="486">
        <v>64</v>
      </c>
      <c r="FS251" s="486">
        <v>118</v>
      </c>
      <c r="FT251" s="486">
        <v>103</v>
      </c>
      <c r="FU251" s="486">
        <v>87</v>
      </c>
      <c r="FV251" s="486">
        <v>88</v>
      </c>
      <c r="FW251" s="486">
        <v>78</v>
      </c>
      <c r="FX251" s="2">
        <v>84</v>
      </c>
      <c r="FY251" s="2">
        <v>77</v>
      </c>
      <c r="FZ251" s="2">
        <v>69</v>
      </c>
      <c r="GA251" s="2">
        <v>60</v>
      </c>
      <c r="GB251" s="2">
        <v>60</v>
      </c>
      <c r="GC251" s="2"/>
      <c r="GD251" s="2" t="s">
        <v>861</v>
      </c>
      <c r="GE251" s="1" t="s">
        <v>81</v>
      </c>
      <c r="GF251" s="336"/>
      <c r="GG251" s="1">
        <v>6715</v>
      </c>
      <c r="GH251" s="1" t="s">
        <v>397</v>
      </c>
      <c r="GI251" s="18" t="s">
        <v>82</v>
      </c>
      <c r="GJ251" s="94">
        <f t="shared" si="728"/>
        <v>1</v>
      </c>
      <c r="GK251" s="94">
        <f t="shared" si="729"/>
        <v>-1.5499813506641844</v>
      </c>
      <c r="GL251" s="94">
        <f t="shared" si="730"/>
        <v>1.4469703776887528</v>
      </c>
      <c r="GM251" s="94">
        <f t="shared" si="731"/>
        <v>-15.846976092958091</v>
      </c>
      <c r="GN251" s="94">
        <f t="shared" si="732"/>
        <v>1.3462988467637365</v>
      </c>
      <c r="GO251" s="392">
        <f t="shared" si="733"/>
        <v>-4.536610033698504</v>
      </c>
      <c r="GP251" s="366">
        <f t="shared" si="734"/>
        <v>0.16337282306054485</v>
      </c>
      <c r="GQ251" s="366">
        <f t="shared" si="735"/>
        <v>-0.46042439192419421</v>
      </c>
      <c r="GR251" s="366">
        <f t="shared" si="736"/>
        <v>0.96164050739617279</v>
      </c>
      <c r="GS251" s="94">
        <f t="shared" si="797"/>
        <v>0</v>
      </c>
      <c r="GT251" s="94">
        <f t="shared" si="855"/>
        <v>-0.16337282306054485</v>
      </c>
      <c r="GU251" s="392">
        <f t="shared" si="856"/>
        <v>0.29705156886364936</v>
      </c>
      <c r="GV251" s="94">
        <f t="shared" si="857"/>
        <v>-0.66458893853252343</v>
      </c>
      <c r="GW251" s="94">
        <f t="shared" si="858"/>
        <v>4.4762578882829716E-2</v>
      </c>
      <c r="GX251" s="94">
        <f t="shared" si="859"/>
        <v>-0.12925997097925407</v>
      </c>
      <c r="GY251" s="94">
        <f t="shared" si="860"/>
        <v>3.6549116172720074E-2</v>
      </c>
      <c r="GZ251" s="94">
        <f t="shared" si="861"/>
        <v>0.37472009372726495</v>
      </c>
      <c r="HA251" s="94">
        <f t="shared" si="862"/>
        <v>7.1546015071934227E-2</v>
      </c>
      <c r="HB251" s="94">
        <f t="shared" si="863"/>
        <v>8.5480707140855539E-2</v>
      </c>
      <c r="HC251" s="94">
        <f t="shared" si="864"/>
        <v>-5.5578370978781669E-2</v>
      </c>
      <c r="HD251" s="94">
        <f t="shared" si="737"/>
        <v>1</v>
      </c>
      <c r="HE251" s="94">
        <f t="shared" si="738"/>
        <v>-1.6482057393451723</v>
      </c>
      <c r="HF251" s="94">
        <f t="shared" si="739"/>
        <v>1.3642509367636722</v>
      </c>
      <c r="HG251" s="94">
        <f t="shared" si="740"/>
        <v>-16.872095766589052</v>
      </c>
      <c r="HH251" s="94">
        <f t="shared" si="741"/>
        <v>0.83239303652689434</v>
      </c>
      <c r="HI251" s="392">
        <f t="shared" si="742"/>
        <v>-41.60912948407853</v>
      </c>
      <c r="HJ251" s="366">
        <f t="shared" si="743"/>
        <v>3.186553713603188E-2</v>
      </c>
      <c r="HK251" s="366">
        <f t="shared" si="744"/>
        <v>-8.1025140641275389E-2</v>
      </c>
      <c r="HL251" s="366">
        <f t="shared" si="745"/>
        <v>0.18412041909578378</v>
      </c>
      <c r="HM251" s="94">
        <f t="shared" si="798"/>
        <v>0</v>
      </c>
      <c r="HN251" s="94">
        <f t="shared" si="865"/>
        <v>-3.186553713603188E-2</v>
      </c>
      <c r="HO251" s="392">
        <f t="shared" si="866"/>
        <v>4.9159603505243503E-2</v>
      </c>
      <c r="HP251" s="94">
        <f t="shared" si="867"/>
        <v>-0.13496081559054027</v>
      </c>
      <c r="HQ251" s="94">
        <f t="shared" si="868"/>
        <v>-7.5514823416984178E-3</v>
      </c>
      <c r="HR251" s="94">
        <f t="shared" si="869"/>
        <v>-4.5054705277266918E-2</v>
      </c>
      <c r="HS251" s="94">
        <f t="shared" si="870"/>
        <v>-1.0573955821862591E-3</v>
      </c>
      <c r="HT251" s="94">
        <f t="shared" si="871"/>
        <v>8.2428519345768156E-2</v>
      </c>
      <c r="HU251" s="94">
        <f t="shared" si="872"/>
        <v>-2.9106419368126853E-2</v>
      </c>
      <c r="HV251" s="94">
        <f t="shared" si="873"/>
        <v>1.8856111215799741E-2</v>
      </c>
      <c r="HW251" s="94">
        <f t="shared" si="874"/>
        <v>-1.3881893206839102E-2</v>
      </c>
      <c r="HX251" s="94" t="e">
        <f t="shared" si="746"/>
        <v>#VALUE!</v>
      </c>
      <c r="HY251" s="94">
        <f t="shared" si="747"/>
        <v>2.0848743831395873</v>
      </c>
      <c r="HZ251" s="94">
        <f t="shared" si="748"/>
        <v>-0.1762119698615412</v>
      </c>
      <c r="IA251" s="94">
        <f t="shared" si="749"/>
        <v>-0.18157257509794067</v>
      </c>
      <c r="IB251" s="94">
        <f t="shared" si="750"/>
        <v>-0.15468118115184137</v>
      </c>
      <c r="IC251" s="392">
        <f t="shared" si="751"/>
        <v>-0.28758666378376452</v>
      </c>
      <c r="ID251" s="366" t="e">
        <f t="shared" si="752"/>
        <v>#VALUE!</v>
      </c>
      <c r="IE251" s="366">
        <f t="shared" si="753"/>
        <v>0.32112787660251035</v>
      </c>
      <c r="IF251" s="366">
        <f t="shared" si="754"/>
        <v>-3.2947164429414727E-2</v>
      </c>
      <c r="IG251" s="94" t="str">
        <f t="shared" si="799"/>
        <v>i.a.</v>
      </c>
      <c r="IH251" s="94">
        <f t="shared" si="875"/>
        <v>0.47515532266807509</v>
      </c>
      <c r="II251" s="392">
        <f t="shared" si="876"/>
        <v>0.15402744606556473</v>
      </c>
      <c r="IJ251" s="94">
        <f t="shared" si="877"/>
        <v>0.18697461049497946</v>
      </c>
      <c r="IK251" s="94">
        <f t="shared" si="878"/>
        <v>0.22845594466406668</v>
      </c>
      <c r="IL251" s="94">
        <f t="shared" si="879"/>
        <v>0.27026009544583834</v>
      </c>
      <c r="IM251" s="94">
        <f t="shared" si="880"/>
        <v>0.37935855732465901</v>
      </c>
      <c r="IN251" s="94">
        <f t="shared" si="881"/>
        <v>0.4784639827996427</v>
      </c>
      <c r="IO251" s="94">
        <f t="shared" si="882"/>
        <v>0.40410445764435166</v>
      </c>
      <c r="IP251" s="94">
        <f t="shared" si="883"/>
        <v>0.53066271639655027</v>
      </c>
      <c r="IQ251" s="94">
        <f t="shared" si="884"/>
        <v>0.46912270777353504</v>
      </c>
      <c r="IR251" s="94">
        <f t="shared" si="800"/>
        <v>0.4232009601836873</v>
      </c>
      <c r="IS251" s="94" t="e">
        <f t="shared" si="755"/>
        <v>#VALUE!</v>
      </c>
      <c r="IT251" s="94" t="e">
        <f t="shared" si="756"/>
        <v>#VALUE!</v>
      </c>
      <c r="IU251" s="94" t="e">
        <f t="shared" si="757"/>
        <v>#VALUE!</v>
      </c>
      <c r="IV251" s="94" t="e">
        <f t="shared" si="758"/>
        <v>#VALUE!</v>
      </c>
      <c r="IW251" s="94" t="e">
        <f t="shared" si="759"/>
        <v>#VALUE!</v>
      </c>
      <c r="IX251" s="392" t="e">
        <f t="shared" si="760"/>
        <v>#VALUE!</v>
      </c>
      <c r="IY251" s="366" t="e">
        <f t="shared" si="761"/>
        <v>#VALUE!</v>
      </c>
      <c r="IZ251" s="366" t="e">
        <f t="shared" si="762"/>
        <v>#VALUE!</v>
      </c>
      <c r="JA251" s="366" t="e">
        <f t="shared" si="763"/>
        <v>#VALUE!</v>
      </c>
      <c r="JB251" s="392"/>
      <c r="JC251" s="94" t="str">
        <f t="shared" si="885"/>
        <v>i.a.</v>
      </c>
      <c r="JD251" s="392" t="str">
        <f t="shared" si="886"/>
        <v>i.a.</v>
      </c>
      <c r="JE251" s="94" t="str">
        <f t="shared" si="887"/>
        <v>i.a.</v>
      </c>
      <c r="JF251" s="94" t="str">
        <f t="shared" si="888"/>
        <v>i.a.</v>
      </c>
      <c r="JG251" s="94" t="str">
        <f t="shared" si="889"/>
        <v>i.a.</v>
      </c>
      <c r="JH251" s="94" t="str">
        <f t="shared" si="890"/>
        <v>i.a.</v>
      </c>
      <c r="JI251" s="94" t="str">
        <f t="shared" si="891"/>
        <v>i.a.</v>
      </c>
      <c r="JJ251" s="94" t="str">
        <f t="shared" si="892"/>
        <v>i.a.</v>
      </c>
      <c r="JK251" s="94" t="str">
        <f t="shared" si="893"/>
        <v>i.a.</v>
      </c>
      <c r="JL251" s="94" t="str">
        <f t="shared" si="894"/>
        <v>i.a.</v>
      </c>
      <c r="JM251" s="94" t="str">
        <f t="shared" si="801"/>
        <v>i.a.</v>
      </c>
      <c r="JN251" s="94" t="e">
        <f t="shared" si="764"/>
        <v>#VALUE!</v>
      </c>
      <c r="JO251" s="94" t="e">
        <f t="shared" si="765"/>
        <v>#DIV/0!</v>
      </c>
      <c r="JP251" s="94" t="e">
        <f t="shared" si="766"/>
        <v>#DIV/0!</v>
      </c>
      <c r="JQ251" s="94" t="e">
        <f t="shared" si="767"/>
        <v>#DIV/0!</v>
      </c>
      <c r="JR251" s="94" t="e">
        <f t="shared" si="768"/>
        <v>#DIV/0!</v>
      </c>
      <c r="JS251" s="392" t="e">
        <f t="shared" si="769"/>
        <v>#DIV/0!</v>
      </c>
      <c r="JT251" s="364" t="e">
        <f t="shared" si="770"/>
        <v>#VALUE!</v>
      </c>
      <c r="JU251" s="364">
        <f t="shared" si="771"/>
        <v>0</v>
      </c>
      <c r="JV251" s="364">
        <f t="shared" si="772"/>
        <v>0</v>
      </c>
      <c r="JW251" s="99" t="str">
        <f t="shared" si="802"/>
        <v>i.a.</v>
      </c>
      <c r="JX251" s="99">
        <f t="shared" si="895"/>
        <v>0</v>
      </c>
      <c r="JY251" s="393">
        <f t="shared" si="896"/>
        <v>0</v>
      </c>
      <c r="JZ251" s="99">
        <f t="shared" si="897"/>
        <v>0</v>
      </c>
      <c r="KA251" s="99">
        <f t="shared" si="898"/>
        <v>0</v>
      </c>
      <c r="KB251" s="99">
        <f t="shared" si="899"/>
        <v>0</v>
      </c>
      <c r="KC251" s="99">
        <f t="shared" si="900"/>
        <v>0</v>
      </c>
      <c r="KD251" s="99">
        <f t="shared" si="901"/>
        <v>0</v>
      </c>
      <c r="KE251" s="99">
        <f t="shared" si="902"/>
        <v>0</v>
      </c>
      <c r="KF251" s="99">
        <f t="shared" si="803"/>
        <v>0</v>
      </c>
      <c r="KG251" s="99">
        <f t="shared" si="804"/>
        <v>0</v>
      </c>
      <c r="KH251" s="99">
        <f t="shared" si="805"/>
        <v>0</v>
      </c>
      <c r="KI251" s="94">
        <f t="shared" si="773"/>
        <v>1</v>
      </c>
      <c r="KJ251" s="94">
        <f t="shared" si="774"/>
        <v>-2.065447885488076</v>
      </c>
      <c r="KK251" s="94">
        <f t="shared" si="775"/>
        <v>1.331212024304445</v>
      </c>
      <c r="KL251" s="94">
        <f t="shared" si="776"/>
        <v>-11.269487750556792</v>
      </c>
      <c r="KM251" s="94">
        <f t="shared" si="777"/>
        <v>1.3444788528066065</v>
      </c>
      <c r="KN251" s="392">
        <f t="shared" si="778"/>
        <v>-3.8117945577040864</v>
      </c>
      <c r="KO251" s="364">
        <f t="shared" si="779"/>
        <v>9.3515625000000005E-2</v>
      </c>
      <c r="KP251" s="364">
        <f t="shared" si="780"/>
        <v>-0.18128681144067796</v>
      </c>
      <c r="KQ251" s="364">
        <f t="shared" si="781"/>
        <v>0.35277118644067795</v>
      </c>
      <c r="KR251" s="308"/>
      <c r="KS251" s="308">
        <f t="shared" si="903"/>
        <v>-9.3515625000000005E-2</v>
      </c>
      <c r="KT251" s="395">
        <f t="shared" si="904"/>
        <v>8.7771186440677953E-2</v>
      </c>
      <c r="KU251" s="308">
        <f t="shared" si="905"/>
        <v>-0.26500000000000001</v>
      </c>
      <c r="KV251" s="308">
        <f t="shared" si="906"/>
        <v>2.5804597701149425E-2</v>
      </c>
      <c r="KW251" s="308">
        <f t="shared" si="907"/>
        <v>-7.4909090909090911E-2</v>
      </c>
      <c r="KX251" s="308">
        <f t="shared" si="908"/>
        <v>2.6641025641025638E-2</v>
      </c>
      <c r="KY251" s="308">
        <f t="shared" si="909"/>
        <v>0.23607142857142854</v>
      </c>
      <c r="KZ251" s="308">
        <f t="shared" si="910"/>
        <v>4.068831168831169E-2</v>
      </c>
      <c r="LA251" s="308">
        <f t="shared" si="911"/>
        <v>5.0840579710144926E-2</v>
      </c>
      <c r="LB251" s="308">
        <f t="shared" si="912"/>
        <v>-3.7216666666666669E-2</v>
      </c>
      <c r="LC251" s="308">
        <f t="shared" si="806"/>
        <v>0.28088333333333337</v>
      </c>
    </row>
    <row r="252" spans="1:315" s="1" customFormat="1" ht="15.6" customHeight="1" x14ac:dyDescent="0.3">
      <c r="A252" s="348" t="s">
        <v>573</v>
      </c>
      <c r="B252" s="171">
        <v>39831589</v>
      </c>
      <c r="C252" t="s">
        <v>80</v>
      </c>
      <c r="D252" s="4"/>
      <c r="E252">
        <v>1</v>
      </c>
      <c r="F252"/>
      <c r="G252">
        <v>412000</v>
      </c>
      <c r="H252"/>
      <c r="I252" s="190">
        <v>45016</v>
      </c>
      <c r="J252" s="176"/>
      <c r="K252" s="176" t="s">
        <v>132</v>
      </c>
      <c r="L252" s="178" t="s">
        <v>132</v>
      </c>
      <c r="M252" s="178" t="s">
        <v>132</v>
      </c>
      <c r="N252" s="178" t="s">
        <v>132</v>
      </c>
      <c r="O252" s="178" t="s">
        <v>132</v>
      </c>
      <c r="P252" s="178"/>
      <c r="Q252" s="94">
        <f t="shared" si="719"/>
        <v>-1</v>
      </c>
      <c r="R252" s="94">
        <f t="shared" si="720"/>
        <v>0.21188616486818623</v>
      </c>
      <c r="S252" s="94">
        <f t="shared" si="721"/>
        <v>0.49244169502492818</v>
      </c>
      <c r="T252" s="94">
        <f t="shared" si="722"/>
        <v>0.35617959114625997</v>
      </c>
      <c r="U252" s="94">
        <f t="shared" si="723"/>
        <v>0.30889402077549155</v>
      </c>
      <c r="V252" s="94">
        <f t="shared" si="724"/>
        <v>0.91978918633497053</v>
      </c>
      <c r="W252" s="362">
        <f t="shared" si="725"/>
        <v>-1855.9770000000001</v>
      </c>
      <c r="X252" s="362">
        <f t="shared" si="726"/>
        <v>324.49900000000002</v>
      </c>
      <c r="Y252" s="362">
        <f t="shared" si="727"/>
        <v>505.32200000000012</v>
      </c>
      <c r="Z252" s="100"/>
      <c r="AA252" s="396">
        <v>1855.9770000000001</v>
      </c>
      <c r="AB252" s="208">
        <v>1531.4780000000001</v>
      </c>
      <c r="AC252" s="208">
        <v>1026.1559999999999</v>
      </c>
      <c r="AD252" s="208">
        <v>756.65200000000004</v>
      </c>
      <c r="AE252" s="228">
        <v>578.08500000000004</v>
      </c>
      <c r="AF252" s="203">
        <v>301.11900000000003</v>
      </c>
      <c r="AG252" s="219">
        <v>56.838000000000001</v>
      </c>
      <c r="AH252" s="219"/>
      <c r="AI252" s="219"/>
      <c r="AJ252" s="219"/>
      <c r="AK252" s="220"/>
      <c r="AL252" s="94">
        <f t="shared" si="782"/>
        <v>-1</v>
      </c>
      <c r="AM252" s="94">
        <f t="shared" si="783"/>
        <v>0.10613274770460028</v>
      </c>
      <c r="AN252" s="94">
        <f t="shared" si="807"/>
        <v>0.56554720818123949</v>
      </c>
      <c r="AO252" s="94">
        <f t="shared" si="808"/>
        <v>0.23229127228802718</v>
      </c>
      <c r="AP252" s="94">
        <f t="shared" si="809"/>
        <v>0.39166760754205721</v>
      </c>
      <c r="AQ252" s="94">
        <f t="shared" si="810"/>
        <v>119.41238670694861</v>
      </c>
      <c r="AR252" s="362">
        <f t="shared" si="784"/>
        <v>-236.72900000000001</v>
      </c>
      <c r="AS252" s="362">
        <f t="shared" si="811"/>
        <v>22.714000000000027</v>
      </c>
      <c r="AT252" s="362">
        <f t="shared" si="812"/>
        <v>77.311999999999983</v>
      </c>
      <c r="AU252" s="266"/>
      <c r="AV252" s="266">
        <v>236.72900000000001</v>
      </c>
      <c r="AW252" s="201">
        <v>214.01499999999999</v>
      </c>
      <c r="AX252" s="201">
        <v>136.703</v>
      </c>
      <c r="AY252" s="201">
        <v>110.934</v>
      </c>
      <c r="AZ252" s="205">
        <v>79.712999999999994</v>
      </c>
      <c r="BA252" s="267">
        <v>0.66200000000000003</v>
      </c>
      <c r="BB252" s="220"/>
      <c r="BC252" s="219"/>
      <c r="BD252" s="219"/>
      <c r="BE252" s="219"/>
      <c r="BF252" s="220"/>
      <c r="BG252" s="94">
        <f t="shared" si="785"/>
        <v>-1</v>
      </c>
      <c r="BH252" s="94">
        <f t="shared" si="813"/>
        <v>-0.35651673171668052</v>
      </c>
      <c r="BI252" s="94">
        <f t="shared" si="814"/>
        <v>0.52421045787754161</v>
      </c>
      <c r="BJ252" s="94">
        <f t="shared" si="815"/>
        <v>0.13809241925339458</v>
      </c>
      <c r="BK252" s="94">
        <f t="shared" si="816"/>
        <v>0.23521615940042034</v>
      </c>
      <c r="BL252" s="94">
        <f t="shared" si="817"/>
        <v>2.5728630908645602</v>
      </c>
      <c r="BM252" s="362">
        <f t="shared" si="786"/>
        <v>-60.341999999999999</v>
      </c>
      <c r="BN252" s="362">
        <f t="shared" si="818"/>
        <v>-33.432000000000002</v>
      </c>
      <c r="BO252" s="362">
        <f t="shared" si="819"/>
        <v>32.250999999999998</v>
      </c>
      <c r="BP252" s="266"/>
      <c r="BQ252" s="266">
        <v>60.341999999999999</v>
      </c>
      <c r="BR252" s="201">
        <v>93.774000000000001</v>
      </c>
      <c r="BS252" s="201">
        <v>61.523000000000003</v>
      </c>
      <c r="BT252" s="201">
        <v>54.058</v>
      </c>
      <c r="BU252" s="205">
        <v>43.764000000000003</v>
      </c>
      <c r="BV252" s="267">
        <v>12.249000000000001</v>
      </c>
      <c r="BW252" s="220">
        <v>-9.1769999999999996</v>
      </c>
      <c r="BX252" s="219"/>
      <c r="BY252" s="219"/>
      <c r="BZ252" s="219"/>
      <c r="CA252" s="219"/>
      <c r="CB252" s="94">
        <f t="shared" si="787"/>
        <v>-1</v>
      </c>
      <c r="CC252" s="94">
        <f t="shared" si="820"/>
        <v>-0.42760126676346505</v>
      </c>
      <c r="CD252" s="94">
        <f t="shared" si="821"/>
        <v>0.62789875302438125</v>
      </c>
      <c r="CE252" s="94">
        <f t="shared" si="822"/>
        <v>8.9592796885139506E-2</v>
      </c>
      <c r="CF252" s="94">
        <f t="shared" si="823"/>
        <v>0.16706506046907907</v>
      </c>
      <c r="CG252" s="94">
        <f t="shared" si="824"/>
        <v>2.9374708787624639</v>
      </c>
      <c r="CH252" s="362">
        <f t="shared" si="788"/>
        <v>-50.066000000000003</v>
      </c>
      <c r="CI252" s="362">
        <f t="shared" si="825"/>
        <v>-37.400999999999996</v>
      </c>
      <c r="CJ252" s="362">
        <f t="shared" si="826"/>
        <v>33.737000000000002</v>
      </c>
      <c r="CK252" s="100"/>
      <c r="CL252" s="100">
        <v>50.066000000000003</v>
      </c>
      <c r="CM252" s="208">
        <v>87.466999999999999</v>
      </c>
      <c r="CN252" s="208">
        <v>53.73</v>
      </c>
      <c r="CO252" s="208">
        <v>49.311999999999998</v>
      </c>
      <c r="CP252" s="228">
        <v>42.253</v>
      </c>
      <c r="CQ252" s="203">
        <v>10.731</v>
      </c>
      <c r="CR252" s="290">
        <v>-9.5169999999999995</v>
      </c>
      <c r="CS252" s="290"/>
      <c r="CT252" s="290"/>
      <c r="CU252" s="290"/>
      <c r="CV252" s="290"/>
      <c r="CW252" s="94">
        <f t="shared" si="789"/>
        <v>-1</v>
      </c>
      <c r="CX252" s="94">
        <f t="shared" si="827"/>
        <v>-0.42712262420195202</v>
      </c>
      <c r="CY252" s="94">
        <f t="shared" si="828"/>
        <v>0.5786607970342913</v>
      </c>
      <c r="CZ252" s="94">
        <f t="shared" si="829"/>
        <v>0.11619727416142951</v>
      </c>
      <c r="DA252" s="94">
        <f t="shared" si="830"/>
        <v>0.18450557529714506</v>
      </c>
      <c r="DB252" s="94">
        <f t="shared" si="831"/>
        <v>2.9353827606992162</v>
      </c>
      <c r="DC252" s="362">
        <f t="shared" si="790"/>
        <v>-39.033000000000001</v>
      </c>
      <c r="DD252" s="362">
        <f t="shared" si="832"/>
        <v>-29.102000000000004</v>
      </c>
      <c r="DE252" s="362">
        <f t="shared" si="833"/>
        <v>24.975000000000009</v>
      </c>
      <c r="DF252" s="266"/>
      <c r="DG252" s="266">
        <v>39.033000000000001</v>
      </c>
      <c r="DH252" s="201">
        <v>68.135000000000005</v>
      </c>
      <c r="DI252" s="201">
        <v>43.16</v>
      </c>
      <c r="DJ252" s="201">
        <v>38.667000000000002</v>
      </c>
      <c r="DK252" s="205">
        <v>32.643999999999998</v>
      </c>
      <c r="DL252" s="267">
        <v>8.2949999999999999</v>
      </c>
      <c r="DM252" s="219">
        <v>-7.4269999999999996</v>
      </c>
      <c r="DN252" s="219"/>
      <c r="DO252" s="219"/>
      <c r="DP252" s="219"/>
      <c r="DQ252" s="219"/>
      <c r="DR252" s="94">
        <f t="shared" si="791"/>
        <v>-1</v>
      </c>
      <c r="DS252" s="94">
        <f t="shared" si="834"/>
        <v>-0.16335599995533667</v>
      </c>
      <c r="DT252" s="94">
        <f t="shared" si="835"/>
        <v>0.44915130823125832</v>
      </c>
      <c r="DU252" s="94">
        <f t="shared" si="836"/>
        <v>0.25889410590428075</v>
      </c>
      <c r="DV252" s="94">
        <f t="shared" si="837"/>
        <v>0.6666044269418796</v>
      </c>
      <c r="DW252" s="94">
        <f t="shared" si="838"/>
        <v>1.277408381011288</v>
      </c>
      <c r="DX252" s="362">
        <f t="shared" si="792"/>
        <v>-149.858</v>
      </c>
      <c r="DY252" s="362">
        <f t="shared" si="839"/>
        <v>-29.259999999999991</v>
      </c>
      <c r="DZ252" s="362">
        <f t="shared" si="840"/>
        <v>55.515999999999991</v>
      </c>
      <c r="EA252" s="100"/>
      <c r="EB252" s="100">
        <v>149.858</v>
      </c>
      <c r="EC252" s="208">
        <v>179.11799999999999</v>
      </c>
      <c r="ED252" s="208">
        <v>123.602</v>
      </c>
      <c r="EE252" s="208">
        <v>98.183000000000007</v>
      </c>
      <c r="EF252" s="228">
        <v>58.911999999999999</v>
      </c>
      <c r="EG252" s="203">
        <v>25.867999999999999</v>
      </c>
      <c r="EH252" s="290">
        <v>17.573</v>
      </c>
      <c r="EI252" s="290"/>
      <c r="EJ252" s="290"/>
      <c r="EK252" s="290"/>
      <c r="EL252" s="290"/>
      <c r="EM252" s="94">
        <f t="shared" si="793"/>
        <v>-1</v>
      </c>
      <c r="EN252" s="94">
        <f t="shared" si="841"/>
        <v>0.23775952237633938</v>
      </c>
      <c r="EO252" s="94">
        <f t="shared" si="842"/>
        <v>6.1356028281868806E-2</v>
      </c>
      <c r="EP252" s="94">
        <f t="shared" si="843"/>
        <v>0.38546557535723697</v>
      </c>
      <c r="EQ252" s="94">
        <f t="shared" si="844"/>
        <v>0.3283146118103486</v>
      </c>
      <c r="ER252" s="94">
        <f t="shared" si="845"/>
        <v>0.59492748735244527</v>
      </c>
      <c r="ES252" s="362">
        <f t="shared" si="794"/>
        <v>-857.47400000000005</v>
      </c>
      <c r="ET252" s="362">
        <f t="shared" si="846"/>
        <v>164.71100000000001</v>
      </c>
      <c r="EU252" s="362">
        <f t="shared" si="847"/>
        <v>40.048000000000002</v>
      </c>
      <c r="EV252" s="100"/>
      <c r="EW252" s="100">
        <v>857.47400000000005</v>
      </c>
      <c r="EX252" s="208">
        <v>692.76300000000003</v>
      </c>
      <c r="EY252" s="208">
        <v>652.71500000000003</v>
      </c>
      <c r="EZ252" s="208">
        <v>471.11599999999999</v>
      </c>
      <c r="FA252" s="228">
        <v>354.67200000000003</v>
      </c>
      <c r="FB252" s="203">
        <v>222.375</v>
      </c>
      <c r="FC252" s="290">
        <v>89.988</v>
      </c>
      <c r="FD252" s="290"/>
      <c r="FE252" s="290"/>
      <c r="FF252" s="290"/>
      <c r="FG252" s="290"/>
      <c r="FH252" s="94">
        <f t="shared" si="795"/>
        <v>-1</v>
      </c>
      <c r="FI252" s="94">
        <f t="shared" si="848"/>
        <v>0.43243243243243246</v>
      </c>
      <c r="FJ252" s="94">
        <f t="shared" si="849"/>
        <v>0.51020408163265307</v>
      </c>
      <c r="FK252" s="94">
        <f t="shared" si="850"/>
        <v>0.42028985507246375</v>
      </c>
      <c r="FL252" s="94">
        <f t="shared" si="851"/>
        <v>0.56818181818181823</v>
      </c>
      <c r="FM252" s="94">
        <f t="shared" si="852"/>
        <v>0.62962962962962965</v>
      </c>
      <c r="FN252" s="362">
        <f t="shared" si="796"/>
        <v>-212</v>
      </c>
      <c r="FO252" s="362">
        <f t="shared" si="853"/>
        <v>64</v>
      </c>
      <c r="FP252" s="362">
        <f t="shared" si="854"/>
        <v>50</v>
      </c>
      <c r="FQ252" s="486"/>
      <c r="FR252" s="486">
        <v>212</v>
      </c>
      <c r="FS252" s="2">
        <v>148</v>
      </c>
      <c r="FT252" s="2">
        <v>98</v>
      </c>
      <c r="FU252" s="2">
        <v>69</v>
      </c>
      <c r="FV252" s="488">
        <v>44</v>
      </c>
      <c r="FW252" s="487">
        <v>27</v>
      </c>
      <c r="FX252" s="494">
        <v>10</v>
      </c>
      <c r="FY252" s="494"/>
      <c r="FZ252" s="494"/>
      <c r="GA252" s="494"/>
      <c r="GB252" s="494"/>
      <c r="GC252" s="96"/>
      <c r="GD252" s="35"/>
      <c r="GE252" s="1" t="s">
        <v>81</v>
      </c>
      <c r="GF252" s="336" t="s">
        <v>87</v>
      </c>
      <c r="GG252" s="1">
        <v>8700</v>
      </c>
      <c r="GH252" s="1" t="s">
        <v>254</v>
      </c>
      <c r="GI252" s="18" t="s">
        <v>79</v>
      </c>
      <c r="GJ252" s="94">
        <f t="shared" si="728"/>
        <v>-1</v>
      </c>
      <c r="GK252" s="94">
        <f t="shared" si="729"/>
        <v>-0.47328514990344617</v>
      </c>
      <c r="GL252" s="94">
        <f t="shared" si="730"/>
        <v>0.19266492117967882</v>
      </c>
      <c r="GM252" s="94">
        <f t="shared" si="731"/>
        <v>-0.22821840779732186</v>
      </c>
      <c r="GN252" s="94">
        <f t="shared" si="732"/>
        <v>-0.37016597710577342</v>
      </c>
      <c r="GO252" s="392">
        <f t="shared" si="733"/>
        <v>1.0175474456749256</v>
      </c>
      <c r="GP252" s="366">
        <f t="shared" si="734"/>
        <v>-0.30437478721852051</v>
      </c>
      <c r="GQ252" s="366">
        <f t="shared" si="735"/>
        <v>-0.27349915569902694</v>
      </c>
      <c r="GR252" s="366">
        <f t="shared" si="736"/>
        <v>9.3350643325600391E-2</v>
      </c>
      <c r="GS252" s="94">
        <f t="shared" si="797"/>
        <v>0</v>
      </c>
      <c r="GT252" s="94">
        <f t="shared" si="855"/>
        <v>0.30437478721852051</v>
      </c>
      <c r="GU252" s="392">
        <f t="shared" si="856"/>
        <v>0.57787394291754746</v>
      </c>
      <c r="GV252" s="94">
        <f t="shared" si="857"/>
        <v>0.48452329959194707</v>
      </c>
      <c r="GW252" s="94">
        <f t="shared" si="858"/>
        <v>0.62779846589643207</v>
      </c>
      <c r="GX252" s="94">
        <f t="shared" si="859"/>
        <v>0.99676810568530316</v>
      </c>
      <c r="GY252" s="94">
        <f t="shared" si="860"/>
        <v>0.49404940033608802</v>
      </c>
      <c r="GZ252" s="94">
        <f t="shared" si="861"/>
        <v>-0.54156945313833715</v>
      </c>
      <c r="HA252" s="94" t="str">
        <f t="shared" si="862"/>
        <v>Negativ EK</v>
      </c>
      <c r="HB252" s="94" t="str">
        <f t="shared" si="863"/>
        <v>Negativ EK</v>
      </c>
      <c r="HC252" s="94" t="str">
        <f t="shared" si="864"/>
        <v>Negativ EK</v>
      </c>
      <c r="HD252" s="94">
        <f t="shared" si="737"/>
        <v>-1</v>
      </c>
      <c r="HE252" s="94">
        <f t="shared" si="738"/>
        <v>-0.44150953638488566</v>
      </c>
      <c r="HF252" s="94">
        <f t="shared" si="739"/>
        <v>0.27312000871584363</v>
      </c>
      <c r="HG252" s="94">
        <f t="shared" si="740"/>
        <v>-0.16373274744118821</v>
      </c>
      <c r="HH252" s="94">
        <f t="shared" si="741"/>
        <v>-0.13685137210333109</v>
      </c>
      <c r="HI252" s="392">
        <f t="shared" si="742"/>
        <v>0.93403697385434215</v>
      </c>
      <c r="HJ252" s="366">
        <f t="shared" si="743"/>
        <v>-7.7848741837538385E-2</v>
      </c>
      <c r="HK252" s="366">
        <f t="shared" si="744"/>
        <v>-6.154261201588769E-2</v>
      </c>
      <c r="HL252" s="366">
        <f t="shared" si="745"/>
        <v>2.9903361441755649E-2</v>
      </c>
      <c r="HM252" s="94">
        <f t="shared" si="798"/>
        <v>0</v>
      </c>
      <c r="HN252" s="94">
        <f t="shared" si="865"/>
        <v>7.7848741837538385E-2</v>
      </c>
      <c r="HO252" s="392">
        <f t="shared" si="866"/>
        <v>0.13939135385342608</v>
      </c>
      <c r="HP252" s="94">
        <f t="shared" si="867"/>
        <v>0.10948799241167043</v>
      </c>
      <c r="HQ252" s="94">
        <f t="shared" si="868"/>
        <v>0.13092464409751656</v>
      </c>
      <c r="HR252" s="94">
        <f t="shared" si="869"/>
        <v>0.15168261857353041</v>
      </c>
      <c r="HS252" s="94">
        <f t="shared" si="870"/>
        <v>7.8427982827671661E-2</v>
      </c>
      <c r="HT252" s="94">
        <f t="shared" si="871"/>
        <v>-0.10198026403520469</v>
      </c>
      <c r="HU252" s="94" t="str">
        <f t="shared" si="872"/>
        <v>i.a.</v>
      </c>
      <c r="HV252" s="94" t="str">
        <f t="shared" si="873"/>
        <v>i.a.</v>
      </c>
      <c r="HW252" s="94" t="str">
        <f t="shared" si="874"/>
        <v>i.a.</v>
      </c>
      <c r="HX252" s="94" t="e">
        <f t="shared" si="746"/>
        <v>#VALUE!</v>
      </c>
      <c r="HY252" s="94">
        <f t="shared" si="747"/>
        <v>-0.32406579394484131</v>
      </c>
      <c r="HZ252" s="94">
        <f t="shared" si="748"/>
        <v>0.36537718693429899</v>
      </c>
      <c r="IA252" s="94">
        <f t="shared" si="749"/>
        <v>-9.1356632531501419E-2</v>
      </c>
      <c r="IB252" s="94">
        <f t="shared" si="750"/>
        <v>0.25467597218589544</v>
      </c>
      <c r="IC252" s="392">
        <f t="shared" si="751"/>
        <v>0.42790716134170503</v>
      </c>
      <c r="ID252" s="366" t="e">
        <f t="shared" si="752"/>
        <v>#VALUE!</v>
      </c>
      <c r="IE252" s="366">
        <f t="shared" si="753"/>
        <v>-8.3789141278925228E-2</v>
      </c>
      <c r="IF252" s="366">
        <f t="shared" si="754"/>
        <v>6.9190000320895367E-2</v>
      </c>
      <c r="IG252" s="94" t="str">
        <f t="shared" si="799"/>
        <v>i.a.</v>
      </c>
      <c r="IH252" s="94">
        <f t="shared" si="875"/>
        <v>0.17476681508710468</v>
      </c>
      <c r="II252" s="392">
        <f t="shared" si="876"/>
        <v>0.2585559563660299</v>
      </c>
      <c r="IJ252" s="94">
        <f t="shared" si="877"/>
        <v>0.18936595604513454</v>
      </c>
      <c r="IK252" s="94">
        <f t="shared" si="878"/>
        <v>0.20840514862581616</v>
      </c>
      <c r="IL252" s="94">
        <f t="shared" si="879"/>
        <v>0.16610276537194929</v>
      </c>
      <c r="IM252" s="94">
        <f t="shared" si="880"/>
        <v>0.11632602585722315</v>
      </c>
      <c r="IN252" s="94">
        <f t="shared" si="881"/>
        <v>0.19528159310130241</v>
      </c>
      <c r="IO252" s="94" t="str">
        <f t="shared" si="882"/>
        <v>i.a.</v>
      </c>
      <c r="IP252" s="94" t="str">
        <f t="shared" si="883"/>
        <v>i.a.</v>
      </c>
      <c r="IQ252" s="94" t="str">
        <f t="shared" si="884"/>
        <v>i.a.</v>
      </c>
      <c r="IR252" s="94" t="str">
        <f t="shared" si="800"/>
        <v>i.a.</v>
      </c>
      <c r="IS252" s="94">
        <f t="shared" si="755"/>
        <v>-1</v>
      </c>
      <c r="IT252" s="94">
        <f t="shared" si="756"/>
        <v>-0.46902333986681866</v>
      </c>
      <c r="IU252" s="94">
        <f t="shared" si="757"/>
        <v>2.128643481250559E-2</v>
      </c>
      <c r="IV252" s="94">
        <f t="shared" si="758"/>
        <v>-0.16080994974163815</v>
      </c>
      <c r="IW252" s="94">
        <f t="shared" si="759"/>
        <v>-5.6290165747276077E-2</v>
      </c>
      <c r="IX252" s="392">
        <f t="shared" si="760"/>
        <v>0.8610705364402218</v>
      </c>
      <c r="IY252" s="366">
        <f t="shared" si="761"/>
        <v>-3.2512256348004309E-2</v>
      </c>
      <c r="IZ252" s="366">
        <f t="shared" si="762"/>
        <v>-2.8718789739500698E-2</v>
      </c>
      <c r="JA252" s="366">
        <f t="shared" si="763"/>
        <v>1.2762244034725534E-3</v>
      </c>
      <c r="JB252" s="392"/>
      <c r="JC252" s="94">
        <f t="shared" si="885"/>
        <v>3.2512256348004309E-2</v>
      </c>
      <c r="JD252" s="392">
        <f t="shared" si="886"/>
        <v>6.1231046087505007E-2</v>
      </c>
      <c r="JE252" s="94">
        <f t="shared" si="887"/>
        <v>5.9954821684032454E-2</v>
      </c>
      <c r="JF252" s="94">
        <f t="shared" si="888"/>
        <v>7.1443675560231124E-2</v>
      </c>
      <c r="JG252" s="94">
        <f t="shared" si="889"/>
        <v>7.5705129868444951E-2</v>
      </c>
      <c r="JH252" s="94">
        <f t="shared" si="890"/>
        <v>4.0678270052703414E-2</v>
      </c>
      <c r="JI252" s="94">
        <f t="shared" si="891"/>
        <v>-0.16145888314156021</v>
      </c>
      <c r="JJ252" s="94" t="str">
        <f t="shared" si="892"/>
        <v>i.a.</v>
      </c>
      <c r="JK252" s="94" t="str">
        <f t="shared" si="893"/>
        <v>i.a.</v>
      </c>
      <c r="JL252" s="94" t="str">
        <f t="shared" si="894"/>
        <v>i.a.</v>
      </c>
      <c r="JM252" s="94" t="str">
        <f t="shared" si="801"/>
        <v>i.a.</v>
      </c>
      <c r="JN252" s="94" t="e">
        <f t="shared" si="764"/>
        <v>#VALUE!</v>
      </c>
      <c r="JO252" s="94">
        <f t="shared" si="765"/>
        <v>-0.15396626226183227</v>
      </c>
      <c r="JP252" s="94">
        <f t="shared" si="766"/>
        <v>-1.1761580321331363E-2</v>
      </c>
      <c r="JQ252" s="94">
        <f t="shared" si="767"/>
        <v>-4.5138859294980314E-2</v>
      </c>
      <c r="JR252" s="94">
        <f t="shared" si="768"/>
        <v>-0.16534294327359952</v>
      </c>
      <c r="JS252" s="392">
        <f t="shared" si="769"/>
        <v>0.17805245525100458</v>
      </c>
      <c r="JT252" s="364" t="e">
        <f t="shared" si="770"/>
        <v>#VALUE!</v>
      </c>
      <c r="JU252" s="364">
        <f t="shared" si="771"/>
        <v>-1.5932158337582862</v>
      </c>
      <c r="JV252" s="364">
        <f t="shared" si="772"/>
        <v>-0.12315526751240924</v>
      </c>
      <c r="JW252" s="99" t="str">
        <f t="shared" si="802"/>
        <v>i.a.</v>
      </c>
      <c r="JX252" s="99">
        <f t="shared" si="895"/>
        <v>8.7546084905660386</v>
      </c>
      <c r="JY252" s="393">
        <f t="shared" si="896"/>
        <v>10.347824324324325</v>
      </c>
      <c r="JZ252" s="99">
        <f t="shared" si="897"/>
        <v>10.470979591836734</v>
      </c>
      <c r="KA252" s="99">
        <f t="shared" si="898"/>
        <v>10.965971014492755</v>
      </c>
      <c r="KB252" s="99">
        <f t="shared" si="899"/>
        <v>13.138295454545455</v>
      </c>
      <c r="KC252" s="99">
        <f t="shared" si="900"/>
        <v>11.152555555555557</v>
      </c>
      <c r="KD252" s="99">
        <f t="shared" si="901"/>
        <v>5.6837999999999997</v>
      </c>
      <c r="KE252" s="99" t="str">
        <f t="shared" si="902"/>
        <v>i.a.</v>
      </c>
      <c r="KF252" s="99" t="str">
        <f t="shared" si="803"/>
        <v>i.a.</v>
      </c>
      <c r="KG252" s="99" t="str">
        <f t="shared" si="804"/>
        <v>i.a.</v>
      </c>
      <c r="KH252" s="99" t="str">
        <f t="shared" si="805"/>
        <v>i.a.</v>
      </c>
      <c r="KI252" s="94">
        <f t="shared" si="773"/>
        <v>-1</v>
      </c>
      <c r="KJ252" s="94">
        <f t="shared" si="774"/>
        <v>-0.60040088434430572</v>
      </c>
      <c r="KK252" s="94">
        <f t="shared" si="775"/>
        <v>7.793295808371184E-2</v>
      </c>
      <c r="KL252" s="94">
        <f t="shared" si="776"/>
        <v>-0.23283772464209571</v>
      </c>
      <c r="KM252" s="94">
        <f t="shared" si="777"/>
        <v>-0.25578459912116691</v>
      </c>
      <c r="KN252" s="392">
        <f t="shared" si="778"/>
        <v>1.4161753119678755</v>
      </c>
      <c r="KO252" s="364">
        <f t="shared" si="779"/>
        <v>-0.23616037735849058</v>
      </c>
      <c r="KP252" s="364">
        <f t="shared" si="780"/>
        <v>-0.3548328658847526</v>
      </c>
      <c r="KQ252" s="364">
        <f t="shared" si="781"/>
        <v>4.2727937120794257E-2</v>
      </c>
      <c r="KR252" s="308"/>
      <c r="KS252" s="308">
        <f t="shared" si="903"/>
        <v>0.23616037735849058</v>
      </c>
      <c r="KT252" s="395">
        <f t="shared" si="904"/>
        <v>0.5909932432432432</v>
      </c>
      <c r="KU252" s="308">
        <f t="shared" si="905"/>
        <v>0.54826530612244895</v>
      </c>
      <c r="KV252" s="308">
        <f t="shared" si="906"/>
        <v>0.71466666666666667</v>
      </c>
      <c r="KW252" s="308">
        <f t="shared" si="907"/>
        <v>0.96029545454545451</v>
      </c>
      <c r="KX252" s="308">
        <f t="shared" si="908"/>
        <v>0.39744444444444443</v>
      </c>
      <c r="KY252" s="308">
        <f t="shared" si="909"/>
        <v>-0.95169999999999999</v>
      </c>
      <c r="KZ252" s="308" t="str">
        <f t="shared" si="910"/>
        <v>i.a.</v>
      </c>
      <c r="LA252" s="308" t="str">
        <f t="shared" si="911"/>
        <v>i.a.</v>
      </c>
      <c r="LB252" s="308" t="str">
        <f t="shared" si="912"/>
        <v>i.a.</v>
      </c>
      <c r="LC252" s="308" t="str">
        <f t="shared" si="806"/>
        <v>i.a.</v>
      </c>
    </row>
    <row r="253" spans="1:315" s="1" customFormat="1" ht="15.75" customHeight="1" x14ac:dyDescent="0.3">
      <c r="A253" s="348" t="s">
        <v>1002</v>
      </c>
      <c r="B253" s="171">
        <v>30921941</v>
      </c>
      <c r="C253" t="s">
        <v>80</v>
      </c>
      <c r="D253" s="4"/>
      <c r="E253">
        <v>1</v>
      </c>
      <c r="F253"/>
      <c r="G253">
        <v>412000</v>
      </c>
      <c r="H253"/>
      <c r="I253" s="184">
        <v>45092</v>
      </c>
      <c r="J253" s="176"/>
      <c r="K253" s="176" t="s">
        <v>132</v>
      </c>
      <c r="L253" s="176" t="s">
        <v>132</v>
      </c>
      <c r="M253" s="176" t="s">
        <v>132</v>
      </c>
      <c r="N253" s="176" t="s">
        <v>132</v>
      </c>
      <c r="O253" s="176" t="s">
        <v>132</v>
      </c>
      <c r="P253" s="176" t="s">
        <v>132</v>
      </c>
      <c r="Q253" s="94" t="e">
        <f t="shared" si="719"/>
        <v>#DIV/0!</v>
      </c>
      <c r="R253" s="94" t="e">
        <f t="shared" si="720"/>
        <v>#DIV/0!</v>
      </c>
      <c r="S253" s="94" t="e">
        <f t="shared" si="721"/>
        <v>#DIV/0!</v>
      </c>
      <c r="T253" s="94" t="e">
        <f t="shared" si="722"/>
        <v>#DIV/0!</v>
      </c>
      <c r="U253" s="94" t="e">
        <f t="shared" si="723"/>
        <v>#DIV/0!</v>
      </c>
      <c r="V253" s="94" t="e">
        <f t="shared" si="724"/>
        <v>#DIV/0!</v>
      </c>
      <c r="W253" s="362">
        <f t="shared" si="725"/>
        <v>0</v>
      </c>
      <c r="X253" s="362">
        <f t="shared" si="726"/>
        <v>0</v>
      </c>
      <c r="Y253" s="362">
        <f t="shared" si="727"/>
        <v>0</v>
      </c>
      <c r="Z253" s="100"/>
      <c r="AA253" s="396"/>
      <c r="AB253" s="100"/>
      <c r="AC253" s="100"/>
      <c r="AD253" s="100"/>
      <c r="AE253" s="100"/>
      <c r="AF253" s="100"/>
      <c r="AG253" s="201"/>
      <c r="AH253" s="201"/>
      <c r="AI253" s="201"/>
      <c r="AJ253" s="201"/>
      <c r="AK253" s="201"/>
      <c r="AL253" s="94">
        <f t="shared" si="782"/>
        <v>-1</v>
      </c>
      <c r="AM253" s="94">
        <f t="shared" si="783"/>
        <v>0.24766432638620159</v>
      </c>
      <c r="AN253" s="94">
        <f t="shared" si="807"/>
        <v>-7.7609504869716073E-2</v>
      </c>
      <c r="AO253" s="94">
        <f t="shared" si="808"/>
        <v>-0.11856712661243195</v>
      </c>
      <c r="AP253" s="94">
        <f t="shared" si="809"/>
        <v>8.0993100767660961E-2</v>
      </c>
      <c r="AQ253" s="94">
        <f t="shared" si="810"/>
        <v>4.9313998339924362E-3</v>
      </c>
      <c r="AR253" s="362">
        <f t="shared" si="784"/>
        <v>-22.568999999999999</v>
      </c>
      <c r="AS253" s="362">
        <f t="shared" si="811"/>
        <v>4.4800000000000004</v>
      </c>
      <c r="AT253" s="362">
        <f t="shared" si="812"/>
        <v>-1.522000000000002</v>
      </c>
      <c r="AU253" s="266"/>
      <c r="AV253" s="266">
        <v>22.568999999999999</v>
      </c>
      <c r="AW253" s="266">
        <v>18.088999999999999</v>
      </c>
      <c r="AX253" s="266">
        <v>19.611000000000001</v>
      </c>
      <c r="AY253" s="266">
        <v>22.248999999999999</v>
      </c>
      <c r="AZ253" s="267">
        <v>20.582000000000001</v>
      </c>
      <c r="BA253" s="267">
        <v>20.481000000000002</v>
      </c>
      <c r="BB253" s="205">
        <v>24.527239000000002</v>
      </c>
      <c r="BC253" s="205">
        <v>21.089120999999999</v>
      </c>
      <c r="BD253" s="205">
        <v>19.524213</v>
      </c>
      <c r="BE253" s="205">
        <v>21.003692999999998</v>
      </c>
      <c r="BF253" s="205">
        <v>20.037721000000001</v>
      </c>
      <c r="BG253" s="94">
        <f t="shared" si="785"/>
        <v>-1</v>
      </c>
      <c r="BH253" s="94">
        <f t="shared" si="813"/>
        <v>14.692883895131088</v>
      </c>
      <c r="BI253" s="94">
        <f t="shared" si="814"/>
        <v>-0.88304862023653097</v>
      </c>
      <c r="BJ253" s="94">
        <f t="shared" si="815"/>
        <v>-0.48430088095775919</v>
      </c>
      <c r="BK253" s="94">
        <f t="shared" si="816"/>
        <v>0.47272122421823021</v>
      </c>
      <c r="BL253" s="94">
        <f t="shared" si="817"/>
        <v>-3.2195750160978781E-2</v>
      </c>
      <c r="BM253" s="362">
        <f t="shared" si="786"/>
        <v>-4.1900000000000004</v>
      </c>
      <c r="BN253" s="362">
        <f t="shared" si="818"/>
        <v>3.9230000000000005</v>
      </c>
      <c r="BO253" s="362">
        <f t="shared" si="819"/>
        <v>-2.016</v>
      </c>
      <c r="BP253" s="266"/>
      <c r="BQ253" s="266">
        <v>4.1900000000000004</v>
      </c>
      <c r="BR253" s="266">
        <v>0.26700000000000002</v>
      </c>
      <c r="BS253" s="266">
        <v>2.2829999999999999</v>
      </c>
      <c r="BT253" s="266">
        <v>4.4269999999999996</v>
      </c>
      <c r="BU253" s="266">
        <v>3.0059999999999998</v>
      </c>
      <c r="BV253" s="266">
        <v>3.1059999999999999</v>
      </c>
      <c r="BW253" s="201">
        <v>1.4296819999999999</v>
      </c>
      <c r="BX253" s="201">
        <v>1.2948539999999999</v>
      </c>
      <c r="BY253" s="201">
        <v>0.192825</v>
      </c>
      <c r="BZ253" s="201">
        <v>1.4670339999999999</v>
      </c>
      <c r="CA253" s="201">
        <v>1.8555520000000001</v>
      </c>
      <c r="CB253" s="94">
        <f t="shared" si="787"/>
        <v>-1</v>
      </c>
      <c r="CC253" s="94">
        <f t="shared" si="820"/>
        <v>0.50707547169811318</v>
      </c>
      <c r="CD253" s="94">
        <f t="shared" si="821"/>
        <v>0.27263631815907952</v>
      </c>
      <c r="CE253" s="94">
        <f t="shared" si="822"/>
        <v>-0.47874837027379397</v>
      </c>
      <c r="CF253" s="94">
        <f t="shared" si="823"/>
        <v>0.71205357142857129</v>
      </c>
      <c r="CG253" s="94">
        <f t="shared" si="824"/>
        <v>-0.18869974646867074</v>
      </c>
      <c r="CH253" s="362">
        <f t="shared" si="788"/>
        <v>-3.8340000000000001</v>
      </c>
      <c r="CI253" s="362">
        <f t="shared" si="825"/>
        <v>1.29</v>
      </c>
      <c r="CJ253" s="362">
        <f t="shared" si="826"/>
        <v>0.54499999999999993</v>
      </c>
      <c r="CK253" s="100"/>
      <c r="CL253" s="100">
        <v>3.8340000000000001</v>
      </c>
      <c r="CM253" s="100">
        <v>2.544</v>
      </c>
      <c r="CN253" s="100">
        <v>1.9990000000000001</v>
      </c>
      <c r="CO253" s="100">
        <v>3.835</v>
      </c>
      <c r="CP253" s="100">
        <v>2.2400000000000002</v>
      </c>
      <c r="CQ253" s="100">
        <v>2.7610000000000001</v>
      </c>
      <c r="CR253" s="208">
        <v>0.46189200000000002</v>
      </c>
      <c r="CS253" s="208">
        <v>0.23477799999999999</v>
      </c>
      <c r="CT253" s="208">
        <v>-0.86945300000000003</v>
      </c>
      <c r="CU253" s="208">
        <v>0.79566599999999998</v>
      </c>
      <c r="CV253" s="208">
        <v>0.30608299999999999</v>
      </c>
      <c r="CW253" s="94">
        <f t="shared" si="789"/>
        <v>-1</v>
      </c>
      <c r="CX253" s="94">
        <f t="shared" si="827"/>
        <v>0.15219929933826393</v>
      </c>
      <c r="CY253" s="94">
        <f t="shared" si="828"/>
        <v>0.66709928617780667</v>
      </c>
      <c r="CZ253" s="94">
        <f t="shared" si="829"/>
        <v>-0.48323272971160303</v>
      </c>
      <c r="DA253" s="94">
        <f t="shared" si="830"/>
        <v>0.71280873061458938</v>
      </c>
      <c r="DB253" s="94">
        <f t="shared" si="831"/>
        <v>-0.19136089177891311</v>
      </c>
      <c r="DC253" s="362">
        <f t="shared" si="790"/>
        <v>-2.96</v>
      </c>
      <c r="DD253" s="362">
        <f t="shared" si="832"/>
        <v>0.39100000000000001</v>
      </c>
      <c r="DE253" s="362">
        <f t="shared" si="833"/>
        <v>1.028</v>
      </c>
      <c r="DF253" s="266"/>
      <c r="DG253" s="266">
        <v>2.96</v>
      </c>
      <c r="DH253" s="266">
        <v>2.569</v>
      </c>
      <c r="DI253" s="266">
        <v>1.5409999999999999</v>
      </c>
      <c r="DJ253" s="266">
        <v>2.9820000000000002</v>
      </c>
      <c r="DK253" s="266">
        <v>1.7410000000000001</v>
      </c>
      <c r="DL253" s="266">
        <v>2.153</v>
      </c>
      <c r="DM253" s="201">
        <v>0.40096399999999999</v>
      </c>
      <c r="DN253" s="201">
        <v>0.195738</v>
      </c>
      <c r="DO253" s="201">
        <v>-0.63512000000000002</v>
      </c>
      <c r="DP253" s="201">
        <v>0.61282700000000001</v>
      </c>
      <c r="DQ253" s="201">
        <v>0.220998</v>
      </c>
      <c r="DR253" s="94">
        <f t="shared" si="791"/>
        <v>-1</v>
      </c>
      <c r="DS253" s="94">
        <f t="shared" si="834"/>
        <v>1.6280880583280147E-2</v>
      </c>
      <c r="DT253" s="94">
        <f t="shared" si="835"/>
        <v>3.9323156152289963E-2</v>
      </c>
      <c r="DU253" s="94">
        <f t="shared" si="836"/>
        <v>-4.7610706278026965E-2</v>
      </c>
      <c r="DV253" s="94">
        <f t="shared" si="837"/>
        <v>5.0918596517064874E-2</v>
      </c>
      <c r="DW253" s="94">
        <f t="shared" si="838"/>
        <v>6.8489378442171497E-2</v>
      </c>
      <c r="DX253" s="362">
        <f t="shared" si="792"/>
        <v>-28.713999999999999</v>
      </c>
      <c r="DY253" s="362">
        <f t="shared" si="839"/>
        <v>0.4599999999999973</v>
      </c>
      <c r="DZ253" s="362">
        <f t="shared" si="840"/>
        <v>1.0690000000000026</v>
      </c>
      <c r="EA253" s="100"/>
      <c r="EB253" s="100">
        <v>28.713999999999999</v>
      </c>
      <c r="EC253" s="100">
        <v>28.254000000000001</v>
      </c>
      <c r="ED253" s="100">
        <v>27.184999999999999</v>
      </c>
      <c r="EE253" s="100">
        <v>28.544</v>
      </c>
      <c r="EF253" s="100">
        <v>27.161000000000001</v>
      </c>
      <c r="EG253" s="100">
        <v>25.42</v>
      </c>
      <c r="EH253" s="208">
        <v>23.267492000000001</v>
      </c>
      <c r="EI253" s="208">
        <v>22.866527999999999</v>
      </c>
      <c r="EJ253" s="208">
        <v>22.67079</v>
      </c>
      <c r="EK253" s="208">
        <v>23.305910000000001</v>
      </c>
      <c r="EL253" s="208">
        <v>22.693083000000001</v>
      </c>
      <c r="EM253" s="94">
        <f t="shared" si="793"/>
        <v>-1</v>
      </c>
      <c r="EN253" s="94">
        <f t="shared" si="841"/>
        <v>-0.35383052175403379</v>
      </c>
      <c r="EO253" s="94">
        <f t="shared" si="842"/>
        <v>0.56738813416225353</v>
      </c>
      <c r="EP253" s="94">
        <f t="shared" si="843"/>
        <v>-7.8261792327691371E-2</v>
      </c>
      <c r="EQ253" s="94">
        <f t="shared" si="844"/>
        <v>1.633951682484899E-2</v>
      </c>
      <c r="ER253" s="94">
        <f t="shared" si="845"/>
        <v>0.11239527303993112</v>
      </c>
      <c r="ES253" s="362">
        <f t="shared" si="794"/>
        <v>-52.783000000000001</v>
      </c>
      <c r="ET253" s="362">
        <f t="shared" si="846"/>
        <v>-28.903000000000006</v>
      </c>
      <c r="EU253" s="362">
        <f t="shared" si="847"/>
        <v>29.570000000000007</v>
      </c>
      <c r="EV253" s="100"/>
      <c r="EW253" s="100">
        <v>52.783000000000001</v>
      </c>
      <c r="EX253" s="100">
        <v>81.686000000000007</v>
      </c>
      <c r="EY253" s="100">
        <v>52.116</v>
      </c>
      <c r="EZ253" s="100">
        <v>56.540999999999997</v>
      </c>
      <c r="FA253" s="100">
        <v>55.631999999999998</v>
      </c>
      <c r="FB253" s="100">
        <v>50.011000000000003</v>
      </c>
      <c r="FC253" s="208">
        <v>53.913960000000003</v>
      </c>
      <c r="FD253" s="208">
        <v>56.619906</v>
      </c>
      <c r="FE253" s="208">
        <v>50.767726000000003</v>
      </c>
      <c r="FF253" s="208">
        <v>55.808166</v>
      </c>
      <c r="FG253" s="208">
        <v>54.443278999999997</v>
      </c>
      <c r="FH253" s="94">
        <f t="shared" si="795"/>
        <v>-1</v>
      </c>
      <c r="FI253" s="94">
        <f t="shared" si="848"/>
        <v>-5.7142857142857141E-2</v>
      </c>
      <c r="FJ253" s="94">
        <f t="shared" si="849"/>
        <v>-2.7777777777777776E-2</v>
      </c>
      <c r="FK253" s="94">
        <f t="shared" si="850"/>
        <v>2.8571428571428571E-2</v>
      </c>
      <c r="FL253" s="94">
        <f t="shared" si="851"/>
        <v>0</v>
      </c>
      <c r="FM253" s="94">
        <f t="shared" si="852"/>
        <v>0</v>
      </c>
      <c r="FN253" s="362">
        <f t="shared" si="796"/>
        <v>-33</v>
      </c>
      <c r="FO253" s="362">
        <f t="shared" si="853"/>
        <v>-2</v>
      </c>
      <c r="FP253" s="362">
        <f t="shared" si="854"/>
        <v>-1</v>
      </c>
      <c r="FQ253" s="486"/>
      <c r="FR253" s="486">
        <v>33</v>
      </c>
      <c r="FS253" s="486">
        <v>35</v>
      </c>
      <c r="FT253" s="486">
        <v>36</v>
      </c>
      <c r="FU253" s="486">
        <v>35</v>
      </c>
      <c r="FV253" s="486">
        <v>35</v>
      </c>
      <c r="FW253" s="486">
        <v>35</v>
      </c>
      <c r="FX253" s="2">
        <v>47</v>
      </c>
      <c r="FY253" s="2">
        <v>39</v>
      </c>
      <c r="FZ253" s="2">
        <v>39</v>
      </c>
      <c r="GA253" s="2">
        <v>38</v>
      </c>
      <c r="GB253" s="2">
        <v>39</v>
      </c>
      <c r="GC253" s="2"/>
      <c r="GD253" s="28"/>
      <c r="GE253" s="1" t="s">
        <v>77</v>
      </c>
      <c r="GF253" s="336"/>
      <c r="GG253" s="1">
        <v>6971</v>
      </c>
      <c r="GH253" s="1" t="s">
        <v>400</v>
      </c>
      <c r="GI253" s="18" t="s">
        <v>79</v>
      </c>
      <c r="GJ253" s="94">
        <f t="shared" si="728"/>
        <v>-1</v>
      </c>
      <c r="GK253" s="94">
        <f t="shared" si="729"/>
        <v>0.46662612476252802</v>
      </c>
      <c r="GL253" s="94">
        <f t="shared" si="730"/>
        <v>0.27929344639490855</v>
      </c>
      <c r="GM253" s="94">
        <f t="shared" si="731"/>
        <v>-0.47897285015165691</v>
      </c>
      <c r="GN253" s="94">
        <f t="shared" si="732"/>
        <v>0.61603965244207359</v>
      </c>
      <c r="GO253" s="392">
        <f t="shared" si="733"/>
        <v>-0.24877475507494029</v>
      </c>
      <c r="GP253" s="366">
        <f t="shared" si="734"/>
        <v>-0.13460188175818003</v>
      </c>
      <c r="GQ253" s="366">
        <f t="shared" si="735"/>
        <v>4.2825334562162781E-2</v>
      </c>
      <c r="GR253" s="366">
        <f t="shared" si="736"/>
        <v>2.0036519562289731E-2</v>
      </c>
      <c r="GS253" s="94">
        <f t="shared" si="797"/>
        <v>0</v>
      </c>
      <c r="GT253" s="94">
        <f t="shared" si="855"/>
        <v>0.13460188175818003</v>
      </c>
      <c r="GU253" s="392">
        <f t="shared" si="856"/>
        <v>9.1776547196017244E-2</v>
      </c>
      <c r="GV253" s="94">
        <f t="shared" si="857"/>
        <v>7.1740027633727513E-2</v>
      </c>
      <c r="GW253" s="94">
        <f t="shared" si="858"/>
        <v>0.13768961493582263</v>
      </c>
      <c r="GX253" s="94">
        <f t="shared" si="859"/>
        <v>8.5201879005724498E-2</v>
      </c>
      <c r="GY253" s="94">
        <f t="shared" si="860"/>
        <v>0.11341722017638534</v>
      </c>
      <c r="GZ253" s="94">
        <f t="shared" si="861"/>
        <v>2.0023921609259285E-2</v>
      </c>
      <c r="HA253" s="94">
        <f t="shared" si="862"/>
        <v>1.0311454881905869E-2</v>
      </c>
      <c r="HB253" s="94">
        <f t="shared" si="863"/>
        <v>-3.7821461740403295E-2</v>
      </c>
      <c r="HC253" s="94">
        <f t="shared" si="864"/>
        <v>3.4594931241212171E-2</v>
      </c>
      <c r="HD253" s="94">
        <f t="shared" si="737"/>
        <v>-1</v>
      </c>
      <c r="HE253" s="94">
        <f t="shared" si="738"/>
        <v>14.615043251130965</v>
      </c>
      <c r="HF253" s="94">
        <f t="shared" si="739"/>
        <v>-0.90502693479201157</v>
      </c>
      <c r="HG253" s="94">
        <f t="shared" si="740"/>
        <v>-0.46761352439028059</v>
      </c>
      <c r="HH253" s="94">
        <f t="shared" si="741"/>
        <v>0.38698874319209159</v>
      </c>
      <c r="HI253" s="392">
        <f t="shared" si="742"/>
        <v>-4.7934856522909276E-2</v>
      </c>
      <c r="HJ253" s="366">
        <f t="shared" si="743"/>
        <v>-6.2319196245974914E-2</v>
      </c>
      <c r="HK253" s="366">
        <f t="shared" si="744"/>
        <v>5.8328224511621167E-2</v>
      </c>
      <c r="HL253" s="366">
        <f t="shared" si="745"/>
        <v>-3.8031171339723398E-2</v>
      </c>
      <c r="HM253" s="94">
        <f t="shared" si="798"/>
        <v>0</v>
      </c>
      <c r="HN253" s="94">
        <f t="shared" si="865"/>
        <v>6.2319196245974914E-2</v>
      </c>
      <c r="HO253" s="392">
        <f t="shared" si="866"/>
        <v>3.9909717343537465E-3</v>
      </c>
      <c r="HP253" s="94">
        <f t="shared" si="867"/>
        <v>4.2022143074077145E-2</v>
      </c>
      <c r="HQ253" s="94">
        <f t="shared" si="868"/>
        <v>7.8931650218858368E-2</v>
      </c>
      <c r="HR253" s="94">
        <f t="shared" si="869"/>
        <v>5.6908645153961927E-2</v>
      </c>
      <c r="HS253" s="94">
        <f t="shared" si="870"/>
        <v>5.9773898397459085E-2</v>
      </c>
      <c r="HT253" s="94">
        <f t="shared" si="871"/>
        <v>2.5868669064737133E-2</v>
      </c>
      <c r="HU253" s="94">
        <f t="shared" si="872"/>
        <v>2.4115514531505827E-2</v>
      </c>
      <c r="HV253" s="94">
        <f t="shared" si="873"/>
        <v>3.6185481797328042E-3</v>
      </c>
      <c r="HW253" s="94">
        <f t="shared" si="874"/>
        <v>2.6612512879082902E-2</v>
      </c>
      <c r="HX253" s="94" t="e">
        <f t="shared" si="746"/>
        <v>#VALUE!</v>
      </c>
      <c r="HY253" s="94">
        <f t="shared" si="747"/>
        <v>0.57277759906268744</v>
      </c>
      <c r="HZ253" s="94">
        <f t="shared" si="748"/>
        <v>-0.33690760220805605</v>
      </c>
      <c r="IA253" s="94">
        <f t="shared" si="749"/>
        <v>3.3253570042483603E-2</v>
      </c>
      <c r="IB253" s="94">
        <f t="shared" si="750"/>
        <v>3.4023157733986925E-2</v>
      </c>
      <c r="IC253" s="392">
        <f t="shared" si="751"/>
        <v>-3.9469688214131389E-2</v>
      </c>
      <c r="ID253" s="366" t="e">
        <f t="shared" si="752"/>
        <v>#VALUE!</v>
      </c>
      <c r="IE253" s="366">
        <f t="shared" si="753"/>
        <v>0.19811544553432864</v>
      </c>
      <c r="IF253" s="366">
        <f t="shared" si="754"/>
        <v>-0.17573937305292048</v>
      </c>
      <c r="IG253" s="94" t="str">
        <f t="shared" si="799"/>
        <v>i.a.</v>
      </c>
      <c r="IH253" s="94">
        <f t="shared" si="875"/>
        <v>0.54400090938370305</v>
      </c>
      <c r="II253" s="392">
        <f t="shared" si="876"/>
        <v>0.34588546384937441</v>
      </c>
      <c r="IJ253" s="94">
        <f t="shared" si="877"/>
        <v>0.52162483690229489</v>
      </c>
      <c r="IK253" s="94">
        <f t="shared" si="878"/>
        <v>0.5048371977856777</v>
      </c>
      <c r="IL253" s="94">
        <f t="shared" si="879"/>
        <v>0.48822620074777112</v>
      </c>
      <c r="IM253" s="94">
        <f t="shared" si="880"/>
        <v>0.50828817660114778</v>
      </c>
      <c r="IN253" s="94">
        <f t="shared" si="881"/>
        <v>0.43156711174619705</v>
      </c>
      <c r="IO253" s="94">
        <f t="shared" si="882"/>
        <v>0.40386022541259603</v>
      </c>
      <c r="IP253" s="94">
        <f t="shared" si="883"/>
        <v>0.44655909937742727</v>
      </c>
      <c r="IQ253" s="94">
        <f t="shared" si="884"/>
        <v>0.41760752360147441</v>
      </c>
      <c r="IR253" s="94">
        <f t="shared" si="800"/>
        <v>0.41682065108532501</v>
      </c>
      <c r="IS253" s="94" t="e">
        <f t="shared" si="755"/>
        <v>#VALUE!</v>
      </c>
      <c r="IT253" s="94" t="e">
        <f t="shared" si="756"/>
        <v>#VALUE!</v>
      </c>
      <c r="IU253" s="94" t="e">
        <f t="shared" si="757"/>
        <v>#VALUE!</v>
      </c>
      <c r="IV253" s="94" t="e">
        <f t="shared" si="758"/>
        <v>#VALUE!</v>
      </c>
      <c r="IW253" s="94" t="e">
        <f t="shared" si="759"/>
        <v>#VALUE!</v>
      </c>
      <c r="IX253" s="392" t="e">
        <f t="shared" si="760"/>
        <v>#VALUE!</v>
      </c>
      <c r="IY253" s="366" t="e">
        <f t="shared" si="761"/>
        <v>#VALUE!</v>
      </c>
      <c r="IZ253" s="366" t="e">
        <f t="shared" si="762"/>
        <v>#VALUE!</v>
      </c>
      <c r="JA253" s="366" t="e">
        <f t="shared" si="763"/>
        <v>#VALUE!</v>
      </c>
      <c r="JB253" s="392"/>
      <c r="JC253" s="94" t="str">
        <f t="shared" si="885"/>
        <v>i.a.</v>
      </c>
      <c r="JD253" s="392" t="str">
        <f t="shared" si="886"/>
        <v>i.a.</v>
      </c>
      <c r="JE253" s="94" t="str">
        <f t="shared" si="887"/>
        <v>i.a.</v>
      </c>
      <c r="JF253" s="94" t="str">
        <f t="shared" si="888"/>
        <v>i.a.</v>
      </c>
      <c r="JG253" s="94" t="str">
        <f t="shared" si="889"/>
        <v>i.a.</v>
      </c>
      <c r="JH253" s="94" t="str">
        <f t="shared" si="890"/>
        <v>i.a.</v>
      </c>
      <c r="JI253" s="94" t="str">
        <f t="shared" si="891"/>
        <v>i.a.</v>
      </c>
      <c r="JJ253" s="94" t="str">
        <f t="shared" si="892"/>
        <v>i.a.</v>
      </c>
      <c r="JK253" s="94" t="str">
        <f t="shared" si="893"/>
        <v>i.a.</v>
      </c>
      <c r="JL253" s="94" t="str">
        <f t="shared" si="894"/>
        <v>i.a.</v>
      </c>
      <c r="JM253" s="94" t="str">
        <f t="shared" si="801"/>
        <v>i.a.</v>
      </c>
      <c r="JN253" s="94" t="e">
        <f t="shared" si="764"/>
        <v>#VALUE!</v>
      </c>
      <c r="JO253" s="94" t="e">
        <f t="shared" si="765"/>
        <v>#DIV/0!</v>
      </c>
      <c r="JP253" s="94" t="e">
        <f t="shared" si="766"/>
        <v>#DIV/0!</v>
      </c>
      <c r="JQ253" s="94" t="e">
        <f t="shared" si="767"/>
        <v>#DIV/0!</v>
      </c>
      <c r="JR253" s="94" t="e">
        <f t="shared" si="768"/>
        <v>#DIV/0!</v>
      </c>
      <c r="JS253" s="392" t="e">
        <f t="shared" si="769"/>
        <v>#DIV/0!</v>
      </c>
      <c r="JT253" s="364" t="e">
        <f t="shared" si="770"/>
        <v>#VALUE!</v>
      </c>
      <c r="JU253" s="364">
        <f t="shared" si="771"/>
        <v>0</v>
      </c>
      <c r="JV253" s="364">
        <f t="shared" si="772"/>
        <v>0</v>
      </c>
      <c r="JW253" s="99" t="str">
        <f t="shared" si="802"/>
        <v>i.a.</v>
      </c>
      <c r="JX253" s="99">
        <f t="shared" si="895"/>
        <v>0</v>
      </c>
      <c r="JY253" s="393">
        <f t="shared" si="896"/>
        <v>0</v>
      </c>
      <c r="JZ253" s="99">
        <f t="shared" si="897"/>
        <v>0</v>
      </c>
      <c r="KA253" s="99">
        <f t="shared" si="898"/>
        <v>0</v>
      </c>
      <c r="KB253" s="99">
        <f t="shared" si="899"/>
        <v>0</v>
      </c>
      <c r="KC253" s="99">
        <f t="shared" si="900"/>
        <v>0</v>
      </c>
      <c r="KD253" s="99">
        <f t="shared" si="901"/>
        <v>0</v>
      </c>
      <c r="KE253" s="99">
        <f t="shared" si="902"/>
        <v>0</v>
      </c>
      <c r="KF253" s="99">
        <f t="shared" si="803"/>
        <v>0</v>
      </c>
      <c r="KG253" s="99">
        <f t="shared" si="804"/>
        <v>0</v>
      </c>
      <c r="KH253" s="99">
        <f t="shared" si="805"/>
        <v>0</v>
      </c>
      <c r="KI253" s="94">
        <f t="shared" si="773"/>
        <v>-1</v>
      </c>
      <c r="KJ253" s="94">
        <f t="shared" si="774"/>
        <v>0.59841337907375647</v>
      </c>
      <c r="KK253" s="94">
        <f t="shared" si="775"/>
        <v>0.30899735582076743</v>
      </c>
      <c r="KL253" s="94">
        <f t="shared" si="776"/>
        <v>-0.49322758221063301</v>
      </c>
      <c r="KM253" s="94">
        <f t="shared" si="777"/>
        <v>0.7120535714285714</v>
      </c>
      <c r="KN253" s="392">
        <f t="shared" si="778"/>
        <v>-0.18869974646867085</v>
      </c>
      <c r="KO253" s="364">
        <f t="shared" si="779"/>
        <v>-0.11618181818181818</v>
      </c>
      <c r="KP253" s="364">
        <f t="shared" si="780"/>
        <v>4.3496103896103894E-2</v>
      </c>
      <c r="KQ253" s="364">
        <f t="shared" si="781"/>
        <v>1.7157936507936504E-2</v>
      </c>
      <c r="KR253" s="308"/>
      <c r="KS253" s="308">
        <f t="shared" si="903"/>
        <v>0.11618181818181818</v>
      </c>
      <c r="KT253" s="395">
        <f t="shared" si="904"/>
        <v>7.2685714285714284E-2</v>
      </c>
      <c r="KU253" s="308">
        <f t="shared" si="905"/>
        <v>5.552777777777778E-2</v>
      </c>
      <c r="KV253" s="308">
        <f t="shared" si="906"/>
        <v>0.10957142857142857</v>
      </c>
      <c r="KW253" s="308">
        <f t="shared" si="907"/>
        <v>6.4000000000000001E-2</v>
      </c>
      <c r="KX253" s="308">
        <f t="shared" si="908"/>
        <v>7.8885714285714295E-2</v>
      </c>
      <c r="KY253" s="308">
        <f t="shared" si="909"/>
        <v>9.8274893617021283E-3</v>
      </c>
      <c r="KZ253" s="308">
        <f t="shared" si="910"/>
        <v>6.0199487179487176E-3</v>
      </c>
      <c r="LA253" s="308">
        <f t="shared" si="911"/>
        <v>-2.2293666666666666E-2</v>
      </c>
      <c r="LB253" s="308">
        <f t="shared" si="912"/>
        <v>2.0938578947368419E-2</v>
      </c>
      <c r="LC253" s="308">
        <f t="shared" si="806"/>
        <v>7.8482820512820513E-3</v>
      </c>
    </row>
    <row r="254" spans="1:315" s="1" customFormat="1" ht="15.75" customHeight="1" x14ac:dyDescent="0.3">
      <c r="A254" s="348" t="s">
        <v>98</v>
      </c>
      <c r="B254" s="171">
        <v>76840415</v>
      </c>
      <c r="C254" t="s">
        <v>80</v>
      </c>
      <c r="D254" s="4"/>
      <c r="E254">
        <v>1</v>
      </c>
      <c r="F254"/>
      <c r="G254">
        <v>412000</v>
      </c>
      <c r="H254"/>
      <c r="I254" s="184">
        <v>45168</v>
      </c>
      <c r="J254" s="176"/>
      <c r="K254" s="176" t="s">
        <v>86</v>
      </c>
      <c r="L254" s="176" t="s">
        <v>86</v>
      </c>
      <c r="M254" s="176" t="s">
        <v>86</v>
      </c>
      <c r="N254" s="176" t="s">
        <v>86</v>
      </c>
      <c r="O254" s="176" t="s">
        <v>86</v>
      </c>
      <c r="P254" s="176" t="s">
        <v>86</v>
      </c>
      <c r="Q254" s="94" t="e">
        <f t="shared" si="719"/>
        <v>#DIV/0!</v>
      </c>
      <c r="R254" s="94" t="e">
        <f t="shared" si="720"/>
        <v>#DIV/0!</v>
      </c>
      <c r="S254" s="94" t="e">
        <f t="shared" si="721"/>
        <v>#DIV/0!</v>
      </c>
      <c r="T254" s="94" t="e">
        <f t="shared" si="722"/>
        <v>#DIV/0!</v>
      </c>
      <c r="U254" s="94" t="e">
        <f t="shared" si="723"/>
        <v>#DIV/0!</v>
      </c>
      <c r="V254" s="94" t="e">
        <f t="shared" si="724"/>
        <v>#DIV/0!</v>
      </c>
      <c r="W254" s="362">
        <f t="shared" si="725"/>
        <v>0</v>
      </c>
      <c r="X254" s="362">
        <f t="shared" si="726"/>
        <v>0</v>
      </c>
      <c r="Y254" s="362">
        <f t="shared" si="727"/>
        <v>0</v>
      </c>
      <c r="Z254" s="100"/>
      <c r="AA254" s="396"/>
      <c r="AB254" s="100"/>
      <c r="AC254" s="100"/>
      <c r="AD254" s="100"/>
      <c r="AE254" s="100"/>
      <c r="AF254" s="100"/>
      <c r="AG254" s="201"/>
      <c r="AH254" s="201"/>
      <c r="AI254" s="201"/>
      <c r="AJ254" s="201"/>
      <c r="AK254" s="201"/>
      <c r="AL254" s="94">
        <f t="shared" si="782"/>
        <v>-1</v>
      </c>
      <c r="AM254" s="94">
        <f t="shared" si="783"/>
        <v>-0.15684478776777894</v>
      </c>
      <c r="AN254" s="94">
        <f t="shared" si="807"/>
        <v>1.195981502152812E-3</v>
      </c>
      <c r="AO254" s="94">
        <f t="shared" si="808"/>
        <v>0.17417965641529748</v>
      </c>
      <c r="AP254" s="94">
        <f t="shared" si="809"/>
        <v>-1.2800369685767145E-2</v>
      </c>
      <c r="AQ254" s="94">
        <f t="shared" si="810"/>
        <v>8.0271565495207697E-2</v>
      </c>
      <c r="AR254" s="362">
        <f t="shared" si="784"/>
        <v>-21.175000000000001</v>
      </c>
      <c r="AS254" s="362">
        <f t="shared" si="811"/>
        <v>-3.9390000000000001</v>
      </c>
      <c r="AT254" s="362">
        <f t="shared" si="812"/>
        <v>3.0000000000001137E-2</v>
      </c>
      <c r="AU254" s="266"/>
      <c r="AV254" s="266">
        <v>21.175000000000001</v>
      </c>
      <c r="AW254" s="266">
        <v>25.114000000000001</v>
      </c>
      <c r="AX254" s="266">
        <v>25.084</v>
      </c>
      <c r="AY254" s="266">
        <v>21.363</v>
      </c>
      <c r="AZ254" s="266">
        <v>21.64</v>
      </c>
      <c r="BA254" s="266">
        <v>20.032</v>
      </c>
      <c r="BB254" s="201">
        <v>25.786000000000001</v>
      </c>
      <c r="BC254" s="201">
        <v>28.641069999999999</v>
      </c>
      <c r="BD254" s="201">
        <v>19.809000000000001</v>
      </c>
      <c r="BE254" s="201">
        <v>15.638</v>
      </c>
      <c r="BF254" s="201">
        <v>18.744</v>
      </c>
      <c r="BG254" s="94">
        <f t="shared" si="785"/>
        <v>-1</v>
      </c>
      <c r="BH254" s="94">
        <f t="shared" si="813"/>
        <v>1.0674897119341562</v>
      </c>
      <c r="BI254" s="94">
        <f t="shared" si="814"/>
        <v>-0.42526017029328278</v>
      </c>
      <c r="BJ254" s="94">
        <f t="shared" si="815"/>
        <v>0.27119663259170163</v>
      </c>
      <c r="BK254" s="94">
        <f t="shared" si="816"/>
        <v>2.3653530377668313</v>
      </c>
      <c r="BL254" s="94">
        <f t="shared" si="817"/>
        <v>-0.16110581506196384</v>
      </c>
      <c r="BM254" s="362">
        <f t="shared" si="786"/>
        <v>-2.512</v>
      </c>
      <c r="BN254" s="362">
        <f t="shared" si="818"/>
        <v>1.2969999999999999</v>
      </c>
      <c r="BO254" s="362">
        <f t="shared" si="819"/>
        <v>-0.8989999999999998</v>
      </c>
      <c r="BP254" s="266"/>
      <c r="BQ254" s="266">
        <v>2.512</v>
      </c>
      <c r="BR254" s="266">
        <v>1.2150000000000001</v>
      </c>
      <c r="BS254" s="266">
        <v>2.1139999999999999</v>
      </c>
      <c r="BT254" s="266">
        <v>1.663</v>
      </c>
      <c r="BU254" s="266">
        <v>-1.218</v>
      </c>
      <c r="BV254" s="266">
        <v>-1.0489999999999999</v>
      </c>
      <c r="BW254" s="201">
        <v>4.0629999999999997</v>
      </c>
      <c r="BX254" s="201">
        <v>6.7815029999999998</v>
      </c>
      <c r="BY254" s="201">
        <v>1.4179999999999999</v>
      </c>
      <c r="BZ254" s="201">
        <v>-0.61499999999999999</v>
      </c>
      <c r="CA254" s="201">
        <v>1.046</v>
      </c>
      <c r="CB254" s="94">
        <f t="shared" si="787"/>
        <v>-1</v>
      </c>
      <c r="CC254" s="94">
        <f t="shared" si="820"/>
        <v>0.61078348778433011</v>
      </c>
      <c r="CD254" s="94">
        <f t="shared" si="821"/>
        <v>-0.29680094786729855</v>
      </c>
      <c r="CE254" s="94">
        <f t="shared" si="822"/>
        <v>1.4287769784172664</v>
      </c>
      <c r="CF254" s="94">
        <f t="shared" si="823"/>
        <v>1.3544110147883732</v>
      </c>
      <c r="CG254" s="94">
        <f t="shared" si="824"/>
        <v>-0.20825631546518797</v>
      </c>
      <c r="CH254" s="362">
        <f t="shared" si="788"/>
        <v>-1.9119999999999999</v>
      </c>
      <c r="CI254" s="362">
        <f t="shared" si="825"/>
        <v>0.72499999999999987</v>
      </c>
      <c r="CJ254" s="362">
        <f t="shared" si="826"/>
        <v>-0.50099999999999989</v>
      </c>
      <c r="CK254" s="100"/>
      <c r="CL254" s="100">
        <v>1.9119999999999999</v>
      </c>
      <c r="CM254" s="100">
        <v>1.1870000000000001</v>
      </c>
      <c r="CN254" s="100">
        <v>1.6879999999999999</v>
      </c>
      <c r="CO254" s="100">
        <v>0.69499999999999995</v>
      </c>
      <c r="CP254" s="100">
        <v>-1.9610000000000001</v>
      </c>
      <c r="CQ254" s="100">
        <v>-1.623</v>
      </c>
      <c r="CR254" s="208">
        <v>2.27</v>
      </c>
      <c r="CS254" s="208">
        <v>3.9792939999999999</v>
      </c>
      <c r="CT254" s="208">
        <v>0.75812100000000004</v>
      </c>
      <c r="CU254" s="208">
        <v>-1.2909999999999999</v>
      </c>
      <c r="CV254" s="208">
        <v>0.24199999999999999</v>
      </c>
      <c r="CW254" s="94">
        <f t="shared" si="789"/>
        <v>-1</v>
      </c>
      <c r="CX254" s="94">
        <f t="shared" si="827"/>
        <v>0.53639082751744771</v>
      </c>
      <c r="CY254" s="94">
        <f t="shared" si="828"/>
        <v>-0.26734842951059173</v>
      </c>
      <c r="CZ254" s="94">
        <f t="shared" si="829"/>
        <v>2.1763341067285382</v>
      </c>
      <c r="DA254" s="94">
        <f t="shared" si="830"/>
        <v>1.2777061855670104</v>
      </c>
      <c r="DB254" s="94">
        <f t="shared" si="831"/>
        <v>-0.21821036106750394</v>
      </c>
      <c r="DC254" s="362">
        <f t="shared" si="790"/>
        <v>-1.5409999999999999</v>
      </c>
      <c r="DD254" s="362">
        <f t="shared" si="832"/>
        <v>0.53800000000000003</v>
      </c>
      <c r="DE254" s="362">
        <f t="shared" si="833"/>
        <v>-0.3660000000000001</v>
      </c>
      <c r="DF254" s="266"/>
      <c r="DG254" s="266">
        <v>1.5409999999999999</v>
      </c>
      <c r="DH254" s="266">
        <v>1.0029999999999999</v>
      </c>
      <c r="DI254" s="266">
        <v>1.369</v>
      </c>
      <c r="DJ254" s="266">
        <v>0.43099999999999999</v>
      </c>
      <c r="DK254" s="266">
        <v>-1.552</v>
      </c>
      <c r="DL254" s="266">
        <v>-1.274</v>
      </c>
      <c r="DM254" s="201">
        <v>1.764</v>
      </c>
      <c r="DN254" s="201">
        <v>3.1024780000000001</v>
      </c>
      <c r="DO254" s="201">
        <v>0.54437100000000005</v>
      </c>
      <c r="DP254" s="201">
        <v>-1.032</v>
      </c>
      <c r="DQ254" s="201">
        <v>0.13600000000000001</v>
      </c>
      <c r="DR254" s="94">
        <f t="shared" si="791"/>
        <v>-1</v>
      </c>
      <c r="DS254" s="94">
        <f t="shared" si="834"/>
        <v>0.13365134431916742</v>
      </c>
      <c r="DT254" s="94">
        <f t="shared" si="835"/>
        <v>9.5278806877552982E-2</v>
      </c>
      <c r="DU254" s="94">
        <f t="shared" si="836"/>
        <v>0.14948678750818956</v>
      </c>
      <c r="DV254" s="94">
        <f t="shared" si="837"/>
        <v>4.9386960009166855E-2</v>
      </c>
      <c r="DW254" s="94">
        <f t="shared" si="838"/>
        <v>0.19892842423409815</v>
      </c>
      <c r="DX254" s="362">
        <f t="shared" si="792"/>
        <v>-13.071</v>
      </c>
      <c r="DY254" s="362">
        <f t="shared" si="839"/>
        <v>1.5410000000000004</v>
      </c>
      <c r="DZ254" s="362">
        <f t="shared" si="840"/>
        <v>1.0030000000000001</v>
      </c>
      <c r="EA254" s="100"/>
      <c r="EB254" s="100">
        <v>13.071</v>
      </c>
      <c r="EC254" s="100">
        <v>11.53</v>
      </c>
      <c r="ED254" s="100">
        <v>10.526999999999999</v>
      </c>
      <c r="EE254" s="100">
        <v>9.1579999999999995</v>
      </c>
      <c r="EF254" s="100">
        <v>8.7270000000000003</v>
      </c>
      <c r="EG254" s="100">
        <v>7.2789999999999999</v>
      </c>
      <c r="EH254" s="208">
        <v>9.4350000000000005</v>
      </c>
      <c r="EI254" s="208">
        <v>9.2221250000000001</v>
      </c>
      <c r="EJ254" s="208">
        <v>6.1196469999999996</v>
      </c>
      <c r="EK254" s="208">
        <v>5.5759999999999996</v>
      </c>
      <c r="EL254" s="208">
        <v>6.609</v>
      </c>
      <c r="EM254" s="94">
        <f t="shared" si="793"/>
        <v>-1</v>
      </c>
      <c r="EN254" s="94">
        <f t="shared" si="841"/>
        <v>-0.24642128485411452</v>
      </c>
      <c r="EO254" s="94">
        <f t="shared" si="842"/>
        <v>-8.5516470143240601E-3</v>
      </c>
      <c r="EP254" s="94">
        <f t="shared" si="843"/>
        <v>-0.1950996743705822</v>
      </c>
      <c r="EQ254" s="94">
        <f t="shared" si="844"/>
        <v>0.40815299446401621</v>
      </c>
      <c r="ER254" s="94">
        <f t="shared" si="845"/>
        <v>0.33501717015876176</v>
      </c>
      <c r="ES254" s="362">
        <f t="shared" si="794"/>
        <v>-45.430999999999997</v>
      </c>
      <c r="ET254" s="362">
        <f t="shared" si="846"/>
        <v>-14.856000000000002</v>
      </c>
      <c r="EU254" s="362">
        <f t="shared" si="847"/>
        <v>-0.52000000000000313</v>
      </c>
      <c r="EV254" s="100"/>
      <c r="EW254" s="100">
        <v>45.430999999999997</v>
      </c>
      <c r="EX254" s="100">
        <v>60.286999999999999</v>
      </c>
      <c r="EY254" s="100">
        <v>60.807000000000002</v>
      </c>
      <c r="EZ254" s="100">
        <v>75.546000000000006</v>
      </c>
      <c r="FA254" s="100">
        <v>53.649000000000001</v>
      </c>
      <c r="FB254" s="100">
        <v>40.186</v>
      </c>
      <c r="FC254" s="208">
        <v>37.564</v>
      </c>
      <c r="FD254" s="208">
        <v>40.047535000000003</v>
      </c>
      <c r="FE254" s="208">
        <v>36.546467999999997</v>
      </c>
      <c r="FF254" s="208">
        <v>30.766999999999999</v>
      </c>
      <c r="FG254" s="208">
        <v>31.834</v>
      </c>
      <c r="FH254" s="94">
        <f t="shared" si="795"/>
        <v>-1</v>
      </c>
      <c r="FI254" s="94">
        <f t="shared" si="848"/>
        <v>-0.25641025641025639</v>
      </c>
      <c r="FJ254" s="94">
        <f t="shared" si="849"/>
        <v>5.4054054054054057E-2</v>
      </c>
      <c r="FK254" s="94">
        <f t="shared" si="850"/>
        <v>-5.128205128205128E-2</v>
      </c>
      <c r="FL254" s="94">
        <f t="shared" si="851"/>
        <v>-0.13333333333333333</v>
      </c>
      <c r="FM254" s="94">
        <f t="shared" si="852"/>
        <v>7.1428571428571425E-2</v>
      </c>
      <c r="FN254" s="362">
        <f t="shared" si="796"/>
        <v>-29</v>
      </c>
      <c r="FO254" s="362">
        <f t="shared" si="853"/>
        <v>-10</v>
      </c>
      <c r="FP254" s="362">
        <f t="shared" si="854"/>
        <v>2</v>
      </c>
      <c r="FQ254" s="486"/>
      <c r="FR254" s="486">
        <v>29</v>
      </c>
      <c r="FS254" s="486">
        <v>39</v>
      </c>
      <c r="FT254" s="486">
        <v>37</v>
      </c>
      <c r="FU254" s="486">
        <v>39</v>
      </c>
      <c r="FV254" s="486">
        <v>45</v>
      </c>
      <c r="FW254" s="486">
        <v>42</v>
      </c>
      <c r="FX254" s="2">
        <v>44</v>
      </c>
      <c r="FY254" s="2">
        <v>44</v>
      </c>
      <c r="FZ254" s="2"/>
      <c r="GA254" s="2"/>
      <c r="GB254" s="2"/>
      <c r="GC254" s="2"/>
      <c r="GD254" s="29"/>
      <c r="GE254" s="1" t="s">
        <v>81</v>
      </c>
      <c r="GF254" s="336"/>
      <c r="GG254" s="1">
        <v>9530</v>
      </c>
      <c r="GH254" s="1" t="s">
        <v>100</v>
      </c>
      <c r="GI254" s="18" t="s">
        <v>93</v>
      </c>
      <c r="GJ254" s="94">
        <f t="shared" si="728"/>
        <v>-1</v>
      </c>
      <c r="GK254" s="94">
        <f t="shared" si="729"/>
        <v>0.44421167391809163</v>
      </c>
      <c r="GL254" s="94">
        <f t="shared" si="730"/>
        <v>-0.37242266213754233</v>
      </c>
      <c r="GM254" s="94">
        <f t="shared" si="731"/>
        <v>1.206689167335169</v>
      </c>
      <c r="GN254" s="94">
        <f t="shared" si="732"/>
        <v>1.3171765559241098</v>
      </c>
      <c r="GO254" s="387">
        <f t="shared" si="733"/>
        <v>-0.26170161543703296</v>
      </c>
      <c r="GP254" s="366">
        <f t="shared" si="734"/>
        <v>-0.15544083573838463</v>
      </c>
      <c r="GQ254" s="366">
        <f t="shared" si="735"/>
        <v>4.7810604972641321E-2</v>
      </c>
      <c r="GR254" s="366">
        <f t="shared" si="736"/>
        <v>-6.387091223654269E-2</v>
      </c>
      <c r="GS254" s="94">
        <f t="shared" si="797"/>
        <v>0</v>
      </c>
      <c r="GT254" s="94">
        <f t="shared" si="855"/>
        <v>0.15544083573838463</v>
      </c>
      <c r="GU254" s="388">
        <f t="shared" si="856"/>
        <v>0.10763023076574331</v>
      </c>
      <c r="GV254" s="94">
        <f t="shared" si="857"/>
        <v>0.171501143002286</v>
      </c>
      <c r="GW254" s="94">
        <f t="shared" si="858"/>
        <v>7.7718758736371268E-2</v>
      </c>
      <c r="GX254" s="94">
        <f t="shared" si="859"/>
        <v>-0.24503311258278146</v>
      </c>
      <c r="GY254" s="94">
        <f t="shared" si="860"/>
        <v>-0.19420844800765827</v>
      </c>
      <c r="GZ254" s="94">
        <f t="shared" si="861"/>
        <v>0.24333867088310765</v>
      </c>
      <c r="HA254" s="94">
        <f t="shared" si="862"/>
        <v>0.51875285332098542</v>
      </c>
      <c r="HB254" s="94">
        <f t="shared" si="863"/>
        <v>0.12964156664441054</v>
      </c>
      <c r="HC254" s="94">
        <f t="shared" si="864"/>
        <v>-0.21189987689782522</v>
      </c>
      <c r="HD254" s="94">
        <f t="shared" si="737"/>
        <v>-1</v>
      </c>
      <c r="HE254" s="94">
        <f t="shared" si="738"/>
        <v>1.368192731388739</v>
      </c>
      <c r="HF254" s="94">
        <f t="shared" si="739"/>
        <v>-0.35283746510974923</v>
      </c>
      <c r="HG254" s="94">
        <f t="shared" si="740"/>
        <v>0.20446377379071148</v>
      </c>
      <c r="HH254" s="94">
        <f t="shared" si="741"/>
        <v>1.9916630078474444</v>
      </c>
      <c r="HI254" s="387">
        <f t="shared" si="742"/>
        <v>3.7928522181833201E-2</v>
      </c>
      <c r="HJ254" s="366">
        <f t="shared" si="743"/>
        <v>-4.7522654609432648E-2</v>
      </c>
      <c r="HK254" s="366">
        <f t="shared" si="744"/>
        <v>2.7455599263998518E-2</v>
      </c>
      <c r="HL254" s="366">
        <f t="shared" si="745"/>
        <v>-1.0940696592550363E-2</v>
      </c>
      <c r="HM254" s="94">
        <f t="shared" si="798"/>
        <v>0</v>
      </c>
      <c r="HN254" s="94">
        <f t="shared" si="865"/>
        <v>4.7522654609432648E-2</v>
      </c>
      <c r="HO254" s="388">
        <f t="shared" si="866"/>
        <v>2.006705534543413E-2</v>
      </c>
      <c r="HP254" s="94">
        <f t="shared" si="867"/>
        <v>3.1007751937984492E-2</v>
      </c>
      <c r="HQ254" s="94">
        <f t="shared" si="868"/>
        <v>2.5744030341731491E-2</v>
      </c>
      <c r="HR254" s="94">
        <f t="shared" si="869"/>
        <v>-2.5960462513987315E-2</v>
      </c>
      <c r="HS254" s="94">
        <f t="shared" si="870"/>
        <v>-2.698392282958199E-2</v>
      </c>
      <c r="HT254" s="94">
        <f t="shared" si="871"/>
        <v>0.10470093137572913</v>
      </c>
      <c r="HU254" s="94">
        <f t="shared" si="872"/>
        <v>0.17707660480938697</v>
      </c>
      <c r="HV254" s="94">
        <f t="shared" si="873"/>
        <v>4.2131241848956585E-2</v>
      </c>
      <c r="HW254" s="94">
        <f t="shared" si="874"/>
        <v>-1.9648248430536253E-2</v>
      </c>
      <c r="HX254" s="94" t="e">
        <f t="shared" si="746"/>
        <v>#VALUE!</v>
      </c>
      <c r="HY254" s="94">
        <f t="shared" si="747"/>
        <v>0.50435690596662297</v>
      </c>
      <c r="HZ254" s="94">
        <f t="shared" si="748"/>
        <v>0.10472603396757797</v>
      </c>
      <c r="IA254" s="94">
        <f t="shared" si="749"/>
        <v>0.42811072490163443</v>
      </c>
      <c r="IB254" s="94">
        <f t="shared" si="750"/>
        <v>-0.25477773783480545</v>
      </c>
      <c r="IC254" s="387">
        <f t="shared" si="751"/>
        <v>-0.10193782444646736</v>
      </c>
      <c r="ID254" s="366" t="e">
        <f t="shared" si="752"/>
        <v>#VALUE!</v>
      </c>
      <c r="IE254" s="366">
        <f t="shared" si="753"/>
        <v>9.6459188975984267E-2</v>
      </c>
      <c r="IF254" s="366">
        <f t="shared" si="754"/>
        <v>1.8130329724812821E-2</v>
      </c>
      <c r="IG254" s="94" t="str">
        <f t="shared" si="799"/>
        <v>i.a.</v>
      </c>
      <c r="IH254" s="94">
        <f t="shared" si="875"/>
        <v>0.2877110343157756</v>
      </c>
      <c r="II254" s="388">
        <f t="shared" si="876"/>
        <v>0.19125184533979134</v>
      </c>
      <c r="IJ254" s="94">
        <f t="shared" si="877"/>
        <v>0.17312151561497852</v>
      </c>
      <c r="IK254" s="94">
        <f t="shared" si="878"/>
        <v>0.12122415481958011</v>
      </c>
      <c r="IL254" s="94">
        <f t="shared" si="879"/>
        <v>0.16266845607560254</v>
      </c>
      <c r="IM254" s="94">
        <f t="shared" si="880"/>
        <v>0.18113273279251479</v>
      </c>
      <c r="IN254" s="94">
        <f t="shared" si="881"/>
        <v>0.25117133425620275</v>
      </c>
      <c r="IO254" s="94">
        <f t="shared" si="882"/>
        <v>0.23027946663883306</v>
      </c>
      <c r="IP254" s="94">
        <f t="shared" si="883"/>
        <v>0.1674483837945708</v>
      </c>
      <c r="IQ254" s="94">
        <f t="shared" si="884"/>
        <v>0.18123313940260669</v>
      </c>
      <c r="IR254" s="94">
        <f t="shared" si="800"/>
        <v>0.20760821762895018</v>
      </c>
      <c r="IS254" s="94" t="e">
        <f t="shared" si="755"/>
        <v>#VALUE!</v>
      </c>
      <c r="IT254" s="94" t="e">
        <f t="shared" si="756"/>
        <v>#VALUE!</v>
      </c>
      <c r="IU254" s="94" t="e">
        <f t="shared" si="757"/>
        <v>#VALUE!</v>
      </c>
      <c r="IV254" s="94" t="e">
        <f t="shared" si="758"/>
        <v>#VALUE!</v>
      </c>
      <c r="IW254" s="94" t="e">
        <f t="shared" si="759"/>
        <v>#VALUE!</v>
      </c>
      <c r="IX254" s="387" t="e">
        <f t="shared" si="760"/>
        <v>#VALUE!</v>
      </c>
      <c r="IY254" s="366" t="e">
        <f t="shared" si="761"/>
        <v>#VALUE!</v>
      </c>
      <c r="IZ254" s="366" t="e">
        <f t="shared" si="762"/>
        <v>#VALUE!</v>
      </c>
      <c r="JA254" s="366" t="e">
        <f t="shared" si="763"/>
        <v>#VALUE!</v>
      </c>
      <c r="JB254" s="392"/>
      <c r="JC254" s="94" t="str">
        <f t="shared" si="885"/>
        <v>i.a.</v>
      </c>
      <c r="JD254" s="388" t="str">
        <f t="shared" si="886"/>
        <v>i.a.</v>
      </c>
      <c r="JE254" s="94" t="str">
        <f t="shared" si="887"/>
        <v>i.a.</v>
      </c>
      <c r="JF254" s="94" t="str">
        <f t="shared" si="888"/>
        <v>i.a.</v>
      </c>
      <c r="JG254" s="94" t="str">
        <f t="shared" si="889"/>
        <v>i.a.</v>
      </c>
      <c r="JH254" s="94" t="str">
        <f t="shared" si="890"/>
        <v>i.a.</v>
      </c>
      <c r="JI254" s="94" t="str">
        <f t="shared" si="891"/>
        <v>i.a.</v>
      </c>
      <c r="JJ254" s="94" t="str">
        <f t="shared" si="892"/>
        <v>i.a.</v>
      </c>
      <c r="JK254" s="94" t="str">
        <f t="shared" si="893"/>
        <v>i.a.</v>
      </c>
      <c r="JL254" s="94" t="str">
        <f t="shared" si="894"/>
        <v>i.a.</v>
      </c>
      <c r="JM254" s="94" t="str">
        <f t="shared" si="801"/>
        <v>i.a.</v>
      </c>
      <c r="JN254" s="94" t="e">
        <f t="shared" si="764"/>
        <v>#VALUE!</v>
      </c>
      <c r="JO254" s="94" t="e">
        <f t="shared" si="765"/>
        <v>#DIV/0!</v>
      </c>
      <c r="JP254" s="94" t="e">
        <f t="shared" si="766"/>
        <v>#DIV/0!</v>
      </c>
      <c r="JQ254" s="94" t="e">
        <f t="shared" si="767"/>
        <v>#DIV/0!</v>
      </c>
      <c r="JR254" s="94" t="e">
        <f t="shared" si="768"/>
        <v>#DIV/0!</v>
      </c>
      <c r="JS254" s="387" t="e">
        <f t="shared" si="769"/>
        <v>#DIV/0!</v>
      </c>
      <c r="JT254" s="364" t="e">
        <f t="shared" si="770"/>
        <v>#VALUE!</v>
      </c>
      <c r="JU254" s="364">
        <f t="shared" si="771"/>
        <v>0</v>
      </c>
      <c r="JV254" s="364">
        <f t="shared" si="772"/>
        <v>0</v>
      </c>
      <c r="JW254" s="99" t="str">
        <f t="shared" si="802"/>
        <v>i.a.</v>
      </c>
      <c r="JX254" s="99">
        <f t="shared" si="895"/>
        <v>0</v>
      </c>
      <c r="JY254" s="389">
        <f t="shared" si="896"/>
        <v>0</v>
      </c>
      <c r="JZ254" s="99">
        <f t="shared" si="897"/>
        <v>0</v>
      </c>
      <c r="KA254" s="99">
        <f t="shared" si="898"/>
        <v>0</v>
      </c>
      <c r="KB254" s="99">
        <f t="shared" si="899"/>
        <v>0</v>
      </c>
      <c r="KC254" s="99">
        <f t="shared" si="900"/>
        <v>0</v>
      </c>
      <c r="KD254" s="99">
        <f t="shared" si="901"/>
        <v>0</v>
      </c>
      <c r="KE254" s="99">
        <f t="shared" si="902"/>
        <v>0</v>
      </c>
      <c r="KF254" s="99" t="str">
        <f t="shared" si="803"/>
        <v>i.a.</v>
      </c>
      <c r="KG254" s="99" t="str">
        <f t="shared" si="804"/>
        <v>i.a.</v>
      </c>
      <c r="KH254" s="99" t="str">
        <f t="shared" si="805"/>
        <v>i.a.</v>
      </c>
      <c r="KI254" s="94">
        <f t="shared" si="773"/>
        <v>-1</v>
      </c>
      <c r="KJ254" s="94">
        <f t="shared" si="774"/>
        <v>1.1662260697789271</v>
      </c>
      <c r="KK254" s="94">
        <f t="shared" si="775"/>
        <v>-0.33286243772025764</v>
      </c>
      <c r="KL254" s="94">
        <f t="shared" si="776"/>
        <v>1.5600622204938757</v>
      </c>
      <c r="KM254" s="94">
        <f t="shared" si="777"/>
        <v>1.4089357862942766</v>
      </c>
      <c r="KN254" s="387">
        <f t="shared" si="778"/>
        <v>-0.12770589443417532</v>
      </c>
      <c r="KO254" s="364">
        <f t="shared" si="779"/>
        <v>-6.5931034482758624E-2</v>
      </c>
      <c r="KP254" s="364">
        <f t="shared" si="780"/>
        <v>3.5495137046861192E-2</v>
      </c>
      <c r="KQ254" s="364">
        <f t="shared" si="781"/>
        <v>-1.5185724185724187E-2</v>
      </c>
      <c r="KR254" s="308"/>
      <c r="KS254" s="308">
        <f t="shared" si="903"/>
        <v>6.5931034482758624E-2</v>
      </c>
      <c r="KT254" s="390">
        <f t="shared" si="904"/>
        <v>3.0435897435897436E-2</v>
      </c>
      <c r="KU254" s="308">
        <f t="shared" si="905"/>
        <v>4.5621621621621623E-2</v>
      </c>
      <c r="KV254" s="308">
        <f t="shared" si="906"/>
        <v>1.7820512820512818E-2</v>
      </c>
      <c r="KW254" s="308">
        <f t="shared" si="907"/>
        <v>-4.3577777777777778E-2</v>
      </c>
      <c r="KX254" s="308">
        <f t="shared" si="908"/>
        <v>-3.8642857142857145E-2</v>
      </c>
      <c r="KY254" s="308">
        <f t="shared" si="909"/>
        <v>5.159090909090909E-2</v>
      </c>
      <c r="KZ254" s="308">
        <f t="shared" si="910"/>
        <v>9.0438499999999991E-2</v>
      </c>
      <c r="LA254" s="308" t="str">
        <f t="shared" si="911"/>
        <v>i.a.</v>
      </c>
      <c r="LB254" s="308" t="str">
        <f t="shared" si="912"/>
        <v>i.a.</v>
      </c>
      <c r="LC254" s="308" t="str">
        <f t="shared" si="806"/>
        <v>i.a.</v>
      </c>
    </row>
    <row r="255" spans="1:315" s="1" customFormat="1" ht="17.100000000000001" customHeight="1" x14ac:dyDescent="0.3">
      <c r="A255" s="348" t="s">
        <v>590</v>
      </c>
      <c r="B255" s="171">
        <v>35649824</v>
      </c>
      <c r="C255" t="s">
        <v>80</v>
      </c>
      <c r="D255" s="4"/>
      <c r="E255">
        <v>1</v>
      </c>
      <c r="F255"/>
      <c r="G255">
        <v>412000</v>
      </c>
      <c r="H255"/>
      <c r="I255" s="188">
        <v>45033</v>
      </c>
      <c r="J255" s="176"/>
      <c r="K255" s="176" t="s">
        <v>132</v>
      </c>
      <c r="L255" s="178" t="s">
        <v>132</v>
      </c>
      <c r="M255" s="178" t="s">
        <v>132</v>
      </c>
      <c r="N255" s="178" t="s">
        <v>132</v>
      </c>
      <c r="O255" s="178" t="s">
        <v>132</v>
      </c>
      <c r="P255" s="178" t="s">
        <v>132</v>
      </c>
      <c r="Q255" s="94" t="e">
        <f t="shared" si="719"/>
        <v>#DIV/0!</v>
      </c>
      <c r="R255" s="94" t="e">
        <f t="shared" si="720"/>
        <v>#DIV/0!</v>
      </c>
      <c r="S255" s="94" t="e">
        <f t="shared" si="721"/>
        <v>#DIV/0!</v>
      </c>
      <c r="T255" s="94" t="e">
        <f t="shared" si="722"/>
        <v>#DIV/0!</v>
      </c>
      <c r="U255" s="94" t="e">
        <f t="shared" si="723"/>
        <v>#DIV/0!</v>
      </c>
      <c r="V255" s="94" t="e">
        <f t="shared" si="724"/>
        <v>#DIV/0!</v>
      </c>
      <c r="W255" s="362">
        <f t="shared" si="725"/>
        <v>0</v>
      </c>
      <c r="X255" s="362">
        <f t="shared" si="726"/>
        <v>0</v>
      </c>
      <c r="Y255" s="362">
        <f t="shared" si="727"/>
        <v>0</v>
      </c>
      <c r="Z255" s="100"/>
      <c r="AA255" s="396"/>
      <c r="AB255" s="208"/>
      <c r="AC255" s="208"/>
      <c r="AD255" s="208"/>
      <c r="AE255" s="228"/>
      <c r="AF255" s="257"/>
      <c r="AG255" s="258"/>
      <c r="AH255" s="259"/>
      <c r="AI255" s="259"/>
      <c r="AJ255" s="259"/>
      <c r="AK255" s="260"/>
      <c r="AL255" s="94">
        <f t="shared" si="782"/>
        <v>-1</v>
      </c>
      <c r="AM255" s="94">
        <f t="shared" si="783"/>
        <v>-0.38190147070642128</v>
      </c>
      <c r="AN255" s="94">
        <f t="shared" si="807"/>
        <v>0.289964752228903</v>
      </c>
      <c r="AO255" s="94">
        <f t="shared" si="808"/>
        <v>-5.5670103092781958E-3</v>
      </c>
      <c r="AP255" s="94">
        <f t="shared" si="809"/>
        <v>0.42731018246027058</v>
      </c>
      <c r="AQ255" s="94">
        <f t="shared" si="810"/>
        <v>-0.21947858045250951</v>
      </c>
      <c r="AR255" s="362">
        <f t="shared" si="784"/>
        <v>-7.6909999999999998</v>
      </c>
      <c r="AS255" s="362">
        <f t="shared" si="811"/>
        <v>-4.7519999999999998</v>
      </c>
      <c r="AT255" s="362">
        <f t="shared" si="812"/>
        <v>2.7969999999999988</v>
      </c>
      <c r="AU255" s="266"/>
      <c r="AV255" s="266">
        <v>7.6909999999999998</v>
      </c>
      <c r="AW255" s="201">
        <v>12.443</v>
      </c>
      <c r="AX255" s="201">
        <v>9.6460000000000008</v>
      </c>
      <c r="AY255" s="201">
        <v>9.6999999999999993</v>
      </c>
      <c r="AZ255" s="205">
        <v>6.7960000000000003</v>
      </c>
      <c r="BA255" s="283">
        <v>8.7070000000000007</v>
      </c>
      <c r="BB255" s="260">
        <v>6.6689999999999996</v>
      </c>
      <c r="BC255" s="258">
        <v>7.2130000000000001</v>
      </c>
      <c r="BD255" s="258">
        <v>1.7969999999999999</v>
      </c>
      <c r="BE255" s="258"/>
      <c r="BF255" s="260"/>
      <c r="BG255" s="94">
        <f t="shared" si="785"/>
        <v>-1</v>
      </c>
      <c r="BH255" s="94">
        <f t="shared" si="813"/>
        <v>-0.47796512741904584</v>
      </c>
      <c r="BI255" s="94">
        <f t="shared" si="814"/>
        <v>0.33889173935351463</v>
      </c>
      <c r="BJ255" s="94">
        <f t="shared" si="815"/>
        <v>-7.8486997635933864E-2</v>
      </c>
      <c r="BK255" s="94">
        <f t="shared" si="816"/>
        <v>0.50829024781601018</v>
      </c>
      <c r="BL255" s="94">
        <f t="shared" si="817"/>
        <v>-0.22698456449834623</v>
      </c>
      <c r="BM255" s="362">
        <f t="shared" si="786"/>
        <v>-5.4489999999999998</v>
      </c>
      <c r="BN255" s="362">
        <f t="shared" si="818"/>
        <v>-4.9890000000000008</v>
      </c>
      <c r="BO255" s="362">
        <f t="shared" si="819"/>
        <v>2.6420000000000003</v>
      </c>
      <c r="BP255" s="266"/>
      <c r="BQ255" s="266">
        <v>5.4489999999999998</v>
      </c>
      <c r="BR255" s="201">
        <v>10.438000000000001</v>
      </c>
      <c r="BS255" s="201">
        <v>7.7960000000000003</v>
      </c>
      <c r="BT255" s="201">
        <v>8.4600000000000009</v>
      </c>
      <c r="BU255" s="205">
        <v>5.609</v>
      </c>
      <c r="BV255" s="283">
        <v>7.2560000000000002</v>
      </c>
      <c r="BW255" s="260">
        <v>5.5380000000000003</v>
      </c>
      <c r="BX255" s="258">
        <v>4.6820000000000004</v>
      </c>
      <c r="BY255" s="258">
        <v>1.7130000000000001</v>
      </c>
      <c r="BZ255" s="258"/>
      <c r="CA255" s="258"/>
      <c r="CB255" s="94">
        <f t="shared" si="787"/>
        <v>-1</v>
      </c>
      <c r="CC255" s="94">
        <f t="shared" si="820"/>
        <v>-0.55708969839404621</v>
      </c>
      <c r="CD255" s="94">
        <f t="shared" si="821"/>
        <v>0.35599521975833226</v>
      </c>
      <c r="CE255" s="94">
        <f t="shared" si="822"/>
        <v>-9.1884722054744919E-2</v>
      </c>
      <c r="CF255" s="94">
        <f t="shared" si="823"/>
        <v>0.52979155137428502</v>
      </c>
      <c r="CG255" s="94">
        <f t="shared" si="824"/>
        <v>-0.23019028685032655</v>
      </c>
      <c r="CH255" s="362">
        <f t="shared" si="788"/>
        <v>-4.5229999999999997</v>
      </c>
      <c r="CI255" s="362">
        <f t="shared" si="825"/>
        <v>-5.6890000000000001</v>
      </c>
      <c r="CJ255" s="362">
        <f t="shared" si="826"/>
        <v>2.681</v>
      </c>
      <c r="CK255" s="100"/>
      <c r="CL255" s="100">
        <v>4.5229999999999997</v>
      </c>
      <c r="CM255" s="208">
        <v>10.212</v>
      </c>
      <c r="CN255" s="208">
        <v>7.5309999999999997</v>
      </c>
      <c r="CO255" s="208">
        <v>8.2929999999999993</v>
      </c>
      <c r="CP255" s="228">
        <v>5.4210000000000003</v>
      </c>
      <c r="CQ255" s="257">
        <v>7.0419999999999998</v>
      </c>
      <c r="CR255" s="303">
        <v>5.351</v>
      </c>
      <c r="CS255" s="303">
        <v>4.7709999999999999</v>
      </c>
      <c r="CT255" s="303">
        <v>1.712</v>
      </c>
      <c r="CU255" s="303"/>
      <c r="CV255" s="303"/>
      <c r="CW255" s="94">
        <f t="shared" si="789"/>
        <v>-1</v>
      </c>
      <c r="CX255" s="94">
        <f t="shared" si="827"/>
        <v>-0.55794639486598718</v>
      </c>
      <c r="CY255" s="94">
        <f t="shared" si="828"/>
        <v>0.36218717860815919</v>
      </c>
      <c r="CZ255" s="94">
        <f t="shared" si="829"/>
        <v>-9.5223325062034847E-2</v>
      </c>
      <c r="DA255" s="94">
        <f t="shared" si="830"/>
        <v>0.52796208530805711</v>
      </c>
      <c r="DB255" s="94">
        <f t="shared" si="831"/>
        <v>-0.22668132673630204</v>
      </c>
      <c r="DC255" s="362">
        <f t="shared" si="790"/>
        <v>-3.5129999999999999</v>
      </c>
      <c r="DD255" s="362">
        <f t="shared" si="832"/>
        <v>-4.4340000000000002</v>
      </c>
      <c r="DE255" s="362">
        <f t="shared" si="833"/>
        <v>2.1130000000000004</v>
      </c>
      <c r="DF255" s="266"/>
      <c r="DG255" s="266">
        <v>3.5129999999999999</v>
      </c>
      <c r="DH255" s="201">
        <v>7.9470000000000001</v>
      </c>
      <c r="DI255" s="201">
        <v>5.8339999999999996</v>
      </c>
      <c r="DJ255" s="201">
        <v>6.4480000000000004</v>
      </c>
      <c r="DK255" s="205">
        <v>4.22</v>
      </c>
      <c r="DL255" s="283">
        <v>5.4569999999999999</v>
      </c>
      <c r="DM255" s="258">
        <v>4.1609999999999996</v>
      </c>
      <c r="DN255" s="258">
        <v>3.64</v>
      </c>
      <c r="DO255" s="258">
        <v>1.286</v>
      </c>
      <c r="DP255" s="258"/>
      <c r="DQ255" s="258"/>
      <c r="DR255" s="94">
        <f t="shared" si="791"/>
        <v>-1</v>
      </c>
      <c r="DS255" s="94">
        <f t="shared" si="834"/>
        <v>-0.17057774118292854</v>
      </c>
      <c r="DT255" s="94">
        <f t="shared" si="835"/>
        <v>0.25346177001806131</v>
      </c>
      <c r="DU255" s="94">
        <f t="shared" si="836"/>
        <v>-1.4076146866785263E-2</v>
      </c>
      <c r="DV255" s="94">
        <f t="shared" si="837"/>
        <v>0.26209332191780821</v>
      </c>
      <c r="DW255" s="94">
        <f t="shared" si="838"/>
        <v>-0.11212466742683388</v>
      </c>
      <c r="DX255" s="362">
        <f t="shared" si="792"/>
        <v>-12.087999999999999</v>
      </c>
      <c r="DY255" s="362">
        <f t="shared" si="839"/>
        <v>-2.4860000000000007</v>
      </c>
      <c r="DZ255" s="362">
        <f t="shared" si="840"/>
        <v>2.9469999999999992</v>
      </c>
      <c r="EA255" s="100"/>
      <c r="EB255" s="100">
        <v>12.087999999999999</v>
      </c>
      <c r="EC255" s="208">
        <v>14.574</v>
      </c>
      <c r="ED255" s="208">
        <v>11.627000000000001</v>
      </c>
      <c r="EE255" s="208">
        <v>11.792999999999999</v>
      </c>
      <c r="EF255" s="228">
        <v>9.3439999999999994</v>
      </c>
      <c r="EG255" s="257">
        <v>10.523999999999999</v>
      </c>
      <c r="EH255" s="303">
        <v>9.1669999999999998</v>
      </c>
      <c r="EI255" s="303">
        <v>5.0060000000000002</v>
      </c>
      <c r="EJ255" s="303">
        <v>1.3660000000000001</v>
      </c>
      <c r="EK255" s="303"/>
      <c r="EL255" s="303"/>
      <c r="EM255" s="94">
        <f t="shared" si="793"/>
        <v>-1</v>
      </c>
      <c r="EN255" s="94">
        <f t="shared" si="841"/>
        <v>0.28512114107073072</v>
      </c>
      <c r="EO255" s="94">
        <f t="shared" si="842"/>
        <v>8.5385573787874869E-2</v>
      </c>
      <c r="EP255" s="94">
        <f t="shared" si="843"/>
        <v>0.1657292954264524</v>
      </c>
      <c r="EQ255" s="94">
        <f t="shared" si="844"/>
        <v>0.18063409828888324</v>
      </c>
      <c r="ER255" s="94">
        <f t="shared" si="845"/>
        <v>1.9907717496464993E-2</v>
      </c>
      <c r="ES255" s="362">
        <f t="shared" si="794"/>
        <v>-52.618000000000002</v>
      </c>
      <c r="ET255" s="362">
        <f t="shared" si="846"/>
        <v>11.673999999999999</v>
      </c>
      <c r="EU255" s="362">
        <f t="shared" si="847"/>
        <v>3.2210000000000036</v>
      </c>
      <c r="EV255" s="100"/>
      <c r="EW255" s="100">
        <v>52.618000000000002</v>
      </c>
      <c r="EX255" s="208">
        <v>40.944000000000003</v>
      </c>
      <c r="EY255" s="208">
        <v>37.722999999999999</v>
      </c>
      <c r="EZ255" s="208">
        <v>32.36</v>
      </c>
      <c r="FA255" s="228">
        <v>27.408999999999999</v>
      </c>
      <c r="FB255" s="257">
        <v>26.873999999999999</v>
      </c>
      <c r="FC255" s="303">
        <v>30.298999999999999</v>
      </c>
      <c r="FD255" s="303">
        <v>8.0719999999999992</v>
      </c>
      <c r="FE255" s="303">
        <v>4.2060000000000004</v>
      </c>
      <c r="FF255" s="303"/>
      <c r="FG255" s="303"/>
      <c r="FH255" s="94">
        <f t="shared" si="795"/>
        <v>-1</v>
      </c>
      <c r="FI255" s="94">
        <f t="shared" si="848"/>
        <v>7.407407407407407E-2</v>
      </c>
      <c r="FJ255" s="94">
        <f t="shared" si="849"/>
        <v>0.58823529411764708</v>
      </c>
      <c r="FK255" s="94">
        <f t="shared" si="850"/>
        <v>0.7</v>
      </c>
      <c r="FL255" s="94">
        <f t="shared" si="851"/>
        <v>0.42857142857142855</v>
      </c>
      <c r="FM255" s="94">
        <f t="shared" si="852"/>
        <v>0.4</v>
      </c>
      <c r="FN255" s="362">
        <f t="shared" si="796"/>
        <v>-29</v>
      </c>
      <c r="FO255" s="362">
        <f t="shared" si="853"/>
        <v>2</v>
      </c>
      <c r="FP255" s="362">
        <f t="shared" si="854"/>
        <v>10</v>
      </c>
      <c r="FQ255" s="486"/>
      <c r="FR255" s="486">
        <v>29</v>
      </c>
      <c r="FS255" s="2">
        <v>27</v>
      </c>
      <c r="FT255" s="2">
        <v>17</v>
      </c>
      <c r="FU255" s="2">
        <v>10</v>
      </c>
      <c r="FV255" s="488">
        <v>7</v>
      </c>
      <c r="FW255" s="521">
        <v>5</v>
      </c>
      <c r="FX255" s="507">
        <v>5</v>
      </c>
      <c r="FY255" s="507">
        <v>1</v>
      </c>
      <c r="FZ255" s="507"/>
      <c r="GA255" s="507"/>
      <c r="GB255" s="507"/>
      <c r="GC255" s="2"/>
      <c r="GD255" s="139"/>
      <c r="GE255" s="1" t="s">
        <v>77</v>
      </c>
      <c r="GF255" s="336"/>
      <c r="GG255" s="138">
        <v>7430</v>
      </c>
      <c r="GH255" s="1" t="s">
        <v>364</v>
      </c>
      <c r="GI255" s="18" t="s">
        <v>79</v>
      </c>
      <c r="GJ255" s="94">
        <f t="shared" si="728"/>
        <v>-1</v>
      </c>
      <c r="GK255" s="94">
        <f t="shared" si="729"/>
        <v>-0.5647478504096618</v>
      </c>
      <c r="GL255" s="94">
        <f t="shared" si="730"/>
        <v>0.21206854878592968</v>
      </c>
      <c r="GM255" s="94">
        <f t="shared" si="731"/>
        <v>-0.18040851281260234</v>
      </c>
      <c r="GN255" s="94">
        <f t="shared" si="732"/>
        <v>0.43794760574841701</v>
      </c>
      <c r="GO255" s="392">
        <f t="shared" si="733"/>
        <v>-0.23704836613497982</v>
      </c>
      <c r="GP255" s="366">
        <f t="shared" si="734"/>
        <v>-0.33928437476558398</v>
      </c>
      <c r="GQ255" s="366">
        <f t="shared" si="735"/>
        <v>-0.44022785759195954</v>
      </c>
      <c r="GR255" s="366">
        <f t="shared" si="736"/>
        <v>0.13638669862569053</v>
      </c>
      <c r="GS255" s="94">
        <f t="shared" si="797"/>
        <v>0</v>
      </c>
      <c r="GT255" s="94">
        <f t="shared" si="855"/>
        <v>0.33928437476558398</v>
      </c>
      <c r="GU255" s="392">
        <f t="shared" si="856"/>
        <v>0.77951223235754352</v>
      </c>
      <c r="GV255" s="94">
        <f t="shared" si="857"/>
        <v>0.64312553373185299</v>
      </c>
      <c r="GW255" s="94">
        <f t="shared" si="858"/>
        <v>0.78469035340871451</v>
      </c>
      <c r="GX255" s="94">
        <f t="shared" si="859"/>
        <v>0.54570163076303613</v>
      </c>
      <c r="GY255" s="94">
        <f t="shared" si="860"/>
        <v>0.7152506221116246</v>
      </c>
      <c r="GZ255" s="94">
        <f t="shared" si="861"/>
        <v>0.75509772101883865</v>
      </c>
      <c r="HA255" s="94">
        <f t="shared" si="862"/>
        <v>1.497489014438167</v>
      </c>
      <c r="HB255" s="94">
        <f t="shared" si="863"/>
        <v>1.2532942898975108</v>
      </c>
      <c r="HC255" s="94" t="str">
        <f t="shared" si="864"/>
        <v>Negativ EK</v>
      </c>
      <c r="HD255" s="94">
        <f t="shared" si="737"/>
        <v>-1</v>
      </c>
      <c r="HE255" s="94">
        <f t="shared" si="738"/>
        <v>-0.56107268633284968</v>
      </c>
      <c r="HF255" s="94">
        <f t="shared" si="739"/>
        <v>0.19279430725860103</v>
      </c>
      <c r="HG255" s="94">
        <f t="shared" si="740"/>
        <v>-0.21410455262620226</v>
      </c>
      <c r="HH255" s="94">
        <f t="shared" si="741"/>
        <v>0.36984924496304905</v>
      </c>
      <c r="HI255" s="392">
        <f t="shared" si="742"/>
        <v>-0.18582960606569174</v>
      </c>
      <c r="HJ255" s="366">
        <f t="shared" si="743"/>
        <v>-0.11647891237895724</v>
      </c>
      <c r="HK255" s="366">
        <f t="shared" si="744"/>
        <v>-0.14889284452037793</v>
      </c>
      <c r="HL255" s="366">
        <f t="shared" si="745"/>
        <v>4.2892696356835569E-2</v>
      </c>
      <c r="HM255" s="94">
        <f t="shared" si="798"/>
        <v>0</v>
      </c>
      <c r="HN255" s="94">
        <f t="shared" si="865"/>
        <v>0.11647891237895724</v>
      </c>
      <c r="HO255" s="392">
        <f t="shared" si="866"/>
        <v>0.26537175689933518</v>
      </c>
      <c r="HP255" s="94">
        <f t="shared" si="867"/>
        <v>0.22247906054249961</v>
      </c>
      <c r="HQ255" s="94">
        <f t="shared" si="868"/>
        <v>0.28308989609998497</v>
      </c>
      <c r="HR255" s="94">
        <f t="shared" si="869"/>
        <v>0.20665770130611794</v>
      </c>
      <c r="HS255" s="94">
        <f t="shared" si="870"/>
        <v>0.2538261067287006</v>
      </c>
      <c r="HT255" s="94">
        <f t="shared" si="871"/>
        <v>0.28865549503531318</v>
      </c>
      <c r="HU255" s="94">
        <f t="shared" si="872"/>
        <v>0.76266492914155415</v>
      </c>
      <c r="HV255" s="94">
        <f t="shared" si="873"/>
        <v>0.40727532097004276</v>
      </c>
      <c r="HW255" s="94" t="str">
        <f t="shared" si="874"/>
        <v>i.a.</v>
      </c>
      <c r="HX255" s="94" t="e">
        <f t="shared" si="746"/>
        <v>#VALUE!</v>
      </c>
      <c r="HY255" s="94">
        <f t="shared" si="747"/>
        <v>-0.3545960514461558</v>
      </c>
      <c r="HZ255" s="94">
        <f t="shared" si="748"/>
        <v>0.15485390656485246</v>
      </c>
      <c r="IA255" s="94">
        <f t="shared" si="749"/>
        <v>-0.15424287868433495</v>
      </c>
      <c r="IB255" s="94">
        <f t="shared" si="750"/>
        <v>6.899616379620524E-2</v>
      </c>
      <c r="IC255" s="392">
        <f t="shared" si="751"/>
        <v>-0.1294552268389482</v>
      </c>
      <c r="ID255" s="366" t="e">
        <f t="shared" si="752"/>
        <v>#VALUE!</v>
      </c>
      <c r="IE255" s="366">
        <f t="shared" si="753"/>
        <v>-0.12621831901563779</v>
      </c>
      <c r="IF255" s="366">
        <f t="shared" si="754"/>
        <v>4.7729140620564103E-2</v>
      </c>
      <c r="IG255" s="94" t="str">
        <f t="shared" si="799"/>
        <v>i.a.</v>
      </c>
      <c r="IH255" s="94">
        <f t="shared" si="875"/>
        <v>0.22973127066783228</v>
      </c>
      <c r="II255" s="392">
        <f t="shared" si="876"/>
        <v>0.35594958968347007</v>
      </c>
      <c r="IJ255" s="94">
        <f t="shared" si="877"/>
        <v>0.30822044906290597</v>
      </c>
      <c r="IK255" s="94">
        <f t="shared" si="878"/>
        <v>0.36443139678615571</v>
      </c>
      <c r="IL255" s="94">
        <f t="shared" si="879"/>
        <v>0.34090992009923748</v>
      </c>
      <c r="IM255" s="94">
        <f t="shared" si="880"/>
        <v>0.39160526903326631</v>
      </c>
      <c r="IN255" s="94">
        <f t="shared" si="881"/>
        <v>0.30255123931482886</v>
      </c>
      <c r="IO255" s="94">
        <f t="shared" si="882"/>
        <v>0.62016848364717547</v>
      </c>
      <c r="IP255" s="94">
        <f t="shared" si="883"/>
        <v>0.32477413219210649</v>
      </c>
      <c r="IQ255" s="94" t="str">
        <f t="shared" si="884"/>
        <v>i.a.</v>
      </c>
      <c r="IR255" s="94" t="str">
        <f t="shared" si="800"/>
        <v>i.a.</v>
      </c>
      <c r="IS255" s="94" t="e">
        <f t="shared" si="755"/>
        <v>#VALUE!</v>
      </c>
      <c r="IT255" s="94" t="e">
        <f t="shared" si="756"/>
        <v>#VALUE!</v>
      </c>
      <c r="IU255" s="94" t="e">
        <f t="shared" si="757"/>
        <v>#VALUE!</v>
      </c>
      <c r="IV255" s="94" t="e">
        <f t="shared" si="758"/>
        <v>#VALUE!</v>
      </c>
      <c r="IW255" s="94" t="e">
        <f t="shared" si="759"/>
        <v>#VALUE!</v>
      </c>
      <c r="IX255" s="392" t="e">
        <f t="shared" si="760"/>
        <v>#VALUE!</v>
      </c>
      <c r="IY255" s="366" t="e">
        <f t="shared" si="761"/>
        <v>#VALUE!</v>
      </c>
      <c r="IZ255" s="366" t="e">
        <f t="shared" si="762"/>
        <v>#VALUE!</v>
      </c>
      <c r="JA255" s="366" t="e">
        <f t="shared" si="763"/>
        <v>#VALUE!</v>
      </c>
      <c r="JB255" s="392"/>
      <c r="JC255" s="94" t="str">
        <f t="shared" si="885"/>
        <v>i.a.</v>
      </c>
      <c r="JD255" s="392" t="str">
        <f t="shared" si="886"/>
        <v>i.a.</v>
      </c>
      <c r="JE255" s="94" t="str">
        <f t="shared" si="887"/>
        <v>i.a.</v>
      </c>
      <c r="JF255" s="94" t="str">
        <f t="shared" si="888"/>
        <v>i.a.</v>
      </c>
      <c r="JG255" s="94" t="str">
        <f t="shared" si="889"/>
        <v>i.a.</v>
      </c>
      <c r="JH255" s="94" t="str">
        <f t="shared" si="890"/>
        <v>i.a.</v>
      </c>
      <c r="JI255" s="94" t="str">
        <f t="shared" si="891"/>
        <v>i.a.</v>
      </c>
      <c r="JJ255" s="94" t="str">
        <f t="shared" si="892"/>
        <v>i.a.</v>
      </c>
      <c r="JK255" s="94" t="str">
        <f t="shared" si="893"/>
        <v>i.a.</v>
      </c>
      <c r="JL255" s="94" t="str">
        <f t="shared" si="894"/>
        <v>i.a.</v>
      </c>
      <c r="JM255" s="94" t="str">
        <f t="shared" si="801"/>
        <v>i.a.</v>
      </c>
      <c r="JN255" s="94" t="e">
        <f t="shared" si="764"/>
        <v>#VALUE!</v>
      </c>
      <c r="JO255" s="94" t="e">
        <f t="shared" si="765"/>
        <v>#DIV/0!</v>
      </c>
      <c r="JP255" s="94" t="e">
        <f t="shared" si="766"/>
        <v>#DIV/0!</v>
      </c>
      <c r="JQ255" s="94" t="e">
        <f t="shared" si="767"/>
        <v>#DIV/0!</v>
      </c>
      <c r="JR255" s="94" t="e">
        <f t="shared" si="768"/>
        <v>#DIV/0!</v>
      </c>
      <c r="JS255" s="392" t="e">
        <f t="shared" si="769"/>
        <v>#DIV/0!</v>
      </c>
      <c r="JT255" s="364" t="e">
        <f t="shared" si="770"/>
        <v>#VALUE!</v>
      </c>
      <c r="JU255" s="364">
        <f t="shared" si="771"/>
        <v>0</v>
      </c>
      <c r="JV255" s="364">
        <f t="shared" si="772"/>
        <v>0</v>
      </c>
      <c r="JW255" s="99" t="str">
        <f t="shared" si="802"/>
        <v>i.a.</v>
      </c>
      <c r="JX255" s="99">
        <f t="shared" si="895"/>
        <v>0</v>
      </c>
      <c r="JY255" s="393">
        <f t="shared" si="896"/>
        <v>0</v>
      </c>
      <c r="JZ255" s="99">
        <f t="shared" si="897"/>
        <v>0</v>
      </c>
      <c r="KA255" s="99">
        <f t="shared" si="898"/>
        <v>0</v>
      </c>
      <c r="KB255" s="99">
        <f t="shared" si="899"/>
        <v>0</v>
      </c>
      <c r="KC255" s="99">
        <f t="shared" si="900"/>
        <v>0</v>
      </c>
      <c r="KD255" s="99">
        <f t="shared" si="901"/>
        <v>0</v>
      </c>
      <c r="KE255" s="99">
        <f t="shared" si="902"/>
        <v>0</v>
      </c>
      <c r="KF255" s="99" t="str">
        <f t="shared" si="803"/>
        <v>i.a.</v>
      </c>
      <c r="KG255" s="99" t="str">
        <f t="shared" si="804"/>
        <v>i.a.</v>
      </c>
      <c r="KH255" s="99" t="str">
        <f t="shared" si="805"/>
        <v>i.a.</v>
      </c>
      <c r="KI255" s="94">
        <f t="shared" si="773"/>
        <v>-1</v>
      </c>
      <c r="KJ255" s="94">
        <f t="shared" si="774"/>
        <v>-0.58763523643583615</v>
      </c>
      <c r="KK255" s="94">
        <f t="shared" si="775"/>
        <v>-0.14622523200401302</v>
      </c>
      <c r="KL255" s="94">
        <f t="shared" si="776"/>
        <v>-0.46581454238514403</v>
      </c>
      <c r="KM255" s="94">
        <f t="shared" si="777"/>
        <v>7.0854085961999477E-2</v>
      </c>
      <c r="KN255" s="392">
        <f t="shared" si="778"/>
        <v>-0.45013591917880463</v>
      </c>
      <c r="KO255" s="364">
        <f t="shared" si="779"/>
        <v>-0.1559655172413793</v>
      </c>
      <c r="KP255" s="364">
        <f t="shared" si="780"/>
        <v>-0.22225670498084293</v>
      </c>
      <c r="KQ255" s="364">
        <f t="shared" si="781"/>
        <v>-6.4777777777777767E-2</v>
      </c>
      <c r="KR255" s="308"/>
      <c r="KS255" s="308">
        <f t="shared" si="903"/>
        <v>0.1559655172413793</v>
      </c>
      <c r="KT255" s="395">
        <f t="shared" si="904"/>
        <v>0.37822222222222224</v>
      </c>
      <c r="KU255" s="308">
        <f t="shared" si="905"/>
        <v>0.443</v>
      </c>
      <c r="KV255" s="308">
        <f t="shared" si="906"/>
        <v>0.82929999999999993</v>
      </c>
      <c r="KW255" s="308">
        <f t="shared" si="907"/>
        <v>0.77442857142857147</v>
      </c>
      <c r="KX255" s="308">
        <f t="shared" si="908"/>
        <v>1.4083999999999999</v>
      </c>
      <c r="KY255" s="308">
        <f t="shared" si="909"/>
        <v>1.0702</v>
      </c>
      <c r="KZ255" s="308">
        <f t="shared" si="910"/>
        <v>4.7709999999999999</v>
      </c>
      <c r="LA255" s="308" t="str">
        <f t="shared" si="911"/>
        <v>i.a.</v>
      </c>
      <c r="LB255" s="308" t="str">
        <f t="shared" si="912"/>
        <v>i.a.</v>
      </c>
      <c r="LC255" s="308" t="str">
        <f t="shared" si="806"/>
        <v>i.a.</v>
      </c>
    </row>
    <row r="256" spans="1:315" s="1" customFormat="1" ht="15.75" customHeight="1" x14ac:dyDescent="0.3">
      <c r="A256" s="379" t="s">
        <v>363</v>
      </c>
      <c r="B256" s="171">
        <v>33245661</v>
      </c>
      <c r="C256" t="s">
        <v>80</v>
      </c>
      <c r="D256" s="4"/>
      <c r="E256">
        <v>1</v>
      </c>
      <c r="F256"/>
      <c r="G256">
        <v>412000</v>
      </c>
      <c r="H256">
        <v>411000</v>
      </c>
      <c r="I256" s="188">
        <v>44970</v>
      </c>
      <c r="J256" s="176"/>
      <c r="K256" s="176" t="s">
        <v>132</v>
      </c>
      <c r="L256" s="176" t="s">
        <v>132</v>
      </c>
      <c r="M256" s="176" t="s">
        <v>132</v>
      </c>
      <c r="N256" s="176" t="s">
        <v>132</v>
      </c>
      <c r="O256" s="176" t="s">
        <v>132</v>
      </c>
      <c r="P256" s="178" t="s">
        <v>132</v>
      </c>
      <c r="Q256" s="94" t="e">
        <f t="shared" si="719"/>
        <v>#DIV/0!</v>
      </c>
      <c r="R256" s="94" t="e">
        <f t="shared" si="720"/>
        <v>#DIV/0!</v>
      </c>
      <c r="S256" s="94" t="e">
        <f t="shared" si="721"/>
        <v>#DIV/0!</v>
      </c>
      <c r="T256" s="94" t="e">
        <f t="shared" si="722"/>
        <v>#DIV/0!</v>
      </c>
      <c r="U256" s="94" t="e">
        <f t="shared" si="723"/>
        <v>#DIV/0!</v>
      </c>
      <c r="V256" s="94" t="e">
        <f t="shared" si="724"/>
        <v>#DIV/0!</v>
      </c>
      <c r="W256" s="362">
        <f t="shared" si="725"/>
        <v>0</v>
      </c>
      <c r="X256" s="362">
        <f t="shared" si="726"/>
        <v>0</v>
      </c>
      <c r="Y256" s="362">
        <f t="shared" si="727"/>
        <v>0</v>
      </c>
      <c r="Z256" s="100"/>
      <c r="AA256" s="396"/>
      <c r="AB256" s="100"/>
      <c r="AC256" s="100"/>
      <c r="AD256" s="100"/>
      <c r="AE256" s="100"/>
      <c r="AF256" s="100"/>
      <c r="AG256" s="103"/>
      <c r="AH256" s="103"/>
      <c r="AI256" s="103"/>
      <c r="AJ256" s="103"/>
      <c r="AK256" s="101"/>
      <c r="AL256" s="94">
        <f t="shared" si="782"/>
        <v>-1</v>
      </c>
      <c r="AM256" s="94">
        <f t="shared" si="783"/>
        <v>-0.28226165490046429</v>
      </c>
      <c r="AN256" s="94">
        <f t="shared" si="807"/>
        <v>-0.215849583561917</v>
      </c>
      <c r="AO256" s="94">
        <f t="shared" si="808"/>
        <v>0.62238045149283905</v>
      </c>
      <c r="AP256" s="94">
        <f t="shared" si="809"/>
        <v>-0.64174734767232877</v>
      </c>
      <c r="AQ256" s="94">
        <f t="shared" si="810"/>
        <v>0.33196911196911194</v>
      </c>
      <c r="AR256" s="362">
        <f t="shared" si="784"/>
        <v>-11.285</v>
      </c>
      <c r="AS256" s="362">
        <f t="shared" si="811"/>
        <v>-4.4380000000000006</v>
      </c>
      <c r="AT256" s="362">
        <f t="shared" si="812"/>
        <v>-4.3279999999999976</v>
      </c>
      <c r="AU256" s="266"/>
      <c r="AV256" s="266">
        <v>11.285</v>
      </c>
      <c r="AW256" s="266">
        <v>15.723000000000001</v>
      </c>
      <c r="AX256" s="266">
        <v>20.050999999999998</v>
      </c>
      <c r="AY256" s="266">
        <v>12.359</v>
      </c>
      <c r="AZ256" s="266">
        <v>34.497999999999998</v>
      </c>
      <c r="BA256" s="266">
        <v>25.9</v>
      </c>
      <c r="BB256" s="101">
        <v>19.864999999999998</v>
      </c>
      <c r="BC256" s="103">
        <v>10.425000000000001</v>
      </c>
      <c r="BD256" s="103">
        <v>1.476</v>
      </c>
      <c r="BE256" s="103">
        <v>1.877</v>
      </c>
      <c r="BF256" s="101">
        <v>1.8540000000000001</v>
      </c>
      <c r="BG256" s="94">
        <f t="shared" si="785"/>
        <v>-1</v>
      </c>
      <c r="BH256" s="94">
        <f t="shared" si="813"/>
        <v>-0.66429652042360054</v>
      </c>
      <c r="BI256" s="94">
        <f t="shared" si="814"/>
        <v>-0.23317865429234327</v>
      </c>
      <c r="BJ256" s="94">
        <f t="shared" si="815"/>
        <v>4.035211267605634</v>
      </c>
      <c r="BK256" s="94">
        <f t="shared" si="816"/>
        <v>-1.1544905619322199</v>
      </c>
      <c r="BL256" s="94">
        <f t="shared" si="817"/>
        <v>0.35547854298775994</v>
      </c>
      <c r="BM256" s="362">
        <f t="shared" si="786"/>
        <v>-2.2189999999999999</v>
      </c>
      <c r="BN256" s="362">
        <f t="shared" si="818"/>
        <v>-4.391</v>
      </c>
      <c r="BO256" s="362">
        <f t="shared" si="819"/>
        <v>-2.0099999999999989</v>
      </c>
      <c r="BP256" s="266"/>
      <c r="BQ256" s="266">
        <v>2.2189999999999999</v>
      </c>
      <c r="BR256" s="266">
        <v>6.61</v>
      </c>
      <c r="BS256" s="266">
        <v>8.6199999999999992</v>
      </c>
      <c r="BT256" s="266">
        <v>-2.84</v>
      </c>
      <c r="BU256" s="266">
        <v>18.382999999999999</v>
      </c>
      <c r="BV256" s="266">
        <v>13.561999999999999</v>
      </c>
      <c r="BW256" s="101">
        <v>9.8219999999999992</v>
      </c>
      <c r="BX256" s="103">
        <v>4.3440000000000003</v>
      </c>
      <c r="BY256" s="103">
        <v>1.353</v>
      </c>
      <c r="BZ256" s="103">
        <v>1.7370000000000001</v>
      </c>
      <c r="CA256" s="103">
        <v>1.772</v>
      </c>
      <c r="CB256" s="94">
        <f t="shared" si="787"/>
        <v>-1</v>
      </c>
      <c r="CC256" s="94">
        <f t="shared" si="820"/>
        <v>-0.80520688052068812</v>
      </c>
      <c r="CD256" s="94">
        <f t="shared" si="821"/>
        <v>-0.21266471449487548</v>
      </c>
      <c r="CE256" s="94">
        <f t="shared" si="822"/>
        <v>3.7121111846459303</v>
      </c>
      <c r="CF256" s="94">
        <f t="shared" si="823"/>
        <v>-1.1701193424904299</v>
      </c>
      <c r="CG256" s="94">
        <f t="shared" si="824"/>
        <v>0.37769505196215286</v>
      </c>
      <c r="CH256" s="362">
        <f t="shared" si="788"/>
        <v>-1.2569999999999999</v>
      </c>
      <c r="CI256" s="362">
        <f t="shared" si="825"/>
        <v>-5.1960000000000006</v>
      </c>
      <c r="CJ256" s="362">
        <f t="shared" si="826"/>
        <v>-1.7429999999999994</v>
      </c>
      <c r="CK256" s="100"/>
      <c r="CL256" s="100">
        <v>1.2569999999999999</v>
      </c>
      <c r="CM256" s="100">
        <v>6.4530000000000003</v>
      </c>
      <c r="CN256" s="100">
        <v>8.1959999999999997</v>
      </c>
      <c r="CO256" s="100">
        <v>-3.0219999999999998</v>
      </c>
      <c r="CP256" s="100">
        <v>17.763999999999999</v>
      </c>
      <c r="CQ256" s="100">
        <v>12.894</v>
      </c>
      <c r="CR256" s="102">
        <v>9.0559999999999992</v>
      </c>
      <c r="CS256" s="102">
        <v>3.4740000000000002</v>
      </c>
      <c r="CT256" s="102">
        <v>1.212</v>
      </c>
      <c r="CU256" s="102">
        <v>1.7390000000000001</v>
      </c>
      <c r="CV256" s="102">
        <v>1.772</v>
      </c>
      <c r="CW256" s="94">
        <f t="shared" si="789"/>
        <v>-1</v>
      </c>
      <c r="CX256" s="94">
        <f t="shared" si="827"/>
        <v>-0.83121019108280259</v>
      </c>
      <c r="CY256" s="94">
        <f t="shared" si="828"/>
        <v>-0.20619371148680674</v>
      </c>
      <c r="CZ256" s="94">
        <f t="shared" si="829"/>
        <v>3.6637205387205389</v>
      </c>
      <c r="DA256" s="94">
        <f t="shared" si="830"/>
        <v>-1.1716763005780348</v>
      </c>
      <c r="DB256" s="94">
        <f t="shared" si="831"/>
        <v>0.38330834582708634</v>
      </c>
      <c r="DC256" s="362">
        <f t="shared" si="790"/>
        <v>-0.84799999999999998</v>
      </c>
      <c r="DD256" s="362">
        <f t="shared" si="832"/>
        <v>-4.1760000000000002</v>
      </c>
      <c r="DE256" s="362">
        <f t="shared" si="833"/>
        <v>-1.3049999999999997</v>
      </c>
      <c r="DF256" s="266"/>
      <c r="DG256" s="266">
        <v>0.84799999999999998</v>
      </c>
      <c r="DH256" s="266">
        <v>5.024</v>
      </c>
      <c r="DI256" s="266">
        <v>6.3289999999999997</v>
      </c>
      <c r="DJ256" s="266">
        <v>-2.3759999999999999</v>
      </c>
      <c r="DK256" s="266">
        <v>13.84</v>
      </c>
      <c r="DL256" s="266">
        <v>10.005000000000001</v>
      </c>
      <c r="DM256" s="103">
        <v>7.0380000000000003</v>
      </c>
      <c r="DN256" s="103">
        <v>2.6429999999999998</v>
      </c>
      <c r="DO256" s="103">
        <v>0.94599999999999995</v>
      </c>
      <c r="DP256" s="103">
        <v>1.306</v>
      </c>
      <c r="DQ256" s="103">
        <v>1.329</v>
      </c>
      <c r="DR256" s="94">
        <f t="shared" si="791"/>
        <v>-1</v>
      </c>
      <c r="DS256" s="94">
        <f t="shared" si="834"/>
        <v>-5.2040742264050428E-2</v>
      </c>
      <c r="DT256" s="94">
        <f t="shared" si="835"/>
        <v>0.13836789776639405</v>
      </c>
      <c r="DU256" s="94">
        <f t="shared" si="836"/>
        <v>0.2111074049366243</v>
      </c>
      <c r="DV256" s="94">
        <f t="shared" si="837"/>
        <v>-0.21835484291487411</v>
      </c>
      <c r="DW256" s="94">
        <f t="shared" si="838"/>
        <v>0.34503436667134235</v>
      </c>
      <c r="DX256" s="362">
        <f t="shared" si="792"/>
        <v>-39.182000000000002</v>
      </c>
      <c r="DY256" s="362">
        <f t="shared" si="839"/>
        <v>-2.1509999999999962</v>
      </c>
      <c r="DZ256" s="362">
        <f t="shared" si="840"/>
        <v>5.0240000000000009</v>
      </c>
      <c r="EA256" s="100"/>
      <c r="EB256" s="100">
        <v>39.182000000000002</v>
      </c>
      <c r="EC256" s="100">
        <v>41.332999999999998</v>
      </c>
      <c r="ED256" s="100">
        <v>36.308999999999997</v>
      </c>
      <c r="EE256" s="100">
        <v>29.98</v>
      </c>
      <c r="EF256" s="100">
        <v>38.354999999999997</v>
      </c>
      <c r="EG256" s="100">
        <v>28.515999999999998</v>
      </c>
      <c r="EH256" s="102">
        <v>18.510999999999999</v>
      </c>
      <c r="EI256" s="102">
        <v>11.473000000000001</v>
      </c>
      <c r="EJ256" s="102">
        <v>5.0490000000000004</v>
      </c>
      <c r="EK256" s="102">
        <v>4.1029999999999998</v>
      </c>
      <c r="EL256" s="102">
        <v>2.7959999999999998</v>
      </c>
      <c r="EM256" s="94">
        <f t="shared" si="793"/>
        <v>-1</v>
      </c>
      <c r="EN256" s="94">
        <f t="shared" si="841"/>
        <v>0.29689507202011634</v>
      </c>
      <c r="EO256" s="94">
        <f t="shared" si="842"/>
        <v>9.9234007314886255E-3</v>
      </c>
      <c r="EP256" s="94">
        <f t="shared" si="843"/>
        <v>9.5694648176992803E-2</v>
      </c>
      <c r="EQ256" s="94">
        <f t="shared" si="844"/>
        <v>-0.25790885320225793</v>
      </c>
      <c r="ER256" s="94">
        <f t="shared" si="845"/>
        <v>0.29860534254361032</v>
      </c>
      <c r="ES256" s="362">
        <f t="shared" si="794"/>
        <v>-94.899000000000001</v>
      </c>
      <c r="ET256" s="362">
        <f t="shared" si="846"/>
        <v>21.724999999999994</v>
      </c>
      <c r="EU256" s="362">
        <f t="shared" si="847"/>
        <v>0.7190000000000083</v>
      </c>
      <c r="EV256" s="100"/>
      <c r="EW256" s="100">
        <v>94.899000000000001</v>
      </c>
      <c r="EX256" s="100">
        <v>73.174000000000007</v>
      </c>
      <c r="EY256" s="100">
        <v>72.454999999999998</v>
      </c>
      <c r="EZ256" s="100">
        <v>66.126999999999995</v>
      </c>
      <c r="FA256" s="100">
        <v>89.108999999999995</v>
      </c>
      <c r="FB256" s="100">
        <v>68.619</v>
      </c>
      <c r="FC256" s="102">
        <v>50.213999999999999</v>
      </c>
      <c r="FD256" s="102">
        <v>36.206000000000003</v>
      </c>
      <c r="FE256" s="102">
        <v>17.773</v>
      </c>
      <c r="FF256" s="102">
        <v>11.608000000000001</v>
      </c>
      <c r="FG256" s="102">
        <v>6.8529999999999998</v>
      </c>
      <c r="FH256" s="94">
        <f t="shared" si="795"/>
        <v>-1</v>
      </c>
      <c r="FI256" s="94">
        <f t="shared" si="848"/>
        <v>0</v>
      </c>
      <c r="FJ256" s="94">
        <f t="shared" si="849"/>
        <v>-0.25</v>
      </c>
      <c r="FK256" s="94">
        <f t="shared" si="850"/>
        <v>-0.23076923076923078</v>
      </c>
      <c r="FL256" s="94">
        <f t="shared" si="851"/>
        <v>-0.10344827586206896</v>
      </c>
      <c r="FM256" s="94">
        <f t="shared" si="852"/>
        <v>0.16</v>
      </c>
      <c r="FN256" s="362">
        <f t="shared" si="796"/>
        <v>-15</v>
      </c>
      <c r="FO256" s="362">
        <f t="shared" si="853"/>
        <v>0</v>
      </c>
      <c r="FP256" s="362">
        <f t="shared" si="854"/>
        <v>-5</v>
      </c>
      <c r="FQ256" s="486"/>
      <c r="FR256" s="486">
        <v>15</v>
      </c>
      <c r="FS256" s="486">
        <v>15</v>
      </c>
      <c r="FT256" s="486">
        <v>20</v>
      </c>
      <c r="FU256" s="486">
        <v>26</v>
      </c>
      <c r="FV256" s="486">
        <v>29</v>
      </c>
      <c r="FW256" s="486">
        <v>25</v>
      </c>
      <c r="FX256" s="96">
        <v>22</v>
      </c>
      <c r="FY256" s="96">
        <v>21</v>
      </c>
      <c r="FZ256" s="96"/>
      <c r="GA256" s="96"/>
      <c r="GB256" s="96"/>
      <c r="GC256" s="96"/>
      <c r="GD256" s="35"/>
      <c r="GE256" s="1" t="s">
        <v>81</v>
      </c>
      <c r="GF256" s="336"/>
      <c r="GG256" s="1">
        <v>7430</v>
      </c>
      <c r="GH256" s="1" t="s">
        <v>364</v>
      </c>
      <c r="GI256" s="18" t="s">
        <v>79</v>
      </c>
      <c r="GJ256" s="94">
        <f t="shared" si="728"/>
        <v>-1</v>
      </c>
      <c r="GK256" s="94">
        <f t="shared" si="729"/>
        <v>-0.81215764289122849</v>
      </c>
      <c r="GL256" s="94">
        <f t="shared" si="730"/>
        <v>-0.32779077379705307</v>
      </c>
      <c r="GM256" s="94">
        <f t="shared" si="731"/>
        <v>3.7958200878393034</v>
      </c>
      <c r="GN256" s="94">
        <f t="shared" si="732"/>
        <v>-1.1664747282019103</v>
      </c>
      <c r="GO256" s="392">
        <f t="shared" si="733"/>
        <v>-3.1136588227719572E-2</v>
      </c>
      <c r="GP256" s="366">
        <f t="shared" si="734"/>
        <v>-3.1223995528783452E-2</v>
      </c>
      <c r="GQ256" s="366">
        <f t="shared" si="735"/>
        <v>-0.13500047061067716</v>
      </c>
      <c r="GR256" s="366">
        <f t="shared" si="736"/>
        <v>-8.105637985308714E-2</v>
      </c>
      <c r="GS256" s="94">
        <f t="shared" si="797"/>
        <v>0</v>
      </c>
      <c r="GT256" s="94">
        <f t="shared" si="855"/>
        <v>3.1223995528783452E-2</v>
      </c>
      <c r="GU256" s="392">
        <f t="shared" si="856"/>
        <v>0.16622446613946062</v>
      </c>
      <c r="GV256" s="94">
        <f t="shared" si="857"/>
        <v>0.24728084599254777</v>
      </c>
      <c r="GW256" s="94">
        <f t="shared" si="858"/>
        <v>-8.8446623253091397E-2</v>
      </c>
      <c r="GX256" s="94">
        <f t="shared" si="859"/>
        <v>0.53129159127274905</v>
      </c>
      <c r="GY256" s="94">
        <f t="shared" si="860"/>
        <v>0.54836583239415659</v>
      </c>
      <c r="GZ256" s="94">
        <f t="shared" si="861"/>
        <v>0.60405549626467436</v>
      </c>
      <c r="HA256" s="94">
        <f t="shared" si="862"/>
        <v>0.42053020215470277</v>
      </c>
      <c r="HB256" s="94">
        <f t="shared" si="863"/>
        <v>0.26486013986013984</v>
      </c>
      <c r="HC256" s="94">
        <f t="shared" si="864"/>
        <v>0.50413103348311361</v>
      </c>
      <c r="HD256" s="94">
        <f t="shared" si="737"/>
        <v>-1</v>
      </c>
      <c r="HE256" s="94">
        <f t="shared" si="738"/>
        <v>-0.70912542747953899</v>
      </c>
      <c r="HF256" s="94">
        <f t="shared" si="739"/>
        <v>-0.27028520603136419</v>
      </c>
      <c r="HG256" s="94">
        <f t="shared" si="740"/>
        <v>4.3999657699991932</v>
      </c>
      <c r="HH256" s="94">
        <f t="shared" si="741"/>
        <v>-1.1569705954317633</v>
      </c>
      <c r="HI256" s="392">
        <f t="shared" si="742"/>
        <v>2.1223763053259275E-2</v>
      </c>
      <c r="HJ256" s="366">
        <f t="shared" si="743"/>
        <v>-2.6405192981621077E-2</v>
      </c>
      <c r="HK256" s="366">
        <f t="shared" si="744"/>
        <v>-6.437342940815019E-2</v>
      </c>
      <c r="HL256" s="366">
        <f t="shared" si="745"/>
        <v>-3.3624258215213504E-2</v>
      </c>
      <c r="HM256" s="94">
        <f t="shared" si="798"/>
        <v>0</v>
      </c>
      <c r="HN256" s="94">
        <f t="shared" si="865"/>
        <v>2.6405192981621077E-2</v>
      </c>
      <c r="HO256" s="392">
        <f t="shared" si="866"/>
        <v>9.077862238977126E-2</v>
      </c>
      <c r="HP256" s="94">
        <f t="shared" si="867"/>
        <v>0.12440288060498476</v>
      </c>
      <c r="HQ256" s="94">
        <f t="shared" si="868"/>
        <v>-3.6589450900564299E-2</v>
      </c>
      <c r="HR256" s="94">
        <f t="shared" si="869"/>
        <v>0.23309748427672955</v>
      </c>
      <c r="HS256" s="94">
        <f t="shared" si="870"/>
        <v>0.22825309467908744</v>
      </c>
      <c r="HT256" s="94">
        <f t="shared" si="871"/>
        <v>0.22730849340430453</v>
      </c>
      <c r="HU256" s="94">
        <f t="shared" si="872"/>
        <v>0.16095148113155117</v>
      </c>
      <c r="HV256" s="94">
        <f t="shared" si="873"/>
        <v>9.2100336952452261E-2</v>
      </c>
      <c r="HW256" s="94">
        <f t="shared" si="874"/>
        <v>0.18818048859758413</v>
      </c>
      <c r="HX256" s="94" t="e">
        <f t="shared" si="746"/>
        <v>#VALUE!</v>
      </c>
      <c r="HY256" s="94">
        <f t="shared" si="747"/>
        <v>-0.2690547769147158</v>
      </c>
      <c r="HZ256" s="94">
        <f t="shared" si="748"/>
        <v>0.12718241496520724</v>
      </c>
      <c r="IA256" s="94">
        <f t="shared" si="749"/>
        <v>0.1053329565419108</v>
      </c>
      <c r="IB256" s="94">
        <f t="shared" si="750"/>
        <v>5.3300744063672641E-2</v>
      </c>
      <c r="IC256" s="392">
        <f t="shared" si="751"/>
        <v>3.5752990232421553E-2</v>
      </c>
      <c r="ID256" s="366" t="e">
        <f t="shared" si="752"/>
        <v>#VALUE!</v>
      </c>
      <c r="IE256" s="366">
        <f t="shared" si="753"/>
        <v>-0.15197803993516751</v>
      </c>
      <c r="IF256" s="366">
        <f t="shared" si="754"/>
        <v>6.3734266854899024E-2</v>
      </c>
      <c r="IG256" s="94" t="str">
        <f t="shared" si="799"/>
        <v>i.a.</v>
      </c>
      <c r="IH256" s="94">
        <f t="shared" si="875"/>
        <v>0.41288106302490019</v>
      </c>
      <c r="II256" s="392">
        <f t="shared" si="876"/>
        <v>0.56485910296006769</v>
      </c>
      <c r="IJ256" s="94">
        <f t="shared" si="877"/>
        <v>0.50112483610516867</v>
      </c>
      <c r="IK256" s="94">
        <f t="shared" si="878"/>
        <v>0.45337003039605611</v>
      </c>
      <c r="IL256" s="94">
        <f t="shared" si="879"/>
        <v>0.43042790290543043</v>
      </c>
      <c r="IM256" s="94">
        <f t="shared" si="880"/>
        <v>0.41557003162389422</v>
      </c>
      <c r="IN256" s="94">
        <f t="shared" si="881"/>
        <v>0.36864221133548414</v>
      </c>
      <c r="IO256" s="94">
        <f t="shared" si="882"/>
        <v>0.3168811799149312</v>
      </c>
      <c r="IP256" s="94">
        <f t="shared" si="883"/>
        <v>0.284082597197997</v>
      </c>
      <c r="IQ256" s="94">
        <f t="shared" si="884"/>
        <v>0.35346312887663678</v>
      </c>
      <c r="IR256" s="94">
        <f t="shared" si="800"/>
        <v>0.40799649788413833</v>
      </c>
      <c r="IS256" s="94" t="e">
        <f t="shared" si="755"/>
        <v>#VALUE!</v>
      </c>
      <c r="IT256" s="94" t="e">
        <f t="shared" si="756"/>
        <v>#VALUE!</v>
      </c>
      <c r="IU256" s="94" t="e">
        <f t="shared" si="757"/>
        <v>#VALUE!</v>
      </c>
      <c r="IV256" s="94" t="e">
        <f t="shared" si="758"/>
        <v>#VALUE!</v>
      </c>
      <c r="IW256" s="94" t="e">
        <f t="shared" si="759"/>
        <v>#VALUE!</v>
      </c>
      <c r="IX256" s="392" t="e">
        <f t="shared" si="760"/>
        <v>#VALUE!</v>
      </c>
      <c r="IY256" s="366" t="e">
        <f t="shared" si="761"/>
        <v>#VALUE!</v>
      </c>
      <c r="IZ256" s="366" t="e">
        <f t="shared" si="762"/>
        <v>#VALUE!</v>
      </c>
      <c r="JA256" s="366" t="e">
        <f t="shared" si="763"/>
        <v>#VALUE!</v>
      </c>
      <c r="JB256" s="392"/>
      <c r="JC256" s="94" t="str">
        <f t="shared" si="885"/>
        <v>i.a.</v>
      </c>
      <c r="JD256" s="392" t="str">
        <f t="shared" si="886"/>
        <v>i.a.</v>
      </c>
      <c r="JE256" s="94" t="str">
        <f t="shared" si="887"/>
        <v>i.a.</v>
      </c>
      <c r="JF256" s="94" t="str">
        <f t="shared" si="888"/>
        <v>i.a.</v>
      </c>
      <c r="JG256" s="94" t="str">
        <f t="shared" si="889"/>
        <v>i.a.</v>
      </c>
      <c r="JH256" s="94" t="str">
        <f t="shared" si="890"/>
        <v>i.a.</v>
      </c>
      <c r="JI256" s="94" t="str">
        <f t="shared" si="891"/>
        <v>i.a.</v>
      </c>
      <c r="JJ256" s="94" t="str">
        <f t="shared" si="892"/>
        <v>i.a.</v>
      </c>
      <c r="JK256" s="94" t="str">
        <f t="shared" si="893"/>
        <v>i.a.</v>
      </c>
      <c r="JL256" s="94" t="str">
        <f t="shared" si="894"/>
        <v>i.a.</v>
      </c>
      <c r="JM256" s="94" t="str">
        <f t="shared" si="801"/>
        <v>i.a.</v>
      </c>
      <c r="JN256" s="94" t="e">
        <f t="shared" si="764"/>
        <v>#VALUE!</v>
      </c>
      <c r="JO256" s="94" t="e">
        <f t="shared" si="765"/>
        <v>#DIV/0!</v>
      </c>
      <c r="JP256" s="94" t="e">
        <f t="shared" si="766"/>
        <v>#DIV/0!</v>
      </c>
      <c r="JQ256" s="94" t="e">
        <f t="shared" si="767"/>
        <v>#DIV/0!</v>
      </c>
      <c r="JR256" s="94" t="e">
        <f t="shared" si="768"/>
        <v>#DIV/0!</v>
      </c>
      <c r="JS256" s="392" t="e">
        <f t="shared" si="769"/>
        <v>#DIV/0!</v>
      </c>
      <c r="JT256" s="364" t="e">
        <f t="shared" si="770"/>
        <v>#VALUE!</v>
      </c>
      <c r="JU256" s="364">
        <f t="shared" si="771"/>
        <v>0</v>
      </c>
      <c r="JV256" s="364">
        <f t="shared" si="772"/>
        <v>0</v>
      </c>
      <c r="JW256" s="99" t="str">
        <f t="shared" si="802"/>
        <v>i.a.</v>
      </c>
      <c r="JX256" s="99">
        <f t="shared" si="895"/>
        <v>0</v>
      </c>
      <c r="JY256" s="393">
        <f t="shared" si="896"/>
        <v>0</v>
      </c>
      <c r="JZ256" s="99">
        <f t="shared" si="897"/>
        <v>0</v>
      </c>
      <c r="KA256" s="99">
        <f t="shared" si="898"/>
        <v>0</v>
      </c>
      <c r="KB256" s="99">
        <f t="shared" si="899"/>
        <v>0</v>
      </c>
      <c r="KC256" s="99">
        <f t="shared" si="900"/>
        <v>0</v>
      </c>
      <c r="KD256" s="99">
        <f t="shared" si="901"/>
        <v>0</v>
      </c>
      <c r="KE256" s="99">
        <f t="shared" si="902"/>
        <v>0</v>
      </c>
      <c r="KF256" s="99" t="str">
        <f t="shared" si="803"/>
        <v>i.a.</v>
      </c>
      <c r="KG256" s="99" t="str">
        <f t="shared" si="804"/>
        <v>i.a.</v>
      </c>
      <c r="KH256" s="99" t="str">
        <f t="shared" si="805"/>
        <v>i.a.</v>
      </c>
      <c r="KI256" s="94">
        <f t="shared" si="773"/>
        <v>-1</v>
      </c>
      <c r="KJ256" s="94">
        <f t="shared" si="774"/>
        <v>-0.80520688052068812</v>
      </c>
      <c r="KK256" s="94">
        <f t="shared" si="775"/>
        <v>4.9780380673499339E-2</v>
      </c>
      <c r="KL256" s="94">
        <f t="shared" si="776"/>
        <v>4.5257445400397085</v>
      </c>
      <c r="KM256" s="94">
        <f t="shared" si="777"/>
        <v>-1.189748497393172</v>
      </c>
      <c r="KN256" s="392">
        <f t="shared" si="778"/>
        <v>0.18766814824323527</v>
      </c>
      <c r="KO256" s="364">
        <f t="shared" si="779"/>
        <v>-8.3799999999999999E-2</v>
      </c>
      <c r="KP256" s="364">
        <f t="shared" si="780"/>
        <v>-0.34640000000000004</v>
      </c>
      <c r="KQ256" s="364">
        <f t="shared" si="781"/>
        <v>2.0400000000000029E-2</v>
      </c>
      <c r="KR256" s="308"/>
      <c r="KS256" s="308">
        <f t="shared" si="903"/>
        <v>8.3799999999999999E-2</v>
      </c>
      <c r="KT256" s="395">
        <f t="shared" si="904"/>
        <v>0.43020000000000003</v>
      </c>
      <c r="KU256" s="308">
        <f t="shared" si="905"/>
        <v>0.4098</v>
      </c>
      <c r="KV256" s="308">
        <f t="shared" si="906"/>
        <v>-0.11623076923076922</v>
      </c>
      <c r="KW256" s="308">
        <f t="shared" si="907"/>
        <v>0.61255172413793102</v>
      </c>
      <c r="KX256" s="308">
        <f t="shared" si="908"/>
        <v>0.51576</v>
      </c>
      <c r="KY256" s="308">
        <f t="shared" si="909"/>
        <v>0.41163636363636358</v>
      </c>
      <c r="KZ256" s="308">
        <f t="shared" si="910"/>
        <v>0.16542857142857142</v>
      </c>
      <c r="LA256" s="308" t="str">
        <f t="shared" si="911"/>
        <v>i.a.</v>
      </c>
      <c r="LB256" s="308" t="str">
        <f t="shared" si="912"/>
        <v>i.a.</v>
      </c>
      <c r="LC256" s="308" t="str">
        <f t="shared" si="806"/>
        <v>i.a.</v>
      </c>
    </row>
    <row r="257" spans="1:315" s="1" customFormat="1" ht="15.75" customHeight="1" x14ac:dyDescent="0.3">
      <c r="A257" s="348" t="s">
        <v>440</v>
      </c>
      <c r="B257" s="171">
        <v>21784699</v>
      </c>
      <c r="C257" t="s">
        <v>80</v>
      </c>
      <c r="D257" s="336" t="s">
        <v>87</v>
      </c>
      <c r="E257">
        <v>1</v>
      </c>
      <c r="F257"/>
      <c r="G257">
        <v>412000</v>
      </c>
      <c r="H257"/>
      <c r="I257" s="184">
        <v>45074</v>
      </c>
      <c r="J257" s="176"/>
      <c r="K257" s="176" t="s">
        <v>132</v>
      </c>
      <c r="L257" s="176" t="s">
        <v>132</v>
      </c>
      <c r="M257" s="176" t="s">
        <v>132</v>
      </c>
      <c r="N257" s="176" t="s">
        <v>132</v>
      </c>
      <c r="O257" s="176" t="s">
        <v>132</v>
      </c>
      <c r="P257" s="176" t="s">
        <v>132</v>
      </c>
      <c r="Q257" s="94" t="e">
        <f t="shared" si="719"/>
        <v>#DIV/0!</v>
      </c>
      <c r="R257" s="94" t="e">
        <f t="shared" si="720"/>
        <v>#DIV/0!</v>
      </c>
      <c r="S257" s="94" t="e">
        <f t="shared" si="721"/>
        <v>#DIV/0!</v>
      </c>
      <c r="T257" s="94" t="e">
        <f t="shared" si="722"/>
        <v>#DIV/0!</v>
      </c>
      <c r="U257" s="94" t="e">
        <f t="shared" si="723"/>
        <v>#DIV/0!</v>
      </c>
      <c r="V257" s="94" t="e">
        <f t="shared" si="724"/>
        <v>#DIV/0!</v>
      </c>
      <c r="W257" s="362">
        <f t="shared" si="725"/>
        <v>0</v>
      </c>
      <c r="X257" s="362">
        <f t="shared" si="726"/>
        <v>0</v>
      </c>
      <c r="Y257" s="362">
        <f t="shared" si="727"/>
        <v>0</v>
      </c>
      <c r="Z257" s="100"/>
      <c r="AA257" s="396"/>
      <c r="AB257" s="100"/>
      <c r="AC257" s="100"/>
      <c r="AD257" s="100"/>
      <c r="AE257" s="203"/>
      <c r="AF257" s="203"/>
      <c r="AG257" s="205"/>
      <c r="AH257" s="205"/>
      <c r="AI257" s="205"/>
      <c r="AJ257" s="205"/>
      <c r="AK257" s="205"/>
      <c r="AL257" s="94">
        <f t="shared" si="782"/>
        <v>-1</v>
      </c>
      <c r="AM257" s="94">
        <f t="shared" si="783"/>
        <v>5.5190538764783227E-2</v>
      </c>
      <c r="AN257" s="94">
        <f t="shared" si="807"/>
        <v>0.10983501959711968</v>
      </c>
      <c r="AO257" s="94">
        <f t="shared" si="808"/>
        <v>9.5620911769111652E-2</v>
      </c>
      <c r="AP257" s="94">
        <f t="shared" si="809"/>
        <v>-6.6253263707571772E-2</v>
      </c>
      <c r="AQ257" s="94">
        <f t="shared" si="810"/>
        <v>0.11066231681425097</v>
      </c>
      <c r="AR257" s="362">
        <f t="shared" si="784"/>
        <v>-25.696000000000002</v>
      </c>
      <c r="AS257" s="362">
        <f t="shared" si="811"/>
        <v>1.3440000000000012</v>
      </c>
      <c r="AT257" s="362">
        <f t="shared" si="812"/>
        <v>2.41</v>
      </c>
      <c r="AU257" s="266"/>
      <c r="AV257" s="266">
        <v>25.696000000000002</v>
      </c>
      <c r="AW257" s="266">
        <v>24.352</v>
      </c>
      <c r="AX257" s="266">
        <v>21.942</v>
      </c>
      <c r="AY257" s="266">
        <v>20.027000000000001</v>
      </c>
      <c r="AZ257" s="267">
        <v>21.448</v>
      </c>
      <c r="BA257" s="267">
        <v>19.311</v>
      </c>
      <c r="BB257" s="205">
        <v>22.802</v>
      </c>
      <c r="BC257" s="205">
        <v>18.955041000000001</v>
      </c>
      <c r="BD257" s="205">
        <v>14.623967</v>
      </c>
      <c r="BE257" s="205">
        <v>5.3910859999999996</v>
      </c>
      <c r="BF257" s="205">
        <v>10.142198</v>
      </c>
      <c r="BG257" s="94">
        <f t="shared" si="785"/>
        <v>-1</v>
      </c>
      <c r="BH257" s="94">
        <f t="shared" si="813"/>
        <v>8.125</v>
      </c>
      <c r="BI257" s="94">
        <f t="shared" si="814"/>
        <v>-0.69321533923303846</v>
      </c>
      <c r="BJ257" s="94">
        <f t="shared" si="815"/>
        <v>-0.8962985622514531</v>
      </c>
      <c r="BK257" s="94">
        <f t="shared" si="816"/>
        <v>-0.28950228211258416</v>
      </c>
      <c r="BL257" s="94">
        <f t="shared" si="817"/>
        <v>-0.10694875776397518</v>
      </c>
      <c r="BM257" s="362">
        <f t="shared" si="786"/>
        <v>-0.94899999999999995</v>
      </c>
      <c r="BN257" s="362">
        <f t="shared" si="818"/>
        <v>0.84499999999999997</v>
      </c>
      <c r="BO257" s="362">
        <f t="shared" si="819"/>
        <v>-0.23500000000000004</v>
      </c>
      <c r="BP257" s="266"/>
      <c r="BQ257" s="266">
        <v>0.94899999999999995</v>
      </c>
      <c r="BR257" s="266">
        <v>0.104</v>
      </c>
      <c r="BS257" s="266">
        <v>0.33900000000000002</v>
      </c>
      <c r="BT257" s="266">
        <v>3.2690000000000001</v>
      </c>
      <c r="BU257" s="267">
        <v>4.601</v>
      </c>
      <c r="BV257" s="267">
        <v>5.1520000000000001</v>
      </c>
      <c r="BW257" s="205">
        <v>10.984999999999999</v>
      </c>
      <c r="BX257" s="205">
        <v>8.548648</v>
      </c>
      <c r="BY257" s="205">
        <v>6.2762460000000004</v>
      </c>
      <c r="BZ257" s="205">
        <v>-3.1837770000000001</v>
      </c>
      <c r="CA257" s="205">
        <v>1.66971</v>
      </c>
      <c r="CB257" s="94">
        <f t="shared" si="787"/>
        <v>-1</v>
      </c>
      <c r="CC257" s="94">
        <f t="shared" si="820"/>
        <v>-0.50554994954591326</v>
      </c>
      <c r="CD257" s="94">
        <f t="shared" si="821"/>
        <v>20.085106382978722</v>
      </c>
      <c r="CE257" s="94">
        <f t="shared" si="822"/>
        <v>-0.98452929558920332</v>
      </c>
      <c r="CF257" s="94">
        <f t="shared" si="823"/>
        <v>-0.28026533996683256</v>
      </c>
      <c r="CG257" s="94">
        <f t="shared" si="824"/>
        <v>6.1619718309859184E-2</v>
      </c>
      <c r="CH257" s="362">
        <f t="shared" si="788"/>
        <v>-0.49</v>
      </c>
      <c r="CI257" s="362">
        <f t="shared" si="825"/>
        <v>-0.501</v>
      </c>
      <c r="CJ257" s="362">
        <f t="shared" si="826"/>
        <v>0.94399999999999995</v>
      </c>
      <c r="CK257" s="100"/>
      <c r="CL257" s="100">
        <v>0.49</v>
      </c>
      <c r="CM257" s="100">
        <v>0.99099999999999999</v>
      </c>
      <c r="CN257" s="100">
        <v>4.7E-2</v>
      </c>
      <c r="CO257" s="100">
        <v>3.0379999999999998</v>
      </c>
      <c r="CP257" s="203">
        <v>4.2210000000000001</v>
      </c>
      <c r="CQ257" s="203">
        <v>3.976</v>
      </c>
      <c r="CR257" s="228">
        <v>9.8919999999999995</v>
      </c>
      <c r="CS257" s="228">
        <v>8.0273430000000001</v>
      </c>
      <c r="CT257" s="228">
        <v>4.7847410000000004</v>
      </c>
      <c r="CU257" s="228">
        <v>-4.3215830000000004</v>
      </c>
      <c r="CV257" s="228">
        <v>0.43174299999999999</v>
      </c>
      <c r="CW257" s="94">
        <f t="shared" si="789"/>
        <v>-1</v>
      </c>
      <c r="CX257" s="94">
        <f t="shared" si="827"/>
        <v>-0.57482993197278909</v>
      </c>
      <c r="CY257" s="94">
        <f t="shared" si="828"/>
        <v>27.451612903225804</v>
      </c>
      <c r="CZ257" s="94">
        <f t="shared" si="829"/>
        <v>-0.9870994590095713</v>
      </c>
      <c r="DA257" s="94">
        <f t="shared" si="830"/>
        <v>-0.26782449725776963</v>
      </c>
      <c r="DB257" s="94">
        <f t="shared" si="831"/>
        <v>8.8196286472148541E-2</v>
      </c>
      <c r="DC257" s="362">
        <f t="shared" si="790"/>
        <v>-0.375</v>
      </c>
      <c r="DD257" s="362">
        <f t="shared" si="832"/>
        <v>-0.50700000000000001</v>
      </c>
      <c r="DE257" s="362">
        <f t="shared" si="833"/>
        <v>0.85099999999999998</v>
      </c>
      <c r="DF257" s="266"/>
      <c r="DG257" s="266">
        <v>0.375</v>
      </c>
      <c r="DH257" s="266">
        <v>0.88200000000000001</v>
      </c>
      <c r="DI257" s="266">
        <v>3.1E-2</v>
      </c>
      <c r="DJ257" s="266">
        <v>2.403</v>
      </c>
      <c r="DK257" s="267">
        <v>3.282</v>
      </c>
      <c r="DL257" s="267">
        <v>3.016</v>
      </c>
      <c r="DM257" s="205">
        <v>7.6769999999999996</v>
      </c>
      <c r="DN257" s="205">
        <v>6.1930160000000001</v>
      </c>
      <c r="DO257" s="205">
        <v>3.6882199999999998</v>
      </c>
      <c r="DP257" s="205">
        <v>-3.353332</v>
      </c>
      <c r="DQ257" s="205">
        <v>0.31340299999999999</v>
      </c>
      <c r="DR257" s="94">
        <f t="shared" si="791"/>
        <v>-1</v>
      </c>
      <c r="DS257" s="94">
        <f t="shared" si="834"/>
        <v>1.0616970210362776E-2</v>
      </c>
      <c r="DT257" s="94">
        <f t="shared" si="835"/>
        <v>2.5540787073234237E-2</v>
      </c>
      <c r="DU257" s="94">
        <f t="shared" si="836"/>
        <v>9.2750934755524714E-4</v>
      </c>
      <c r="DV257" s="94">
        <f t="shared" si="837"/>
        <v>7.4864477537541246E-2</v>
      </c>
      <c r="DW257" s="94">
        <f t="shared" si="838"/>
        <v>0.11389505830094393</v>
      </c>
      <c r="DX257" s="362">
        <f t="shared" si="792"/>
        <v>-35.790999999999997</v>
      </c>
      <c r="DY257" s="362">
        <f t="shared" si="839"/>
        <v>0.37599999999999767</v>
      </c>
      <c r="DZ257" s="362">
        <f t="shared" si="840"/>
        <v>0.8819999999999979</v>
      </c>
      <c r="EA257" s="100"/>
      <c r="EB257" s="100">
        <v>35.790999999999997</v>
      </c>
      <c r="EC257" s="100">
        <v>35.414999999999999</v>
      </c>
      <c r="ED257" s="100">
        <v>34.533000000000001</v>
      </c>
      <c r="EE257" s="100">
        <v>34.500999999999998</v>
      </c>
      <c r="EF257" s="203">
        <v>32.097999999999999</v>
      </c>
      <c r="EG257" s="203">
        <v>28.815999999999999</v>
      </c>
      <c r="EH257" s="228">
        <v>29.501000000000001</v>
      </c>
      <c r="EI257" s="228">
        <v>23.327577000000002</v>
      </c>
      <c r="EJ257" s="228">
        <v>17.134561000000001</v>
      </c>
      <c r="EK257" s="228">
        <v>13.446341</v>
      </c>
      <c r="EL257" s="228">
        <v>16.799672999999999</v>
      </c>
      <c r="EM257" s="94">
        <f t="shared" si="793"/>
        <v>-1</v>
      </c>
      <c r="EN257" s="94">
        <f t="shared" si="841"/>
        <v>0.22321132138114205</v>
      </c>
      <c r="EO257" s="94">
        <f t="shared" si="842"/>
        <v>1.3011582199987383E-2</v>
      </c>
      <c r="EP257" s="94">
        <f t="shared" si="843"/>
        <v>9.9318313113807094E-2</v>
      </c>
      <c r="EQ257" s="94">
        <f t="shared" si="844"/>
        <v>4.7389694314688834E-2</v>
      </c>
      <c r="ER257" s="94">
        <f t="shared" si="845"/>
        <v>-9.3488086357453218E-2</v>
      </c>
      <c r="ES257" s="362">
        <f t="shared" si="794"/>
        <v>-117.898</v>
      </c>
      <c r="ET257" s="362">
        <f t="shared" si="846"/>
        <v>21.513999999999996</v>
      </c>
      <c r="EU257" s="362">
        <f t="shared" si="847"/>
        <v>1.2379999999999995</v>
      </c>
      <c r="EV257" s="100"/>
      <c r="EW257" s="100">
        <v>117.898</v>
      </c>
      <c r="EX257" s="100">
        <v>96.384</v>
      </c>
      <c r="EY257" s="100">
        <v>95.146000000000001</v>
      </c>
      <c r="EZ257" s="100">
        <v>86.55</v>
      </c>
      <c r="FA257" s="203">
        <v>82.634</v>
      </c>
      <c r="FB257" s="203">
        <v>91.156000000000006</v>
      </c>
      <c r="FC257" s="228">
        <v>84.64</v>
      </c>
      <c r="FD257" s="228">
        <v>81.773617999999999</v>
      </c>
      <c r="FE257" s="228">
        <v>77.382126</v>
      </c>
      <c r="FF257" s="228">
        <v>83.919317000000007</v>
      </c>
      <c r="FG257" s="228">
        <v>77.579733000000004</v>
      </c>
      <c r="FH257" s="94">
        <f t="shared" si="795"/>
        <v>-1</v>
      </c>
      <c r="FI257" s="94">
        <f t="shared" si="848"/>
        <v>0</v>
      </c>
      <c r="FJ257" s="94">
        <f t="shared" si="849"/>
        <v>1.6393442622950821E-2</v>
      </c>
      <c r="FK257" s="94">
        <f t="shared" si="850"/>
        <v>8.9285714285714288E-2</v>
      </c>
      <c r="FL257" s="94">
        <f t="shared" si="851"/>
        <v>-8.1967213114754092E-2</v>
      </c>
      <c r="FM257" s="94">
        <f t="shared" si="852"/>
        <v>-3.1746031746031744E-2</v>
      </c>
      <c r="FN257" s="362">
        <f t="shared" si="796"/>
        <v>-62</v>
      </c>
      <c r="FO257" s="362">
        <f t="shared" si="853"/>
        <v>0</v>
      </c>
      <c r="FP257" s="362">
        <f t="shared" si="854"/>
        <v>1</v>
      </c>
      <c r="FQ257" s="486"/>
      <c r="FR257" s="486">
        <v>62</v>
      </c>
      <c r="FS257" s="486">
        <v>62</v>
      </c>
      <c r="FT257" s="486">
        <v>61</v>
      </c>
      <c r="FU257" s="486">
        <v>56</v>
      </c>
      <c r="FV257" s="487">
        <v>61</v>
      </c>
      <c r="FW257" s="487">
        <v>63</v>
      </c>
      <c r="FX257" s="488">
        <v>58</v>
      </c>
      <c r="FY257" s="488">
        <v>50</v>
      </c>
      <c r="FZ257" s="488">
        <v>45</v>
      </c>
      <c r="GA257" s="488">
        <v>44</v>
      </c>
      <c r="GB257" s="488">
        <v>42</v>
      </c>
      <c r="GC257" s="2"/>
      <c r="GD257" s="28"/>
      <c r="GE257" s="1" t="s">
        <v>81</v>
      </c>
      <c r="GF257" s="336"/>
      <c r="GG257" s="1">
        <v>8230</v>
      </c>
      <c r="GH257" s="1" t="s">
        <v>227</v>
      </c>
      <c r="GI257" s="18" t="s">
        <v>79</v>
      </c>
      <c r="GJ257" s="94">
        <f t="shared" si="728"/>
        <v>-1</v>
      </c>
      <c r="GK257" s="94">
        <f t="shared" si="729"/>
        <v>-0.51428542357157447</v>
      </c>
      <c r="GL257" s="94">
        <f t="shared" si="730"/>
        <v>19.809590467812559</v>
      </c>
      <c r="GM257" s="94">
        <f t="shared" si="731"/>
        <v>-0.98507498561499196</v>
      </c>
      <c r="GN257" s="94">
        <f t="shared" si="732"/>
        <v>-0.34170307239958014</v>
      </c>
      <c r="GO257" s="392">
        <f t="shared" si="733"/>
        <v>1.6358753532456617E-2</v>
      </c>
      <c r="GP257" s="366">
        <f t="shared" si="734"/>
        <v>-1.37628851501278E-2</v>
      </c>
      <c r="GQ257" s="366">
        <f t="shared" si="735"/>
        <v>-1.457244967002431E-2</v>
      </c>
      <c r="GR257" s="366">
        <f t="shared" si="736"/>
        <v>2.6973686936500575E-2</v>
      </c>
      <c r="GS257" s="94">
        <f t="shared" si="797"/>
        <v>0</v>
      </c>
      <c r="GT257" s="94">
        <f t="shared" si="855"/>
        <v>1.37628851501278E-2</v>
      </c>
      <c r="GU257" s="392">
        <f t="shared" si="856"/>
        <v>2.833533482015211E-2</v>
      </c>
      <c r="GV257" s="94">
        <f t="shared" si="857"/>
        <v>1.3616478836515342E-3</v>
      </c>
      <c r="GW257" s="94">
        <f t="shared" si="858"/>
        <v>9.123260109010646E-2</v>
      </c>
      <c r="GX257" s="94">
        <f t="shared" si="859"/>
        <v>0.1385888301539876</v>
      </c>
      <c r="GY257" s="94">
        <f t="shared" si="860"/>
        <v>0.13635818029048133</v>
      </c>
      <c r="GZ257" s="94">
        <f t="shared" si="861"/>
        <v>0.37449428175966198</v>
      </c>
      <c r="HA257" s="94">
        <f t="shared" si="862"/>
        <v>0.39678293816307975</v>
      </c>
      <c r="HB257" s="94">
        <f t="shared" si="863"/>
        <v>0.31292347099506745</v>
      </c>
      <c r="HC257" s="94">
        <f t="shared" si="864"/>
        <v>-0.28576215034483554</v>
      </c>
      <c r="HD257" s="94">
        <f t="shared" si="737"/>
        <v>-1</v>
      </c>
      <c r="HE257" s="94">
        <f t="shared" si="738"/>
        <v>7.1561272062049088</v>
      </c>
      <c r="HF257" s="94">
        <f t="shared" si="739"/>
        <v>-0.70896702489054531</v>
      </c>
      <c r="HG257" s="94">
        <f t="shared" si="740"/>
        <v>-0.90343967922216128</v>
      </c>
      <c r="HH257" s="94">
        <f t="shared" si="741"/>
        <v>-0.27015912620783278</v>
      </c>
      <c r="HI257" s="392">
        <f t="shared" si="742"/>
        <v>-9.6640565164139547E-2</v>
      </c>
      <c r="HJ257" s="366">
        <f t="shared" si="743"/>
        <v>-8.8574868631056281E-3</v>
      </c>
      <c r="HK257" s="366">
        <f t="shared" si="744"/>
        <v>7.7714951124660415E-3</v>
      </c>
      <c r="HL257" s="366">
        <f t="shared" si="745"/>
        <v>-2.6455158224495297E-3</v>
      </c>
      <c r="HM257" s="94">
        <f t="shared" si="798"/>
        <v>0</v>
      </c>
      <c r="HN257" s="94">
        <f t="shared" si="865"/>
        <v>8.8574868631056281E-3</v>
      </c>
      <c r="HO257" s="392">
        <f t="shared" si="866"/>
        <v>1.0859917506395864E-3</v>
      </c>
      <c r="HP257" s="94">
        <f t="shared" si="867"/>
        <v>3.7315075730891163E-3</v>
      </c>
      <c r="HQ257" s="94">
        <f t="shared" si="868"/>
        <v>3.8644316247399287E-2</v>
      </c>
      <c r="HR257" s="94">
        <f t="shared" si="869"/>
        <v>5.2948961390183548E-2</v>
      </c>
      <c r="HS257" s="94">
        <f t="shared" si="870"/>
        <v>5.8613392796195596E-2</v>
      </c>
      <c r="HT257" s="94">
        <f t="shared" si="871"/>
        <v>0.13202044558637022</v>
      </c>
      <c r="HU257" s="94">
        <f t="shared" si="872"/>
        <v>0.10742493843012038</v>
      </c>
      <c r="HV257" s="94">
        <f t="shared" si="873"/>
        <v>7.7820084969729628E-2</v>
      </c>
      <c r="HW257" s="94">
        <f t="shared" si="874"/>
        <v>-3.9427810875667685E-2</v>
      </c>
      <c r="HX257" s="94" t="e">
        <f t="shared" si="746"/>
        <v>#VALUE!</v>
      </c>
      <c r="HY257" s="94">
        <f t="shared" si="747"/>
        <v>-0.17380018272781889</v>
      </c>
      <c r="HZ257" s="94">
        <f t="shared" si="748"/>
        <v>1.2368274058660715E-2</v>
      </c>
      <c r="IA257" s="94">
        <f t="shared" si="749"/>
        <v>-8.9501650788988515E-2</v>
      </c>
      <c r="IB257" s="94">
        <f t="shared" si="750"/>
        <v>2.6231672291590753E-2</v>
      </c>
      <c r="IC257" s="392">
        <f t="shared" si="751"/>
        <v>0.22877045688797423</v>
      </c>
      <c r="ID257" s="366" t="e">
        <f t="shared" si="752"/>
        <v>#VALUE!</v>
      </c>
      <c r="IE257" s="366">
        <f t="shared" si="753"/>
        <v>-6.3860531533301235E-2</v>
      </c>
      <c r="IF257" s="366">
        <f t="shared" si="754"/>
        <v>4.4890337803767943E-3</v>
      </c>
      <c r="IG257" s="94" t="str">
        <f t="shared" si="799"/>
        <v>i.a.</v>
      </c>
      <c r="IH257" s="94">
        <f t="shared" si="875"/>
        <v>0.30357597245076251</v>
      </c>
      <c r="II257" s="392">
        <f t="shared" si="876"/>
        <v>0.36743650398406374</v>
      </c>
      <c r="IJ257" s="94">
        <f t="shared" si="877"/>
        <v>0.36294747020368695</v>
      </c>
      <c r="IK257" s="94">
        <f t="shared" si="878"/>
        <v>0.39862507221259386</v>
      </c>
      <c r="IL257" s="94">
        <f t="shared" si="879"/>
        <v>0.38843575283781495</v>
      </c>
      <c r="IM257" s="94">
        <f t="shared" si="880"/>
        <v>0.31611742507350032</v>
      </c>
      <c r="IN257" s="94">
        <f t="shared" si="881"/>
        <v>0.348546786389414</v>
      </c>
      <c r="IO257" s="94">
        <f t="shared" si="882"/>
        <v>0.28527020780711942</v>
      </c>
      <c r="IP257" s="94">
        <f t="shared" si="883"/>
        <v>0.22142789150042222</v>
      </c>
      <c r="IQ257" s="94">
        <f t="shared" si="884"/>
        <v>0.16022939033214487</v>
      </c>
      <c r="IR257" s="94">
        <f t="shared" si="800"/>
        <v>0.21654718765273395</v>
      </c>
      <c r="IS257" s="94" t="e">
        <f t="shared" si="755"/>
        <v>#VALUE!</v>
      </c>
      <c r="IT257" s="94" t="e">
        <f t="shared" si="756"/>
        <v>#VALUE!</v>
      </c>
      <c r="IU257" s="94" t="e">
        <f t="shared" si="757"/>
        <v>#VALUE!</v>
      </c>
      <c r="IV257" s="94" t="e">
        <f t="shared" si="758"/>
        <v>#VALUE!</v>
      </c>
      <c r="IW257" s="94" t="e">
        <f t="shared" si="759"/>
        <v>#VALUE!</v>
      </c>
      <c r="IX257" s="392" t="e">
        <f t="shared" si="760"/>
        <v>#VALUE!</v>
      </c>
      <c r="IY257" s="366" t="e">
        <f t="shared" si="761"/>
        <v>#VALUE!</v>
      </c>
      <c r="IZ257" s="366" t="e">
        <f t="shared" si="762"/>
        <v>#VALUE!</v>
      </c>
      <c r="JA257" s="366" t="e">
        <f t="shared" si="763"/>
        <v>#VALUE!</v>
      </c>
      <c r="JB257" s="392"/>
      <c r="JC257" s="94" t="str">
        <f t="shared" si="885"/>
        <v>i.a.</v>
      </c>
      <c r="JD257" s="392" t="str">
        <f t="shared" si="886"/>
        <v>i.a.</v>
      </c>
      <c r="JE257" s="94" t="str">
        <f t="shared" si="887"/>
        <v>i.a.</v>
      </c>
      <c r="JF257" s="94" t="str">
        <f t="shared" si="888"/>
        <v>i.a.</v>
      </c>
      <c r="JG257" s="94" t="str">
        <f t="shared" si="889"/>
        <v>i.a.</v>
      </c>
      <c r="JH257" s="94" t="str">
        <f t="shared" si="890"/>
        <v>i.a.</v>
      </c>
      <c r="JI257" s="94" t="str">
        <f t="shared" si="891"/>
        <v>i.a.</v>
      </c>
      <c r="JJ257" s="94" t="str">
        <f t="shared" si="892"/>
        <v>i.a.</v>
      </c>
      <c r="JK257" s="94" t="str">
        <f t="shared" si="893"/>
        <v>i.a.</v>
      </c>
      <c r="JL257" s="94" t="str">
        <f t="shared" si="894"/>
        <v>i.a.</v>
      </c>
      <c r="JM257" s="94" t="str">
        <f t="shared" si="801"/>
        <v>i.a.</v>
      </c>
      <c r="JN257" s="94" t="e">
        <f t="shared" si="764"/>
        <v>#VALUE!</v>
      </c>
      <c r="JO257" s="94" t="e">
        <f t="shared" si="765"/>
        <v>#DIV/0!</v>
      </c>
      <c r="JP257" s="94" t="e">
        <f t="shared" si="766"/>
        <v>#DIV/0!</v>
      </c>
      <c r="JQ257" s="94" t="e">
        <f t="shared" si="767"/>
        <v>#DIV/0!</v>
      </c>
      <c r="JR257" s="94" t="e">
        <f t="shared" si="768"/>
        <v>#DIV/0!</v>
      </c>
      <c r="JS257" s="392" t="e">
        <f t="shared" si="769"/>
        <v>#DIV/0!</v>
      </c>
      <c r="JT257" s="364" t="e">
        <f t="shared" si="770"/>
        <v>#VALUE!</v>
      </c>
      <c r="JU257" s="364">
        <f t="shared" si="771"/>
        <v>0</v>
      </c>
      <c r="JV257" s="364">
        <f t="shared" si="772"/>
        <v>0</v>
      </c>
      <c r="JW257" s="99" t="str">
        <f t="shared" si="802"/>
        <v>i.a.</v>
      </c>
      <c r="JX257" s="99">
        <f t="shared" si="895"/>
        <v>0</v>
      </c>
      <c r="JY257" s="393">
        <f t="shared" si="896"/>
        <v>0</v>
      </c>
      <c r="JZ257" s="99">
        <f t="shared" si="897"/>
        <v>0</v>
      </c>
      <c r="KA257" s="99">
        <f t="shared" si="898"/>
        <v>0</v>
      </c>
      <c r="KB257" s="99">
        <f t="shared" si="899"/>
        <v>0</v>
      </c>
      <c r="KC257" s="99">
        <f t="shared" si="900"/>
        <v>0</v>
      </c>
      <c r="KD257" s="99">
        <f t="shared" si="901"/>
        <v>0</v>
      </c>
      <c r="KE257" s="99">
        <f t="shared" si="902"/>
        <v>0</v>
      </c>
      <c r="KF257" s="99">
        <f t="shared" si="803"/>
        <v>0</v>
      </c>
      <c r="KG257" s="99">
        <f t="shared" si="804"/>
        <v>0</v>
      </c>
      <c r="KH257" s="99">
        <f t="shared" si="805"/>
        <v>0</v>
      </c>
      <c r="KI257" s="94">
        <f t="shared" si="773"/>
        <v>-1</v>
      </c>
      <c r="KJ257" s="94">
        <f t="shared" si="774"/>
        <v>-0.50554994954591326</v>
      </c>
      <c r="KK257" s="94">
        <f t="shared" si="775"/>
        <v>19.745024021962937</v>
      </c>
      <c r="KL257" s="94">
        <f t="shared" si="776"/>
        <v>-0.98579738611467849</v>
      </c>
      <c r="KM257" s="94">
        <f t="shared" si="777"/>
        <v>-0.21600331674958551</v>
      </c>
      <c r="KN257" s="392">
        <f t="shared" si="778"/>
        <v>9.6426922188871181E-2</v>
      </c>
      <c r="KO257" s="364">
        <f t="shared" si="779"/>
        <v>-7.9032258064516119E-3</v>
      </c>
      <c r="KP257" s="364">
        <f t="shared" si="780"/>
        <v>-8.080645161290324E-3</v>
      </c>
      <c r="KQ257" s="364">
        <f t="shared" si="781"/>
        <v>1.5213379164463248E-2</v>
      </c>
      <c r="KR257" s="308"/>
      <c r="KS257" s="308">
        <f t="shared" si="903"/>
        <v>7.9032258064516119E-3</v>
      </c>
      <c r="KT257" s="395">
        <f t="shared" si="904"/>
        <v>1.5983870967741936E-2</v>
      </c>
      <c r="KU257" s="308">
        <f t="shared" si="905"/>
        <v>7.7049180327868857E-4</v>
      </c>
      <c r="KV257" s="308">
        <f t="shared" si="906"/>
        <v>5.425E-2</v>
      </c>
      <c r="KW257" s="308">
        <f t="shared" si="907"/>
        <v>6.9196721311475418E-2</v>
      </c>
      <c r="KX257" s="308">
        <f t="shared" si="908"/>
        <v>6.3111111111111104E-2</v>
      </c>
      <c r="KY257" s="308">
        <f t="shared" si="909"/>
        <v>0.17055172413793102</v>
      </c>
      <c r="KZ257" s="308">
        <f t="shared" si="910"/>
        <v>0.16054686000000001</v>
      </c>
      <c r="LA257" s="308">
        <f t="shared" si="911"/>
        <v>0.10632757777777778</v>
      </c>
      <c r="LB257" s="308">
        <f t="shared" si="912"/>
        <v>-9.8217795454545467E-2</v>
      </c>
      <c r="LC257" s="308">
        <f t="shared" si="806"/>
        <v>1.0279595238095237E-2</v>
      </c>
    </row>
    <row r="258" spans="1:315" s="1" customFormat="1" ht="15.75" customHeight="1" x14ac:dyDescent="0.3">
      <c r="A258" s="348" t="s">
        <v>171</v>
      </c>
      <c r="B258" s="171">
        <v>33783027</v>
      </c>
      <c r="C258" t="s">
        <v>80</v>
      </c>
      <c r="D258" s="336"/>
      <c r="E258">
        <v>1</v>
      </c>
      <c r="F258"/>
      <c r="G258">
        <v>681000</v>
      </c>
      <c r="H258"/>
      <c r="I258" s="184">
        <v>44868</v>
      </c>
      <c r="J258" s="176"/>
      <c r="K258" s="176" t="s">
        <v>129</v>
      </c>
      <c r="L258" s="176" t="s">
        <v>129</v>
      </c>
      <c r="M258" s="176" t="s">
        <v>129</v>
      </c>
      <c r="N258" s="176" t="s">
        <v>129</v>
      </c>
      <c r="O258" s="178" t="s">
        <v>129</v>
      </c>
      <c r="P258" s="178" t="s">
        <v>129</v>
      </c>
      <c r="Q258" s="94" t="e">
        <f t="shared" ref="Q258:Q321" si="913">Z258/AA258-1</f>
        <v>#DIV/0!</v>
      </c>
      <c r="R258" s="94" t="e">
        <f t="shared" ref="R258:R321" si="914">AA258/AB258-1</f>
        <v>#DIV/0!</v>
      </c>
      <c r="S258" s="94" t="e">
        <f t="shared" ref="S258:S321" si="915">AB258/AC258-1</f>
        <v>#DIV/0!</v>
      </c>
      <c r="T258" s="94" t="e">
        <f t="shared" ref="T258:T321" si="916">AC258/AD258-1</f>
        <v>#DIV/0!</v>
      </c>
      <c r="U258" s="94" t="e">
        <f t="shared" ref="U258:U321" si="917">AD258/AE258-1</f>
        <v>#DIV/0!</v>
      </c>
      <c r="V258" s="94" t="e">
        <f t="shared" ref="V258:V321" si="918">AE258/AF258-1</f>
        <v>#DIV/0!</v>
      </c>
      <c r="W258" s="362">
        <f t="shared" ref="W258:W321" si="919">Z258-AA258</f>
        <v>0</v>
      </c>
      <c r="X258" s="362">
        <f t="shared" ref="X258:X321" si="920">AA258-AB258</f>
        <v>0</v>
      </c>
      <c r="Y258" s="362">
        <f t="shared" ref="Y258:Y321" si="921">AB258-AC258</f>
        <v>0</v>
      </c>
      <c r="Z258" s="100"/>
      <c r="AA258" s="396"/>
      <c r="AB258" s="100"/>
      <c r="AC258" s="100"/>
      <c r="AD258" s="100"/>
      <c r="AE258" s="100"/>
      <c r="AF258" s="100"/>
      <c r="AG258" s="201"/>
      <c r="AH258" s="201"/>
      <c r="AI258" s="201"/>
      <c r="AJ258" s="201"/>
      <c r="AK258" s="201"/>
      <c r="AL258" s="94">
        <f t="shared" si="782"/>
        <v>-1</v>
      </c>
      <c r="AM258" s="94">
        <f t="shared" si="783"/>
        <v>0.51719612882060251</v>
      </c>
      <c r="AN258" s="94">
        <f t="shared" si="807"/>
        <v>-0.14051412190422474</v>
      </c>
      <c r="AO258" s="94">
        <f t="shared" si="808"/>
        <v>0.55400569634119623</v>
      </c>
      <c r="AP258" s="94">
        <f t="shared" si="809"/>
        <v>0.20040326115543083</v>
      </c>
      <c r="AQ258" s="94">
        <f t="shared" si="810"/>
        <v>2.1308980213089759E-2</v>
      </c>
      <c r="AR258" s="362">
        <f t="shared" si="784"/>
        <v>-27.748000000000001</v>
      </c>
      <c r="AS258" s="362">
        <f t="shared" si="811"/>
        <v>9.4589999999999996</v>
      </c>
      <c r="AT258" s="362">
        <f t="shared" si="812"/>
        <v>-2.9899999999999984</v>
      </c>
      <c r="AU258" s="266"/>
      <c r="AV258" s="266">
        <v>27.748000000000001</v>
      </c>
      <c r="AW258" s="266">
        <v>18.289000000000001</v>
      </c>
      <c r="AX258" s="266">
        <v>21.279</v>
      </c>
      <c r="AY258" s="266">
        <v>13.693</v>
      </c>
      <c r="AZ258" s="201">
        <v>11.407</v>
      </c>
      <c r="BA258" s="272">
        <v>11.169</v>
      </c>
      <c r="BB258" s="217">
        <v>11.305999999999999</v>
      </c>
      <c r="BC258" s="216">
        <v>5.2669709999999998</v>
      </c>
      <c r="BD258" s="216">
        <v>3.3150460000000002</v>
      </c>
      <c r="BE258" s="216">
        <v>2.7443719999999998</v>
      </c>
      <c r="BF258" s="237"/>
      <c r="BG258" s="94">
        <f t="shared" si="785"/>
        <v>-1</v>
      </c>
      <c r="BH258" s="94">
        <f t="shared" si="813"/>
        <v>0.44193888303477336</v>
      </c>
      <c r="BI258" s="94">
        <f t="shared" si="814"/>
        <v>-0.56721999270339296</v>
      </c>
      <c r="BJ258" s="94">
        <f t="shared" si="815"/>
        <v>0.49536279323513377</v>
      </c>
      <c r="BK258" s="94">
        <f t="shared" si="816"/>
        <v>0.64949381327334066</v>
      </c>
      <c r="BL258" s="94">
        <f t="shared" si="817"/>
        <v>-0.18960802187784867</v>
      </c>
      <c r="BM258" s="362">
        <f t="shared" si="786"/>
        <v>-6.8419999999999996</v>
      </c>
      <c r="BN258" s="362">
        <f t="shared" si="818"/>
        <v>2.0969999999999995</v>
      </c>
      <c r="BO258" s="362">
        <f t="shared" si="819"/>
        <v>-6.2190000000000003</v>
      </c>
      <c r="BP258" s="266"/>
      <c r="BQ258" s="266">
        <v>6.8419999999999996</v>
      </c>
      <c r="BR258" s="266">
        <v>4.7450000000000001</v>
      </c>
      <c r="BS258" s="266">
        <v>10.964</v>
      </c>
      <c r="BT258" s="266">
        <v>7.3319999999999999</v>
      </c>
      <c r="BU258" s="201">
        <v>4.4450000000000003</v>
      </c>
      <c r="BV258" s="272">
        <v>5.4850000000000003</v>
      </c>
      <c r="BW258" s="217">
        <v>7.3070000000000004</v>
      </c>
      <c r="BX258" s="216">
        <v>4.3068960000000001</v>
      </c>
      <c r="BY258" s="216">
        <v>2.289561</v>
      </c>
      <c r="BZ258" s="216">
        <v>0.48865399999999998</v>
      </c>
      <c r="CA258" s="239"/>
      <c r="CB258" s="94">
        <f t="shared" si="787"/>
        <v>-1</v>
      </c>
      <c r="CC258" s="94">
        <f t="shared" si="820"/>
        <v>1.2064343163538873</v>
      </c>
      <c r="CD258" s="94">
        <f t="shared" si="821"/>
        <v>-0.57027649769585254</v>
      </c>
      <c r="CE258" s="94">
        <f t="shared" si="822"/>
        <v>0.48524169399686307</v>
      </c>
      <c r="CF258" s="94">
        <f t="shared" si="823"/>
        <v>0.80700850296315385</v>
      </c>
      <c r="CG258" s="94">
        <f t="shared" si="824"/>
        <v>-0.23330699328328733</v>
      </c>
      <c r="CH258" s="362">
        <f t="shared" si="788"/>
        <v>-9.8759999999999994</v>
      </c>
      <c r="CI258" s="362">
        <f t="shared" si="825"/>
        <v>5.3999999999999995</v>
      </c>
      <c r="CJ258" s="362">
        <f t="shared" si="826"/>
        <v>-5.94</v>
      </c>
      <c r="CK258" s="100"/>
      <c r="CL258" s="100">
        <v>9.8759999999999994</v>
      </c>
      <c r="CM258" s="100">
        <v>4.476</v>
      </c>
      <c r="CN258" s="100">
        <v>10.416</v>
      </c>
      <c r="CO258" s="100">
        <v>7.0129999999999999</v>
      </c>
      <c r="CP258" s="208">
        <v>3.8809999999999998</v>
      </c>
      <c r="CQ258" s="215">
        <v>5.0620000000000003</v>
      </c>
      <c r="CR258" s="288">
        <v>7.1539999999999999</v>
      </c>
      <c r="CS258" s="288">
        <v>4.2745819999999997</v>
      </c>
      <c r="CT258" s="288">
        <v>2.145829</v>
      </c>
      <c r="CU258" s="288">
        <v>0.163851</v>
      </c>
      <c r="CV258" s="289"/>
      <c r="CW258" s="94">
        <f t="shared" si="789"/>
        <v>-1</v>
      </c>
      <c r="CX258" s="94">
        <f t="shared" si="827"/>
        <v>1.1081815710790976</v>
      </c>
      <c r="CY258" s="94">
        <f t="shared" si="828"/>
        <v>-0.54630657294364282</v>
      </c>
      <c r="CZ258" s="94">
        <f t="shared" si="829"/>
        <v>0.48679867986798686</v>
      </c>
      <c r="DA258" s="94">
        <f t="shared" si="830"/>
        <v>0.84506089309878207</v>
      </c>
      <c r="DB258" s="94">
        <f t="shared" si="831"/>
        <v>-0.24340926542103919</v>
      </c>
      <c r="DC258" s="362">
        <f t="shared" si="790"/>
        <v>-7.7560000000000002</v>
      </c>
      <c r="DD258" s="362">
        <f t="shared" si="832"/>
        <v>4.077</v>
      </c>
      <c r="DE258" s="362">
        <f t="shared" si="833"/>
        <v>-4.43</v>
      </c>
      <c r="DF258" s="266"/>
      <c r="DG258" s="266">
        <v>7.7560000000000002</v>
      </c>
      <c r="DH258" s="266">
        <v>3.6789999999999998</v>
      </c>
      <c r="DI258" s="266">
        <v>8.109</v>
      </c>
      <c r="DJ258" s="266">
        <v>5.4539999999999997</v>
      </c>
      <c r="DK258" s="201">
        <v>2.956</v>
      </c>
      <c r="DL258" s="272">
        <v>3.907</v>
      </c>
      <c r="DM258" s="216">
        <v>5.5355449999999999</v>
      </c>
      <c r="DN258" s="216">
        <v>3.268726</v>
      </c>
      <c r="DO258" s="216">
        <v>1.6224289999999999</v>
      </c>
      <c r="DP258" s="216">
        <v>0.116603</v>
      </c>
      <c r="DQ258" s="239"/>
      <c r="DR258" s="94">
        <f t="shared" si="791"/>
        <v>-1</v>
      </c>
      <c r="DS258" s="94">
        <f t="shared" si="834"/>
        <v>0.76196089989193416</v>
      </c>
      <c r="DT258" s="94">
        <f t="shared" si="835"/>
        <v>-0.19271948608137043</v>
      </c>
      <c r="DU258" s="94">
        <f t="shared" si="836"/>
        <v>0.26672694394213375</v>
      </c>
      <c r="DV258" s="94">
        <f t="shared" si="837"/>
        <v>0.3518946081760152</v>
      </c>
      <c r="DW258" s="94">
        <f t="shared" si="838"/>
        <v>0.67075107783072396</v>
      </c>
      <c r="DX258" s="362">
        <f t="shared" si="792"/>
        <v>-17.934999999999999</v>
      </c>
      <c r="DY258" s="362">
        <f t="shared" si="839"/>
        <v>7.7559999999999985</v>
      </c>
      <c r="DZ258" s="362">
        <f t="shared" si="840"/>
        <v>-2.4299999999999997</v>
      </c>
      <c r="EA258" s="100"/>
      <c r="EB258" s="100">
        <v>17.934999999999999</v>
      </c>
      <c r="EC258" s="100">
        <v>10.179</v>
      </c>
      <c r="ED258" s="100">
        <v>12.609</v>
      </c>
      <c r="EE258" s="100">
        <v>9.9540000000000006</v>
      </c>
      <c r="EF258" s="208">
        <v>7.3630000000000004</v>
      </c>
      <c r="EG258" s="215">
        <v>4.407</v>
      </c>
      <c r="EH258" s="288">
        <v>11.552273</v>
      </c>
      <c r="EI258" s="288">
        <v>6.0167289999999998</v>
      </c>
      <c r="EJ258" s="288">
        <v>2.7480030000000002</v>
      </c>
      <c r="EK258" s="288">
        <v>1.1255740000000001</v>
      </c>
      <c r="EL258" s="289"/>
      <c r="EM258" s="94">
        <f t="shared" si="793"/>
        <v>-1</v>
      </c>
      <c r="EN258" s="94">
        <f t="shared" si="841"/>
        <v>-0.10297119040969342</v>
      </c>
      <c r="EO258" s="94">
        <f t="shared" si="842"/>
        <v>0.641869488536155</v>
      </c>
      <c r="EP258" s="94">
        <f t="shared" si="843"/>
        <v>0.28907582130271692</v>
      </c>
      <c r="EQ258" s="94">
        <f t="shared" si="844"/>
        <v>-0.12483336317873417</v>
      </c>
      <c r="ER258" s="94">
        <f t="shared" si="845"/>
        <v>0.48357292558372927</v>
      </c>
      <c r="ES258" s="362">
        <f t="shared" si="794"/>
        <v>-83.507999999999996</v>
      </c>
      <c r="ET258" s="362">
        <f t="shared" si="846"/>
        <v>-9.5859999999999985</v>
      </c>
      <c r="EU258" s="362">
        <f t="shared" si="847"/>
        <v>36.393999999999991</v>
      </c>
      <c r="EV258" s="100"/>
      <c r="EW258" s="100">
        <v>83.507999999999996</v>
      </c>
      <c r="EX258" s="100">
        <v>93.093999999999994</v>
      </c>
      <c r="EY258" s="100">
        <v>56.7</v>
      </c>
      <c r="EZ258" s="100">
        <v>43.984999999999999</v>
      </c>
      <c r="FA258" s="208">
        <v>50.259</v>
      </c>
      <c r="FB258" s="215">
        <v>33.877000000000002</v>
      </c>
      <c r="FC258" s="288">
        <v>37.462000000000003</v>
      </c>
      <c r="FD258" s="288">
        <v>19.808108000000001</v>
      </c>
      <c r="FE258" s="288">
        <v>11.642671</v>
      </c>
      <c r="FF258" s="288">
        <v>9.4065910000000006</v>
      </c>
      <c r="FG258" s="289"/>
      <c r="FH258" s="94">
        <f t="shared" si="795"/>
        <v>-1</v>
      </c>
      <c r="FI258" s="94">
        <f t="shared" si="848"/>
        <v>0.5</v>
      </c>
      <c r="FJ258" s="94">
        <f t="shared" si="849"/>
        <v>0.2</v>
      </c>
      <c r="FK258" s="94">
        <f t="shared" si="850"/>
        <v>0.53846153846153844</v>
      </c>
      <c r="FL258" s="94">
        <f t="shared" si="851"/>
        <v>-0.13333333333333333</v>
      </c>
      <c r="FM258" s="94">
        <f t="shared" si="852"/>
        <v>0.25</v>
      </c>
      <c r="FN258" s="362">
        <f t="shared" si="796"/>
        <v>-36</v>
      </c>
      <c r="FO258" s="362">
        <f t="shared" si="853"/>
        <v>12</v>
      </c>
      <c r="FP258" s="362">
        <f t="shared" si="854"/>
        <v>4</v>
      </c>
      <c r="FQ258" s="486"/>
      <c r="FR258" s="486">
        <v>36</v>
      </c>
      <c r="FS258" s="486">
        <v>24</v>
      </c>
      <c r="FT258" s="486">
        <v>20</v>
      </c>
      <c r="FU258" s="486">
        <v>13</v>
      </c>
      <c r="FV258" s="2">
        <v>15</v>
      </c>
      <c r="FW258" s="490">
        <v>12</v>
      </c>
      <c r="FX258" s="491">
        <v>8</v>
      </c>
      <c r="FY258" s="499"/>
      <c r="FZ258" s="2"/>
      <c r="GA258" s="2"/>
      <c r="GB258" s="2"/>
      <c r="GC258" s="2"/>
      <c r="GD258" s="28" t="s">
        <v>812</v>
      </c>
      <c r="GE258" s="1" t="s">
        <v>81</v>
      </c>
      <c r="GF258" s="336"/>
      <c r="GG258" s="1">
        <v>8600</v>
      </c>
      <c r="GH258" s="1" t="s">
        <v>172</v>
      </c>
      <c r="GI258" s="18" t="s">
        <v>79</v>
      </c>
      <c r="GJ258" s="94">
        <f t="shared" ref="GJ258:GJ321" si="922">(GS258-GT258)/ABS(GT258)</f>
        <v>-1</v>
      </c>
      <c r="GK258" s="94">
        <f t="shared" ref="GK258:GK321" si="923">(GT258-GU258)/ABS(GU258)</f>
        <v>0.78844081955866796</v>
      </c>
      <c r="GL258" s="94">
        <f t="shared" ref="GL258:GL321" si="924">(GU258-GV258)/ABS(GV258)</f>
        <v>-0.57451942327152539</v>
      </c>
      <c r="GM258" s="94">
        <f t="shared" ref="GM258:GM321" si="925">(GV258-GW258)/ABS(GW258)</f>
        <v>0.1399162529337267</v>
      </c>
      <c r="GN258" s="94">
        <f t="shared" ref="GN258:GN321" si="926">(GW258-GX258)/ABS(GX258)</f>
        <v>0.228185602579911</v>
      </c>
      <c r="GO258" s="392">
        <f t="shared" ref="GO258:GO321" si="927">(GX258-GY258)/ABS(GY258)</f>
        <v>3.9580543872799634E-2</v>
      </c>
      <c r="GP258" s="366">
        <f t="shared" ref="GP258:GP321" si="928">GS258-GT258</f>
        <v>-0.70256811552962939</v>
      </c>
      <c r="GQ258" s="366">
        <f t="shared" ref="GQ258:GQ321" si="929">GT258-GU258</f>
        <v>0.30972977956333136</v>
      </c>
      <c r="GR258" s="366">
        <f t="shared" ref="GR258:GR321" si="930">GU258-GV258</f>
        <v>-0.53044314256049352</v>
      </c>
      <c r="GS258" s="94">
        <f t="shared" si="797"/>
        <v>0</v>
      </c>
      <c r="GT258" s="94">
        <f t="shared" si="855"/>
        <v>0.70256811552962939</v>
      </c>
      <c r="GU258" s="392">
        <f t="shared" si="856"/>
        <v>0.39283833596629802</v>
      </c>
      <c r="GV258" s="94">
        <f t="shared" si="857"/>
        <v>0.92328147852679154</v>
      </c>
      <c r="GW258" s="94">
        <f t="shared" si="858"/>
        <v>0.80995553502338735</v>
      </c>
      <c r="GX258" s="94">
        <f t="shared" si="859"/>
        <v>0.6594732370433305</v>
      </c>
      <c r="GY258" s="94">
        <f t="shared" si="860"/>
        <v>0.63436473578715025</v>
      </c>
      <c r="GZ258" s="94">
        <f t="shared" si="861"/>
        <v>0.81438888788333008</v>
      </c>
      <c r="HA258" s="94">
        <f t="shared" si="862"/>
        <v>0.9754050665781907</v>
      </c>
      <c r="HB258" s="94">
        <f t="shared" si="863"/>
        <v>1.1079315062021486</v>
      </c>
      <c r="HC258" s="94">
        <f t="shared" si="864"/>
        <v>0.14557105974373963</v>
      </c>
      <c r="HD258" s="94">
        <f t="shared" ref="HD258:HD321" si="931">(HM258-HN258)/ABS(HN258)</f>
        <v>-1</v>
      </c>
      <c r="HE258" s="94">
        <f t="shared" ref="HE258:HE321" si="932">(HN258-HO258)/ABS(HO258)</f>
        <v>0.22305405966699621</v>
      </c>
      <c r="HF258" s="94">
        <f t="shared" ref="HF258:HF321" si="933">(HO258-HP258)/ABS(HP258)</f>
        <v>-0.70910413611587331</v>
      </c>
      <c r="HG258" s="94">
        <f t="shared" ref="HG258:HG321" si="934">(HP258-HQ258)/ABS(HQ258)</f>
        <v>0.39970175384269696</v>
      </c>
      <c r="HH258" s="94">
        <f t="shared" ref="HH258:HH321" si="935">(HQ258-HR258)/ABS(HR258)</f>
        <v>0.47257980851370679</v>
      </c>
      <c r="HI258" s="392">
        <f t="shared" ref="HI258:HI321" si="936">(HR258-HS258)/ABS(HS258)</f>
        <v>-0.31286781725710566</v>
      </c>
      <c r="HJ258" s="366">
        <f t="shared" ref="HJ258:HJ321" si="937">HM258-HN258</f>
        <v>-7.7484966195173338E-2</v>
      </c>
      <c r="HK258" s="366">
        <f t="shared" ref="HK258:HK321" si="938">HN258-HO258</f>
        <v>1.4131293818442622E-2</v>
      </c>
      <c r="HL258" s="366">
        <f t="shared" ref="HL258:HL321" si="939">HO258-HP258</f>
        <v>-0.15443447878779232</v>
      </c>
      <c r="HM258" s="94">
        <f t="shared" si="798"/>
        <v>0</v>
      </c>
      <c r="HN258" s="94">
        <f t="shared" si="865"/>
        <v>7.7484966195173338E-2</v>
      </c>
      <c r="HO258" s="392">
        <f t="shared" si="866"/>
        <v>6.3353672376730716E-2</v>
      </c>
      <c r="HP258" s="94">
        <f t="shared" si="867"/>
        <v>0.21778815116452302</v>
      </c>
      <c r="HQ258" s="94">
        <f t="shared" si="868"/>
        <v>0.15559611221934552</v>
      </c>
      <c r="HR258" s="94">
        <f t="shared" si="869"/>
        <v>0.10566226110107446</v>
      </c>
      <c r="HS258" s="94">
        <f t="shared" si="870"/>
        <v>0.15377283113023732</v>
      </c>
      <c r="HT258" s="94">
        <f t="shared" si="871"/>
        <v>0.25517674944842078</v>
      </c>
      <c r="HU258" s="94">
        <f t="shared" si="872"/>
        <v>0.27388167396426016</v>
      </c>
      <c r="HV258" s="94">
        <f t="shared" si="873"/>
        <v>0.21754311386308936</v>
      </c>
      <c r="HW258" s="94">
        <f t="shared" si="874"/>
        <v>5.1948043664277521E-2</v>
      </c>
      <c r="HX258" s="94" t="e">
        <f t="shared" ref="HX258:HX321" si="940">(IG258-IH258)/ABS(IH258)</f>
        <v>#VALUE!</v>
      </c>
      <c r="HY258" s="94">
        <f t="shared" ref="HY258:HY321" si="941">(IH258-II258)/ABS(II258)</f>
        <v>0.96421885345762959</v>
      </c>
      <c r="HZ258" s="94">
        <f t="shared" ref="HZ258:HZ321" si="942">(II258-IJ258)/ABS(IJ258)</f>
        <v>-0.50831627023023718</v>
      </c>
      <c r="IA258" s="94">
        <f t="shared" ref="IA258:IA321" si="943">(IJ258-IK258)/ABS(IK258)</f>
        <v>-1.7337131758469963E-2</v>
      </c>
      <c r="IB258" s="94">
        <f t="shared" ref="IB258:IB321" si="944">(IK258-IL258)/ABS(IL258)</f>
        <v>0.54472822808499144</v>
      </c>
      <c r="IC258" s="392">
        <f t="shared" ref="IC258:IC321" si="945">(IL258-IM258)/ABS(IM258)</f>
        <v>0.12616713949086603</v>
      </c>
      <c r="ID258" s="366" t="e">
        <f t="shared" ref="ID258:ID321" si="946">IG258-IH258</f>
        <v>#VALUE!</v>
      </c>
      <c r="IE258" s="366">
        <f t="shared" ref="IE258:IE321" si="947">IH258-II258</f>
        <v>0.10542874631388932</v>
      </c>
      <c r="IF258" s="366">
        <f t="shared" ref="IF258:IF321" si="948">II258-IJ258</f>
        <v>-0.1130398562845337</v>
      </c>
      <c r="IG258" s="94" t="str">
        <f t="shared" si="799"/>
        <v>i.a.</v>
      </c>
      <c r="IH258" s="94">
        <f t="shared" si="875"/>
        <v>0.214769842410308</v>
      </c>
      <c r="II258" s="392">
        <f t="shared" si="876"/>
        <v>0.10934109609641868</v>
      </c>
      <c r="IJ258" s="94">
        <f t="shared" si="877"/>
        <v>0.22238095238095237</v>
      </c>
      <c r="IK258" s="94">
        <f t="shared" si="878"/>
        <v>0.22630442196203251</v>
      </c>
      <c r="IL258" s="94">
        <f t="shared" si="879"/>
        <v>0.14650112417676436</v>
      </c>
      <c r="IM258" s="94">
        <f t="shared" si="880"/>
        <v>0.13008826047170646</v>
      </c>
      <c r="IN258" s="94">
        <f t="shared" si="881"/>
        <v>0.30837309807271363</v>
      </c>
      <c r="IO258" s="94">
        <f t="shared" si="882"/>
        <v>0.30375081759449207</v>
      </c>
      <c r="IP258" s="94">
        <f t="shared" si="883"/>
        <v>0.23602857110709391</v>
      </c>
      <c r="IQ258" s="94">
        <f t="shared" si="884"/>
        <v>0.11965801425830037</v>
      </c>
      <c r="IR258" s="94" t="str">
        <f t="shared" si="800"/>
        <v>i.a.</v>
      </c>
      <c r="IS258" s="94" t="e">
        <f t="shared" ref="IS258:IS321" si="949">(JB258-JC258)/ABS(JC258)</f>
        <v>#VALUE!</v>
      </c>
      <c r="IT258" s="94" t="e">
        <f t="shared" ref="IT258:IT321" si="950">(JC258-JD258)/ABS(JD258)</f>
        <v>#VALUE!</v>
      </c>
      <c r="IU258" s="94" t="e">
        <f t="shared" ref="IU258:IU321" si="951">(JD258-JE258)/ABS(JE258)</f>
        <v>#VALUE!</v>
      </c>
      <c r="IV258" s="94" t="e">
        <f t="shared" ref="IV258:IV321" si="952">(JE258-JF258)/ABS(JF258)</f>
        <v>#VALUE!</v>
      </c>
      <c r="IW258" s="94" t="e">
        <f t="shared" ref="IW258:IW321" si="953">(JF258-JG258)/ABS(JG258)</f>
        <v>#VALUE!</v>
      </c>
      <c r="IX258" s="392" t="e">
        <f t="shared" ref="IX258:IX321" si="954">(JG258-JH258)/ABS(JH258)</f>
        <v>#VALUE!</v>
      </c>
      <c r="IY258" s="366" t="e">
        <f t="shared" ref="IY258:IY321" si="955">JB258-JC258</f>
        <v>#VALUE!</v>
      </c>
      <c r="IZ258" s="366" t="e">
        <f t="shared" ref="IZ258:IZ321" si="956">JC258-JD258</f>
        <v>#VALUE!</v>
      </c>
      <c r="JA258" s="366" t="e">
        <f t="shared" ref="JA258:JA321" si="957">JD258-JE258</f>
        <v>#VALUE!</v>
      </c>
      <c r="JB258" s="392"/>
      <c r="JC258" s="94" t="str">
        <f t="shared" si="885"/>
        <v>i.a.</v>
      </c>
      <c r="JD258" s="392" t="str">
        <f t="shared" si="886"/>
        <v>i.a.</v>
      </c>
      <c r="JE258" s="94" t="str">
        <f t="shared" si="887"/>
        <v>i.a.</v>
      </c>
      <c r="JF258" s="94" t="str">
        <f t="shared" si="888"/>
        <v>i.a.</v>
      </c>
      <c r="JG258" s="94" t="str">
        <f t="shared" si="889"/>
        <v>i.a.</v>
      </c>
      <c r="JH258" s="94" t="str">
        <f t="shared" si="890"/>
        <v>i.a.</v>
      </c>
      <c r="JI258" s="94" t="str">
        <f t="shared" si="891"/>
        <v>i.a.</v>
      </c>
      <c r="JJ258" s="94" t="str">
        <f t="shared" si="892"/>
        <v>i.a.</v>
      </c>
      <c r="JK258" s="94" t="str">
        <f t="shared" si="893"/>
        <v>i.a.</v>
      </c>
      <c r="JL258" s="94" t="str">
        <f t="shared" si="894"/>
        <v>i.a.</v>
      </c>
      <c r="JM258" s="94" t="str">
        <f t="shared" si="801"/>
        <v>i.a.</v>
      </c>
      <c r="JN258" s="94" t="e">
        <f t="shared" ref="JN258:JN321" si="958">(JW258-JX258)/ABS(JX258)</f>
        <v>#VALUE!</v>
      </c>
      <c r="JO258" s="94" t="e">
        <f t="shared" ref="JO258:JO321" si="959">(JX258-JY258)/ABS(JY258)</f>
        <v>#DIV/0!</v>
      </c>
      <c r="JP258" s="94" t="e">
        <f t="shared" ref="JP258:JP321" si="960">(JY258-JZ258)/ABS(JZ258)</f>
        <v>#DIV/0!</v>
      </c>
      <c r="JQ258" s="94" t="e">
        <f t="shared" ref="JQ258:JQ321" si="961">(JZ258-KA258)/ABS(KA258)</f>
        <v>#DIV/0!</v>
      </c>
      <c r="JR258" s="94" t="e">
        <f t="shared" ref="JR258:JR321" si="962">(KA258-KB258)/ABS(KB258)</f>
        <v>#DIV/0!</v>
      </c>
      <c r="JS258" s="392" t="e">
        <f t="shared" ref="JS258:JS321" si="963">(KB258-KC258)/ABS(KC258)</f>
        <v>#DIV/0!</v>
      </c>
      <c r="JT258" s="364" t="e">
        <f t="shared" ref="JT258:JT321" si="964">JW258-JX258</f>
        <v>#VALUE!</v>
      </c>
      <c r="JU258" s="364">
        <f t="shared" ref="JU258:JU321" si="965">JX258-JY258</f>
        <v>0</v>
      </c>
      <c r="JV258" s="364">
        <f t="shared" ref="JV258:JV321" si="966">JY258-JZ258</f>
        <v>0</v>
      </c>
      <c r="JW258" s="99" t="str">
        <f t="shared" si="802"/>
        <v>i.a.</v>
      </c>
      <c r="JX258" s="99">
        <f t="shared" si="895"/>
        <v>0</v>
      </c>
      <c r="JY258" s="393">
        <f t="shared" si="896"/>
        <v>0</v>
      </c>
      <c r="JZ258" s="99">
        <f t="shared" si="897"/>
        <v>0</v>
      </c>
      <c r="KA258" s="99">
        <f t="shared" si="898"/>
        <v>0</v>
      </c>
      <c r="KB258" s="99">
        <f t="shared" si="899"/>
        <v>0</v>
      </c>
      <c r="KC258" s="99">
        <f t="shared" si="900"/>
        <v>0</v>
      </c>
      <c r="KD258" s="99">
        <f t="shared" si="901"/>
        <v>0</v>
      </c>
      <c r="KE258" s="99" t="str">
        <f t="shared" si="902"/>
        <v>i.a.</v>
      </c>
      <c r="KF258" s="99" t="str">
        <f t="shared" si="803"/>
        <v>i.a.</v>
      </c>
      <c r="KG258" s="99" t="str">
        <f t="shared" si="804"/>
        <v>i.a.</v>
      </c>
      <c r="KH258" s="99" t="str">
        <f t="shared" si="805"/>
        <v>i.a.</v>
      </c>
      <c r="KI258" s="94">
        <f t="shared" ref="KI258:KI321" si="967">(KR258-KS258)/ABS(KS258)</f>
        <v>-1</v>
      </c>
      <c r="KJ258" s="94">
        <f t="shared" ref="KJ258:KJ321" si="968">(KS258-KT258)/ABS(KT258)</f>
        <v>0.47095621090259154</v>
      </c>
      <c r="KK258" s="94">
        <f t="shared" ref="KK258:KK321" si="969">(KT258-KU258)/ABS(KU258)</f>
        <v>-0.64189708141321045</v>
      </c>
      <c r="KL258" s="94">
        <f t="shared" ref="KL258:KL321" si="970">(KU258-KV258)/ABS(KV258)</f>
        <v>-3.4592898902038947E-2</v>
      </c>
      <c r="KM258" s="94">
        <f t="shared" ref="KM258:KM321" si="971">(KV258-KW258)/ABS(KW258)</f>
        <v>1.0850098111113313</v>
      </c>
      <c r="KN258" s="392">
        <f t="shared" ref="KN258:KN321" si="972">(KW258-KX258)/ABS(KX258)</f>
        <v>-0.38664559462662984</v>
      </c>
      <c r="KO258" s="364">
        <f t="shared" ref="KO258:KO321" si="973">KR258-KS258</f>
        <v>-0.27433333333333332</v>
      </c>
      <c r="KP258" s="364">
        <f t="shared" ref="KP258:KP321" si="974">KS258-KT258</f>
        <v>8.7833333333333319E-2</v>
      </c>
      <c r="KQ258" s="364">
        <f t="shared" ref="KQ258:KQ321" si="975">KT258-KU258</f>
        <v>-0.33430000000000004</v>
      </c>
      <c r="KR258" s="308"/>
      <c r="KS258" s="308">
        <f t="shared" si="903"/>
        <v>0.27433333333333332</v>
      </c>
      <c r="KT258" s="395">
        <f t="shared" si="904"/>
        <v>0.1865</v>
      </c>
      <c r="KU258" s="308">
        <f t="shared" si="905"/>
        <v>0.52080000000000004</v>
      </c>
      <c r="KV258" s="308">
        <f t="shared" si="906"/>
        <v>0.53946153846153844</v>
      </c>
      <c r="KW258" s="308">
        <f t="shared" si="907"/>
        <v>0.25873333333333332</v>
      </c>
      <c r="KX258" s="308">
        <f t="shared" si="908"/>
        <v>0.42183333333333334</v>
      </c>
      <c r="KY258" s="308">
        <f t="shared" si="909"/>
        <v>0.89424999999999999</v>
      </c>
      <c r="KZ258" s="308" t="str">
        <f t="shared" si="910"/>
        <v>i.a.</v>
      </c>
      <c r="LA258" s="308" t="str">
        <f t="shared" si="911"/>
        <v>i.a.</v>
      </c>
      <c r="LB258" s="308" t="str">
        <f t="shared" si="912"/>
        <v>i.a.</v>
      </c>
      <c r="LC258" s="308" t="str">
        <f t="shared" si="806"/>
        <v>i.a.</v>
      </c>
    </row>
    <row r="259" spans="1:315" s="1" customFormat="1" x14ac:dyDescent="0.3">
      <c r="A259" s="348" t="s">
        <v>326</v>
      </c>
      <c r="B259" s="171">
        <v>32277802</v>
      </c>
      <c r="C259" t="s">
        <v>80</v>
      </c>
      <c r="D259" s="336" t="s">
        <v>87</v>
      </c>
      <c r="E259">
        <v>1</v>
      </c>
      <c r="F259"/>
      <c r="G259">
        <v>412000</v>
      </c>
      <c r="H259"/>
      <c r="I259" s="190">
        <v>45015</v>
      </c>
      <c r="J259" s="176"/>
      <c r="K259" s="176" t="s">
        <v>132</v>
      </c>
      <c r="L259" s="176" t="s">
        <v>132</v>
      </c>
      <c r="M259" s="176" t="s">
        <v>132</v>
      </c>
      <c r="N259" s="176" t="s">
        <v>132</v>
      </c>
      <c r="O259" s="176" t="s">
        <v>132</v>
      </c>
      <c r="P259" s="176" t="s">
        <v>132</v>
      </c>
      <c r="Q259" s="94">
        <f t="shared" si="913"/>
        <v>-1</v>
      </c>
      <c r="R259" s="94">
        <f t="shared" si="914"/>
        <v>5.3746158679616185E-2</v>
      </c>
      <c r="S259" s="94">
        <f t="shared" si="915"/>
        <v>4.4187577267606359E-2</v>
      </c>
      <c r="T259" s="94">
        <f t="shared" si="916"/>
        <v>-0.19027099328901487</v>
      </c>
      <c r="U259" s="94">
        <f t="shared" si="917"/>
        <v>0.25204473608788103</v>
      </c>
      <c r="V259" s="94">
        <f t="shared" si="918"/>
        <v>6.5122700225079377E-2</v>
      </c>
      <c r="W259" s="362">
        <f t="shared" si="919"/>
        <v>-1043.097</v>
      </c>
      <c r="X259" s="362">
        <f t="shared" si="920"/>
        <v>53.202999999999975</v>
      </c>
      <c r="Y259" s="362">
        <f t="shared" si="921"/>
        <v>41.889999999999986</v>
      </c>
      <c r="Z259" s="100"/>
      <c r="AA259" s="396">
        <v>1043.097</v>
      </c>
      <c r="AB259" s="100">
        <v>989.89400000000001</v>
      </c>
      <c r="AC259" s="100">
        <v>948.00400000000002</v>
      </c>
      <c r="AD259" s="100">
        <v>1170.7670000000001</v>
      </c>
      <c r="AE259" s="100">
        <v>935.08399999999995</v>
      </c>
      <c r="AF259" s="100">
        <v>877.91200000000003</v>
      </c>
      <c r="AG259" s="201">
        <v>753.74496599999998</v>
      </c>
      <c r="AH259" s="201">
        <v>652.94130800000005</v>
      </c>
      <c r="AI259" s="201">
        <v>557.55450299999995</v>
      </c>
      <c r="AJ259" s="201">
        <v>528.31100900000001</v>
      </c>
      <c r="AK259" s="201">
        <v>412.00725399999999</v>
      </c>
      <c r="AL259" s="94">
        <f t="shared" si="782"/>
        <v>-1</v>
      </c>
      <c r="AM259" s="94">
        <f t="shared" si="783"/>
        <v>3.3488973995767904E-2</v>
      </c>
      <c r="AN259" s="94">
        <f t="shared" si="807"/>
        <v>-1.4115346344443008E-2</v>
      </c>
      <c r="AO259" s="94">
        <f t="shared" si="808"/>
        <v>3.0485846562806783E-3</v>
      </c>
      <c r="AP259" s="94">
        <f t="shared" si="809"/>
        <v>1.6511678716634597E-2</v>
      </c>
      <c r="AQ259" s="94">
        <f t="shared" si="810"/>
        <v>0.18706755979263723</v>
      </c>
      <c r="AR259" s="362">
        <f t="shared" si="784"/>
        <v>-413.68599999999998</v>
      </c>
      <c r="AS259" s="362">
        <f t="shared" si="811"/>
        <v>13.404999999999973</v>
      </c>
      <c r="AT259" s="362">
        <f t="shared" si="812"/>
        <v>-5.7309999999999945</v>
      </c>
      <c r="AU259" s="266"/>
      <c r="AV259" s="266">
        <v>413.68599999999998</v>
      </c>
      <c r="AW259" s="266">
        <v>400.28100000000001</v>
      </c>
      <c r="AX259" s="266">
        <v>406.012</v>
      </c>
      <c r="AY259" s="266">
        <v>404.77800000000002</v>
      </c>
      <c r="AZ259" s="266">
        <v>398.20299999999997</v>
      </c>
      <c r="BA259" s="266">
        <v>335.45100000000002</v>
      </c>
      <c r="BB259" s="201">
        <v>283.65225199999998</v>
      </c>
      <c r="BC259" s="201">
        <v>241.24164200000001</v>
      </c>
      <c r="BD259" s="201">
        <v>195.603399</v>
      </c>
      <c r="BE259" s="201">
        <v>183.96684300000001</v>
      </c>
      <c r="BF259" s="201">
        <v>164.071699</v>
      </c>
      <c r="BG259" s="94">
        <f t="shared" si="785"/>
        <v>-1</v>
      </c>
      <c r="BH259" s="94">
        <f t="shared" si="813"/>
        <v>-8.7944873731383762E-3</v>
      </c>
      <c r="BI259" s="94">
        <f t="shared" si="814"/>
        <v>-8.3700793255895037E-2</v>
      </c>
      <c r="BJ259" s="94">
        <f t="shared" si="815"/>
        <v>5.2159994223166167E-2</v>
      </c>
      <c r="BK259" s="94">
        <f t="shared" si="816"/>
        <v>-3.1195345474896805E-2</v>
      </c>
      <c r="BL259" s="94">
        <f t="shared" si="817"/>
        <v>0.33304320119368669</v>
      </c>
      <c r="BM259" s="362">
        <f t="shared" si="786"/>
        <v>-158.80500000000001</v>
      </c>
      <c r="BN259" s="362">
        <f t="shared" si="818"/>
        <v>-1.4089999999999918</v>
      </c>
      <c r="BO259" s="362">
        <f t="shared" si="819"/>
        <v>-14.634999999999991</v>
      </c>
      <c r="BP259" s="266"/>
      <c r="BQ259" s="266">
        <v>158.80500000000001</v>
      </c>
      <c r="BR259" s="266">
        <v>160.214</v>
      </c>
      <c r="BS259" s="266">
        <v>174.84899999999999</v>
      </c>
      <c r="BT259" s="266">
        <v>166.18100000000001</v>
      </c>
      <c r="BU259" s="266">
        <v>171.53200000000001</v>
      </c>
      <c r="BV259" s="266">
        <v>128.67699999999999</v>
      </c>
      <c r="BW259" s="201">
        <v>106.836</v>
      </c>
      <c r="BX259" s="201">
        <v>81.216847000000001</v>
      </c>
      <c r="BY259" s="201">
        <v>57.225839999999998</v>
      </c>
      <c r="BZ259" s="201">
        <v>55.981608999999999</v>
      </c>
      <c r="CA259" s="201">
        <v>45.500160999999999</v>
      </c>
      <c r="CB259" s="94">
        <f t="shared" si="787"/>
        <v>-1</v>
      </c>
      <c r="CC259" s="94">
        <f t="shared" si="820"/>
        <v>-2.228816809491168E-2</v>
      </c>
      <c r="CD259" s="94">
        <f t="shared" si="821"/>
        <v>-8.8056372591178336E-2</v>
      </c>
      <c r="CE259" s="94">
        <f t="shared" si="822"/>
        <v>6.6453470952593477E-2</v>
      </c>
      <c r="CF259" s="94">
        <f t="shared" si="823"/>
        <v>-2.7999334339748147E-2</v>
      </c>
      <c r="CG259" s="94">
        <f t="shared" si="824"/>
        <v>0.31175837712254223</v>
      </c>
      <c r="CH259" s="362">
        <f t="shared" si="788"/>
        <v>-155.50800000000001</v>
      </c>
      <c r="CI259" s="362">
        <f t="shared" si="825"/>
        <v>-3.5449999999999875</v>
      </c>
      <c r="CJ259" s="362">
        <f t="shared" si="826"/>
        <v>-15.358000000000004</v>
      </c>
      <c r="CK259" s="100"/>
      <c r="CL259" s="100">
        <v>155.50800000000001</v>
      </c>
      <c r="CM259" s="100">
        <v>159.053</v>
      </c>
      <c r="CN259" s="100">
        <v>174.411</v>
      </c>
      <c r="CO259" s="100">
        <v>163.54300000000001</v>
      </c>
      <c r="CP259" s="100">
        <v>168.25399999999999</v>
      </c>
      <c r="CQ259" s="100">
        <v>128.26599999999999</v>
      </c>
      <c r="CR259" s="208">
        <v>108.385345</v>
      </c>
      <c r="CS259" s="208">
        <v>79.868523999999994</v>
      </c>
      <c r="CT259" s="208">
        <v>52.551825999999998</v>
      </c>
      <c r="CU259" s="208">
        <v>49.455730000000003</v>
      </c>
      <c r="CV259" s="208">
        <v>46.027287999999999</v>
      </c>
      <c r="CW259" s="94">
        <f t="shared" si="789"/>
        <v>-1</v>
      </c>
      <c r="CX259" s="94">
        <f t="shared" si="827"/>
        <v>-2.2682024455317112E-2</v>
      </c>
      <c r="CY259" s="94">
        <f t="shared" si="828"/>
        <v>-8.7201559798403341E-2</v>
      </c>
      <c r="CZ259" s="94">
        <f t="shared" si="829"/>
        <v>6.6225788990609727E-2</v>
      </c>
      <c r="DA259" s="94">
        <f t="shared" si="830"/>
        <v>-2.8221841052029822E-2</v>
      </c>
      <c r="DB259" s="94">
        <f t="shared" si="831"/>
        <v>0.31092411780578244</v>
      </c>
      <c r="DC259" s="362">
        <f t="shared" si="790"/>
        <v>-121.249</v>
      </c>
      <c r="DD259" s="362">
        <f t="shared" si="832"/>
        <v>-2.8140000000000072</v>
      </c>
      <c r="DE259" s="362">
        <f t="shared" si="833"/>
        <v>-11.85199999999999</v>
      </c>
      <c r="DF259" s="266"/>
      <c r="DG259" s="266">
        <v>121.249</v>
      </c>
      <c r="DH259" s="266">
        <v>124.063</v>
      </c>
      <c r="DI259" s="266">
        <v>135.91499999999999</v>
      </c>
      <c r="DJ259" s="266">
        <v>127.473</v>
      </c>
      <c r="DK259" s="266">
        <v>131.17500000000001</v>
      </c>
      <c r="DL259" s="266">
        <v>100.063</v>
      </c>
      <c r="DM259" s="201">
        <v>83.742896000000002</v>
      </c>
      <c r="DN259" s="201">
        <v>61.656618000000002</v>
      </c>
      <c r="DO259" s="201">
        <v>39.970061000000001</v>
      </c>
      <c r="DP259" s="201">
        <v>36.913561999999999</v>
      </c>
      <c r="DQ259" s="201">
        <v>33.265470999999998</v>
      </c>
      <c r="DR259" s="94">
        <f t="shared" si="791"/>
        <v>-1</v>
      </c>
      <c r="DS259" s="94">
        <f t="shared" si="834"/>
        <v>-5.7997912075165295E-3</v>
      </c>
      <c r="DT259" s="94">
        <f t="shared" si="835"/>
        <v>-2.4358375532157917E-2</v>
      </c>
      <c r="DU259" s="94">
        <f t="shared" si="836"/>
        <v>1.6981321592540375E-2</v>
      </c>
      <c r="DV259" s="94">
        <f t="shared" si="837"/>
        <v>-7.324409435733834E-3</v>
      </c>
      <c r="DW259" s="94">
        <f t="shared" si="838"/>
        <v>6.9240166137307546E-2</v>
      </c>
      <c r="DX259" s="362">
        <f t="shared" si="792"/>
        <v>-471.40499999999997</v>
      </c>
      <c r="DY259" s="362">
        <f t="shared" si="839"/>
        <v>-2.75</v>
      </c>
      <c r="DZ259" s="362">
        <f t="shared" si="840"/>
        <v>-11.838000000000022</v>
      </c>
      <c r="EA259" s="100"/>
      <c r="EB259" s="100">
        <v>471.40499999999997</v>
      </c>
      <c r="EC259" s="100">
        <v>474.15499999999997</v>
      </c>
      <c r="ED259" s="100">
        <v>485.99299999999999</v>
      </c>
      <c r="EE259" s="100">
        <v>477.87799999999999</v>
      </c>
      <c r="EF259" s="100">
        <v>481.404</v>
      </c>
      <c r="EG259" s="100">
        <v>450.23</v>
      </c>
      <c r="EH259" s="208">
        <v>183.86680699999999</v>
      </c>
      <c r="EI259" s="208">
        <v>161.72391099999999</v>
      </c>
      <c r="EJ259" s="208">
        <v>140.06729300000001</v>
      </c>
      <c r="EK259" s="208">
        <v>112.497232</v>
      </c>
      <c r="EL259" s="208">
        <v>108.84867</v>
      </c>
      <c r="EM259" s="94">
        <f t="shared" si="793"/>
        <v>-1</v>
      </c>
      <c r="EN259" s="94">
        <f t="shared" si="841"/>
        <v>9.8021643150413298E-2</v>
      </c>
      <c r="EO259" s="94">
        <f t="shared" si="842"/>
        <v>0.16762132272407032</v>
      </c>
      <c r="EP259" s="94">
        <f t="shared" si="843"/>
        <v>-6.1642732146329288E-2</v>
      </c>
      <c r="EQ259" s="94">
        <f t="shared" si="844"/>
        <v>-1.5945342749017037E-2</v>
      </c>
      <c r="ER259" s="94">
        <f t="shared" si="845"/>
        <v>-7.408818147536049E-2</v>
      </c>
      <c r="ES259" s="362">
        <f t="shared" si="794"/>
        <v>-866.21500000000003</v>
      </c>
      <c r="ET259" s="362">
        <f t="shared" si="846"/>
        <v>77.328000000000088</v>
      </c>
      <c r="EU259" s="362">
        <f t="shared" si="847"/>
        <v>113.25099999999998</v>
      </c>
      <c r="EV259" s="100"/>
      <c r="EW259" s="100">
        <v>866.21500000000003</v>
      </c>
      <c r="EX259" s="100">
        <v>788.88699999999994</v>
      </c>
      <c r="EY259" s="100">
        <v>675.63599999999997</v>
      </c>
      <c r="EZ259" s="100">
        <v>720.02</v>
      </c>
      <c r="FA259" s="100">
        <v>731.68700000000001</v>
      </c>
      <c r="FB259" s="100">
        <v>790.23400000000004</v>
      </c>
      <c r="FC259" s="208">
        <v>711.49906399999998</v>
      </c>
      <c r="FD259" s="208">
        <v>646.77133600000002</v>
      </c>
      <c r="FE259" s="208">
        <v>614.82607599999994</v>
      </c>
      <c r="FF259" s="208">
        <v>539.82196799999997</v>
      </c>
      <c r="FG259" s="208">
        <v>461.21994899999999</v>
      </c>
      <c r="FH259" s="94">
        <f t="shared" si="795"/>
        <v>-1</v>
      </c>
      <c r="FI259" s="94">
        <f t="shared" si="848"/>
        <v>1.8691588785046728E-2</v>
      </c>
      <c r="FJ259" s="94">
        <f t="shared" si="849"/>
        <v>3.5483870967741936E-2</v>
      </c>
      <c r="FK259" s="94">
        <f t="shared" si="850"/>
        <v>-6.9069069069069067E-2</v>
      </c>
      <c r="FL259" s="94">
        <f t="shared" si="851"/>
        <v>5.3797468354430382E-2</v>
      </c>
      <c r="FM259" s="94">
        <f t="shared" si="852"/>
        <v>6.0402684563758392E-2</v>
      </c>
      <c r="FN259" s="362">
        <f t="shared" si="796"/>
        <v>-327</v>
      </c>
      <c r="FO259" s="362">
        <f t="shared" si="853"/>
        <v>6</v>
      </c>
      <c r="FP259" s="362">
        <f t="shared" si="854"/>
        <v>11</v>
      </c>
      <c r="FQ259" s="486"/>
      <c r="FR259" s="486">
        <v>327</v>
      </c>
      <c r="FS259" s="486">
        <v>321</v>
      </c>
      <c r="FT259" s="486">
        <v>310</v>
      </c>
      <c r="FU259" s="486">
        <v>333</v>
      </c>
      <c r="FV259" s="486">
        <v>316</v>
      </c>
      <c r="FW259" s="486">
        <v>298</v>
      </c>
      <c r="FX259" s="2">
        <v>268</v>
      </c>
      <c r="FY259" s="2">
        <v>254</v>
      </c>
      <c r="FZ259" s="2">
        <v>227</v>
      </c>
      <c r="GA259" s="2">
        <v>202</v>
      </c>
      <c r="GB259" s="2">
        <v>206</v>
      </c>
      <c r="GC259" s="2"/>
      <c r="GD259" s="28"/>
      <c r="GE259" s="1" t="s">
        <v>81</v>
      </c>
      <c r="GF259" s="336" t="s">
        <v>87</v>
      </c>
      <c r="GG259" s="1">
        <v>2630</v>
      </c>
      <c r="GH259" s="1" t="s">
        <v>249</v>
      </c>
      <c r="GI259" s="18" t="s">
        <v>97</v>
      </c>
      <c r="GJ259" s="94">
        <f t="shared" si="922"/>
        <v>-1</v>
      </c>
      <c r="GK259" s="94">
        <f t="shared" si="923"/>
        <v>-7.2041330216942607E-3</v>
      </c>
      <c r="GL259" s="94">
        <f t="shared" si="924"/>
        <v>-8.4520286357761057E-2</v>
      </c>
      <c r="GM259" s="94">
        <f t="shared" si="925"/>
        <v>6.1376074726125822E-2</v>
      </c>
      <c r="GN259" s="94">
        <f t="shared" si="926"/>
        <v>-5.6013906075874219E-2</v>
      </c>
      <c r="GO259" s="392">
        <f t="shared" si="927"/>
        <v>-0.10717964513005551</v>
      </c>
      <c r="GP259" s="366">
        <f t="shared" si="928"/>
        <v>-0.32892254325479087</v>
      </c>
      <c r="GQ259" s="366">
        <f t="shared" si="929"/>
        <v>-2.3867965553217574E-3</v>
      </c>
      <c r="GR259" s="366">
        <f t="shared" si="930"/>
        <v>-3.0587636030015353E-2</v>
      </c>
      <c r="GS259" s="94">
        <f t="shared" si="797"/>
        <v>0</v>
      </c>
      <c r="GT259" s="94">
        <f t="shared" si="855"/>
        <v>0.32892254325479087</v>
      </c>
      <c r="GU259" s="392">
        <f t="shared" si="856"/>
        <v>0.33130933981011262</v>
      </c>
      <c r="GV259" s="94">
        <f t="shared" si="857"/>
        <v>0.36189697584012798</v>
      </c>
      <c r="GW259" s="94">
        <f t="shared" si="858"/>
        <v>0.34096960018013478</v>
      </c>
      <c r="GX259" s="94">
        <f t="shared" si="859"/>
        <v>0.36120193123050465</v>
      </c>
      <c r="GY259" s="94">
        <f t="shared" si="860"/>
        <v>0.40456283199672377</v>
      </c>
      <c r="GZ259" s="94">
        <f t="shared" si="861"/>
        <v>0.62724685215648646</v>
      </c>
      <c r="HA259" s="94">
        <f t="shared" si="862"/>
        <v>0.52929656624452182</v>
      </c>
      <c r="HB259" s="94">
        <f t="shared" si="863"/>
        <v>0.41614574335013993</v>
      </c>
      <c r="HC259" s="94">
        <f t="shared" si="864"/>
        <v>0.44686375083646235</v>
      </c>
      <c r="HD259" s="94">
        <f t="shared" si="931"/>
        <v>-1</v>
      </c>
      <c r="HE259" s="94">
        <f t="shared" si="932"/>
        <v>-0.12292821169400481</v>
      </c>
      <c r="HF259" s="94">
        <f t="shared" si="933"/>
        <v>-0.12678839069946274</v>
      </c>
      <c r="HG259" s="94">
        <f t="shared" si="934"/>
        <v>9.4415836519693749E-2</v>
      </c>
      <c r="HH259" s="94">
        <f t="shared" si="935"/>
        <v>1.5662353780411503E-2</v>
      </c>
      <c r="HI259" s="392">
        <f t="shared" si="936"/>
        <v>0.31536068624650243</v>
      </c>
      <c r="HJ259" s="366">
        <f t="shared" si="937"/>
        <v>-0.19189753864112305</v>
      </c>
      <c r="HK259" s="366">
        <f t="shared" si="938"/>
        <v>-2.6895884200307252E-2</v>
      </c>
      <c r="HL259" s="366">
        <f t="shared" si="939"/>
        <v>-3.1768320166875447E-2</v>
      </c>
      <c r="HM259" s="94">
        <f t="shared" si="798"/>
        <v>0</v>
      </c>
      <c r="HN259" s="94">
        <f t="shared" si="865"/>
        <v>0.19189753864112305</v>
      </c>
      <c r="HO259" s="392">
        <f t="shared" si="866"/>
        <v>0.2187934228414303</v>
      </c>
      <c r="HP259" s="94">
        <f t="shared" si="867"/>
        <v>0.25056174300830575</v>
      </c>
      <c r="HQ259" s="94">
        <f t="shared" si="868"/>
        <v>0.22894564812320947</v>
      </c>
      <c r="HR259" s="94">
        <f t="shared" si="869"/>
        <v>0.22541511681618165</v>
      </c>
      <c r="HS259" s="94">
        <f t="shared" si="870"/>
        <v>0.1713713350057797</v>
      </c>
      <c r="HT259" s="94">
        <f t="shared" si="871"/>
        <v>0.15731182833697915</v>
      </c>
      <c r="HU259" s="94">
        <f t="shared" si="872"/>
        <v>0.12875239950159315</v>
      </c>
      <c r="HV259" s="94">
        <f t="shared" si="873"/>
        <v>9.9122568643090339E-2</v>
      </c>
      <c r="HW259" s="94">
        <f t="shared" si="874"/>
        <v>0.11184668303954748</v>
      </c>
      <c r="HX259" s="94" t="e">
        <f t="shared" si="940"/>
        <v>#VALUE!</v>
      </c>
      <c r="HY259" s="94">
        <f t="shared" si="941"/>
        <v>-9.4553176620497448E-2</v>
      </c>
      <c r="HZ259" s="94">
        <f t="shared" si="942"/>
        <v>-0.16441948645502474</v>
      </c>
      <c r="IA259" s="94">
        <f t="shared" si="943"/>
        <v>8.3789039028501988E-2</v>
      </c>
      <c r="IB259" s="94">
        <f t="shared" si="944"/>
        <v>8.7606244732039516E-3</v>
      </c>
      <c r="IC259" s="392">
        <f t="shared" si="945"/>
        <v>0.15479697390735248</v>
      </c>
      <c r="ID259" s="366" t="e">
        <f t="shared" si="946"/>
        <v>#VALUE!</v>
      </c>
      <c r="IE259" s="366">
        <f t="shared" si="947"/>
        <v>-5.6830523839906055E-2</v>
      </c>
      <c r="IF259" s="366">
        <f t="shared" si="948"/>
        <v>-0.11826888958068671</v>
      </c>
      <c r="IG259" s="94" t="str">
        <f t="shared" si="799"/>
        <v>i.a.</v>
      </c>
      <c r="IH259" s="94">
        <f t="shared" si="875"/>
        <v>0.54421246457288308</v>
      </c>
      <c r="II259" s="392">
        <f t="shared" si="876"/>
        <v>0.60104298841278914</v>
      </c>
      <c r="IJ259" s="94">
        <f t="shared" si="877"/>
        <v>0.71931187799347585</v>
      </c>
      <c r="IK259" s="94">
        <f t="shared" si="878"/>
        <v>0.66370100830532486</v>
      </c>
      <c r="IL259" s="94">
        <f t="shared" si="879"/>
        <v>0.65793706871927471</v>
      </c>
      <c r="IM259" s="94">
        <f t="shared" si="880"/>
        <v>0.56974263319472462</v>
      </c>
      <c r="IN259" s="94">
        <f t="shared" si="881"/>
        <v>0.25842171311696904</v>
      </c>
      <c r="IO259" s="94">
        <f t="shared" si="882"/>
        <v>0.25004804943922249</v>
      </c>
      <c r="IP259" s="94">
        <f t="shared" si="883"/>
        <v>0.22781612307543056</v>
      </c>
      <c r="IQ259" s="94">
        <f t="shared" si="884"/>
        <v>0.208396913554285</v>
      </c>
      <c r="IR259" s="94">
        <f t="shared" si="800"/>
        <v>0.23600165221821315</v>
      </c>
      <c r="IS259" s="94">
        <f t="shared" si="949"/>
        <v>-1</v>
      </c>
      <c r="IT259" s="94">
        <f t="shared" si="950"/>
        <v>-5.9350770142897011E-2</v>
      </c>
      <c r="IU259" s="94">
        <f t="shared" si="951"/>
        <v>-0.12247643364821031</v>
      </c>
      <c r="IV259" s="94">
        <f t="shared" si="952"/>
        <v>0.29939768182061832</v>
      </c>
      <c r="IW259" s="94">
        <f t="shared" si="953"/>
        <v>-0.22622201379783374</v>
      </c>
      <c r="IX259" s="392">
        <f t="shared" si="954"/>
        <v>0.25153956526510118</v>
      </c>
      <c r="IY259" s="366">
        <f t="shared" si="955"/>
        <v>-0.15224375106054375</v>
      </c>
      <c r="IZ259" s="366">
        <f t="shared" si="956"/>
        <v>-9.6059015285213378E-3</v>
      </c>
      <c r="JA259" s="366">
        <f t="shared" si="957"/>
        <v>-2.2589442604626059E-2</v>
      </c>
      <c r="JB259" s="392"/>
      <c r="JC259" s="94">
        <f t="shared" si="885"/>
        <v>0.15224375106054375</v>
      </c>
      <c r="JD259" s="392">
        <f t="shared" si="886"/>
        <v>0.16184965258906509</v>
      </c>
      <c r="JE259" s="94">
        <f t="shared" si="887"/>
        <v>0.18443909519369114</v>
      </c>
      <c r="JF259" s="94">
        <f t="shared" si="888"/>
        <v>0.14194199187370332</v>
      </c>
      <c r="JG259" s="94">
        <f t="shared" si="889"/>
        <v>0.18344020430250119</v>
      </c>
      <c r="JH259" s="94">
        <f t="shared" si="890"/>
        <v>0.14657163815963331</v>
      </c>
      <c r="JI259" s="94">
        <f t="shared" si="891"/>
        <v>0.14174025011000871</v>
      </c>
      <c r="JJ259" s="94">
        <f t="shared" si="892"/>
        <v>0.12438613701554933</v>
      </c>
      <c r="JK259" s="94">
        <f t="shared" si="893"/>
        <v>0.10263721249149342</v>
      </c>
      <c r="JL259" s="94">
        <f t="shared" si="894"/>
        <v>0.10596335879118506</v>
      </c>
      <c r="JM259" s="94">
        <f t="shared" si="801"/>
        <v>0.11043533956807469</v>
      </c>
      <c r="JN259" s="94" t="e">
        <f t="shared" si="958"/>
        <v>#VALUE!</v>
      </c>
      <c r="JO259" s="94">
        <f t="shared" si="959"/>
        <v>3.4411366777237974E-2</v>
      </c>
      <c r="JP259" s="94">
        <f t="shared" si="960"/>
        <v>8.4054484515825052E-3</v>
      </c>
      <c r="JQ259" s="94">
        <f t="shared" si="961"/>
        <v>-0.13019432504916753</v>
      </c>
      <c r="JR259" s="94">
        <f t="shared" si="962"/>
        <v>0.1881265363476588</v>
      </c>
      <c r="JS259" s="392">
        <f t="shared" si="963"/>
        <v>4.4511540097267573E-3</v>
      </c>
      <c r="JT259" s="364" t="e">
        <f t="shared" si="964"/>
        <v>#VALUE!</v>
      </c>
      <c r="JU259" s="364">
        <f t="shared" si="965"/>
        <v>0.10611715110463305</v>
      </c>
      <c r="JV259" s="364">
        <f t="shared" si="966"/>
        <v>2.5704512109335553E-2</v>
      </c>
      <c r="JW259" s="99" t="str">
        <f t="shared" si="802"/>
        <v>i.a.</v>
      </c>
      <c r="JX259" s="99">
        <f t="shared" si="895"/>
        <v>3.1898990825688074</v>
      </c>
      <c r="JY259" s="393">
        <f t="shared" si="896"/>
        <v>3.0837819314641743</v>
      </c>
      <c r="JZ259" s="99">
        <f t="shared" si="897"/>
        <v>3.0580774193548388</v>
      </c>
      <c r="KA259" s="99">
        <f t="shared" si="898"/>
        <v>3.5158168168168169</v>
      </c>
      <c r="KB259" s="99">
        <f t="shared" si="899"/>
        <v>2.9591265822784809</v>
      </c>
      <c r="KC259" s="99">
        <f t="shared" si="900"/>
        <v>2.9460134228187922</v>
      </c>
      <c r="KD259" s="99">
        <f t="shared" si="901"/>
        <v>2.8124812164179103</v>
      </c>
      <c r="KE259" s="99">
        <f t="shared" si="902"/>
        <v>2.5706350708661421</v>
      </c>
      <c r="KF259" s="99">
        <f t="shared" si="803"/>
        <v>2.4561872378854623</v>
      </c>
      <c r="KG259" s="99">
        <f t="shared" si="804"/>
        <v>2.6154010346534653</v>
      </c>
      <c r="KH259" s="99">
        <f t="shared" si="805"/>
        <v>2.0000352135922328</v>
      </c>
      <c r="KI259" s="94">
        <f t="shared" si="967"/>
        <v>-1</v>
      </c>
      <c r="KJ259" s="94">
        <f t="shared" si="968"/>
        <v>-4.0227834735372045E-2</v>
      </c>
      <c r="KK259" s="94">
        <f t="shared" si="969"/>
        <v>-0.11930677726873923</v>
      </c>
      <c r="KL259" s="94">
        <f t="shared" si="970"/>
        <v>0.14557743815230212</v>
      </c>
      <c r="KM259" s="94">
        <f t="shared" si="971"/>
        <v>-7.7620989944025304E-2</v>
      </c>
      <c r="KN259" s="392">
        <f t="shared" si="972"/>
        <v>0.23703796323581519</v>
      </c>
      <c r="KO259" s="364">
        <f t="shared" si="973"/>
        <v>-0.47555963302752297</v>
      </c>
      <c r="KP259" s="364">
        <f t="shared" si="974"/>
        <v>-1.993257881048327E-2</v>
      </c>
      <c r="KQ259" s="364">
        <f t="shared" si="975"/>
        <v>-6.712391719425187E-2</v>
      </c>
      <c r="KR259" s="308"/>
      <c r="KS259" s="308">
        <f t="shared" si="903"/>
        <v>0.47555963302752297</v>
      </c>
      <c r="KT259" s="395">
        <f t="shared" si="904"/>
        <v>0.49549221183800624</v>
      </c>
      <c r="KU259" s="308">
        <f t="shared" si="905"/>
        <v>0.56261612903225811</v>
      </c>
      <c r="KV259" s="308">
        <f t="shared" si="906"/>
        <v>0.49112012012012013</v>
      </c>
      <c r="KW259" s="308">
        <f t="shared" si="907"/>
        <v>0.53244936708860757</v>
      </c>
      <c r="KX259" s="308">
        <f t="shared" si="908"/>
        <v>0.43042281879194627</v>
      </c>
      <c r="KY259" s="308">
        <f t="shared" si="909"/>
        <v>0.40442292910447764</v>
      </c>
      <c r="KZ259" s="308">
        <f t="shared" si="910"/>
        <v>0.31444300787401575</v>
      </c>
      <c r="LA259" s="308">
        <f t="shared" si="911"/>
        <v>0.23150584140969163</v>
      </c>
      <c r="LB259" s="308">
        <f t="shared" si="912"/>
        <v>0.24483034653465346</v>
      </c>
      <c r="LC259" s="308">
        <f t="shared" si="806"/>
        <v>0.22343343689320389</v>
      </c>
    </row>
    <row r="260" spans="1:315" s="1" customFormat="1" ht="15.75" customHeight="1" x14ac:dyDescent="0.3">
      <c r="A260" s="348" t="s">
        <v>296</v>
      </c>
      <c r="B260" s="171">
        <v>13591601</v>
      </c>
      <c r="C260" t="s">
        <v>80</v>
      </c>
      <c r="D260" s="336"/>
      <c r="E260">
        <v>1</v>
      </c>
      <c r="F260"/>
      <c r="G260">
        <v>412000</v>
      </c>
      <c r="H260"/>
      <c r="I260" s="188">
        <v>45107</v>
      </c>
      <c r="J260" s="176"/>
      <c r="K260" s="176" t="s">
        <v>132</v>
      </c>
      <c r="L260" s="176" t="s">
        <v>132</v>
      </c>
      <c r="M260" s="176" t="s">
        <v>132</v>
      </c>
      <c r="N260" s="176" t="s">
        <v>132</v>
      </c>
      <c r="O260" s="176" t="s">
        <v>132</v>
      </c>
      <c r="P260" s="178" t="s">
        <v>132</v>
      </c>
      <c r="Q260" s="94" t="e">
        <f t="shared" si="913"/>
        <v>#DIV/0!</v>
      </c>
      <c r="R260" s="94" t="e">
        <f t="shared" si="914"/>
        <v>#DIV/0!</v>
      </c>
      <c r="S260" s="94" t="e">
        <f t="shared" si="915"/>
        <v>#DIV/0!</v>
      </c>
      <c r="T260" s="94" t="e">
        <f t="shared" si="916"/>
        <v>#DIV/0!</v>
      </c>
      <c r="U260" s="94" t="e">
        <f t="shared" si="917"/>
        <v>#DIV/0!</v>
      </c>
      <c r="V260" s="94" t="e">
        <f t="shared" si="918"/>
        <v>#DIV/0!</v>
      </c>
      <c r="W260" s="362">
        <f t="shared" si="919"/>
        <v>0</v>
      </c>
      <c r="X260" s="362">
        <f t="shared" si="920"/>
        <v>0</v>
      </c>
      <c r="Y260" s="362">
        <f t="shared" si="921"/>
        <v>0</v>
      </c>
      <c r="Z260" s="100"/>
      <c r="AA260" s="396"/>
      <c r="AB260" s="212"/>
      <c r="AC260" s="212"/>
      <c r="AD260" s="212"/>
      <c r="AE260" s="212"/>
      <c r="AF260" s="212"/>
      <c r="AG260" s="213"/>
      <c r="AH260" s="213"/>
      <c r="AI260" s="213"/>
      <c r="AJ260" s="213"/>
      <c r="AK260" s="214"/>
      <c r="AL260" s="94">
        <f t="shared" si="782"/>
        <v>1</v>
      </c>
      <c r="AM260" s="94">
        <f t="shared" si="783"/>
        <v>-1.0047759609963185</v>
      </c>
      <c r="AN260" s="94">
        <f t="shared" si="807"/>
        <v>-0.12415395787944801</v>
      </c>
      <c r="AO260" s="94">
        <f t="shared" si="808"/>
        <v>-5.948427709277903E-3</v>
      </c>
      <c r="AP260" s="94">
        <f t="shared" si="809"/>
        <v>9.3771713726233386E-2</v>
      </c>
      <c r="AQ260" s="94">
        <f t="shared" si="810"/>
        <v>0.34840935224223829</v>
      </c>
      <c r="AR260" s="362">
        <f t="shared" si="784"/>
        <v>0.14399999999999999</v>
      </c>
      <c r="AS260" s="362">
        <f t="shared" si="811"/>
        <v>-30.294999999999998</v>
      </c>
      <c r="AT260" s="362">
        <f t="shared" si="812"/>
        <v>-4.2739999999999974</v>
      </c>
      <c r="AU260" s="266"/>
      <c r="AV260" s="266">
        <v>-0.14399999999999999</v>
      </c>
      <c r="AW260" s="271">
        <v>30.151</v>
      </c>
      <c r="AX260" s="271">
        <v>34.424999999999997</v>
      </c>
      <c r="AY260" s="271">
        <v>34.631</v>
      </c>
      <c r="AZ260" s="322">
        <v>31.661999999999999</v>
      </c>
      <c r="BA260" s="322">
        <v>23.481000000000002</v>
      </c>
      <c r="BB260" s="321">
        <v>36.039000000000001</v>
      </c>
      <c r="BC260" s="320">
        <v>18.239999999999998</v>
      </c>
      <c r="BD260" s="320">
        <v>22.85</v>
      </c>
      <c r="BE260" s="320">
        <v>26.725999999999999</v>
      </c>
      <c r="BF260" s="321">
        <v>23.827999999999999</v>
      </c>
      <c r="BG260" s="94">
        <f t="shared" si="785"/>
        <v>1</v>
      </c>
      <c r="BH260" s="94">
        <f t="shared" si="813"/>
        <v>-4.5159761711345796</v>
      </c>
      <c r="BI260" s="94">
        <f t="shared" si="814"/>
        <v>-0.20555017747660539</v>
      </c>
      <c r="BJ260" s="94">
        <f t="shared" si="815"/>
        <v>-0.19749676305567546</v>
      </c>
      <c r="BK260" s="94">
        <f t="shared" si="816"/>
        <v>0.61485921382771125</v>
      </c>
      <c r="BL260" s="94">
        <f t="shared" si="817"/>
        <v>1.5005228302544438</v>
      </c>
      <c r="BM260" s="362">
        <f t="shared" si="786"/>
        <v>25.969000000000001</v>
      </c>
      <c r="BN260" s="362">
        <f t="shared" si="818"/>
        <v>-33.355000000000004</v>
      </c>
      <c r="BO260" s="362">
        <f t="shared" si="819"/>
        <v>-1.9110000000000005</v>
      </c>
      <c r="BP260" s="266"/>
      <c r="BQ260" s="266">
        <v>-25.969000000000001</v>
      </c>
      <c r="BR260" s="271">
        <v>7.3860000000000001</v>
      </c>
      <c r="BS260" s="271">
        <v>9.2970000000000006</v>
      </c>
      <c r="BT260" s="271">
        <v>11.585000000000001</v>
      </c>
      <c r="BU260" s="271">
        <v>7.1740000000000004</v>
      </c>
      <c r="BV260" s="271">
        <v>2.8690000000000002</v>
      </c>
      <c r="BW260" s="214">
        <v>15.199</v>
      </c>
      <c r="BX260" s="213">
        <v>1.6160000000000001</v>
      </c>
      <c r="BY260" s="213">
        <v>0.192</v>
      </c>
      <c r="BZ260" s="213">
        <v>2.92</v>
      </c>
      <c r="CA260" s="213">
        <v>1.4590000000000001</v>
      </c>
      <c r="CB260" s="94">
        <f t="shared" si="787"/>
        <v>1</v>
      </c>
      <c r="CC260" s="94">
        <f t="shared" si="820"/>
        <v>-5.0075007500750068</v>
      </c>
      <c r="CD260" s="94">
        <f t="shared" si="821"/>
        <v>-0.24745992323323548</v>
      </c>
      <c r="CE260" s="94">
        <f t="shared" si="822"/>
        <v>-0.20463320463320461</v>
      </c>
      <c r="CF260" s="94">
        <f t="shared" si="823"/>
        <v>0.62845445240532238</v>
      </c>
      <c r="CG260" s="94">
        <f t="shared" si="824"/>
        <v>1.6172981247608116</v>
      </c>
      <c r="CH260" s="362">
        <f t="shared" si="788"/>
        <v>26.713999999999999</v>
      </c>
      <c r="CI260" s="362">
        <f t="shared" si="825"/>
        <v>-33.379999999999995</v>
      </c>
      <c r="CJ260" s="362">
        <f t="shared" si="826"/>
        <v>-2.1920000000000002</v>
      </c>
      <c r="CK260" s="100"/>
      <c r="CL260" s="100">
        <v>-26.713999999999999</v>
      </c>
      <c r="CM260" s="212">
        <v>6.6660000000000004</v>
      </c>
      <c r="CN260" s="212">
        <v>8.8580000000000005</v>
      </c>
      <c r="CO260" s="212">
        <v>11.137</v>
      </c>
      <c r="CP260" s="212">
        <v>6.8390000000000004</v>
      </c>
      <c r="CQ260" s="212">
        <v>2.613</v>
      </c>
      <c r="CR260" s="287">
        <v>15.093</v>
      </c>
      <c r="CS260" s="287">
        <v>1.5589999999999999</v>
      </c>
      <c r="CT260" s="287">
        <v>5.9619999999999997</v>
      </c>
      <c r="CU260" s="287">
        <v>2.0249999999999999</v>
      </c>
      <c r="CV260" s="287">
        <v>0.78200000000000003</v>
      </c>
      <c r="CW260" s="94">
        <f t="shared" si="789"/>
        <v>1</v>
      </c>
      <c r="CX260" s="94">
        <f t="shared" si="827"/>
        <v>-5.0724863600935306</v>
      </c>
      <c r="CY260" s="94">
        <f t="shared" si="828"/>
        <v>-0.25569253081943438</v>
      </c>
      <c r="CZ260" s="94">
        <f t="shared" si="829"/>
        <v>-0.20335066435586366</v>
      </c>
      <c r="DA260" s="94">
        <f t="shared" si="830"/>
        <v>0.63456090651558061</v>
      </c>
      <c r="DB260" s="94">
        <f t="shared" si="831"/>
        <v>1.6715438950554993</v>
      </c>
      <c r="DC260" s="362">
        <f t="shared" si="790"/>
        <v>20.9</v>
      </c>
      <c r="DD260" s="362">
        <f t="shared" si="832"/>
        <v>-26.031999999999996</v>
      </c>
      <c r="DE260" s="362">
        <f t="shared" si="833"/>
        <v>-1.7629999999999999</v>
      </c>
      <c r="DF260" s="266"/>
      <c r="DG260" s="266">
        <v>-20.9</v>
      </c>
      <c r="DH260" s="271">
        <v>5.1319999999999997</v>
      </c>
      <c r="DI260" s="271">
        <v>6.8949999999999996</v>
      </c>
      <c r="DJ260" s="271">
        <v>8.6549999999999994</v>
      </c>
      <c r="DK260" s="271">
        <v>5.2949999999999999</v>
      </c>
      <c r="DL260" s="271">
        <v>1.982</v>
      </c>
      <c r="DM260" s="213">
        <v>11.76</v>
      </c>
      <c r="DN260" s="213">
        <v>1.165</v>
      </c>
      <c r="DO260" s="213">
        <v>-2.3E-2</v>
      </c>
      <c r="DP260" s="213">
        <v>1.5720000000000001</v>
      </c>
      <c r="DQ260" s="213">
        <v>0.57999999999999996</v>
      </c>
      <c r="DR260" s="94">
        <f t="shared" si="791"/>
        <v>-1</v>
      </c>
      <c r="DS260" s="94">
        <f t="shared" si="834"/>
        <v>-0.84318751092211797</v>
      </c>
      <c r="DT260" s="94">
        <f t="shared" si="835"/>
        <v>-4.2340734129197637E-2</v>
      </c>
      <c r="DU260" s="94">
        <f t="shared" si="836"/>
        <v>-1.4242507561176813E-2</v>
      </c>
      <c r="DV260" s="94">
        <f t="shared" si="837"/>
        <v>0.31537070524412292</v>
      </c>
      <c r="DW260" s="94">
        <f t="shared" si="838"/>
        <v>0.3151636225266361</v>
      </c>
      <c r="DX260" s="362">
        <f t="shared" si="792"/>
        <v>-2.6920000000000002</v>
      </c>
      <c r="DY260" s="362">
        <f t="shared" si="839"/>
        <v>-14.475000000000001</v>
      </c>
      <c r="DZ260" s="362">
        <f t="shared" si="840"/>
        <v>-0.75899999999999679</v>
      </c>
      <c r="EA260" s="100"/>
      <c r="EB260" s="100">
        <v>2.6920000000000002</v>
      </c>
      <c r="EC260" s="212">
        <v>17.167000000000002</v>
      </c>
      <c r="ED260" s="212">
        <v>17.925999999999998</v>
      </c>
      <c r="EE260" s="212">
        <v>18.184999999999999</v>
      </c>
      <c r="EF260" s="212">
        <v>13.824999999999999</v>
      </c>
      <c r="EG260" s="212">
        <v>10.512</v>
      </c>
      <c r="EH260" s="287">
        <v>19.231000000000002</v>
      </c>
      <c r="EI260" s="287">
        <v>8.2460000000000004</v>
      </c>
      <c r="EJ260" s="287">
        <v>7.0810000000000004</v>
      </c>
      <c r="EK260" s="287">
        <v>8.1519999999999992</v>
      </c>
      <c r="EL260" s="287">
        <v>6.58</v>
      </c>
      <c r="EM260" s="94">
        <f t="shared" si="793"/>
        <v>-1</v>
      </c>
      <c r="EN260" s="94">
        <f t="shared" si="841"/>
        <v>-0.53633452729838271</v>
      </c>
      <c r="EO260" s="94">
        <f t="shared" si="842"/>
        <v>0.80593942957953535</v>
      </c>
      <c r="EP260" s="94">
        <f t="shared" si="843"/>
        <v>-0.2420888426682514</v>
      </c>
      <c r="EQ260" s="94">
        <f t="shared" si="844"/>
        <v>0.89973540306932442</v>
      </c>
      <c r="ER260" s="94">
        <f t="shared" si="845"/>
        <v>0.26078640690330041</v>
      </c>
      <c r="ES260" s="362">
        <f t="shared" si="794"/>
        <v>-34.173999999999999</v>
      </c>
      <c r="ET260" s="362">
        <f t="shared" si="846"/>
        <v>-39.529999999999994</v>
      </c>
      <c r="EU260" s="362">
        <f t="shared" si="847"/>
        <v>32.891999999999996</v>
      </c>
      <c r="EV260" s="100"/>
      <c r="EW260" s="100">
        <v>34.173999999999999</v>
      </c>
      <c r="EX260" s="212">
        <v>73.703999999999994</v>
      </c>
      <c r="EY260" s="212">
        <v>40.811999999999998</v>
      </c>
      <c r="EZ260" s="212">
        <v>53.847999999999999</v>
      </c>
      <c r="FA260" s="212">
        <v>28.344999999999999</v>
      </c>
      <c r="FB260" s="212">
        <v>22.481999999999999</v>
      </c>
      <c r="FC260" s="287">
        <v>35.448</v>
      </c>
      <c r="FD260" s="287">
        <v>16.408000000000001</v>
      </c>
      <c r="FE260" s="287">
        <v>18.295000000000002</v>
      </c>
      <c r="FF260" s="287">
        <v>28.481999999999999</v>
      </c>
      <c r="FG260" s="287">
        <v>31.768000000000001</v>
      </c>
      <c r="FH260" s="94">
        <f t="shared" si="795"/>
        <v>-1</v>
      </c>
      <c r="FI260" s="94">
        <f t="shared" si="848"/>
        <v>0.1111111111111111</v>
      </c>
      <c r="FJ260" s="94">
        <f t="shared" si="849"/>
        <v>-0.16279069767441862</v>
      </c>
      <c r="FK260" s="94">
        <f t="shared" si="850"/>
        <v>0.10256410256410256</v>
      </c>
      <c r="FL260" s="94">
        <f t="shared" si="851"/>
        <v>-7.1428571428571425E-2</v>
      </c>
      <c r="FM260" s="94">
        <f t="shared" si="852"/>
        <v>0.05</v>
      </c>
      <c r="FN260" s="362">
        <f t="shared" si="796"/>
        <v>-40</v>
      </c>
      <c r="FO260" s="362">
        <f t="shared" si="853"/>
        <v>4</v>
      </c>
      <c r="FP260" s="362">
        <f t="shared" si="854"/>
        <v>-7</v>
      </c>
      <c r="FQ260" s="486"/>
      <c r="FR260" s="486">
        <v>40</v>
      </c>
      <c r="FS260" s="489">
        <v>36</v>
      </c>
      <c r="FT260" s="489">
        <v>43</v>
      </c>
      <c r="FU260" s="489">
        <v>39</v>
      </c>
      <c r="FV260" s="489">
        <v>42</v>
      </c>
      <c r="FW260" s="489">
        <v>40</v>
      </c>
      <c r="FX260" s="106">
        <v>43</v>
      </c>
      <c r="FY260" s="106"/>
      <c r="FZ260" s="106"/>
      <c r="GA260" s="106">
        <v>53</v>
      </c>
      <c r="GB260" s="106">
        <v>50</v>
      </c>
      <c r="GC260" s="106"/>
      <c r="GD260" s="114"/>
      <c r="GE260" s="1" t="s">
        <v>133</v>
      </c>
      <c r="GF260" s="336"/>
      <c r="GG260" s="105">
        <v>6710</v>
      </c>
      <c r="GH260" s="1" t="s">
        <v>317</v>
      </c>
      <c r="GI260" s="18" t="s">
        <v>82</v>
      </c>
      <c r="GJ260" s="94">
        <f t="shared" si="922"/>
        <v>1</v>
      </c>
      <c r="GK260" s="94">
        <f t="shared" si="923"/>
        <v>-8.0816870850688467</v>
      </c>
      <c r="GL260" s="94">
        <f t="shared" si="924"/>
        <v>-0.22562976342505264</v>
      </c>
      <c r="GM260" s="94">
        <f t="shared" si="925"/>
        <v>-0.2949602304092625</v>
      </c>
      <c r="GN260" s="94">
        <f t="shared" si="926"/>
        <v>0.23810359288310937</v>
      </c>
      <c r="GO260" s="94">
        <f t="shared" si="927"/>
        <v>2.1986809436151056</v>
      </c>
      <c r="GP260" s="366">
        <f t="shared" si="928"/>
        <v>2.6903670879701895</v>
      </c>
      <c r="GQ260" s="366">
        <f t="shared" si="929"/>
        <v>-3.0702719122941287</v>
      </c>
      <c r="GR260" s="366">
        <f t="shared" si="930"/>
        <v>-0.11069360828662272</v>
      </c>
      <c r="GS260" s="94">
        <f t="shared" si="797"/>
        <v>0</v>
      </c>
      <c r="GT260" s="94">
        <f t="shared" si="855"/>
        <v>-2.6903670879701895</v>
      </c>
      <c r="GU260" s="94">
        <f t="shared" si="856"/>
        <v>0.37990482432393924</v>
      </c>
      <c r="GV260" s="94">
        <f t="shared" si="857"/>
        <v>0.49059843261056196</v>
      </c>
      <c r="GW260" s="94">
        <f t="shared" si="858"/>
        <v>0.69584504842236805</v>
      </c>
      <c r="GX260" s="94">
        <f t="shared" si="859"/>
        <v>0.56202490035748043</v>
      </c>
      <c r="GY260" s="94">
        <f t="shared" si="860"/>
        <v>0.17570520794808861</v>
      </c>
      <c r="GZ260" s="94">
        <f t="shared" si="861"/>
        <v>1.0985915492957745</v>
      </c>
      <c r="HA260" s="94">
        <f t="shared" si="862"/>
        <v>0.2034318522868141</v>
      </c>
      <c r="HB260" s="94">
        <f t="shared" si="863"/>
        <v>0.78277424013654562</v>
      </c>
      <c r="HC260" s="94">
        <f t="shared" si="864"/>
        <v>0.27491175672006518</v>
      </c>
      <c r="HD260" s="94">
        <f t="shared" si="931"/>
        <v>1</v>
      </c>
      <c r="HE260" s="94">
        <f t="shared" si="932"/>
        <v>-4.7323228759677365</v>
      </c>
      <c r="HF260" s="94">
        <f t="shared" si="933"/>
        <v>-0.34330032309839209</v>
      </c>
      <c r="HG260" s="94">
        <f t="shared" si="934"/>
        <v>-0.30318879617404526</v>
      </c>
      <c r="HH260" s="94">
        <f t="shared" si="935"/>
        <v>-1.3936799822239531E-3</v>
      </c>
      <c r="HI260" s="94">
        <f t="shared" si="936"/>
        <v>1.8499672921211157</v>
      </c>
      <c r="HJ260" s="366">
        <f t="shared" si="937"/>
        <v>0.48145126902612218</v>
      </c>
      <c r="HK260" s="366">
        <f t="shared" si="938"/>
        <v>-0.61044634395015029</v>
      </c>
      <c r="HL260" s="366">
        <f t="shared" si="939"/>
        <v>-6.7434251084845798E-2</v>
      </c>
      <c r="HM260" s="94">
        <f t="shared" si="798"/>
        <v>0</v>
      </c>
      <c r="HN260" s="94">
        <f t="shared" si="865"/>
        <v>-0.48145126902612218</v>
      </c>
      <c r="HO260" s="94">
        <f t="shared" si="866"/>
        <v>0.12899507492402809</v>
      </c>
      <c r="HP260" s="94">
        <f t="shared" si="867"/>
        <v>0.19642932600887389</v>
      </c>
      <c r="HQ260" s="94">
        <f t="shared" si="868"/>
        <v>0.28189748518730307</v>
      </c>
      <c r="HR260" s="94">
        <f t="shared" si="869"/>
        <v>0.28229090837546977</v>
      </c>
      <c r="HS260" s="94">
        <f t="shared" si="870"/>
        <v>9.9050578284136034E-2</v>
      </c>
      <c r="HT260" s="94">
        <f t="shared" si="871"/>
        <v>0.5862002468373958</v>
      </c>
      <c r="HU260" s="94">
        <f t="shared" si="872"/>
        <v>9.3133158516554765E-2</v>
      </c>
      <c r="HV260" s="94">
        <f t="shared" si="873"/>
        <v>8.2091626226564341E-3</v>
      </c>
      <c r="HW260" s="94">
        <f t="shared" si="874"/>
        <v>9.6929460580912855E-2</v>
      </c>
      <c r="HX260" s="94" t="e">
        <f t="shared" si="940"/>
        <v>#VALUE!</v>
      </c>
      <c r="HY260" s="94">
        <f t="shared" si="941"/>
        <v>-0.6617982180898867</v>
      </c>
      <c r="HZ260" s="94">
        <f t="shared" si="942"/>
        <v>-0.46971684089439936</v>
      </c>
      <c r="IA260" s="94">
        <f t="shared" si="943"/>
        <v>0.30062406774590211</v>
      </c>
      <c r="IB260" s="94">
        <f t="shared" si="944"/>
        <v>-0.30760320457315665</v>
      </c>
      <c r="IC260" s="94">
        <f t="shared" si="945"/>
        <v>4.3129601751414053E-2</v>
      </c>
      <c r="ID260" s="366" t="e">
        <f t="shared" si="946"/>
        <v>#VALUE!</v>
      </c>
      <c r="IE260" s="366">
        <f t="shared" si="947"/>
        <v>-0.15414482266836382</v>
      </c>
      <c r="IF260" s="366">
        <f t="shared" si="948"/>
        <v>-0.2063153996342498</v>
      </c>
      <c r="IG260" s="94" t="str">
        <f t="shared" si="799"/>
        <v>i.a.</v>
      </c>
      <c r="IH260" s="94">
        <f t="shared" si="875"/>
        <v>7.8773336454614623E-2</v>
      </c>
      <c r="II260" s="94">
        <f t="shared" si="876"/>
        <v>0.23291815912297845</v>
      </c>
      <c r="IJ260" s="94">
        <f t="shared" si="877"/>
        <v>0.43923355875722825</v>
      </c>
      <c r="IK260" s="94">
        <f t="shared" si="878"/>
        <v>0.33770984994800174</v>
      </c>
      <c r="IL260" s="94">
        <f t="shared" si="879"/>
        <v>0.48774034221203033</v>
      </c>
      <c r="IM260" s="94">
        <f t="shared" si="880"/>
        <v>0.46757405924739798</v>
      </c>
      <c r="IN260" s="94">
        <f t="shared" si="881"/>
        <v>0.54251297675468291</v>
      </c>
      <c r="IO260" s="94">
        <f t="shared" si="882"/>
        <v>0.50255972696245732</v>
      </c>
      <c r="IP260" s="94">
        <f t="shared" si="883"/>
        <v>0.38704564088548782</v>
      </c>
      <c r="IQ260" s="94">
        <f t="shared" si="884"/>
        <v>0.28621585562811597</v>
      </c>
      <c r="IR260" s="94">
        <f t="shared" si="800"/>
        <v>0.20712666834550492</v>
      </c>
      <c r="IS260" s="94" t="e">
        <f t="shared" si="949"/>
        <v>#VALUE!</v>
      </c>
      <c r="IT260" s="94" t="e">
        <f t="shared" si="950"/>
        <v>#VALUE!</v>
      </c>
      <c r="IU260" s="94" t="e">
        <f t="shared" si="951"/>
        <v>#VALUE!</v>
      </c>
      <c r="IV260" s="94" t="e">
        <f t="shared" si="952"/>
        <v>#VALUE!</v>
      </c>
      <c r="IW260" s="94" t="e">
        <f t="shared" si="953"/>
        <v>#VALUE!</v>
      </c>
      <c r="IX260" s="94" t="e">
        <f t="shared" si="954"/>
        <v>#VALUE!</v>
      </c>
      <c r="IY260" s="366" t="e">
        <f t="shared" si="955"/>
        <v>#VALUE!</v>
      </c>
      <c r="IZ260" s="366" t="e">
        <f t="shared" si="956"/>
        <v>#VALUE!</v>
      </c>
      <c r="JA260" s="366" t="e">
        <f t="shared" si="957"/>
        <v>#VALUE!</v>
      </c>
      <c r="JB260" s="392"/>
      <c r="JC260" s="94" t="str">
        <f t="shared" si="885"/>
        <v>i.a.</v>
      </c>
      <c r="JD260" s="94" t="str">
        <f t="shared" si="886"/>
        <v>i.a.</v>
      </c>
      <c r="JE260" s="94" t="str">
        <f t="shared" si="887"/>
        <v>i.a.</v>
      </c>
      <c r="JF260" s="94" t="str">
        <f t="shared" si="888"/>
        <v>i.a.</v>
      </c>
      <c r="JG260" s="94" t="str">
        <f t="shared" si="889"/>
        <v>i.a.</v>
      </c>
      <c r="JH260" s="94" t="str">
        <f t="shared" si="890"/>
        <v>i.a.</v>
      </c>
      <c r="JI260" s="94" t="str">
        <f t="shared" si="891"/>
        <v>i.a.</v>
      </c>
      <c r="JJ260" s="94" t="str">
        <f t="shared" si="892"/>
        <v>i.a.</v>
      </c>
      <c r="JK260" s="94" t="str">
        <f t="shared" si="893"/>
        <v>i.a.</v>
      </c>
      <c r="JL260" s="94" t="str">
        <f t="shared" si="894"/>
        <v>i.a.</v>
      </c>
      <c r="JM260" s="94" t="str">
        <f t="shared" si="801"/>
        <v>i.a.</v>
      </c>
      <c r="JN260" s="94" t="e">
        <f t="shared" si="958"/>
        <v>#VALUE!</v>
      </c>
      <c r="JO260" s="94" t="e">
        <f t="shared" si="959"/>
        <v>#DIV/0!</v>
      </c>
      <c r="JP260" s="94" t="e">
        <f t="shared" si="960"/>
        <v>#DIV/0!</v>
      </c>
      <c r="JQ260" s="94" t="e">
        <f t="shared" si="961"/>
        <v>#DIV/0!</v>
      </c>
      <c r="JR260" s="94" t="e">
        <f t="shared" si="962"/>
        <v>#DIV/0!</v>
      </c>
      <c r="JS260" s="94" t="e">
        <f t="shared" si="963"/>
        <v>#DIV/0!</v>
      </c>
      <c r="JT260" s="364" t="e">
        <f t="shared" si="964"/>
        <v>#VALUE!</v>
      </c>
      <c r="JU260" s="364">
        <f t="shared" si="965"/>
        <v>0</v>
      </c>
      <c r="JV260" s="364">
        <f t="shared" si="966"/>
        <v>0</v>
      </c>
      <c r="JW260" s="99" t="str">
        <f t="shared" si="802"/>
        <v>i.a.</v>
      </c>
      <c r="JX260" s="99">
        <f t="shared" si="895"/>
        <v>0</v>
      </c>
      <c r="JY260" s="99">
        <f t="shared" si="896"/>
        <v>0</v>
      </c>
      <c r="JZ260" s="99">
        <f t="shared" si="897"/>
        <v>0</v>
      </c>
      <c r="KA260" s="99">
        <f t="shared" si="898"/>
        <v>0</v>
      </c>
      <c r="KB260" s="99">
        <f t="shared" si="899"/>
        <v>0</v>
      </c>
      <c r="KC260" s="99">
        <f t="shared" si="900"/>
        <v>0</v>
      </c>
      <c r="KD260" s="99">
        <f t="shared" si="901"/>
        <v>0</v>
      </c>
      <c r="KE260" s="99" t="str">
        <f t="shared" si="902"/>
        <v>i.a.</v>
      </c>
      <c r="KF260" s="99" t="str">
        <f t="shared" si="803"/>
        <v>i.a.</v>
      </c>
      <c r="KG260" s="99">
        <f t="shared" si="804"/>
        <v>0</v>
      </c>
      <c r="KH260" s="99">
        <f t="shared" si="805"/>
        <v>0</v>
      </c>
      <c r="KI260" s="94">
        <f t="shared" si="967"/>
        <v>1</v>
      </c>
      <c r="KJ260" s="94">
        <f t="shared" si="968"/>
        <v>-4.6067506750675067</v>
      </c>
      <c r="KK260" s="94">
        <f t="shared" si="969"/>
        <v>-0.10113268608414243</v>
      </c>
      <c r="KL260" s="94">
        <f t="shared" si="970"/>
        <v>-0.27862081350453444</v>
      </c>
      <c r="KM260" s="94">
        <f t="shared" si="971"/>
        <v>0.75372017951342429</v>
      </c>
      <c r="KN260" s="94">
        <f t="shared" si="972"/>
        <v>1.4926648807245824</v>
      </c>
      <c r="KO260" s="364">
        <f t="shared" si="973"/>
        <v>0.66784999999999994</v>
      </c>
      <c r="KP260" s="364">
        <f t="shared" si="974"/>
        <v>-0.85301666666666665</v>
      </c>
      <c r="KQ260" s="364">
        <f t="shared" si="975"/>
        <v>-2.0833333333333343E-2</v>
      </c>
      <c r="KR260" s="308"/>
      <c r="KS260" s="308">
        <f t="shared" si="903"/>
        <v>-0.66784999999999994</v>
      </c>
      <c r="KT260" s="308">
        <f t="shared" si="904"/>
        <v>0.18516666666666667</v>
      </c>
      <c r="KU260" s="308">
        <f t="shared" si="905"/>
        <v>0.20600000000000002</v>
      </c>
      <c r="KV260" s="308">
        <f t="shared" si="906"/>
        <v>0.28556410256410258</v>
      </c>
      <c r="KW260" s="308">
        <f t="shared" si="907"/>
        <v>0.16283333333333333</v>
      </c>
      <c r="KX260" s="308">
        <f t="shared" si="908"/>
        <v>6.5324999999999994E-2</v>
      </c>
      <c r="KY260" s="308">
        <f t="shared" si="909"/>
        <v>0.35099999999999998</v>
      </c>
      <c r="KZ260" s="308" t="str">
        <f t="shared" si="910"/>
        <v>i.a.</v>
      </c>
      <c r="LA260" s="308" t="str">
        <f t="shared" si="911"/>
        <v>i.a.</v>
      </c>
      <c r="LB260" s="308">
        <f t="shared" si="912"/>
        <v>3.8207547169811319E-2</v>
      </c>
      <c r="LC260" s="308">
        <f t="shared" si="806"/>
        <v>1.5640000000000001E-2</v>
      </c>
    </row>
    <row r="261" spans="1:315" s="1" customFormat="1" ht="15.75" customHeight="1" x14ac:dyDescent="0.3">
      <c r="A261" s="348" t="s">
        <v>732</v>
      </c>
      <c r="B261" s="171">
        <v>10520495</v>
      </c>
      <c r="C261" t="s">
        <v>80</v>
      </c>
      <c r="D261" s="336"/>
      <c r="E261">
        <v>1</v>
      </c>
      <c r="F261"/>
      <c r="G261">
        <v>433200</v>
      </c>
      <c r="H261"/>
      <c r="I261" s="193">
        <v>45121</v>
      </c>
      <c r="J261" s="176"/>
      <c r="K261" s="176" t="s">
        <v>86</v>
      </c>
      <c r="L261" s="176" t="s">
        <v>86</v>
      </c>
      <c r="M261" s="176" t="s">
        <v>86</v>
      </c>
      <c r="N261" s="176" t="s">
        <v>86</v>
      </c>
      <c r="O261" s="178" t="s">
        <v>86</v>
      </c>
      <c r="P261" s="178" t="s">
        <v>86</v>
      </c>
      <c r="Q261" s="94" t="e">
        <f t="shared" si="913"/>
        <v>#DIV/0!</v>
      </c>
      <c r="R261" s="94" t="e">
        <f t="shared" si="914"/>
        <v>#DIV/0!</v>
      </c>
      <c r="S261" s="94" t="e">
        <f t="shared" si="915"/>
        <v>#DIV/0!</v>
      </c>
      <c r="T261" s="94" t="e">
        <f t="shared" si="916"/>
        <v>#DIV/0!</v>
      </c>
      <c r="U261" s="94" t="e">
        <f t="shared" si="917"/>
        <v>#DIV/0!</v>
      </c>
      <c r="V261" s="94" t="e">
        <f t="shared" si="918"/>
        <v>#DIV/0!</v>
      </c>
      <c r="W261" s="362">
        <f t="shared" si="919"/>
        <v>0</v>
      </c>
      <c r="X261" s="362">
        <f t="shared" si="920"/>
        <v>0</v>
      </c>
      <c r="Y261" s="362">
        <f t="shared" si="921"/>
        <v>0</v>
      </c>
      <c r="Z261" s="100"/>
      <c r="AA261" s="396"/>
      <c r="AB261" s="100"/>
      <c r="AC261" s="100"/>
      <c r="AD261" s="100"/>
      <c r="AE261" s="208"/>
      <c r="AF261" s="249"/>
      <c r="AG261" s="250"/>
      <c r="AH261" s="251"/>
      <c r="AI261" s="251"/>
      <c r="AJ261" s="251"/>
      <c r="AK261" s="252"/>
      <c r="AL261" s="94">
        <f t="shared" si="782"/>
        <v>-1</v>
      </c>
      <c r="AM261" s="94">
        <f t="shared" si="783"/>
        <v>-0.11683532658693653</v>
      </c>
      <c r="AN261" s="94">
        <f t="shared" si="807"/>
        <v>1.3518593644354293</v>
      </c>
      <c r="AO261" s="94">
        <f t="shared" si="808"/>
        <v>-0.41702798581001188</v>
      </c>
      <c r="AP261" s="94">
        <f t="shared" si="809"/>
        <v>1.1966493817311555E-2</v>
      </c>
      <c r="AQ261" s="94">
        <f t="shared" si="810"/>
        <v>6.8809686221009581E-2</v>
      </c>
      <c r="AR261" s="362">
        <f t="shared" si="784"/>
        <v>-15.36</v>
      </c>
      <c r="AS261" s="362">
        <f t="shared" si="811"/>
        <v>-2.032</v>
      </c>
      <c r="AT261" s="362">
        <f t="shared" si="812"/>
        <v>9.9969999999999999</v>
      </c>
      <c r="AU261" s="266"/>
      <c r="AV261" s="266">
        <v>15.36</v>
      </c>
      <c r="AW261" s="266">
        <v>17.391999999999999</v>
      </c>
      <c r="AX261" s="266">
        <v>7.3949999999999996</v>
      </c>
      <c r="AY261" s="266">
        <v>12.685</v>
      </c>
      <c r="AZ261" s="201">
        <v>12.535</v>
      </c>
      <c r="BA261" s="282">
        <v>11.728</v>
      </c>
      <c r="BB261" s="252">
        <v>11.555</v>
      </c>
      <c r="BC261" s="250">
        <v>7.9379999999999997</v>
      </c>
      <c r="BD261" s="250">
        <v>9.2070000000000007</v>
      </c>
      <c r="BE261" s="250">
        <v>7.5979999999999999</v>
      </c>
      <c r="BF261" s="252"/>
      <c r="BG261" s="94">
        <f t="shared" si="785"/>
        <v>-1</v>
      </c>
      <c r="BH261" s="94">
        <f t="shared" si="813"/>
        <v>-0.18141787758696606</v>
      </c>
      <c r="BI261" s="94">
        <f t="shared" si="814"/>
        <v>9.6786833855799372</v>
      </c>
      <c r="BJ261" s="94">
        <f t="shared" si="815"/>
        <v>-0.82163824433883148</v>
      </c>
      <c r="BK261" s="94">
        <f t="shared" si="816"/>
        <v>0.19273091030343442</v>
      </c>
      <c r="BL261" s="94">
        <f t="shared" si="817"/>
        <v>0.37821691176470584</v>
      </c>
      <c r="BM261" s="362">
        <f t="shared" si="786"/>
        <v>-5.577</v>
      </c>
      <c r="BN261" s="362">
        <f t="shared" si="818"/>
        <v>-1.2359999999999998</v>
      </c>
      <c r="BO261" s="362">
        <f t="shared" si="819"/>
        <v>6.1749999999999998</v>
      </c>
      <c r="BP261" s="266"/>
      <c r="BQ261" s="266">
        <v>5.577</v>
      </c>
      <c r="BR261" s="266">
        <v>6.8129999999999997</v>
      </c>
      <c r="BS261" s="266">
        <v>0.63800000000000001</v>
      </c>
      <c r="BT261" s="266">
        <v>3.577</v>
      </c>
      <c r="BU261" s="201">
        <v>2.9990000000000001</v>
      </c>
      <c r="BV261" s="282">
        <v>2.1760000000000002</v>
      </c>
      <c r="BW261" s="252">
        <v>3.399</v>
      </c>
      <c r="BX261" s="250">
        <v>1.385</v>
      </c>
      <c r="BY261" s="250">
        <v>2.4670000000000001</v>
      </c>
      <c r="BZ261" s="250">
        <v>1.6</v>
      </c>
      <c r="CA261" s="250"/>
      <c r="CB261" s="94">
        <f t="shared" si="787"/>
        <v>-1</v>
      </c>
      <c r="CC261" s="94">
        <f t="shared" si="820"/>
        <v>-0.19559268327812182</v>
      </c>
      <c r="CD261" s="94">
        <f t="shared" si="821"/>
        <v>5.0426457789382066</v>
      </c>
      <c r="CE261" s="94">
        <f t="shared" si="822"/>
        <v>-0.68242122719734655</v>
      </c>
      <c r="CF261" s="94">
        <f t="shared" si="823"/>
        <v>0.33456289192180011</v>
      </c>
      <c r="CG261" s="94">
        <f t="shared" si="824"/>
        <v>0.26034402603440265</v>
      </c>
      <c r="CH261" s="362">
        <f t="shared" si="788"/>
        <v>-5.585</v>
      </c>
      <c r="CI261" s="362">
        <f t="shared" si="825"/>
        <v>-1.3579999999999997</v>
      </c>
      <c r="CJ261" s="362">
        <f t="shared" si="826"/>
        <v>5.7939999999999996</v>
      </c>
      <c r="CK261" s="100"/>
      <c r="CL261" s="100">
        <v>5.585</v>
      </c>
      <c r="CM261" s="100">
        <v>6.9429999999999996</v>
      </c>
      <c r="CN261" s="100">
        <v>1.149</v>
      </c>
      <c r="CO261" s="100">
        <v>3.6179999999999999</v>
      </c>
      <c r="CP261" s="208">
        <v>2.7109999999999999</v>
      </c>
      <c r="CQ261" s="249">
        <v>2.1509999999999998</v>
      </c>
      <c r="CR261" s="301">
        <v>3.52</v>
      </c>
      <c r="CS261" s="301">
        <v>1.4390000000000001</v>
      </c>
      <c r="CT261" s="301">
        <v>2.2789999999999999</v>
      </c>
      <c r="CU261" s="301">
        <v>1.526</v>
      </c>
      <c r="CV261" s="301"/>
      <c r="CW261" s="94">
        <f t="shared" si="789"/>
        <v>-1</v>
      </c>
      <c r="CX261" s="94">
        <f t="shared" si="827"/>
        <v>-0.2168076498712761</v>
      </c>
      <c r="CY261" s="94">
        <f t="shared" si="828"/>
        <v>4.3788328387734916</v>
      </c>
      <c r="CZ261" s="94">
        <f t="shared" si="829"/>
        <v>-0.6389285714285714</v>
      </c>
      <c r="DA261" s="94">
        <f t="shared" si="830"/>
        <v>0.4307613694430249</v>
      </c>
      <c r="DB261" s="94">
        <f t="shared" si="831"/>
        <v>0.18247734138972813</v>
      </c>
      <c r="DC261" s="362">
        <f t="shared" si="790"/>
        <v>-4.2590000000000003</v>
      </c>
      <c r="DD261" s="362">
        <f t="shared" si="832"/>
        <v>-1.1789999999999994</v>
      </c>
      <c r="DE261" s="362">
        <f t="shared" si="833"/>
        <v>4.4269999999999996</v>
      </c>
      <c r="DF261" s="266"/>
      <c r="DG261" s="266">
        <v>4.2590000000000003</v>
      </c>
      <c r="DH261" s="266">
        <v>5.4379999999999997</v>
      </c>
      <c r="DI261" s="266">
        <v>1.0109999999999999</v>
      </c>
      <c r="DJ261" s="266">
        <v>2.8</v>
      </c>
      <c r="DK261" s="201">
        <v>1.9570000000000001</v>
      </c>
      <c r="DL261" s="282">
        <v>1.655</v>
      </c>
      <c r="DM261" s="250">
        <v>2.7160000000000002</v>
      </c>
      <c r="DN261" s="250">
        <v>1.125</v>
      </c>
      <c r="DO261" s="250">
        <v>1.7490000000000001</v>
      </c>
      <c r="DP261" s="250">
        <v>1.125</v>
      </c>
      <c r="DQ261" s="250"/>
      <c r="DR261" s="94">
        <f t="shared" si="791"/>
        <v>-1</v>
      </c>
      <c r="DS261" s="94">
        <f t="shared" si="834"/>
        <v>-0.13510310500118516</v>
      </c>
      <c r="DT261" s="94">
        <f t="shared" si="835"/>
        <v>0.42413502109704654</v>
      </c>
      <c r="DU261" s="94">
        <f t="shared" si="836"/>
        <v>-0.33531523446264305</v>
      </c>
      <c r="DV261" s="94">
        <f t="shared" si="837"/>
        <v>9.8595020951441806E-2</v>
      </c>
      <c r="DW261" s="94">
        <f t="shared" si="838"/>
        <v>0.31763559597271845</v>
      </c>
      <c r="DX261" s="362">
        <f t="shared" si="792"/>
        <v>-7.298</v>
      </c>
      <c r="DY261" s="362">
        <f t="shared" si="839"/>
        <v>-1.1400000000000006</v>
      </c>
      <c r="DZ261" s="362">
        <f t="shared" si="840"/>
        <v>2.5130000000000008</v>
      </c>
      <c r="EA261" s="100"/>
      <c r="EB261" s="100">
        <v>7.298</v>
      </c>
      <c r="EC261" s="100">
        <v>8.4380000000000006</v>
      </c>
      <c r="ED261" s="100">
        <v>5.9249999999999998</v>
      </c>
      <c r="EE261" s="100">
        <v>8.9139999999999997</v>
      </c>
      <c r="EF261" s="208">
        <v>8.1140000000000008</v>
      </c>
      <c r="EG261" s="249">
        <v>6.1580000000000004</v>
      </c>
      <c r="EH261" s="301">
        <v>5.9029999999999996</v>
      </c>
      <c r="EI261" s="301">
        <v>5.1870000000000003</v>
      </c>
      <c r="EJ261" s="301">
        <v>4.0620000000000003</v>
      </c>
      <c r="EK261" s="301">
        <v>3.3130000000000002</v>
      </c>
      <c r="EL261" s="301"/>
      <c r="EM261" s="94">
        <f t="shared" si="793"/>
        <v>-1</v>
      </c>
      <c r="EN261" s="94">
        <f t="shared" si="841"/>
        <v>-0.1485132249055364</v>
      </c>
      <c r="EO261" s="94">
        <f t="shared" si="842"/>
        <v>0.37435086927071559</v>
      </c>
      <c r="EP261" s="94">
        <f t="shared" si="843"/>
        <v>-4.5576985238659627E-2</v>
      </c>
      <c r="EQ261" s="94">
        <f t="shared" si="844"/>
        <v>-0.19662410733607441</v>
      </c>
      <c r="ER261" s="94">
        <f t="shared" si="845"/>
        <v>9.0972101888757569E-4</v>
      </c>
      <c r="ES261" s="362">
        <f t="shared" si="794"/>
        <v>-20.731999999999999</v>
      </c>
      <c r="ET261" s="362">
        <f t="shared" si="846"/>
        <v>-3.6159999999999997</v>
      </c>
      <c r="EU261" s="362">
        <f t="shared" si="847"/>
        <v>6.6319999999999979</v>
      </c>
      <c r="EV261" s="100"/>
      <c r="EW261" s="100">
        <v>20.731999999999999</v>
      </c>
      <c r="EX261" s="100">
        <v>24.347999999999999</v>
      </c>
      <c r="EY261" s="100">
        <v>17.716000000000001</v>
      </c>
      <c r="EZ261" s="100">
        <v>18.562000000000001</v>
      </c>
      <c r="FA261" s="208">
        <v>23.105</v>
      </c>
      <c r="FB261" s="249">
        <v>23.084</v>
      </c>
      <c r="FC261" s="301">
        <v>15.18</v>
      </c>
      <c r="FD261" s="301">
        <v>10.949811</v>
      </c>
      <c r="FE261" s="301">
        <v>18.866</v>
      </c>
      <c r="FF261" s="301">
        <v>10.898999999999999</v>
      </c>
      <c r="FG261" s="301"/>
      <c r="FH261" s="94">
        <f t="shared" si="795"/>
        <v>-1</v>
      </c>
      <c r="FI261" s="94">
        <f t="shared" si="848"/>
        <v>-0.42857142857142855</v>
      </c>
      <c r="FJ261" s="94">
        <f t="shared" si="849"/>
        <v>1.1875</v>
      </c>
      <c r="FK261" s="94">
        <f t="shared" si="850"/>
        <v>-0.15789473684210525</v>
      </c>
      <c r="FL261" s="94">
        <f t="shared" si="851"/>
        <v>-0.13636363636363635</v>
      </c>
      <c r="FM261" s="94">
        <f t="shared" si="852"/>
        <v>0.1</v>
      </c>
      <c r="FN261" s="362">
        <f t="shared" si="796"/>
        <v>-20</v>
      </c>
      <c r="FO261" s="362">
        <f t="shared" si="853"/>
        <v>-15</v>
      </c>
      <c r="FP261" s="362">
        <f t="shared" si="854"/>
        <v>19</v>
      </c>
      <c r="FQ261" s="486"/>
      <c r="FR261" s="486">
        <v>20</v>
      </c>
      <c r="FS261" s="486">
        <v>35</v>
      </c>
      <c r="FT261" s="486">
        <v>16</v>
      </c>
      <c r="FU261" s="486">
        <v>19</v>
      </c>
      <c r="FV261" s="2">
        <v>22</v>
      </c>
      <c r="FW261" s="526">
        <v>20</v>
      </c>
      <c r="FX261" s="527">
        <v>20</v>
      </c>
      <c r="FY261" s="528">
        <v>16</v>
      </c>
      <c r="FZ261" s="528"/>
      <c r="GA261" s="528"/>
      <c r="GB261" s="527"/>
      <c r="GC261" s="2"/>
      <c r="GD261" s="166"/>
      <c r="GE261" s="1" t="s">
        <v>81</v>
      </c>
      <c r="GF261" s="336"/>
      <c r="GG261" s="165">
        <v>8800</v>
      </c>
      <c r="GH261" s="1" t="s">
        <v>90</v>
      </c>
      <c r="GI261" s="18" t="s">
        <v>79</v>
      </c>
      <c r="GJ261" s="94">
        <f t="shared" si="922"/>
        <v>-1</v>
      </c>
      <c r="GK261" s="94">
        <f t="shared" si="923"/>
        <v>-0.26577895970536758</v>
      </c>
      <c r="GL261" s="94">
        <f t="shared" si="924"/>
        <v>5.2429033428715481</v>
      </c>
      <c r="GM261" s="94">
        <f t="shared" si="925"/>
        <v>-0.63557306130577651</v>
      </c>
      <c r="GN261" s="94">
        <f t="shared" si="926"/>
        <v>0.11856246144631988</v>
      </c>
      <c r="GO261" s="94">
        <f t="shared" si="927"/>
        <v>6.5093140274728803E-2</v>
      </c>
      <c r="GP261" s="366">
        <f t="shared" si="928"/>
        <v>-0.70983731570920183</v>
      </c>
      <c r="GQ261" s="366">
        <f t="shared" si="929"/>
        <v>-0.25695235218747714</v>
      </c>
      <c r="GR261" s="366">
        <f t="shared" si="930"/>
        <v>0.81192748041773832</v>
      </c>
      <c r="GS261" s="94">
        <f t="shared" si="797"/>
        <v>0</v>
      </c>
      <c r="GT261" s="94">
        <f t="shared" si="855"/>
        <v>0.70983731570920183</v>
      </c>
      <c r="GU261" s="94">
        <f t="shared" si="856"/>
        <v>0.96678966789667897</v>
      </c>
      <c r="GV261" s="94">
        <f t="shared" si="857"/>
        <v>0.15486218747894065</v>
      </c>
      <c r="GW261" s="94">
        <f t="shared" si="858"/>
        <v>0.42494714587737847</v>
      </c>
      <c r="GX261" s="94">
        <f t="shared" si="859"/>
        <v>0.37990470852017932</v>
      </c>
      <c r="GY261" s="94">
        <f t="shared" si="860"/>
        <v>0.356686841887074</v>
      </c>
      <c r="GZ261" s="94">
        <f t="shared" si="861"/>
        <v>0.63480613165013522</v>
      </c>
      <c r="HA261" s="94">
        <f t="shared" si="862"/>
        <v>0.31116877500270301</v>
      </c>
      <c r="HB261" s="94">
        <f t="shared" si="863"/>
        <v>0.61803389830508471</v>
      </c>
      <c r="HC261" s="94">
        <f t="shared" si="864"/>
        <v>0.46060971928765465</v>
      </c>
      <c r="HD261" s="94">
        <f t="shared" si="931"/>
        <v>-1</v>
      </c>
      <c r="HE261" s="94">
        <f t="shared" si="932"/>
        <v>-0.23618370902435978</v>
      </c>
      <c r="HF261" s="94">
        <f t="shared" si="933"/>
        <v>8.2098059115174262</v>
      </c>
      <c r="HG261" s="94">
        <f t="shared" si="934"/>
        <v>-0.79514308194680228</v>
      </c>
      <c r="HH261" s="94">
        <f t="shared" si="935"/>
        <v>0.32217457498752788</v>
      </c>
      <c r="HI261" s="94">
        <f t="shared" si="936"/>
        <v>0.14174569511712098</v>
      </c>
      <c r="HJ261" s="366">
        <f t="shared" si="937"/>
        <v>-0.24742679680567881</v>
      </c>
      <c r="HK261" s="366">
        <f t="shared" si="938"/>
        <v>-7.6508159451453173E-2</v>
      </c>
      <c r="HL261" s="366">
        <f t="shared" si="939"/>
        <v>0.28876212423772629</v>
      </c>
      <c r="HM261" s="94">
        <f t="shared" si="798"/>
        <v>0</v>
      </c>
      <c r="HN261" s="94">
        <f t="shared" si="865"/>
        <v>0.24742679680567881</v>
      </c>
      <c r="HO261" s="94">
        <f t="shared" si="866"/>
        <v>0.32393495625713198</v>
      </c>
      <c r="HP261" s="94">
        <f t="shared" si="867"/>
        <v>3.5172832019405693E-2</v>
      </c>
      <c r="HQ261" s="94">
        <f t="shared" si="868"/>
        <v>0.17169462644298844</v>
      </c>
      <c r="HR261" s="94">
        <f t="shared" si="869"/>
        <v>0.12985775834073049</v>
      </c>
      <c r="HS261" s="94">
        <f t="shared" si="870"/>
        <v>0.11373614886054779</v>
      </c>
      <c r="HT261" s="94">
        <f t="shared" si="871"/>
        <v>0.26016261656083162</v>
      </c>
      <c r="HU261" s="94">
        <f t="shared" si="872"/>
        <v>9.2903728159532545E-2</v>
      </c>
      <c r="HV261" s="94">
        <f t="shared" si="873"/>
        <v>0.16576516042331599</v>
      </c>
      <c r="HW261" s="94">
        <f t="shared" si="874"/>
        <v>0.14680245894118729</v>
      </c>
      <c r="HX261" s="94" t="e">
        <f t="shared" si="940"/>
        <v>#VALUE!</v>
      </c>
      <c r="HY261" s="94">
        <f t="shared" si="941"/>
        <v>1.5749064221066009E-2</v>
      </c>
      <c r="HZ261" s="94">
        <f t="shared" si="942"/>
        <v>3.6223756930970914E-2</v>
      </c>
      <c r="IA261" s="94">
        <f t="shared" si="943"/>
        <v>-0.30357424825556439</v>
      </c>
      <c r="IB261" s="94">
        <f t="shared" si="944"/>
        <v>0.367473222663671</v>
      </c>
      <c r="IC261" s="94">
        <f t="shared" si="945"/>
        <v>0.31643800464982613</v>
      </c>
      <c r="ID261" s="366" t="e">
        <f t="shared" si="946"/>
        <v>#VALUE!</v>
      </c>
      <c r="IE261" s="366">
        <f t="shared" si="947"/>
        <v>5.4579679602987929E-3</v>
      </c>
      <c r="IF261" s="366">
        <f t="shared" si="948"/>
        <v>1.2114797912395725E-2</v>
      </c>
      <c r="IG261" s="94" t="str">
        <f t="shared" si="799"/>
        <v>i.a.</v>
      </c>
      <c r="IH261" s="94">
        <f t="shared" si="875"/>
        <v>0.35201620683002122</v>
      </c>
      <c r="II261" s="94">
        <f t="shared" si="876"/>
        <v>0.34655823886972242</v>
      </c>
      <c r="IJ261" s="94">
        <f t="shared" si="877"/>
        <v>0.3344434409573267</v>
      </c>
      <c r="IK261" s="94">
        <f t="shared" si="878"/>
        <v>0.48022842366124335</v>
      </c>
      <c r="IL261" s="94">
        <f t="shared" si="879"/>
        <v>0.35117939839861506</v>
      </c>
      <c r="IM261" s="94">
        <f t="shared" si="880"/>
        <v>0.26676485877664186</v>
      </c>
      <c r="IN261" s="94">
        <f t="shared" si="881"/>
        <v>0.38886693017127799</v>
      </c>
      <c r="IO261" s="94">
        <f t="shared" si="882"/>
        <v>0.47370680644624824</v>
      </c>
      <c r="IP261" s="94">
        <f t="shared" si="883"/>
        <v>0.21530796141206404</v>
      </c>
      <c r="IQ261" s="94">
        <f t="shared" si="884"/>
        <v>0.30397284154509591</v>
      </c>
      <c r="IR261" s="94" t="str">
        <f t="shared" si="800"/>
        <v>i.a.</v>
      </c>
      <c r="IS261" s="94" t="e">
        <f t="shared" si="949"/>
        <v>#VALUE!</v>
      </c>
      <c r="IT261" s="94" t="e">
        <f t="shared" si="950"/>
        <v>#VALUE!</v>
      </c>
      <c r="IU261" s="94" t="e">
        <f t="shared" si="951"/>
        <v>#VALUE!</v>
      </c>
      <c r="IV261" s="94" t="e">
        <f t="shared" si="952"/>
        <v>#VALUE!</v>
      </c>
      <c r="IW261" s="94" t="e">
        <f t="shared" si="953"/>
        <v>#VALUE!</v>
      </c>
      <c r="IX261" s="94" t="e">
        <f t="shared" si="954"/>
        <v>#VALUE!</v>
      </c>
      <c r="IY261" s="366" t="e">
        <f t="shared" si="955"/>
        <v>#VALUE!</v>
      </c>
      <c r="IZ261" s="366" t="e">
        <f t="shared" si="956"/>
        <v>#VALUE!</v>
      </c>
      <c r="JA261" s="366" t="e">
        <f t="shared" si="957"/>
        <v>#VALUE!</v>
      </c>
      <c r="JB261" s="392"/>
      <c r="JC261" s="94" t="str">
        <f t="shared" si="885"/>
        <v>i.a.</v>
      </c>
      <c r="JD261" s="94" t="str">
        <f t="shared" si="886"/>
        <v>i.a.</v>
      </c>
      <c r="JE261" s="94" t="str">
        <f t="shared" si="887"/>
        <v>i.a.</v>
      </c>
      <c r="JF261" s="94" t="str">
        <f t="shared" si="888"/>
        <v>i.a.</v>
      </c>
      <c r="JG261" s="94" t="str">
        <f t="shared" si="889"/>
        <v>i.a.</v>
      </c>
      <c r="JH261" s="94" t="str">
        <f t="shared" si="890"/>
        <v>i.a.</v>
      </c>
      <c r="JI261" s="94" t="str">
        <f t="shared" si="891"/>
        <v>i.a.</v>
      </c>
      <c r="JJ261" s="94" t="str">
        <f t="shared" si="892"/>
        <v>i.a.</v>
      </c>
      <c r="JK261" s="94" t="str">
        <f t="shared" si="893"/>
        <v>i.a.</v>
      </c>
      <c r="JL261" s="94" t="str">
        <f t="shared" si="894"/>
        <v>i.a.</v>
      </c>
      <c r="JM261" s="94" t="str">
        <f t="shared" si="801"/>
        <v>i.a.</v>
      </c>
      <c r="JN261" s="94" t="e">
        <f t="shared" si="958"/>
        <v>#VALUE!</v>
      </c>
      <c r="JO261" s="94" t="e">
        <f t="shared" si="959"/>
        <v>#DIV/0!</v>
      </c>
      <c r="JP261" s="94" t="e">
        <f t="shared" si="960"/>
        <v>#DIV/0!</v>
      </c>
      <c r="JQ261" s="94" t="e">
        <f t="shared" si="961"/>
        <v>#DIV/0!</v>
      </c>
      <c r="JR261" s="94" t="e">
        <f t="shared" si="962"/>
        <v>#DIV/0!</v>
      </c>
      <c r="JS261" s="94" t="e">
        <f t="shared" si="963"/>
        <v>#DIV/0!</v>
      </c>
      <c r="JT261" s="364" t="e">
        <f t="shared" si="964"/>
        <v>#VALUE!</v>
      </c>
      <c r="JU261" s="364">
        <f t="shared" si="965"/>
        <v>0</v>
      </c>
      <c r="JV261" s="364">
        <f t="shared" si="966"/>
        <v>0</v>
      </c>
      <c r="JW261" s="99" t="str">
        <f t="shared" si="802"/>
        <v>i.a.</v>
      </c>
      <c r="JX261" s="99">
        <f t="shared" si="895"/>
        <v>0</v>
      </c>
      <c r="JY261" s="99">
        <f t="shared" si="896"/>
        <v>0</v>
      </c>
      <c r="JZ261" s="99">
        <f t="shared" si="897"/>
        <v>0</v>
      </c>
      <c r="KA261" s="99">
        <f t="shared" si="898"/>
        <v>0</v>
      </c>
      <c r="KB261" s="99">
        <f t="shared" si="899"/>
        <v>0</v>
      </c>
      <c r="KC261" s="99">
        <f t="shared" si="900"/>
        <v>0</v>
      </c>
      <c r="KD261" s="99">
        <f t="shared" si="901"/>
        <v>0</v>
      </c>
      <c r="KE261" s="99">
        <f t="shared" si="902"/>
        <v>0</v>
      </c>
      <c r="KF261" s="99" t="str">
        <f t="shared" si="803"/>
        <v>i.a.</v>
      </c>
      <c r="KG261" s="99" t="str">
        <f t="shared" si="804"/>
        <v>i.a.</v>
      </c>
      <c r="KH261" s="99" t="str">
        <f t="shared" si="805"/>
        <v>i.a.</v>
      </c>
      <c r="KI261" s="94">
        <f t="shared" si="967"/>
        <v>-1</v>
      </c>
      <c r="KJ261" s="94">
        <f t="shared" si="968"/>
        <v>0.40771280426328682</v>
      </c>
      <c r="KK261" s="94">
        <f t="shared" si="969"/>
        <v>1.7623523560860372</v>
      </c>
      <c r="KL261" s="94">
        <f t="shared" si="970"/>
        <v>-0.62287520729684909</v>
      </c>
      <c r="KM261" s="94">
        <f t="shared" si="971"/>
        <v>0.54528334854103155</v>
      </c>
      <c r="KN261" s="94">
        <f t="shared" si="972"/>
        <v>0.14576729639491154</v>
      </c>
      <c r="KO261" s="364">
        <f t="shared" si="973"/>
        <v>-0.27925</v>
      </c>
      <c r="KP261" s="364">
        <f t="shared" si="974"/>
        <v>8.0878571428571439E-2</v>
      </c>
      <c r="KQ261" s="364">
        <f t="shared" si="975"/>
        <v>0.12655892857142856</v>
      </c>
      <c r="KR261" s="308"/>
      <c r="KS261" s="308">
        <f t="shared" si="903"/>
        <v>0.27925</v>
      </c>
      <c r="KT261" s="308">
        <f t="shared" si="904"/>
        <v>0.19837142857142856</v>
      </c>
      <c r="KU261" s="308">
        <f t="shared" si="905"/>
        <v>7.1812500000000001E-2</v>
      </c>
      <c r="KV261" s="308">
        <f t="shared" si="906"/>
        <v>0.19042105263157894</v>
      </c>
      <c r="KW261" s="308">
        <f t="shared" si="907"/>
        <v>0.12322727272727273</v>
      </c>
      <c r="KX261" s="308">
        <f t="shared" si="908"/>
        <v>0.10754999999999999</v>
      </c>
      <c r="KY261" s="308">
        <f t="shared" si="909"/>
        <v>0.17599999999999999</v>
      </c>
      <c r="KZ261" s="308">
        <f t="shared" si="910"/>
        <v>8.9937500000000004E-2</v>
      </c>
      <c r="LA261" s="308" t="str">
        <f t="shared" si="911"/>
        <v>i.a.</v>
      </c>
      <c r="LB261" s="308" t="str">
        <f t="shared" si="912"/>
        <v>i.a.</v>
      </c>
      <c r="LC261" s="308" t="str">
        <f t="shared" si="806"/>
        <v>i.a.</v>
      </c>
    </row>
    <row r="262" spans="1:315" s="1" customFormat="1" ht="15.75" customHeight="1" x14ac:dyDescent="0.3">
      <c r="A262" s="348" t="s">
        <v>279</v>
      </c>
      <c r="B262" s="171">
        <v>33492782</v>
      </c>
      <c r="C262" t="s">
        <v>80</v>
      </c>
      <c r="D262" s="336" t="s">
        <v>87</v>
      </c>
      <c r="E262">
        <v>1</v>
      </c>
      <c r="F262"/>
      <c r="G262">
        <v>433200</v>
      </c>
      <c r="H262"/>
      <c r="I262" s="184">
        <v>45090</v>
      </c>
      <c r="J262" s="176"/>
      <c r="K262" s="176" t="s">
        <v>132</v>
      </c>
      <c r="L262" s="176" t="s">
        <v>132</v>
      </c>
      <c r="M262" s="176" t="s">
        <v>132</v>
      </c>
      <c r="N262" s="176" t="s">
        <v>132</v>
      </c>
      <c r="O262" s="176" t="s">
        <v>132</v>
      </c>
      <c r="P262" s="176" t="s">
        <v>132</v>
      </c>
      <c r="Q262" s="94">
        <f t="shared" si="913"/>
        <v>-1</v>
      </c>
      <c r="R262" s="94">
        <f t="shared" si="914"/>
        <v>0.21514977223073917</v>
      </c>
      <c r="S262" s="94">
        <f t="shared" si="915"/>
        <v>0.29168679361474315</v>
      </c>
      <c r="T262" s="94">
        <f t="shared" si="916"/>
        <v>0.52389131389312205</v>
      </c>
      <c r="U262" s="94" t="e">
        <f t="shared" si="917"/>
        <v>#DIV/0!</v>
      </c>
      <c r="V262" s="94" t="e">
        <f t="shared" si="918"/>
        <v>#DIV/0!</v>
      </c>
      <c r="W262" s="362">
        <f t="shared" si="919"/>
        <v>-2778.203</v>
      </c>
      <c r="X262" s="362">
        <f t="shared" si="920"/>
        <v>491.89800000000014</v>
      </c>
      <c r="Y262" s="362">
        <f t="shared" si="921"/>
        <v>516.28999999999974</v>
      </c>
      <c r="Z262" s="100"/>
      <c r="AA262" s="396">
        <v>2778.203</v>
      </c>
      <c r="AB262" s="100">
        <v>2286.3049999999998</v>
      </c>
      <c r="AC262" s="100">
        <v>1770.0150000000001</v>
      </c>
      <c r="AD262" s="100">
        <v>1161.51</v>
      </c>
      <c r="AE262" s="100"/>
      <c r="AF262" s="100"/>
      <c r="AG262" s="201"/>
      <c r="AH262" s="201"/>
      <c r="AI262" s="201"/>
      <c r="AJ262" s="201"/>
      <c r="AK262" s="201"/>
      <c r="AL262" s="94">
        <f t="shared" si="782"/>
        <v>-1</v>
      </c>
      <c r="AM262" s="94">
        <f t="shared" si="783"/>
        <v>0.21983955188923465</v>
      </c>
      <c r="AN262" s="94">
        <f t="shared" si="807"/>
        <v>-0.16887486425014855</v>
      </c>
      <c r="AO262" s="94">
        <f t="shared" si="808"/>
        <v>0.71368475757064997</v>
      </c>
      <c r="AP262" s="94">
        <f t="shared" si="809"/>
        <v>0.57259293618713125</v>
      </c>
      <c r="AQ262" s="94">
        <f t="shared" si="810"/>
        <v>0.71889059741443151</v>
      </c>
      <c r="AR262" s="362">
        <f t="shared" si="784"/>
        <v>-247.392</v>
      </c>
      <c r="AS262" s="362">
        <f t="shared" si="811"/>
        <v>44.585000000000008</v>
      </c>
      <c r="AT262" s="362">
        <f t="shared" si="812"/>
        <v>-41.207999999999998</v>
      </c>
      <c r="AU262" s="266"/>
      <c r="AV262" s="266">
        <v>247.392</v>
      </c>
      <c r="AW262" s="266">
        <v>202.80699999999999</v>
      </c>
      <c r="AX262" s="266">
        <v>244.01499999999999</v>
      </c>
      <c r="AY262" s="266">
        <v>142.392</v>
      </c>
      <c r="AZ262" s="266">
        <v>90.546000000000006</v>
      </c>
      <c r="BA262" s="266">
        <v>52.677</v>
      </c>
      <c r="BB262" s="201">
        <v>72.197000000000003</v>
      </c>
      <c r="BC262" s="201">
        <v>28.871997</v>
      </c>
      <c r="BD262" s="201">
        <v>10.444884999999999</v>
      </c>
      <c r="BE262" s="201">
        <v>1.7897209999999999</v>
      </c>
      <c r="BF262" s="201">
        <v>1.8307789999999999</v>
      </c>
      <c r="BG262" s="94">
        <f t="shared" si="785"/>
        <v>-1</v>
      </c>
      <c r="BH262" s="94">
        <f t="shared" si="813"/>
        <v>0.34280402068444615</v>
      </c>
      <c r="BI262" s="94">
        <f t="shared" si="814"/>
        <v>-0.74877936636524867</v>
      </c>
      <c r="BJ262" s="94">
        <f t="shared" si="815"/>
        <v>5.6818979810787091</v>
      </c>
      <c r="BK262" s="94">
        <f t="shared" si="816"/>
        <v>9.8280756253012747E-2</v>
      </c>
      <c r="BL262" s="94">
        <f t="shared" si="817"/>
        <v>-0.13008433117457957</v>
      </c>
      <c r="BM262" s="362">
        <f t="shared" si="786"/>
        <v>-46.222000000000001</v>
      </c>
      <c r="BN262" s="362">
        <f t="shared" si="818"/>
        <v>11.800000000000004</v>
      </c>
      <c r="BO262" s="362">
        <f t="shared" si="819"/>
        <v>-102.59700000000001</v>
      </c>
      <c r="BP262" s="266"/>
      <c r="BQ262" s="266">
        <v>46.222000000000001</v>
      </c>
      <c r="BR262" s="266">
        <v>34.421999999999997</v>
      </c>
      <c r="BS262" s="266">
        <v>137.01900000000001</v>
      </c>
      <c r="BT262" s="266">
        <v>20.506</v>
      </c>
      <c r="BU262" s="266">
        <v>18.670999999999999</v>
      </c>
      <c r="BV262" s="266">
        <v>21.463000000000001</v>
      </c>
      <c r="BW262" s="201">
        <v>34.521000000000001</v>
      </c>
      <c r="BX262" s="201">
        <v>12.350313</v>
      </c>
      <c r="BY262" s="201">
        <v>5.4473500000000001</v>
      </c>
      <c r="BZ262" s="201">
        <v>0.482186</v>
      </c>
      <c r="CA262" s="201">
        <v>1.3651629999999999</v>
      </c>
      <c r="CB262" s="94">
        <f t="shared" si="787"/>
        <v>-1</v>
      </c>
      <c r="CC262" s="94">
        <f t="shared" si="820"/>
        <v>-0.54042235494880542</v>
      </c>
      <c r="CD262" s="94">
        <f t="shared" si="821"/>
        <v>-0.92590777984116324</v>
      </c>
      <c r="CE262" s="94">
        <f t="shared" si="822"/>
        <v>8.5203882034306346</v>
      </c>
      <c r="CF262" s="94">
        <f t="shared" si="823"/>
        <v>-8.4573002754820922E-2</v>
      </c>
      <c r="CG262" s="94">
        <f t="shared" si="824"/>
        <v>-0.56837098692033294</v>
      </c>
      <c r="CH262" s="362">
        <f t="shared" si="788"/>
        <v>-4.3090000000000002</v>
      </c>
      <c r="CI262" s="362">
        <f t="shared" si="825"/>
        <v>-5.0669999999999993</v>
      </c>
      <c r="CJ262" s="362">
        <f t="shared" si="826"/>
        <v>-117.169</v>
      </c>
      <c r="CK262" s="100"/>
      <c r="CL262" s="100">
        <v>4.3090000000000002</v>
      </c>
      <c r="CM262" s="100">
        <v>9.3759999999999994</v>
      </c>
      <c r="CN262" s="100">
        <v>126.545</v>
      </c>
      <c r="CO262" s="100">
        <v>13.292</v>
      </c>
      <c r="CP262" s="100">
        <v>14.52</v>
      </c>
      <c r="CQ262" s="100">
        <v>33.64</v>
      </c>
      <c r="CR262" s="208">
        <v>31.23</v>
      </c>
      <c r="CS262" s="208">
        <v>10.798124</v>
      </c>
      <c r="CT262" s="208">
        <v>5.2446109999999999</v>
      </c>
      <c r="CU262" s="208">
        <v>0.45596599999999998</v>
      </c>
      <c r="CV262" s="208">
        <v>1.3749849999999999</v>
      </c>
      <c r="CW262" s="94">
        <f t="shared" si="789"/>
        <v>-1</v>
      </c>
      <c r="CX262" s="94">
        <f t="shared" si="827"/>
        <v>-0.45794099183929687</v>
      </c>
      <c r="CY262" s="94">
        <f t="shared" si="828"/>
        <v>-0.93514569826261307</v>
      </c>
      <c r="CZ262" s="94">
        <f t="shared" si="829"/>
        <v>8.4218450326045264</v>
      </c>
      <c r="DA262" s="94">
        <f t="shared" si="830"/>
        <v>-7.4547390841320532E-2</v>
      </c>
      <c r="DB262" s="94">
        <f t="shared" si="831"/>
        <v>-0.61995345542851354</v>
      </c>
      <c r="DC262" s="362">
        <f t="shared" si="790"/>
        <v>-3.4540000000000002</v>
      </c>
      <c r="DD262" s="362">
        <f t="shared" si="832"/>
        <v>-2.9179999999999997</v>
      </c>
      <c r="DE262" s="362">
        <f t="shared" si="833"/>
        <v>-91.879000000000005</v>
      </c>
      <c r="DF262" s="266"/>
      <c r="DG262" s="266">
        <v>3.4540000000000002</v>
      </c>
      <c r="DH262" s="266">
        <v>6.3719999999999999</v>
      </c>
      <c r="DI262" s="266">
        <v>98.251000000000005</v>
      </c>
      <c r="DJ262" s="266">
        <v>10.428000000000001</v>
      </c>
      <c r="DK262" s="266">
        <v>11.268000000000001</v>
      </c>
      <c r="DL262" s="266">
        <v>29.649000000000001</v>
      </c>
      <c r="DM262" s="201">
        <v>24.335999999999999</v>
      </c>
      <c r="DN262" s="201">
        <v>8.3481240000000003</v>
      </c>
      <c r="DO262" s="201">
        <v>3.9396110000000002</v>
      </c>
      <c r="DP262" s="201">
        <v>0.34067900000000001</v>
      </c>
      <c r="DQ262" s="201">
        <v>1.030675</v>
      </c>
      <c r="DR262" s="94">
        <f t="shared" si="791"/>
        <v>-1</v>
      </c>
      <c r="DS262" s="94">
        <f t="shared" si="834"/>
        <v>1.715253092916582E-2</v>
      </c>
      <c r="DT262" s="94">
        <f t="shared" si="835"/>
        <v>3.2672835866806749E-2</v>
      </c>
      <c r="DU262" s="94">
        <f t="shared" si="836"/>
        <v>0.87006250958736009</v>
      </c>
      <c r="DV262" s="94">
        <f t="shared" si="837"/>
        <v>0.45260079381658647</v>
      </c>
      <c r="DW262" s="94">
        <f t="shared" si="838"/>
        <v>8.7344973272559329E-2</v>
      </c>
      <c r="DX262" s="362">
        <f t="shared" si="792"/>
        <v>-204.88300000000001</v>
      </c>
      <c r="DY262" s="362">
        <f t="shared" si="839"/>
        <v>3.4550000000000125</v>
      </c>
      <c r="DZ262" s="362">
        <f t="shared" si="840"/>
        <v>6.3729999999999905</v>
      </c>
      <c r="EA262" s="100"/>
      <c r="EB262" s="100">
        <v>204.88300000000001</v>
      </c>
      <c r="EC262" s="100">
        <v>201.428</v>
      </c>
      <c r="ED262" s="100">
        <v>195.05500000000001</v>
      </c>
      <c r="EE262" s="100">
        <v>104.304</v>
      </c>
      <c r="EF262" s="100">
        <v>71.805000000000007</v>
      </c>
      <c r="EG262" s="100">
        <v>66.037000000000006</v>
      </c>
      <c r="EH262" s="208">
        <v>41.387999999999998</v>
      </c>
      <c r="EI262" s="208">
        <v>17.052091000000001</v>
      </c>
      <c r="EJ262" s="208">
        <v>8.7039670000000005</v>
      </c>
      <c r="EK262" s="208">
        <v>2.7643559999999998</v>
      </c>
      <c r="EL262" s="208">
        <v>2.4236770000000001</v>
      </c>
      <c r="EM262" s="94">
        <f t="shared" si="793"/>
        <v>-1</v>
      </c>
      <c r="EN262" s="94">
        <f t="shared" si="841"/>
        <v>0.10964708556296832</v>
      </c>
      <c r="EO262" s="94">
        <f t="shared" si="842"/>
        <v>0.1408786936796495</v>
      </c>
      <c r="EP262" s="94">
        <f t="shared" si="843"/>
        <v>0.39533371142235646</v>
      </c>
      <c r="EQ262" s="94">
        <f t="shared" si="844"/>
        <v>0.92652493333775909</v>
      </c>
      <c r="ER262" s="94">
        <f t="shared" si="845"/>
        <v>0.25144174518668255</v>
      </c>
      <c r="ES262" s="362">
        <f t="shared" si="794"/>
        <v>-1230.309</v>
      </c>
      <c r="ET262" s="362">
        <f t="shared" si="846"/>
        <v>121.56999999999994</v>
      </c>
      <c r="EU262" s="362">
        <f t="shared" si="847"/>
        <v>136.91000000000008</v>
      </c>
      <c r="EV262" s="100"/>
      <c r="EW262" s="100">
        <v>1230.309</v>
      </c>
      <c r="EX262" s="100">
        <v>1108.739</v>
      </c>
      <c r="EY262" s="100">
        <v>971.82899999999995</v>
      </c>
      <c r="EZ262" s="100">
        <v>696.48500000000001</v>
      </c>
      <c r="FA262" s="100">
        <v>361.524</v>
      </c>
      <c r="FB262" s="100">
        <v>288.88600000000002</v>
      </c>
      <c r="FC262" s="208">
        <v>215.27199999999999</v>
      </c>
      <c r="FD262" s="208">
        <v>137.56720799999999</v>
      </c>
      <c r="FE262" s="208">
        <v>42.189951000000001</v>
      </c>
      <c r="FF262" s="208">
        <v>12.925451000000001</v>
      </c>
      <c r="FG262" s="208">
        <v>3.317491</v>
      </c>
      <c r="FH262" s="94">
        <f t="shared" si="795"/>
        <v>-1</v>
      </c>
      <c r="FI262" s="94">
        <f t="shared" si="848"/>
        <v>0.18131868131868131</v>
      </c>
      <c r="FJ262" s="94">
        <f t="shared" si="849"/>
        <v>0.33823529411764708</v>
      </c>
      <c r="FK262" s="94">
        <f t="shared" si="850"/>
        <v>0</v>
      </c>
      <c r="FL262" s="94">
        <f t="shared" si="851"/>
        <v>0.97101449275362317</v>
      </c>
      <c r="FM262" s="94">
        <f t="shared" si="852"/>
        <v>0.56818181818181823</v>
      </c>
      <c r="FN262" s="362">
        <f t="shared" si="796"/>
        <v>-215</v>
      </c>
      <c r="FO262" s="362">
        <f t="shared" si="853"/>
        <v>33</v>
      </c>
      <c r="FP262" s="362">
        <f t="shared" si="854"/>
        <v>46</v>
      </c>
      <c r="FQ262" s="486"/>
      <c r="FR262" s="486">
        <v>215</v>
      </c>
      <c r="FS262" s="486">
        <v>182</v>
      </c>
      <c r="FT262" s="486">
        <v>136</v>
      </c>
      <c r="FU262" s="486">
        <v>136</v>
      </c>
      <c r="FV262" s="486">
        <v>69</v>
      </c>
      <c r="FW262" s="486">
        <v>44</v>
      </c>
      <c r="FX262" s="2">
        <v>34</v>
      </c>
      <c r="FY262" s="2">
        <v>13</v>
      </c>
      <c r="FZ262" s="2"/>
      <c r="GA262" s="2"/>
      <c r="GB262" s="2"/>
      <c r="GC262" s="2"/>
      <c r="GD262" s="2" t="s">
        <v>840</v>
      </c>
      <c r="GE262" s="1" t="s">
        <v>77</v>
      </c>
      <c r="GF262" s="336" t="s">
        <v>87</v>
      </c>
      <c r="GG262" s="1">
        <v>8700</v>
      </c>
      <c r="GH262" s="1" t="s">
        <v>78</v>
      </c>
      <c r="GI262" s="18" t="s">
        <v>79</v>
      </c>
      <c r="GJ262" s="94">
        <f t="shared" si="922"/>
        <v>-1</v>
      </c>
      <c r="GK262" s="94">
        <f t="shared" si="923"/>
        <v>-0.55153878816268143</v>
      </c>
      <c r="GL262" s="94">
        <f t="shared" si="924"/>
        <v>-0.94405769494649394</v>
      </c>
      <c r="GM262" s="94">
        <f t="shared" si="925"/>
        <v>4.6007203595614818</v>
      </c>
      <c r="GN262" s="94">
        <f t="shared" si="926"/>
        <v>-0.28348756648286011</v>
      </c>
      <c r="GO262" s="94">
        <f t="shared" si="927"/>
        <v>-0.66361670078725465</v>
      </c>
      <c r="GP262" s="366">
        <f t="shared" si="928"/>
        <v>-2.1210353645360325E-2</v>
      </c>
      <c r="GQ262" s="366">
        <f t="shared" si="929"/>
        <v>-2.6085495104775241E-2</v>
      </c>
      <c r="GR262" s="366">
        <f t="shared" si="930"/>
        <v>-0.79814390752911435</v>
      </c>
      <c r="GS262" s="94">
        <f t="shared" si="797"/>
        <v>0</v>
      </c>
      <c r="GT262" s="94">
        <f t="shared" si="855"/>
        <v>2.1210353645360325E-2</v>
      </c>
      <c r="GU262" s="94">
        <f t="shared" si="856"/>
        <v>4.7295848750135566E-2</v>
      </c>
      <c r="GV262" s="94">
        <f t="shared" si="857"/>
        <v>0.84543975627924994</v>
      </c>
      <c r="GW262" s="94">
        <f t="shared" si="858"/>
        <v>0.15095196724755691</v>
      </c>
      <c r="GX262" s="94">
        <f t="shared" si="859"/>
        <v>0.21067599135241796</v>
      </c>
      <c r="GY262" s="94">
        <f t="shared" si="860"/>
        <v>0.62629741680242024</v>
      </c>
      <c r="GZ262" s="94">
        <f t="shared" si="861"/>
        <v>1.0687868367624549</v>
      </c>
      <c r="HA262" s="94">
        <f t="shared" si="862"/>
        <v>0.83849197730491198</v>
      </c>
      <c r="HB262" s="94">
        <f t="shared" si="863"/>
        <v>0.91462561701479805</v>
      </c>
      <c r="HC262" s="94">
        <f t="shared" si="864"/>
        <v>0.17577606002120649</v>
      </c>
      <c r="HD262" s="94">
        <f t="shared" si="931"/>
        <v>-1</v>
      </c>
      <c r="HE262" s="94">
        <f t="shared" si="932"/>
        <v>0.19441545265740479</v>
      </c>
      <c r="HF262" s="94">
        <f t="shared" si="933"/>
        <v>-0.79855746114439596</v>
      </c>
      <c r="HG262" s="94">
        <f t="shared" si="934"/>
        <v>3.2375165592706794</v>
      </c>
      <c r="HH262" s="94">
        <f t="shared" si="935"/>
        <v>-0.32483297715376513</v>
      </c>
      <c r="HI262" s="94">
        <f t="shared" si="936"/>
        <v>-0.32569464835459749</v>
      </c>
      <c r="HJ262" s="366">
        <f t="shared" si="937"/>
        <v>-3.9522061967090891E-2</v>
      </c>
      <c r="HK262" s="366">
        <f t="shared" si="938"/>
        <v>6.4330208975368133E-3</v>
      </c>
      <c r="HL262" s="366">
        <f t="shared" si="939"/>
        <v>-0.13117140390663148</v>
      </c>
      <c r="HM262" s="94">
        <f t="shared" si="798"/>
        <v>0</v>
      </c>
      <c r="HN262" s="94">
        <f t="shared" si="865"/>
        <v>3.9522061967090891E-2</v>
      </c>
      <c r="HO262" s="94">
        <f t="shared" si="866"/>
        <v>3.3089041069554077E-2</v>
      </c>
      <c r="HP262" s="94">
        <f t="shared" si="867"/>
        <v>0.16426044497618555</v>
      </c>
      <c r="HQ262" s="94">
        <f t="shared" si="868"/>
        <v>3.8763375358810748E-2</v>
      </c>
      <c r="HR262" s="94">
        <f t="shared" si="869"/>
        <v>5.7413016405036814E-2</v>
      </c>
      <c r="HS262" s="94">
        <f t="shared" si="870"/>
        <v>8.5143942970259331E-2</v>
      </c>
      <c r="HT262" s="94">
        <f t="shared" si="871"/>
        <v>0.19567553274861677</v>
      </c>
      <c r="HU262" s="94">
        <f t="shared" si="872"/>
        <v>0.1374110835830466</v>
      </c>
      <c r="HV262" s="94">
        <f t="shared" si="873"/>
        <v>0.19767069829228498</v>
      </c>
      <c r="HW262" s="94">
        <f t="shared" si="874"/>
        <v>5.9371756668219346E-2</v>
      </c>
      <c r="HX262" s="94" t="e">
        <f t="shared" si="940"/>
        <v>#VALUE!</v>
      </c>
      <c r="HY262" s="94">
        <f t="shared" si="941"/>
        <v>-8.3354929542194187E-2</v>
      </c>
      <c r="HZ262" s="94">
        <f t="shared" si="942"/>
        <v>-9.484431466052623E-2</v>
      </c>
      <c r="IA262" s="94">
        <f t="shared" si="943"/>
        <v>0.34022599345147414</v>
      </c>
      <c r="IB262" s="94">
        <f t="shared" si="944"/>
        <v>-0.24599948400360727</v>
      </c>
      <c r="IC262" s="94">
        <f t="shared" si="945"/>
        <v>-0.13112617710354887</v>
      </c>
      <c r="ID262" s="366" t="e">
        <f t="shared" si="946"/>
        <v>#VALUE!</v>
      </c>
      <c r="IE262" s="366">
        <f t="shared" si="947"/>
        <v>-1.5143344599427899E-2</v>
      </c>
      <c r="IF262" s="366">
        <f t="shared" si="948"/>
        <v>-1.9036124458221504E-2</v>
      </c>
      <c r="IG262" s="94" t="str">
        <f t="shared" si="799"/>
        <v>i.a.</v>
      </c>
      <c r="IH262" s="94">
        <f t="shared" si="875"/>
        <v>0.16652970920313517</v>
      </c>
      <c r="II262" s="94">
        <f t="shared" si="876"/>
        <v>0.18167305380256307</v>
      </c>
      <c r="IJ262" s="94">
        <f t="shared" si="877"/>
        <v>0.20070917826078458</v>
      </c>
      <c r="IK262" s="94">
        <f t="shared" si="878"/>
        <v>0.14975771193923773</v>
      </c>
      <c r="IL262" s="94">
        <f t="shared" si="879"/>
        <v>0.19861751916885187</v>
      </c>
      <c r="IM262" s="94">
        <f t="shared" si="880"/>
        <v>0.22859190130362841</v>
      </c>
      <c r="IN262" s="94">
        <f t="shared" si="881"/>
        <v>0.19225909546991712</v>
      </c>
      <c r="IO262" s="94">
        <f t="shared" si="882"/>
        <v>0.12395462005741952</v>
      </c>
      <c r="IP262" s="94">
        <f t="shared" si="883"/>
        <v>0.20630426899524013</v>
      </c>
      <c r="IQ262" s="94">
        <f t="shared" si="884"/>
        <v>0.21386921044379803</v>
      </c>
      <c r="IR262" s="94">
        <f t="shared" si="800"/>
        <v>0.7305753052532773</v>
      </c>
      <c r="IS262" s="94">
        <f t="shared" si="949"/>
        <v>-1</v>
      </c>
      <c r="IT262" s="94">
        <f t="shared" si="950"/>
        <v>0.10505227534163371</v>
      </c>
      <c r="IU262" s="94">
        <f t="shared" si="951"/>
        <v>-0.80550963679692145</v>
      </c>
      <c r="IV262" s="94">
        <f t="shared" si="952"/>
        <v>3.3847601992088943</v>
      </c>
      <c r="IW262" s="94" t="e">
        <f t="shared" si="953"/>
        <v>#VALUE!</v>
      </c>
      <c r="IX262" s="94" t="e">
        <f t="shared" si="954"/>
        <v>#VALUE!</v>
      </c>
      <c r="IY262" s="366">
        <f t="shared" si="955"/>
        <v>-1.663737315091806E-2</v>
      </c>
      <c r="IZ262" s="366">
        <f t="shared" si="956"/>
        <v>1.5816391171824037E-3</v>
      </c>
      <c r="JA262" s="366">
        <f t="shared" si="957"/>
        <v>-6.2355474345854353E-2</v>
      </c>
      <c r="JB262" s="392"/>
      <c r="JC262" s="94">
        <f t="shared" si="885"/>
        <v>1.663737315091806E-2</v>
      </c>
      <c r="JD262" s="94">
        <f t="shared" si="886"/>
        <v>1.5055734033735656E-2</v>
      </c>
      <c r="JE262" s="94">
        <f t="shared" si="887"/>
        <v>7.7411208379590007E-2</v>
      </c>
      <c r="JF262" s="94">
        <f t="shared" si="888"/>
        <v>1.7654604781706572E-2</v>
      </c>
      <c r="JG262" s="94" t="str">
        <f t="shared" si="889"/>
        <v>i.a.</v>
      </c>
      <c r="JH262" s="94" t="str">
        <f t="shared" si="890"/>
        <v>i.a.</v>
      </c>
      <c r="JI262" s="94" t="str">
        <f t="shared" si="891"/>
        <v>i.a.</v>
      </c>
      <c r="JJ262" s="94" t="str">
        <f t="shared" si="892"/>
        <v>i.a.</v>
      </c>
      <c r="JK262" s="94" t="str">
        <f t="shared" si="893"/>
        <v>i.a.</v>
      </c>
      <c r="JL262" s="94" t="str">
        <f t="shared" si="894"/>
        <v>i.a.</v>
      </c>
      <c r="JM262" s="94" t="str">
        <f t="shared" si="801"/>
        <v>i.a.</v>
      </c>
      <c r="JN262" s="94" t="e">
        <f t="shared" si="958"/>
        <v>#VALUE!</v>
      </c>
      <c r="JO262" s="94">
        <f t="shared" si="959"/>
        <v>2.8638411841835004E-2</v>
      </c>
      <c r="JP262" s="94">
        <f t="shared" si="960"/>
        <v>-3.4783494881290809E-2</v>
      </c>
      <c r="JQ262" s="94">
        <f t="shared" si="961"/>
        <v>0.52389131389312193</v>
      </c>
      <c r="JR262" s="94" t="e">
        <f t="shared" si="962"/>
        <v>#DIV/0!</v>
      </c>
      <c r="JS262" s="94" t="e">
        <f t="shared" si="963"/>
        <v>#DIV/0!</v>
      </c>
      <c r="JT262" s="364" t="e">
        <f t="shared" si="964"/>
        <v>#VALUE!</v>
      </c>
      <c r="JU262" s="364">
        <f t="shared" si="965"/>
        <v>0.3597590339892669</v>
      </c>
      <c r="JV262" s="364">
        <f t="shared" si="966"/>
        <v>-0.45270079185520551</v>
      </c>
      <c r="JW262" s="99" t="str">
        <f t="shared" si="802"/>
        <v>i.a.</v>
      </c>
      <c r="JX262" s="99">
        <f t="shared" si="895"/>
        <v>12.92187441860465</v>
      </c>
      <c r="JY262" s="99">
        <f t="shared" si="896"/>
        <v>12.562115384615383</v>
      </c>
      <c r="JZ262" s="99">
        <f t="shared" si="897"/>
        <v>13.014816176470589</v>
      </c>
      <c r="KA262" s="99">
        <f t="shared" si="898"/>
        <v>8.5405147058823534</v>
      </c>
      <c r="KB262" s="99">
        <f t="shared" si="899"/>
        <v>0</v>
      </c>
      <c r="KC262" s="99">
        <f t="shared" si="900"/>
        <v>0</v>
      </c>
      <c r="KD262" s="99">
        <f t="shared" si="901"/>
        <v>0</v>
      </c>
      <c r="KE262" s="99">
        <f t="shared" si="902"/>
        <v>0</v>
      </c>
      <c r="KF262" s="99" t="str">
        <f t="shared" si="803"/>
        <v>i.a.</v>
      </c>
      <c r="KG262" s="99" t="str">
        <f t="shared" si="804"/>
        <v>i.a.</v>
      </c>
      <c r="KH262" s="99" t="str">
        <f t="shared" si="805"/>
        <v>i.a.</v>
      </c>
      <c r="KI262" s="94">
        <f t="shared" si="967"/>
        <v>-1</v>
      </c>
      <c r="KJ262" s="94">
        <f t="shared" si="968"/>
        <v>-0.61096217953805854</v>
      </c>
      <c r="KK262" s="94">
        <f t="shared" si="969"/>
        <v>-0.94463438493625385</v>
      </c>
      <c r="KL262" s="94">
        <f t="shared" si="970"/>
        <v>8.5203882034306364</v>
      </c>
      <c r="KM262" s="94">
        <f t="shared" si="971"/>
        <v>-0.53555542051531357</v>
      </c>
      <c r="KN262" s="94">
        <f t="shared" si="972"/>
        <v>-0.72475831049992245</v>
      </c>
      <c r="KO262" s="364">
        <f t="shared" si="973"/>
        <v>-2.004186046511628E-2</v>
      </c>
      <c r="KP262" s="364">
        <f t="shared" si="974"/>
        <v>-3.147462305136723E-2</v>
      </c>
      <c r="KQ262" s="364">
        <f t="shared" si="975"/>
        <v>-0.87896145765998712</v>
      </c>
      <c r="KR262" s="308"/>
      <c r="KS262" s="308">
        <f t="shared" si="903"/>
        <v>2.004186046511628E-2</v>
      </c>
      <c r="KT262" s="308">
        <f t="shared" si="904"/>
        <v>5.1516483516483511E-2</v>
      </c>
      <c r="KU262" s="308">
        <f t="shared" si="905"/>
        <v>0.93047794117647065</v>
      </c>
      <c r="KV262" s="308">
        <f t="shared" si="906"/>
        <v>9.7735294117647059E-2</v>
      </c>
      <c r="KW262" s="308">
        <f t="shared" si="907"/>
        <v>0.21043478260869564</v>
      </c>
      <c r="KX262" s="308">
        <f t="shared" si="908"/>
        <v>0.76454545454545453</v>
      </c>
      <c r="KY262" s="308">
        <f t="shared" si="909"/>
        <v>0.91852941176470593</v>
      </c>
      <c r="KZ262" s="308">
        <f t="shared" si="910"/>
        <v>0.83062492307692304</v>
      </c>
      <c r="LA262" s="308" t="str">
        <f t="shared" si="911"/>
        <v>i.a.</v>
      </c>
      <c r="LB262" s="308" t="str">
        <f t="shared" si="912"/>
        <v>i.a.</v>
      </c>
      <c r="LC262" s="308" t="str">
        <f t="shared" si="806"/>
        <v>i.a.</v>
      </c>
    </row>
    <row r="263" spans="1:315" s="1" customFormat="1" x14ac:dyDescent="0.3">
      <c r="A263" s="376" t="s">
        <v>160</v>
      </c>
      <c r="B263" s="171">
        <v>18309882</v>
      </c>
      <c r="C263" t="s">
        <v>80</v>
      </c>
      <c r="D263" s="336" t="s">
        <v>87</v>
      </c>
      <c r="E263">
        <v>1</v>
      </c>
      <c r="F263"/>
      <c r="G263">
        <v>412000</v>
      </c>
      <c r="H263"/>
      <c r="I263" s="184">
        <v>44867</v>
      </c>
      <c r="J263" s="176"/>
      <c r="K263" s="176" t="s">
        <v>129</v>
      </c>
      <c r="L263" s="176" t="s">
        <v>129</v>
      </c>
      <c r="M263" s="176" t="s">
        <v>129</v>
      </c>
      <c r="N263" s="176" t="s">
        <v>129</v>
      </c>
      <c r="O263" s="176" t="s">
        <v>129</v>
      </c>
      <c r="P263" s="176" t="s">
        <v>129</v>
      </c>
      <c r="Q263" s="94" t="e">
        <f t="shared" si="913"/>
        <v>#DIV/0!</v>
      </c>
      <c r="R263" s="94" t="e">
        <f t="shared" si="914"/>
        <v>#DIV/0!</v>
      </c>
      <c r="S263" s="94" t="e">
        <f t="shared" si="915"/>
        <v>#DIV/0!</v>
      </c>
      <c r="T263" s="94" t="e">
        <f t="shared" si="916"/>
        <v>#DIV/0!</v>
      </c>
      <c r="U263" s="94" t="e">
        <f t="shared" si="917"/>
        <v>#DIV/0!</v>
      </c>
      <c r="V263" s="94" t="e">
        <f t="shared" si="918"/>
        <v>#DIV/0!</v>
      </c>
      <c r="W263" s="362">
        <f t="shared" si="919"/>
        <v>0</v>
      </c>
      <c r="X263" s="362">
        <f t="shared" si="920"/>
        <v>0</v>
      </c>
      <c r="Y263" s="362">
        <f t="shared" si="921"/>
        <v>0</v>
      </c>
      <c r="Z263" s="100"/>
      <c r="AA263" s="396"/>
      <c r="AB263" s="100"/>
      <c r="AC263" s="100"/>
      <c r="AD263" s="100"/>
      <c r="AE263" s="100"/>
      <c r="AF263" s="100"/>
      <c r="AG263" s="201"/>
      <c r="AH263" s="201"/>
      <c r="AI263" s="201"/>
      <c r="AJ263" s="201"/>
      <c r="AK263" s="201"/>
      <c r="AL263" s="94">
        <f t="shared" si="782"/>
        <v>-1</v>
      </c>
      <c r="AM263" s="94">
        <f t="shared" si="783"/>
        <v>-5.9142912546053965E-2</v>
      </c>
      <c r="AN263" s="94">
        <f t="shared" si="807"/>
        <v>8.6828240252897843E-2</v>
      </c>
      <c r="AO263" s="94">
        <f t="shared" si="808"/>
        <v>-8.5330591788215712E-2</v>
      </c>
      <c r="AP263" s="94">
        <f t="shared" si="809"/>
        <v>3.6911186621360531E-2</v>
      </c>
      <c r="AQ263" s="94">
        <f t="shared" si="810"/>
        <v>0.15378406426567248</v>
      </c>
      <c r="AR263" s="362">
        <f t="shared" si="784"/>
        <v>-29.111999999999998</v>
      </c>
      <c r="AS263" s="362">
        <f t="shared" si="811"/>
        <v>-1.8300000000000018</v>
      </c>
      <c r="AT263" s="362">
        <f t="shared" si="812"/>
        <v>2.4720000000000013</v>
      </c>
      <c r="AU263" s="266"/>
      <c r="AV263" s="266">
        <v>29.111999999999998</v>
      </c>
      <c r="AW263" s="266">
        <v>30.942</v>
      </c>
      <c r="AX263" s="266">
        <v>28.47</v>
      </c>
      <c r="AY263" s="266">
        <v>31.126000000000001</v>
      </c>
      <c r="AZ263" s="266">
        <v>30.018000000000001</v>
      </c>
      <c r="BA263" s="201">
        <v>26.016999999999999</v>
      </c>
      <c r="BB263" s="201">
        <v>23.547526000000001</v>
      </c>
      <c r="BC263" s="201">
        <v>14.644116</v>
      </c>
      <c r="BD263" s="201">
        <v>17.450075999999999</v>
      </c>
      <c r="BE263" s="201">
        <v>13.292456</v>
      </c>
      <c r="BF263" s="201"/>
      <c r="BG263" s="94">
        <f t="shared" si="785"/>
        <v>-1</v>
      </c>
      <c r="BH263" s="94">
        <f t="shared" si="813"/>
        <v>-0.41058727900833164</v>
      </c>
      <c r="BI263" s="94">
        <f t="shared" si="814"/>
        <v>0.10671314517035868</v>
      </c>
      <c r="BJ263" s="94">
        <f t="shared" si="815"/>
        <v>-0.22514594406203708</v>
      </c>
      <c r="BK263" s="94">
        <f t="shared" si="816"/>
        <v>-7.0989153310668518E-2</v>
      </c>
      <c r="BL263" s="94">
        <f t="shared" si="817"/>
        <v>0.12084921066956986</v>
      </c>
      <c r="BM263" s="362">
        <f t="shared" si="786"/>
        <v>-5.8010000000000002</v>
      </c>
      <c r="BN263" s="362">
        <f t="shared" si="818"/>
        <v>-4.0410000000000004</v>
      </c>
      <c r="BO263" s="362">
        <f t="shared" si="819"/>
        <v>0.94899999999999984</v>
      </c>
      <c r="BP263" s="266"/>
      <c r="BQ263" s="266">
        <v>5.8010000000000002</v>
      </c>
      <c r="BR263" s="266">
        <v>9.8420000000000005</v>
      </c>
      <c r="BS263" s="266">
        <v>8.8930000000000007</v>
      </c>
      <c r="BT263" s="266">
        <v>11.477</v>
      </c>
      <c r="BU263" s="266">
        <v>12.353999999999999</v>
      </c>
      <c r="BV263" s="201">
        <v>11.022</v>
      </c>
      <c r="BW263" s="201">
        <v>9.5137370000000008</v>
      </c>
      <c r="BX263" s="201">
        <v>2.9369710000000002</v>
      </c>
      <c r="BY263" s="201">
        <v>6.5738539999999999</v>
      </c>
      <c r="BZ263" s="201">
        <v>3.0467789999999999</v>
      </c>
      <c r="CA263" s="201"/>
      <c r="CB263" s="94">
        <f t="shared" si="787"/>
        <v>-1</v>
      </c>
      <c r="CC263" s="94">
        <f t="shared" si="820"/>
        <v>-0.43066071984234</v>
      </c>
      <c r="CD263" s="94">
        <f t="shared" si="821"/>
        <v>9.519481994774498E-2</v>
      </c>
      <c r="CE263" s="94">
        <f t="shared" si="822"/>
        <v>-0.22542894852617681</v>
      </c>
      <c r="CF263" s="94">
        <f t="shared" si="823"/>
        <v>-7.5414904002603284E-2</v>
      </c>
      <c r="CG263" s="94">
        <f t="shared" si="824"/>
        <v>0.12153284671532837</v>
      </c>
      <c r="CH263" s="362">
        <f t="shared" si="788"/>
        <v>-5.4889999999999999</v>
      </c>
      <c r="CI263" s="362">
        <f t="shared" si="825"/>
        <v>-4.1520000000000001</v>
      </c>
      <c r="CJ263" s="362">
        <f t="shared" si="826"/>
        <v>0.83799999999999919</v>
      </c>
      <c r="CK263" s="100"/>
      <c r="CL263" s="100">
        <v>5.4889999999999999</v>
      </c>
      <c r="CM263" s="100">
        <v>9.641</v>
      </c>
      <c r="CN263" s="100">
        <v>8.8030000000000008</v>
      </c>
      <c r="CO263" s="100">
        <v>11.365</v>
      </c>
      <c r="CP263" s="100">
        <v>12.292</v>
      </c>
      <c r="CQ263" s="208">
        <v>10.96</v>
      </c>
      <c r="CR263" s="208">
        <v>9.3790580000000006</v>
      </c>
      <c r="CS263" s="208">
        <v>2.8640750000000001</v>
      </c>
      <c r="CT263" s="208">
        <v>6.5087289999999998</v>
      </c>
      <c r="CU263" s="208">
        <v>2.9103810000000001</v>
      </c>
      <c r="CV263" s="208"/>
      <c r="CW263" s="94">
        <f t="shared" si="789"/>
        <v>-1</v>
      </c>
      <c r="CX263" s="94">
        <f t="shared" si="827"/>
        <v>-0.43090836547413219</v>
      </c>
      <c r="CY263" s="94">
        <f t="shared" si="828"/>
        <v>9.5744680851063829E-2</v>
      </c>
      <c r="CZ263" s="94">
        <f t="shared" si="829"/>
        <v>-0.22559530527028557</v>
      </c>
      <c r="DA263" s="94">
        <f t="shared" si="830"/>
        <v>-7.5438230383973182E-2</v>
      </c>
      <c r="DB263" s="94">
        <f t="shared" si="831"/>
        <v>0.12172284644194746</v>
      </c>
      <c r="DC263" s="362">
        <f t="shared" si="790"/>
        <v>-4.2789999999999999</v>
      </c>
      <c r="DD263" s="362">
        <f t="shared" si="832"/>
        <v>-3.24</v>
      </c>
      <c r="DE263" s="362">
        <f t="shared" si="833"/>
        <v>0.65700000000000003</v>
      </c>
      <c r="DF263" s="266"/>
      <c r="DG263" s="266">
        <v>4.2789999999999999</v>
      </c>
      <c r="DH263" s="266">
        <v>7.5190000000000001</v>
      </c>
      <c r="DI263" s="266">
        <v>6.8620000000000001</v>
      </c>
      <c r="DJ263" s="266">
        <v>8.8610000000000007</v>
      </c>
      <c r="DK263" s="266">
        <v>9.5839999999999996</v>
      </c>
      <c r="DL263" s="201">
        <v>8.5440000000000005</v>
      </c>
      <c r="DM263" s="201">
        <v>7.3122020000000001</v>
      </c>
      <c r="DN263" s="201">
        <v>2.1796989999999998</v>
      </c>
      <c r="DO263" s="201">
        <v>4.9141370000000002</v>
      </c>
      <c r="DP263" s="201">
        <v>2.1183519999999998</v>
      </c>
      <c r="DQ263" s="201"/>
      <c r="DR263" s="94">
        <f t="shared" si="791"/>
        <v>-1</v>
      </c>
      <c r="DS263" s="94">
        <f t="shared" si="834"/>
        <v>-0.12945621156705919</v>
      </c>
      <c r="DT263" s="94">
        <f t="shared" si="835"/>
        <v>6.5065707803604281E-2</v>
      </c>
      <c r="DU263" s="94">
        <f t="shared" si="836"/>
        <v>-4.6450875545940573E-2</v>
      </c>
      <c r="DV263" s="94">
        <f t="shared" si="837"/>
        <v>0.10629939038157594</v>
      </c>
      <c r="DW263" s="94">
        <f t="shared" si="838"/>
        <v>7.7091439688715999E-2</v>
      </c>
      <c r="DX263" s="362">
        <f t="shared" si="792"/>
        <v>-21.66</v>
      </c>
      <c r="DY263" s="362">
        <f t="shared" si="839"/>
        <v>-3.2210000000000001</v>
      </c>
      <c r="DZ263" s="362">
        <f t="shared" si="840"/>
        <v>1.5199999999999996</v>
      </c>
      <c r="EA263" s="100"/>
      <c r="EB263" s="100">
        <v>21.66</v>
      </c>
      <c r="EC263" s="100">
        <v>24.881</v>
      </c>
      <c r="ED263" s="100">
        <v>23.361000000000001</v>
      </c>
      <c r="EE263" s="100">
        <v>24.498999999999999</v>
      </c>
      <c r="EF263" s="100">
        <v>22.145</v>
      </c>
      <c r="EG263" s="208">
        <v>20.56</v>
      </c>
      <c r="EH263" s="208">
        <v>12.016586999999999</v>
      </c>
      <c r="EI263" s="208">
        <v>7.2043850000000003</v>
      </c>
      <c r="EJ263" s="208">
        <v>10.024685</v>
      </c>
      <c r="EK263" s="208">
        <v>5.1105479999999996</v>
      </c>
      <c r="EL263" s="208"/>
      <c r="EM263" s="94">
        <f t="shared" si="793"/>
        <v>-1</v>
      </c>
      <c r="EN263" s="94">
        <f t="shared" si="841"/>
        <v>0.20691993135156891</v>
      </c>
      <c r="EO263" s="94">
        <f t="shared" si="842"/>
        <v>-9.8185251232559834E-3</v>
      </c>
      <c r="EP263" s="94">
        <f t="shared" si="843"/>
        <v>-5.6586968569392798E-2</v>
      </c>
      <c r="EQ263" s="94">
        <f t="shared" si="844"/>
        <v>0.27643878530645244</v>
      </c>
      <c r="ER263" s="94">
        <f t="shared" si="845"/>
        <v>6.885936487362293E-2</v>
      </c>
      <c r="ES263" s="362">
        <f t="shared" si="794"/>
        <v>-56.963000000000001</v>
      </c>
      <c r="ET263" s="362">
        <f t="shared" si="846"/>
        <v>9.7659999999999982</v>
      </c>
      <c r="EU263" s="362">
        <f t="shared" si="847"/>
        <v>-0.46799999999999642</v>
      </c>
      <c r="EV263" s="100"/>
      <c r="EW263" s="100">
        <v>56.963000000000001</v>
      </c>
      <c r="EX263" s="100">
        <v>47.197000000000003</v>
      </c>
      <c r="EY263" s="100">
        <v>47.664999999999999</v>
      </c>
      <c r="EZ263" s="100">
        <v>50.524000000000001</v>
      </c>
      <c r="FA263" s="100">
        <v>39.582000000000001</v>
      </c>
      <c r="FB263" s="208">
        <v>37.031999999999996</v>
      </c>
      <c r="FC263" s="208">
        <v>31.948159</v>
      </c>
      <c r="FD263" s="208">
        <v>21.938759000000001</v>
      </c>
      <c r="FE263" s="208">
        <v>22.880638999999999</v>
      </c>
      <c r="FF263" s="208">
        <v>18.680372999999999</v>
      </c>
      <c r="FG263" s="208"/>
      <c r="FH263" s="94">
        <f t="shared" si="795"/>
        <v>-1</v>
      </c>
      <c r="FI263" s="94">
        <f t="shared" si="848"/>
        <v>0.14285714285714285</v>
      </c>
      <c r="FJ263" s="94">
        <f t="shared" si="849"/>
        <v>0.05</v>
      </c>
      <c r="FK263" s="94">
        <f t="shared" si="850"/>
        <v>5.2631578947368418E-2</v>
      </c>
      <c r="FL263" s="94">
        <f t="shared" si="851"/>
        <v>0.15151515151515152</v>
      </c>
      <c r="FM263" s="94">
        <f t="shared" si="852"/>
        <v>3.125E-2</v>
      </c>
      <c r="FN263" s="362">
        <f t="shared" si="796"/>
        <v>-48</v>
      </c>
      <c r="FO263" s="362">
        <f t="shared" si="853"/>
        <v>6</v>
      </c>
      <c r="FP263" s="362">
        <f t="shared" si="854"/>
        <v>2</v>
      </c>
      <c r="FQ263" s="486"/>
      <c r="FR263" s="486">
        <v>48</v>
      </c>
      <c r="FS263" s="486">
        <v>42</v>
      </c>
      <c r="FT263" s="486">
        <v>40</v>
      </c>
      <c r="FU263" s="486">
        <v>38</v>
      </c>
      <c r="FV263" s="486">
        <v>33</v>
      </c>
      <c r="FW263" s="2">
        <v>32</v>
      </c>
      <c r="FX263" s="2">
        <v>29</v>
      </c>
      <c r="FY263" s="2">
        <v>25</v>
      </c>
      <c r="FZ263" s="2">
        <v>22</v>
      </c>
      <c r="GA263" s="2">
        <v>19</v>
      </c>
      <c r="GB263" s="2"/>
      <c r="GC263" s="2"/>
      <c r="GE263" s="1" t="s">
        <v>81</v>
      </c>
      <c r="GF263" s="336"/>
      <c r="GG263" s="1">
        <v>7160</v>
      </c>
      <c r="GH263" s="1" t="s">
        <v>161</v>
      </c>
      <c r="GI263" s="18" t="s">
        <v>79</v>
      </c>
      <c r="GJ263" s="94">
        <f t="shared" si="922"/>
        <v>-1</v>
      </c>
      <c r="GK263" s="94">
        <f t="shared" si="923"/>
        <v>-0.40985226889482745</v>
      </c>
      <c r="GL263" s="94">
        <f t="shared" si="924"/>
        <v>8.6522616862880319E-2</v>
      </c>
      <c r="GM263" s="94">
        <f t="shared" si="925"/>
        <v>-0.24510881477340138</v>
      </c>
      <c r="GN263" s="94">
        <f t="shared" si="926"/>
        <v>-0.15349441461776805</v>
      </c>
      <c r="GO263" s="392">
        <f t="shared" si="927"/>
        <v>-0.14446288831800602</v>
      </c>
      <c r="GP263" s="366">
        <f t="shared" si="928"/>
        <v>-0.23587804301583551</v>
      </c>
      <c r="GQ263" s="366">
        <f t="shared" si="929"/>
        <v>-0.16381517036669421</v>
      </c>
      <c r="GR263" s="366">
        <f t="shared" si="930"/>
        <v>3.1828608284326598E-2</v>
      </c>
      <c r="GS263" s="94">
        <f t="shared" si="797"/>
        <v>0</v>
      </c>
      <c r="GT263" s="94">
        <f t="shared" si="855"/>
        <v>0.23587804301583551</v>
      </c>
      <c r="GU263" s="392">
        <f t="shared" si="856"/>
        <v>0.39969321338252972</v>
      </c>
      <c r="GV263" s="94">
        <f t="shared" si="857"/>
        <v>0.36786460509820312</v>
      </c>
      <c r="GW263" s="94">
        <f t="shared" si="858"/>
        <v>0.4873081210873853</v>
      </c>
      <c r="GX263" s="94">
        <f t="shared" si="859"/>
        <v>0.5756702962182414</v>
      </c>
      <c r="GY263" s="94">
        <f t="shared" si="860"/>
        <v>0.67287589089673527</v>
      </c>
      <c r="GZ263" s="94">
        <f t="shared" si="861"/>
        <v>0.97591921990209451</v>
      </c>
      <c r="HA263" s="94">
        <f t="shared" si="862"/>
        <v>0.33247006367726178</v>
      </c>
      <c r="HB263" s="94">
        <f t="shared" si="863"/>
        <v>0.86007648511258461</v>
      </c>
      <c r="HC263" s="94">
        <f t="shared" si="864"/>
        <v>0.569485111968423</v>
      </c>
      <c r="HD263" s="94">
        <f t="shared" si="931"/>
        <v>-1</v>
      </c>
      <c r="HE263" s="94">
        <f t="shared" si="932"/>
        <v>-0.46320209736259943</v>
      </c>
      <c r="HF263" s="94">
        <f t="shared" si="933"/>
        <v>0.14552778785111359</v>
      </c>
      <c r="HG263" s="94">
        <f t="shared" si="934"/>
        <v>-0.28893257325824589</v>
      </c>
      <c r="HH263" s="94">
        <f t="shared" si="935"/>
        <v>-0.21009436654322197</v>
      </c>
      <c r="HI263" s="392">
        <f t="shared" si="936"/>
        <v>9.1674728771689671E-3</v>
      </c>
      <c r="HJ263" s="366">
        <f t="shared" si="937"/>
        <v>-0.11138632872503841</v>
      </c>
      <c r="HK263" s="366">
        <f t="shared" si="938"/>
        <v>-9.6115094394862086E-2</v>
      </c>
      <c r="HL263" s="366">
        <f t="shared" si="939"/>
        <v>2.6360969504933413E-2</v>
      </c>
      <c r="HM263" s="94">
        <f t="shared" si="798"/>
        <v>0</v>
      </c>
      <c r="HN263" s="94">
        <f t="shared" si="865"/>
        <v>0.11138632872503841</v>
      </c>
      <c r="HO263" s="392">
        <f t="shared" si="866"/>
        <v>0.2075014231199005</v>
      </c>
      <c r="HP263" s="94">
        <f t="shared" si="867"/>
        <v>0.18114045361496708</v>
      </c>
      <c r="HQ263" s="94">
        <f t="shared" si="868"/>
        <v>0.25474441213681664</v>
      </c>
      <c r="HR263" s="94">
        <f t="shared" si="869"/>
        <v>0.32249980421332913</v>
      </c>
      <c r="HS263" s="94">
        <f t="shared" si="870"/>
        <v>0.31957015349877638</v>
      </c>
      <c r="HT263" s="94">
        <f t="shared" si="871"/>
        <v>0.35310006038942515</v>
      </c>
      <c r="HU263" s="94">
        <f t="shared" si="872"/>
        <v>0.13105802982895934</v>
      </c>
      <c r="HV263" s="94">
        <f t="shared" si="873"/>
        <v>0.31634715728288809</v>
      </c>
      <c r="HW263" s="94">
        <f t="shared" si="874"/>
        <v>0.16310054408442487</v>
      </c>
      <c r="HX263" s="94" t="e">
        <f t="shared" si="940"/>
        <v>#VALUE!</v>
      </c>
      <c r="HY263" s="94">
        <f t="shared" si="941"/>
        <v>-0.27870626226375889</v>
      </c>
      <c r="HZ263" s="94">
        <f t="shared" si="942"/>
        <v>7.5626776330249779E-2</v>
      </c>
      <c r="IA263" s="94">
        <f t="shared" si="943"/>
        <v>1.074406721739014E-2</v>
      </c>
      <c r="IB263" s="94">
        <f t="shared" si="944"/>
        <v>-0.13329224784095595</v>
      </c>
      <c r="IC263" s="392">
        <f t="shared" si="945"/>
        <v>7.7017380261866497E-3</v>
      </c>
      <c r="ID263" s="366" t="e">
        <f t="shared" si="946"/>
        <v>#VALUE!</v>
      </c>
      <c r="IE263" s="366">
        <f t="shared" si="947"/>
        <v>-0.14692651040075821</v>
      </c>
      <c r="IF263" s="366">
        <f t="shared" si="948"/>
        <v>3.7065291552522084E-2</v>
      </c>
      <c r="IG263" s="94" t="str">
        <f t="shared" si="799"/>
        <v>i.a.</v>
      </c>
      <c r="IH263" s="94">
        <f t="shared" si="875"/>
        <v>0.38024682688762879</v>
      </c>
      <c r="II263" s="392">
        <f t="shared" si="876"/>
        <v>0.527173337288387</v>
      </c>
      <c r="IJ263" s="94">
        <f t="shared" si="877"/>
        <v>0.49010804573586492</v>
      </c>
      <c r="IK263" s="94">
        <f t="shared" si="878"/>
        <v>0.48489826617053278</v>
      </c>
      <c r="IL263" s="94">
        <f t="shared" si="879"/>
        <v>0.55947147693395982</v>
      </c>
      <c r="IM263" s="94">
        <f t="shared" si="880"/>
        <v>0.55519550658889616</v>
      </c>
      <c r="IN263" s="94">
        <f t="shared" si="881"/>
        <v>0.37612768234939609</v>
      </c>
      <c r="IO263" s="94">
        <f t="shared" si="882"/>
        <v>0.32838616805991622</v>
      </c>
      <c r="IP263" s="94">
        <f t="shared" si="883"/>
        <v>0.43812959069893109</v>
      </c>
      <c r="IQ263" s="94">
        <f t="shared" si="884"/>
        <v>0.27357847726059858</v>
      </c>
      <c r="IR263" s="94" t="str">
        <f t="shared" si="800"/>
        <v>i.a.</v>
      </c>
      <c r="IS263" s="94" t="e">
        <f t="shared" si="949"/>
        <v>#VALUE!</v>
      </c>
      <c r="IT263" s="94" t="e">
        <f t="shared" si="950"/>
        <v>#VALUE!</v>
      </c>
      <c r="IU263" s="94" t="e">
        <f t="shared" si="951"/>
        <v>#VALUE!</v>
      </c>
      <c r="IV263" s="94" t="e">
        <f t="shared" si="952"/>
        <v>#VALUE!</v>
      </c>
      <c r="IW263" s="94" t="e">
        <f t="shared" si="953"/>
        <v>#VALUE!</v>
      </c>
      <c r="IX263" s="392" t="e">
        <f t="shared" si="954"/>
        <v>#VALUE!</v>
      </c>
      <c r="IY263" s="366" t="e">
        <f t="shared" si="955"/>
        <v>#VALUE!</v>
      </c>
      <c r="IZ263" s="366" t="e">
        <f t="shared" si="956"/>
        <v>#VALUE!</v>
      </c>
      <c r="JA263" s="366" t="e">
        <f t="shared" si="957"/>
        <v>#VALUE!</v>
      </c>
      <c r="JB263" s="392"/>
      <c r="JC263" s="94" t="str">
        <f t="shared" si="885"/>
        <v>i.a.</v>
      </c>
      <c r="JD263" s="392" t="str">
        <f t="shared" si="886"/>
        <v>i.a.</v>
      </c>
      <c r="JE263" s="94" t="str">
        <f t="shared" si="887"/>
        <v>i.a.</v>
      </c>
      <c r="JF263" s="94" t="str">
        <f t="shared" si="888"/>
        <v>i.a.</v>
      </c>
      <c r="JG263" s="94" t="str">
        <f t="shared" si="889"/>
        <v>i.a.</v>
      </c>
      <c r="JH263" s="94" t="str">
        <f t="shared" si="890"/>
        <v>i.a.</v>
      </c>
      <c r="JI263" s="94" t="str">
        <f t="shared" si="891"/>
        <v>i.a.</v>
      </c>
      <c r="JJ263" s="94" t="str">
        <f t="shared" si="892"/>
        <v>i.a.</v>
      </c>
      <c r="JK263" s="94" t="str">
        <f t="shared" si="893"/>
        <v>i.a.</v>
      </c>
      <c r="JL263" s="94" t="str">
        <f t="shared" si="894"/>
        <v>i.a.</v>
      </c>
      <c r="JM263" s="94" t="str">
        <f t="shared" si="801"/>
        <v>i.a.</v>
      </c>
      <c r="JN263" s="94" t="e">
        <f t="shared" si="958"/>
        <v>#VALUE!</v>
      </c>
      <c r="JO263" s="94" t="e">
        <f t="shared" si="959"/>
        <v>#DIV/0!</v>
      </c>
      <c r="JP263" s="94" t="e">
        <f t="shared" si="960"/>
        <v>#DIV/0!</v>
      </c>
      <c r="JQ263" s="94" t="e">
        <f t="shared" si="961"/>
        <v>#DIV/0!</v>
      </c>
      <c r="JR263" s="94" t="e">
        <f t="shared" si="962"/>
        <v>#DIV/0!</v>
      </c>
      <c r="JS263" s="392" t="e">
        <f t="shared" si="963"/>
        <v>#DIV/0!</v>
      </c>
      <c r="JT263" s="364" t="e">
        <f t="shared" si="964"/>
        <v>#VALUE!</v>
      </c>
      <c r="JU263" s="364">
        <f t="shared" si="965"/>
        <v>0</v>
      </c>
      <c r="JV263" s="364">
        <f t="shared" si="966"/>
        <v>0</v>
      </c>
      <c r="JW263" s="99" t="str">
        <f t="shared" si="802"/>
        <v>i.a.</v>
      </c>
      <c r="JX263" s="99">
        <f t="shared" si="895"/>
        <v>0</v>
      </c>
      <c r="JY263" s="393">
        <f t="shared" si="896"/>
        <v>0</v>
      </c>
      <c r="JZ263" s="99">
        <f t="shared" si="897"/>
        <v>0</v>
      </c>
      <c r="KA263" s="99">
        <f t="shared" si="898"/>
        <v>0</v>
      </c>
      <c r="KB263" s="99">
        <f t="shared" si="899"/>
        <v>0</v>
      </c>
      <c r="KC263" s="99">
        <f t="shared" si="900"/>
        <v>0</v>
      </c>
      <c r="KD263" s="99">
        <f t="shared" si="901"/>
        <v>0</v>
      </c>
      <c r="KE263" s="99">
        <f t="shared" si="902"/>
        <v>0</v>
      </c>
      <c r="KF263" s="99">
        <f t="shared" si="803"/>
        <v>0</v>
      </c>
      <c r="KG263" s="99">
        <f t="shared" si="804"/>
        <v>0</v>
      </c>
      <c r="KH263" s="99" t="str">
        <f t="shared" si="805"/>
        <v>i.a.</v>
      </c>
      <c r="KI263" s="94">
        <f t="shared" si="967"/>
        <v>-1</v>
      </c>
      <c r="KJ263" s="94">
        <f t="shared" si="968"/>
        <v>-0.5018281298620475</v>
      </c>
      <c r="KK263" s="94">
        <f t="shared" si="969"/>
        <v>4.3042685664519069E-2</v>
      </c>
      <c r="KL263" s="94">
        <f t="shared" si="970"/>
        <v>-0.26415750109986796</v>
      </c>
      <c r="KM263" s="94">
        <f t="shared" si="971"/>
        <v>-0.19707083768647127</v>
      </c>
      <c r="KN263" s="392">
        <f t="shared" si="972"/>
        <v>8.7547002875469918E-2</v>
      </c>
      <c r="KO263" s="364">
        <f t="shared" si="973"/>
        <v>-0.11435416666666666</v>
      </c>
      <c r="KP263" s="364">
        <f t="shared" si="974"/>
        <v>-0.1151934523809524</v>
      </c>
      <c r="KQ263" s="364">
        <f t="shared" si="975"/>
        <v>9.4726190476190353E-3</v>
      </c>
      <c r="KR263" s="308"/>
      <c r="KS263" s="308">
        <f t="shared" si="903"/>
        <v>0.11435416666666666</v>
      </c>
      <c r="KT263" s="395">
        <f t="shared" si="904"/>
        <v>0.22954761904761906</v>
      </c>
      <c r="KU263" s="308">
        <f t="shared" si="905"/>
        <v>0.22007500000000002</v>
      </c>
      <c r="KV263" s="308">
        <f t="shared" si="906"/>
        <v>0.29907894736842106</v>
      </c>
      <c r="KW263" s="308">
        <f t="shared" si="907"/>
        <v>0.37248484848484847</v>
      </c>
      <c r="KX263" s="308">
        <f t="shared" si="908"/>
        <v>0.34250000000000003</v>
      </c>
      <c r="KY263" s="308">
        <f t="shared" si="909"/>
        <v>0.32341579310344831</v>
      </c>
      <c r="KZ263" s="308">
        <f t="shared" si="910"/>
        <v>0.11456300000000001</v>
      </c>
      <c r="LA263" s="308">
        <f t="shared" si="911"/>
        <v>0.29585131818181815</v>
      </c>
      <c r="LB263" s="308">
        <f t="shared" si="912"/>
        <v>0.15317794736842105</v>
      </c>
      <c r="LC263" s="308" t="str">
        <f t="shared" si="806"/>
        <v>i.a.</v>
      </c>
    </row>
    <row r="264" spans="1:315" s="1" customFormat="1" x14ac:dyDescent="0.3">
      <c r="A264" s="348" t="s">
        <v>595</v>
      </c>
      <c r="B264" s="171">
        <v>30817176</v>
      </c>
      <c r="C264" t="s">
        <v>80</v>
      </c>
      <c r="D264" s="336"/>
      <c r="E264">
        <v>1</v>
      </c>
      <c r="F264"/>
      <c r="G264">
        <v>642020</v>
      </c>
      <c r="H264"/>
      <c r="I264" s="184">
        <v>45093</v>
      </c>
      <c r="J264" s="176"/>
      <c r="K264" s="176" t="s">
        <v>132</v>
      </c>
      <c r="L264" s="176" t="s">
        <v>132</v>
      </c>
      <c r="M264" s="176" t="s">
        <v>132</v>
      </c>
      <c r="N264" s="176" t="s">
        <v>132</v>
      </c>
      <c r="O264" s="176" t="s">
        <v>132</v>
      </c>
      <c r="P264" s="176" t="s">
        <v>132</v>
      </c>
      <c r="Q264" s="94" t="e">
        <f t="shared" si="913"/>
        <v>#DIV/0!</v>
      </c>
      <c r="R264" s="94" t="e">
        <f t="shared" si="914"/>
        <v>#DIV/0!</v>
      </c>
      <c r="S264" s="94" t="e">
        <f t="shared" si="915"/>
        <v>#DIV/0!</v>
      </c>
      <c r="T264" s="94" t="e">
        <f t="shared" si="916"/>
        <v>#DIV/0!</v>
      </c>
      <c r="U264" s="94" t="e">
        <f t="shared" si="917"/>
        <v>#DIV/0!</v>
      </c>
      <c r="V264" s="94" t="e">
        <f t="shared" si="918"/>
        <v>#DIV/0!</v>
      </c>
      <c r="W264" s="362">
        <f t="shared" si="919"/>
        <v>0</v>
      </c>
      <c r="X264" s="362">
        <f t="shared" si="920"/>
        <v>0</v>
      </c>
      <c r="Y264" s="362">
        <f t="shared" si="921"/>
        <v>0</v>
      </c>
      <c r="Z264" s="100"/>
      <c r="AA264" s="396"/>
      <c r="AB264" s="100"/>
      <c r="AC264" s="100"/>
      <c r="AD264" s="100"/>
      <c r="AE264" s="100"/>
      <c r="AF264" s="100"/>
      <c r="AG264" s="201"/>
      <c r="AH264" s="201"/>
      <c r="AI264" s="201"/>
      <c r="AJ264" s="201"/>
      <c r="AK264" s="201"/>
      <c r="AL264" s="94">
        <f t="shared" si="782"/>
        <v>-1</v>
      </c>
      <c r="AM264" s="94">
        <f t="shared" si="783"/>
        <v>9.6423375363724553</v>
      </c>
      <c r="AN264" s="94">
        <f t="shared" si="807"/>
        <v>-0.58743497398959588</v>
      </c>
      <c r="AO264" s="94">
        <f t="shared" si="808"/>
        <v>0.37629078893019419</v>
      </c>
      <c r="AP264" s="94">
        <f t="shared" si="809"/>
        <v>-0.21591277124041888</v>
      </c>
      <c r="AQ264" s="94">
        <f t="shared" si="810"/>
        <v>-3.3997288559808166E-2</v>
      </c>
      <c r="AR264" s="362">
        <f t="shared" si="784"/>
        <v>-43.889000000000003</v>
      </c>
      <c r="AS264" s="362">
        <f t="shared" si="811"/>
        <v>39.765000000000001</v>
      </c>
      <c r="AT264" s="362">
        <f t="shared" si="812"/>
        <v>-5.8720000000000008</v>
      </c>
      <c r="AU264" s="266"/>
      <c r="AV264" s="266">
        <v>43.889000000000003</v>
      </c>
      <c r="AW264" s="266">
        <v>4.1239999999999997</v>
      </c>
      <c r="AX264" s="266">
        <v>9.9960000000000004</v>
      </c>
      <c r="AY264" s="266">
        <v>7.2629999999999999</v>
      </c>
      <c r="AZ264" s="267">
        <v>9.2629999999999999</v>
      </c>
      <c r="BA264" s="267">
        <v>9.5890000000000004</v>
      </c>
      <c r="BB264" s="205">
        <v>5.6980000000000004</v>
      </c>
      <c r="BC264" s="205">
        <v>4.9809999999999999</v>
      </c>
      <c r="BD264" s="205">
        <v>3.6930000000000001</v>
      </c>
      <c r="BE264" s="205">
        <v>1.4179999999999999</v>
      </c>
      <c r="BF264" s="205">
        <v>0.53600000000000003</v>
      </c>
      <c r="BG264" s="94">
        <f t="shared" si="785"/>
        <v>-1</v>
      </c>
      <c r="BH264" s="94">
        <f t="shared" si="813"/>
        <v>1.6813280363223608</v>
      </c>
      <c r="BI264" s="94">
        <f t="shared" si="814"/>
        <v>-0.62494678586632613</v>
      </c>
      <c r="BJ264" s="94">
        <f t="shared" si="815"/>
        <v>0.41017559657811803</v>
      </c>
      <c r="BK264" s="94">
        <f t="shared" si="816"/>
        <v>-0.23086690522913539</v>
      </c>
      <c r="BL264" s="94">
        <f t="shared" si="817"/>
        <v>-9.6568985295651277E-2</v>
      </c>
      <c r="BM264" s="362">
        <f t="shared" si="786"/>
        <v>-9.4489999999999998</v>
      </c>
      <c r="BN264" s="362">
        <f t="shared" si="818"/>
        <v>5.9249999999999998</v>
      </c>
      <c r="BO264" s="362">
        <f t="shared" si="819"/>
        <v>-5.8720000000000008</v>
      </c>
      <c r="BP264" s="266"/>
      <c r="BQ264" s="266">
        <v>9.4489999999999998</v>
      </c>
      <c r="BR264" s="266">
        <v>3.524</v>
      </c>
      <c r="BS264" s="266">
        <v>9.3960000000000008</v>
      </c>
      <c r="BT264" s="266">
        <v>6.6630000000000003</v>
      </c>
      <c r="BU264" s="266">
        <v>8.6630000000000003</v>
      </c>
      <c r="BV264" s="266">
        <v>9.5890000000000004</v>
      </c>
      <c r="BW264" s="201">
        <v>5.6980000000000004</v>
      </c>
      <c r="BX264" s="201">
        <v>4.9809999999999999</v>
      </c>
      <c r="BY264" s="201">
        <v>3.6930000000000001</v>
      </c>
      <c r="BZ264" s="201">
        <v>1.4179999999999999</v>
      </c>
      <c r="CA264" s="201">
        <v>0.53600000000000003</v>
      </c>
      <c r="CB264" s="94">
        <f t="shared" si="787"/>
        <v>-1</v>
      </c>
      <c r="CC264" s="94">
        <f t="shared" si="820"/>
        <v>1.9353951890034362</v>
      </c>
      <c r="CD264" s="94">
        <f t="shared" si="821"/>
        <v>-0.66647564469914033</v>
      </c>
      <c r="CE264" s="94">
        <f t="shared" si="822"/>
        <v>0.367983693947946</v>
      </c>
      <c r="CF264" s="94">
        <f t="shared" si="823"/>
        <v>-0.21385430790089974</v>
      </c>
      <c r="CG264" s="94">
        <f t="shared" si="824"/>
        <v>-0.13810687347285677</v>
      </c>
      <c r="CH264" s="362">
        <f t="shared" si="788"/>
        <v>-8.5419999999999998</v>
      </c>
      <c r="CI264" s="362">
        <f t="shared" si="825"/>
        <v>5.6319999999999997</v>
      </c>
      <c r="CJ264" s="362">
        <f t="shared" si="826"/>
        <v>-5.8149999999999995</v>
      </c>
      <c r="CK264" s="100"/>
      <c r="CL264" s="100">
        <v>8.5419999999999998</v>
      </c>
      <c r="CM264" s="100">
        <v>2.91</v>
      </c>
      <c r="CN264" s="100">
        <v>8.7249999999999996</v>
      </c>
      <c r="CO264" s="100">
        <v>6.3780000000000001</v>
      </c>
      <c r="CP264" s="100">
        <v>8.1129999999999995</v>
      </c>
      <c r="CQ264" s="100">
        <v>9.4130000000000003</v>
      </c>
      <c r="CR264" s="208">
        <v>6.1429999999999998</v>
      </c>
      <c r="CS264" s="208">
        <v>4.7080000000000002</v>
      </c>
      <c r="CT264" s="208">
        <v>3.3159999999999998</v>
      </c>
      <c r="CU264" s="208">
        <v>2.2109999999999999</v>
      </c>
      <c r="CV264" s="208">
        <v>0.83599999999999997</v>
      </c>
      <c r="CW264" s="94">
        <f t="shared" si="789"/>
        <v>-1</v>
      </c>
      <c r="CX264" s="94">
        <f t="shared" si="827"/>
        <v>1.9144997796386074</v>
      </c>
      <c r="CY264" s="94">
        <f t="shared" si="828"/>
        <v>-0.66656869948567232</v>
      </c>
      <c r="CZ264" s="94">
        <f t="shared" si="829"/>
        <v>0.36838930223205307</v>
      </c>
      <c r="DA264" s="94">
        <f t="shared" si="830"/>
        <v>-0.21387922858046157</v>
      </c>
      <c r="DB264" s="94">
        <f t="shared" si="831"/>
        <v>-0.1383819122854808</v>
      </c>
      <c r="DC264" s="362">
        <f t="shared" si="790"/>
        <v>-6.6130000000000004</v>
      </c>
      <c r="DD264" s="362">
        <f t="shared" si="832"/>
        <v>4.3440000000000003</v>
      </c>
      <c r="DE264" s="362">
        <f t="shared" si="833"/>
        <v>-4.5359999999999996</v>
      </c>
      <c r="DF264" s="266"/>
      <c r="DG264" s="266">
        <v>6.6130000000000004</v>
      </c>
      <c r="DH264" s="266">
        <v>2.2690000000000001</v>
      </c>
      <c r="DI264" s="266">
        <v>6.8049999999999997</v>
      </c>
      <c r="DJ264" s="266">
        <v>4.9729999999999999</v>
      </c>
      <c r="DK264" s="266">
        <v>6.3259999999999996</v>
      </c>
      <c r="DL264" s="266">
        <v>7.3419999999999996</v>
      </c>
      <c r="DM264" s="201">
        <v>4.79</v>
      </c>
      <c r="DN264" s="201">
        <v>3.6459999999999999</v>
      </c>
      <c r="DO264" s="201">
        <v>2.5190000000000001</v>
      </c>
      <c r="DP264" s="201">
        <v>1.6659999999999999</v>
      </c>
      <c r="DQ264" s="201">
        <v>0.627</v>
      </c>
      <c r="DR264" s="94">
        <f t="shared" si="791"/>
        <v>-1</v>
      </c>
      <c r="DS264" s="94">
        <f t="shared" si="834"/>
        <v>0.34706407094505964</v>
      </c>
      <c r="DT264" s="94">
        <f t="shared" si="835"/>
        <v>0.13515606385513451</v>
      </c>
      <c r="DU264" s="94">
        <f t="shared" si="836"/>
        <v>0.6818272891204169</v>
      </c>
      <c r="DV264" s="94">
        <f t="shared" si="837"/>
        <v>-0.6008636890719341</v>
      </c>
      <c r="DW264" s="94">
        <f t="shared" si="838"/>
        <v>5.5989528353671429E-2</v>
      </c>
      <c r="DX264" s="362">
        <f t="shared" si="792"/>
        <v>-25.670999999999999</v>
      </c>
      <c r="DY264" s="362">
        <f t="shared" si="839"/>
        <v>6.6140000000000008</v>
      </c>
      <c r="DZ264" s="362">
        <f t="shared" si="840"/>
        <v>2.2689999999999984</v>
      </c>
      <c r="EA264" s="100"/>
      <c r="EB264" s="100">
        <v>25.670999999999999</v>
      </c>
      <c r="EC264" s="100">
        <v>19.056999999999999</v>
      </c>
      <c r="ED264" s="100">
        <v>16.788</v>
      </c>
      <c r="EE264" s="100">
        <v>9.9819999999999993</v>
      </c>
      <c r="EF264" s="100">
        <v>25.009</v>
      </c>
      <c r="EG264" s="100">
        <v>23.683</v>
      </c>
      <c r="EH264" s="208">
        <v>16.34</v>
      </c>
      <c r="EI264" s="208">
        <v>11.55</v>
      </c>
      <c r="EJ264" s="208">
        <v>7.9039999999999999</v>
      </c>
      <c r="EK264" s="208">
        <v>5.3840000000000003</v>
      </c>
      <c r="EL264" s="208">
        <v>3.718</v>
      </c>
      <c r="EM264" s="94">
        <f t="shared" si="793"/>
        <v>-1</v>
      </c>
      <c r="EN264" s="94">
        <f t="shared" si="841"/>
        <v>5.7523971667657089E-2</v>
      </c>
      <c r="EO264" s="94">
        <f t="shared" si="842"/>
        <v>0.31441057253842258</v>
      </c>
      <c r="EP264" s="94">
        <f t="shared" si="843"/>
        <v>0.46475563183202673</v>
      </c>
      <c r="EQ264" s="94">
        <f t="shared" si="844"/>
        <v>-0.35027374554221702</v>
      </c>
      <c r="ER264" s="94">
        <f t="shared" si="845"/>
        <v>0.59471019832751282</v>
      </c>
      <c r="ES264" s="362">
        <f t="shared" si="794"/>
        <v>-131.685</v>
      </c>
      <c r="ET264" s="362">
        <f t="shared" si="846"/>
        <v>7.1629999999999967</v>
      </c>
      <c r="EU264" s="362">
        <f t="shared" si="847"/>
        <v>29.786000000000001</v>
      </c>
      <c r="EV264" s="100"/>
      <c r="EW264" s="100">
        <v>131.685</v>
      </c>
      <c r="EX264" s="100">
        <v>124.52200000000001</v>
      </c>
      <c r="EY264" s="100">
        <v>94.736000000000004</v>
      </c>
      <c r="EZ264" s="100">
        <v>64.677000000000007</v>
      </c>
      <c r="FA264" s="100">
        <v>99.545000000000002</v>
      </c>
      <c r="FB264" s="100">
        <v>62.421999999999997</v>
      </c>
      <c r="FC264" s="208">
        <v>29.408999999999999</v>
      </c>
      <c r="FD264" s="208">
        <v>28.152000000000001</v>
      </c>
      <c r="FE264" s="208">
        <v>18.716000000000001</v>
      </c>
      <c r="FF264" s="208">
        <v>12.297000000000001</v>
      </c>
      <c r="FG264" s="208">
        <v>3.9820000000000002</v>
      </c>
      <c r="FH264" s="94">
        <f t="shared" si="795"/>
        <v>-1</v>
      </c>
      <c r="FI264" s="94" t="e">
        <f t="shared" si="848"/>
        <v>#DIV/0!</v>
      </c>
      <c r="FJ264" s="94" t="e">
        <f t="shared" si="849"/>
        <v>#DIV/0!</v>
      </c>
      <c r="FK264" s="94" t="e">
        <f t="shared" si="850"/>
        <v>#DIV/0!</v>
      </c>
      <c r="FL264" s="94" t="e">
        <f t="shared" si="851"/>
        <v>#DIV/0!</v>
      </c>
      <c r="FM264" s="94" t="e">
        <f t="shared" si="852"/>
        <v>#DIV/0!</v>
      </c>
      <c r="FN264" s="362">
        <f t="shared" si="796"/>
        <v>-72</v>
      </c>
      <c r="FO264" s="362">
        <f t="shared" si="853"/>
        <v>72</v>
      </c>
      <c r="FP264" s="362">
        <f t="shared" si="854"/>
        <v>0</v>
      </c>
      <c r="FQ264" s="486"/>
      <c r="FR264" s="486">
        <v>72</v>
      </c>
      <c r="FS264" s="486"/>
      <c r="FT264" s="486"/>
      <c r="FU264" s="486"/>
      <c r="FV264" s="486"/>
      <c r="FW264" s="486"/>
      <c r="FX264" s="2"/>
      <c r="FY264" s="2"/>
      <c r="FZ264" s="2"/>
      <c r="GA264" s="2"/>
      <c r="GB264" s="2"/>
      <c r="GC264" s="2"/>
      <c r="GD264" s="28" t="s">
        <v>466</v>
      </c>
      <c r="GE264" s="1" t="s">
        <v>81</v>
      </c>
      <c r="GF264" s="336"/>
      <c r="GG264" s="1">
        <v>8800</v>
      </c>
      <c r="GH264" s="1" t="s">
        <v>90</v>
      </c>
      <c r="GI264" s="18" t="s">
        <v>79</v>
      </c>
      <c r="GJ264" s="94">
        <f t="shared" si="922"/>
        <v>-1</v>
      </c>
      <c r="GK264" s="94">
        <f t="shared" si="923"/>
        <v>1.3524244444157618</v>
      </c>
      <c r="GL264" s="94">
        <f t="shared" si="924"/>
        <v>-0.75091513484714711</v>
      </c>
      <c r="GM264" s="94">
        <f t="shared" si="925"/>
        <v>0.78808806256752262</v>
      </c>
      <c r="GN264" s="94">
        <f t="shared" si="926"/>
        <v>9.3967192697819238E-2</v>
      </c>
      <c r="GO264" s="392">
        <f t="shared" si="927"/>
        <v>-0.29155613647014195</v>
      </c>
      <c r="GP264" s="366">
        <f t="shared" si="928"/>
        <v>-0.38195313897335009</v>
      </c>
      <c r="GQ264" s="366">
        <f t="shared" si="929"/>
        <v>0.21958739758682477</v>
      </c>
      <c r="GR264" s="366">
        <f t="shared" si="930"/>
        <v>-0.48948334340988858</v>
      </c>
      <c r="GS264" s="94">
        <f t="shared" si="797"/>
        <v>0</v>
      </c>
      <c r="GT264" s="94">
        <f t="shared" si="855"/>
        <v>0.38195313897335009</v>
      </c>
      <c r="GU264" s="392">
        <f t="shared" si="856"/>
        <v>0.16236574138652532</v>
      </c>
      <c r="GV264" s="94">
        <f t="shared" si="857"/>
        <v>0.6518490847964139</v>
      </c>
      <c r="GW264" s="94">
        <f t="shared" si="858"/>
        <v>0.36455088451316053</v>
      </c>
      <c r="GX264" s="94">
        <f t="shared" si="859"/>
        <v>0.33323749281196086</v>
      </c>
      <c r="GY264" s="94">
        <f t="shared" si="860"/>
        <v>0.47037953176923275</v>
      </c>
      <c r="GZ264" s="94">
        <f t="shared" si="861"/>
        <v>0.44051631409107206</v>
      </c>
      <c r="HA264" s="94">
        <f t="shared" si="862"/>
        <v>0.4840135704739385</v>
      </c>
      <c r="HB264" s="94">
        <f t="shared" si="863"/>
        <v>0.49909692956050566</v>
      </c>
      <c r="HC264" s="94">
        <f t="shared" si="864"/>
        <v>0.48582729070533942</v>
      </c>
      <c r="HD264" s="94">
        <f t="shared" si="931"/>
        <v>-1</v>
      </c>
      <c r="HE264" s="94">
        <f t="shared" si="932"/>
        <v>1.2946391885778619</v>
      </c>
      <c r="HF264" s="94">
        <f t="shared" si="933"/>
        <v>-0.7273150442643308</v>
      </c>
      <c r="HG264" s="94">
        <f t="shared" si="934"/>
        <v>0.45271625790400838</v>
      </c>
      <c r="HH264" s="94">
        <f t="shared" si="935"/>
        <v>-0.24142818891042239</v>
      </c>
      <c r="HI264" s="392">
        <f t="shared" si="936"/>
        <v>-0.48777853815088845</v>
      </c>
      <c r="HJ264" s="366">
        <f t="shared" si="937"/>
        <v>-7.376067008317494E-2</v>
      </c>
      <c r="HK264" s="366">
        <f t="shared" si="938"/>
        <v>4.1615890873294342E-2</v>
      </c>
      <c r="HL264" s="366">
        <f t="shared" si="939"/>
        <v>-8.5737702143584935E-2</v>
      </c>
      <c r="HM264" s="94">
        <f t="shared" si="798"/>
        <v>0</v>
      </c>
      <c r="HN264" s="94">
        <f t="shared" si="865"/>
        <v>7.376067008317494E-2</v>
      </c>
      <c r="HO264" s="392">
        <f t="shared" si="866"/>
        <v>3.2144779209880597E-2</v>
      </c>
      <c r="HP264" s="94">
        <f t="shared" si="867"/>
        <v>0.11788248135346553</v>
      </c>
      <c r="HQ264" s="94">
        <f t="shared" si="868"/>
        <v>8.1146253242561903E-2</v>
      </c>
      <c r="HR264" s="94">
        <f t="shared" si="869"/>
        <v>0.10697240795964612</v>
      </c>
      <c r="HS264" s="94">
        <f t="shared" si="870"/>
        <v>0.20884015201838163</v>
      </c>
      <c r="HT264" s="94">
        <f t="shared" si="871"/>
        <v>0.19798127204183388</v>
      </c>
      <c r="HU264" s="94">
        <f t="shared" si="872"/>
        <v>0.21255440812494664</v>
      </c>
      <c r="HV264" s="94">
        <f t="shared" si="873"/>
        <v>0.23815819172605035</v>
      </c>
      <c r="HW264" s="94">
        <f t="shared" si="874"/>
        <v>0.17421217519503654</v>
      </c>
      <c r="HX264" s="94" t="e">
        <f t="shared" si="940"/>
        <v>#VALUE!</v>
      </c>
      <c r="HY264" s="94">
        <f t="shared" si="941"/>
        <v>0.27379057783514227</v>
      </c>
      <c r="HZ264" s="94">
        <f t="shared" si="942"/>
        <v>-0.13637634421724648</v>
      </c>
      <c r="IA264" s="94">
        <f t="shared" si="943"/>
        <v>0.14819649951909747</v>
      </c>
      <c r="IB264" s="94">
        <f t="shared" si="944"/>
        <v>-0.38568542029880315</v>
      </c>
      <c r="IC264" s="392">
        <f t="shared" si="945"/>
        <v>-0.33781728525899973</v>
      </c>
      <c r="ID264" s="366" t="e">
        <f t="shared" si="946"/>
        <v>#VALUE!</v>
      </c>
      <c r="IE264" s="366">
        <f t="shared" si="947"/>
        <v>4.1901246701822215E-2</v>
      </c>
      <c r="IF264" s="366">
        <f t="shared" si="948"/>
        <v>-2.4167012188810316E-2</v>
      </c>
      <c r="IG264" s="94" t="str">
        <f t="shared" si="799"/>
        <v>i.a.</v>
      </c>
      <c r="IH264" s="94">
        <f t="shared" si="875"/>
        <v>0.19494247636405057</v>
      </c>
      <c r="II264" s="392">
        <f t="shared" si="876"/>
        <v>0.15304122966222836</v>
      </c>
      <c r="IJ264" s="94">
        <f t="shared" si="877"/>
        <v>0.17720824185103867</v>
      </c>
      <c r="IK264" s="94">
        <f t="shared" si="878"/>
        <v>0.15433616277811274</v>
      </c>
      <c r="IL264" s="94">
        <f t="shared" si="879"/>
        <v>0.25123311065347331</v>
      </c>
      <c r="IM264" s="94">
        <f t="shared" si="880"/>
        <v>0.37940149306334309</v>
      </c>
      <c r="IN264" s="94">
        <f t="shared" si="881"/>
        <v>0.55561222754938966</v>
      </c>
      <c r="IO264" s="94">
        <f t="shared" si="882"/>
        <v>0.41027280477408357</v>
      </c>
      <c r="IP264" s="94">
        <f t="shared" si="883"/>
        <v>0.42231245992733485</v>
      </c>
      <c r="IQ264" s="94">
        <f t="shared" si="884"/>
        <v>0.43783036512970641</v>
      </c>
      <c r="IR264" s="94">
        <f t="shared" si="800"/>
        <v>0.93370165745856348</v>
      </c>
      <c r="IS264" s="94" t="e">
        <f t="shared" si="949"/>
        <v>#VALUE!</v>
      </c>
      <c r="IT264" s="94" t="e">
        <f t="shared" si="950"/>
        <v>#VALUE!</v>
      </c>
      <c r="IU264" s="94" t="e">
        <f t="shared" si="951"/>
        <v>#VALUE!</v>
      </c>
      <c r="IV264" s="94" t="e">
        <f t="shared" si="952"/>
        <v>#VALUE!</v>
      </c>
      <c r="IW264" s="94" t="e">
        <f t="shared" si="953"/>
        <v>#VALUE!</v>
      </c>
      <c r="IX264" s="392" t="e">
        <f t="shared" si="954"/>
        <v>#VALUE!</v>
      </c>
      <c r="IY264" s="366" t="e">
        <f t="shared" si="955"/>
        <v>#VALUE!</v>
      </c>
      <c r="IZ264" s="366" t="e">
        <f t="shared" si="956"/>
        <v>#VALUE!</v>
      </c>
      <c r="JA264" s="366" t="e">
        <f t="shared" si="957"/>
        <v>#VALUE!</v>
      </c>
      <c r="JB264" s="392"/>
      <c r="JC264" s="94" t="str">
        <f t="shared" si="885"/>
        <v>i.a.</v>
      </c>
      <c r="JD264" s="392" t="str">
        <f t="shared" si="886"/>
        <v>i.a.</v>
      </c>
      <c r="JE264" s="94" t="str">
        <f t="shared" si="887"/>
        <v>i.a.</v>
      </c>
      <c r="JF264" s="94" t="str">
        <f t="shared" si="888"/>
        <v>i.a.</v>
      </c>
      <c r="JG264" s="94" t="str">
        <f t="shared" si="889"/>
        <v>i.a.</v>
      </c>
      <c r="JH264" s="94" t="str">
        <f t="shared" si="890"/>
        <v>i.a.</v>
      </c>
      <c r="JI264" s="94" t="str">
        <f t="shared" si="891"/>
        <v>i.a.</v>
      </c>
      <c r="JJ264" s="94" t="str">
        <f t="shared" si="892"/>
        <v>i.a.</v>
      </c>
      <c r="JK264" s="94" t="str">
        <f t="shared" si="893"/>
        <v>i.a.</v>
      </c>
      <c r="JL264" s="94" t="str">
        <f t="shared" si="894"/>
        <v>i.a.</v>
      </c>
      <c r="JM264" s="94" t="str">
        <f t="shared" si="801"/>
        <v>i.a.</v>
      </c>
      <c r="JN264" s="94" t="e">
        <f t="shared" si="958"/>
        <v>#VALUE!</v>
      </c>
      <c r="JO264" s="94" t="e">
        <f t="shared" si="959"/>
        <v>#VALUE!</v>
      </c>
      <c r="JP264" s="94" t="e">
        <f t="shared" si="960"/>
        <v>#VALUE!</v>
      </c>
      <c r="JQ264" s="94" t="e">
        <f t="shared" si="961"/>
        <v>#VALUE!</v>
      </c>
      <c r="JR264" s="94" t="e">
        <f t="shared" si="962"/>
        <v>#VALUE!</v>
      </c>
      <c r="JS264" s="392" t="e">
        <f t="shared" si="963"/>
        <v>#VALUE!</v>
      </c>
      <c r="JT264" s="364" t="e">
        <f t="shared" si="964"/>
        <v>#VALUE!</v>
      </c>
      <c r="JU264" s="364" t="e">
        <f t="shared" si="965"/>
        <v>#VALUE!</v>
      </c>
      <c r="JV264" s="364" t="e">
        <f t="shared" si="966"/>
        <v>#VALUE!</v>
      </c>
      <c r="JW264" s="99" t="str">
        <f t="shared" si="802"/>
        <v>i.a.</v>
      </c>
      <c r="JX264" s="99">
        <f t="shared" si="895"/>
        <v>0</v>
      </c>
      <c r="JY264" s="393" t="str">
        <f t="shared" si="896"/>
        <v>i.a.</v>
      </c>
      <c r="JZ264" s="99" t="str">
        <f t="shared" si="897"/>
        <v>i.a.</v>
      </c>
      <c r="KA264" s="99" t="str">
        <f t="shared" si="898"/>
        <v>i.a.</v>
      </c>
      <c r="KB264" s="99" t="str">
        <f t="shared" si="899"/>
        <v>i.a.</v>
      </c>
      <c r="KC264" s="99" t="str">
        <f t="shared" si="900"/>
        <v>i.a.</v>
      </c>
      <c r="KD264" s="99" t="str">
        <f t="shared" si="901"/>
        <v>i.a.</v>
      </c>
      <c r="KE264" s="99" t="str">
        <f t="shared" si="902"/>
        <v>i.a.</v>
      </c>
      <c r="KF264" s="99" t="str">
        <f t="shared" si="803"/>
        <v>i.a.</v>
      </c>
      <c r="KG264" s="99" t="str">
        <f t="shared" si="804"/>
        <v>i.a.</v>
      </c>
      <c r="KH264" s="99" t="str">
        <f t="shared" si="805"/>
        <v>i.a.</v>
      </c>
      <c r="KI264" s="94">
        <f t="shared" si="967"/>
        <v>-1</v>
      </c>
      <c r="KJ264" s="94" t="e">
        <f t="shared" si="968"/>
        <v>#VALUE!</v>
      </c>
      <c r="KK264" s="94" t="e">
        <f t="shared" si="969"/>
        <v>#VALUE!</v>
      </c>
      <c r="KL264" s="94" t="e">
        <f t="shared" si="970"/>
        <v>#VALUE!</v>
      </c>
      <c r="KM264" s="94" t="e">
        <f t="shared" si="971"/>
        <v>#VALUE!</v>
      </c>
      <c r="KN264" s="392" t="e">
        <f t="shared" si="972"/>
        <v>#VALUE!</v>
      </c>
      <c r="KO264" s="364">
        <f t="shared" si="973"/>
        <v>-0.11863888888888889</v>
      </c>
      <c r="KP264" s="364" t="e">
        <f t="shared" si="974"/>
        <v>#VALUE!</v>
      </c>
      <c r="KQ264" s="364" t="e">
        <f t="shared" si="975"/>
        <v>#VALUE!</v>
      </c>
      <c r="KR264" s="308"/>
      <c r="KS264" s="308">
        <f t="shared" si="903"/>
        <v>0.11863888888888889</v>
      </c>
      <c r="KT264" s="395" t="str">
        <f t="shared" si="904"/>
        <v>i.a.</v>
      </c>
      <c r="KU264" s="308" t="str">
        <f t="shared" si="905"/>
        <v>i.a.</v>
      </c>
      <c r="KV264" s="308" t="str">
        <f t="shared" si="906"/>
        <v>i.a.</v>
      </c>
      <c r="KW264" s="308" t="str">
        <f t="shared" si="907"/>
        <v>i.a.</v>
      </c>
      <c r="KX264" s="308" t="str">
        <f t="shared" si="908"/>
        <v>i.a.</v>
      </c>
      <c r="KY264" s="308" t="str">
        <f t="shared" si="909"/>
        <v>i.a.</v>
      </c>
      <c r="KZ264" s="308" t="str">
        <f t="shared" si="910"/>
        <v>i.a.</v>
      </c>
      <c r="LA264" s="308" t="str">
        <f t="shared" si="911"/>
        <v>i.a.</v>
      </c>
      <c r="LB264" s="308" t="str">
        <f t="shared" si="912"/>
        <v>i.a.</v>
      </c>
      <c r="LC264" s="308" t="str">
        <f t="shared" si="806"/>
        <v>i.a.</v>
      </c>
    </row>
    <row r="265" spans="1:315" s="1" customFormat="1" x14ac:dyDescent="0.3">
      <c r="A265" s="348" t="s">
        <v>966</v>
      </c>
      <c r="B265" s="171">
        <v>25898184</v>
      </c>
      <c r="C265" t="s">
        <v>80</v>
      </c>
      <c r="D265" s="4" t="s">
        <v>87</v>
      </c>
      <c r="E265"/>
      <c r="F265"/>
      <c r="G265">
        <v>412000</v>
      </c>
      <c r="H265"/>
      <c r="I265" s="184">
        <v>44910</v>
      </c>
      <c r="J265" s="176"/>
      <c r="K265" s="176" t="s">
        <v>129</v>
      </c>
      <c r="L265" s="176" t="s">
        <v>129</v>
      </c>
      <c r="M265" s="176" t="s">
        <v>129</v>
      </c>
      <c r="N265" s="176" t="s">
        <v>129</v>
      </c>
      <c r="O265" s="176" t="s">
        <v>129</v>
      </c>
      <c r="P265" s="176" t="s">
        <v>129</v>
      </c>
      <c r="Q265" s="94" t="e">
        <f t="shared" si="913"/>
        <v>#DIV/0!</v>
      </c>
      <c r="R265" s="94" t="e">
        <f t="shared" si="914"/>
        <v>#DIV/0!</v>
      </c>
      <c r="S265" s="94" t="e">
        <f t="shared" si="915"/>
        <v>#DIV/0!</v>
      </c>
      <c r="T265" s="94" t="e">
        <f t="shared" si="916"/>
        <v>#DIV/0!</v>
      </c>
      <c r="U265" s="94" t="e">
        <f t="shared" si="917"/>
        <v>#DIV/0!</v>
      </c>
      <c r="V265" s="94" t="e">
        <f t="shared" si="918"/>
        <v>#DIV/0!</v>
      </c>
      <c r="W265" s="362">
        <f t="shared" si="919"/>
        <v>0</v>
      </c>
      <c r="X265" s="362">
        <f t="shared" si="920"/>
        <v>0</v>
      </c>
      <c r="Y265" s="362">
        <f t="shared" si="921"/>
        <v>0</v>
      </c>
      <c r="Z265" s="100"/>
      <c r="AA265" s="396"/>
      <c r="AB265" s="100"/>
      <c r="AC265" s="100"/>
      <c r="AD265" s="100"/>
      <c r="AE265" s="100"/>
      <c r="AF265" s="100"/>
      <c r="AG265" s="201"/>
      <c r="AH265" s="201"/>
      <c r="AI265" s="201"/>
      <c r="AJ265" s="201"/>
      <c r="AK265" s="202"/>
      <c r="AL265" s="94">
        <f t="shared" si="782"/>
        <v>1</v>
      </c>
      <c r="AM265" s="94">
        <f t="shared" si="783"/>
        <v>-1.9510489510489515</v>
      </c>
      <c r="AN265" s="94">
        <f t="shared" si="807"/>
        <v>0.76860841423948212</v>
      </c>
      <c r="AO265" s="94">
        <f t="shared" si="808"/>
        <v>0.49796913078797728</v>
      </c>
      <c r="AP265" s="94">
        <f t="shared" si="809"/>
        <v>0.59021304926764306</v>
      </c>
      <c r="AQ265" s="94">
        <f t="shared" si="810"/>
        <v>-2.5676959619952493</v>
      </c>
      <c r="AR265" s="362">
        <f t="shared" si="784"/>
        <v>0.42199999999999999</v>
      </c>
      <c r="AS265" s="362">
        <f t="shared" si="811"/>
        <v>-0.27900000000000003</v>
      </c>
      <c r="AT265" s="362">
        <f t="shared" si="812"/>
        <v>0.47499999999999998</v>
      </c>
      <c r="AU265" s="266"/>
      <c r="AV265" s="266">
        <v>-0.42199999999999999</v>
      </c>
      <c r="AW265" s="266">
        <v>-0.14299999999999999</v>
      </c>
      <c r="AX265" s="266">
        <v>-0.61799999999999999</v>
      </c>
      <c r="AY265" s="266">
        <v>-1.2310000000000001</v>
      </c>
      <c r="AZ265" s="266">
        <v>-3.004</v>
      </c>
      <c r="BA265" s="205">
        <v>-0.84199999999999997</v>
      </c>
      <c r="BB265" s="205">
        <v>-5.8658640000000002</v>
      </c>
      <c r="BC265" s="205">
        <v>7.0764560000000003</v>
      </c>
      <c r="BD265" s="205">
        <v>-0.66534099999999996</v>
      </c>
      <c r="BE265" s="205">
        <v>-1.0343560000000001</v>
      </c>
      <c r="BF265" s="205"/>
      <c r="BG265" s="94">
        <f t="shared" si="785"/>
        <v>1</v>
      </c>
      <c r="BH265" s="94">
        <f t="shared" si="813"/>
        <v>0.90825123152709364</v>
      </c>
      <c r="BI265" s="94">
        <f t="shared" si="814"/>
        <v>0.2587859424920127</v>
      </c>
      <c r="BJ265" s="94">
        <f t="shared" si="815"/>
        <v>0.38403148720832164</v>
      </c>
      <c r="BK265" s="94">
        <f t="shared" si="816"/>
        <v>0.37912375632745682</v>
      </c>
      <c r="BL265" s="94">
        <f t="shared" si="817"/>
        <v>0.359028865518013</v>
      </c>
      <c r="BM265" s="362">
        <f t="shared" si="786"/>
        <v>0.14899999999999999</v>
      </c>
      <c r="BN265" s="362">
        <f t="shared" si="818"/>
        <v>1.4750000000000001</v>
      </c>
      <c r="BO265" s="362">
        <f t="shared" si="819"/>
        <v>0.56699999999999973</v>
      </c>
      <c r="BP265" s="266"/>
      <c r="BQ265" s="266">
        <v>-0.14899999999999999</v>
      </c>
      <c r="BR265" s="266">
        <v>-1.6240000000000001</v>
      </c>
      <c r="BS265" s="266">
        <v>-2.1909999999999998</v>
      </c>
      <c r="BT265" s="266">
        <v>-3.5569999999999999</v>
      </c>
      <c r="BU265" s="266">
        <v>-5.7290000000000001</v>
      </c>
      <c r="BV265" s="201">
        <v>-8.9380000000000006</v>
      </c>
      <c r="BW265" s="201">
        <v>-13.733853999999999</v>
      </c>
      <c r="BX265" s="201">
        <v>1.665829</v>
      </c>
      <c r="BY265" s="201">
        <v>-3.1052200000000001</v>
      </c>
      <c r="BZ265" s="201">
        <v>-1.903586</v>
      </c>
      <c r="CA265" s="201"/>
      <c r="CB265" s="94">
        <f t="shared" si="787"/>
        <v>1</v>
      </c>
      <c r="CC265" s="94">
        <f t="shared" si="820"/>
        <v>0.91117824773413891</v>
      </c>
      <c r="CD265" s="94">
        <f t="shared" si="821"/>
        <v>0.24670004551661356</v>
      </c>
      <c r="CE265" s="94">
        <f t="shared" si="822"/>
        <v>0.39309392265193371</v>
      </c>
      <c r="CF265" s="94">
        <f t="shared" si="823"/>
        <v>0.38130234148008885</v>
      </c>
      <c r="CG265" s="94">
        <f t="shared" si="824"/>
        <v>0.38287100516823119</v>
      </c>
      <c r="CH265" s="362">
        <f t="shared" si="788"/>
        <v>0.14699999999999999</v>
      </c>
      <c r="CI265" s="362">
        <f t="shared" si="825"/>
        <v>1.508</v>
      </c>
      <c r="CJ265" s="362">
        <f t="shared" si="826"/>
        <v>0.54200000000000004</v>
      </c>
      <c r="CK265" s="100"/>
      <c r="CL265" s="100">
        <v>-0.14699999999999999</v>
      </c>
      <c r="CM265" s="100">
        <v>-1.655</v>
      </c>
      <c r="CN265" s="100">
        <v>-2.1970000000000001</v>
      </c>
      <c r="CO265" s="100">
        <v>-3.62</v>
      </c>
      <c r="CP265" s="100">
        <v>-5.851</v>
      </c>
      <c r="CQ265" s="208">
        <v>-9.4809999999999999</v>
      </c>
      <c r="CR265" s="208">
        <v>-14.02943</v>
      </c>
      <c r="CS265" s="208">
        <v>1.1496010000000001</v>
      </c>
      <c r="CT265" s="208">
        <v>-3.70526</v>
      </c>
      <c r="CU265" s="208">
        <v>-1.9779640000000001</v>
      </c>
      <c r="CV265" s="208"/>
      <c r="CW265" s="94">
        <f t="shared" si="789"/>
        <v>1</v>
      </c>
      <c r="CX265" s="94">
        <f t="shared" si="827"/>
        <v>0.91117824773413891</v>
      </c>
      <c r="CY265" s="94">
        <f t="shared" si="828"/>
        <v>0.24670004551661356</v>
      </c>
      <c r="CZ265" s="94">
        <f t="shared" si="829"/>
        <v>0.39309392265193371</v>
      </c>
      <c r="DA265" s="94">
        <f t="shared" si="830"/>
        <v>0.48462414578587698</v>
      </c>
      <c r="DB265" s="94">
        <f t="shared" si="831"/>
        <v>0.25914987870477796</v>
      </c>
      <c r="DC265" s="362">
        <f t="shared" si="790"/>
        <v>0.14699999999999999</v>
      </c>
      <c r="DD265" s="362">
        <f t="shared" si="832"/>
        <v>1.508</v>
      </c>
      <c r="DE265" s="362">
        <f t="shared" si="833"/>
        <v>0.54200000000000004</v>
      </c>
      <c r="DF265" s="266"/>
      <c r="DG265" s="266">
        <v>-0.14699999999999999</v>
      </c>
      <c r="DH265" s="266">
        <v>-1.655</v>
      </c>
      <c r="DI265" s="266">
        <v>-2.1970000000000001</v>
      </c>
      <c r="DJ265" s="266">
        <v>-3.62</v>
      </c>
      <c r="DK265" s="266">
        <v>-7.024</v>
      </c>
      <c r="DL265" s="201">
        <v>-9.4809999999999999</v>
      </c>
      <c r="DM265" s="201">
        <v>-14.02943</v>
      </c>
      <c r="DN265" s="201">
        <v>0.81146200000000002</v>
      </c>
      <c r="DO265" s="201">
        <v>-2.810718</v>
      </c>
      <c r="DP265" s="201">
        <v>-1.483034</v>
      </c>
      <c r="DQ265" s="201"/>
      <c r="DR265" s="94">
        <f t="shared" si="791"/>
        <v>1</v>
      </c>
      <c r="DS265" s="94">
        <f t="shared" si="834"/>
        <v>0.96889952153110048</v>
      </c>
      <c r="DT265" s="94">
        <f t="shared" si="835"/>
        <v>-2.0207570207570207</v>
      </c>
      <c r="DU265" s="94">
        <f t="shared" si="836"/>
        <v>1.4128024193548387</v>
      </c>
      <c r="DV265" s="94">
        <f t="shared" si="837"/>
        <v>0.66166439290586632</v>
      </c>
      <c r="DW265" s="94">
        <f t="shared" si="838"/>
        <v>-6.0551724137931036</v>
      </c>
      <c r="DX265" s="362">
        <f t="shared" si="792"/>
        <v>2.5999999999999999E-2</v>
      </c>
      <c r="DY265" s="362">
        <f t="shared" si="839"/>
        <v>0.80999999999999994</v>
      </c>
      <c r="DZ265" s="362">
        <f t="shared" si="840"/>
        <v>-1.6549999999999998</v>
      </c>
      <c r="EA265" s="100"/>
      <c r="EB265" s="100">
        <v>-2.5999999999999999E-2</v>
      </c>
      <c r="EC265" s="100">
        <v>-0.83599999999999997</v>
      </c>
      <c r="ED265" s="100">
        <v>0.81899999999999995</v>
      </c>
      <c r="EE265" s="100">
        <v>-1.984</v>
      </c>
      <c r="EF265" s="100">
        <v>-5.8639999999999999</v>
      </c>
      <c r="EG265" s="208">
        <v>1.1599999999999999</v>
      </c>
      <c r="EH265" s="208">
        <v>-3.3593229999999998</v>
      </c>
      <c r="EI265" s="208">
        <v>10.670107</v>
      </c>
      <c r="EJ265" s="208">
        <v>9.858644</v>
      </c>
      <c r="EK265" s="208">
        <v>6.1769800000000004</v>
      </c>
      <c r="EL265" s="208"/>
      <c r="EM265" s="94">
        <f t="shared" si="793"/>
        <v>-1</v>
      </c>
      <c r="EN265" s="94">
        <f t="shared" si="841"/>
        <v>-0.75991861648016279</v>
      </c>
      <c r="EO265" s="94">
        <f t="shared" si="842"/>
        <v>-0.63293502613890962</v>
      </c>
      <c r="EP265" s="94">
        <f t="shared" si="843"/>
        <v>-0.6651244216581218</v>
      </c>
      <c r="EQ265" s="94">
        <f t="shared" si="844"/>
        <v>0.27401624980086026</v>
      </c>
      <c r="ER265" s="94">
        <f t="shared" si="845"/>
        <v>-0.47216616212579882</v>
      </c>
      <c r="ES265" s="362">
        <f t="shared" si="794"/>
        <v>-0.23599999999999999</v>
      </c>
      <c r="ET265" s="362">
        <f t="shared" si="846"/>
        <v>-0.747</v>
      </c>
      <c r="EU265" s="362">
        <f t="shared" si="847"/>
        <v>-1.6949999999999998</v>
      </c>
      <c r="EV265" s="100"/>
      <c r="EW265" s="100">
        <v>0.23599999999999999</v>
      </c>
      <c r="EX265" s="100">
        <v>0.98299999999999998</v>
      </c>
      <c r="EY265" s="100">
        <v>2.6779999999999999</v>
      </c>
      <c r="EZ265" s="100">
        <v>7.9969999999999999</v>
      </c>
      <c r="FA265" s="100">
        <v>6.2770000000000001</v>
      </c>
      <c r="FB265" s="208">
        <v>11.891999999999999</v>
      </c>
      <c r="FC265" s="208">
        <v>49.951065999999997</v>
      </c>
      <c r="FD265" s="208">
        <v>49.635210000000001</v>
      </c>
      <c r="FE265" s="208">
        <v>31.300001999999999</v>
      </c>
      <c r="FF265" s="208">
        <v>12.118198</v>
      </c>
      <c r="FG265" s="208"/>
      <c r="FH265" s="94">
        <f t="shared" si="795"/>
        <v>-1</v>
      </c>
      <c r="FI265" s="94">
        <f t="shared" si="848"/>
        <v>-0.66666666666666663</v>
      </c>
      <c r="FJ265" s="94">
        <f t="shared" si="849"/>
        <v>0</v>
      </c>
      <c r="FK265" s="94">
        <f t="shared" si="850"/>
        <v>0</v>
      </c>
      <c r="FL265" s="94" t="e">
        <f t="shared" si="851"/>
        <v>#DIV/0!</v>
      </c>
      <c r="FM265" s="94">
        <f t="shared" si="852"/>
        <v>-1</v>
      </c>
      <c r="FN265" s="362">
        <f t="shared" si="796"/>
        <v>-1</v>
      </c>
      <c r="FO265" s="362">
        <f t="shared" si="853"/>
        <v>-2</v>
      </c>
      <c r="FP265" s="362">
        <f t="shared" si="854"/>
        <v>0</v>
      </c>
      <c r="FQ265" s="486"/>
      <c r="FR265" s="486">
        <v>1</v>
      </c>
      <c r="FS265" s="486">
        <v>3</v>
      </c>
      <c r="FT265" s="486">
        <v>3</v>
      </c>
      <c r="FU265" s="486">
        <v>3</v>
      </c>
      <c r="FV265" s="486"/>
      <c r="FW265" s="2">
        <v>8</v>
      </c>
      <c r="FX265" s="2">
        <v>15</v>
      </c>
      <c r="FY265" s="2">
        <v>9</v>
      </c>
      <c r="FZ265" s="2"/>
      <c r="GA265" s="2"/>
      <c r="GB265" s="2"/>
      <c r="GC265" s="2"/>
      <c r="GD265" s="5"/>
      <c r="GE265" s="1" t="s">
        <v>81</v>
      </c>
      <c r="GF265" s="336"/>
      <c r="GG265" s="1">
        <v>2970</v>
      </c>
      <c r="GH265" s="1" t="s">
        <v>134</v>
      </c>
      <c r="GI265" s="18" t="s">
        <v>97</v>
      </c>
      <c r="GJ265" s="94" t="e">
        <f t="shared" si="922"/>
        <v>#VALUE!</v>
      </c>
      <c r="GK265" s="94" t="e">
        <f t="shared" si="923"/>
        <v>#VALUE!</v>
      </c>
      <c r="GL265" s="94" t="e">
        <f t="shared" si="924"/>
        <v>#VALUE!</v>
      </c>
      <c r="GM265" s="94" t="e">
        <f t="shared" si="925"/>
        <v>#VALUE!</v>
      </c>
      <c r="GN265" s="94" t="e">
        <f t="shared" si="926"/>
        <v>#VALUE!</v>
      </c>
      <c r="GO265" s="94" t="e">
        <f t="shared" si="927"/>
        <v>#VALUE!</v>
      </c>
      <c r="GP265" s="366" t="e">
        <f t="shared" si="928"/>
        <v>#VALUE!</v>
      </c>
      <c r="GQ265" s="366" t="e">
        <f t="shared" si="929"/>
        <v>#VALUE!</v>
      </c>
      <c r="GR265" s="366" t="e">
        <f t="shared" si="930"/>
        <v>#VALUE!</v>
      </c>
      <c r="GS265" s="94" t="str">
        <f t="shared" si="797"/>
        <v>Negativ EK</v>
      </c>
      <c r="GT265" s="94" t="str">
        <f t="shared" si="855"/>
        <v>Negativ EK</v>
      </c>
      <c r="GU265" s="94" t="str">
        <f t="shared" si="856"/>
        <v>Negativ EK</v>
      </c>
      <c r="GV265" s="94" t="str">
        <f t="shared" si="857"/>
        <v>Negativ EK</v>
      </c>
      <c r="GW265" s="94" t="str">
        <f t="shared" si="858"/>
        <v>Negativ EK</v>
      </c>
      <c r="GX265" s="94" t="str">
        <f t="shared" si="859"/>
        <v>Negativ EK</v>
      </c>
      <c r="GY265" s="94" t="str">
        <f t="shared" si="860"/>
        <v>Negativ EK</v>
      </c>
      <c r="GZ265" s="94">
        <f t="shared" si="861"/>
        <v>-3.838009712774991</v>
      </c>
      <c r="HA265" s="94">
        <f t="shared" si="862"/>
        <v>0.11199911772518456</v>
      </c>
      <c r="HB265" s="94">
        <f t="shared" si="863"/>
        <v>-0.46212857073725355</v>
      </c>
      <c r="HC265" s="94">
        <f t="shared" si="864"/>
        <v>-0.32021538033148883</v>
      </c>
      <c r="HD265" s="94">
        <f t="shared" si="931"/>
        <v>1</v>
      </c>
      <c r="HE265" s="94">
        <f t="shared" si="932"/>
        <v>0.72445263217447875</v>
      </c>
      <c r="HF265" s="94">
        <f t="shared" si="933"/>
        <v>-1.1612838196934623</v>
      </c>
      <c r="HG265" s="94">
        <f t="shared" si="934"/>
        <v>0.17636210289569867</v>
      </c>
      <c r="HH265" s="94">
        <f t="shared" si="935"/>
        <v>0.20970292340714333</v>
      </c>
      <c r="HI265" s="94">
        <f t="shared" si="936"/>
        <v>-1.1817172202027848</v>
      </c>
      <c r="HJ265" s="366">
        <f t="shared" si="937"/>
        <v>0.24446267432321578</v>
      </c>
      <c r="HK265" s="366">
        <f t="shared" si="938"/>
        <v>0.64272661821980526</v>
      </c>
      <c r="HL265" s="366">
        <f t="shared" si="939"/>
        <v>-0.47669748926433259</v>
      </c>
      <c r="HM265" s="94">
        <f t="shared" si="798"/>
        <v>0</v>
      </c>
      <c r="HN265" s="94">
        <f t="shared" si="865"/>
        <v>-0.24446267432321578</v>
      </c>
      <c r="HO265" s="94">
        <f t="shared" si="866"/>
        <v>-0.88718929254302104</v>
      </c>
      <c r="HP265" s="94">
        <f t="shared" si="867"/>
        <v>-0.41049180327868845</v>
      </c>
      <c r="HQ265" s="94">
        <f t="shared" si="868"/>
        <v>-0.49838867871654752</v>
      </c>
      <c r="HR265" s="94">
        <f t="shared" si="869"/>
        <v>-0.63063459739116079</v>
      </c>
      <c r="HS265" s="94">
        <f t="shared" si="870"/>
        <v>-0.28905423285449661</v>
      </c>
      <c r="HT265" s="94">
        <f t="shared" si="871"/>
        <v>-0.27581820611506747</v>
      </c>
      <c r="HU265" s="94">
        <f t="shared" si="872"/>
        <v>4.1164505753070735E-2</v>
      </c>
      <c r="HV265" s="94">
        <f t="shared" si="873"/>
        <v>-0.14303771229576537</v>
      </c>
      <c r="HW265" s="94">
        <f t="shared" si="874"/>
        <v>-0.15708490651827936</v>
      </c>
      <c r="HX265" s="94" t="e">
        <f t="shared" si="940"/>
        <v>#VALUE!</v>
      </c>
      <c r="HY265" s="94">
        <f t="shared" si="941"/>
        <v>0.87045860027572775</v>
      </c>
      <c r="HZ265" s="94">
        <f t="shared" si="942"/>
        <v>-3.7808619548192284</v>
      </c>
      <c r="IA265" s="94">
        <f t="shared" si="943"/>
        <v>2.2327038639210772</v>
      </c>
      <c r="IB265" s="94">
        <f t="shared" si="944"/>
        <v>0.73443383697262998</v>
      </c>
      <c r="IC265" s="94">
        <f t="shared" si="945"/>
        <v>-10.577204133316487</v>
      </c>
      <c r="ID265" s="366" t="e">
        <f t="shared" si="946"/>
        <v>#VALUE!</v>
      </c>
      <c r="IE265" s="366">
        <f t="shared" si="947"/>
        <v>0.74028829077366065</v>
      </c>
      <c r="IF265" s="366">
        <f t="shared" si="948"/>
        <v>-1.1562830250175309</v>
      </c>
      <c r="IG265" s="94" t="str">
        <f t="shared" si="799"/>
        <v>i.a.</v>
      </c>
      <c r="IH265" s="94">
        <f t="shared" si="875"/>
        <v>-0.11016949152542373</v>
      </c>
      <c r="II265" s="94">
        <f t="shared" si="876"/>
        <v>-0.85045778229908442</v>
      </c>
      <c r="IJ265" s="94">
        <f t="shared" si="877"/>
        <v>0.30582524271844658</v>
      </c>
      <c r="IK265" s="94">
        <f t="shared" si="878"/>
        <v>-0.24809303488808304</v>
      </c>
      <c r="IL265" s="94">
        <f t="shared" si="879"/>
        <v>-0.93420423769316552</v>
      </c>
      <c r="IM265" s="94">
        <f t="shared" si="880"/>
        <v>9.7544567776656571E-2</v>
      </c>
      <c r="IN265" s="94">
        <f t="shared" si="881"/>
        <v>-6.7252278459883116E-2</v>
      </c>
      <c r="IO265" s="94">
        <f t="shared" si="882"/>
        <v>0.21497052193392552</v>
      </c>
      <c r="IP265" s="94">
        <f t="shared" si="883"/>
        <v>0.31497263163114175</v>
      </c>
      <c r="IQ265" s="94">
        <f t="shared" si="884"/>
        <v>0.50972760141400564</v>
      </c>
      <c r="IR265" s="94" t="str">
        <f t="shared" si="800"/>
        <v>i.a.</v>
      </c>
      <c r="IS265" s="94" t="e">
        <f t="shared" si="949"/>
        <v>#VALUE!</v>
      </c>
      <c r="IT265" s="94" t="e">
        <f t="shared" si="950"/>
        <v>#VALUE!</v>
      </c>
      <c r="IU265" s="94" t="e">
        <f t="shared" si="951"/>
        <v>#VALUE!</v>
      </c>
      <c r="IV265" s="94" t="e">
        <f t="shared" si="952"/>
        <v>#VALUE!</v>
      </c>
      <c r="IW265" s="94" t="e">
        <f t="shared" si="953"/>
        <v>#VALUE!</v>
      </c>
      <c r="IX265" s="94" t="e">
        <f t="shared" si="954"/>
        <v>#VALUE!</v>
      </c>
      <c r="IY265" s="366" t="e">
        <f t="shared" si="955"/>
        <v>#VALUE!</v>
      </c>
      <c r="IZ265" s="366" t="e">
        <f t="shared" si="956"/>
        <v>#VALUE!</v>
      </c>
      <c r="JA265" s="366" t="e">
        <f t="shared" si="957"/>
        <v>#VALUE!</v>
      </c>
      <c r="JB265" s="392"/>
      <c r="JC265" s="94" t="str">
        <f t="shared" si="885"/>
        <v>i.a.</v>
      </c>
      <c r="JD265" s="94" t="str">
        <f t="shared" si="886"/>
        <v>i.a.</v>
      </c>
      <c r="JE265" s="94" t="str">
        <f t="shared" si="887"/>
        <v>i.a.</v>
      </c>
      <c r="JF265" s="94" t="str">
        <f t="shared" si="888"/>
        <v>i.a.</v>
      </c>
      <c r="JG265" s="94" t="str">
        <f t="shared" si="889"/>
        <v>i.a.</v>
      </c>
      <c r="JH265" s="94" t="str">
        <f t="shared" si="890"/>
        <v>i.a.</v>
      </c>
      <c r="JI265" s="94" t="str">
        <f t="shared" si="891"/>
        <v>i.a.</v>
      </c>
      <c r="JJ265" s="94" t="str">
        <f t="shared" si="892"/>
        <v>i.a.</v>
      </c>
      <c r="JK265" s="94" t="str">
        <f t="shared" si="893"/>
        <v>i.a.</v>
      </c>
      <c r="JL265" s="94" t="str">
        <f t="shared" si="894"/>
        <v>i.a.</v>
      </c>
      <c r="JM265" s="94" t="str">
        <f t="shared" si="801"/>
        <v>i.a.</v>
      </c>
      <c r="JN265" s="94" t="e">
        <f t="shared" si="958"/>
        <v>#VALUE!</v>
      </c>
      <c r="JO265" s="94" t="e">
        <f t="shared" si="959"/>
        <v>#DIV/0!</v>
      </c>
      <c r="JP265" s="94" t="e">
        <f t="shared" si="960"/>
        <v>#DIV/0!</v>
      </c>
      <c r="JQ265" s="94" t="e">
        <f t="shared" si="961"/>
        <v>#DIV/0!</v>
      </c>
      <c r="JR265" s="94" t="e">
        <f t="shared" si="962"/>
        <v>#VALUE!</v>
      </c>
      <c r="JS265" s="94" t="e">
        <f t="shared" si="963"/>
        <v>#VALUE!</v>
      </c>
      <c r="JT265" s="364" t="e">
        <f t="shared" si="964"/>
        <v>#VALUE!</v>
      </c>
      <c r="JU265" s="364">
        <f t="shared" si="965"/>
        <v>0</v>
      </c>
      <c r="JV265" s="364">
        <f t="shared" si="966"/>
        <v>0</v>
      </c>
      <c r="JW265" s="99" t="str">
        <f t="shared" si="802"/>
        <v>i.a.</v>
      </c>
      <c r="JX265" s="99">
        <f t="shared" si="895"/>
        <v>0</v>
      </c>
      <c r="JY265" s="99">
        <f t="shared" si="896"/>
        <v>0</v>
      </c>
      <c r="JZ265" s="99">
        <f t="shared" si="897"/>
        <v>0</v>
      </c>
      <c r="KA265" s="99">
        <f t="shared" si="898"/>
        <v>0</v>
      </c>
      <c r="KB265" s="99" t="str">
        <f t="shared" si="899"/>
        <v>i.a.</v>
      </c>
      <c r="KC265" s="99">
        <f t="shared" si="900"/>
        <v>0</v>
      </c>
      <c r="KD265" s="99">
        <f t="shared" si="901"/>
        <v>0</v>
      </c>
      <c r="KE265" s="99">
        <f t="shared" si="902"/>
        <v>0</v>
      </c>
      <c r="KF265" s="99" t="str">
        <f t="shared" si="803"/>
        <v>i.a.</v>
      </c>
      <c r="KG265" s="99" t="str">
        <f t="shared" si="804"/>
        <v>i.a.</v>
      </c>
      <c r="KH265" s="99" t="str">
        <f t="shared" si="805"/>
        <v>i.a.</v>
      </c>
      <c r="KI265" s="94">
        <f t="shared" si="967"/>
        <v>1</v>
      </c>
      <c r="KJ265" s="94">
        <f t="shared" si="968"/>
        <v>0.73353474320241685</v>
      </c>
      <c r="KK265" s="94">
        <f t="shared" si="969"/>
        <v>0.24670004551661368</v>
      </c>
      <c r="KL265" s="94">
        <f t="shared" si="970"/>
        <v>0.39309392265193371</v>
      </c>
      <c r="KM265" s="94" t="e">
        <f t="shared" si="971"/>
        <v>#VALUE!</v>
      </c>
      <c r="KN265" s="94" t="e">
        <f t="shared" si="972"/>
        <v>#VALUE!</v>
      </c>
      <c r="KO265" s="364">
        <f t="shared" si="973"/>
        <v>0.14699999999999999</v>
      </c>
      <c r="KP265" s="364">
        <f t="shared" si="974"/>
        <v>0.40466666666666662</v>
      </c>
      <c r="KQ265" s="364">
        <f t="shared" si="975"/>
        <v>0.18066666666666675</v>
      </c>
      <c r="KR265" s="308"/>
      <c r="KS265" s="308">
        <f t="shared" si="903"/>
        <v>-0.14699999999999999</v>
      </c>
      <c r="KT265" s="308">
        <f t="shared" si="904"/>
        <v>-0.55166666666666664</v>
      </c>
      <c r="KU265" s="308">
        <f t="shared" si="905"/>
        <v>-0.73233333333333339</v>
      </c>
      <c r="KV265" s="308">
        <f t="shared" si="906"/>
        <v>-1.2066666666666668</v>
      </c>
      <c r="KW265" s="308" t="str">
        <f t="shared" si="907"/>
        <v>i.a.</v>
      </c>
      <c r="KX265" s="308">
        <f t="shared" si="908"/>
        <v>-1.185125</v>
      </c>
      <c r="KY265" s="308">
        <f t="shared" si="909"/>
        <v>-0.93529533333333326</v>
      </c>
      <c r="KZ265" s="308">
        <f t="shared" si="910"/>
        <v>0.12773344444444446</v>
      </c>
      <c r="LA265" s="308" t="str">
        <f t="shared" si="911"/>
        <v>i.a.</v>
      </c>
      <c r="LB265" s="308" t="str">
        <f t="shared" si="912"/>
        <v>i.a.</v>
      </c>
      <c r="LC265" s="308" t="str">
        <f t="shared" si="806"/>
        <v>i.a.</v>
      </c>
    </row>
    <row r="266" spans="1:315" s="1" customFormat="1" ht="15.75" customHeight="1" x14ac:dyDescent="0.3">
      <c r="A266" s="348" t="s">
        <v>460</v>
      </c>
      <c r="B266" s="171">
        <v>49744013</v>
      </c>
      <c r="C266" t="s">
        <v>80</v>
      </c>
      <c r="D266" s="336"/>
      <c r="E266">
        <v>1</v>
      </c>
      <c r="F266"/>
      <c r="G266">
        <v>412000</v>
      </c>
      <c r="H266"/>
      <c r="I266" s="184">
        <v>45096</v>
      </c>
      <c r="J266" s="176"/>
      <c r="K266" s="176" t="s">
        <v>132</v>
      </c>
      <c r="L266" s="176" t="s">
        <v>132</v>
      </c>
      <c r="M266" s="176" t="s">
        <v>132</v>
      </c>
      <c r="N266" s="176" t="s">
        <v>132</v>
      </c>
      <c r="O266" s="176" t="s">
        <v>132</v>
      </c>
      <c r="P266" s="176" t="s">
        <v>132</v>
      </c>
      <c r="Q266" s="94" t="e">
        <f t="shared" si="913"/>
        <v>#DIV/0!</v>
      </c>
      <c r="R266" s="94" t="e">
        <f t="shared" si="914"/>
        <v>#DIV/0!</v>
      </c>
      <c r="S266" s="94" t="e">
        <f t="shared" si="915"/>
        <v>#DIV/0!</v>
      </c>
      <c r="T266" s="94" t="e">
        <f t="shared" si="916"/>
        <v>#DIV/0!</v>
      </c>
      <c r="U266" s="94" t="e">
        <f t="shared" si="917"/>
        <v>#DIV/0!</v>
      </c>
      <c r="V266" s="94" t="e">
        <f t="shared" si="918"/>
        <v>#DIV/0!</v>
      </c>
      <c r="W266" s="362">
        <f t="shared" si="919"/>
        <v>0</v>
      </c>
      <c r="X266" s="362">
        <f t="shared" si="920"/>
        <v>0</v>
      </c>
      <c r="Y266" s="362">
        <f t="shared" si="921"/>
        <v>0</v>
      </c>
      <c r="Z266" s="100"/>
      <c r="AA266" s="396"/>
      <c r="AB266" s="100"/>
      <c r="AC266" s="100"/>
      <c r="AD266" s="203"/>
      <c r="AE266" s="203"/>
      <c r="AF266" s="203"/>
      <c r="AG266" s="205"/>
      <c r="AH266" s="205"/>
      <c r="AI266" s="205"/>
      <c r="AJ266" s="205"/>
      <c r="AK266" s="205"/>
      <c r="AL266" s="94">
        <f t="shared" si="782"/>
        <v>-1</v>
      </c>
      <c r="AM266" s="94">
        <f t="shared" si="783"/>
        <v>-0.31133528415216394</v>
      </c>
      <c r="AN266" s="94">
        <f t="shared" si="807"/>
        <v>0.88121106765174584</v>
      </c>
      <c r="AO266" s="94">
        <f t="shared" si="808"/>
        <v>0.33571981424148595</v>
      </c>
      <c r="AP266" s="94">
        <f t="shared" si="809"/>
        <v>-0.19689199689199682</v>
      </c>
      <c r="AQ266" s="94">
        <f t="shared" si="810"/>
        <v>0.42335766423357657</v>
      </c>
      <c r="AR266" s="362">
        <f t="shared" si="784"/>
        <v>-8.9429999999999996</v>
      </c>
      <c r="AS266" s="362">
        <f t="shared" si="811"/>
        <v>-4.043000000000001</v>
      </c>
      <c r="AT266" s="362">
        <f t="shared" si="812"/>
        <v>6.0830000000000011</v>
      </c>
      <c r="AU266" s="266"/>
      <c r="AV266" s="266">
        <v>8.9429999999999996</v>
      </c>
      <c r="AW266" s="266">
        <v>12.986000000000001</v>
      </c>
      <c r="AX266" s="266">
        <v>6.9029999999999996</v>
      </c>
      <c r="AY266" s="266">
        <v>5.1680000000000001</v>
      </c>
      <c r="AZ266" s="267">
        <v>6.4349999999999996</v>
      </c>
      <c r="BA266" s="267">
        <v>4.5209999999999999</v>
      </c>
      <c r="BB266" s="205">
        <v>8.7443390000000001</v>
      </c>
      <c r="BC266" s="205">
        <v>6.7175250000000002</v>
      </c>
      <c r="BD266" s="205">
        <v>7.8121689999999999</v>
      </c>
      <c r="BE266" s="205">
        <v>8.8658129999999993</v>
      </c>
      <c r="BF266" s="205">
        <v>6.0381039999999997</v>
      </c>
      <c r="BG266" s="94">
        <f t="shared" si="785"/>
        <v>-1</v>
      </c>
      <c r="BH266" s="94">
        <f t="shared" si="813"/>
        <v>-0.67435280803508268</v>
      </c>
      <c r="BI266" s="94">
        <f t="shared" si="814"/>
        <v>2.4754178957718782</v>
      </c>
      <c r="BJ266" s="94">
        <f t="shared" si="815"/>
        <v>2.2234548335974642</v>
      </c>
      <c r="BK266" s="94">
        <f t="shared" si="816"/>
        <v>-0.73091684434968018</v>
      </c>
      <c r="BL266" s="94">
        <f t="shared" si="817"/>
        <v>2.2255845942228341</v>
      </c>
      <c r="BM266" s="362">
        <f t="shared" si="786"/>
        <v>-2.302</v>
      </c>
      <c r="BN266" s="362">
        <f t="shared" si="818"/>
        <v>-4.7669999999999995</v>
      </c>
      <c r="BO266" s="362">
        <f t="shared" si="819"/>
        <v>5.0350000000000001</v>
      </c>
      <c r="BP266" s="266"/>
      <c r="BQ266" s="266">
        <v>2.302</v>
      </c>
      <c r="BR266" s="266">
        <v>7.069</v>
      </c>
      <c r="BS266" s="266">
        <v>2.0339999999999998</v>
      </c>
      <c r="BT266" s="266">
        <v>0.63100000000000001</v>
      </c>
      <c r="BU266" s="266">
        <v>2.3450000000000002</v>
      </c>
      <c r="BV266" s="266">
        <v>0.72699999999999998</v>
      </c>
      <c r="BW266" s="201">
        <v>2.94</v>
      </c>
      <c r="BX266" s="201">
        <v>0.75781399999999999</v>
      </c>
      <c r="BY266" s="201">
        <v>2.394863</v>
      </c>
      <c r="BZ266" s="201">
        <v>2.4213550000000001</v>
      </c>
      <c r="CA266" s="201">
        <v>0.82209399999999999</v>
      </c>
      <c r="CB266" s="94">
        <f t="shared" si="787"/>
        <v>-1</v>
      </c>
      <c r="CC266" s="94">
        <f t="shared" si="820"/>
        <v>-0.7563839956302062</v>
      </c>
      <c r="CD266" s="94">
        <f t="shared" si="821"/>
        <v>2.5514064015518922</v>
      </c>
      <c r="CE266" s="94">
        <f t="shared" si="822"/>
        <v>0.61598746081504685</v>
      </c>
      <c r="CF266" s="94">
        <f t="shared" si="823"/>
        <v>-0.32912723449001047</v>
      </c>
      <c r="CG266" s="94">
        <f t="shared" si="824"/>
        <v>0.29475833900612647</v>
      </c>
      <c r="CH266" s="362">
        <f t="shared" si="788"/>
        <v>-1.784</v>
      </c>
      <c r="CI266" s="362">
        <f t="shared" si="825"/>
        <v>-5.5390000000000006</v>
      </c>
      <c r="CJ266" s="362">
        <f t="shared" si="826"/>
        <v>5.261000000000001</v>
      </c>
      <c r="CK266" s="100"/>
      <c r="CL266" s="100">
        <v>1.784</v>
      </c>
      <c r="CM266" s="100">
        <v>7.3230000000000004</v>
      </c>
      <c r="CN266" s="100">
        <v>2.0619999999999998</v>
      </c>
      <c r="CO266" s="100">
        <v>1.276</v>
      </c>
      <c r="CP266" s="100">
        <v>1.9019999999999999</v>
      </c>
      <c r="CQ266" s="100">
        <v>1.4690000000000001</v>
      </c>
      <c r="CR266" s="208">
        <v>3.3341889999999998</v>
      </c>
      <c r="CS266" s="208">
        <v>0.52112099999999995</v>
      </c>
      <c r="CT266" s="208">
        <v>3.0009610000000002</v>
      </c>
      <c r="CU266" s="208">
        <v>2.4083920000000001</v>
      </c>
      <c r="CV266" s="208">
        <v>1.0582279999999999</v>
      </c>
      <c r="CW266" s="94">
        <f t="shared" si="789"/>
        <v>-1</v>
      </c>
      <c r="CX266" s="94">
        <f t="shared" si="827"/>
        <v>-0.71400605089873637</v>
      </c>
      <c r="CY266" s="94">
        <f t="shared" si="828"/>
        <v>2.5950095969289828</v>
      </c>
      <c r="CZ266" s="94">
        <f t="shared" si="829"/>
        <v>0.56299999999999994</v>
      </c>
      <c r="DA266" s="94">
        <f t="shared" si="830"/>
        <v>-0.30651872399445212</v>
      </c>
      <c r="DB266" s="94">
        <f t="shared" si="831"/>
        <v>0.27160493827160503</v>
      </c>
      <c r="DC266" s="362">
        <f t="shared" si="790"/>
        <v>-1.607</v>
      </c>
      <c r="DD266" s="362">
        <f t="shared" si="832"/>
        <v>-4.0119999999999996</v>
      </c>
      <c r="DE266" s="362">
        <f t="shared" si="833"/>
        <v>4.056</v>
      </c>
      <c r="DF266" s="266"/>
      <c r="DG266" s="266">
        <v>1.607</v>
      </c>
      <c r="DH266" s="266">
        <v>5.6189999999999998</v>
      </c>
      <c r="DI266" s="266">
        <v>1.5629999999999999</v>
      </c>
      <c r="DJ266" s="266">
        <v>1</v>
      </c>
      <c r="DK266" s="266">
        <v>1.4419999999999999</v>
      </c>
      <c r="DL266" s="266">
        <v>1.1339999999999999</v>
      </c>
      <c r="DM266" s="201">
        <v>2.5861640000000001</v>
      </c>
      <c r="DN266" s="201">
        <v>0.38760800000000001</v>
      </c>
      <c r="DO266" s="201">
        <v>2.2485400000000002</v>
      </c>
      <c r="DP266" s="201">
        <v>1.767954</v>
      </c>
      <c r="DQ266" s="201">
        <v>0.79303400000000002</v>
      </c>
      <c r="DR266" s="94">
        <f t="shared" si="791"/>
        <v>-1</v>
      </c>
      <c r="DS266" s="94">
        <f t="shared" si="834"/>
        <v>-0.25686663678852684</v>
      </c>
      <c r="DT266" s="94">
        <f t="shared" si="835"/>
        <v>0.35077402058289364</v>
      </c>
      <c r="DU266" s="94">
        <f t="shared" si="836"/>
        <v>5.1181818181818238E-2</v>
      </c>
      <c r="DV266" s="94">
        <f t="shared" si="837"/>
        <v>-3.8629610208005608E-2</v>
      </c>
      <c r="DW266" s="94">
        <f t="shared" si="838"/>
        <v>2.7663014190767003E-2</v>
      </c>
      <c r="DX266" s="362">
        <f t="shared" si="792"/>
        <v>-11.606999999999999</v>
      </c>
      <c r="DY266" s="362">
        <f t="shared" si="839"/>
        <v>-4.0120000000000005</v>
      </c>
      <c r="DZ266" s="362">
        <f t="shared" si="840"/>
        <v>4.0559999999999992</v>
      </c>
      <c r="EA266" s="100"/>
      <c r="EB266" s="100">
        <v>11.606999999999999</v>
      </c>
      <c r="EC266" s="100">
        <v>15.619</v>
      </c>
      <c r="ED266" s="100">
        <v>11.563000000000001</v>
      </c>
      <c r="EE266" s="100">
        <v>11</v>
      </c>
      <c r="EF266" s="100">
        <v>11.442</v>
      </c>
      <c r="EG266" s="100">
        <v>11.134</v>
      </c>
      <c r="EH266" s="208">
        <v>12.586164</v>
      </c>
      <c r="EI266" s="208">
        <v>10.387608</v>
      </c>
      <c r="EJ266" s="208">
        <v>12.24854</v>
      </c>
      <c r="EK266" s="208">
        <v>11.893401000000001</v>
      </c>
      <c r="EL266" s="208">
        <v>10.125446999999999</v>
      </c>
      <c r="EM266" s="94">
        <f t="shared" si="793"/>
        <v>-1</v>
      </c>
      <c r="EN266" s="94">
        <f t="shared" si="841"/>
        <v>-0.20065130929183458</v>
      </c>
      <c r="EO266" s="94">
        <f t="shared" si="842"/>
        <v>0.2152658383884257</v>
      </c>
      <c r="EP266" s="94">
        <f t="shared" si="843"/>
        <v>-0.12708480815517476</v>
      </c>
      <c r="EQ266" s="94">
        <f t="shared" si="844"/>
        <v>-3.6395440695182507E-3</v>
      </c>
      <c r="ER266" s="94">
        <f t="shared" si="845"/>
        <v>8.140102514034657E-2</v>
      </c>
      <c r="ES266" s="362">
        <f t="shared" si="794"/>
        <v>-29.946000000000002</v>
      </c>
      <c r="ET266" s="362">
        <f t="shared" si="846"/>
        <v>-7.5169999999999995</v>
      </c>
      <c r="EU266" s="362">
        <f t="shared" si="847"/>
        <v>6.6359999999999992</v>
      </c>
      <c r="EV266" s="100"/>
      <c r="EW266" s="100">
        <v>29.946000000000002</v>
      </c>
      <c r="EX266" s="100">
        <v>37.463000000000001</v>
      </c>
      <c r="EY266" s="100">
        <v>30.827000000000002</v>
      </c>
      <c r="EZ266" s="100">
        <v>35.314999999999998</v>
      </c>
      <c r="FA266" s="100">
        <v>35.444000000000003</v>
      </c>
      <c r="FB266" s="100">
        <v>32.776000000000003</v>
      </c>
      <c r="FC266" s="208">
        <v>35.293042999999997</v>
      </c>
      <c r="FD266" s="208">
        <v>32.125315000000001</v>
      </c>
      <c r="FE266" s="208">
        <v>31.138100000000001</v>
      </c>
      <c r="FF266" s="208">
        <v>18.996573999999999</v>
      </c>
      <c r="FG266" s="208">
        <v>19.919644999999999</v>
      </c>
      <c r="FH266" s="94">
        <f t="shared" si="795"/>
        <v>-1</v>
      </c>
      <c r="FI266" s="94">
        <f t="shared" si="848"/>
        <v>0</v>
      </c>
      <c r="FJ266" s="94">
        <f t="shared" si="849"/>
        <v>0.2857142857142857</v>
      </c>
      <c r="FK266" s="94">
        <f t="shared" si="850"/>
        <v>0</v>
      </c>
      <c r="FL266" s="94">
        <f t="shared" si="851"/>
        <v>0</v>
      </c>
      <c r="FM266" s="94">
        <f t="shared" si="852"/>
        <v>0</v>
      </c>
      <c r="FN266" s="362">
        <f t="shared" si="796"/>
        <v>-9</v>
      </c>
      <c r="FO266" s="362">
        <f t="shared" si="853"/>
        <v>0</v>
      </c>
      <c r="FP266" s="362">
        <f t="shared" si="854"/>
        <v>2</v>
      </c>
      <c r="FQ266" s="486"/>
      <c r="FR266" s="486">
        <v>9</v>
      </c>
      <c r="FS266" s="486">
        <v>9</v>
      </c>
      <c r="FT266" s="486">
        <v>7</v>
      </c>
      <c r="FU266" s="486">
        <v>7</v>
      </c>
      <c r="FV266" s="486">
        <v>7</v>
      </c>
      <c r="FW266" s="486">
        <v>7</v>
      </c>
      <c r="FX266" s="2">
        <v>8</v>
      </c>
      <c r="FY266" s="2"/>
      <c r="FZ266" s="2"/>
      <c r="GA266" s="2"/>
      <c r="GB266" s="2"/>
      <c r="GC266" s="2"/>
      <c r="GD266" s="29"/>
      <c r="GE266" s="1" t="s">
        <v>81</v>
      </c>
      <c r="GF266" s="336"/>
      <c r="GG266" s="1">
        <v>2800</v>
      </c>
      <c r="GH266" s="1" t="s">
        <v>344</v>
      </c>
      <c r="GI266" s="18" t="s">
        <v>97</v>
      </c>
      <c r="GJ266" s="94">
        <f t="shared" si="922"/>
        <v>-1</v>
      </c>
      <c r="GK266" s="94">
        <f t="shared" si="923"/>
        <v>-0.75677770400427025</v>
      </c>
      <c r="GL266" s="94">
        <f t="shared" si="924"/>
        <v>1.9479207798622373</v>
      </c>
      <c r="GM266" s="94">
        <f t="shared" si="925"/>
        <v>0.60732130459651967</v>
      </c>
      <c r="GN266" s="94">
        <f t="shared" si="926"/>
        <v>-0.32512148854141676</v>
      </c>
      <c r="GO266" s="94">
        <f t="shared" si="927"/>
        <v>0.36037739819245729</v>
      </c>
      <c r="GP266" s="366">
        <f t="shared" si="928"/>
        <v>-0.1310512010578124</v>
      </c>
      <c r="GQ266" s="366">
        <f t="shared" si="929"/>
        <v>-0.40776124835724159</v>
      </c>
      <c r="GR266" s="366">
        <f t="shared" si="930"/>
        <v>0.35603533644248836</v>
      </c>
      <c r="GS266" s="94">
        <f t="shared" si="797"/>
        <v>0</v>
      </c>
      <c r="GT266" s="94">
        <f t="shared" si="855"/>
        <v>0.1310512010578124</v>
      </c>
      <c r="GU266" s="94">
        <f t="shared" si="856"/>
        <v>0.53881244941505402</v>
      </c>
      <c r="GV266" s="94">
        <f t="shared" si="857"/>
        <v>0.18277711297256566</v>
      </c>
      <c r="GW266" s="94">
        <f t="shared" si="858"/>
        <v>0.11371535513768827</v>
      </c>
      <c r="GX266" s="94">
        <f t="shared" si="859"/>
        <v>0.16849751948972358</v>
      </c>
      <c r="GY266" s="94">
        <f t="shared" si="860"/>
        <v>0.12386086369385979</v>
      </c>
      <c r="GZ266" s="94">
        <f t="shared" si="861"/>
        <v>0.29026047616386197</v>
      </c>
      <c r="HA266" s="94">
        <f t="shared" si="862"/>
        <v>4.6043257889990821E-2</v>
      </c>
      <c r="HB266" s="94">
        <f t="shared" si="863"/>
        <v>0.24860975345768593</v>
      </c>
      <c r="HC266" s="94">
        <f t="shared" si="864"/>
        <v>0.21875731191749906</v>
      </c>
      <c r="HD266" s="94">
        <f t="shared" si="931"/>
        <v>-1</v>
      </c>
      <c r="HE266" s="94">
        <f t="shared" si="932"/>
        <v>-0.67009677136162527</v>
      </c>
      <c r="HF266" s="94">
        <f t="shared" si="933"/>
        <v>2.3661017786226908</v>
      </c>
      <c r="HG266" s="94">
        <f t="shared" si="934"/>
        <v>2.4484660362632362</v>
      </c>
      <c r="HH266" s="94">
        <f t="shared" si="935"/>
        <v>-0.74057218334819852</v>
      </c>
      <c r="HI266" s="94">
        <f t="shared" si="936"/>
        <v>2.2184470308456699</v>
      </c>
      <c r="HJ266" s="366">
        <f t="shared" si="937"/>
        <v>-6.829948523194232E-2</v>
      </c>
      <c r="HK266" s="366">
        <f t="shared" si="938"/>
        <v>-0.13872936232992616</v>
      </c>
      <c r="HL266" s="366">
        <f t="shared" si="939"/>
        <v>0.14552481079249352</v>
      </c>
      <c r="HM266" s="94">
        <f t="shared" si="798"/>
        <v>0</v>
      </c>
      <c r="HN266" s="94">
        <f t="shared" si="865"/>
        <v>6.829948523194232E-2</v>
      </c>
      <c r="HO266" s="94">
        <f t="shared" si="866"/>
        <v>0.20702884756186848</v>
      </c>
      <c r="HP266" s="94">
        <f t="shared" si="867"/>
        <v>6.1504036769374978E-2</v>
      </c>
      <c r="HQ266" s="94">
        <f t="shared" si="868"/>
        <v>1.783518704334431E-2</v>
      </c>
      <c r="HR266" s="94">
        <f t="shared" si="869"/>
        <v>6.8748167692758724E-2</v>
      </c>
      <c r="HS266" s="94">
        <f t="shared" si="870"/>
        <v>2.1360664641634525E-2</v>
      </c>
      <c r="HT266" s="94">
        <f t="shared" si="871"/>
        <v>8.7216600558560037E-2</v>
      </c>
      <c r="HU266" s="94">
        <f t="shared" si="872"/>
        <v>2.3957416778717999E-2</v>
      </c>
      <c r="HV266" s="94">
        <f t="shared" si="873"/>
        <v>9.5537192482791439E-2</v>
      </c>
      <c r="HW266" s="94">
        <f t="shared" si="874"/>
        <v>0.12443937577800147</v>
      </c>
      <c r="HX266" s="94" t="e">
        <f t="shared" si="940"/>
        <v>#VALUE!</v>
      </c>
      <c r="HY266" s="94">
        <f t="shared" si="941"/>
        <v>-7.0326414680043497E-2</v>
      </c>
      <c r="HZ266" s="94">
        <f t="shared" si="942"/>
        <v>0.11150497110505997</v>
      </c>
      <c r="IA266" s="94">
        <f t="shared" si="943"/>
        <v>0.20421986924095462</v>
      </c>
      <c r="IB266" s="94">
        <f t="shared" si="944"/>
        <v>-3.5117879207491029E-2</v>
      </c>
      <c r="IC266" s="94">
        <f t="shared" si="945"/>
        <v>-4.9692953585470538E-2</v>
      </c>
      <c r="ID266" s="366" t="e">
        <f t="shared" si="946"/>
        <v>#VALUE!</v>
      </c>
      <c r="IE266" s="366">
        <f t="shared" si="947"/>
        <v>-2.9320349968972037E-2</v>
      </c>
      <c r="IF266" s="366">
        <f t="shared" si="948"/>
        <v>4.1824763385597319E-2</v>
      </c>
      <c r="IG266" s="94" t="str">
        <f t="shared" si="799"/>
        <v>i.a.</v>
      </c>
      <c r="IH266" s="94">
        <f t="shared" si="875"/>
        <v>0.38759767581646959</v>
      </c>
      <c r="II266" s="94">
        <f t="shared" si="876"/>
        <v>0.41691802578544163</v>
      </c>
      <c r="IJ266" s="94">
        <f t="shared" si="877"/>
        <v>0.37509326239984431</v>
      </c>
      <c r="IK266" s="94">
        <f t="shared" si="878"/>
        <v>0.31148237292935016</v>
      </c>
      <c r="IL266" s="94">
        <f t="shared" si="879"/>
        <v>0.32281909491028099</v>
      </c>
      <c r="IM266" s="94">
        <f t="shared" si="880"/>
        <v>0.33969978032706855</v>
      </c>
      <c r="IN266" s="94">
        <f t="shared" si="881"/>
        <v>0.35661883844926606</v>
      </c>
      <c r="IO266" s="94">
        <f t="shared" si="882"/>
        <v>0.32334649481258004</v>
      </c>
      <c r="IP266" s="94">
        <f t="shared" si="883"/>
        <v>0.39336183004101083</v>
      </c>
      <c r="IQ266" s="94">
        <f t="shared" si="884"/>
        <v>0.62608136604000286</v>
      </c>
      <c r="IR266" s="94">
        <f t="shared" si="800"/>
        <v>0.50831463110913877</v>
      </c>
      <c r="IS266" s="94" t="e">
        <f t="shared" si="949"/>
        <v>#VALUE!</v>
      </c>
      <c r="IT266" s="94" t="e">
        <f t="shared" si="950"/>
        <v>#VALUE!</v>
      </c>
      <c r="IU266" s="94" t="e">
        <f t="shared" si="951"/>
        <v>#VALUE!</v>
      </c>
      <c r="IV266" s="94" t="e">
        <f t="shared" si="952"/>
        <v>#VALUE!</v>
      </c>
      <c r="IW266" s="94" t="e">
        <f t="shared" si="953"/>
        <v>#VALUE!</v>
      </c>
      <c r="IX266" s="94" t="e">
        <f t="shared" si="954"/>
        <v>#VALUE!</v>
      </c>
      <c r="IY266" s="366" t="e">
        <f t="shared" si="955"/>
        <v>#VALUE!</v>
      </c>
      <c r="IZ266" s="366" t="e">
        <f t="shared" si="956"/>
        <v>#VALUE!</v>
      </c>
      <c r="JA266" s="366" t="e">
        <f t="shared" si="957"/>
        <v>#VALUE!</v>
      </c>
      <c r="JB266" s="392"/>
      <c r="JC266" s="94" t="str">
        <f t="shared" si="885"/>
        <v>i.a.</v>
      </c>
      <c r="JD266" s="94" t="str">
        <f t="shared" si="886"/>
        <v>i.a.</v>
      </c>
      <c r="JE266" s="94" t="str">
        <f t="shared" si="887"/>
        <v>i.a.</v>
      </c>
      <c r="JF266" s="94" t="str">
        <f t="shared" si="888"/>
        <v>i.a.</v>
      </c>
      <c r="JG266" s="94" t="str">
        <f t="shared" si="889"/>
        <v>i.a.</v>
      </c>
      <c r="JH266" s="94" t="str">
        <f t="shared" si="890"/>
        <v>i.a.</v>
      </c>
      <c r="JI266" s="94" t="str">
        <f t="shared" si="891"/>
        <v>i.a.</v>
      </c>
      <c r="JJ266" s="94" t="str">
        <f t="shared" si="892"/>
        <v>i.a.</v>
      </c>
      <c r="JK266" s="94" t="str">
        <f t="shared" si="893"/>
        <v>i.a.</v>
      </c>
      <c r="JL266" s="94" t="str">
        <f t="shared" si="894"/>
        <v>i.a.</v>
      </c>
      <c r="JM266" s="94" t="str">
        <f t="shared" si="801"/>
        <v>i.a.</v>
      </c>
      <c r="JN266" s="94" t="e">
        <f t="shared" si="958"/>
        <v>#VALUE!</v>
      </c>
      <c r="JO266" s="94" t="e">
        <f t="shared" si="959"/>
        <v>#DIV/0!</v>
      </c>
      <c r="JP266" s="94" t="e">
        <f t="shared" si="960"/>
        <v>#DIV/0!</v>
      </c>
      <c r="JQ266" s="94" t="e">
        <f t="shared" si="961"/>
        <v>#DIV/0!</v>
      </c>
      <c r="JR266" s="94" t="e">
        <f t="shared" si="962"/>
        <v>#DIV/0!</v>
      </c>
      <c r="JS266" s="94" t="e">
        <f t="shared" si="963"/>
        <v>#DIV/0!</v>
      </c>
      <c r="JT266" s="364" t="e">
        <f t="shared" si="964"/>
        <v>#VALUE!</v>
      </c>
      <c r="JU266" s="364">
        <f t="shared" si="965"/>
        <v>0</v>
      </c>
      <c r="JV266" s="364">
        <f t="shared" si="966"/>
        <v>0</v>
      </c>
      <c r="JW266" s="99" t="str">
        <f t="shared" si="802"/>
        <v>i.a.</v>
      </c>
      <c r="JX266" s="99">
        <f t="shared" si="895"/>
        <v>0</v>
      </c>
      <c r="JY266" s="99">
        <f t="shared" si="896"/>
        <v>0</v>
      </c>
      <c r="JZ266" s="99">
        <f t="shared" si="897"/>
        <v>0</v>
      </c>
      <c r="KA266" s="99">
        <f t="shared" si="898"/>
        <v>0</v>
      </c>
      <c r="KB266" s="99">
        <f t="shared" si="899"/>
        <v>0</v>
      </c>
      <c r="KC266" s="99">
        <f t="shared" si="900"/>
        <v>0</v>
      </c>
      <c r="KD266" s="99">
        <f t="shared" si="901"/>
        <v>0</v>
      </c>
      <c r="KE266" s="99" t="str">
        <f t="shared" si="902"/>
        <v>i.a.</v>
      </c>
      <c r="KF266" s="99" t="str">
        <f t="shared" si="803"/>
        <v>i.a.</v>
      </c>
      <c r="KG266" s="99" t="str">
        <f t="shared" si="804"/>
        <v>i.a.</v>
      </c>
      <c r="KH266" s="99" t="str">
        <f t="shared" si="805"/>
        <v>i.a.</v>
      </c>
      <c r="KI266" s="94">
        <f t="shared" si="967"/>
        <v>-1</v>
      </c>
      <c r="KJ266" s="94">
        <f t="shared" si="968"/>
        <v>-0.75638399563020631</v>
      </c>
      <c r="KK266" s="94">
        <f t="shared" si="969"/>
        <v>1.7622049789848051</v>
      </c>
      <c r="KL266" s="94">
        <f t="shared" si="970"/>
        <v>0.61598746081504674</v>
      </c>
      <c r="KM266" s="94">
        <f t="shared" si="971"/>
        <v>-0.32912723449001041</v>
      </c>
      <c r="KN266" s="94">
        <f t="shared" si="972"/>
        <v>0.29475833900612636</v>
      </c>
      <c r="KO266" s="364">
        <f t="shared" si="973"/>
        <v>-0.19822222222222222</v>
      </c>
      <c r="KP266" s="364">
        <f t="shared" si="974"/>
        <v>-0.61544444444444457</v>
      </c>
      <c r="KQ266" s="364">
        <f t="shared" si="975"/>
        <v>0.51909523809523828</v>
      </c>
      <c r="KR266" s="308"/>
      <c r="KS266" s="308">
        <f t="shared" si="903"/>
        <v>0.19822222222222222</v>
      </c>
      <c r="KT266" s="308">
        <f t="shared" si="904"/>
        <v>0.81366666666666676</v>
      </c>
      <c r="KU266" s="308">
        <f t="shared" si="905"/>
        <v>0.29457142857142854</v>
      </c>
      <c r="KV266" s="308">
        <f t="shared" si="906"/>
        <v>0.1822857142857143</v>
      </c>
      <c r="KW266" s="308">
        <f t="shared" si="907"/>
        <v>0.27171428571428569</v>
      </c>
      <c r="KX266" s="308">
        <f t="shared" si="908"/>
        <v>0.20985714285714288</v>
      </c>
      <c r="KY266" s="308">
        <f t="shared" si="909"/>
        <v>0.41677362499999998</v>
      </c>
      <c r="KZ266" s="308" t="str">
        <f t="shared" si="910"/>
        <v>i.a.</v>
      </c>
      <c r="LA266" s="308" t="str">
        <f t="shared" si="911"/>
        <v>i.a.</v>
      </c>
      <c r="LB266" s="308" t="str">
        <f t="shared" si="912"/>
        <v>i.a.</v>
      </c>
      <c r="LC266" s="308" t="str">
        <f t="shared" si="806"/>
        <v>i.a.</v>
      </c>
    </row>
    <row r="267" spans="1:315" s="1" customFormat="1" x14ac:dyDescent="0.3">
      <c r="A267" s="348" t="s">
        <v>446</v>
      </c>
      <c r="B267" s="171">
        <v>38407627</v>
      </c>
      <c r="C267" t="s">
        <v>80</v>
      </c>
      <c r="D267" s="336"/>
      <c r="E267"/>
      <c r="F267"/>
      <c r="G267">
        <v>433200</v>
      </c>
      <c r="H267"/>
      <c r="I267" s="188">
        <v>45096</v>
      </c>
      <c r="J267" s="176"/>
      <c r="K267" s="176" t="s">
        <v>132</v>
      </c>
      <c r="L267" s="176" t="s">
        <v>132</v>
      </c>
      <c r="M267" s="176" t="s">
        <v>132</v>
      </c>
      <c r="N267" s="176" t="s">
        <v>132</v>
      </c>
      <c r="O267" s="176" t="s">
        <v>132</v>
      </c>
      <c r="P267" s="178" t="s">
        <v>132</v>
      </c>
      <c r="Q267" s="94" t="e">
        <f t="shared" si="913"/>
        <v>#DIV/0!</v>
      </c>
      <c r="R267" s="94" t="e">
        <f t="shared" si="914"/>
        <v>#DIV/0!</v>
      </c>
      <c r="S267" s="94" t="e">
        <f t="shared" si="915"/>
        <v>#DIV/0!</v>
      </c>
      <c r="T267" s="94">
        <f t="shared" si="916"/>
        <v>-1</v>
      </c>
      <c r="U267" s="94">
        <f t="shared" si="917"/>
        <v>0.56890781867964724</v>
      </c>
      <c r="V267" s="94">
        <f t="shared" si="918"/>
        <v>3.3536423841059602</v>
      </c>
      <c r="W267" s="362">
        <f t="shared" si="919"/>
        <v>0</v>
      </c>
      <c r="X267" s="362">
        <f t="shared" si="920"/>
        <v>0</v>
      </c>
      <c r="Y267" s="362">
        <f t="shared" si="921"/>
        <v>0</v>
      </c>
      <c r="Z267" s="100"/>
      <c r="AA267" s="396"/>
      <c r="AB267" s="212"/>
      <c r="AC267" s="212"/>
      <c r="AD267" s="212">
        <v>5.157</v>
      </c>
      <c r="AE267" s="318">
        <v>3.2869999999999999</v>
      </c>
      <c r="AF267" s="318">
        <v>0.755</v>
      </c>
      <c r="AG267" s="320"/>
      <c r="AH267" s="368"/>
      <c r="AI267" s="368"/>
      <c r="AJ267" s="368"/>
      <c r="AK267" s="321"/>
      <c r="AL267" s="94">
        <f t="shared" si="782"/>
        <v>-1</v>
      </c>
      <c r="AM267" s="94">
        <f t="shared" si="783"/>
        <v>-6.2637018477927457E-4</v>
      </c>
      <c r="AN267" s="94">
        <f t="shared" si="807"/>
        <v>0.32544624325446259</v>
      </c>
      <c r="AO267" s="94">
        <f t="shared" si="808"/>
        <v>0.31711317659923449</v>
      </c>
      <c r="AP267" s="94">
        <f t="shared" si="809"/>
        <v>0.33309037900874622</v>
      </c>
      <c r="AQ267" s="94">
        <f t="shared" si="810"/>
        <v>4.0814814814814815</v>
      </c>
      <c r="AR267" s="362">
        <f t="shared" si="784"/>
        <v>-3.1909999999999998</v>
      </c>
      <c r="AS267" s="362">
        <f t="shared" si="811"/>
        <v>-2.0000000000002238E-3</v>
      </c>
      <c r="AT267" s="362">
        <f t="shared" si="812"/>
        <v>0.78400000000000025</v>
      </c>
      <c r="AU267" s="266"/>
      <c r="AV267" s="266">
        <v>3.1909999999999998</v>
      </c>
      <c r="AW267" s="271">
        <v>3.1930000000000001</v>
      </c>
      <c r="AX267" s="271">
        <v>2.4089999999999998</v>
      </c>
      <c r="AY267" s="271">
        <v>1.829</v>
      </c>
      <c r="AZ267" s="322">
        <v>1.3720000000000001</v>
      </c>
      <c r="BA267" s="322">
        <v>0.27</v>
      </c>
      <c r="BB267" s="321"/>
      <c r="BC267" s="320"/>
      <c r="BD267" s="320"/>
      <c r="BE267" s="320"/>
      <c r="BF267" s="321"/>
      <c r="BG267" s="94">
        <f t="shared" si="785"/>
        <v>-1</v>
      </c>
      <c r="BH267" s="94">
        <f t="shared" si="813"/>
        <v>0.89830508474576287</v>
      </c>
      <c r="BI267" s="94">
        <f t="shared" si="814"/>
        <v>-8.1712062256809409E-2</v>
      </c>
      <c r="BJ267" s="94">
        <f t="shared" si="815"/>
        <v>29.235294117647058</v>
      </c>
      <c r="BK267" s="94">
        <f t="shared" si="816"/>
        <v>-0.88111888111888115</v>
      </c>
      <c r="BL267" s="94">
        <f t="shared" si="817"/>
        <v>6.1499999999999995</v>
      </c>
      <c r="BM267" s="362">
        <f t="shared" si="786"/>
        <v>-0.89600000000000002</v>
      </c>
      <c r="BN267" s="362">
        <f t="shared" si="818"/>
        <v>0.42400000000000004</v>
      </c>
      <c r="BO267" s="362">
        <f t="shared" si="819"/>
        <v>-4.2000000000000037E-2</v>
      </c>
      <c r="BP267" s="266"/>
      <c r="BQ267" s="266">
        <v>0.89600000000000002</v>
      </c>
      <c r="BR267" s="271">
        <v>0.47199999999999998</v>
      </c>
      <c r="BS267" s="271">
        <v>0.51400000000000001</v>
      </c>
      <c r="BT267" s="271">
        <v>1.7000000000000001E-2</v>
      </c>
      <c r="BU267" s="322">
        <v>0.14299999999999999</v>
      </c>
      <c r="BV267" s="322">
        <v>0.02</v>
      </c>
      <c r="BW267" s="321"/>
      <c r="BX267" s="320"/>
      <c r="BY267" s="320"/>
      <c r="BZ267" s="320"/>
      <c r="CA267" s="320"/>
      <c r="CB267" s="94">
        <f t="shared" si="787"/>
        <v>-1</v>
      </c>
      <c r="CC267" s="94">
        <f t="shared" si="820"/>
        <v>0.47276688453159044</v>
      </c>
      <c r="CD267" s="94">
        <f t="shared" si="821"/>
        <v>-9.9999999999999978E-2</v>
      </c>
      <c r="CE267" s="94">
        <f t="shared" si="822"/>
        <v>50</v>
      </c>
      <c r="CF267" s="94">
        <f t="shared" si="823"/>
        <v>-0.92700729927007297</v>
      </c>
      <c r="CG267" s="94">
        <f t="shared" si="824"/>
        <v>6.6111111111111125</v>
      </c>
      <c r="CH267" s="362">
        <f t="shared" si="788"/>
        <v>-0.67600000000000005</v>
      </c>
      <c r="CI267" s="362">
        <f t="shared" si="825"/>
        <v>0.21700000000000003</v>
      </c>
      <c r="CJ267" s="362">
        <f t="shared" si="826"/>
        <v>-5.099999999999999E-2</v>
      </c>
      <c r="CK267" s="100"/>
      <c r="CL267" s="100">
        <v>0.67600000000000005</v>
      </c>
      <c r="CM267" s="212">
        <v>0.45900000000000002</v>
      </c>
      <c r="CN267" s="212">
        <v>0.51</v>
      </c>
      <c r="CO267" s="212">
        <v>0.01</v>
      </c>
      <c r="CP267" s="318">
        <v>0.13700000000000001</v>
      </c>
      <c r="CQ267" s="318">
        <v>1.7999999999999999E-2</v>
      </c>
      <c r="CR267" s="324"/>
      <c r="CS267" s="324"/>
      <c r="CT267" s="324"/>
      <c r="CU267" s="324"/>
      <c r="CV267" s="324"/>
      <c r="CW267" s="94">
        <f t="shared" si="789"/>
        <v>-1</v>
      </c>
      <c r="CX267" s="94">
        <f t="shared" si="827"/>
        <v>0.93142857142857172</v>
      </c>
      <c r="CY267" s="94">
        <f t="shared" si="828"/>
        <v>-0.11392405063291149</v>
      </c>
      <c r="CZ267" s="94">
        <f t="shared" si="829"/>
        <v>97.75</v>
      </c>
      <c r="DA267" s="94">
        <f t="shared" si="830"/>
        <v>-0.96078431372549011</v>
      </c>
      <c r="DB267" s="94">
        <f t="shared" si="831"/>
        <v>6.8461538461538458</v>
      </c>
      <c r="DC267" s="362">
        <f t="shared" si="790"/>
        <v>-0.67600000000000005</v>
      </c>
      <c r="DD267" s="362">
        <f t="shared" si="832"/>
        <v>0.32600000000000007</v>
      </c>
      <c r="DE267" s="362">
        <f t="shared" si="833"/>
        <v>-4.500000000000004E-2</v>
      </c>
      <c r="DF267" s="266"/>
      <c r="DG267" s="266">
        <v>0.67600000000000005</v>
      </c>
      <c r="DH267" s="271">
        <v>0.35</v>
      </c>
      <c r="DI267" s="271">
        <v>0.39500000000000002</v>
      </c>
      <c r="DJ267" s="271">
        <v>4.0000000000000001E-3</v>
      </c>
      <c r="DK267" s="322">
        <v>0.10199999999999999</v>
      </c>
      <c r="DL267" s="322">
        <v>1.2999999999999999E-2</v>
      </c>
      <c r="DM267" s="320"/>
      <c r="DN267" s="320"/>
      <c r="DO267" s="320"/>
      <c r="DP267" s="320"/>
      <c r="DQ267" s="320"/>
      <c r="DR267" s="94">
        <f t="shared" si="791"/>
        <v>-1</v>
      </c>
      <c r="DS267" s="94">
        <f t="shared" si="834"/>
        <v>0.74151150054764514</v>
      </c>
      <c r="DT267" s="94">
        <f t="shared" si="835"/>
        <v>0.62166962699822403</v>
      </c>
      <c r="DU267" s="94">
        <f t="shared" si="836"/>
        <v>2.3511904761904754</v>
      </c>
      <c r="DV267" s="94">
        <f t="shared" si="837"/>
        <v>1.8181818181818198E-2</v>
      </c>
      <c r="DW267" s="94">
        <f t="shared" si="838"/>
        <v>1.6190476190476191</v>
      </c>
      <c r="DX267" s="362">
        <f t="shared" si="792"/>
        <v>-1.59</v>
      </c>
      <c r="DY267" s="362">
        <f t="shared" si="839"/>
        <v>0.67700000000000005</v>
      </c>
      <c r="DZ267" s="362">
        <f t="shared" si="840"/>
        <v>0.35000000000000009</v>
      </c>
      <c r="EA267" s="100"/>
      <c r="EB267" s="100">
        <v>1.59</v>
      </c>
      <c r="EC267" s="212">
        <v>0.91300000000000003</v>
      </c>
      <c r="ED267" s="212">
        <v>0.56299999999999994</v>
      </c>
      <c r="EE267" s="212">
        <v>0.16800000000000001</v>
      </c>
      <c r="EF267" s="318">
        <v>0.16500000000000001</v>
      </c>
      <c r="EG267" s="318">
        <v>6.3E-2</v>
      </c>
      <c r="EH267" s="324"/>
      <c r="EI267" s="324"/>
      <c r="EJ267" s="324"/>
      <c r="EK267" s="324"/>
      <c r="EL267" s="324"/>
      <c r="EM267" s="94">
        <f t="shared" si="793"/>
        <v>-1</v>
      </c>
      <c r="EN267" s="94">
        <f t="shared" si="841"/>
        <v>0.35417789757412399</v>
      </c>
      <c r="EO267" s="94">
        <f t="shared" si="842"/>
        <v>1.1450381679389263E-2</v>
      </c>
      <c r="EP267" s="94">
        <f t="shared" si="843"/>
        <v>1.9111111111111114</v>
      </c>
      <c r="EQ267" s="94">
        <f t="shared" si="844"/>
        <v>-0.10256410256410251</v>
      </c>
      <c r="ER267" s="94">
        <f t="shared" si="845"/>
        <v>2.0925110132158591</v>
      </c>
      <c r="ES267" s="362">
        <f t="shared" si="794"/>
        <v>-2.512</v>
      </c>
      <c r="ET267" s="362">
        <f t="shared" si="846"/>
        <v>0.65700000000000003</v>
      </c>
      <c r="EU267" s="362">
        <f t="shared" si="847"/>
        <v>2.0999999999999908E-2</v>
      </c>
      <c r="EV267" s="100"/>
      <c r="EW267" s="100">
        <v>2.512</v>
      </c>
      <c r="EX267" s="212">
        <v>1.855</v>
      </c>
      <c r="EY267" s="212">
        <v>1.8340000000000001</v>
      </c>
      <c r="EZ267" s="212">
        <v>0.63</v>
      </c>
      <c r="FA267" s="318">
        <v>0.70199999999999996</v>
      </c>
      <c r="FB267" s="318">
        <v>0.22700000000000001</v>
      </c>
      <c r="FC267" s="324"/>
      <c r="FD267" s="324"/>
      <c r="FE267" s="324"/>
      <c r="FF267" s="324"/>
      <c r="FG267" s="324"/>
      <c r="FH267" s="94">
        <f t="shared" si="795"/>
        <v>-1</v>
      </c>
      <c r="FI267" s="94" t="e">
        <f t="shared" si="848"/>
        <v>#DIV/0!</v>
      </c>
      <c r="FJ267" s="94" t="e">
        <f t="shared" si="849"/>
        <v>#DIV/0!</v>
      </c>
      <c r="FK267" s="94" t="e">
        <f t="shared" si="850"/>
        <v>#DIV/0!</v>
      </c>
      <c r="FL267" s="94" t="e">
        <f t="shared" si="851"/>
        <v>#DIV/0!</v>
      </c>
      <c r="FM267" s="94" t="e">
        <f t="shared" si="852"/>
        <v>#DIV/0!</v>
      </c>
      <c r="FN267" s="362">
        <f t="shared" si="796"/>
        <v>-6</v>
      </c>
      <c r="FO267" s="362">
        <f t="shared" si="853"/>
        <v>6</v>
      </c>
      <c r="FP267" s="362">
        <f t="shared" si="854"/>
        <v>0</v>
      </c>
      <c r="FQ267" s="486"/>
      <c r="FR267" s="486">
        <v>6</v>
      </c>
      <c r="FS267" s="489"/>
      <c r="FT267" s="489"/>
      <c r="FU267" s="489"/>
      <c r="FV267" s="522"/>
      <c r="FW267" s="522"/>
      <c r="FX267" s="523"/>
      <c r="FY267" s="523"/>
      <c r="FZ267" s="523"/>
      <c r="GA267" s="523"/>
      <c r="GB267" s="523"/>
      <c r="GC267" s="106"/>
      <c r="GD267" s="95"/>
      <c r="GE267" s="105" t="s">
        <v>81</v>
      </c>
      <c r="GF267" s="336"/>
      <c r="GG267" s="105">
        <v>8660</v>
      </c>
      <c r="GH267" s="1" t="s">
        <v>601</v>
      </c>
      <c r="GI267" s="18" t="s">
        <v>79</v>
      </c>
      <c r="GJ267" s="94">
        <f t="shared" si="922"/>
        <v>-1</v>
      </c>
      <c r="GK267" s="94">
        <f t="shared" si="923"/>
        <v>-0.13152060664457554</v>
      </c>
      <c r="GL267" s="94">
        <f t="shared" si="924"/>
        <v>-0.55426829268292688</v>
      </c>
      <c r="GM267" s="94">
        <f t="shared" si="925"/>
        <v>22.232558139534884</v>
      </c>
      <c r="GN267" s="94">
        <f t="shared" si="926"/>
        <v>-0.95002301571644643</v>
      </c>
      <c r="GO267" s="392">
        <f t="shared" si="927"/>
        <v>3.2061403508771931</v>
      </c>
      <c r="GP267" s="366">
        <f t="shared" si="928"/>
        <v>-0.54015181781861765</v>
      </c>
      <c r="GQ267" s="366">
        <f t="shared" si="929"/>
        <v>-8.1799401693577467E-2</v>
      </c>
      <c r="GR267" s="366">
        <f t="shared" si="930"/>
        <v>-0.77339761769710724</v>
      </c>
      <c r="GS267" s="94">
        <f t="shared" si="797"/>
        <v>0</v>
      </c>
      <c r="GT267" s="94">
        <f t="shared" si="855"/>
        <v>0.54015181781861765</v>
      </c>
      <c r="GU267" s="392">
        <f t="shared" si="856"/>
        <v>0.62195121951219512</v>
      </c>
      <c r="GV267" s="94">
        <f t="shared" si="857"/>
        <v>1.3953488372093024</v>
      </c>
      <c r="GW267" s="94">
        <f t="shared" si="858"/>
        <v>6.006006006006006E-2</v>
      </c>
      <c r="GX267" s="94">
        <f t="shared" si="859"/>
        <v>1.2017543859649122</v>
      </c>
      <c r="GY267" s="94">
        <f t="shared" si="860"/>
        <v>0.2857142857142857</v>
      </c>
      <c r="GZ267" s="94" t="str">
        <f t="shared" si="861"/>
        <v>Negativ EK</v>
      </c>
      <c r="HA267" s="94" t="str">
        <f t="shared" si="862"/>
        <v>Negativ EK</v>
      </c>
      <c r="HB267" s="94" t="str">
        <f t="shared" si="863"/>
        <v>Negativ EK</v>
      </c>
      <c r="HC267" s="94" t="str">
        <f t="shared" si="864"/>
        <v>Negativ EK</v>
      </c>
      <c r="HD267" s="94">
        <f t="shared" si="931"/>
        <v>-1</v>
      </c>
      <c r="HE267" s="94">
        <f t="shared" si="932"/>
        <v>0.60358311372272022</v>
      </c>
      <c r="HF267" s="94">
        <f t="shared" si="933"/>
        <v>-0.38664638693433956</v>
      </c>
      <c r="HG267" s="94">
        <f t="shared" si="934"/>
        <v>15.344728800611154</v>
      </c>
      <c r="HH267" s="94">
        <f t="shared" si="935"/>
        <v>-0.9170866670866672</v>
      </c>
      <c r="HI267" s="392">
        <f t="shared" si="936"/>
        <v>2.494187298170075</v>
      </c>
      <c r="HJ267" s="366">
        <f t="shared" si="937"/>
        <v>-0.41035035493473782</v>
      </c>
      <c r="HK267" s="366">
        <f t="shared" si="938"/>
        <v>0.15445444818494114</v>
      </c>
      <c r="HL267" s="366">
        <f t="shared" si="939"/>
        <v>-0.16131188545799557</v>
      </c>
      <c r="HM267" s="94">
        <f t="shared" si="798"/>
        <v>0</v>
      </c>
      <c r="HN267" s="94">
        <f t="shared" si="865"/>
        <v>0.41035035493473782</v>
      </c>
      <c r="HO267" s="392">
        <f t="shared" si="866"/>
        <v>0.25589590674979668</v>
      </c>
      <c r="HP267" s="94">
        <f t="shared" si="867"/>
        <v>0.41720779220779225</v>
      </c>
      <c r="HQ267" s="94">
        <f t="shared" si="868"/>
        <v>2.552552552552553E-2</v>
      </c>
      <c r="HR267" s="94">
        <f t="shared" si="869"/>
        <v>0.30785791173304627</v>
      </c>
      <c r="HS267" s="94">
        <f t="shared" si="870"/>
        <v>8.8105726872246701E-2</v>
      </c>
      <c r="HT267" s="94" t="str">
        <f t="shared" si="871"/>
        <v>i.a.</v>
      </c>
      <c r="HU267" s="94" t="str">
        <f t="shared" si="872"/>
        <v>i.a.</v>
      </c>
      <c r="HV267" s="94" t="str">
        <f t="shared" si="873"/>
        <v>i.a.</v>
      </c>
      <c r="HW267" s="94" t="str">
        <f t="shared" si="874"/>
        <v>i.a.</v>
      </c>
      <c r="HX267" s="94" t="e">
        <f t="shared" si="940"/>
        <v>#VALUE!</v>
      </c>
      <c r="HY267" s="94">
        <f t="shared" si="941"/>
        <v>0.28602859614485737</v>
      </c>
      <c r="HZ267" s="94">
        <f t="shared" si="942"/>
        <v>0.60331110291899914</v>
      </c>
      <c r="IA267" s="94">
        <f t="shared" si="943"/>
        <v>0.15117230098146106</v>
      </c>
      <c r="IB267" s="94">
        <f t="shared" si="944"/>
        <v>0.13454545454545441</v>
      </c>
      <c r="IC267" s="392">
        <f t="shared" si="945"/>
        <v>-0.15309998643331965</v>
      </c>
      <c r="ID267" s="366" t="e">
        <f t="shared" si="946"/>
        <v>#VALUE!</v>
      </c>
      <c r="IE267" s="366">
        <f t="shared" si="947"/>
        <v>0.14077849502978695</v>
      </c>
      <c r="IF267" s="366">
        <f t="shared" si="948"/>
        <v>0.1852040081479806</v>
      </c>
      <c r="IG267" s="94" t="str">
        <f t="shared" si="799"/>
        <v>i.a.</v>
      </c>
      <c r="IH267" s="94">
        <f t="shared" si="875"/>
        <v>0.6329617834394905</v>
      </c>
      <c r="II267" s="392">
        <f t="shared" si="876"/>
        <v>0.49218328840970355</v>
      </c>
      <c r="IJ267" s="94">
        <f t="shared" si="877"/>
        <v>0.30697928026172294</v>
      </c>
      <c r="IK267" s="94">
        <f t="shared" si="878"/>
        <v>0.26666666666666666</v>
      </c>
      <c r="IL267" s="94">
        <f t="shared" si="879"/>
        <v>0.23504273504273507</v>
      </c>
      <c r="IM267" s="94">
        <f t="shared" si="880"/>
        <v>0.27753303964757708</v>
      </c>
      <c r="IN267" s="94" t="str">
        <f t="shared" si="881"/>
        <v>i.a.</v>
      </c>
      <c r="IO267" s="94" t="str">
        <f t="shared" si="882"/>
        <v>i.a.</v>
      </c>
      <c r="IP267" s="94" t="str">
        <f t="shared" si="883"/>
        <v>i.a.</v>
      </c>
      <c r="IQ267" s="94" t="str">
        <f t="shared" si="884"/>
        <v>i.a.</v>
      </c>
      <c r="IR267" s="94" t="str">
        <f t="shared" si="800"/>
        <v>i.a.</v>
      </c>
      <c r="IS267" s="94" t="e">
        <f t="shared" si="949"/>
        <v>#VALUE!</v>
      </c>
      <c r="IT267" s="94" t="e">
        <f t="shared" si="950"/>
        <v>#VALUE!</v>
      </c>
      <c r="IU267" s="94" t="e">
        <f t="shared" si="951"/>
        <v>#VALUE!</v>
      </c>
      <c r="IV267" s="94" t="e">
        <f t="shared" si="952"/>
        <v>#VALUE!</v>
      </c>
      <c r="IW267" s="94">
        <f t="shared" si="953"/>
        <v>-0.92422682998599226</v>
      </c>
      <c r="IX267" s="392">
        <f t="shared" si="954"/>
        <v>0.64230301186492234</v>
      </c>
      <c r="IY267" s="366" t="e">
        <f t="shared" si="955"/>
        <v>#VALUE!</v>
      </c>
      <c r="IZ267" s="366" t="e">
        <f t="shared" si="956"/>
        <v>#VALUE!</v>
      </c>
      <c r="JA267" s="366" t="e">
        <f t="shared" si="957"/>
        <v>#VALUE!</v>
      </c>
      <c r="JB267" s="392"/>
      <c r="JC267" s="94" t="str">
        <f t="shared" si="885"/>
        <v>i.a.</v>
      </c>
      <c r="JD267" s="392" t="str">
        <f t="shared" si="886"/>
        <v>i.a.</v>
      </c>
      <c r="JE267" s="94" t="str">
        <f t="shared" si="887"/>
        <v>i.a.</v>
      </c>
      <c r="JF267" s="94">
        <f t="shared" si="888"/>
        <v>3.2964902074849719E-3</v>
      </c>
      <c r="JG267" s="94">
        <f t="shared" si="889"/>
        <v>4.3504715546090658E-2</v>
      </c>
      <c r="JH267" s="94">
        <f t="shared" si="890"/>
        <v>2.6490066225165563E-2</v>
      </c>
      <c r="JI267" s="94" t="str">
        <f t="shared" si="891"/>
        <v>i.a.</v>
      </c>
      <c r="JJ267" s="94" t="str">
        <f t="shared" si="892"/>
        <v>i.a.</v>
      </c>
      <c r="JK267" s="94" t="str">
        <f t="shared" si="893"/>
        <v>i.a.</v>
      </c>
      <c r="JL267" s="94" t="str">
        <f t="shared" si="894"/>
        <v>i.a.</v>
      </c>
      <c r="JM267" s="94" t="str">
        <f t="shared" si="801"/>
        <v>i.a.</v>
      </c>
      <c r="JN267" s="94" t="e">
        <f t="shared" si="958"/>
        <v>#VALUE!</v>
      </c>
      <c r="JO267" s="94" t="e">
        <f t="shared" si="959"/>
        <v>#VALUE!</v>
      </c>
      <c r="JP267" s="94" t="e">
        <f t="shared" si="960"/>
        <v>#VALUE!</v>
      </c>
      <c r="JQ267" s="94" t="e">
        <f t="shared" si="961"/>
        <v>#VALUE!</v>
      </c>
      <c r="JR267" s="94" t="e">
        <f t="shared" si="962"/>
        <v>#VALUE!</v>
      </c>
      <c r="JS267" s="392" t="e">
        <f t="shared" si="963"/>
        <v>#VALUE!</v>
      </c>
      <c r="JT267" s="364" t="e">
        <f t="shared" si="964"/>
        <v>#VALUE!</v>
      </c>
      <c r="JU267" s="364" t="e">
        <f t="shared" si="965"/>
        <v>#VALUE!</v>
      </c>
      <c r="JV267" s="364" t="e">
        <f t="shared" si="966"/>
        <v>#VALUE!</v>
      </c>
      <c r="JW267" s="99" t="str">
        <f t="shared" si="802"/>
        <v>i.a.</v>
      </c>
      <c r="JX267" s="99">
        <f t="shared" si="895"/>
        <v>0</v>
      </c>
      <c r="JY267" s="393" t="str">
        <f t="shared" si="896"/>
        <v>i.a.</v>
      </c>
      <c r="JZ267" s="99" t="str">
        <f t="shared" si="897"/>
        <v>i.a.</v>
      </c>
      <c r="KA267" s="99" t="str">
        <f t="shared" si="898"/>
        <v>i.a.</v>
      </c>
      <c r="KB267" s="99" t="str">
        <f t="shared" si="899"/>
        <v>i.a.</v>
      </c>
      <c r="KC267" s="99" t="str">
        <f t="shared" si="900"/>
        <v>i.a.</v>
      </c>
      <c r="KD267" s="99" t="str">
        <f t="shared" si="901"/>
        <v>i.a.</v>
      </c>
      <c r="KE267" s="99" t="str">
        <f t="shared" si="902"/>
        <v>i.a.</v>
      </c>
      <c r="KF267" s="99" t="str">
        <f t="shared" si="803"/>
        <v>i.a.</v>
      </c>
      <c r="KG267" s="99" t="str">
        <f t="shared" si="804"/>
        <v>i.a.</v>
      </c>
      <c r="KH267" s="99" t="str">
        <f t="shared" si="805"/>
        <v>i.a.</v>
      </c>
      <c r="KI267" s="94">
        <f t="shared" si="967"/>
        <v>-1</v>
      </c>
      <c r="KJ267" s="94" t="e">
        <f t="shared" si="968"/>
        <v>#VALUE!</v>
      </c>
      <c r="KK267" s="94" t="e">
        <f t="shared" si="969"/>
        <v>#VALUE!</v>
      </c>
      <c r="KL267" s="94" t="e">
        <f t="shared" si="970"/>
        <v>#VALUE!</v>
      </c>
      <c r="KM267" s="94" t="e">
        <f t="shared" si="971"/>
        <v>#VALUE!</v>
      </c>
      <c r="KN267" s="392" t="e">
        <f t="shared" si="972"/>
        <v>#VALUE!</v>
      </c>
      <c r="KO267" s="364">
        <f t="shared" si="973"/>
        <v>-0.11266666666666668</v>
      </c>
      <c r="KP267" s="364" t="e">
        <f t="shared" si="974"/>
        <v>#VALUE!</v>
      </c>
      <c r="KQ267" s="364" t="e">
        <f t="shared" si="975"/>
        <v>#VALUE!</v>
      </c>
      <c r="KR267" s="308"/>
      <c r="KS267" s="308">
        <f t="shared" si="903"/>
        <v>0.11266666666666668</v>
      </c>
      <c r="KT267" s="395" t="str">
        <f t="shared" si="904"/>
        <v>i.a.</v>
      </c>
      <c r="KU267" s="308" t="str">
        <f t="shared" si="905"/>
        <v>i.a.</v>
      </c>
      <c r="KV267" s="308" t="str">
        <f t="shared" si="906"/>
        <v>i.a.</v>
      </c>
      <c r="KW267" s="308" t="str">
        <f t="shared" si="907"/>
        <v>i.a.</v>
      </c>
      <c r="KX267" s="308" t="str">
        <f t="shared" si="908"/>
        <v>i.a.</v>
      </c>
      <c r="KY267" s="308" t="str">
        <f t="shared" si="909"/>
        <v>i.a.</v>
      </c>
      <c r="KZ267" s="308" t="str">
        <f t="shared" si="910"/>
        <v>i.a.</v>
      </c>
      <c r="LA267" s="308" t="str">
        <f t="shared" si="911"/>
        <v>i.a.</v>
      </c>
      <c r="LB267" s="308" t="str">
        <f t="shared" si="912"/>
        <v>i.a.</v>
      </c>
      <c r="LC267" s="308" t="str">
        <f t="shared" si="806"/>
        <v>i.a.</v>
      </c>
    </row>
    <row r="268" spans="1:315" s="1" customFormat="1" x14ac:dyDescent="0.3">
      <c r="A268" s="348" t="s">
        <v>457</v>
      </c>
      <c r="B268" s="171">
        <v>12225385</v>
      </c>
      <c r="C268" t="s">
        <v>80</v>
      </c>
      <c r="D268" s="336"/>
      <c r="E268">
        <v>1</v>
      </c>
      <c r="F268"/>
      <c r="G268">
        <v>433200</v>
      </c>
      <c r="H268"/>
      <c r="I268" s="184">
        <v>45094</v>
      </c>
      <c r="J268" s="176"/>
      <c r="K268" s="176" t="s">
        <v>132</v>
      </c>
      <c r="L268" s="176" t="s">
        <v>132</v>
      </c>
      <c r="M268" s="176" t="s">
        <v>132</v>
      </c>
      <c r="N268" s="176" t="s">
        <v>132</v>
      </c>
      <c r="O268" s="176" t="s">
        <v>132</v>
      </c>
      <c r="P268" s="176" t="s">
        <v>132</v>
      </c>
      <c r="Q268" s="94" t="e">
        <f t="shared" si="913"/>
        <v>#DIV/0!</v>
      </c>
      <c r="R268" s="94" t="e">
        <f t="shared" si="914"/>
        <v>#DIV/0!</v>
      </c>
      <c r="S268" s="94" t="e">
        <f t="shared" si="915"/>
        <v>#DIV/0!</v>
      </c>
      <c r="T268" s="94" t="e">
        <f t="shared" si="916"/>
        <v>#DIV/0!</v>
      </c>
      <c r="U268" s="94" t="e">
        <f t="shared" si="917"/>
        <v>#DIV/0!</v>
      </c>
      <c r="V268" s="94" t="e">
        <f t="shared" si="918"/>
        <v>#DIV/0!</v>
      </c>
      <c r="W268" s="362">
        <f t="shared" si="919"/>
        <v>0</v>
      </c>
      <c r="X268" s="362">
        <f t="shared" si="920"/>
        <v>0</v>
      </c>
      <c r="Y268" s="362">
        <f t="shared" si="921"/>
        <v>0</v>
      </c>
      <c r="Z268" s="100"/>
      <c r="AA268" s="396"/>
      <c r="AB268" s="100"/>
      <c r="AC268" s="100"/>
      <c r="AD268" s="100"/>
      <c r="AE268" s="100"/>
      <c r="AF268" s="100"/>
      <c r="AG268" s="201"/>
      <c r="AH268" s="205"/>
      <c r="AI268" s="205"/>
      <c r="AJ268" s="205"/>
      <c r="AK268" s="205"/>
      <c r="AL268" s="94">
        <f t="shared" si="782"/>
        <v>-1</v>
      </c>
      <c r="AM268" s="94">
        <f t="shared" si="783"/>
        <v>0.23275588552573129</v>
      </c>
      <c r="AN268" s="94">
        <f t="shared" si="807"/>
        <v>-8.1910865132537078E-2</v>
      </c>
      <c r="AO268" s="94">
        <f t="shared" si="808"/>
        <v>0.12365802566116781</v>
      </c>
      <c r="AP268" s="94">
        <f t="shared" si="809"/>
        <v>-6.2707080623389283E-2</v>
      </c>
      <c r="AQ268" s="94">
        <f t="shared" si="810"/>
        <v>-0.21478126806706505</v>
      </c>
      <c r="AR268" s="362">
        <f t="shared" si="784"/>
        <v>-19.427</v>
      </c>
      <c r="AS268" s="362">
        <f t="shared" si="811"/>
        <v>3.6679999999999993</v>
      </c>
      <c r="AT268" s="362">
        <f t="shared" si="812"/>
        <v>-1.4059999999999988</v>
      </c>
      <c r="AU268" s="266"/>
      <c r="AV268" s="266">
        <v>19.427</v>
      </c>
      <c r="AW268" s="266">
        <v>15.759</v>
      </c>
      <c r="AX268" s="266">
        <v>17.164999999999999</v>
      </c>
      <c r="AY268" s="266">
        <v>15.276</v>
      </c>
      <c r="AZ268" s="266">
        <v>16.297999999999998</v>
      </c>
      <c r="BA268" s="266">
        <v>20.756</v>
      </c>
      <c r="BB268" s="201">
        <v>21.547000000000001</v>
      </c>
      <c r="BC268" s="205">
        <v>19.787628999999999</v>
      </c>
      <c r="BD268" s="205">
        <v>14.588302000000001</v>
      </c>
      <c r="BE268" s="205">
        <v>12.273825</v>
      </c>
      <c r="BF268" s="205">
        <v>8.1743839999999999</v>
      </c>
      <c r="BG268" s="94">
        <f t="shared" si="785"/>
        <v>-1</v>
      </c>
      <c r="BH268" s="94">
        <f t="shared" si="813"/>
        <v>0.59244791666666674</v>
      </c>
      <c r="BI268" s="94">
        <f t="shared" si="814"/>
        <v>0.47479596735477664</v>
      </c>
      <c r="BJ268" s="94">
        <f t="shared" si="815"/>
        <v>0.72433774834437104</v>
      </c>
      <c r="BK268" s="94">
        <f t="shared" si="816"/>
        <v>11.715789473684211</v>
      </c>
      <c r="BL268" s="94">
        <f t="shared" si="817"/>
        <v>-0.93024963289280471</v>
      </c>
      <c r="BM268" s="362">
        <f t="shared" si="786"/>
        <v>-4.8920000000000003</v>
      </c>
      <c r="BN268" s="362">
        <f t="shared" si="818"/>
        <v>1.8200000000000003</v>
      </c>
      <c r="BO268" s="362">
        <f t="shared" si="819"/>
        <v>0.98899999999999988</v>
      </c>
      <c r="BP268" s="266"/>
      <c r="BQ268" s="266">
        <v>4.8920000000000003</v>
      </c>
      <c r="BR268" s="266">
        <v>3.0720000000000001</v>
      </c>
      <c r="BS268" s="266">
        <v>2.0830000000000002</v>
      </c>
      <c r="BT268" s="266">
        <v>1.208</v>
      </c>
      <c r="BU268" s="266">
        <v>9.5000000000000001E-2</v>
      </c>
      <c r="BV268" s="266">
        <v>1.3620000000000001</v>
      </c>
      <c r="BW268" s="201">
        <v>4.0149999999999997</v>
      </c>
      <c r="BX268" s="205">
        <v>3.9859640000000001</v>
      </c>
      <c r="BY268" s="205">
        <v>1.905435</v>
      </c>
      <c r="BZ268" s="205">
        <v>1.120463</v>
      </c>
      <c r="CA268" s="205">
        <v>-0.45143699999999998</v>
      </c>
      <c r="CB268" s="94">
        <f t="shared" si="787"/>
        <v>-1</v>
      </c>
      <c r="CC268" s="94">
        <f t="shared" si="820"/>
        <v>0.57152974504249288</v>
      </c>
      <c r="CD268" s="94">
        <f t="shared" si="821"/>
        <v>0.627665706051873</v>
      </c>
      <c r="CE268" s="94">
        <f t="shared" si="822"/>
        <v>3.7534246575342469</v>
      </c>
      <c r="CF268" s="94">
        <f t="shared" si="823"/>
        <v>1.4746423927178152</v>
      </c>
      <c r="CG268" s="94">
        <f t="shared" si="824"/>
        <v>-2.0105124835742445</v>
      </c>
      <c r="CH268" s="362">
        <f t="shared" si="788"/>
        <v>-4.4379999999999997</v>
      </c>
      <c r="CI268" s="362">
        <f t="shared" si="825"/>
        <v>1.6139999999999999</v>
      </c>
      <c r="CJ268" s="362">
        <f t="shared" si="826"/>
        <v>1.0889999999999997</v>
      </c>
      <c r="CK268" s="100"/>
      <c r="CL268" s="100">
        <v>4.4379999999999997</v>
      </c>
      <c r="CM268" s="100">
        <v>2.8239999999999998</v>
      </c>
      <c r="CN268" s="100">
        <v>1.7350000000000001</v>
      </c>
      <c r="CO268" s="100">
        <v>0.36499999999999999</v>
      </c>
      <c r="CP268" s="100">
        <v>-0.76900000000000002</v>
      </c>
      <c r="CQ268" s="100">
        <v>0.76100000000000001</v>
      </c>
      <c r="CR268" s="208">
        <v>3.7</v>
      </c>
      <c r="CS268" s="228">
        <v>3.721784</v>
      </c>
      <c r="CT268" s="228">
        <v>1.6423160000000001</v>
      </c>
      <c r="CU268" s="228">
        <v>0.79702899999999999</v>
      </c>
      <c r="CV268" s="228">
        <v>-0.68523599999999996</v>
      </c>
      <c r="CW268" s="94">
        <f t="shared" si="789"/>
        <v>-1</v>
      </c>
      <c r="CX268" s="94">
        <f t="shared" si="827"/>
        <v>0.65259293253786155</v>
      </c>
      <c r="CY268" s="94">
        <f t="shared" si="828"/>
        <v>0.59400146305779067</v>
      </c>
      <c r="CZ268" s="94">
        <f t="shared" si="829"/>
        <v>2.5973684210526313</v>
      </c>
      <c r="DA268" s="94">
        <f t="shared" si="830"/>
        <v>2.1143695014662756</v>
      </c>
      <c r="DB268" s="94">
        <f t="shared" si="831"/>
        <v>-1.7074688796680497</v>
      </c>
      <c r="DC268" s="362">
        <f t="shared" si="790"/>
        <v>-3.601</v>
      </c>
      <c r="DD268" s="362">
        <f t="shared" si="832"/>
        <v>1.4220000000000002</v>
      </c>
      <c r="DE268" s="362">
        <f t="shared" si="833"/>
        <v>0.81199999999999983</v>
      </c>
      <c r="DF268" s="266"/>
      <c r="DG268" s="266">
        <v>3.601</v>
      </c>
      <c r="DH268" s="266">
        <v>2.1789999999999998</v>
      </c>
      <c r="DI268" s="266">
        <v>1.367</v>
      </c>
      <c r="DJ268" s="266">
        <v>0.38</v>
      </c>
      <c r="DK268" s="266">
        <v>-0.34100000000000003</v>
      </c>
      <c r="DL268" s="266">
        <v>0.48199999999999998</v>
      </c>
      <c r="DM268" s="201">
        <v>2.8780000000000001</v>
      </c>
      <c r="DN268" s="205">
        <v>2.8737460000000001</v>
      </c>
      <c r="DO268" s="205">
        <v>1.2300469999999999</v>
      </c>
      <c r="DP268" s="205">
        <v>0.458841</v>
      </c>
      <c r="DQ268" s="205">
        <v>-0.557836</v>
      </c>
      <c r="DR268" s="94">
        <f t="shared" si="791"/>
        <v>-1</v>
      </c>
      <c r="DS268" s="94">
        <f t="shared" si="834"/>
        <v>0.26550173265501736</v>
      </c>
      <c r="DT268" s="94">
        <f t="shared" si="835"/>
        <v>0.19140899508081519</v>
      </c>
      <c r="DU268" s="94">
        <f t="shared" si="836"/>
        <v>0.13646800439253279</v>
      </c>
      <c r="DV268" s="94">
        <f t="shared" si="837"/>
        <v>3.9431358306526824E-2</v>
      </c>
      <c r="DW268" s="94">
        <f t="shared" si="838"/>
        <v>-3.4078380274631635E-2</v>
      </c>
      <c r="DX268" s="362">
        <f t="shared" si="792"/>
        <v>-17.164000000000001</v>
      </c>
      <c r="DY268" s="362">
        <f t="shared" si="839"/>
        <v>3.6010000000000009</v>
      </c>
      <c r="DZ268" s="362">
        <f t="shared" si="840"/>
        <v>2.1790000000000003</v>
      </c>
      <c r="EA268" s="100"/>
      <c r="EB268" s="100">
        <v>17.164000000000001</v>
      </c>
      <c r="EC268" s="100">
        <v>13.563000000000001</v>
      </c>
      <c r="ED268" s="100">
        <v>11.384</v>
      </c>
      <c r="EE268" s="100">
        <v>10.016999999999999</v>
      </c>
      <c r="EF268" s="100">
        <v>9.6370000000000005</v>
      </c>
      <c r="EG268" s="100">
        <v>9.9770000000000003</v>
      </c>
      <c r="EH268" s="208">
        <v>9.4949999999999992</v>
      </c>
      <c r="EI268" s="228">
        <v>8.3672959999999996</v>
      </c>
      <c r="EJ268" s="228">
        <v>5.4935499999999999</v>
      </c>
      <c r="EK268" s="228">
        <v>4.2635040000000002</v>
      </c>
      <c r="EL268" s="228">
        <v>3.804662</v>
      </c>
      <c r="EM268" s="94">
        <f t="shared" si="793"/>
        <v>-1</v>
      </c>
      <c r="EN268" s="94">
        <f t="shared" si="841"/>
        <v>0.23902479202701576</v>
      </c>
      <c r="EO268" s="94">
        <f t="shared" si="842"/>
        <v>0.40217893440098562</v>
      </c>
      <c r="EP268" s="94">
        <f t="shared" si="843"/>
        <v>-0.22878688913959985</v>
      </c>
      <c r="EQ268" s="94">
        <f t="shared" si="844"/>
        <v>-6.3720573485161677E-3</v>
      </c>
      <c r="ER268" s="94">
        <f t="shared" si="845"/>
        <v>-0.14308104555336459</v>
      </c>
      <c r="ES268" s="362">
        <f t="shared" si="794"/>
        <v>-45.128999999999998</v>
      </c>
      <c r="ET268" s="362">
        <f t="shared" si="846"/>
        <v>8.705999999999996</v>
      </c>
      <c r="EU268" s="362">
        <f t="shared" si="847"/>
        <v>10.447000000000003</v>
      </c>
      <c r="EV268" s="100"/>
      <c r="EW268" s="100">
        <v>45.128999999999998</v>
      </c>
      <c r="EX268" s="100">
        <v>36.423000000000002</v>
      </c>
      <c r="EY268" s="100">
        <v>25.975999999999999</v>
      </c>
      <c r="EZ268" s="100">
        <v>33.682000000000002</v>
      </c>
      <c r="FA268" s="100">
        <v>33.898000000000003</v>
      </c>
      <c r="FB268" s="100">
        <v>39.558</v>
      </c>
      <c r="FC268" s="208">
        <v>31.218</v>
      </c>
      <c r="FD268" s="228">
        <v>23.014745000000001</v>
      </c>
      <c r="FE268" s="228">
        <v>16.827423</v>
      </c>
      <c r="FF268" s="228">
        <v>14.761466</v>
      </c>
      <c r="FG268" s="228">
        <v>15.722162000000001</v>
      </c>
      <c r="FH268" s="94">
        <f t="shared" si="795"/>
        <v>-1</v>
      </c>
      <c r="FI268" s="94">
        <f t="shared" si="848"/>
        <v>9.375E-2</v>
      </c>
      <c r="FJ268" s="94">
        <f t="shared" si="849"/>
        <v>-5.8823529411764705E-2</v>
      </c>
      <c r="FK268" s="94">
        <f t="shared" si="850"/>
        <v>-0.10526315789473684</v>
      </c>
      <c r="FL268" s="94">
        <f t="shared" si="851"/>
        <v>-0.11627906976744186</v>
      </c>
      <c r="FM268" s="94">
        <f t="shared" si="852"/>
        <v>-4.4444444444444446E-2</v>
      </c>
      <c r="FN268" s="362">
        <f t="shared" si="796"/>
        <v>-35</v>
      </c>
      <c r="FO268" s="362">
        <f t="shared" si="853"/>
        <v>3</v>
      </c>
      <c r="FP268" s="362">
        <f t="shared" si="854"/>
        <v>-2</v>
      </c>
      <c r="FQ268" s="486"/>
      <c r="FR268" s="486">
        <v>35</v>
      </c>
      <c r="FS268" s="486">
        <v>32</v>
      </c>
      <c r="FT268" s="486">
        <v>34</v>
      </c>
      <c r="FU268" s="486">
        <v>38</v>
      </c>
      <c r="FV268" s="486">
        <v>43</v>
      </c>
      <c r="FW268" s="486">
        <v>45</v>
      </c>
      <c r="FX268" s="2">
        <v>43</v>
      </c>
      <c r="FY268" s="488">
        <v>42</v>
      </c>
      <c r="FZ268" s="488">
        <v>34</v>
      </c>
      <c r="GA268" s="488">
        <v>29</v>
      </c>
      <c r="GB268" s="488">
        <v>24</v>
      </c>
      <c r="GC268" s="2"/>
      <c r="GD268" s="29"/>
      <c r="GE268" s="1" t="s">
        <v>81</v>
      </c>
      <c r="GF268" s="336"/>
      <c r="GG268" s="1">
        <v>7171</v>
      </c>
      <c r="GH268" s="1" t="s">
        <v>458</v>
      </c>
      <c r="GI268" s="18" t="s">
        <v>79</v>
      </c>
      <c r="GJ268" s="94">
        <f t="shared" si="922"/>
        <v>-1</v>
      </c>
      <c r="GK268" s="94">
        <f t="shared" si="923"/>
        <v>0.27591214728333613</v>
      </c>
      <c r="GL268" s="94">
        <f t="shared" si="924"/>
        <v>0.39630712210751307</v>
      </c>
      <c r="GM268" s="94">
        <f t="shared" si="925"/>
        <v>3.3653945245165224</v>
      </c>
      <c r="GN268" s="94">
        <f t="shared" si="926"/>
        <v>1.4736763961924917</v>
      </c>
      <c r="GO268" s="392">
        <f t="shared" si="927"/>
        <v>-2.0031966493401492</v>
      </c>
      <c r="GP268" s="366">
        <f t="shared" si="928"/>
        <v>-0.28886646922901676</v>
      </c>
      <c r="GQ268" s="366">
        <f t="shared" si="929"/>
        <v>6.2466501297000931E-2</v>
      </c>
      <c r="GR268" s="366">
        <f t="shared" si="930"/>
        <v>6.4258011948650551E-2</v>
      </c>
      <c r="GS268" s="94">
        <f t="shared" si="797"/>
        <v>0</v>
      </c>
      <c r="GT268" s="94">
        <f t="shared" si="855"/>
        <v>0.28886646922901676</v>
      </c>
      <c r="GU268" s="392">
        <f t="shared" si="856"/>
        <v>0.22639996793201583</v>
      </c>
      <c r="GV268" s="94">
        <f t="shared" si="857"/>
        <v>0.16214195598336528</v>
      </c>
      <c r="GW268" s="94">
        <f t="shared" si="858"/>
        <v>3.7142566398697466E-2</v>
      </c>
      <c r="GX268" s="94">
        <f t="shared" si="859"/>
        <v>-7.8413378199245432E-2</v>
      </c>
      <c r="GY268" s="94">
        <f t="shared" si="860"/>
        <v>7.8163516844700076E-2</v>
      </c>
      <c r="GZ268" s="94">
        <f t="shared" si="861"/>
        <v>0.41428044860526331</v>
      </c>
      <c r="HA268" s="94">
        <f t="shared" si="862"/>
        <v>0.53702118903853346</v>
      </c>
      <c r="HB268" s="94">
        <f t="shared" si="863"/>
        <v>0.33664177732336015</v>
      </c>
      <c r="HC268" s="94">
        <f t="shared" si="864"/>
        <v>0.19757377327139775</v>
      </c>
      <c r="HD268" s="94">
        <f t="shared" si="931"/>
        <v>-1</v>
      </c>
      <c r="HE268" s="94">
        <f t="shared" si="932"/>
        <v>0.21845151010500471</v>
      </c>
      <c r="HF268" s="94">
        <f t="shared" si="933"/>
        <v>0.41001262553007684</v>
      </c>
      <c r="HG268" s="94">
        <f t="shared" si="934"/>
        <v>0.95331296780167984</v>
      </c>
      <c r="HH268" s="94">
        <f t="shared" si="935"/>
        <v>12.821412127536952</v>
      </c>
      <c r="HI268" s="392">
        <f t="shared" si="936"/>
        <v>-0.93279443500355519</v>
      </c>
      <c r="HJ268" s="366">
        <f t="shared" si="937"/>
        <v>-0.11997253286246813</v>
      </c>
      <c r="HK268" s="366">
        <f t="shared" si="938"/>
        <v>2.1509416466372042E-2</v>
      </c>
      <c r="HL268" s="366">
        <f t="shared" si="939"/>
        <v>2.8631744241481447E-2</v>
      </c>
      <c r="HM268" s="94">
        <f t="shared" si="798"/>
        <v>0</v>
      </c>
      <c r="HN268" s="94">
        <f t="shared" si="865"/>
        <v>0.11997253286246813</v>
      </c>
      <c r="HO268" s="392">
        <f t="shared" si="866"/>
        <v>9.846311639609609E-2</v>
      </c>
      <c r="HP268" s="94">
        <f t="shared" si="867"/>
        <v>6.9831372154614643E-2</v>
      </c>
      <c r="HQ268" s="94">
        <f t="shared" si="868"/>
        <v>3.5750221959159507E-2</v>
      </c>
      <c r="HR268" s="94">
        <f t="shared" si="869"/>
        <v>2.5865824439120018E-3</v>
      </c>
      <c r="HS268" s="94">
        <f t="shared" si="870"/>
        <v>3.848762292302476E-2</v>
      </c>
      <c r="HT268" s="94">
        <f t="shared" si="871"/>
        <v>0.14806552757010547</v>
      </c>
      <c r="HU268" s="94">
        <f t="shared" si="872"/>
        <v>0.20008770607061344</v>
      </c>
      <c r="HV268" s="94">
        <f t="shared" si="873"/>
        <v>0.1206395704514964</v>
      </c>
      <c r="HW268" s="94">
        <f t="shared" si="874"/>
        <v>7.3512444122464674E-2</v>
      </c>
      <c r="HX268" s="94" t="e">
        <f t="shared" si="940"/>
        <v>#VALUE!</v>
      </c>
      <c r="HY268" s="94">
        <f t="shared" si="941"/>
        <v>2.1369177435655657E-2</v>
      </c>
      <c r="HZ268" s="94">
        <f t="shared" si="942"/>
        <v>-0.15031600757160996</v>
      </c>
      <c r="IA268" s="94">
        <f t="shared" si="943"/>
        <v>0.4736108455477861</v>
      </c>
      <c r="IB268" s="94">
        <f t="shared" si="944"/>
        <v>4.6097149334203745E-2</v>
      </c>
      <c r="IC268" s="392">
        <f t="shared" si="945"/>
        <v>0.12720300410337246</v>
      </c>
      <c r="ID268" s="366" t="e">
        <f t="shared" si="946"/>
        <v>#VALUE!</v>
      </c>
      <c r="IE268" s="366">
        <f t="shared" si="947"/>
        <v>7.9573388671937417E-3</v>
      </c>
      <c r="IF268" s="366">
        <f t="shared" si="948"/>
        <v>-6.5876094479335068E-2</v>
      </c>
      <c r="IG268" s="94" t="str">
        <f t="shared" si="799"/>
        <v>i.a.</v>
      </c>
      <c r="IH268" s="94">
        <f t="shared" si="875"/>
        <v>0.38033193733519471</v>
      </c>
      <c r="II268" s="392">
        <f t="shared" si="876"/>
        <v>0.37237459846800097</v>
      </c>
      <c r="IJ268" s="94">
        <f t="shared" si="877"/>
        <v>0.43825069294733604</v>
      </c>
      <c r="IK268" s="94">
        <f t="shared" si="878"/>
        <v>0.29739920432278366</v>
      </c>
      <c r="IL268" s="94">
        <f t="shared" si="879"/>
        <v>0.28429405864652779</v>
      </c>
      <c r="IM268" s="94">
        <f t="shared" si="880"/>
        <v>0.25221194195864299</v>
      </c>
      <c r="IN268" s="94">
        <f t="shared" si="881"/>
        <v>0.30415145108591196</v>
      </c>
      <c r="IO268" s="94">
        <f t="shared" si="882"/>
        <v>0.3635624031463307</v>
      </c>
      <c r="IP268" s="94">
        <f t="shared" si="883"/>
        <v>0.32646412941541914</v>
      </c>
      <c r="IQ268" s="94">
        <f t="shared" si="884"/>
        <v>0.28882659757506468</v>
      </c>
      <c r="IR268" s="94">
        <f t="shared" si="800"/>
        <v>0.2419935629718101</v>
      </c>
      <c r="IS268" s="94" t="e">
        <f t="shared" si="949"/>
        <v>#VALUE!</v>
      </c>
      <c r="IT268" s="94" t="e">
        <f t="shared" si="950"/>
        <v>#VALUE!</v>
      </c>
      <c r="IU268" s="94" t="e">
        <f t="shared" si="951"/>
        <v>#VALUE!</v>
      </c>
      <c r="IV268" s="94" t="e">
        <f t="shared" si="952"/>
        <v>#VALUE!</v>
      </c>
      <c r="IW268" s="94" t="e">
        <f t="shared" si="953"/>
        <v>#VALUE!</v>
      </c>
      <c r="IX268" s="392" t="e">
        <f t="shared" si="954"/>
        <v>#VALUE!</v>
      </c>
      <c r="IY268" s="366" t="e">
        <f t="shared" si="955"/>
        <v>#VALUE!</v>
      </c>
      <c r="IZ268" s="366" t="e">
        <f t="shared" si="956"/>
        <v>#VALUE!</v>
      </c>
      <c r="JA268" s="366" t="e">
        <f t="shared" si="957"/>
        <v>#VALUE!</v>
      </c>
      <c r="JB268" s="392"/>
      <c r="JC268" s="94" t="str">
        <f t="shared" si="885"/>
        <v>i.a.</v>
      </c>
      <c r="JD268" s="392" t="str">
        <f t="shared" si="886"/>
        <v>i.a.</v>
      </c>
      <c r="JE268" s="94" t="str">
        <f t="shared" si="887"/>
        <v>i.a.</v>
      </c>
      <c r="JF268" s="94" t="str">
        <f t="shared" si="888"/>
        <v>i.a.</v>
      </c>
      <c r="JG268" s="94" t="str">
        <f t="shared" si="889"/>
        <v>i.a.</v>
      </c>
      <c r="JH268" s="94" t="str">
        <f t="shared" si="890"/>
        <v>i.a.</v>
      </c>
      <c r="JI268" s="94" t="str">
        <f t="shared" si="891"/>
        <v>i.a.</v>
      </c>
      <c r="JJ268" s="94" t="str">
        <f t="shared" si="892"/>
        <v>i.a.</v>
      </c>
      <c r="JK268" s="94" t="str">
        <f t="shared" si="893"/>
        <v>i.a.</v>
      </c>
      <c r="JL268" s="94" t="str">
        <f t="shared" si="894"/>
        <v>i.a.</v>
      </c>
      <c r="JM268" s="94" t="str">
        <f t="shared" si="801"/>
        <v>i.a.</v>
      </c>
      <c r="JN268" s="94" t="e">
        <f t="shared" si="958"/>
        <v>#VALUE!</v>
      </c>
      <c r="JO268" s="94" t="e">
        <f t="shared" si="959"/>
        <v>#DIV/0!</v>
      </c>
      <c r="JP268" s="94" t="e">
        <f t="shared" si="960"/>
        <v>#DIV/0!</v>
      </c>
      <c r="JQ268" s="94" t="e">
        <f t="shared" si="961"/>
        <v>#DIV/0!</v>
      </c>
      <c r="JR268" s="94" t="e">
        <f t="shared" si="962"/>
        <v>#DIV/0!</v>
      </c>
      <c r="JS268" s="392" t="e">
        <f t="shared" si="963"/>
        <v>#DIV/0!</v>
      </c>
      <c r="JT268" s="364" t="e">
        <f t="shared" si="964"/>
        <v>#VALUE!</v>
      </c>
      <c r="JU268" s="364">
        <f t="shared" si="965"/>
        <v>0</v>
      </c>
      <c r="JV268" s="364">
        <f t="shared" si="966"/>
        <v>0</v>
      </c>
      <c r="JW268" s="99" t="str">
        <f t="shared" si="802"/>
        <v>i.a.</v>
      </c>
      <c r="JX268" s="99">
        <f t="shared" si="895"/>
        <v>0</v>
      </c>
      <c r="JY268" s="393">
        <f t="shared" si="896"/>
        <v>0</v>
      </c>
      <c r="JZ268" s="99">
        <f t="shared" si="897"/>
        <v>0</v>
      </c>
      <c r="KA268" s="99">
        <f t="shared" si="898"/>
        <v>0</v>
      </c>
      <c r="KB268" s="99">
        <f t="shared" si="899"/>
        <v>0</v>
      </c>
      <c r="KC268" s="99">
        <f t="shared" si="900"/>
        <v>0</v>
      </c>
      <c r="KD268" s="99">
        <f t="shared" si="901"/>
        <v>0</v>
      </c>
      <c r="KE268" s="99">
        <f t="shared" si="902"/>
        <v>0</v>
      </c>
      <c r="KF268" s="99">
        <f t="shared" si="803"/>
        <v>0</v>
      </c>
      <c r="KG268" s="99">
        <f t="shared" si="804"/>
        <v>0</v>
      </c>
      <c r="KH268" s="99">
        <f t="shared" si="805"/>
        <v>0</v>
      </c>
      <c r="KI268" s="94">
        <f t="shared" si="967"/>
        <v>-1</v>
      </c>
      <c r="KJ268" s="94">
        <f t="shared" si="968"/>
        <v>0.43682719546742216</v>
      </c>
      <c r="KK268" s="94">
        <f t="shared" si="969"/>
        <v>0.72939481268011508</v>
      </c>
      <c r="KL268" s="94">
        <f t="shared" si="970"/>
        <v>4.3126510878323936</v>
      </c>
      <c r="KM268" s="94">
        <f t="shared" si="971"/>
        <v>1.5370953391280542</v>
      </c>
      <c r="KN268" s="392">
        <f t="shared" si="972"/>
        <v>-2.057513064205605</v>
      </c>
      <c r="KO268" s="364">
        <f t="shared" si="973"/>
        <v>-0.1268</v>
      </c>
      <c r="KP268" s="364">
        <f t="shared" si="974"/>
        <v>3.8550000000000001E-2</v>
      </c>
      <c r="KQ268" s="364">
        <f t="shared" si="975"/>
        <v>3.7220588235294109E-2</v>
      </c>
      <c r="KR268" s="308"/>
      <c r="KS268" s="308">
        <f t="shared" si="903"/>
        <v>0.1268</v>
      </c>
      <c r="KT268" s="395">
        <f t="shared" si="904"/>
        <v>8.8249999999999995E-2</v>
      </c>
      <c r="KU268" s="308">
        <f t="shared" si="905"/>
        <v>5.1029411764705886E-2</v>
      </c>
      <c r="KV268" s="308">
        <f t="shared" si="906"/>
        <v>9.6052631578947365E-3</v>
      </c>
      <c r="KW268" s="308">
        <f t="shared" si="907"/>
        <v>-1.788372093023256E-2</v>
      </c>
      <c r="KX268" s="308">
        <f t="shared" si="908"/>
        <v>1.6911111111111113E-2</v>
      </c>
      <c r="KY268" s="308">
        <f t="shared" si="909"/>
        <v>8.6046511627906982E-2</v>
      </c>
      <c r="KZ268" s="308">
        <f t="shared" si="910"/>
        <v>8.8613904761904755E-2</v>
      </c>
      <c r="LA268" s="308">
        <f t="shared" si="911"/>
        <v>4.8303411764705886E-2</v>
      </c>
      <c r="LB268" s="308">
        <f t="shared" si="912"/>
        <v>2.7483758620689656E-2</v>
      </c>
      <c r="LC268" s="308">
        <f t="shared" si="806"/>
        <v>-2.8551499999999997E-2</v>
      </c>
    </row>
    <row r="269" spans="1:315" s="1" customFormat="1" ht="15.6" customHeight="1" x14ac:dyDescent="0.3">
      <c r="A269" s="348" t="s">
        <v>91</v>
      </c>
      <c r="B269" s="171">
        <v>18182882</v>
      </c>
      <c r="C269" t="s">
        <v>80</v>
      </c>
      <c r="D269" s="336"/>
      <c r="E269">
        <v>1</v>
      </c>
      <c r="F269"/>
      <c r="G269">
        <v>412000</v>
      </c>
      <c r="H269"/>
      <c r="I269" s="184">
        <v>45096</v>
      </c>
      <c r="J269" s="176"/>
      <c r="K269" s="176" t="s">
        <v>86</v>
      </c>
      <c r="L269" s="176" t="s">
        <v>86</v>
      </c>
      <c r="M269" s="176" t="s">
        <v>86</v>
      </c>
      <c r="N269" s="176" t="s">
        <v>86</v>
      </c>
      <c r="O269" s="176" t="s">
        <v>86</v>
      </c>
      <c r="P269" s="176" t="s">
        <v>86</v>
      </c>
      <c r="Q269" s="94" t="e">
        <f t="shared" si="913"/>
        <v>#DIV/0!</v>
      </c>
      <c r="R269" s="94" t="e">
        <f t="shared" si="914"/>
        <v>#DIV/0!</v>
      </c>
      <c r="S269" s="94" t="e">
        <f t="shared" si="915"/>
        <v>#DIV/0!</v>
      </c>
      <c r="T269" s="94" t="e">
        <f t="shared" si="916"/>
        <v>#DIV/0!</v>
      </c>
      <c r="U269" s="94" t="e">
        <f t="shared" si="917"/>
        <v>#DIV/0!</v>
      </c>
      <c r="V269" s="94" t="e">
        <f t="shared" si="918"/>
        <v>#DIV/0!</v>
      </c>
      <c r="W269" s="362">
        <f t="shared" si="919"/>
        <v>0</v>
      </c>
      <c r="X269" s="362">
        <f t="shared" si="920"/>
        <v>0</v>
      </c>
      <c r="Y269" s="362">
        <f t="shared" si="921"/>
        <v>0</v>
      </c>
      <c r="Z269" s="100"/>
      <c r="AA269" s="396"/>
      <c r="AB269" s="100"/>
      <c r="AC269" s="100"/>
      <c r="AD269" s="100"/>
      <c r="AE269" s="100"/>
      <c r="AF269" s="100"/>
      <c r="AG269" s="201"/>
      <c r="AH269" s="201"/>
      <c r="AI269" s="201"/>
      <c r="AJ269" s="201"/>
      <c r="AK269" s="201"/>
      <c r="AL269" s="94">
        <f t="shared" si="782"/>
        <v>-1</v>
      </c>
      <c r="AM269" s="94">
        <f t="shared" si="783"/>
        <v>-0.38248886298347134</v>
      </c>
      <c r="AN269" s="94">
        <f t="shared" si="807"/>
        <v>-5.4630613610422388E-2</v>
      </c>
      <c r="AO269" s="94">
        <f t="shared" si="808"/>
        <v>-8.1619374661124136E-2</v>
      </c>
      <c r="AP269" s="94">
        <f t="shared" si="809"/>
        <v>-7.8815929675013344E-2</v>
      </c>
      <c r="AQ269" s="94">
        <f t="shared" si="810"/>
        <v>0.60358821016659536</v>
      </c>
      <c r="AR269" s="362">
        <f t="shared" si="784"/>
        <v>-14.832000000000001</v>
      </c>
      <c r="AS269" s="362">
        <f t="shared" si="811"/>
        <v>-9.1869999999999976</v>
      </c>
      <c r="AT269" s="362">
        <f t="shared" si="812"/>
        <v>-1.3880000000000017</v>
      </c>
      <c r="AU269" s="266"/>
      <c r="AV269" s="266">
        <v>14.832000000000001</v>
      </c>
      <c r="AW269" s="266">
        <v>24.018999999999998</v>
      </c>
      <c r="AX269" s="266">
        <v>25.407</v>
      </c>
      <c r="AY269" s="266">
        <v>27.664999999999999</v>
      </c>
      <c r="AZ269" s="267">
        <v>30.032</v>
      </c>
      <c r="BA269" s="267">
        <v>18.728000000000002</v>
      </c>
      <c r="BB269" s="205">
        <v>25.163257999999999</v>
      </c>
      <c r="BC269" s="205">
        <v>17.880005000000001</v>
      </c>
      <c r="BD269" s="205">
        <v>13.389671999999999</v>
      </c>
      <c r="BE269" s="205">
        <v>12.786925999999999</v>
      </c>
      <c r="BF269" s="205">
        <v>15.968524</v>
      </c>
      <c r="BG269" s="94">
        <f t="shared" si="785"/>
        <v>-1</v>
      </c>
      <c r="BH269" s="94">
        <f t="shared" si="813"/>
        <v>-0.57830404889228426</v>
      </c>
      <c r="BI269" s="94">
        <f t="shared" si="814"/>
        <v>-0.11690439475713177</v>
      </c>
      <c r="BJ269" s="94">
        <f t="shared" si="815"/>
        <v>5.8775510204081498E-2</v>
      </c>
      <c r="BK269" s="94">
        <f t="shared" si="816"/>
        <v>-0.20006530079177201</v>
      </c>
      <c r="BL269" s="94">
        <f t="shared" si="817"/>
        <v>2.7090523766273087</v>
      </c>
      <c r="BM269" s="362">
        <f t="shared" si="786"/>
        <v>-3.8639999999999999</v>
      </c>
      <c r="BN269" s="362">
        <f t="shared" si="818"/>
        <v>-5.2990000000000004</v>
      </c>
      <c r="BO269" s="362">
        <f t="shared" si="819"/>
        <v>-1.2129999999999992</v>
      </c>
      <c r="BP269" s="266"/>
      <c r="BQ269" s="266">
        <v>3.8639999999999999</v>
      </c>
      <c r="BR269" s="266">
        <v>9.1630000000000003</v>
      </c>
      <c r="BS269" s="266">
        <v>10.375999999999999</v>
      </c>
      <c r="BT269" s="266">
        <v>9.8000000000000007</v>
      </c>
      <c r="BU269" s="266">
        <v>12.250999999999999</v>
      </c>
      <c r="BV269" s="266">
        <v>3.3029999999999999</v>
      </c>
      <c r="BW269" s="201">
        <v>9.1590000000000007</v>
      </c>
      <c r="BX269" s="201">
        <v>7.0509709999999997</v>
      </c>
      <c r="BY269" s="201">
        <v>3.9569350000000001</v>
      </c>
      <c r="BZ269" s="201">
        <v>1.871243</v>
      </c>
      <c r="CA269" s="201">
        <v>3.9420630000000001</v>
      </c>
      <c r="CB269" s="94">
        <f t="shared" si="787"/>
        <v>-1</v>
      </c>
      <c r="CC269" s="94">
        <f t="shared" si="820"/>
        <v>-0.61090487238979119</v>
      </c>
      <c r="CD269" s="94">
        <f t="shared" si="821"/>
        <v>-0.10968808097500528</v>
      </c>
      <c r="CE269" s="94">
        <f t="shared" si="822"/>
        <v>3.9733676975945126E-2</v>
      </c>
      <c r="CF269" s="94">
        <f t="shared" si="823"/>
        <v>-0.17782094296309386</v>
      </c>
      <c r="CG269" s="94">
        <f t="shared" si="824"/>
        <v>2.6150654324928189</v>
      </c>
      <c r="CH269" s="362">
        <f t="shared" si="788"/>
        <v>-3.3540000000000001</v>
      </c>
      <c r="CI269" s="362">
        <f t="shared" si="825"/>
        <v>-5.2659999999999991</v>
      </c>
      <c r="CJ269" s="362">
        <f t="shared" si="826"/>
        <v>-1.0620000000000012</v>
      </c>
      <c r="CK269" s="100"/>
      <c r="CL269" s="100">
        <v>3.3540000000000001</v>
      </c>
      <c r="CM269" s="100">
        <v>8.6199999999999992</v>
      </c>
      <c r="CN269" s="100">
        <v>9.6820000000000004</v>
      </c>
      <c r="CO269" s="100">
        <v>9.3119999999999994</v>
      </c>
      <c r="CP269" s="100">
        <v>11.326000000000001</v>
      </c>
      <c r="CQ269" s="100">
        <v>3.133</v>
      </c>
      <c r="CR269" s="208">
        <v>8.7391500000000004</v>
      </c>
      <c r="CS269" s="208">
        <v>6.7232180000000001</v>
      </c>
      <c r="CT269" s="208">
        <v>3.9706359999999998</v>
      </c>
      <c r="CU269" s="208">
        <v>1.885726</v>
      </c>
      <c r="CV269" s="208">
        <v>3.7573940000000001</v>
      </c>
      <c r="CW269" s="94">
        <f t="shared" si="789"/>
        <v>-1</v>
      </c>
      <c r="CX269" s="94">
        <f t="shared" si="827"/>
        <v>-0.61160714285714279</v>
      </c>
      <c r="CY269" s="94">
        <f t="shared" si="828"/>
        <v>-0.11016949152542371</v>
      </c>
      <c r="CZ269" s="94">
        <f t="shared" si="829"/>
        <v>4.122432097063277E-2</v>
      </c>
      <c r="DA269" s="94">
        <f t="shared" si="830"/>
        <v>-0.17859569648924123</v>
      </c>
      <c r="DB269" s="94">
        <f t="shared" si="831"/>
        <v>2.6158886158886157</v>
      </c>
      <c r="DC269" s="362">
        <f t="shared" si="790"/>
        <v>-2.61</v>
      </c>
      <c r="DD269" s="362">
        <f t="shared" si="832"/>
        <v>-4.1099999999999994</v>
      </c>
      <c r="DE269" s="362">
        <f t="shared" si="833"/>
        <v>-0.83199999999999985</v>
      </c>
      <c r="DF269" s="266"/>
      <c r="DG269" s="266">
        <v>2.61</v>
      </c>
      <c r="DH269" s="266">
        <v>6.72</v>
      </c>
      <c r="DI269" s="266">
        <v>7.5519999999999996</v>
      </c>
      <c r="DJ269" s="266">
        <v>7.2530000000000001</v>
      </c>
      <c r="DK269" s="266">
        <v>8.83</v>
      </c>
      <c r="DL269" s="266">
        <v>2.4420000000000002</v>
      </c>
      <c r="DM269" s="201">
        <v>6.8098130000000001</v>
      </c>
      <c r="DN269" s="201">
        <v>5.2356350000000003</v>
      </c>
      <c r="DO269" s="201">
        <v>3.141966</v>
      </c>
      <c r="DP269" s="201">
        <v>1.4179930000000001</v>
      </c>
      <c r="DQ269" s="201">
        <v>2.8121719999999999</v>
      </c>
      <c r="DR269" s="94">
        <f t="shared" si="791"/>
        <v>-1</v>
      </c>
      <c r="DS269" s="94">
        <f t="shared" si="834"/>
        <v>4.8508502927237233E-2</v>
      </c>
      <c r="DT269" s="94">
        <f t="shared" si="835"/>
        <v>0.14272061165976424</v>
      </c>
      <c r="DU269" s="94">
        <f t="shared" si="836"/>
        <v>0.19103027850150506</v>
      </c>
      <c r="DV269" s="94">
        <f t="shared" si="837"/>
        <v>0.2246902106567534</v>
      </c>
      <c r="DW269" s="94">
        <f t="shared" si="838"/>
        <v>0.37660454603607824</v>
      </c>
      <c r="DX269" s="362">
        <f t="shared" si="792"/>
        <v>-56.414999999999999</v>
      </c>
      <c r="DY269" s="362">
        <f t="shared" si="839"/>
        <v>2.6099999999999994</v>
      </c>
      <c r="DZ269" s="362">
        <f t="shared" si="840"/>
        <v>6.7199999999999989</v>
      </c>
      <c r="EA269" s="100"/>
      <c r="EB269" s="100">
        <v>56.414999999999999</v>
      </c>
      <c r="EC269" s="100">
        <v>53.805</v>
      </c>
      <c r="ED269" s="100">
        <v>47.085000000000001</v>
      </c>
      <c r="EE269" s="100">
        <v>39.533000000000001</v>
      </c>
      <c r="EF269" s="100">
        <v>32.28</v>
      </c>
      <c r="EG269" s="100">
        <v>23.449000000000002</v>
      </c>
      <c r="EH269" s="208">
        <v>21.007777999999998</v>
      </c>
      <c r="EI269" s="208">
        <v>14.197965</v>
      </c>
      <c r="EJ269" s="208">
        <v>8.9623299999999997</v>
      </c>
      <c r="EK269" s="208">
        <v>5.8203639999999996</v>
      </c>
      <c r="EL269" s="208">
        <v>5.8023709999999999</v>
      </c>
      <c r="EM269" s="94">
        <f t="shared" si="793"/>
        <v>-1</v>
      </c>
      <c r="EN269" s="94">
        <f t="shared" si="841"/>
        <v>-0.16338317100667168</v>
      </c>
      <c r="EO269" s="94">
        <f t="shared" si="842"/>
        <v>4.8715488753864201E-2</v>
      </c>
      <c r="EP269" s="94">
        <f t="shared" si="843"/>
        <v>0.12596156993682278</v>
      </c>
      <c r="EQ269" s="94">
        <f t="shared" si="844"/>
        <v>0.30569881749536981</v>
      </c>
      <c r="ER269" s="94">
        <f t="shared" si="845"/>
        <v>0.16066408704567256</v>
      </c>
      <c r="ES269" s="362">
        <f t="shared" si="794"/>
        <v>-90.537000000000006</v>
      </c>
      <c r="ET269" s="362">
        <f t="shared" si="846"/>
        <v>-17.680999999999997</v>
      </c>
      <c r="EU269" s="362">
        <f t="shared" si="847"/>
        <v>5.027000000000001</v>
      </c>
      <c r="EV269" s="100"/>
      <c r="EW269" s="100">
        <v>90.537000000000006</v>
      </c>
      <c r="EX269" s="100">
        <v>108.218</v>
      </c>
      <c r="EY269" s="100">
        <v>103.191</v>
      </c>
      <c r="EZ269" s="100">
        <v>91.647000000000006</v>
      </c>
      <c r="FA269" s="100">
        <v>70.19</v>
      </c>
      <c r="FB269" s="100">
        <v>60.473999999999997</v>
      </c>
      <c r="FC269" s="208">
        <v>38.748851000000002</v>
      </c>
      <c r="FD269" s="208">
        <v>28.424712</v>
      </c>
      <c r="FE269" s="208">
        <v>18.943525999999999</v>
      </c>
      <c r="FF269" s="208">
        <v>11.917878999999999</v>
      </c>
      <c r="FG269" s="208">
        <v>26.384727999999999</v>
      </c>
      <c r="FH269" s="94">
        <f t="shared" si="795"/>
        <v>-1</v>
      </c>
      <c r="FI269" s="94">
        <f t="shared" si="848"/>
        <v>-0.2608695652173913</v>
      </c>
      <c r="FJ269" s="94">
        <f t="shared" si="849"/>
        <v>-0.08</v>
      </c>
      <c r="FK269" s="94">
        <f t="shared" si="850"/>
        <v>-0.16666666666666666</v>
      </c>
      <c r="FL269" s="94">
        <f t="shared" si="851"/>
        <v>-3.2258064516129031E-2</v>
      </c>
      <c r="FM269" s="94">
        <f t="shared" si="852"/>
        <v>0.14814814814814814</v>
      </c>
      <c r="FN269" s="362">
        <f t="shared" si="796"/>
        <v>-17</v>
      </c>
      <c r="FO269" s="362">
        <f t="shared" si="853"/>
        <v>-6</v>
      </c>
      <c r="FP269" s="362">
        <f t="shared" si="854"/>
        <v>-2</v>
      </c>
      <c r="FQ269" s="486"/>
      <c r="FR269" s="486">
        <v>17</v>
      </c>
      <c r="FS269" s="486">
        <v>23</v>
      </c>
      <c r="FT269" s="486">
        <v>25</v>
      </c>
      <c r="FU269" s="486">
        <v>30</v>
      </c>
      <c r="FV269" s="486">
        <v>31</v>
      </c>
      <c r="FW269" s="486">
        <v>27</v>
      </c>
      <c r="FX269" s="2">
        <v>29</v>
      </c>
      <c r="FY269" s="2">
        <v>35</v>
      </c>
      <c r="FZ269" s="2">
        <v>31</v>
      </c>
      <c r="GA269" s="2">
        <v>39</v>
      </c>
      <c r="GB269" s="2">
        <v>40</v>
      </c>
      <c r="GC269" s="2"/>
      <c r="GD269" s="29"/>
      <c r="GE269" s="1" t="s">
        <v>81</v>
      </c>
      <c r="GF269" s="336"/>
      <c r="GG269" s="1">
        <v>9830</v>
      </c>
      <c r="GH269" s="1" t="s">
        <v>92</v>
      </c>
      <c r="GI269" s="18" t="s">
        <v>93</v>
      </c>
      <c r="GJ269" s="94">
        <f t="shared" si="922"/>
        <v>-1</v>
      </c>
      <c r="GK269" s="94">
        <f t="shared" si="923"/>
        <v>-0.64384134073131949</v>
      </c>
      <c r="GL269" s="94">
        <f t="shared" si="924"/>
        <v>-0.23563249279307177</v>
      </c>
      <c r="GM269" s="94">
        <f t="shared" si="925"/>
        <v>-0.13798062129495531</v>
      </c>
      <c r="GN269" s="94">
        <f t="shared" si="926"/>
        <v>-0.36196487168604941</v>
      </c>
      <c r="GO269" s="94">
        <f t="shared" si="927"/>
        <v>1.8838515205334245</v>
      </c>
      <c r="GP269" s="366">
        <f t="shared" si="928"/>
        <v>-6.086009798584649E-2</v>
      </c>
      <c r="GQ269" s="366">
        <f t="shared" si="929"/>
        <v>-0.11001907735363214</v>
      </c>
      <c r="GR269" s="366">
        <f t="shared" si="930"/>
        <v>-5.2677129354695817E-2</v>
      </c>
      <c r="GS269" s="94">
        <f t="shared" si="797"/>
        <v>0</v>
      </c>
      <c r="GT269" s="94">
        <f t="shared" si="855"/>
        <v>6.086009798584649E-2</v>
      </c>
      <c r="GU269" s="94">
        <f t="shared" si="856"/>
        <v>0.17087917533947863</v>
      </c>
      <c r="GV269" s="94">
        <f t="shared" si="857"/>
        <v>0.22355630469417445</v>
      </c>
      <c r="GW269" s="94">
        <f t="shared" si="858"/>
        <v>0.2593402308774177</v>
      </c>
      <c r="GX269" s="94">
        <f t="shared" si="859"/>
        <v>0.40646700999479629</v>
      </c>
      <c r="GY269" s="94">
        <f t="shared" si="860"/>
        <v>0.14094588681168033</v>
      </c>
      <c r="GZ269" s="94">
        <f t="shared" si="861"/>
        <v>0.49646161423151902</v>
      </c>
      <c r="HA269" s="94">
        <f t="shared" si="862"/>
        <v>0.58058137860506531</v>
      </c>
      <c r="HB269" s="94">
        <f t="shared" si="863"/>
        <v>0.53720059415421839</v>
      </c>
      <c r="HC269" s="94">
        <f t="shared" si="864"/>
        <v>0.32448920155195832</v>
      </c>
      <c r="HD269" s="94">
        <f t="shared" si="931"/>
        <v>-1</v>
      </c>
      <c r="HE269" s="94">
        <f t="shared" si="932"/>
        <v>-0.55145621832038905</v>
      </c>
      <c r="HF269" s="94">
        <f t="shared" si="933"/>
        <v>-0.18612461373777847</v>
      </c>
      <c r="HG269" s="94">
        <f t="shared" si="934"/>
        <v>-0.12055629679581034</v>
      </c>
      <c r="HH269" s="94">
        <f t="shared" si="935"/>
        <v>-0.35414851030763117</v>
      </c>
      <c r="HI269" s="94">
        <f t="shared" si="936"/>
        <v>1.8165581286145178</v>
      </c>
      <c r="HJ269" s="366">
        <f t="shared" si="937"/>
        <v>-3.8882040703378529E-2</v>
      </c>
      <c r="HK269" s="366">
        <f t="shared" si="938"/>
        <v>-4.7803010547987315E-2</v>
      </c>
      <c r="HL269" s="366">
        <f t="shared" si="939"/>
        <v>-1.9823945966835926E-2</v>
      </c>
      <c r="HM269" s="94">
        <f t="shared" si="798"/>
        <v>0</v>
      </c>
      <c r="HN269" s="94">
        <f t="shared" si="865"/>
        <v>3.8882040703378529E-2</v>
      </c>
      <c r="HO269" s="94">
        <f t="shared" si="866"/>
        <v>8.6685051251365844E-2</v>
      </c>
      <c r="HP269" s="94">
        <f t="shared" si="867"/>
        <v>0.10650899721820177</v>
      </c>
      <c r="HQ269" s="94">
        <f t="shared" si="868"/>
        <v>0.12110951142198634</v>
      </c>
      <c r="HR269" s="94">
        <f t="shared" si="869"/>
        <v>0.18751913304353152</v>
      </c>
      <c r="HS269" s="94">
        <f t="shared" si="870"/>
        <v>6.6577405642174098E-2</v>
      </c>
      <c r="HT269" s="94">
        <f t="shared" si="871"/>
        <v>0.2726965666537593</v>
      </c>
      <c r="HU269" s="94">
        <f t="shared" si="872"/>
        <v>0.29770881492362034</v>
      </c>
      <c r="HV269" s="94">
        <f t="shared" si="873"/>
        <v>0.25643258950783354</v>
      </c>
      <c r="HW269" s="94">
        <f t="shared" si="874"/>
        <v>9.7708388361136891E-2</v>
      </c>
      <c r="HX269" s="94" t="e">
        <f t="shared" si="940"/>
        <v>#VALUE!</v>
      </c>
      <c r="HY269" s="94">
        <f t="shared" si="941"/>
        <v>0.25327206743960751</v>
      </c>
      <c r="HZ269" s="94">
        <f t="shared" si="942"/>
        <v>8.9638347019744768E-2</v>
      </c>
      <c r="IA269" s="94">
        <f t="shared" si="943"/>
        <v>5.7789457741735523E-2</v>
      </c>
      <c r="IB269" s="94">
        <f t="shared" si="944"/>
        <v>-6.2042337599730338E-2</v>
      </c>
      <c r="IC269" s="94">
        <f t="shared" si="945"/>
        <v>0.18604905708770197</v>
      </c>
      <c r="ID269" s="366" t="e">
        <f t="shared" si="946"/>
        <v>#VALUE!</v>
      </c>
      <c r="IE269" s="366">
        <f t="shared" si="947"/>
        <v>0.1259245558833843</v>
      </c>
      <c r="IF269" s="366">
        <f t="shared" si="948"/>
        <v>4.0901062780908048E-2</v>
      </c>
      <c r="IG269" s="94" t="str">
        <f t="shared" si="799"/>
        <v>i.a.</v>
      </c>
      <c r="IH269" s="94">
        <f t="shared" si="875"/>
        <v>0.62311541137877324</v>
      </c>
      <c r="II269" s="94">
        <f t="shared" si="876"/>
        <v>0.49719085549538894</v>
      </c>
      <c r="IJ269" s="94">
        <f t="shared" si="877"/>
        <v>0.45628979271448089</v>
      </c>
      <c r="IK269" s="94">
        <f t="shared" si="878"/>
        <v>0.43136163758770063</v>
      </c>
      <c r="IL269" s="94">
        <f t="shared" si="879"/>
        <v>0.4598945718763357</v>
      </c>
      <c r="IM269" s="94">
        <f t="shared" si="880"/>
        <v>0.38775341469061086</v>
      </c>
      <c r="IN269" s="94">
        <f t="shared" si="881"/>
        <v>0.54215228214121747</v>
      </c>
      <c r="IO269" s="94">
        <f t="shared" si="882"/>
        <v>0.49949371518698238</v>
      </c>
      <c r="IP269" s="94">
        <f t="shared" si="883"/>
        <v>0.47310780474553682</v>
      </c>
      <c r="IQ269" s="94">
        <f t="shared" si="884"/>
        <v>0.48837246963155106</v>
      </c>
      <c r="IR269" s="94">
        <f t="shared" si="800"/>
        <v>0.21991399721839089</v>
      </c>
      <c r="IS269" s="94" t="e">
        <f t="shared" si="949"/>
        <v>#VALUE!</v>
      </c>
      <c r="IT269" s="94" t="e">
        <f t="shared" si="950"/>
        <v>#VALUE!</v>
      </c>
      <c r="IU269" s="94" t="e">
        <f t="shared" si="951"/>
        <v>#VALUE!</v>
      </c>
      <c r="IV269" s="94" t="e">
        <f t="shared" si="952"/>
        <v>#VALUE!</v>
      </c>
      <c r="IW269" s="94" t="e">
        <f t="shared" si="953"/>
        <v>#VALUE!</v>
      </c>
      <c r="IX269" s="94" t="e">
        <f t="shared" si="954"/>
        <v>#VALUE!</v>
      </c>
      <c r="IY269" s="366" t="e">
        <f t="shared" si="955"/>
        <v>#VALUE!</v>
      </c>
      <c r="IZ269" s="366" t="e">
        <f t="shared" si="956"/>
        <v>#VALUE!</v>
      </c>
      <c r="JA269" s="366" t="e">
        <f t="shared" si="957"/>
        <v>#VALUE!</v>
      </c>
      <c r="JB269" s="392"/>
      <c r="JC269" s="94" t="str">
        <f t="shared" si="885"/>
        <v>i.a.</v>
      </c>
      <c r="JD269" s="94" t="str">
        <f t="shared" si="886"/>
        <v>i.a.</v>
      </c>
      <c r="JE269" s="94" t="str">
        <f t="shared" si="887"/>
        <v>i.a.</v>
      </c>
      <c r="JF269" s="94" t="str">
        <f t="shared" si="888"/>
        <v>i.a.</v>
      </c>
      <c r="JG269" s="94" t="str">
        <f t="shared" si="889"/>
        <v>i.a.</v>
      </c>
      <c r="JH269" s="94" t="str">
        <f t="shared" si="890"/>
        <v>i.a.</v>
      </c>
      <c r="JI269" s="94" t="str">
        <f t="shared" si="891"/>
        <v>i.a.</v>
      </c>
      <c r="JJ269" s="94" t="str">
        <f t="shared" si="892"/>
        <v>i.a.</v>
      </c>
      <c r="JK269" s="94" t="str">
        <f t="shared" si="893"/>
        <v>i.a.</v>
      </c>
      <c r="JL269" s="94" t="str">
        <f t="shared" si="894"/>
        <v>i.a.</v>
      </c>
      <c r="JM269" s="94" t="str">
        <f t="shared" si="801"/>
        <v>i.a.</v>
      </c>
      <c r="JN269" s="94" t="e">
        <f t="shared" si="958"/>
        <v>#VALUE!</v>
      </c>
      <c r="JO269" s="94" t="e">
        <f t="shared" si="959"/>
        <v>#DIV/0!</v>
      </c>
      <c r="JP269" s="94" t="e">
        <f t="shared" si="960"/>
        <v>#DIV/0!</v>
      </c>
      <c r="JQ269" s="94" t="e">
        <f t="shared" si="961"/>
        <v>#DIV/0!</v>
      </c>
      <c r="JR269" s="94" t="e">
        <f t="shared" si="962"/>
        <v>#DIV/0!</v>
      </c>
      <c r="JS269" s="94" t="e">
        <f t="shared" si="963"/>
        <v>#DIV/0!</v>
      </c>
      <c r="JT269" s="364" t="e">
        <f t="shared" si="964"/>
        <v>#VALUE!</v>
      </c>
      <c r="JU269" s="364">
        <f t="shared" si="965"/>
        <v>0</v>
      </c>
      <c r="JV269" s="364">
        <f t="shared" si="966"/>
        <v>0</v>
      </c>
      <c r="JW269" s="99" t="str">
        <f t="shared" si="802"/>
        <v>i.a.</v>
      </c>
      <c r="JX269" s="99">
        <f t="shared" si="895"/>
        <v>0</v>
      </c>
      <c r="JY269" s="99">
        <f t="shared" si="896"/>
        <v>0</v>
      </c>
      <c r="JZ269" s="99">
        <f t="shared" si="897"/>
        <v>0</v>
      </c>
      <c r="KA269" s="99">
        <f t="shared" si="898"/>
        <v>0</v>
      </c>
      <c r="KB269" s="99">
        <f t="shared" si="899"/>
        <v>0</v>
      </c>
      <c r="KC269" s="99">
        <f t="shared" si="900"/>
        <v>0</v>
      </c>
      <c r="KD269" s="99">
        <f t="shared" si="901"/>
        <v>0</v>
      </c>
      <c r="KE269" s="99">
        <f t="shared" si="902"/>
        <v>0</v>
      </c>
      <c r="KF269" s="99">
        <f t="shared" si="803"/>
        <v>0</v>
      </c>
      <c r="KG269" s="99">
        <f t="shared" si="804"/>
        <v>0</v>
      </c>
      <c r="KH269" s="99">
        <f t="shared" si="805"/>
        <v>0</v>
      </c>
      <c r="KI269" s="94">
        <f t="shared" si="967"/>
        <v>-1</v>
      </c>
      <c r="KJ269" s="94">
        <f t="shared" si="968"/>
        <v>-0.47357718029207035</v>
      </c>
      <c r="KK269" s="94">
        <f t="shared" si="969"/>
        <v>-3.2269653233701324E-2</v>
      </c>
      <c r="KL269" s="94">
        <f t="shared" si="970"/>
        <v>0.24768041237113425</v>
      </c>
      <c r="KM269" s="94">
        <f t="shared" si="971"/>
        <v>-0.15041497439519708</v>
      </c>
      <c r="KN269" s="94">
        <f t="shared" si="972"/>
        <v>2.1486053766872937</v>
      </c>
      <c r="KO269" s="364">
        <f t="shared" si="973"/>
        <v>-0.19729411764705884</v>
      </c>
      <c r="KP269" s="364">
        <f t="shared" si="974"/>
        <v>-0.17748849104859332</v>
      </c>
      <c r="KQ269" s="364">
        <f t="shared" si="975"/>
        <v>-1.2497391304347849E-2</v>
      </c>
      <c r="KR269" s="308"/>
      <c r="KS269" s="308">
        <f t="shared" si="903"/>
        <v>0.19729411764705884</v>
      </c>
      <c r="KT269" s="308">
        <f t="shared" si="904"/>
        <v>0.37478260869565216</v>
      </c>
      <c r="KU269" s="308">
        <f t="shared" si="905"/>
        <v>0.38728000000000001</v>
      </c>
      <c r="KV269" s="308">
        <f t="shared" si="906"/>
        <v>0.31039999999999995</v>
      </c>
      <c r="KW269" s="308">
        <f t="shared" si="907"/>
        <v>0.36535483870967744</v>
      </c>
      <c r="KX269" s="308">
        <f t="shared" si="908"/>
        <v>0.11603703703703704</v>
      </c>
      <c r="KY269" s="308">
        <f t="shared" si="909"/>
        <v>0.30135000000000001</v>
      </c>
      <c r="KZ269" s="308">
        <f t="shared" si="910"/>
        <v>0.19209194285714287</v>
      </c>
      <c r="LA269" s="308">
        <f t="shared" si="911"/>
        <v>0.1280850322580645</v>
      </c>
      <c r="LB269" s="308">
        <f t="shared" si="912"/>
        <v>4.835194871794872E-2</v>
      </c>
      <c r="LC269" s="308">
        <f t="shared" si="806"/>
        <v>9.393485E-2</v>
      </c>
    </row>
    <row r="270" spans="1:315" s="1" customFormat="1" x14ac:dyDescent="0.3">
      <c r="A270" s="348" t="s">
        <v>198</v>
      </c>
      <c r="B270" s="171">
        <v>32283233</v>
      </c>
      <c r="C270" t="s">
        <v>80</v>
      </c>
      <c r="D270" s="336"/>
      <c r="E270">
        <v>1</v>
      </c>
      <c r="F270"/>
      <c r="G270">
        <v>411000</v>
      </c>
      <c r="H270"/>
      <c r="I270" s="184">
        <v>44910</v>
      </c>
      <c r="J270" s="176"/>
      <c r="K270" s="176" t="s">
        <v>129</v>
      </c>
      <c r="L270" s="176" t="s">
        <v>129</v>
      </c>
      <c r="M270" s="176" t="s">
        <v>129</v>
      </c>
      <c r="N270" s="176" t="s">
        <v>129</v>
      </c>
      <c r="O270" s="176" t="s">
        <v>129</v>
      </c>
      <c r="P270" s="176" t="s">
        <v>129</v>
      </c>
      <c r="Q270" s="94" t="e">
        <f t="shared" si="913"/>
        <v>#DIV/0!</v>
      </c>
      <c r="R270" s="94" t="e">
        <f t="shared" si="914"/>
        <v>#DIV/0!</v>
      </c>
      <c r="S270" s="94" t="e">
        <f t="shared" si="915"/>
        <v>#DIV/0!</v>
      </c>
      <c r="T270" s="94" t="e">
        <f t="shared" si="916"/>
        <v>#DIV/0!</v>
      </c>
      <c r="U270" s="94" t="e">
        <f t="shared" si="917"/>
        <v>#DIV/0!</v>
      </c>
      <c r="V270" s="94" t="e">
        <f t="shared" si="918"/>
        <v>#DIV/0!</v>
      </c>
      <c r="W270" s="362">
        <f t="shared" si="919"/>
        <v>0</v>
      </c>
      <c r="X270" s="362">
        <f t="shared" si="920"/>
        <v>0</v>
      </c>
      <c r="Y270" s="362">
        <f t="shared" si="921"/>
        <v>0</v>
      </c>
      <c r="Z270" s="100"/>
      <c r="AA270" s="396"/>
      <c r="AB270" s="100"/>
      <c r="AC270" s="100"/>
      <c r="AD270" s="203"/>
      <c r="AE270" s="203"/>
      <c r="AF270" s="203"/>
      <c r="AG270" s="205"/>
      <c r="AH270" s="205"/>
      <c r="AI270" s="205"/>
      <c r="AJ270" s="205"/>
      <c r="AK270" s="205"/>
      <c r="AL270" s="94">
        <f t="shared" si="782"/>
        <v>-1</v>
      </c>
      <c r="AM270" s="94">
        <f t="shared" si="783"/>
        <v>0.61522738886050077</v>
      </c>
      <c r="AN270" s="94">
        <f t="shared" si="807"/>
        <v>-9.6908167974157799E-2</v>
      </c>
      <c r="AO270" s="94">
        <f t="shared" si="808"/>
        <v>0.11337557800993318</v>
      </c>
      <c r="AP270" s="94">
        <f t="shared" si="809"/>
        <v>0.1860654072719887</v>
      </c>
      <c r="AQ270" s="94">
        <f t="shared" si="810"/>
        <v>-0.2031401748138556</v>
      </c>
      <c r="AR270" s="362">
        <f t="shared" si="784"/>
        <v>-9.4830000000000005</v>
      </c>
      <c r="AS270" s="362">
        <f t="shared" si="811"/>
        <v>3.6120000000000001</v>
      </c>
      <c r="AT270" s="362">
        <f t="shared" si="812"/>
        <v>-0.62999999999999989</v>
      </c>
      <c r="AU270" s="266"/>
      <c r="AV270" s="266">
        <v>9.4830000000000005</v>
      </c>
      <c r="AW270" s="266">
        <v>5.8710000000000004</v>
      </c>
      <c r="AX270" s="266">
        <v>6.5010000000000003</v>
      </c>
      <c r="AY270" s="266">
        <v>5.8390000000000004</v>
      </c>
      <c r="AZ270" s="267">
        <v>4.923</v>
      </c>
      <c r="BA270" s="267">
        <v>6.1779999999999999</v>
      </c>
      <c r="BB270" s="205">
        <v>3.2846359999999999</v>
      </c>
      <c r="BC270" s="205">
        <v>1.8724940000000001</v>
      </c>
      <c r="BD270" s="205">
        <v>2.7205919999999999</v>
      </c>
      <c r="BE270" s="205">
        <v>0.95095799999999997</v>
      </c>
      <c r="BF270" s="205">
        <v>1.2790410000000001</v>
      </c>
      <c r="BG270" s="94">
        <f t="shared" si="785"/>
        <v>-1</v>
      </c>
      <c r="BH270" s="94">
        <f t="shared" si="813"/>
        <v>-0.67222801529370868</v>
      </c>
      <c r="BI270" s="94">
        <f t="shared" si="814"/>
        <v>0.58425110132158575</v>
      </c>
      <c r="BJ270" s="94">
        <f t="shared" si="815"/>
        <v>1.0542986425339367</v>
      </c>
      <c r="BK270" s="94">
        <f t="shared" si="816"/>
        <v>-9.5189355168884313E-2</v>
      </c>
      <c r="BL270" s="94">
        <f t="shared" si="817"/>
        <v>-8.0037664783427567E-2</v>
      </c>
      <c r="BM270" s="362">
        <f t="shared" si="786"/>
        <v>-0.94299999999999995</v>
      </c>
      <c r="BN270" s="362">
        <f t="shared" si="818"/>
        <v>-1.9339999999999997</v>
      </c>
      <c r="BO270" s="362">
        <f t="shared" si="819"/>
        <v>1.0609999999999997</v>
      </c>
      <c r="BP270" s="266"/>
      <c r="BQ270" s="266">
        <v>0.94299999999999995</v>
      </c>
      <c r="BR270" s="266">
        <v>2.8769999999999998</v>
      </c>
      <c r="BS270" s="266">
        <v>1.8160000000000001</v>
      </c>
      <c r="BT270" s="266">
        <v>0.88400000000000001</v>
      </c>
      <c r="BU270" s="266">
        <v>0.97699999999999998</v>
      </c>
      <c r="BV270" s="266">
        <v>1.0620000000000001</v>
      </c>
      <c r="BW270" s="201">
        <v>1.903195</v>
      </c>
      <c r="BX270" s="201">
        <v>0.460339</v>
      </c>
      <c r="BY270" s="201">
        <v>1.3575219999999999</v>
      </c>
      <c r="BZ270" s="201">
        <v>-0.62304700000000002</v>
      </c>
      <c r="CA270" s="201">
        <v>-0.41135899999999997</v>
      </c>
      <c r="CB270" s="94">
        <f t="shared" si="787"/>
        <v>-1</v>
      </c>
      <c r="CC270" s="94">
        <f t="shared" si="820"/>
        <v>-0.87706855791962179</v>
      </c>
      <c r="CD270" s="94">
        <f t="shared" si="821"/>
        <v>0.52158273381294951</v>
      </c>
      <c r="CE270" s="94">
        <f t="shared" si="822"/>
        <v>1.2927835051546395</v>
      </c>
      <c r="CF270" s="94">
        <f t="shared" si="823"/>
        <v>-0.32357043235704325</v>
      </c>
      <c r="CG270" s="94">
        <f t="shared" si="824"/>
        <v>-0.24842767295597484</v>
      </c>
      <c r="CH270" s="362">
        <f t="shared" si="788"/>
        <v>-0.20799999999999999</v>
      </c>
      <c r="CI270" s="362">
        <f t="shared" si="825"/>
        <v>-1.484</v>
      </c>
      <c r="CJ270" s="362">
        <f t="shared" si="826"/>
        <v>0.57999999999999985</v>
      </c>
      <c r="CK270" s="100"/>
      <c r="CL270" s="100">
        <v>0.20799999999999999</v>
      </c>
      <c r="CM270" s="100">
        <v>1.6919999999999999</v>
      </c>
      <c r="CN270" s="100">
        <v>1.1120000000000001</v>
      </c>
      <c r="CO270" s="100">
        <v>0.48499999999999999</v>
      </c>
      <c r="CP270" s="100">
        <v>0.71699999999999997</v>
      </c>
      <c r="CQ270" s="100">
        <v>0.95399999999999996</v>
      </c>
      <c r="CR270" s="208">
        <v>1.5653589999999999</v>
      </c>
      <c r="CS270" s="208">
        <v>2.3085999999999999E-2</v>
      </c>
      <c r="CT270" s="208">
        <v>0.72810799999999998</v>
      </c>
      <c r="CU270" s="208">
        <v>-1.2175720000000001</v>
      </c>
      <c r="CV270" s="208">
        <v>-0.92645900000000003</v>
      </c>
      <c r="CW270" s="94">
        <f t="shared" si="789"/>
        <v>-1</v>
      </c>
      <c r="CX270" s="94">
        <f t="shared" si="827"/>
        <v>-0.88619119878603958</v>
      </c>
      <c r="CY270" s="94">
        <f t="shared" si="828"/>
        <v>0.52018454440599782</v>
      </c>
      <c r="CZ270" s="94">
        <f t="shared" si="829"/>
        <v>1.2936507936507937</v>
      </c>
      <c r="DA270" s="94">
        <f t="shared" si="830"/>
        <v>-0.32978723404255311</v>
      </c>
      <c r="DB270" s="94">
        <f t="shared" si="831"/>
        <v>-0.23265306122448987</v>
      </c>
      <c r="DC270" s="362">
        <f t="shared" si="790"/>
        <v>-0.15</v>
      </c>
      <c r="DD270" s="362">
        <f t="shared" si="832"/>
        <v>-1.1680000000000001</v>
      </c>
      <c r="DE270" s="362">
        <f t="shared" si="833"/>
        <v>0.45100000000000007</v>
      </c>
      <c r="DF270" s="266"/>
      <c r="DG270" s="266">
        <v>0.15</v>
      </c>
      <c r="DH270" s="266">
        <v>1.3180000000000001</v>
      </c>
      <c r="DI270" s="266">
        <v>0.86699999999999999</v>
      </c>
      <c r="DJ270" s="266">
        <v>0.378</v>
      </c>
      <c r="DK270" s="266">
        <v>0.56399999999999995</v>
      </c>
      <c r="DL270" s="266">
        <v>0.73499999999999999</v>
      </c>
      <c r="DM270" s="201">
        <v>1.231228</v>
      </c>
      <c r="DN270" s="201">
        <v>6.5529999999999998E-3</v>
      </c>
      <c r="DO270" s="201">
        <v>0.53909200000000002</v>
      </c>
      <c r="DP270" s="201">
        <v>-0.91339700000000001</v>
      </c>
      <c r="DQ270" s="201">
        <v>-0.69508400000000004</v>
      </c>
      <c r="DR270" s="94">
        <f t="shared" si="791"/>
        <v>-1</v>
      </c>
      <c r="DS270" s="94">
        <f t="shared" si="834"/>
        <v>3.1107424305267597E-2</v>
      </c>
      <c r="DT270" s="94">
        <f t="shared" si="835"/>
        <v>0.37574893009985738</v>
      </c>
      <c r="DU270" s="94">
        <f t="shared" si="836"/>
        <v>0.32865807429871113</v>
      </c>
      <c r="DV270" s="94">
        <f t="shared" si="837"/>
        <v>0.16725663716814165</v>
      </c>
      <c r="DW270" s="94">
        <f t="shared" si="838"/>
        <v>0.19198312236286916</v>
      </c>
      <c r="DX270" s="362">
        <f t="shared" si="792"/>
        <v>-4.9720000000000004</v>
      </c>
      <c r="DY270" s="362">
        <f t="shared" si="839"/>
        <v>0.15000000000000036</v>
      </c>
      <c r="DZ270" s="362">
        <f t="shared" si="840"/>
        <v>1.3170000000000002</v>
      </c>
      <c r="EA270" s="100"/>
      <c r="EB270" s="100">
        <v>4.9720000000000004</v>
      </c>
      <c r="EC270" s="100">
        <v>4.8220000000000001</v>
      </c>
      <c r="ED270" s="100">
        <v>3.5049999999999999</v>
      </c>
      <c r="EE270" s="100">
        <v>2.6379999999999999</v>
      </c>
      <c r="EF270" s="100">
        <v>2.2599999999999998</v>
      </c>
      <c r="EG270" s="100">
        <v>1.8959999999999999</v>
      </c>
      <c r="EH270" s="208">
        <v>0.53706399999999999</v>
      </c>
      <c r="EI270" s="208">
        <v>-0.694164</v>
      </c>
      <c r="EJ270" s="208">
        <v>-0.70071700000000003</v>
      </c>
      <c r="EK270" s="208">
        <v>-1.2398089999999999</v>
      </c>
      <c r="EL270" s="208">
        <v>-0.32641199999999998</v>
      </c>
      <c r="EM270" s="94">
        <f t="shared" si="793"/>
        <v>-1</v>
      </c>
      <c r="EN270" s="94">
        <f t="shared" si="841"/>
        <v>0.11734375390147071</v>
      </c>
      <c r="EO270" s="94">
        <f t="shared" si="842"/>
        <v>-8.8562910850825075E-4</v>
      </c>
      <c r="EP270" s="94">
        <f t="shared" si="843"/>
        <v>0.45433930774254394</v>
      </c>
      <c r="EQ270" s="94">
        <f t="shared" si="844"/>
        <v>1.0665042174320525</v>
      </c>
      <c r="ER270" s="94">
        <f t="shared" si="845"/>
        <v>5.4472862394750368E-2</v>
      </c>
      <c r="ES270" s="362">
        <f t="shared" si="794"/>
        <v>-89.497</v>
      </c>
      <c r="ET270" s="362">
        <f t="shared" si="846"/>
        <v>9.3990000000000009</v>
      </c>
      <c r="EU270" s="362">
        <f t="shared" si="847"/>
        <v>-7.0999999999997954E-2</v>
      </c>
      <c r="EV270" s="100"/>
      <c r="EW270" s="100">
        <v>89.497</v>
      </c>
      <c r="EX270" s="100">
        <v>80.097999999999999</v>
      </c>
      <c r="EY270" s="100">
        <v>80.168999999999997</v>
      </c>
      <c r="EZ270" s="100">
        <v>55.124000000000002</v>
      </c>
      <c r="FA270" s="100">
        <v>26.675000000000001</v>
      </c>
      <c r="FB270" s="100">
        <v>25.297000000000001</v>
      </c>
      <c r="FC270" s="208">
        <v>16.638995999999999</v>
      </c>
      <c r="FD270" s="208">
        <v>16.039486</v>
      </c>
      <c r="FE270" s="208">
        <v>9.5930759999999999</v>
      </c>
      <c r="FF270" s="208">
        <v>19.513559000000001</v>
      </c>
      <c r="FG270" s="208">
        <v>24.275677000000002</v>
      </c>
      <c r="FH270" s="94">
        <f t="shared" si="795"/>
        <v>-1</v>
      </c>
      <c r="FI270" s="94">
        <f t="shared" si="848"/>
        <v>0.2857142857142857</v>
      </c>
      <c r="FJ270" s="94">
        <f t="shared" si="849"/>
        <v>0</v>
      </c>
      <c r="FK270" s="94">
        <f t="shared" si="850"/>
        <v>-0.125</v>
      </c>
      <c r="FL270" s="94">
        <f t="shared" si="851"/>
        <v>0</v>
      </c>
      <c r="FM270" s="94">
        <f t="shared" si="852"/>
        <v>0.23076923076923078</v>
      </c>
      <c r="FN270" s="362">
        <f t="shared" si="796"/>
        <v>-18</v>
      </c>
      <c r="FO270" s="362">
        <f t="shared" si="853"/>
        <v>4</v>
      </c>
      <c r="FP270" s="362">
        <f t="shared" si="854"/>
        <v>0</v>
      </c>
      <c r="FQ270" s="486"/>
      <c r="FR270" s="486">
        <v>18</v>
      </c>
      <c r="FS270" s="486">
        <v>14</v>
      </c>
      <c r="FT270" s="486">
        <v>14</v>
      </c>
      <c r="FU270" s="486">
        <v>16</v>
      </c>
      <c r="FV270" s="486">
        <v>16</v>
      </c>
      <c r="FW270" s="486">
        <v>13</v>
      </c>
      <c r="FX270" s="2">
        <v>3</v>
      </c>
      <c r="FY270" s="2"/>
      <c r="FZ270" s="2"/>
      <c r="GA270" s="2"/>
      <c r="GB270" s="2"/>
      <c r="GC270" s="2"/>
      <c r="GD270" s="29"/>
      <c r="GE270" s="1" t="s">
        <v>77</v>
      </c>
      <c r="GF270" s="336"/>
      <c r="GG270" s="1">
        <v>8362</v>
      </c>
      <c r="GH270" s="1" t="s">
        <v>199</v>
      </c>
      <c r="GI270" s="18" t="s">
        <v>93</v>
      </c>
      <c r="GJ270" s="94">
        <f t="shared" si="922"/>
        <v>-1</v>
      </c>
      <c r="GK270" s="94">
        <f t="shared" si="923"/>
        <v>-0.89548191564189195</v>
      </c>
      <c r="GL270" s="94">
        <f t="shared" si="924"/>
        <v>0.12250303036062786</v>
      </c>
      <c r="GM270" s="94">
        <f t="shared" si="925"/>
        <v>0.82810574772056378</v>
      </c>
      <c r="GN270" s="94">
        <f t="shared" si="926"/>
        <v>-0.42604302100364877</v>
      </c>
      <c r="GO270" s="94">
        <f t="shared" si="927"/>
        <v>-0.56000395276057657</v>
      </c>
      <c r="GP270" s="366">
        <f t="shared" si="928"/>
        <v>-4.2474984684500713E-2</v>
      </c>
      <c r="GQ270" s="366">
        <f t="shared" si="929"/>
        <v>-0.3639138708457022</v>
      </c>
      <c r="GR270" s="366">
        <f t="shared" si="930"/>
        <v>4.4350763392810744E-2</v>
      </c>
      <c r="GS270" s="94">
        <f t="shared" si="797"/>
        <v>0</v>
      </c>
      <c r="GT270" s="94">
        <f t="shared" si="855"/>
        <v>4.2474984684500713E-2</v>
      </c>
      <c r="GU270" s="94">
        <f t="shared" si="856"/>
        <v>0.40638885553020293</v>
      </c>
      <c r="GV270" s="94">
        <f t="shared" si="857"/>
        <v>0.36203809213739219</v>
      </c>
      <c r="GW270" s="94">
        <f t="shared" si="858"/>
        <v>0.19804001633319723</v>
      </c>
      <c r="GX270" s="94">
        <f t="shared" si="859"/>
        <v>0.34504331087584217</v>
      </c>
      <c r="GY270" s="94">
        <f t="shared" si="860"/>
        <v>0.78419638776456357</v>
      </c>
      <c r="GZ270" s="94" t="str">
        <f t="shared" si="861"/>
        <v>Negativ EK</v>
      </c>
      <c r="HA270" s="94" t="str">
        <f t="shared" si="862"/>
        <v>Negativ EK</v>
      </c>
      <c r="HB270" s="94" t="str">
        <f t="shared" si="863"/>
        <v>Negativ EK</v>
      </c>
      <c r="HC270" s="94" t="str">
        <f t="shared" si="864"/>
        <v>Negativ EK</v>
      </c>
      <c r="HD270" s="94">
        <f t="shared" si="931"/>
        <v>-1</v>
      </c>
      <c r="HE270" s="94">
        <f t="shared" si="932"/>
        <v>-0.69025600593812797</v>
      </c>
      <c r="HF270" s="94">
        <f t="shared" si="933"/>
        <v>0.33738127157244679</v>
      </c>
      <c r="HG270" s="94">
        <f t="shared" si="934"/>
        <v>0.24204189914211005</v>
      </c>
      <c r="HH270" s="94">
        <f t="shared" si="935"/>
        <v>-0.42511743623806231</v>
      </c>
      <c r="HI270" s="94">
        <f t="shared" si="936"/>
        <v>-0.25768612310873468</v>
      </c>
      <c r="HJ270" s="366">
        <f t="shared" si="937"/>
        <v>-1.1120610867065657E-2</v>
      </c>
      <c r="HK270" s="366">
        <f t="shared" si="938"/>
        <v>-2.4781976689948575E-2</v>
      </c>
      <c r="HL270" s="366">
        <f t="shared" si="939"/>
        <v>9.0571483990385809E-3</v>
      </c>
      <c r="HM270" s="94">
        <f t="shared" si="798"/>
        <v>0</v>
      </c>
      <c r="HN270" s="94">
        <f t="shared" si="865"/>
        <v>1.1120610867065657E-2</v>
      </c>
      <c r="HO270" s="94">
        <f t="shared" si="866"/>
        <v>3.5902587557014233E-2</v>
      </c>
      <c r="HP270" s="94">
        <f t="shared" si="867"/>
        <v>2.6845439157975652E-2</v>
      </c>
      <c r="HQ270" s="94">
        <f t="shared" si="868"/>
        <v>2.161395616083326E-2</v>
      </c>
      <c r="HR270" s="94">
        <f t="shared" si="869"/>
        <v>3.7597167705687676E-2</v>
      </c>
      <c r="HS270" s="94">
        <f t="shared" si="870"/>
        <v>5.0648612232793995E-2</v>
      </c>
      <c r="HT270" s="94">
        <f t="shared" si="871"/>
        <v>0.11648001274967422</v>
      </c>
      <c r="HU270" s="94">
        <f t="shared" si="872"/>
        <v>3.5918297983635036E-2</v>
      </c>
      <c r="HV270" s="94">
        <f t="shared" si="873"/>
        <v>9.3279212798044145E-2</v>
      </c>
      <c r="HW270" s="94">
        <f t="shared" si="874"/>
        <v>-2.8456628016985726E-2</v>
      </c>
      <c r="HX270" s="94" t="e">
        <f t="shared" si="940"/>
        <v>#VALUE!</v>
      </c>
      <c r="HY270" s="94">
        <f t="shared" si="941"/>
        <v>-7.7179766115028164E-2</v>
      </c>
      <c r="HZ270" s="94">
        <f t="shared" si="942"/>
        <v>0.37696841340826803</v>
      </c>
      <c r="IA270" s="94">
        <f t="shared" si="943"/>
        <v>-8.6418095677354548E-2</v>
      </c>
      <c r="IB270" s="94">
        <f t="shared" si="944"/>
        <v>-0.43515400195087112</v>
      </c>
      <c r="IC270" s="94">
        <f t="shared" si="945"/>
        <v>0.13040663716639173</v>
      </c>
      <c r="ID270" s="366" t="e">
        <f t="shared" si="946"/>
        <v>#VALUE!</v>
      </c>
      <c r="IE270" s="366">
        <f t="shared" si="947"/>
        <v>-4.6463186622221E-3</v>
      </c>
      <c r="IF270" s="366">
        <f t="shared" si="948"/>
        <v>1.6481112262794591E-2</v>
      </c>
      <c r="IG270" s="94" t="str">
        <f t="shared" si="799"/>
        <v>i.a.</v>
      </c>
      <c r="IH270" s="94">
        <f t="shared" si="875"/>
        <v>5.5554934802283878E-2</v>
      </c>
      <c r="II270" s="94">
        <f t="shared" si="876"/>
        <v>6.0201253464505979E-2</v>
      </c>
      <c r="IJ270" s="94">
        <f t="shared" si="877"/>
        <v>4.3720141201711388E-2</v>
      </c>
      <c r="IK270" s="94">
        <f t="shared" si="878"/>
        <v>4.7855743414846524E-2</v>
      </c>
      <c r="IL270" s="94">
        <f t="shared" si="879"/>
        <v>8.4723523898781614E-2</v>
      </c>
      <c r="IM270" s="94">
        <f t="shared" si="880"/>
        <v>7.4949598766652165E-2</v>
      </c>
      <c r="IN270" s="94">
        <f t="shared" si="881"/>
        <v>3.227742827752348E-2</v>
      </c>
      <c r="IO270" s="94">
        <f t="shared" si="882"/>
        <v>-4.3278444209496489E-2</v>
      </c>
      <c r="IP270" s="94">
        <f t="shared" si="883"/>
        <v>-7.3044037178481652E-2</v>
      </c>
      <c r="IQ270" s="94">
        <f t="shared" si="884"/>
        <v>-6.3535770179084183E-2</v>
      </c>
      <c r="IR270" s="94">
        <f t="shared" si="800"/>
        <v>-1.3446051370678558E-2</v>
      </c>
      <c r="IS270" s="94" t="e">
        <f t="shared" si="949"/>
        <v>#VALUE!</v>
      </c>
      <c r="IT270" s="94" t="e">
        <f t="shared" si="950"/>
        <v>#VALUE!</v>
      </c>
      <c r="IU270" s="94" t="e">
        <f t="shared" si="951"/>
        <v>#VALUE!</v>
      </c>
      <c r="IV270" s="94" t="e">
        <f t="shared" si="952"/>
        <v>#VALUE!</v>
      </c>
      <c r="IW270" s="94" t="e">
        <f t="shared" si="953"/>
        <v>#VALUE!</v>
      </c>
      <c r="IX270" s="94" t="e">
        <f t="shared" si="954"/>
        <v>#VALUE!</v>
      </c>
      <c r="IY270" s="366" t="e">
        <f t="shared" si="955"/>
        <v>#VALUE!</v>
      </c>
      <c r="IZ270" s="366" t="e">
        <f t="shared" si="956"/>
        <v>#VALUE!</v>
      </c>
      <c r="JA270" s="366" t="e">
        <f t="shared" si="957"/>
        <v>#VALUE!</v>
      </c>
      <c r="JB270" s="392"/>
      <c r="JC270" s="94" t="str">
        <f t="shared" si="885"/>
        <v>i.a.</v>
      </c>
      <c r="JD270" s="94" t="str">
        <f t="shared" si="886"/>
        <v>i.a.</v>
      </c>
      <c r="JE270" s="94" t="str">
        <f t="shared" si="887"/>
        <v>i.a.</v>
      </c>
      <c r="JF270" s="94" t="str">
        <f t="shared" si="888"/>
        <v>i.a.</v>
      </c>
      <c r="JG270" s="94" t="str">
        <f t="shared" si="889"/>
        <v>i.a.</v>
      </c>
      <c r="JH270" s="94" t="str">
        <f t="shared" si="890"/>
        <v>i.a.</v>
      </c>
      <c r="JI270" s="94" t="str">
        <f t="shared" si="891"/>
        <v>i.a.</v>
      </c>
      <c r="JJ270" s="94" t="str">
        <f t="shared" si="892"/>
        <v>i.a.</v>
      </c>
      <c r="JK270" s="94" t="str">
        <f t="shared" si="893"/>
        <v>i.a.</v>
      </c>
      <c r="JL270" s="94" t="str">
        <f t="shared" si="894"/>
        <v>i.a.</v>
      </c>
      <c r="JM270" s="94" t="str">
        <f t="shared" si="801"/>
        <v>i.a.</v>
      </c>
      <c r="JN270" s="94" t="e">
        <f t="shared" si="958"/>
        <v>#VALUE!</v>
      </c>
      <c r="JO270" s="94" t="e">
        <f t="shared" si="959"/>
        <v>#DIV/0!</v>
      </c>
      <c r="JP270" s="94" t="e">
        <f t="shared" si="960"/>
        <v>#DIV/0!</v>
      </c>
      <c r="JQ270" s="94" t="e">
        <f t="shared" si="961"/>
        <v>#DIV/0!</v>
      </c>
      <c r="JR270" s="94" t="e">
        <f t="shared" si="962"/>
        <v>#DIV/0!</v>
      </c>
      <c r="JS270" s="94" t="e">
        <f t="shared" si="963"/>
        <v>#DIV/0!</v>
      </c>
      <c r="JT270" s="364" t="e">
        <f t="shared" si="964"/>
        <v>#VALUE!</v>
      </c>
      <c r="JU270" s="364">
        <f t="shared" si="965"/>
        <v>0</v>
      </c>
      <c r="JV270" s="364">
        <f t="shared" si="966"/>
        <v>0</v>
      </c>
      <c r="JW270" s="99" t="str">
        <f t="shared" si="802"/>
        <v>i.a.</v>
      </c>
      <c r="JX270" s="99">
        <f t="shared" si="895"/>
        <v>0</v>
      </c>
      <c r="JY270" s="99">
        <f t="shared" si="896"/>
        <v>0</v>
      </c>
      <c r="JZ270" s="99">
        <f t="shared" si="897"/>
        <v>0</v>
      </c>
      <c r="KA270" s="99">
        <f t="shared" si="898"/>
        <v>0</v>
      </c>
      <c r="KB270" s="99">
        <f t="shared" si="899"/>
        <v>0</v>
      </c>
      <c r="KC270" s="99">
        <f t="shared" si="900"/>
        <v>0</v>
      </c>
      <c r="KD270" s="99">
        <f t="shared" si="901"/>
        <v>0</v>
      </c>
      <c r="KE270" s="99" t="str">
        <f t="shared" si="902"/>
        <v>i.a.</v>
      </c>
      <c r="KF270" s="99" t="str">
        <f t="shared" si="803"/>
        <v>i.a.</v>
      </c>
      <c r="KG270" s="99" t="str">
        <f t="shared" si="804"/>
        <v>i.a.</v>
      </c>
      <c r="KH270" s="99" t="str">
        <f t="shared" si="805"/>
        <v>i.a.</v>
      </c>
      <c r="KI270" s="94">
        <f t="shared" si="967"/>
        <v>-1</v>
      </c>
      <c r="KJ270" s="94">
        <f t="shared" si="968"/>
        <v>-0.90438665615970582</v>
      </c>
      <c r="KK270" s="94">
        <f t="shared" si="969"/>
        <v>0.52158273381294962</v>
      </c>
      <c r="KL270" s="94">
        <f t="shared" si="970"/>
        <v>1.6203240058910164</v>
      </c>
      <c r="KM270" s="94">
        <f t="shared" si="971"/>
        <v>-0.32357043235704325</v>
      </c>
      <c r="KN270" s="94">
        <f t="shared" si="972"/>
        <v>-0.38934748427672955</v>
      </c>
      <c r="KO270" s="364">
        <f t="shared" si="973"/>
        <v>-1.1555555555555555E-2</v>
      </c>
      <c r="KP270" s="364">
        <f t="shared" si="974"/>
        <v>-0.1093015873015873</v>
      </c>
      <c r="KQ270" s="364">
        <f t="shared" si="975"/>
        <v>4.1428571428571426E-2</v>
      </c>
      <c r="KR270" s="308"/>
      <c r="KS270" s="308">
        <f t="shared" si="903"/>
        <v>1.1555555555555555E-2</v>
      </c>
      <c r="KT270" s="308">
        <f t="shared" si="904"/>
        <v>0.12085714285714286</v>
      </c>
      <c r="KU270" s="308">
        <f t="shared" si="905"/>
        <v>7.9428571428571432E-2</v>
      </c>
      <c r="KV270" s="308">
        <f t="shared" si="906"/>
        <v>3.0312499999999999E-2</v>
      </c>
      <c r="KW270" s="308">
        <f t="shared" si="907"/>
        <v>4.4812499999999998E-2</v>
      </c>
      <c r="KX270" s="308">
        <f t="shared" si="908"/>
        <v>7.3384615384615381E-2</v>
      </c>
      <c r="KY270" s="308">
        <f t="shared" si="909"/>
        <v>0.52178633333333335</v>
      </c>
      <c r="KZ270" s="308" t="str">
        <f t="shared" si="910"/>
        <v>i.a.</v>
      </c>
      <c r="LA270" s="308" t="str">
        <f t="shared" si="911"/>
        <v>i.a.</v>
      </c>
      <c r="LB270" s="308" t="str">
        <f t="shared" si="912"/>
        <v>i.a.</v>
      </c>
      <c r="LC270" s="308" t="str">
        <f t="shared" si="806"/>
        <v>i.a.</v>
      </c>
    </row>
    <row r="271" spans="1:315" s="1" customFormat="1" ht="17.25" customHeight="1" x14ac:dyDescent="0.3">
      <c r="A271" s="377" t="s">
        <v>586</v>
      </c>
      <c r="B271" s="171">
        <v>38387782</v>
      </c>
      <c r="C271" t="s">
        <v>80</v>
      </c>
      <c r="D271" s="336" t="s">
        <v>87</v>
      </c>
      <c r="E271">
        <v>1</v>
      </c>
      <c r="F271"/>
      <c r="G271">
        <v>412000</v>
      </c>
      <c r="H271"/>
      <c r="I271" s="188">
        <v>45079</v>
      </c>
      <c r="J271" s="176"/>
      <c r="K271" s="176" t="s">
        <v>132</v>
      </c>
      <c r="L271" s="178" t="s">
        <v>132</v>
      </c>
      <c r="M271" s="178" t="s">
        <v>132</v>
      </c>
      <c r="N271" s="178" t="s">
        <v>132</v>
      </c>
      <c r="O271" s="178" t="s">
        <v>132</v>
      </c>
      <c r="P271" s="178" t="s">
        <v>132</v>
      </c>
      <c r="Q271" s="94" t="e">
        <f t="shared" si="913"/>
        <v>#DIV/0!</v>
      </c>
      <c r="R271" s="94" t="e">
        <f t="shared" si="914"/>
        <v>#DIV/0!</v>
      </c>
      <c r="S271" s="94" t="e">
        <f t="shared" si="915"/>
        <v>#DIV/0!</v>
      </c>
      <c r="T271" s="94" t="e">
        <f t="shared" si="916"/>
        <v>#DIV/0!</v>
      </c>
      <c r="U271" s="94" t="e">
        <f t="shared" si="917"/>
        <v>#DIV/0!</v>
      </c>
      <c r="V271" s="94" t="e">
        <f t="shared" si="918"/>
        <v>#DIV/0!</v>
      </c>
      <c r="W271" s="362">
        <f t="shared" si="919"/>
        <v>0</v>
      </c>
      <c r="X271" s="362">
        <f t="shared" si="920"/>
        <v>0</v>
      </c>
      <c r="Y271" s="362">
        <f t="shared" si="921"/>
        <v>0</v>
      </c>
      <c r="Z271" s="100"/>
      <c r="AA271" s="396"/>
      <c r="AB271" s="208"/>
      <c r="AC271" s="208"/>
      <c r="AD271" s="208"/>
      <c r="AE271" s="208"/>
      <c r="AF271" s="262"/>
      <c r="AG271" s="263"/>
      <c r="AH271" s="263"/>
      <c r="AI271" s="263"/>
      <c r="AJ271" s="263"/>
      <c r="AK271" s="265"/>
      <c r="AL271" s="94">
        <f t="shared" si="782"/>
        <v>-1</v>
      </c>
      <c r="AM271" s="94">
        <f t="shared" si="783"/>
        <v>1.9282267792521108</v>
      </c>
      <c r="AN271" s="94">
        <f t="shared" si="807"/>
        <v>-0.37637913741223666</v>
      </c>
      <c r="AO271" s="94">
        <f t="shared" si="808"/>
        <v>4.7505407354001443</v>
      </c>
      <c r="AP271" s="94">
        <f t="shared" si="809"/>
        <v>3.8597938144329897</v>
      </c>
      <c r="AQ271" s="94">
        <f t="shared" si="810"/>
        <v>-1.7613814756671897</v>
      </c>
      <c r="AR271" s="362">
        <f t="shared" si="784"/>
        <v>-14.565</v>
      </c>
      <c r="AS271" s="362">
        <f t="shared" si="811"/>
        <v>9.5909999999999993</v>
      </c>
      <c r="AT271" s="362">
        <f t="shared" si="812"/>
        <v>-3.0019999999999998</v>
      </c>
      <c r="AU271" s="266"/>
      <c r="AV271" s="266">
        <v>14.565</v>
      </c>
      <c r="AW271" s="201">
        <v>4.9740000000000002</v>
      </c>
      <c r="AX271" s="201">
        <v>7.976</v>
      </c>
      <c r="AY271" s="201">
        <v>1.387</v>
      </c>
      <c r="AZ271" s="201">
        <v>-0.48499999999999999</v>
      </c>
      <c r="BA271" s="276">
        <v>0.63700000000000001</v>
      </c>
      <c r="BB271" s="231"/>
      <c r="BC271" s="230"/>
      <c r="BD271" s="230"/>
      <c r="BE271" s="230"/>
      <c r="BF271" s="231"/>
      <c r="BG271" s="94">
        <f t="shared" si="785"/>
        <v>-1</v>
      </c>
      <c r="BH271" s="94">
        <f t="shared" si="813"/>
        <v>-0.32449814850906256</v>
      </c>
      <c r="BI271" s="94">
        <f t="shared" si="814"/>
        <v>-0.34184197024114932</v>
      </c>
      <c r="BJ271" s="94">
        <f t="shared" si="815"/>
        <v>6.5178399228543888</v>
      </c>
      <c r="BK271" s="94">
        <f t="shared" si="816"/>
        <v>2.5408618127786031</v>
      </c>
      <c r="BL271" s="94">
        <f t="shared" si="817"/>
        <v>-2.197508896797153</v>
      </c>
      <c r="BM271" s="362">
        <f t="shared" si="786"/>
        <v>-3.4660000000000002</v>
      </c>
      <c r="BN271" s="362">
        <f t="shared" si="818"/>
        <v>-1.665</v>
      </c>
      <c r="BO271" s="362">
        <f t="shared" si="819"/>
        <v>-2.665</v>
      </c>
      <c r="BP271" s="266"/>
      <c r="BQ271" s="266">
        <v>3.4660000000000002</v>
      </c>
      <c r="BR271" s="201">
        <v>5.1310000000000002</v>
      </c>
      <c r="BS271" s="201">
        <v>7.7960000000000003</v>
      </c>
      <c r="BT271" s="201">
        <v>1.0369999999999999</v>
      </c>
      <c r="BU271" s="201">
        <v>-0.67300000000000004</v>
      </c>
      <c r="BV271" s="285">
        <v>0.56200000000000006</v>
      </c>
      <c r="BW271" s="265"/>
      <c r="BX271" s="263"/>
      <c r="BY271" s="263"/>
      <c r="BZ271" s="263"/>
      <c r="CA271" s="263"/>
      <c r="CB271" s="94">
        <f t="shared" si="787"/>
        <v>-1</v>
      </c>
      <c r="CC271" s="94">
        <f t="shared" si="820"/>
        <v>-0.43149483531475352</v>
      </c>
      <c r="CD271" s="94">
        <f t="shared" si="821"/>
        <v>-0.34184197024114932</v>
      </c>
      <c r="CE271" s="94">
        <f t="shared" si="822"/>
        <v>6.5178399228543888</v>
      </c>
      <c r="CF271" s="94">
        <f t="shared" si="823"/>
        <v>2.5408618127786031</v>
      </c>
      <c r="CG271" s="94">
        <f t="shared" si="824"/>
        <v>-2.197508896797153</v>
      </c>
      <c r="CH271" s="362">
        <f t="shared" si="788"/>
        <v>-2.9169999999999998</v>
      </c>
      <c r="CI271" s="362">
        <f t="shared" si="825"/>
        <v>-2.2140000000000004</v>
      </c>
      <c r="CJ271" s="362">
        <f t="shared" si="826"/>
        <v>-2.665</v>
      </c>
      <c r="CK271" s="100"/>
      <c r="CL271" s="100">
        <v>2.9169999999999998</v>
      </c>
      <c r="CM271" s="208">
        <v>5.1310000000000002</v>
      </c>
      <c r="CN271" s="208">
        <v>7.7960000000000003</v>
      </c>
      <c r="CO271" s="208">
        <v>1.0369999999999999</v>
      </c>
      <c r="CP271" s="208">
        <v>-0.67300000000000004</v>
      </c>
      <c r="CQ271" s="262">
        <v>0.56200000000000006</v>
      </c>
      <c r="CR271" s="304"/>
      <c r="CS271" s="304"/>
      <c r="CT271" s="304"/>
      <c r="CU271" s="304"/>
      <c r="CV271" s="304"/>
      <c r="CW271" s="94">
        <f t="shared" si="789"/>
        <v>-1</v>
      </c>
      <c r="CX271" s="94">
        <f t="shared" si="827"/>
        <v>-0.43264183954011504</v>
      </c>
      <c r="CY271" s="94">
        <f t="shared" si="828"/>
        <v>-0.34204900509784575</v>
      </c>
      <c r="CZ271" s="94">
        <f t="shared" si="829"/>
        <v>6.3888213851761861</v>
      </c>
      <c r="DA271" s="94">
        <f t="shared" si="830"/>
        <v>2.5676190476190475</v>
      </c>
      <c r="DB271" s="94">
        <f t="shared" si="831"/>
        <v>-2.1986301369863015</v>
      </c>
      <c r="DC271" s="362">
        <f t="shared" si="790"/>
        <v>-2.27</v>
      </c>
      <c r="DD271" s="362">
        <f t="shared" si="832"/>
        <v>-1.7310000000000003</v>
      </c>
      <c r="DE271" s="362">
        <f t="shared" si="833"/>
        <v>-2.08</v>
      </c>
      <c r="DF271" s="266"/>
      <c r="DG271" s="266">
        <v>2.27</v>
      </c>
      <c r="DH271" s="201">
        <v>4.0010000000000003</v>
      </c>
      <c r="DI271" s="201">
        <v>6.0810000000000004</v>
      </c>
      <c r="DJ271" s="201">
        <v>0.82299999999999995</v>
      </c>
      <c r="DK271" s="201">
        <v>-0.52500000000000002</v>
      </c>
      <c r="DL271" s="285">
        <v>0.438</v>
      </c>
      <c r="DM271" s="263"/>
      <c r="DN271" s="263"/>
      <c r="DO271" s="263"/>
      <c r="DP271" s="263"/>
      <c r="DQ271" s="263"/>
      <c r="DR271" s="94">
        <f t="shared" si="791"/>
        <v>-1</v>
      </c>
      <c r="DS271" s="94">
        <f t="shared" si="834"/>
        <v>0.17044601291485206</v>
      </c>
      <c r="DT271" s="94">
        <f t="shared" si="835"/>
        <v>0.42958351223701147</v>
      </c>
      <c r="DU271" s="94">
        <f t="shared" si="836"/>
        <v>1.8788627935723115</v>
      </c>
      <c r="DV271" s="94">
        <f t="shared" si="837"/>
        <v>6.8353510895883787</v>
      </c>
      <c r="DW271" s="94">
        <f t="shared" si="838"/>
        <v>-0.55970149253731338</v>
      </c>
      <c r="DX271" s="362">
        <f t="shared" si="792"/>
        <v>-15.587999999999999</v>
      </c>
      <c r="DY271" s="362">
        <f t="shared" si="839"/>
        <v>2.2699999999999996</v>
      </c>
      <c r="DZ271" s="362">
        <f t="shared" si="840"/>
        <v>4.0019999999999989</v>
      </c>
      <c r="EA271" s="100"/>
      <c r="EB271" s="100">
        <v>15.587999999999999</v>
      </c>
      <c r="EC271" s="208">
        <v>13.318</v>
      </c>
      <c r="ED271" s="208">
        <v>9.3160000000000007</v>
      </c>
      <c r="EE271" s="208">
        <v>3.2360000000000002</v>
      </c>
      <c r="EF271" s="208">
        <v>0.41299999999999998</v>
      </c>
      <c r="EG271" s="262">
        <v>0.93799999999999994</v>
      </c>
      <c r="EH271" s="304"/>
      <c r="EI271" s="304"/>
      <c r="EJ271" s="304"/>
      <c r="EK271" s="304"/>
      <c r="EL271" s="304"/>
      <c r="EM271" s="94">
        <f t="shared" si="793"/>
        <v>-1</v>
      </c>
      <c r="EN271" s="94">
        <f t="shared" si="841"/>
        <v>-0.25359757111961406</v>
      </c>
      <c r="EO271" s="94">
        <f t="shared" si="842"/>
        <v>1.0954289947274389</v>
      </c>
      <c r="EP271" s="94">
        <f t="shared" si="843"/>
        <v>5.168411370505107E-3</v>
      </c>
      <c r="EQ271" s="94">
        <f t="shared" si="844"/>
        <v>8.698343172728995E-2</v>
      </c>
      <c r="ER271" s="94">
        <f t="shared" si="845"/>
        <v>0.377853581737077</v>
      </c>
      <c r="ES271" s="362">
        <f t="shared" si="794"/>
        <v>-35.893000000000001</v>
      </c>
      <c r="ET271" s="362">
        <f t="shared" si="846"/>
        <v>-12.195</v>
      </c>
      <c r="EU271" s="362">
        <f t="shared" si="847"/>
        <v>25.138999999999999</v>
      </c>
      <c r="EV271" s="100"/>
      <c r="EW271" s="100">
        <v>35.893000000000001</v>
      </c>
      <c r="EX271" s="208">
        <v>48.088000000000001</v>
      </c>
      <c r="EY271" s="208">
        <v>22.949000000000002</v>
      </c>
      <c r="EZ271" s="208">
        <v>22.831</v>
      </c>
      <c r="FA271" s="208">
        <v>21.004000000000001</v>
      </c>
      <c r="FB271" s="262">
        <v>15.244</v>
      </c>
      <c r="FC271" s="304"/>
      <c r="FD271" s="304"/>
      <c r="FE271" s="304"/>
      <c r="FF271" s="304"/>
      <c r="FG271" s="304"/>
      <c r="FH271" s="94">
        <f t="shared" si="795"/>
        <v>-1</v>
      </c>
      <c r="FI271" s="94" t="e">
        <f t="shared" si="848"/>
        <v>#DIV/0!</v>
      </c>
      <c r="FJ271" s="94" t="e">
        <f t="shared" si="849"/>
        <v>#DIV/0!</v>
      </c>
      <c r="FK271" s="94" t="e">
        <f t="shared" si="850"/>
        <v>#DIV/0!</v>
      </c>
      <c r="FL271" s="94" t="e">
        <f t="shared" si="851"/>
        <v>#DIV/0!</v>
      </c>
      <c r="FM271" s="94" t="e">
        <f t="shared" si="852"/>
        <v>#DIV/0!</v>
      </c>
      <c r="FN271" s="362">
        <f t="shared" si="796"/>
        <v>-18</v>
      </c>
      <c r="FO271" s="362">
        <f t="shared" si="853"/>
        <v>18</v>
      </c>
      <c r="FP271" s="362">
        <f t="shared" si="854"/>
        <v>0</v>
      </c>
      <c r="FQ271" s="486"/>
      <c r="FR271" s="486">
        <v>18</v>
      </c>
      <c r="FS271" s="2"/>
      <c r="FT271" s="2"/>
      <c r="FU271" s="2"/>
      <c r="FV271" s="2"/>
      <c r="FW271" s="515"/>
      <c r="FX271" s="516"/>
      <c r="FY271" s="516"/>
      <c r="FZ271" s="516"/>
      <c r="GA271" s="516"/>
      <c r="GB271" s="516"/>
      <c r="GC271" s="96"/>
      <c r="GD271" s="35" t="s">
        <v>751</v>
      </c>
      <c r="GE271" s="1" t="s">
        <v>81</v>
      </c>
      <c r="GF271" s="336"/>
      <c r="GG271" s="132">
        <v>8831</v>
      </c>
      <c r="GH271" s="1" t="s">
        <v>615</v>
      </c>
      <c r="GI271" s="18" t="s">
        <v>79</v>
      </c>
      <c r="GJ271" s="94">
        <f t="shared" si="922"/>
        <v>-1</v>
      </c>
      <c r="GK271" s="94">
        <f t="shared" si="923"/>
        <v>-0.55484861629122428</v>
      </c>
      <c r="GL271" s="94">
        <f t="shared" si="924"/>
        <v>-0.6350092962121987</v>
      </c>
      <c r="GM271" s="94">
        <f t="shared" si="925"/>
        <v>1.185516083372822</v>
      </c>
      <c r="GN271" s="94">
        <f t="shared" si="926"/>
        <v>1.5704862452901869</v>
      </c>
      <c r="GO271" s="392">
        <f t="shared" si="927"/>
        <v>-2.6628620950343884</v>
      </c>
      <c r="GP271" s="366">
        <f t="shared" si="928"/>
        <v>-0.20182661039230609</v>
      </c>
      <c r="GQ271" s="366">
        <f t="shared" si="929"/>
        <v>-0.25156209686226666</v>
      </c>
      <c r="GR271" s="366">
        <f t="shared" si="930"/>
        <v>-0.78880377203159657</v>
      </c>
      <c r="GS271" s="94">
        <f t="shared" si="797"/>
        <v>0</v>
      </c>
      <c r="GT271" s="94">
        <f t="shared" si="855"/>
        <v>0.20182661039230609</v>
      </c>
      <c r="GU271" s="392">
        <f t="shared" si="856"/>
        <v>0.45338870725457275</v>
      </c>
      <c r="GV271" s="94">
        <f t="shared" si="857"/>
        <v>1.2421924792861694</v>
      </c>
      <c r="GW271" s="94">
        <f t="shared" si="858"/>
        <v>0.56837489723211831</v>
      </c>
      <c r="GX271" s="94">
        <f t="shared" si="859"/>
        <v>-0.99629903774981499</v>
      </c>
      <c r="GY271" s="94">
        <f t="shared" si="860"/>
        <v>0.59914712153518135</v>
      </c>
      <c r="GZ271" s="94" t="str">
        <f t="shared" si="861"/>
        <v>Negativ EK</v>
      </c>
      <c r="HA271" s="94" t="str">
        <f t="shared" si="862"/>
        <v>Negativ EK</v>
      </c>
      <c r="HB271" s="94" t="str">
        <f t="shared" si="863"/>
        <v>Negativ EK</v>
      </c>
      <c r="HC271" s="94" t="str">
        <f t="shared" si="864"/>
        <v>Negativ EK</v>
      </c>
      <c r="HD271" s="94">
        <f t="shared" si="931"/>
        <v>-1</v>
      </c>
      <c r="HE271" s="94">
        <f t="shared" si="932"/>
        <v>-0.42861331700787403</v>
      </c>
      <c r="HF271" s="94">
        <f t="shared" si="933"/>
        <v>-0.57584815515350896</v>
      </c>
      <c r="HG271" s="94">
        <f t="shared" si="934"/>
        <v>6.1984384669795132</v>
      </c>
      <c r="HH271" s="94">
        <f t="shared" si="935"/>
        <v>2.2741681074392335</v>
      </c>
      <c r="HI271" s="392">
        <f t="shared" si="936"/>
        <v>-2.007218363649073</v>
      </c>
      <c r="HJ271" s="366">
        <f t="shared" si="937"/>
        <v>-8.2542479846631989E-2</v>
      </c>
      <c r="HK271" s="366">
        <f t="shared" si="938"/>
        <v>-6.1917449485969334E-2</v>
      </c>
      <c r="HL271" s="366">
        <f t="shared" si="939"/>
        <v>-0.19612547914271539</v>
      </c>
      <c r="HM271" s="94">
        <f t="shared" si="798"/>
        <v>0</v>
      </c>
      <c r="HN271" s="94">
        <f t="shared" si="865"/>
        <v>8.2542479846631989E-2</v>
      </c>
      <c r="HO271" s="392">
        <f t="shared" si="866"/>
        <v>0.14445992933260132</v>
      </c>
      <c r="HP271" s="94">
        <f t="shared" si="867"/>
        <v>0.34058540847531671</v>
      </c>
      <c r="HQ271" s="94">
        <f t="shared" si="868"/>
        <v>4.7313790350176792E-2</v>
      </c>
      <c r="HR271" s="94">
        <f t="shared" si="869"/>
        <v>-3.7133083204590599E-2</v>
      </c>
      <c r="HS271" s="94">
        <f t="shared" si="870"/>
        <v>3.6866964051430078E-2</v>
      </c>
      <c r="HT271" s="94" t="str">
        <f t="shared" si="871"/>
        <v>i.a.</v>
      </c>
      <c r="HU271" s="94" t="str">
        <f t="shared" si="872"/>
        <v>i.a.</v>
      </c>
      <c r="HV271" s="94" t="str">
        <f t="shared" si="873"/>
        <v>i.a.</v>
      </c>
      <c r="HW271" s="94" t="str">
        <f t="shared" si="874"/>
        <v>i.a.</v>
      </c>
      <c r="HX271" s="94" t="e">
        <f t="shared" si="940"/>
        <v>#VALUE!</v>
      </c>
      <c r="HY271" s="94">
        <f t="shared" si="941"/>
        <v>0.56811656504191355</v>
      </c>
      <c r="HZ271" s="94">
        <f t="shared" si="942"/>
        <v>-0.317760937815522</v>
      </c>
      <c r="IA271" s="94">
        <f t="shared" si="943"/>
        <v>1.8640601525142464</v>
      </c>
      <c r="IB271" s="94">
        <f t="shared" si="944"/>
        <v>6.2083445440722853</v>
      </c>
      <c r="IC271" s="392">
        <f t="shared" si="945"/>
        <v>-0.68044608418581265</v>
      </c>
      <c r="ID271" s="366" t="e">
        <f t="shared" si="946"/>
        <v>#VALUE!</v>
      </c>
      <c r="IE271" s="366">
        <f t="shared" si="947"/>
        <v>0.15734021820887134</v>
      </c>
      <c r="IF271" s="366">
        <f t="shared" si="948"/>
        <v>-0.12899302351690284</v>
      </c>
      <c r="IG271" s="94" t="str">
        <f t="shared" si="799"/>
        <v>i.a.</v>
      </c>
      <c r="IH271" s="94">
        <f t="shared" si="875"/>
        <v>0.4342908087928008</v>
      </c>
      <c r="II271" s="392">
        <f t="shared" si="876"/>
        <v>0.27695059058392946</v>
      </c>
      <c r="IJ271" s="94">
        <f t="shared" si="877"/>
        <v>0.4059436141008323</v>
      </c>
      <c r="IK271" s="94">
        <f t="shared" si="878"/>
        <v>0.14173711182164603</v>
      </c>
      <c r="IL271" s="94">
        <f t="shared" si="879"/>
        <v>1.9662921348314603E-2</v>
      </c>
      <c r="IM271" s="94">
        <f t="shared" si="880"/>
        <v>6.1532406192600364E-2</v>
      </c>
      <c r="IN271" s="94" t="str">
        <f t="shared" si="881"/>
        <v>i.a.</v>
      </c>
      <c r="IO271" s="94" t="str">
        <f t="shared" si="882"/>
        <v>i.a.</v>
      </c>
      <c r="IP271" s="94" t="str">
        <f t="shared" si="883"/>
        <v>i.a.</v>
      </c>
      <c r="IQ271" s="94" t="str">
        <f t="shared" si="884"/>
        <v>i.a.</v>
      </c>
      <c r="IR271" s="94" t="str">
        <f t="shared" si="800"/>
        <v>i.a.</v>
      </c>
      <c r="IS271" s="94" t="e">
        <f t="shared" si="949"/>
        <v>#VALUE!</v>
      </c>
      <c r="IT271" s="94" t="e">
        <f t="shared" si="950"/>
        <v>#VALUE!</v>
      </c>
      <c r="IU271" s="94" t="e">
        <f t="shared" si="951"/>
        <v>#VALUE!</v>
      </c>
      <c r="IV271" s="94" t="e">
        <f t="shared" si="952"/>
        <v>#VALUE!</v>
      </c>
      <c r="IW271" s="94" t="e">
        <f t="shared" si="953"/>
        <v>#VALUE!</v>
      </c>
      <c r="IX271" s="392" t="e">
        <f t="shared" si="954"/>
        <v>#VALUE!</v>
      </c>
      <c r="IY271" s="366" t="e">
        <f t="shared" si="955"/>
        <v>#VALUE!</v>
      </c>
      <c r="IZ271" s="366" t="e">
        <f t="shared" si="956"/>
        <v>#VALUE!</v>
      </c>
      <c r="JA271" s="366" t="e">
        <f t="shared" si="957"/>
        <v>#VALUE!</v>
      </c>
      <c r="JB271" s="392"/>
      <c r="JC271" s="94" t="str">
        <f t="shared" si="885"/>
        <v>i.a.</v>
      </c>
      <c r="JD271" s="392" t="str">
        <f t="shared" si="886"/>
        <v>i.a.</v>
      </c>
      <c r="JE271" s="94" t="str">
        <f t="shared" si="887"/>
        <v>i.a.</v>
      </c>
      <c r="JF271" s="94" t="str">
        <f t="shared" si="888"/>
        <v>i.a.</v>
      </c>
      <c r="JG271" s="94" t="str">
        <f t="shared" si="889"/>
        <v>i.a.</v>
      </c>
      <c r="JH271" s="94" t="str">
        <f t="shared" si="890"/>
        <v>i.a.</v>
      </c>
      <c r="JI271" s="94" t="str">
        <f t="shared" si="891"/>
        <v>i.a.</v>
      </c>
      <c r="JJ271" s="94" t="str">
        <f t="shared" si="892"/>
        <v>i.a.</v>
      </c>
      <c r="JK271" s="94" t="str">
        <f t="shared" si="893"/>
        <v>i.a.</v>
      </c>
      <c r="JL271" s="94" t="str">
        <f t="shared" si="894"/>
        <v>i.a.</v>
      </c>
      <c r="JM271" s="94" t="str">
        <f t="shared" si="801"/>
        <v>i.a.</v>
      </c>
      <c r="JN271" s="94" t="e">
        <f t="shared" si="958"/>
        <v>#VALUE!</v>
      </c>
      <c r="JO271" s="94" t="e">
        <f t="shared" si="959"/>
        <v>#VALUE!</v>
      </c>
      <c r="JP271" s="94" t="e">
        <f t="shared" si="960"/>
        <v>#VALUE!</v>
      </c>
      <c r="JQ271" s="94" t="e">
        <f t="shared" si="961"/>
        <v>#VALUE!</v>
      </c>
      <c r="JR271" s="94" t="e">
        <f t="shared" si="962"/>
        <v>#VALUE!</v>
      </c>
      <c r="JS271" s="392" t="e">
        <f t="shared" si="963"/>
        <v>#VALUE!</v>
      </c>
      <c r="JT271" s="364" t="e">
        <f t="shared" si="964"/>
        <v>#VALUE!</v>
      </c>
      <c r="JU271" s="364" t="e">
        <f t="shared" si="965"/>
        <v>#VALUE!</v>
      </c>
      <c r="JV271" s="364" t="e">
        <f t="shared" si="966"/>
        <v>#VALUE!</v>
      </c>
      <c r="JW271" s="99" t="str">
        <f t="shared" si="802"/>
        <v>i.a.</v>
      </c>
      <c r="JX271" s="99">
        <f t="shared" si="895"/>
        <v>0</v>
      </c>
      <c r="JY271" s="393" t="str">
        <f t="shared" si="896"/>
        <v>i.a.</v>
      </c>
      <c r="JZ271" s="99" t="str">
        <f t="shared" si="897"/>
        <v>i.a.</v>
      </c>
      <c r="KA271" s="99" t="str">
        <f t="shared" si="898"/>
        <v>i.a.</v>
      </c>
      <c r="KB271" s="99" t="str">
        <f t="shared" si="899"/>
        <v>i.a.</v>
      </c>
      <c r="KC271" s="99" t="str">
        <f t="shared" si="900"/>
        <v>i.a.</v>
      </c>
      <c r="KD271" s="99" t="str">
        <f t="shared" si="901"/>
        <v>i.a.</v>
      </c>
      <c r="KE271" s="99" t="str">
        <f t="shared" si="902"/>
        <v>i.a.</v>
      </c>
      <c r="KF271" s="99" t="str">
        <f t="shared" si="803"/>
        <v>i.a.</v>
      </c>
      <c r="KG271" s="99" t="str">
        <f t="shared" si="804"/>
        <v>i.a.</v>
      </c>
      <c r="KH271" s="99" t="str">
        <f t="shared" si="805"/>
        <v>i.a.</v>
      </c>
      <c r="KI271" s="94">
        <f t="shared" si="967"/>
        <v>-1</v>
      </c>
      <c r="KJ271" s="94" t="e">
        <f t="shared" si="968"/>
        <v>#VALUE!</v>
      </c>
      <c r="KK271" s="94" t="e">
        <f t="shared" si="969"/>
        <v>#VALUE!</v>
      </c>
      <c r="KL271" s="94" t="e">
        <f t="shared" si="970"/>
        <v>#VALUE!</v>
      </c>
      <c r="KM271" s="94" t="e">
        <f t="shared" si="971"/>
        <v>#VALUE!</v>
      </c>
      <c r="KN271" s="392" t="e">
        <f t="shared" si="972"/>
        <v>#VALUE!</v>
      </c>
      <c r="KO271" s="364">
        <f t="shared" si="973"/>
        <v>-0.16205555555555554</v>
      </c>
      <c r="KP271" s="364" t="e">
        <f t="shared" si="974"/>
        <v>#VALUE!</v>
      </c>
      <c r="KQ271" s="364" t="e">
        <f t="shared" si="975"/>
        <v>#VALUE!</v>
      </c>
      <c r="KR271" s="308"/>
      <c r="KS271" s="308">
        <f t="shared" si="903"/>
        <v>0.16205555555555554</v>
      </c>
      <c r="KT271" s="395" t="str">
        <f t="shared" si="904"/>
        <v>i.a.</v>
      </c>
      <c r="KU271" s="308" t="str">
        <f t="shared" si="905"/>
        <v>i.a.</v>
      </c>
      <c r="KV271" s="308" t="str">
        <f t="shared" si="906"/>
        <v>i.a.</v>
      </c>
      <c r="KW271" s="308" t="str">
        <f t="shared" si="907"/>
        <v>i.a.</v>
      </c>
      <c r="KX271" s="308" t="str">
        <f t="shared" si="908"/>
        <v>i.a.</v>
      </c>
      <c r="KY271" s="308" t="str">
        <f t="shared" si="909"/>
        <v>i.a.</v>
      </c>
      <c r="KZ271" s="308" t="str">
        <f t="shared" si="910"/>
        <v>i.a.</v>
      </c>
      <c r="LA271" s="308" t="str">
        <f t="shared" si="911"/>
        <v>i.a.</v>
      </c>
      <c r="LB271" s="308" t="str">
        <f t="shared" si="912"/>
        <v>i.a.</v>
      </c>
      <c r="LC271" s="308" t="str">
        <f t="shared" si="806"/>
        <v>i.a.</v>
      </c>
    </row>
    <row r="272" spans="1:315" s="1" customFormat="1" x14ac:dyDescent="0.3">
      <c r="A272" t="s">
        <v>384</v>
      </c>
      <c r="B272" s="171">
        <v>27623549</v>
      </c>
      <c r="C272" t="s">
        <v>968</v>
      </c>
      <c r="D272" s="336"/>
      <c r="E272"/>
      <c r="F272"/>
      <c r="G272">
        <v>24000</v>
      </c>
      <c r="H272"/>
      <c r="I272" s="184">
        <v>45056</v>
      </c>
      <c r="J272" s="176"/>
      <c r="K272" s="176" t="s">
        <v>132</v>
      </c>
      <c r="L272" s="176" t="s">
        <v>132</v>
      </c>
      <c r="M272" s="176" t="s">
        <v>132</v>
      </c>
      <c r="N272" s="176" t="s">
        <v>132</v>
      </c>
      <c r="O272" s="176" t="s">
        <v>132</v>
      </c>
      <c r="P272" s="176" t="s">
        <v>132</v>
      </c>
      <c r="Q272" s="94">
        <f t="shared" si="913"/>
        <v>-1</v>
      </c>
      <c r="R272" s="94">
        <f t="shared" si="914"/>
        <v>7.2536765325202479E-2</v>
      </c>
      <c r="S272" s="94">
        <f t="shared" si="915"/>
        <v>0.18281886305712147</v>
      </c>
      <c r="T272" s="94">
        <f t="shared" si="916"/>
        <v>2.7750256127022199E-2</v>
      </c>
      <c r="U272" s="94">
        <f t="shared" si="917"/>
        <v>-3.2325954540606494E-2</v>
      </c>
      <c r="V272" s="94">
        <f t="shared" si="918"/>
        <v>2.016883768607447E-2</v>
      </c>
      <c r="W272" s="362">
        <f t="shared" si="919"/>
        <v>-2164.7460000000001</v>
      </c>
      <c r="X272" s="362">
        <f t="shared" si="920"/>
        <v>146.404</v>
      </c>
      <c r="Y272" s="362">
        <f t="shared" si="921"/>
        <v>311.95900000000006</v>
      </c>
      <c r="Z272" s="100"/>
      <c r="AA272" s="396">
        <v>2164.7460000000001</v>
      </c>
      <c r="AB272" s="100">
        <v>2018.3420000000001</v>
      </c>
      <c r="AC272" s="100">
        <v>1706.383</v>
      </c>
      <c r="AD272" s="100">
        <v>1660.309</v>
      </c>
      <c r="AE272" s="100">
        <v>1715.7729999999999</v>
      </c>
      <c r="AF272" s="100">
        <v>1681.8520000000001</v>
      </c>
      <c r="AG272" s="201">
        <v>1683.7660000000001</v>
      </c>
      <c r="AH272" s="201">
        <v>1561.271</v>
      </c>
      <c r="AI272" s="201">
        <v>1625.6849999999999</v>
      </c>
      <c r="AJ272" s="201">
        <v>1670.9349999999999</v>
      </c>
      <c r="AK272" s="201">
        <v>1662.16</v>
      </c>
      <c r="AL272" s="94">
        <f t="shared" si="782"/>
        <v>-1</v>
      </c>
      <c r="AM272" s="94">
        <f t="shared" si="783"/>
        <v>9.3104159660422028E-2</v>
      </c>
      <c r="AN272" s="94">
        <f t="shared" si="807"/>
        <v>0.122184042737062</v>
      </c>
      <c r="AO272" s="94">
        <f t="shared" si="808"/>
        <v>-2.9753576515858531E-3</v>
      </c>
      <c r="AP272" s="94">
        <f t="shared" si="809"/>
        <v>7.9581218577450315E-3</v>
      </c>
      <c r="AQ272" s="94">
        <f t="shared" si="810"/>
        <v>-2.9097598485012775E-2</v>
      </c>
      <c r="AR272" s="362">
        <f t="shared" si="784"/>
        <v>-773.59199999999998</v>
      </c>
      <c r="AS272" s="362">
        <f t="shared" si="811"/>
        <v>65.889999999999986</v>
      </c>
      <c r="AT272" s="362">
        <f t="shared" si="812"/>
        <v>77.05499999999995</v>
      </c>
      <c r="AU272" s="266"/>
      <c r="AV272" s="266">
        <v>773.59199999999998</v>
      </c>
      <c r="AW272" s="266">
        <v>707.702</v>
      </c>
      <c r="AX272" s="266">
        <v>630.64700000000005</v>
      </c>
      <c r="AY272" s="266">
        <v>632.529</v>
      </c>
      <c r="AZ272" s="267">
        <v>627.53499999999997</v>
      </c>
      <c r="BA272" s="267">
        <f>1681.852-1035.51</f>
        <v>646.3420000000001</v>
      </c>
      <c r="BB272" s="205">
        <f>1683.766-1037.832</f>
        <v>645.93399999999997</v>
      </c>
      <c r="BC272" s="205">
        <f>1561.271-924.262</f>
        <v>637.00900000000001</v>
      </c>
      <c r="BD272" s="205">
        <f>1625.685-956.786</f>
        <v>668.899</v>
      </c>
      <c r="BE272" s="205">
        <f>1670.935-948.373</f>
        <v>722.5619999999999</v>
      </c>
      <c r="BF272" s="205">
        <f>1662.16-940.846</f>
        <v>721.31400000000008</v>
      </c>
      <c r="BG272" s="94">
        <f t="shared" si="785"/>
        <v>-1</v>
      </c>
      <c r="BH272" s="94">
        <f t="shared" si="813"/>
        <v>-0.59303261148677555</v>
      </c>
      <c r="BI272" s="94">
        <f t="shared" si="814"/>
        <v>17.404221802142406</v>
      </c>
      <c r="BJ272" s="94">
        <f t="shared" si="815"/>
        <v>-0.8866711893455208</v>
      </c>
      <c r="BK272" s="94">
        <f t="shared" si="816"/>
        <v>-0.41947185142193844</v>
      </c>
      <c r="BL272" s="94">
        <f t="shared" si="817"/>
        <v>0.47049500121921484</v>
      </c>
      <c r="BM272" s="362">
        <f t="shared" si="786"/>
        <v>-23.773</v>
      </c>
      <c r="BN272" s="362">
        <f t="shared" si="818"/>
        <v>-34.641999999999996</v>
      </c>
      <c r="BO272" s="362">
        <f t="shared" si="819"/>
        <v>55.241</v>
      </c>
      <c r="BP272" s="266"/>
      <c r="BQ272" s="266">
        <v>23.773</v>
      </c>
      <c r="BR272" s="266">
        <v>58.414999999999999</v>
      </c>
      <c r="BS272" s="266">
        <v>3.1739999999999999</v>
      </c>
      <c r="BT272" s="266">
        <v>28.007000000000001</v>
      </c>
      <c r="BU272" s="266">
        <v>48.244</v>
      </c>
      <c r="BV272" s="266">
        <v>32.808</v>
      </c>
      <c r="BW272" s="201">
        <v>53.633000000000003</v>
      </c>
      <c r="BX272" s="201">
        <v>54.4</v>
      </c>
      <c r="BY272" s="201">
        <v>49.317999999999998</v>
      </c>
      <c r="BZ272" s="201">
        <v>33.06</v>
      </c>
      <c r="CA272" s="201">
        <v>34.406999999999996</v>
      </c>
      <c r="CB272" s="94">
        <f t="shared" si="787"/>
        <v>-1</v>
      </c>
      <c r="CC272" s="94">
        <f t="shared" si="820"/>
        <v>-0.94471505505988262</v>
      </c>
      <c r="CD272" s="94">
        <f t="shared" si="821"/>
        <v>23.091789310611929</v>
      </c>
      <c r="CE272" s="94">
        <f t="shared" si="822"/>
        <v>-0.90457888318119661</v>
      </c>
      <c r="CF272" s="94">
        <f t="shared" si="823"/>
        <v>-0.36975357525504254</v>
      </c>
      <c r="CG272" s="94">
        <f t="shared" si="824"/>
        <v>11.063500983422308</v>
      </c>
      <c r="CH272" s="362">
        <f t="shared" si="788"/>
        <v>-3.4390000000000001</v>
      </c>
      <c r="CI272" s="362">
        <f t="shared" si="825"/>
        <v>-58.765999999999998</v>
      </c>
      <c r="CJ272" s="362">
        <f t="shared" si="826"/>
        <v>59.622999999999998</v>
      </c>
      <c r="CK272" s="100"/>
      <c r="CL272" s="100">
        <v>3.4390000000000001</v>
      </c>
      <c r="CM272" s="100">
        <v>62.204999999999998</v>
      </c>
      <c r="CN272" s="100">
        <v>2.5819999999999999</v>
      </c>
      <c r="CO272" s="100">
        <v>27.059000000000001</v>
      </c>
      <c r="CP272" s="100">
        <v>42.933999999999997</v>
      </c>
      <c r="CQ272" s="100">
        <v>3.5590000000000002</v>
      </c>
      <c r="CR272" s="208">
        <v>40.994</v>
      </c>
      <c r="CS272" s="208">
        <v>55.23</v>
      </c>
      <c r="CT272" s="208">
        <v>53.783000000000001</v>
      </c>
      <c r="CU272" s="208">
        <v>13.137</v>
      </c>
      <c r="CV272" s="208">
        <v>30.776</v>
      </c>
      <c r="CW272" s="94">
        <f t="shared" si="789"/>
        <v>-1</v>
      </c>
      <c r="CX272" s="94">
        <f t="shared" si="827"/>
        <v>-0.86227849130222722</v>
      </c>
      <c r="CY272" s="94">
        <f t="shared" si="828"/>
        <v>39.433853738701721</v>
      </c>
      <c r="CZ272" s="94">
        <f t="shared" si="829"/>
        <v>2.1713185755534172</v>
      </c>
      <c r="DA272" s="94">
        <f t="shared" si="830"/>
        <v>-1.0395372731078047</v>
      </c>
      <c r="DB272" s="94">
        <f t="shared" si="831"/>
        <v>25.252747252747255</v>
      </c>
      <c r="DC272" s="362">
        <f t="shared" si="790"/>
        <v>-6.7770000000000001</v>
      </c>
      <c r="DD272" s="362">
        <f t="shared" si="832"/>
        <v>-42.430999999999997</v>
      </c>
      <c r="DE272" s="362">
        <f t="shared" si="833"/>
        <v>47.991</v>
      </c>
      <c r="DF272" s="266"/>
      <c r="DG272" s="266">
        <v>6.7770000000000001</v>
      </c>
      <c r="DH272" s="266">
        <v>49.207999999999998</v>
      </c>
      <c r="DI272" s="266">
        <v>1.2170000000000001</v>
      </c>
      <c r="DJ272" s="266">
        <v>-1.0389999999999999</v>
      </c>
      <c r="DK272" s="266">
        <v>26.279</v>
      </c>
      <c r="DL272" s="266">
        <v>1.0009999999999999</v>
      </c>
      <c r="DM272" s="201">
        <v>28.123000000000001</v>
      </c>
      <c r="DN272" s="201">
        <v>41.347000000000001</v>
      </c>
      <c r="DO272" s="201">
        <v>40.286999999999999</v>
      </c>
      <c r="DP272" s="201">
        <v>9.2409999999999997</v>
      </c>
      <c r="DQ272" s="201">
        <v>21.638999999999999</v>
      </c>
      <c r="DR272" s="94">
        <f t="shared" si="791"/>
        <v>-1</v>
      </c>
      <c r="DS272" s="94">
        <f t="shared" si="834"/>
        <v>-1.7159976331067094E-2</v>
      </c>
      <c r="DT272" s="94">
        <f t="shared" si="835"/>
        <v>0.25225145865503207</v>
      </c>
      <c r="DU272" s="94">
        <f t="shared" si="836"/>
        <v>-0.25808287008203973</v>
      </c>
      <c r="DV272" s="94">
        <f t="shared" si="837"/>
        <v>-9.5141024392280255E-2</v>
      </c>
      <c r="DW272" s="94">
        <f t="shared" si="838"/>
        <v>8.8819701687006369E-2</v>
      </c>
      <c r="DX272" s="362">
        <f t="shared" si="792"/>
        <v>-237.52</v>
      </c>
      <c r="DY272" s="362">
        <f t="shared" si="839"/>
        <v>-4.1469999999999914</v>
      </c>
      <c r="DZ272" s="362">
        <f t="shared" si="840"/>
        <v>48.681000000000012</v>
      </c>
      <c r="EA272" s="100"/>
      <c r="EB272" s="100">
        <v>237.52</v>
      </c>
      <c r="EC272" s="100">
        <v>241.667</v>
      </c>
      <c r="ED272" s="100">
        <v>192.98599999999999</v>
      </c>
      <c r="EE272" s="100">
        <v>260.11799999999999</v>
      </c>
      <c r="EF272" s="100">
        <v>287.46800000000002</v>
      </c>
      <c r="EG272" s="100">
        <v>264.01799999999997</v>
      </c>
      <c r="EH272" s="208">
        <v>282.72399999999999</v>
      </c>
      <c r="EI272" s="208">
        <v>277.185</v>
      </c>
      <c r="EJ272" s="208">
        <v>247.452</v>
      </c>
      <c r="EK272" s="208">
        <v>220.37200000000001</v>
      </c>
      <c r="EL272" s="208">
        <v>232.02699999999999</v>
      </c>
      <c r="EM272" s="94">
        <f t="shared" si="793"/>
        <v>-1</v>
      </c>
      <c r="EN272" s="94">
        <f t="shared" si="841"/>
        <v>8.7346602479842481E-2</v>
      </c>
      <c r="EO272" s="94">
        <f t="shared" si="842"/>
        <v>0.28407453307756386</v>
      </c>
      <c r="EP272" s="94">
        <f t="shared" si="843"/>
        <v>1.7372278923409479E-3</v>
      </c>
      <c r="EQ272" s="94">
        <f t="shared" si="844"/>
        <v>-6.8922596512106555E-4</v>
      </c>
      <c r="ER272" s="94">
        <f t="shared" si="845"/>
        <v>2.3762782957640102E-2</v>
      </c>
      <c r="ES272" s="362">
        <f t="shared" si="794"/>
        <v>-1024.0999999999999</v>
      </c>
      <c r="ET272" s="362">
        <f t="shared" si="846"/>
        <v>82.265999999999963</v>
      </c>
      <c r="EU272" s="362">
        <f t="shared" si="847"/>
        <v>208.36099999999999</v>
      </c>
      <c r="EV272" s="100"/>
      <c r="EW272" s="100">
        <v>1024.0999999999999</v>
      </c>
      <c r="EX272" s="100">
        <v>941.83399999999995</v>
      </c>
      <c r="EY272" s="100">
        <v>733.47299999999996</v>
      </c>
      <c r="EZ272" s="100">
        <v>732.20100000000002</v>
      </c>
      <c r="FA272" s="100">
        <v>732.70600000000002</v>
      </c>
      <c r="FB272" s="100">
        <v>715.69899999999996</v>
      </c>
      <c r="FC272" s="208">
        <v>661.62300000000005</v>
      </c>
      <c r="FD272" s="208">
        <v>630.51099999999997</v>
      </c>
      <c r="FE272" s="208">
        <v>766.78</v>
      </c>
      <c r="FF272" s="208">
        <v>754.10900000000004</v>
      </c>
      <c r="FG272" s="208">
        <v>844.02</v>
      </c>
      <c r="FH272" s="94">
        <f t="shared" si="795"/>
        <v>-1</v>
      </c>
      <c r="FI272" s="94">
        <f t="shared" si="848"/>
        <v>-0.19881889763779528</v>
      </c>
      <c r="FJ272" s="94">
        <f t="shared" si="849"/>
        <v>4.7422680412371132E-2</v>
      </c>
      <c r="FK272" s="94">
        <f t="shared" si="850"/>
        <v>-6.6410009624639083E-2</v>
      </c>
      <c r="FL272" s="94">
        <f t="shared" si="851"/>
        <v>0.23985680190930789</v>
      </c>
      <c r="FM272" s="94">
        <f t="shared" si="852"/>
        <v>3.0750307503075031E-2</v>
      </c>
      <c r="FN272" s="362">
        <f t="shared" si="796"/>
        <v>-814</v>
      </c>
      <c r="FO272" s="362">
        <f t="shared" si="853"/>
        <v>-202</v>
      </c>
      <c r="FP272" s="362">
        <f t="shared" si="854"/>
        <v>46</v>
      </c>
      <c r="FQ272" s="486"/>
      <c r="FR272" s="486">
        <v>814</v>
      </c>
      <c r="FS272" s="486">
        <v>1016</v>
      </c>
      <c r="FT272" s="486">
        <v>970</v>
      </c>
      <c r="FU272" s="486">
        <v>1039</v>
      </c>
      <c r="FV272" s="486">
        <v>838</v>
      </c>
      <c r="FW272" s="486">
        <v>813</v>
      </c>
      <c r="FX272" s="2">
        <v>785</v>
      </c>
      <c r="FY272" s="2">
        <v>763</v>
      </c>
      <c r="FZ272" s="2">
        <v>825</v>
      </c>
      <c r="GA272" s="2">
        <v>895</v>
      </c>
      <c r="GB272" s="2">
        <v>945</v>
      </c>
      <c r="GC272" s="2"/>
      <c r="GD272" s="3" t="s">
        <v>756</v>
      </c>
      <c r="GE272" s="1" t="s">
        <v>99</v>
      </c>
      <c r="GF272" s="336" t="s">
        <v>87</v>
      </c>
      <c r="GG272" s="1">
        <v>8800</v>
      </c>
      <c r="GH272" s="1" t="s">
        <v>90</v>
      </c>
      <c r="GI272" s="18" t="s">
        <v>79</v>
      </c>
      <c r="GJ272" s="94">
        <f t="shared" si="922"/>
        <v>-1</v>
      </c>
      <c r="GK272" s="94">
        <f t="shared" si="923"/>
        <v>-0.94985304865729481</v>
      </c>
      <c r="GL272" s="94">
        <f t="shared" si="924"/>
        <v>24.114484666608778</v>
      </c>
      <c r="GM272" s="94">
        <f t="shared" si="925"/>
        <v>-0.88468151313088994</v>
      </c>
      <c r="GN272" s="94">
        <f t="shared" si="926"/>
        <v>-0.3652648537455348</v>
      </c>
      <c r="GO272" s="392">
        <f t="shared" si="927"/>
        <v>10.959728179279763</v>
      </c>
      <c r="GP272" s="366">
        <f t="shared" si="928"/>
        <v>-1.4353477869808656E-2</v>
      </c>
      <c r="GQ272" s="366">
        <f t="shared" si="929"/>
        <v>-0.27187484679377349</v>
      </c>
      <c r="GR272" s="366">
        <f t="shared" si="930"/>
        <v>0.27483138268116752</v>
      </c>
      <c r="GS272" s="94">
        <f t="shared" si="797"/>
        <v>0</v>
      </c>
      <c r="GT272" s="94">
        <f t="shared" si="855"/>
        <v>1.4353477869808656E-2</v>
      </c>
      <c r="GU272" s="392">
        <f t="shared" si="856"/>
        <v>0.28622832466358217</v>
      </c>
      <c r="GV272" s="94">
        <f t="shared" si="857"/>
        <v>1.1396941982414633E-2</v>
      </c>
      <c r="GW272" s="94">
        <f t="shared" si="858"/>
        <v>9.8830138097029507E-2</v>
      </c>
      <c r="GX272" s="94">
        <f t="shared" si="859"/>
        <v>0.15570295528807621</v>
      </c>
      <c r="GY272" s="94">
        <f t="shared" si="860"/>
        <v>1.3018937634204069E-2</v>
      </c>
      <c r="GZ272" s="94">
        <f t="shared" si="861"/>
        <v>0.14643093788454908</v>
      </c>
      <c r="HA272" s="94">
        <f t="shared" si="862"/>
        <v>0.21054557722768316</v>
      </c>
      <c r="HB272" s="94">
        <f t="shared" si="863"/>
        <v>0.22992834912274701</v>
      </c>
      <c r="HC272" s="94">
        <f t="shared" si="864"/>
        <v>5.8077051452368376E-2</v>
      </c>
      <c r="HD272" s="94">
        <f t="shared" si="931"/>
        <v>-1</v>
      </c>
      <c r="HE272" s="94">
        <f t="shared" si="932"/>
        <v>-0.65319521675299153</v>
      </c>
      <c r="HF272" s="94">
        <f t="shared" si="933"/>
        <v>15.101281368509339</v>
      </c>
      <c r="HG272" s="94">
        <f t="shared" si="934"/>
        <v>-0.88673049530153281</v>
      </c>
      <c r="HH272" s="94">
        <f t="shared" si="935"/>
        <v>-0.42601143073163883</v>
      </c>
      <c r="HI272" s="392">
        <f t="shared" si="936"/>
        <v>0.39832789590566969</v>
      </c>
      <c r="HJ272" s="366">
        <f t="shared" si="937"/>
        <v>-2.4184942119114886E-2</v>
      </c>
      <c r="HK272" s="366">
        <f t="shared" si="938"/>
        <v>-4.5551530061804804E-2</v>
      </c>
      <c r="HL272" s="366">
        <f t="shared" si="939"/>
        <v>6.5405358986580425E-2</v>
      </c>
      <c r="HM272" s="94">
        <f t="shared" si="798"/>
        <v>0</v>
      </c>
      <c r="HN272" s="94">
        <f t="shared" si="865"/>
        <v>2.4184942119114886E-2</v>
      </c>
      <c r="HO272" s="392">
        <f t="shared" si="866"/>
        <v>6.973647218091969E-2</v>
      </c>
      <c r="HP272" s="94">
        <f t="shared" si="867"/>
        <v>4.3311131943392592E-3</v>
      </c>
      <c r="HQ272" s="94">
        <f t="shared" si="868"/>
        <v>3.823723963364227E-2</v>
      </c>
      <c r="HR272" s="94">
        <f t="shared" si="869"/>
        <v>6.6616726675204796E-2</v>
      </c>
      <c r="HS272" s="94">
        <f t="shared" si="870"/>
        <v>4.7640275839636627E-2</v>
      </c>
      <c r="HT272" s="94">
        <f t="shared" si="871"/>
        <v>8.3014609939835962E-2</v>
      </c>
      <c r="HU272" s="94">
        <f t="shared" si="872"/>
        <v>7.7864954401051747E-2</v>
      </c>
      <c r="HV272" s="94">
        <f t="shared" si="873"/>
        <v>6.485417410475057E-2</v>
      </c>
      <c r="HW272" s="94">
        <f t="shared" si="874"/>
        <v>4.1373380997403841E-2</v>
      </c>
      <c r="HX272" s="94" t="e">
        <f t="shared" si="940"/>
        <v>#VALUE!</v>
      </c>
      <c r="HY272" s="94">
        <f t="shared" si="941"/>
        <v>-9.6111560538808913E-2</v>
      </c>
      <c r="HZ272" s="94">
        <f t="shared" si="942"/>
        <v>-2.4782887287906046E-2</v>
      </c>
      <c r="IA272" s="94">
        <f t="shared" si="943"/>
        <v>-0.25936951402020175</v>
      </c>
      <c r="IB272" s="94">
        <f t="shared" si="944"/>
        <v>-9.4516941957700287E-2</v>
      </c>
      <c r="IC272" s="392">
        <f t="shared" si="945"/>
        <v>6.3546868290540293E-2</v>
      </c>
      <c r="ID272" s="366" t="e">
        <f t="shared" si="946"/>
        <v>#VALUE!</v>
      </c>
      <c r="IE272" s="366">
        <f t="shared" si="947"/>
        <v>-2.4661450426224085E-2</v>
      </c>
      <c r="IF272" s="366">
        <f t="shared" si="948"/>
        <v>-6.5206903132682958E-3</v>
      </c>
      <c r="IG272" s="94" t="str">
        <f t="shared" si="799"/>
        <v>i.a.</v>
      </c>
      <c r="IH272" s="94">
        <f t="shared" si="875"/>
        <v>0.23193047553949814</v>
      </c>
      <c r="II272" s="392">
        <f t="shared" si="876"/>
        <v>0.25659192596572222</v>
      </c>
      <c r="IJ272" s="94">
        <f t="shared" si="877"/>
        <v>0.26311261627899052</v>
      </c>
      <c r="IK272" s="94">
        <f t="shared" si="878"/>
        <v>0.35525490951255184</v>
      </c>
      <c r="IL272" s="94">
        <f t="shared" si="879"/>
        <v>0.39233744503252327</v>
      </c>
      <c r="IM272" s="94">
        <f t="shared" si="880"/>
        <v>0.36889530375199631</v>
      </c>
      <c r="IN272" s="94">
        <f t="shared" si="881"/>
        <v>0.42731888099416127</v>
      </c>
      <c r="IO272" s="94">
        <f t="shared" si="882"/>
        <v>0.43961961012575518</v>
      </c>
      <c r="IP272" s="94">
        <f t="shared" si="883"/>
        <v>0.322715772451029</v>
      </c>
      <c r="IQ272" s="94">
        <f t="shared" si="884"/>
        <v>0.29222831182229625</v>
      </c>
      <c r="IR272" s="94">
        <f t="shared" si="800"/>
        <v>0.27490699272529084</v>
      </c>
      <c r="IS272" s="94">
        <f t="shared" si="949"/>
        <v>-1</v>
      </c>
      <c r="IT272" s="94">
        <f t="shared" si="950"/>
        <v>-0.62055623483468347</v>
      </c>
      <c r="IU272" s="94">
        <f t="shared" si="951"/>
        <v>14.559628254976198</v>
      </c>
      <c r="IV272" s="94">
        <f t="shared" si="952"/>
        <v>-0.88973117741507746</v>
      </c>
      <c r="IW272" s="94">
        <f t="shared" si="953"/>
        <v>-0.40007882685076912</v>
      </c>
      <c r="IX272" s="392">
        <f t="shared" si="954"/>
        <v>0.44142317124149821</v>
      </c>
      <c r="IY272" s="366">
        <f t="shared" si="955"/>
        <v>-1.0981888868255213E-2</v>
      </c>
      <c r="IZ272" s="366">
        <f t="shared" si="956"/>
        <v>-1.7960183387091006E-2</v>
      </c>
      <c r="JA272" s="366">
        <f t="shared" si="957"/>
        <v>2.7081997465571592E-2</v>
      </c>
      <c r="JB272" s="392"/>
      <c r="JC272" s="94">
        <f t="shared" si="885"/>
        <v>1.0981888868255213E-2</v>
      </c>
      <c r="JD272" s="392">
        <f t="shared" si="886"/>
        <v>2.8942072255346219E-2</v>
      </c>
      <c r="JE272" s="94">
        <f t="shared" si="887"/>
        <v>1.8600747897746285E-3</v>
      </c>
      <c r="JF272" s="94">
        <f t="shared" si="888"/>
        <v>1.6868546758464841E-2</v>
      </c>
      <c r="JG272" s="94">
        <f t="shared" si="889"/>
        <v>2.8117938678368294E-2</v>
      </c>
      <c r="JH272" s="94">
        <f t="shared" si="890"/>
        <v>1.9507067209243143E-2</v>
      </c>
      <c r="JI272" s="94">
        <f t="shared" si="891"/>
        <v>3.1853000951438622E-2</v>
      </c>
      <c r="JJ272" s="94">
        <f t="shared" si="892"/>
        <v>3.4843406429761394E-2</v>
      </c>
      <c r="JK272" s="94">
        <f t="shared" si="893"/>
        <v>3.0336750354465963E-2</v>
      </c>
      <c r="JL272" s="94">
        <f t="shared" si="894"/>
        <v>1.9785329770457858E-2</v>
      </c>
      <c r="JM272" s="94">
        <f t="shared" si="801"/>
        <v>2.0700173268518071E-2</v>
      </c>
      <c r="JN272" s="94" t="e">
        <f t="shared" si="958"/>
        <v>#VALUE!</v>
      </c>
      <c r="JO272" s="94">
        <f t="shared" si="959"/>
        <v>0.33869453755578111</v>
      </c>
      <c r="JP272" s="94">
        <f t="shared" si="960"/>
        <v>0.12926604051713358</v>
      </c>
      <c r="JQ272" s="94">
        <f t="shared" si="961"/>
        <v>0.10085826403708878</v>
      </c>
      <c r="JR272" s="94">
        <f t="shared" si="962"/>
        <v>-0.21952757449954594</v>
      </c>
      <c r="JS272" s="392">
        <f t="shared" si="963"/>
        <v>-1.0265793509810784E-2</v>
      </c>
      <c r="JT272" s="364" t="e">
        <f t="shared" si="964"/>
        <v>#VALUE!</v>
      </c>
      <c r="JU272" s="364">
        <f t="shared" si="965"/>
        <v>0.67283603377894718</v>
      </c>
      <c r="JV272" s="364">
        <f t="shared" si="966"/>
        <v>0.22739935465541028</v>
      </c>
      <c r="JW272" s="99" t="str">
        <f t="shared" si="802"/>
        <v>i.a.</v>
      </c>
      <c r="JX272" s="99">
        <f t="shared" si="895"/>
        <v>2.6593931203931205</v>
      </c>
      <c r="JY272" s="393">
        <f t="shared" si="896"/>
        <v>1.9865570866141733</v>
      </c>
      <c r="JZ272" s="99">
        <f t="shared" si="897"/>
        <v>1.759157731958763</v>
      </c>
      <c r="KA272" s="99">
        <f t="shared" si="898"/>
        <v>1.5979874879692011</v>
      </c>
      <c r="KB272" s="99">
        <f t="shared" si="899"/>
        <v>2.047461813842482</v>
      </c>
      <c r="KC272" s="99">
        <f t="shared" si="900"/>
        <v>2.0686986469864701</v>
      </c>
      <c r="KD272" s="99">
        <f t="shared" si="901"/>
        <v>2.1449248407643311</v>
      </c>
      <c r="KE272" s="99">
        <f t="shared" si="902"/>
        <v>2.0462267365661861</v>
      </c>
      <c r="KF272" s="99">
        <f t="shared" si="803"/>
        <v>1.9705272727272727</v>
      </c>
      <c r="KG272" s="99">
        <f t="shared" si="804"/>
        <v>1.8669664804469273</v>
      </c>
      <c r="KH272" s="99">
        <f t="shared" si="805"/>
        <v>1.758899470899471</v>
      </c>
      <c r="KI272" s="94">
        <f t="shared" si="967"/>
        <v>-1</v>
      </c>
      <c r="KJ272" s="94">
        <f t="shared" si="968"/>
        <v>-0.93099569525901804</v>
      </c>
      <c r="KK272" s="94">
        <f t="shared" si="969"/>
        <v>22.001019322139342</v>
      </c>
      <c r="KL272" s="94">
        <f t="shared" si="970"/>
        <v>-0.89779119548996222</v>
      </c>
      <c r="KM272" s="94">
        <f t="shared" si="971"/>
        <v>-0.49167805203438469</v>
      </c>
      <c r="KN272" s="392">
        <f t="shared" si="972"/>
        <v>10.70361133594551</v>
      </c>
      <c r="KO272" s="364">
        <f t="shared" si="973"/>
        <v>-4.2248157248157246E-3</v>
      </c>
      <c r="KP272" s="364">
        <f t="shared" si="974"/>
        <v>-5.7000577975971675E-2</v>
      </c>
      <c r="KQ272" s="364">
        <f t="shared" si="975"/>
        <v>5.8563538030684308E-2</v>
      </c>
      <c r="KR272" s="308"/>
      <c r="KS272" s="308">
        <f t="shared" si="903"/>
        <v>4.2248157248157246E-3</v>
      </c>
      <c r="KT272" s="395">
        <f t="shared" si="904"/>
        <v>6.1225393700787403E-2</v>
      </c>
      <c r="KU272" s="308">
        <f t="shared" si="905"/>
        <v>2.6618556701030927E-3</v>
      </c>
      <c r="KV272" s="308">
        <f t="shared" si="906"/>
        <v>2.6043310875842156E-2</v>
      </c>
      <c r="KW272" s="308">
        <f t="shared" si="907"/>
        <v>5.1233890214797136E-2</v>
      </c>
      <c r="KX272" s="308">
        <f t="shared" si="908"/>
        <v>4.3776137761377615E-3</v>
      </c>
      <c r="KY272" s="308">
        <f t="shared" si="909"/>
        <v>5.2221656050955412E-2</v>
      </c>
      <c r="KZ272" s="308">
        <f t="shared" si="910"/>
        <v>7.238532110091743E-2</v>
      </c>
      <c r="LA272" s="308">
        <f t="shared" si="911"/>
        <v>6.5191515151515153E-2</v>
      </c>
      <c r="LB272" s="308">
        <f t="shared" si="912"/>
        <v>1.4678212290502793E-2</v>
      </c>
      <c r="LC272" s="308">
        <f t="shared" si="806"/>
        <v>3.2567195767195765E-2</v>
      </c>
    </row>
    <row r="273" spans="1:315" s="1" customFormat="1" ht="17.25" customHeight="1" x14ac:dyDescent="0.3">
      <c r="A273" t="s">
        <v>283</v>
      </c>
      <c r="B273" s="171">
        <v>19226980</v>
      </c>
      <c r="C273" t="s">
        <v>968</v>
      </c>
      <c r="D273" s="336"/>
      <c r="E273"/>
      <c r="F273"/>
      <c r="G273">
        <v>813000</v>
      </c>
      <c r="H273"/>
      <c r="I273" s="184">
        <v>45014</v>
      </c>
      <c r="J273" s="176"/>
      <c r="K273" s="176" t="s">
        <v>132</v>
      </c>
      <c r="L273" s="176" t="s">
        <v>132</v>
      </c>
      <c r="M273" s="176" t="s">
        <v>132</v>
      </c>
      <c r="N273" s="176" t="s">
        <v>132</v>
      </c>
      <c r="O273" s="176" t="s">
        <v>132</v>
      </c>
      <c r="P273" s="176" t="s">
        <v>132</v>
      </c>
      <c r="Q273" s="94">
        <f t="shared" si="913"/>
        <v>-1</v>
      </c>
      <c r="R273" s="94">
        <f t="shared" si="914"/>
        <v>7.640397656198572E-2</v>
      </c>
      <c r="S273" s="94">
        <f t="shared" si="915"/>
        <v>9.1931417303831253E-2</v>
      </c>
      <c r="T273" s="94">
        <f t="shared" si="916"/>
        <v>0.13411253596095829</v>
      </c>
      <c r="U273" s="94">
        <f t="shared" si="917"/>
        <v>-0.17430107423471597</v>
      </c>
      <c r="V273" s="94">
        <f t="shared" si="918"/>
        <v>5.9177052403192265E-2</v>
      </c>
      <c r="W273" s="362">
        <f t="shared" si="919"/>
        <v>-228.893</v>
      </c>
      <c r="X273" s="362">
        <f t="shared" si="920"/>
        <v>16.247000000000014</v>
      </c>
      <c r="Y273" s="362">
        <f t="shared" si="921"/>
        <v>17.902999999999992</v>
      </c>
      <c r="Z273" s="100"/>
      <c r="AA273" s="396">
        <v>228.893</v>
      </c>
      <c r="AB273" s="100">
        <v>212.64599999999999</v>
      </c>
      <c r="AC273" s="100">
        <v>194.74299999999999</v>
      </c>
      <c r="AD273" s="100">
        <v>171.714</v>
      </c>
      <c r="AE273" s="203">
        <v>207.96199999999999</v>
      </c>
      <c r="AF273" s="203">
        <v>196.34299999999999</v>
      </c>
      <c r="AG273" s="205">
        <v>160.66357300000001</v>
      </c>
      <c r="AH273" s="201">
        <v>159.737505</v>
      </c>
      <c r="AI273" s="201">
        <v>141.73309900000001</v>
      </c>
      <c r="AJ273" s="201">
        <v>107.33942500000001</v>
      </c>
      <c r="AK273" s="201">
        <v>96.796496000000005</v>
      </c>
      <c r="AL273" s="94">
        <f t="shared" si="782"/>
        <v>-1</v>
      </c>
      <c r="AM273" s="94">
        <f t="shared" si="783"/>
        <v>1.8867687198903874E-4</v>
      </c>
      <c r="AN273" s="94">
        <f t="shared" si="807"/>
        <v>0.11746598448217697</v>
      </c>
      <c r="AO273" s="94">
        <f t="shared" si="808"/>
        <v>9.4422053348921717E-2</v>
      </c>
      <c r="AP273" s="94">
        <f t="shared" si="809"/>
        <v>9.7796166511863486E-2</v>
      </c>
      <c r="AQ273" s="94">
        <f t="shared" si="810"/>
        <v>0.12266565551237096</v>
      </c>
      <c r="AR273" s="362">
        <f t="shared" si="784"/>
        <v>-79.516000000000005</v>
      </c>
      <c r="AS273" s="362">
        <f t="shared" si="811"/>
        <v>1.5000000000000568E-2</v>
      </c>
      <c r="AT273" s="362">
        <f t="shared" si="812"/>
        <v>8.3569999999999993</v>
      </c>
      <c r="AU273" s="266"/>
      <c r="AV273" s="266">
        <v>79.516000000000005</v>
      </c>
      <c r="AW273" s="266">
        <v>79.501000000000005</v>
      </c>
      <c r="AX273" s="266">
        <v>71.144000000000005</v>
      </c>
      <c r="AY273" s="266">
        <v>65.006</v>
      </c>
      <c r="AZ273" s="266">
        <v>59.215000000000003</v>
      </c>
      <c r="BA273" s="266">
        <v>52.744999999999997</v>
      </c>
      <c r="BB273" s="201">
        <v>43.648000000000003</v>
      </c>
      <c r="BC273" s="201">
        <v>42.631999999999998</v>
      </c>
      <c r="BD273" s="201">
        <v>39.747999999999998</v>
      </c>
      <c r="BE273" s="201">
        <v>11.264011</v>
      </c>
      <c r="BF273" s="201">
        <v>9.8202540000000003</v>
      </c>
      <c r="BG273" s="94">
        <f t="shared" si="785"/>
        <v>-1</v>
      </c>
      <c r="BH273" s="94">
        <f t="shared" si="813"/>
        <v>-0.16453151299794286</v>
      </c>
      <c r="BI273" s="94">
        <f t="shared" si="814"/>
        <v>0.33316711338278393</v>
      </c>
      <c r="BJ273" s="94">
        <f t="shared" si="815"/>
        <v>0.12511396311101752</v>
      </c>
      <c r="BK273" s="94">
        <f t="shared" si="816"/>
        <v>0.40843540102726189</v>
      </c>
      <c r="BL273" s="94">
        <f t="shared" si="817"/>
        <v>0.49829806126979442</v>
      </c>
      <c r="BM273" s="362">
        <f t="shared" si="786"/>
        <v>-17.869</v>
      </c>
      <c r="BN273" s="362">
        <f t="shared" si="818"/>
        <v>-3.5190000000000019</v>
      </c>
      <c r="BO273" s="362">
        <f t="shared" si="819"/>
        <v>5.3450000000000024</v>
      </c>
      <c r="BP273" s="266"/>
      <c r="BQ273" s="266">
        <v>17.869</v>
      </c>
      <c r="BR273" s="266">
        <v>21.388000000000002</v>
      </c>
      <c r="BS273" s="266">
        <v>16.042999999999999</v>
      </c>
      <c r="BT273" s="266">
        <v>14.259</v>
      </c>
      <c r="BU273" s="266">
        <v>10.124000000000001</v>
      </c>
      <c r="BV273" s="266">
        <v>6.7569999999999997</v>
      </c>
      <c r="BW273" s="201">
        <v>1.4033009999999999</v>
      </c>
      <c r="BX273" s="201">
        <v>2.3123469999999999</v>
      </c>
      <c r="BY273" s="201">
        <v>6.1236430000000004</v>
      </c>
      <c r="BZ273" s="201">
        <v>4.4312740000000002</v>
      </c>
      <c r="CA273" s="201">
        <v>4.2229939999999999</v>
      </c>
      <c r="CB273" s="94">
        <f t="shared" si="787"/>
        <v>-1</v>
      </c>
      <c r="CC273" s="94">
        <f t="shared" si="820"/>
        <v>-0.12670633531676578</v>
      </c>
      <c r="CD273" s="94">
        <f t="shared" si="821"/>
        <v>0.32998603444836055</v>
      </c>
      <c r="CE273" s="94">
        <f t="shared" si="822"/>
        <v>0.13349917081260371</v>
      </c>
      <c r="CF273" s="94">
        <f t="shared" si="823"/>
        <v>0.4441541476159373</v>
      </c>
      <c r="CG273" s="94">
        <f t="shared" si="824"/>
        <v>0.59784310314837374</v>
      </c>
      <c r="CH273" s="362">
        <f t="shared" si="788"/>
        <v>-17.465</v>
      </c>
      <c r="CI273" s="362">
        <f t="shared" si="825"/>
        <v>-2.5339999999999989</v>
      </c>
      <c r="CJ273" s="362">
        <f t="shared" si="826"/>
        <v>4.961999999999998</v>
      </c>
      <c r="CK273" s="100"/>
      <c r="CL273" s="100">
        <v>17.465</v>
      </c>
      <c r="CM273" s="100">
        <v>19.998999999999999</v>
      </c>
      <c r="CN273" s="100">
        <v>15.037000000000001</v>
      </c>
      <c r="CO273" s="100">
        <v>13.266</v>
      </c>
      <c r="CP273" s="100">
        <v>9.1859999999999999</v>
      </c>
      <c r="CQ273" s="100">
        <v>5.7489999999999997</v>
      </c>
      <c r="CR273" s="208">
        <v>0.289298</v>
      </c>
      <c r="CS273" s="208">
        <v>1.497339</v>
      </c>
      <c r="CT273" s="208">
        <v>5.4162689999999998</v>
      </c>
      <c r="CU273" s="208">
        <v>3.9181940000000002</v>
      </c>
      <c r="CV273" s="208">
        <v>3.6113369999999998</v>
      </c>
      <c r="CW273" s="94">
        <f t="shared" si="789"/>
        <v>-1</v>
      </c>
      <c r="CX273" s="94">
        <f t="shared" si="827"/>
        <v>-0.12681205901218731</v>
      </c>
      <c r="CY273" s="94">
        <f t="shared" si="828"/>
        <v>0.37733015284035681</v>
      </c>
      <c r="CZ273" s="94">
        <f t="shared" si="829"/>
        <v>9.584664536741215E-2</v>
      </c>
      <c r="DA273" s="94">
        <f t="shared" si="830"/>
        <v>0.45581395348837223</v>
      </c>
      <c r="DB273" s="94">
        <f t="shared" si="831"/>
        <v>0.58441268423403303</v>
      </c>
      <c r="DC273" s="362">
        <f t="shared" si="790"/>
        <v>-13.613</v>
      </c>
      <c r="DD273" s="362">
        <f t="shared" si="832"/>
        <v>-1.9770000000000003</v>
      </c>
      <c r="DE273" s="362">
        <f t="shared" si="833"/>
        <v>4.270999999999999</v>
      </c>
      <c r="DF273" s="266"/>
      <c r="DG273" s="266">
        <v>13.613</v>
      </c>
      <c r="DH273" s="266">
        <v>15.59</v>
      </c>
      <c r="DI273" s="266">
        <v>11.319000000000001</v>
      </c>
      <c r="DJ273" s="266">
        <v>10.329000000000001</v>
      </c>
      <c r="DK273" s="266">
        <v>7.0949999999999998</v>
      </c>
      <c r="DL273" s="266">
        <v>4.4779999999999998</v>
      </c>
      <c r="DM273" s="201">
        <v>0.19173799999999999</v>
      </c>
      <c r="DN273" s="201">
        <v>1.4933890000000001</v>
      </c>
      <c r="DO273" s="201">
        <v>4.3551159999999998</v>
      </c>
      <c r="DP273" s="201">
        <v>3.2004220000000001</v>
      </c>
      <c r="DQ273" s="201">
        <v>2.6926589999999999</v>
      </c>
      <c r="DR273" s="94">
        <f t="shared" si="791"/>
        <v>-1</v>
      </c>
      <c r="DS273" s="94">
        <f t="shared" si="834"/>
        <v>-7.1893259442202193E-2</v>
      </c>
      <c r="DT273" s="94">
        <f t="shared" si="835"/>
        <v>0.2024482109227872</v>
      </c>
      <c r="DU273" s="94">
        <f t="shared" si="836"/>
        <v>9.1685446566243584E-2</v>
      </c>
      <c r="DV273" s="94">
        <f t="shared" si="837"/>
        <v>0.20649685174585009</v>
      </c>
      <c r="DW273" s="94">
        <f t="shared" si="838"/>
        <v>0.31271133375078258</v>
      </c>
      <c r="DX273" s="362">
        <f t="shared" si="792"/>
        <v>-30.815000000000001</v>
      </c>
      <c r="DY273" s="362">
        <f t="shared" si="839"/>
        <v>-2.3869999999999969</v>
      </c>
      <c r="DZ273" s="362">
        <f t="shared" si="840"/>
        <v>5.59</v>
      </c>
      <c r="EA273" s="100"/>
      <c r="EB273" s="100">
        <v>30.815000000000001</v>
      </c>
      <c r="EC273" s="100">
        <v>33.201999999999998</v>
      </c>
      <c r="ED273" s="100">
        <v>27.611999999999998</v>
      </c>
      <c r="EE273" s="100">
        <v>25.292999999999999</v>
      </c>
      <c r="EF273" s="100">
        <v>20.963999999999999</v>
      </c>
      <c r="EG273" s="100">
        <v>15.97</v>
      </c>
      <c r="EH273" s="208">
        <v>11.311617999999999</v>
      </c>
      <c r="EI273" s="208">
        <v>16.908047</v>
      </c>
      <c r="EJ273" s="208">
        <v>23.307068999999998</v>
      </c>
      <c r="EK273" s="208">
        <v>21.948867</v>
      </c>
      <c r="EL273" s="208">
        <v>18.527353000000002</v>
      </c>
      <c r="EM273" s="94">
        <f t="shared" si="793"/>
        <v>-1</v>
      </c>
      <c r="EN273" s="94">
        <f t="shared" si="841"/>
        <v>-3.3545700734154638E-2</v>
      </c>
      <c r="EO273" s="94">
        <f t="shared" si="842"/>
        <v>0.49879173216338613</v>
      </c>
      <c r="EP273" s="94">
        <f t="shared" si="843"/>
        <v>0.12041953630198191</v>
      </c>
      <c r="EQ273" s="94">
        <f t="shared" si="844"/>
        <v>3.0306313138152362E-2</v>
      </c>
      <c r="ER273" s="94">
        <f t="shared" si="845"/>
        <v>4.8576499822506308E-2</v>
      </c>
      <c r="ES273" s="362">
        <f t="shared" si="794"/>
        <v>-123.48</v>
      </c>
      <c r="ET273" s="362">
        <f t="shared" si="846"/>
        <v>-4.2860000000000014</v>
      </c>
      <c r="EU273" s="362">
        <f t="shared" si="847"/>
        <v>42.52000000000001</v>
      </c>
      <c r="EV273" s="100"/>
      <c r="EW273" s="100">
        <v>123.48</v>
      </c>
      <c r="EX273" s="100">
        <v>127.76600000000001</v>
      </c>
      <c r="EY273" s="100">
        <v>85.245999999999995</v>
      </c>
      <c r="EZ273" s="100">
        <v>76.084000000000003</v>
      </c>
      <c r="FA273" s="100">
        <v>73.846000000000004</v>
      </c>
      <c r="FB273" s="100">
        <v>70.424999999999997</v>
      </c>
      <c r="FC273" s="208">
        <v>62.334885</v>
      </c>
      <c r="FD273" s="208">
        <v>79.191002999999995</v>
      </c>
      <c r="FE273" s="208">
        <v>65.530535</v>
      </c>
      <c r="FF273" s="208">
        <v>54.206270000000004</v>
      </c>
      <c r="FG273" s="208">
        <v>56.377701000000002</v>
      </c>
      <c r="FH273" s="94">
        <f t="shared" si="795"/>
        <v>-1</v>
      </c>
      <c r="FI273" s="94">
        <f t="shared" si="848"/>
        <v>2.0833333333333332E-2</v>
      </c>
      <c r="FJ273" s="94">
        <f t="shared" si="849"/>
        <v>4.3478260869565216E-2</v>
      </c>
      <c r="FK273" s="94">
        <f t="shared" si="850"/>
        <v>2.2222222222222223E-2</v>
      </c>
      <c r="FL273" s="94">
        <f t="shared" si="851"/>
        <v>3.4482758620689655E-2</v>
      </c>
      <c r="FM273" s="94">
        <f t="shared" si="852"/>
        <v>3.5714285714285712E-2</v>
      </c>
      <c r="FN273" s="362">
        <f t="shared" si="796"/>
        <v>-98</v>
      </c>
      <c r="FO273" s="362">
        <f t="shared" si="853"/>
        <v>2</v>
      </c>
      <c r="FP273" s="362">
        <f t="shared" si="854"/>
        <v>4</v>
      </c>
      <c r="FQ273" s="486"/>
      <c r="FR273" s="486">
        <v>98</v>
      </c>
      <c r="FS273" s="486">
        <v>96</v>
      </c>
      <c r="FT273" s="486">
        <v>92</v>
      </c>
      <c r="FU273" s="486">
        <v>90</v>
      </c>
      <c r="FV273" s="486">
        <v>87</v>
      </c>
      <c r="FW273" s="486">
        <v>84</v>
      </c>
      <c r="FX273" s="2">
        <v>81</v>
      </c>
      <c r="FY273" s="2">
        <v>77</v>
      </c>
      <c r="FZ273" s="2">
        <v>66</v>
      </c>
      <c r="GA273" s="2">
        <v>60</v>
      </c>
      <c r="GB273" s="2">
        <v>58</v>
      </c>
      <c r="GC273" s="2"/>
      <c r="GD273" s="3" t="s">
        <v>752</v>
      </c>
      <c r="GE273" s="1" t="s">
        <v>109</v>
      </c>
      <c r="GF273" s="336" t="s">
        <v>87</v>
      </c>
      <c r="GG273" s="1">
        <v>4000</v>
      </c>
      <c r="GH273" s="1" t="s">
        <v>154</v>
      </c>
      <c r="GI273" s="18" t="s">
        <v>131</v>
      </c>
      <c r="GJ273" s="94">
        <f t="shared" si="922"/>
        <v>-1</v>
      </c>
      <c r="GK273" s="94">
        <f t="shared" si="923"/>
        <v>-0.17040034796934861</v>
      </c>
      <c r="GL273" s="94">
        <f t="shared" si="924"/>
        <v>0.15701830421433413</v>
      </c>
      <c r="GM273" s="94">
        <f t="shared" si="925"/>
        <v>-8.9354287065757047E-3</v>
      </c>
      <c r="GN273" s="94">
        <f t="shared" si="926"/>
        <v>0.15308794967349865</v>
      </c>
      <c r="GO273" s="392">
        <f t="shared" si="927"/>
        <v>0.18026060443029554</v>
      </c>
      <c r="GP273" s="366">
        <f t="shared" si="928"/>
        <v>-0.54563631535373425</v>
      </c>
      <c r="GQ273" s="366">
        <f t="shared" si="929"/>
        <v>-0.11207408027885035</v>
      </c>
      <c r="GR273" s="366">
        <f t="shared" si="930"/>
        <v>8.9257508381852091E-2</v>
      </c>
      <c r="GS273" s="94">
        <f t="shared" si="797"/>
        <v>0</v>
      </c>
      <c r="GT273" s="94">
        <f t="shared" si="855"/>
        <v>0.54563631535373425</v>
      </c>
      <c r="GU273" s="392">
        <f t="shared" si="856"/>
        <v>0.6577103956325846</v>
      </c>
      <c r="GV273" s="94">
        <f t="shared" si="857"/>
        <v>0.56845288725073251</v>
      </c>
      <c r="GW273" s="94">
        <f t="shared" si="858"/>
        <v>0.57357805305143006</v>
      </c>
      <c r="GX273" s="94">
        <f t="shared" si="859"/>
        <v>0.49742784426273895</v>
      </c>
      <c r="GY273" s="94">
        <f t="shared" si="860"/>
        <v>0.42145594150610854</v>
      </c>
      <c r="GZ273" s="94">
        <f t="shared" si="861"/>
        <v>2.0503290878895977E-2</v>
      </c>
      <c r="HA273" s="94">
        <f t="shared" si="862"/>
        <v>7.4466476734768097E-2</v>
      </c>
      <c r="HB273" s="94">
        <f t="shared" si="863"/>
        <v>0.2393617049484956</v>
      </c>
      <c r="HC273" s="94">
        <f t="shared" si="864"/>
        <v>0.19360473878242584</v>
      </c>
      <c r="HD273" s="94">
        <f t="shared" si="931"/>
        <v>-1</v>
      </c>
      <c r="HE273" s="94">
        <f t="shared" si="932"/>
        <v>-0.29167105803363169</v>
      </c>
      <c r="HF273" s="94">
        <f t="shared" si="933"/>
        <v>9.7076709389355351E-3</v>
      </c>
      <c r="HG273" s="94">
        <f t="shared" si="934"/>
        <v>4.5610466058605845E-2</v>
      </c>
      <c r="HH273" s="94">
        <f t="shared" si="935"/>
        <v>0.35527501995333893</v>
      </c>
      <c r="HI273" s="392">
        <f t="shared" si="936"/>
        <v>0.37875164315698118</v>
      </c>
      <c r="HJ273" s="366">
        <f t="shared" si="937"/>
        <v>-0.14224306058603917</v>
      </c>
      <c r="HK273" s="366">
        <f t="shared" si="938"/>
        <v>-5.8571916973910537E-2</v>
      </c>
      <c r="HL273" s="366">
        <f t="shared" si="939"/>
        <v>1.9307030914689494E-3</v>
      </c>
      <c r="HM273" s="94">
        <f t="shared" si="798"/>
        <v>0</v>
      </c>
      <c r="HN273" s="94">
        <f t="shared" si="865"/>
        <v>0.14224306058603917</v>
      </c>
      <c r="HO273" s="392">
        <f t="shared" si="866"/>
        <v>0.2008149775599497</v>
      </c>
      <c r="HP273" s="94">
        <f t="shared" si="867"/>
        <v>0.19888427446848075</v>
      </c>
      <c r="HQ273" s="94">
        <f t="shared" si="868"/>
        <v>0.19020876408990861</v>
      </c>
      <c r="HR273" s="94">
        <f t="shared" si="869"/>
        <v>0.14034698588073832</v>
      </c>
      <c r="HS273" s="94">
        <f t="shared" si="870"/>
        <v>0.10179279682262454</v>
      </c>
      <c r="HT273" s="94">
        <f t="shared" si="871"/>
        <v>1.9831014944771092E-2</v>
      </c>
      <c r="HU273" s="94">
        <f t="shared" si="872"/>
        <v>3.1955810198755624E-2</v>
      </c>
      <c r="HV273" s="94">
        <f t="shared" si="873"/>
        <v>0.10228505763119369</v>
      </c>
      <c r="HW273" s="94">
        <f t="shared" si="874"/>
        <v>8.0143152030595827E-2</v>
      </c>
      <c r="HX273" s="94" t="e">
        <f t="shared" si="940"/>
        <v>#VALUE!</v>
      </c>
      <c r="HY273" s="94">
        <f t="shared" si="941"/>
        <v>-3.9678605327926803E-2</v>
      </c>
      <c r="HZ273" s="94">
        <f t="shared" si="942"/>
        <v>-0.19772161460542001</v>
      </c>
      <c r="IA273" s="94">
        <f t="shared" si="943"/>
        <v>-2.5645830695327814E-2</v>
      </c>
      <c r="IB273" s="94">
        <f t="shared" si="944"/>
        <v>0.17100791906345675</v>
      </c>
      <c r="IC273" s="392">
        <f t="shared" si="945"/>
        <v>0.25189848711370766</v>
      </c>
      <c r="ID273" s="366" t="e">
        <f t="shared" si="946"/>
        <v>#VALUE!</v>
      </c>
      <c r="IE273" s="366">
        <f t="shared" si="947"/>
        <v>-1.0311108229871996E-2</v>
      </c>
      <c r="IF273" s="366">
        <f t="shared" si="948"/>
        <v>-6.4043934289994331E-2</v>
      </c>
      <c r="IG273" s="94" t="str">
        <f t="shared" si="799"/>
        <v>i.a.</v>
      </c>
      <c r="IH273" s="94">
        <f t="shared" si="875"/>
        <v>0.2495545837382572</v>
      </c>
      <c r="II273" s="392">
        <f t="shared" si="876"/>
        <v>0.2598656919681292</v>
      </c>
      <c r="IJ273" s="94">
        <f t="shared" si="877"/>
        <v>0.32390962625812353</v>
      </c>
      <c r="IK273" s="94">
        <f t="shared" si="878"/>
        <v>0.33243520319646702</v>
      </c>
      <c r="IL273" s="94">
        <f t="shared" si="879"/>
        <v>0.28388809143352378</v>
      </c>
      <c r="IM273" s="94">
        <f t="shared" si="880"/>
        <v>0.22676606318778844</v>
      </c>
      <c r="IN273" s="94">
        <f t="shared" si="881"/>
        <v>0.18146529026242689</v>
      </c>
      <c r="IO273" s="94">
        <f t="shared" si="882"/>
        <v>0.21350969629719174</v>
      </c>
      <c r="IP273" s="94">
        <f t="shared" si="883"/>
        <v>0.35566730837768984</v>
      </c>
      <c r="IQ273" s="94">
        <f t="shared" si="884"/>
        <v>0.40491380425179596</v>
      </c>
      <c r="IR273" s="94">
        <f t="shared" si="800"/>
        <v>0.32862909752208591</v>
      </c>
      <c r="IS273" s="94">
        <f t="shared" si="949"/>
        <v>-1</v>
      </c>
      <c r="IT273" s="94">
        <f t="shared" si="950"/>
        <v>-0.22383370445125261</v>
      </c>
      <c r="IU273" s="94">
        <f t="shared" si="951"/>
        <v>0.22092568476013427</v>
      </c>
      <c r="IV273" s="94">
        <f t="shared" si="952"/>
        <v>-7.9344620261305142E-3</v>
      </c>
      <c r="IW273" s="94">
        <f t="shared" si="953"/>
        <v>0.70574934407463219</v>
      </c>
      <c r="IX273" s="392">
        <f t="shared" si="954"/>
        <v>0.41458697379278558</v>
      </c>
      <c r="IY273" s="366">
        <f t="shared" si="955"/>
        <v>-7.8067044426871943E-2</v>
      </c>
      <c r="IZ273" s="366">
        <f t="shared" si="956"/>
        <v>-2.2513262750314567E-2</v>
      </c>
      <c r="JA273" s="366">
        <f t="shared" si="957"/>
        <v>1.8199939205038609E-2</v>
      </c>
      <c r="JB273" s="392"/>
      <c r="JC273" s="94">
        <f t="shared" si="885"/>
        <v>7.8067044426871943E-2</v>
      </c>
      <c r="JD273" s="392">
        <f t="shared" si="886"/>
        <v>0.10058030717718651</v>
      </c>
      <c r="JE273" s="94">
        <f t="shared" si="887"/>
        <v>8.23803679721479E-2</v>
      </c>
      <c r="JF273" s="94">
        <f t="shared" si="888"/>
        <v>8.303923966595618E-2</v>
      </c>
      <c r="JG273" s="94">
        <f t="shared" si="889"/>
        <v>4.868197074465528E-2</v>
      </c>
      <c r="JH273" s="94">
        <f t="shared" si="890"/>
        <v>3.4414264832461558E-2</v>
      </c>
      <c r="JI273" s="94">
        <f t="shared" si="891"/>
        <v>8.7344067718449145E-3</v>
      </c>
      <c r="JJ273" s="94">
        <f t="shared" si="892"/>
        <v>1.4475917850350798E-2</v>
      </c>
      <c r="JK273" s="94">
        <f t="shared" si="893"/>
        <v>4.3205454782301769E-2</v>
      </c>
      <c r="JL273" s="94">
        <f t="shared" si="894"/>
        <v>4.1282818498422177E-2</v>
      </c>
      <c r="JM273" s="94">
        <f t="shared" si="801"/>
        <v>4.3627550319590078E-2</v>
      </c>
      <c r="JN273" s="94" t="e">
        <f t="shared" si="958"/>
        <v>#VALUE!</v>
      </c>
      <c r="JO273" s="94">
        <f t="shared" si="959"/>
        <v>5.443654846888403E-2</v>
      </c>
      <c r="JP273" s="94">
        <f t="shared" si="960"/>
        <v>4.6434274916171525E-2</v>
      </c>
      <c r="JQ273" s="94">
        <f t="shared" si="961"/>
        <v>0.10945791561398092</v>
      </c>
      <c r="JR273" s="94">
        <f t="shared" si="962"/>
        <v>-0.20182437176022541</v>
      </c>
      <c r="JS273" s="392">
        <f t="shared" si="963"/>
        <v>2.2653705768599573E-2</v>
      </c>
      <c r="JT273" s="364" t="e">
        <f t="shared" si="964"/>
        <v>#VALUE!</v>
      </c>
      <c r="JU273" s="364">
        <f t="shared" si="965"/>
        <v>0.12058035714285742</v>
      </c>
      <c r="JV273" s="364">
        <f t="shared" si="966"/>
        <v>9.8290760869565119E-2</v>
      </c>
      <c r="JW273" s="99" t="str">
        <f t="shared" si="802"/>
        <v>i.a.</v>
      </c>
      <c r="JX273" s="99">
        <f t="shared" si="895"/>
        <v>2.3356428571428571</v>
      </c>
      <c r="JY273" s="393">
        <f t="shared" si="896"/>
        <v>2.2150624999999997</v>
      </c>
      <c r="JZ273" s="99">
        <f t="shared" si="897"/>
        <v>2.1167717391304346</v>
      </c>
      <c r="KA273" s="99">
        <f t="shared" si="898"/>
        <v>1.9079333333333333</v>
      </c>
      <c r="KB273" s="99">
        <f t="shared" si="899"/>
        <v>2.3903678160919539</v>
      </c>
      <c r="KC273" s="99">
        <f t="shared" si="900"/>
        <v>2.3374166666666665</v>
      </c>
      <c r="KD273" s="99">
        <f t="shared" si="901"/>
        <v>1.9835009012345681</v>
      </c>
      <c r="KE273" s="99">
        <f t="shared" si="902"/>
        <v>2.0745130519480521</v>
      </c>
      <c r="KF273" s="99">
        <f t="shared" si="803"/>
        <v>2.1474711969696969</v>
      </c>
      <c r="KG273" s="99">
        <f t="shared" si="804"/>
        <v>1.7889904166666668</v>
      </c>
      <c r="KH273" s="99">
        <f t="shared" si="805"/>
        <v>1.668905103448276</v>
      </c>
      <c r="KI273" s="94">
        <f t="shared" si="967"/>
        <v>-1</v>
      </c>
      <c r="KJ273" s="94">
        <f t="shared" si="968"/>
        <v>-0.14452865500417877</v>
      </c>
      <c r="KK273" s="94">
        <f t="shared" si="969"/>
        <v>0.27456994967967896</v>
      </c>
      <c r="KL273" s="94">
        <f t="shared" si="970"/>
        <v>0.10885788449059053</v>
      </c>
      <c r="KM273" s="94">
        <f t="shared" si="971"/>
        <v>0.39601567602873944</v>
      </c>
      <c r="KN273" s="392">
        <f t="shared" si="972"/>
        <v>0.54274506510877452</v>
      </c>
      <c r="KO273" s="364">
        <f t="shared" si="973"/>
        <v>-0.17821428571428571</v>
      </c>
      <c r="KP273" s="364">
        <f t="shared" si="974"/>
        <v>-3.0108630952380949E-2</v>
      </c>
      <c r="KQ273" s="364">
        <f t="shared" si="975"/>
        <v>4.4877264492753616E-2</v>
      </c>
      <c r="KR273" s="308"/>
      <c r="KS273" s="308">
        <f t="shared" si="903"/>
        <v>0.17821428571428571</v>
      </c>
      <c r="KT273" s="395">
        <f t="shared" si="904"/>
        <v>0.20832291666666666</v>
      </c>
      <c r="KU273" s="308">
        <f t="shared" si="905"/>
        <v>0.16344565217391305</v>
      </c>
      <c r="KV273" s="308">
        <f t="shared" si="906"/>
        <v>0.1474</v>
      </c>
      <c r="KW273" s="308">
        <f t="shared" si="907"/>
        <v>0.10558620689655172</v>
      </c>
      <c r="KX273" s="308">
        <f t="shared" si="908"/>
        <v>6.844047619047619E-2</v>
      </c>
      <c r="KY273" s="308">
        <f t="shared" si="909"/>
        <v>3.5715802469135803E-3</v>
      </c>
      <c r="KZ273" s="308">
        <f t="shared" si="910"/>
        <v>1.9445961038961037E-2</v>
      </c>
      <c r="LA273" s="308">
        <f t="shared" si="911"/>
        <v>8.2064681818181814E-2</v>
      </c>
      <c r="LB273" s="308">
        <f t="shared" si="912"/>
        <v>6.5303233333333335E-2</v>
      </c>
      <c r="LC273" s="308">
        <f t="shared" si="806"/>
        <v>6.2264431034482752E-2</v>
      </c>
    </row>
    <row r="274" spans="1:315" s="1" customFormat="1" ht="15.75" customHeight="1" x14ac:dyDescent="0.3">
      <c r="A274" t="s">
        <v>337</v>
      </c>
      <c r="B274" s="171">
        <v>35394818</v>
      </c>
      <c r="C274" t="s">
        <v>968</v>
      </c>
      <c r="D274" s="336"/>
      <c r="E274"/>
      <c r="F274"/>
      <c r="G274">
        <v>813000</v>
      </c>
      <c r="H274"/>
      <c r="I274" s="184">
        <v>45117</v>
      </c>
      <c r="J274" s="176"/>
      <c r="K274" s="176" t="s">
        <v>132</v>
      </c>
      <c r="L274" s="176" t="s">
        <v>132</v>
      </c>
      <c r="M274" s="176" t="s">
        <v>132</v>
      </c>
      <c r="N274" s="176" t="s">
        <v>132</v>
      </c>
      <c r="O274" s="176" t="s">
        <v>132</v>
      </c>
      <c r="P274" s="176" t="s">
        <v>132</v>
      </c>
      <c r="Q274" s="94">
        <f t="shared" si="913"/>
        <v>-1</v>
      </c>
      <c r="R274" s="94">
        <f t="shared" si="914"/>
        <v>5.1365684873194928E-2</v>
      </c>
      <c r="S274" s="94">
        <f t="shared" si="915"/>
        <v>0.20539698799037431</v>
      </c>
      <c r="T274" s="94">
        <f t="shared" si="916"/>
        <v>-0.10856979798742783</v>
      </c>
      <c r="U274" s="94">
        <f t="shared" si="917"/>
        <v>8.0773905629229148E-2</v>
      </c>
      <c r="V274" s="94">
        <f t="shared" si="918"/>
        <v>0.14578439972229962</v>
      </c>
      <c r="W274" s="362">
        <f t="shared" si="919"/>
        <v>-673.03700000000003</v>
      </c>
      <c r="X274" s="362">
        <f t="shared" si="920"/>
        <v>32.882000000000062</v>
      </c>
      <c r="Y274" s="362">
        <f t="shared" si="921"/>
        <v>109.08100000000002</v>
      </c>
      <c r="Z274" s="100"/>
      <c r="AA274" s="396">
        <v>673.03700000000003</v>
      </c>
      <c r="AB274" s="100">
        <v>640.15499999999997</v>
      </c>
      <c r="AC274" s="100">
        <v>531.07399999999996</v>
      </c>
      <c r="AD274" s="100">
        <v>595.755</v>
      </c>
      <c r="AE274" s="100">
        <v>551.23</v>
      </c>
      <c r="AF274" s="100">
        <v>481.09399999999999</v>
      </c>
      <c r="AG274" s="201">
        <v>401.93383799999998</v>
      </c>
      <c r="AH274" s="201">
        <v>354.07037700000001</v>
      </c>
      <c r="AI274" s="201"/>
      <c r="AJ274" s="201"/>
      <c r="AK274" s="201"/>
      <c r="AL274" s="94">
        <f t="shared" si="782"/>
        <v>-1</v>
      </c>
      <c r="AM274" s="94">
        <f t="shared" si="783"/>
        <v>0.12207692307692301</v>
      </c>
      <c r="AN274" s="94">
        <f t="shared" si="807"/>
        <v>7.5154479613417036E-2</v>
      </c>
      <c r="AO274" s="94">
        <f t="shared" si="808"/>
        <v>1.505084908375702E-2</v>
      </c>
      <c r="AP274" s="94">
        <f t="shared" si="809"/>
        <v>-5.1473683013115897E-2</v>
      </c>
      <c r="AQ274" s="94">
        <f t="shared" si="810"/>
        <v>0.27823014511297883</v>
      </c>
      <c r="AR274" s="362">
        <f t="shared" si="784"/>
        <v>-102.10899999999999</v>
      </c>
      <c r="AS274" s="362">
        <f t="shared" si="811"/>
        <v>11.108999999999995</v>
      </c>
      <c r="AT274" s="362">
        <f t="shared" si="812"/>
        <v>6.3610000000000042</v>
      </c>
      <c r="AU274" s="266"/>
      <c r="AV274" s="266">
        <v>102.10899999999999</v>
      </c>
      <c r="AW274" s="266">
        <v>91</v>
      </c>
      <c r="AX274" s="266">
        <v>84.638999999999996</v>
      </c>
      <c r="AY274" s="266">
        <v>83.384</v>
      </c>
      <c r="AZ274" s="266">
        <v>87.909000000000006</v>
      </c>
      <c r="BA274" s="266">
        <v>68.774000000000001</v>
      </c>
      <c r="BB274" s="201">
        <v>65.213245999999998</v>
      </c>
      <c r="BC274" s="201">
        <v>54.704656</v>
      </c>
      <c r="BD274" s="201">
        <v>43.174433999999998</v>
      </c>
      <c r="BE274" s="201">
        <v>45.321827999999996</v>
      </c>
      <c r="BF274" s="201">
        <v>15.388605999999999</v>
      </c>
      <c r="BG274" s="94">
        <f t="shared" si="785"/>
        <v>-1</v>
      </c>
      <c r="BH274" s="94">
        <f t="shared" si="813"/>
        <v>0.4875252865812541</v>
      </c>
      <c r="BI274" s="94">
        <f t="shared" si="814"/>
        <v>6.9021445305460435E-2</v>
      </c>
      <c r="BJ274" s="94">
        <f t="shared" si="815"/>
        <v>-0.191579254079254</v>
      </c>
      <c r="BK274" s="94">
        <f t="shared" si="816"/>
        <v>-0.67476901208244489</v>
      </c>
      <c r="BL274" s="94">
        <f t="shared" si="817"/>
        <v>0.43708293612964733</v>
      </c>
      <c r="BM274" s="362">
        <f t="shared" si="786"/>
        <v>-8.8239999999999998</v>
      </c>
      <c r="BN274" s="362">
        <f t="shared" si="818"/>
        <v>2.8919999999999995</v>
      </c>
      <c r="BO274" s="362">
        <f t="shared" si="819"/>
        <v>0.38300000000000001</v>
      </c>
      <c r="BP274" s="266"/>
      <c r="BQ274" s="266">
        <v>8.8239999999999998</v>
      </c>
      <c r="BR274" s="266">
        <v>5.9320000000000004</v>
      </c>
      <c r="BS274" s="266">
        <v>5.5490000000000004</v>
      </c>
      <c r="BT274" s="266">
        <v>6.8639999999999999</v>
      </c>
      <c r="BU274" s="266">
        <v>21.105</v>
      </c>
      <c r="BV274" s="266">
        <v>14.686</v>
      </c>
      <c r="BW274" s="201">
        <v>10.943225999999999</v>
      </c>
      <c r="BX274" s="201">
        <v>5.8989529999999997</v>
      </c>
      <c r="BY274" s="201">
        <v>-5.9532730000000003</v>
      </c>
      <c r="BZ274" s="201">
        <v>3.4226830000000001</v>
      </c>
      <c r="CA274" s="201">
        <v>1.549472</v>
      </c>
      <c r="CB274" s="94">
        <f t="shared" si="787"/>
        <v>-1</v>
      </c>
      <c r="CC274" s="94">
        <f t="shared" si="820"/>
        <v>0.69831293417135298</v>
      </c>
      <c r="CD274" s="94">
        <f t="shared" si="821"/>
        <v>-0.24726095617529878</v>
      </c>
      <c r="CE274" s="94">
        <f t="shared" si="822"/>
        <v>-0.31537674735765425</v>
      </c>
      <c r="CF274" s="94">
        <f t="shared" si="823"/>
        <v>-0.69163644009882774</v>
      </c>
      <c r="CG274" s="94">
        <f t="shared" si="824"/>
        <v>0.49434406912804391</v>
      </c>
      <c r="CH274" s="362">
        <f t="shared" si="788"/>
        <v>-5.1340000000000003</v>
      </c>
      <c r="CI274" s="362">
        <f t="shared" si="825"/>
        <v>2.1110000000000002</v>
      </c>
      <c r="CJ274" s="362">
        <f t="shared" si="826"/>
        <v>-0.99299999999999988</v>
      </c>
      <c r="CK274" s="100"/>
      <c r="CL274" s="100">
        <v>5.1340000000000003</v>
      </c>
      <c r="CM274" s="100">
        <v>3.0230000000000001</v>
      </c>
      <c r="CN274" s="100">
        <v>4.016</v>
      </c>
      <c r="CO274" s="100">
        <v>5.8659999999999997</v>
      </c>
      <c r="CP274" s="100">
        <v>19.023</v>
      </c>
      <c r="CQ274" s="100">
        <v>12.73</v>
      </c>
      <c r="CR274" s="208">
        <v>8.5413619999999995</v>
      </c>
      <c r="CS274" s="208">
        <v>3.385383</v>
      </c>
      <c r="CT274" s="208">
        <v>-8.1233260000000005</v>
      </c>
      <c r="CU274" s="208">
        <v>1.549431</v>
      </c>
      <c r="CV274" s="208">
        <v>0.56412499999999999</v>
      </c>
      <c r="CW274" s="94">
        <f t="shared" si="789"/>
        <v>-1</v>
      </c>
      <c r="CX274" s="94">
        <f t="shared" si="827"/>
        <v>0.62296416938110766</v>
      </c>
      <c r="CY274" s="94">
        <f t="shared" si="828"/>
        <v>-0.2203174603174603</v>
      </c>
      <c r="CZ274" s="94">
        <f t="shared" si="829"/>
        <v>-0.64114832535885169</v>
      </c>
      <c r="DA274" s="94">
        <f t="shared" si="830"/>
        <v>-0.40729237002025659</v>
      </c>
      <c r="DB274" s="94">
        <f t="shared" si="831"/>
        <v>0.46619146619146612</v>
      </c>
      <c r="DC274" s="362">
        <f t="shared" si="790"/>
        <v>-3.9860000000000002</v>
      </c>
      <c r="DD274" s="362">
        <f t="shared" si="832"/>
        <v>1.5300000000000002</v>
      </c>
      <c r="DE274" s="362">
        <f t="shared" si="833"/>
        <v>-0.69399999999999995</v>
      </c>
      <c r="DF274" s="266"/>
      <c r="DG274" s="266">
        <v>3.9860000000000002</v>
      </c>
      <c r="DH274" s="266">
        <v>2.456</v>
      </c>
      <c r="DI274" s="266">
        <v>3.15</v>
      </c>
      <c r="DJ274" s="266">
        <v>8.7780000000000005</v>
      </c>
      <c r="DK274" s="266">
        <v>14.81</v>
      </c>
      <c r="DL274" s="266">
        <v>10.101000000000001</v>
      </c>
      <c r="DM274" s="201">
        <v>6.6012339999999998</v>
      </c>
      <c r="DN274" s="201">
        <v>2.5811259999999998</v>
      </c>
      <c r="DO274" s="201">
        <v>-6.1189330000000002</v>
      </c>
      <c r="DP274" s="201">
        <v>1.956501</v>
      </c>
      <c r="DQ274" s="201">
        <v>0.42390499999999998</v>
      </c>
      <c r="DR274" s="94">
        <f t="shared" si="791"/>
        <v>-1</v>
      </c>
      <c r="DS274" s="94">
        <f t="shared" si="834"/>
        <v>6.6086524117354467E-2</v>
      </c>
      <c r="DT274" s="94">
        <f t="shared" si="835"/>
        <v>4.545375777635291E-2</v>
      </c>
      <c r="DU274" s="94">
        <f t="shared" si="836"/>
        <v>3.16427409407012E-2</v>
      </c>
      <c r="DV274" s="94">
        <f t="shared" si="837"/>
        <v>-5.1222765673633406E-3</v>
      </c>
      <c r="DW274" s="94">
        <f t="shared" si="838"/>
        <v>0.3618417865620307</v>
      </c>
      <c r="DX274" s="362">
        <f t="shared" si="792"/>
        <v>-64.316999999999993</v>
      </c>
      <c r="DY274" s="362">
        <f t="shared" si="839"/>
        <v>3.9869999999999948</v>
      </c>
      <c r="DZ274" s="362">
        <f t="shared" si="840"/>
        <v>2.6229999999999976</v>
      </c>
      <c r="EA274" s="100"/>
      <c r="EB274" s="100">
        <v>64.316999999999993</v>
      </c>
      <c r="EC274" s="100">
        <v>60.33</v>
      </c>
      <c r="ED274" s="100">
        <v>57.707000000000001</v>
      </c>
      <c r="EE274" s="100">
        <v>55.936999999999998</v>
      </c>
      <c r="EF274" s="100">
        <v>56.225000000000001</v>
      </c>
      <c r="EG274" s="100">
        <v>41.286000000000001</v>
      </c>
      <c r="EH274" s="208">
        <v>31.274833000000001</v>
      </c>
      <c r="EI274" s="208">
        <v>24.874427000000001</v>
      </c>
      <c r="EJ274" s="208">
        <v>22.103823999999999</v>
      </c>
      <c r="EK274" s="208">
        <v>28.739139999999999</v>
      </c>
      <c r="EL274" s="208">
        <v>15.038498000000001</v>
      </c>
      <c r="EM274" s="94">
        <f t="shared" si="793"/>
        <v>-1</v>
      </c>
      <c r="EN274" s="94">
        <f t="shared" si="841"/>
        <v>5.7230085702493397E-2</v>
      </c>
      <c r="EO274" s="94">
        <f t="shared" si="842"/>
        <v>0.48133895577274072</v>
      </c>
      <c r="EP274" s="94">
        <f t="shared" si="843"/>
        <v>2.4483479638550899E-2</v>
      </c>
      <c r="EQ274" s="94">
        <f t="shared" si="844"/>
        <v>0.15202096840943588</v>
      </c>
      <c r="ER274" s="94">
        <f t="shared" si="845"/>
        <v>6.7478477571363771E-2</v>
      </c>
      <c r="ES274" s="362">
        <f t="shared" si="794"/>
        <v>-348.37</v>
      </c>
      <c r="ET274" s="362">
        <f t="shared" si="846"/>
        <v>18.858000000000004</v>
      </c>
      <c r="EU274" s="362">
        <f t="shared" si="847"/>
        <v>107.07</v>
      </c>
      <c r="EV274" s="100"/>
      <c r="EW274" s="100">
        <v>348.37</v>
      </c>
      <c r="EX274" s="100">
        <v>329.512</v>
      </c>
      <c r="EY274" s="100">
        <v>222.44200000000001</v>
      </c>
      <c r="EZ274" s="100">
        <v>217.126</v>
      </c>
      <c r="FA274" s="100">
        <v>188.47399999999999</v>
      </c>
      <c r="FB274" s="100">
        <v>176.56</v>
      </c>
      <c r="FC274" s="208">
        <v>140.76612299999999</v>
      </c>
      <c r="FD274" s="208">
        <v>119.15955200000001</v>
      </c>
      <c r="FE274" s="208">
        <v>111.57340000000001</v>
      </c>
      <c r="FF274" s="208">
        <v>109.743151</v>
      </c>
      <c r="FG274" s="208">
        <v>55.939605999999998</v>
      </c>
      <c r="FH274" s="94">
        <f t="shared" si="795"/>
        <v>-1</v>
      </c>
      <c r="FI274" s="94">
        <f t="shared" si="848"/>
        <v>6.3786008230452676E-2</v>
      </c>
      <c r="FJ274" s="94">
        <f t="shared" si="849"/>
        <v>2.748414376321353E-2</v>
      </c>
      <c r="FK274" s="94">
        <f t="shared" si="850"/>
        <v>-2.4742268041237112E-2</v>
      </c>
      <c r="FL274" s="94">
        <f t="shared" si="851"/>
        <v>8.0178173719376397E-2</v>
      </c>
      <c r="FM274" s="94">
        <f t="shared" si="852"/>
        <v>0.16321243523316062</v>
      </c>
      <c r="FN274" s="362">
        <f t="shared" si="796"/>
        <v>-517</v>
      </c>
      <c r="FO274" s="362">
        <f t="shared" si="853"/>
        <v>31</v>
      </c>
      <c r="FP274" s="362">
        <f t="shared" si="854"/>
        <v>13</v>
      </c>
      <c r="FQ274" s="486"/>
      <c r="FR274" s="486">
        <v>517</v>
      </c>
      <c r="FS274" s="486">
        <v>486</v>
      </c>
      <c r="FT274" s="486">
        <v>473</v>
      </c>
      <c r="FU274" s="486">
        <v>485</v>
      </c>
      <c r="FV274" s="486">
        <v>449</v>
      </c>
      <c r="FW274" s="486">
        <v>386</v>
      </c>
      <c r="FX274" s="2">
        <v>333</v>
      </c>
      <c r="FY274" s="2">
        <v>324</v>
      </c>
      <c r="FZ274" s="2">
        <v>297</v>
      </c>
      <c r="GA274" s="2">
        <v>270</v>
      </c>
      <c r="GB274" s="2">
        <v>137</v>
      </c>
      <c r="GC274" s="2"/>
      <c r="GD274" s="3"/>
      <c r="GE274" s="1" t="s">
        <v>106</v>
      </c>
      <c r="GF274" s="336" t="s">
        <v>87</v>
      </c>
      <c r="GG274" s="1">
        <v>8361</v>
      </c>
      <c r="GH274" s="1" t="s">
        <v>338</v>
      </c>
      <c r="GI274" s="18" t="s">
        <v>79</v>
      </c>
      <c r="GJ274" s="94">
        <f t="shared" si="922"/>
        <v>-1</v>
      </c>
      <c r="GK274" s="94">
        <f t="shared" si="923"/>
        <v>0.60825181360790082</v>
      </c>
      <c r="GL274" s="94">
        <f t="shared" si="924"/>
        <v>-0.27527575339584753</v>
      </c>
      <c r="GM274" s="94">
        <f t="shared" si="925"/>
        <v>-0.32430473000888049</v>
      </c>
      <c r="GN274" s="94">
        <f t="shared" si="926"/>
        <v>-0.73191598679121983</v>
      </c>
      <c r="GO274" s="392">
        <f t="shared" si="927"/>
        <v>0.11198583179887861</v>
      </c>
      <c r="GP274" s="366">
        <f t="shared" si="928"/>
        <v>-8.2376631607660039E-2</v>
      </c>
      <c r="GQ274" s="366">
        <f t="shared" si="929"/>
        <v>3.1155404365354661E-2</v>
      </c>
      <c r="GR274" s="366">
        <f t="shared" si="930"/>
        <v>-1.9455623273339967E-2</v>
      </c>
      <c r="GS274" s="94">
        <f t="shared" si="797"/>
        <v>0</v>
      </c>
      <c r="GT274" s="94">
        <f t="shared" si="855"/>
        <v>8.2376631607660039E-2</v>
      </c>
      <c r="GU274" s="392">
        <f t="shared" si="856"/>
        <v>5.1221227242305378E-2</v>
      </c>
      <c r="GV274" s="94">
        <f t="shared" si="857"/>
        <v>7.0676850515645345E-2</v>
      </c>
      <c r="GW274" s="94">
        <f t="shared" si="858"/>
        <v>0.10459870544391148</v>
      </c>
      <c r="GX274" s="94">
        <f t="shared" si="859"/>
        <v>0.39017136528186563</v>
      </c>
      <c r="GY274" s="94">
        <f t="shared" si="860"/>
        <v>0.35087800053232576</v>
      </c>
      <c r="GZ274" s="94">
        <f t="shared" si="861"/>
        <v>0.30423774062204917</v>
      </c>
      <c r="HA274" s="94">
        <f t="shared" si="862"/>
        <v>0.14412554439287234</v>
      </c>
      <c r="HB274" s="94">
        <f t="shared" si="863"/>
        <v>-0.31954572908062562</v>
      </c>
      <c r="HC274" s="94">
        <f t="shared" si="864"/>
        <v>7.0786413830732489E-2</v>
      </c>
      <c r="HD274" s="94">
        <f t="shared" si="931"/>
        <v>-1</v>
      </c>
      <c r="HE274" s="94">
        <f t="shared" si="932"/>
        <v>0.21119240816199494</v>
      </c>
      <c r="HF274" s="94">
        <f t="shared" si="933"/>
        <v>-0.14864713604751364</v>
      </c>
      <c r="HG274" s="94">
        <f t="shared" si="934"/>
        <v>-0.25405067123754554</v>
      </c>
      <c r="HH274" s="94">
        <f t="shared" si="935"/>
        <v>-0.70729692198348915</v>
      </c>
      <c r="HI274" s="392">
        <f t="shared" si="936"/>
        <v>0.24926433305247617</v>
      </c>
      <c r="HJ274" s="366">
        <f t="shared" si="937"/>
        <v>-2.6034029521362124E-2</v>
      </c>
      <c r="HK274" s="366">
        <f t="shared" si="938"/>
        <v>4.5394846861041109E-3</v>
      </c>
      <c r="HL274" s="366">
        <f t="shared" si="939"/>
        <v>-3.7529709074712141E-3</v>
      </c>
      <c r="HM274" s="94">
        <f t="shared" si="798"/>
        <v>0</v>
      </c>
      <c r="HN274" s="94">
        <f t="shared" si="865"/>
        <v>2.6034029521362124E-2</v>
      </c>
      <c r="HO274" s="392">
        <f t="shared" si="866"/>
        <v>2.1494544835258013E-2</v>
      </c>
      <c r="HP274" s="94">
        <f t="shared" si="867"/>
        <v>2.5247515742729227E-2</v>
      </c>
      <c r="HQ274" s="94">
        <f t="shared" si="868"/>
        <v>3.3846153846153845E-2</v>
      </c>
      <c r="HR274" s="94">
        <f t="shared" si="869"/>
        <v>0.11563306431729647</v>
      </c>
      <c r="HS274" s="94">
        <f t="shared" si="870"/>
        <v>9.2560926665341076E-2</v>
      </c>
      <c r="HT274" s="94">
        <f t="shared" si="871"/>
        <v>8.4202732184883222E-2</v>
      </c>
      <c r="HU274" s="94">
        <f t="shared" si="872"/>
        <v>5.1132297739596377E-2</v>
      </c>
      <c r="HV274" s="94">
        <f t="shared" si="873"/>
        <v>-5.3798714764897997E-2</v>
      </c>
      <c r="HW274" s="94">
        <f t="shared" si="874"/>
        <v>4.1316103884002857E-2</v>
      </c>
      <c r="HX274" s="94" t="e">
        <f t="shared" si="940"/>
        <v>#VALUE!</v>
      </c>
      <c r="HY274" s="94">
        <f t="shared" si="941"/>
        <v>8.377020796732507E-3</v>
      </c>
      <c r="HZ274" s="94">
        <f t="shared" si="942"/>
        <v>-0.29425081700427452</v>
      </c>
      <c r="IA274" s="94">
        <f t="shared" si="943"/>
        <v>6.9881666658756789E-3</v>
      </c>
      <c r="IB274" s="94">
        <f t="shared" si="944"/>
        <v>-0.13640658398237557</v>
      </c>
      <c r="IC274" s="392">
        <f t="shared" si="945"/>
        <v>0.27575573201286213</v>
      </c>
      <c r="ID274" s="366" t="e">
        <f t="shared" si="946"/>
        <v>#VALUE!</v>
      </c>
      <c r="IE274" s="366">
        <f t="shared" si="947"/>
        <v>1.5337397869178426E-3</v>
      </c>
      <c r="IF274" s="366">
        <f t="shared" si="948"/>
        <v>-7.633599723463047E-2</v>
      </c>
      <c r="IG274" s="94" t="str">
        <f t="shared" si="799"/>
        <v>i.a.</v>
      </c>
      <c r="IH274" s="94">
        <f t="shared" si="875"/>
        <v>0.18462267129775811</v>
      </c>
      <c r="II274" s="392">
        <f t="shared" si="876"/>
        <v>0.18308893151084027</v>
      </c>
      <c r="IJ274" s="94">
        <f t="shared" si="877"/>
        <v>0.25942492874547074</v>
      </c>
      <c r="IK274" s="94">
        <f t="shared" si="878"/>
        <v>0.25762460506802498</v>
      </c>
      <c r="IL274" s="94">
        <f t="shared" si="879"/>
        <v>0.2983170092426542</v>
      </c>
      <c r="IM274" s="94">
        <f t="shared" si="880"/>
        <v>0.23383552333484367</v>
      </c>
      <c r="IN274" s="94">
        <f t="shared" si="881"/>
        <v>0.22217584979590582</v>
      </c>
      <c r="IO274" s="94">
        <f t="shared" si="882"/>
        <v>0.20874891338967103</v>
      </c>
      <c r="IP274" s="94">
        <f t="shared" si="883"/>
        <v>0.19811015887299302</v>
      </c>
      <c r="IQ274" s="94">
        <f t="shared" si="884"/>
        <v>0.26187638807637298</v>
      </c>
      <c r="IR274" s="94">
        <f t="shared" si="800"/>
        <v>0.26883453558825571</v>
      </c>
      <c r="IS274" s="94">
        <f t="shared" si="949"/>
        <v>-1</v>
      </c>
      <c r="IT274" s="94">
        <f t="shared" si="950"/>
        <v>0.41485052059756383</v>
      </c>
      <c r="IU274" s="94">
        <f t="shared" si="951"/>
        <v>-0.11313745101709419</v>
      </c>
      <c r="IV274" s="94">
        <f t="shared" si="952"/>
        <v>-9.3119411822054701E-2</v>
      </c>
      <c r="IW274" s="94">
        <f t="shared" si="953"/>
        <v>-0.69907583239789195</v>
      </c>
      <c r="IX274" s="392">
        <f t="shared" si="954"/>
        <v>0.25423503451255663</v>
      </c>
      <c r="IY274" s="366">
        <f t="shared" si="955"/>
        <v>-1.3110720510165116E-2</v>
      </c>
      <c r="IZ274" s="366">
        <f t="shared" si="956"/>
        <v>3.8442147420308347E-3</v>
      </c>
      <c r="JA274" s="366">
        <f t="shared" si="957"/>
        <v>-1.1821322747749951E-3</v>
      </c>
      <c r="JB274" s="392"/>
      <c r="JC274" s="94">
        <f t="shared" si="885"/>
        <v>1.3110720510165116E-2</v>
      </c>
      <c r="JD274" s="392">
        <f t="shared" si="886"/>
        <v>9.2665057681342814E-3</v>
      </c>
      <c r="JE274" s="94">
        <f t="shared" si="887"/>
        <v>1.0448638042909277E-2</v>
      </c>
      <c r="JF274" s="94">
        <f t="shared" si="888"/>
        <v>1.1521514716620086E-2</v>
      </c>
      <c r="JG274" s="94">
        <f t="shared" si="889"/>
        <v>3.8287103386970958E-2</v>
      </c>
      <c r="JH274" s="94">
        <f t="shared" si="890"/>
        <v>3.0526258901586799E-2</v>
      </c>
      <c r="JI274" s="94">
        <f t="shared" si="891"/>
        <v>2.7226436207642712E-2</v>
      </c>
      <c r="JJ274" s="94">
        <f t="shared" si="892"/>
        <v>1.6660396867936793E-2</v>
      </c>
      <c r="JK274" s="94" t="str">
        <f t="shared" si="893"/>
        <v>i.a.</v>
      </c>
      <c r="JL274" s="94" t="str">
        <f t="shared" si="894"/>
        <v>i.a.</v>
      </c>
      <c r="JM274" s="94" t="str">
        <f t="shared" si="801"/>
        <v>i.a.</v>
      </c>
      <c r="JN274" s="94" t="e">
        <f t="shared" si="958"/>
        <v>#VALUE!</v>
      </c>
      <c r="JO274" s="94">
        <f t="shared" si="959"/>
        <v>-1.1675584432547832E-2</v>
      </c>
      <c r="JP274" s="94">
        <f t="shared" si="960"/>
        <v>0.17315385868198971</v>
      </c>
      <c r="JQ274" s="94">
        <f t="shared" si="961"/>
        <v>-8.5954232608673242E-2</v>
      </c>
      <c r="JR274" s="94">
        <f t="shared" si="962"/>
        <v>5.5151263406972564E-4</v>
      </c>
      <c r="JS274" s="392">
        <f t="shared" si="963"/>
        <v>-1.4982676408000765E-2</v>
      </c>
      <c r="JT274" s="364" t="e">
        <f t="shared" si="964"/>
        <v>#VALUE!</v>
      </c>
      <c r="JU274" s="364">
        <f t="shared" si="965"/>
        <v>-1.5378978914439623E-2</v>
      </c>
      <c r="JV274" s="364">
        <f t="shared" si="966"/>
        <v>0.19441334533970189</v>
      </c>
      <c r="JW274" s="99" t="str">
        <f t="shared" si="802"/>
        <v>i.a.</v>
      </c>
      <c r="JX274" s="99">
        <f t="shared" si="895"/>
        <v>1.3018123791102516</v>
      </c>
      <c r="JY274" s="393">
        <f t="shared" si="896"/>
        <v>1.3171913580246912</v>
      </c>
      <c r="JZ274" s="99">
        <f t="shared" si="897"/>
        <v>1.1227780126849893</v>
      </c>
      <c r="KA274" s="99">
        <f t="shared" si="898"/>
        <v>1.2283608247422679</v>
      </c>
      <c r="KB274" s="99">
        <f t="shared" si="899"/>
        <v>1.227683741648107</v>
      </c>
      <c r="KC274" s="99">
        <f t="shared" si="900"/>
        <v>1.2463575129533679</v>
      </c>
      <c r="KD274" s="99">
        <f t="shared" si="901"/>
        <v>1.2070085225225224</v>
      </c>
      <c r="KE274" s="99">
        <f t="shared" si="902"/>
        <v>1.0928098055555555</v>
      </c>
      <c r="KF274" s="99">
        <f t="shared" si="803"/>
        <v>0</v>
      </c>
      <c r="KG274" s="99">
        <f t="shared" si="804"/>
        <v>0</v>
      </c>
      <c r="KH274" s="99">
        <f t="shared" si="805"/>
        <v>0</v>
      </c>
      <c r="KI274" s="94">
        <f t="shared" si="967"/>
        <v>-1</v>
      </c>
      <c r="KJ274" s="94">
        <f t="shared" si="968"/>
        <v>0.59647985688061433</v>
      </c>
      <c r="KK274" s="94">
        <f t="shared" si="969"/>
        <v>-0.26739595117472498</v>
      </c>
      <c r="KL274" s="94">
        <f t="shared" si="970"/>
        <v>-0.29800786991218248</v>
      </c>
      <c r="KM274" s="94">
        <f t="shared" si="971"/>
        <v>-0.71452528165850238</v>
      </c>
      <c r="KN274" s="392">
        <f t="shared" si="972"/>
        <v>0.28466995697867481</v>
      </c>
      <c r="KO274" s="364">
        <f t="shared" si="973"/>
        <v>-9.9303675048355907E-3</v>
      </c>
      <c r="KP274" s="364">
        <f t="shared" si="974"/>
        <v>3.7102028957820927E-3</v>
      </c>
      <c r="KQ274" s="364">
        <f t="shared" si="975"/>
        <v>-2.2703216488746203E-3</v>
      </c>
      <c r="KR274" s="308"/>
      <c r="KS274" s="308">
        <f t="shared" si="903"/>
        <v>9.9303675048355907E-3</v>
      </c>
      <c r="KT274" s="395">
        <f t="shared" si="904"/>
        <v>6.220164609053498E-3</v>
      </c>
      <c r="KU274" s="308">
        <f t="shared" si="905"/>
        <v>8.4904862579281183E-3</v>
      </c>
      <c r="KV274" s="308">
        <f t="shared" si="906"/>
        <v>1.2094845360824742E-2</v>
      </c>
      <c r="KW274" s="308">
        <f t="shared" si="907"/>
        <v>4.2367483296213808E-2</v>
      </c>
      <c r="KX274" s="308">
        <f t="shared" si="908"/>
        <v>3.2979274611398962E-2</v>
      </c>
      <c r="KY274" s="308">
        <f t="shared" si="909"/>
        <v>2.5649735735735733E-2</v>
      </c>
      <c r="KZ274" s="308">
        <f t="shared" si="910"/>
        <v>1.0448712962962963E-2</v>
      </c>
      <c r="LA274" s="308">
        <f t="shared" si="911"/>
        <v>-2.7351265993265993E-2</v>
      </c>
      <c r="LB274" s="308">
        <f t="shared" si="912"/>
        <v>5.7386333333333331E-3</v>
      </c>
      <c r="LC274" s="308">
        <f t="shared" si="806"/>
        <v>4.117700729927007E-3</v>
      </c>
    </row>
    <row r="275" spans="1:315" s="1" customFormat="1" ht="15.75" customHeight="1" x14ac:dyDescent="0.3">
      <c r="A275" s="373" t="s">
        <v>373</v>
      </c>
      <c r="B275" s="171">
        <v>36469528</v>
      </c>
      <c r="C275" t="s">
        <v>698</v>
      </c>
      <c r="D275"/>
      <c r="E275"/>
      <c r="F275"/>
      <c r="G275">
        <v>701010</v>
      </c>
      <c r="H275">
        <v>682040</v>
      </c>
      <c r="I275" s="191">
        <v>43924</v>
      </c>
      <c r="J275" s="176"/>
      <c r="K275" s="176"/>
      <c r="L275" s="176"/>
      <c r="M275" s="176"/>
      <c r="N275" s="176" t="s">
        <v>132</v>
      </c>
      <c r="O275" s="176" t="s">
        <v>132</v>
      </c>
      <c r="P275" s="176" t="s">
        <v>132</v>
      </c>
      <c r="Q275" s="94" t="e">
        <f t="shared" si="913"/>
        <v>#DIV/0!</v>
      </c>
      <c r="R275" s="94" t="e">
        <f t="shared" si="914"/>
        <v>#DIV/0!</v>
      </c>
      <c r="S275" s="94" t="e">
        <f t="shared" si="915"/>
        <v>#DIV/0!</v>
      </c>
      <c r="T275" s="94" t="e">
        <f t="shared" si="916"/>
        <v>#DIV/0!</v>
      </c>
      <c r="U275" s="94">
        <f t="shared" si="917"/>
        <v>-1</v>
      </c>
      <c r="V275" s="94">
        <f t="shared" si="918"/>
        <v>6.2684130014736938E-2</v>
      </c>
      <c r="W275" s="362">
        <f t="shared" si="919"/>
        <v>0</v>
      </c>
      <c r="X275" s="362">
        <f t="shared" si="920"/>
        <v>0</v>
      </c>
      <c r="Y275" s="362">
        <f t="shared" si="921"/>
        <v>0</v>
      </c>
      <c r="Z275" s="100"/>
      <c r="AA275" s="396"/>
      <c r="AB275" s="100"/>
      <c r="AC275" s="100"/>
      <c r="AD275" s="100"/>
      <c r="AE275" s="100">
        <v>3337.3</v>
      </c>
      <c r="AF275" s="100">
        <v>3140.444</v>
      </c>
      <c r="AG275" s="202">
        <v>3017.0059999999999</v>
      </c>
      <c r="AH275" s="201">
        <v>3346.768</v>
      </c>
      <c r="AI275" s="201">
        <v>2871.3939999999998</v>
      </c>
      <c r="AJ275" s="201">
        <v>2738.3029999999999</v>
      </c>
      <c r="AK275" s="202">
        <v>2881.8</v>
      </c>
      <c r="AL275" s="94" t="e">
        <f t="shared" si="782"/>
        <v>#DIV/0!</v>
      </c>
      <c r="AM275" s="94" t="e">
        <f t="shared" si="783"/>
        <v>#DIV/0!</v>
      </c>
      <c r="AN275" s="94" t="e">
        <f t="shared" si="807"/>
        <v>#DIV/0!</v>
      </c>
      <c r="AO275" s="94" t="e">
        <f t="shared" si="808"/>
        <v>#DIV/0!</v>
      </c>
      <c r="AP275" s="94">
        <f t="shared" si="809"/>
        <v>-1</v>
      </c>
      <c r="AQ275" s="94">
        <f t="shared" si="810"/>
        <v>-7.1090632132908754E-2</v>
      </c>
      <c r="AR275" s="362">
        <f t="shared" si="784"/>
        <v>0</v>
      </c>
      <c r="AS275" s="362">
        <f t="shared" si="811"/>
        <v>0</v>
      </c>
      <c r="AT275" s="362">
        <f t="shared" si="812"/>
        <v>0</v>
      </c>
      <c r="AU275" s="266"/>
      <c r="AV275" s="266"/>
      <c r="AW275" s="266"/>
      <c r="AX275" s="266"/>
      <c r="AY275" s="266"/>
      <c r="AZ275" s="266">
        <v>391.5</v>
      </c>
      <c r="BA275" s="266">
        <v>421.46199999999999</v>
      </c>
      <c r="BB275" s="202">
        <v>271.73099999999999</v>
      </c>
      <c r="BC275" s="201">
        <v>295.26600000000002</v>
      </c>
      <c r="BD275" s="201">
        <v>295.78899999999999</v>
      </c>
      <c r="BE275" s="201">
        <v>254.65</v>
      </c>
      <c r="BF275" s="201">
        <v>253.48400000000001</v>
      </c>
      <c r="BG275" s="94" t="e">
        <f t="shared" si="785"/>
        <v>#DIV/0!</v>
      </c>
      <c r="BH275" s="94" t="e">
        <f t="shared" si="813"/>
        <v>#DIV/0!</v>
      </c>
      <c r="BI275" s="94" t="e">
        <f t="shared" si="814"/>
        <v>#DIV/0!</v>
      </c>
      <c r="BJ275" s="94" t="e">
        <f t="shared" si="815"/>
        <v>#DIV/0!</v>
      </c>
      <c r="BK275" s="94">
        <f t="shared" si="816"/>
        <v>-1</v>
      </c>
      <c r="BL275" s="94">
        <f t="shared" si="817"/>
        <v>-0.23617758706057101</v>
      </c>
      <c r="BM275" s="362">
        <f t="shared" si="786"/>
        <v>0</v>
      </c>
      <c r="BN275" s="362">
        <f t="shared" si="818"/>
        <v>0</v>
      </c>
      <c r="BO275" s="362">
        <f t="shared" si="819"/>
        <v>0</v>
      </c>
      <c r="BP275" s="266"/>
      <c r="BQ275" s="266"/>
      <c r="BR275" s="266"/>
      <c r="BS275" s="266"/>
      <c r="BT275" s="266"/>
      <c r="BU275" s="266">
        <v>115.7</v>
      </c>
      <c r="BV275" s="266">
        <v>151.47499999999999</v>
      </c>
      <c r="BW275" s="201">
        <v>6.3540000000000001</v>
      </c>
      <c r="BX275" s="201">
        <v>42.262</v>
      </c>
      <c r="BY275" s="201">
        <v>74.447000000000003</v>
      </c>
      <c r="BZ275" s="201">
        <v>58.234999999999999</v>
      </c>
      <c r="CA275" s="201">
        <v>59.8</v>
      </c>
      <c r="CB275" s="94" t="e">
        <f t="shared" si="787"/>
        <v>#DIV/0!</v>
      </c>
      <c r="CC275" s="94" t="e">
        <f t="shared" si="820"/>
        <v>#DIV/0!</v>
      </c>
      <c r="CD275" s="94" t="e">
        <f t="shared" si="821"/>
        <v>#DIV/0!</v>
      </c>
      <c r="CE275" s="94" t="e">
        <f t="shared" si="822"/>
        <v>#DIV/0!</v>
      </c>
      <c r="CF275" s="94">
        <f t="shared" si="823"/>
        <v>-1</v>
      </c>
      <c r="CG275" s="94">
        <f t="shared" si="824"/>
        <v>-0.24866255840725934</v>
      </c>
      <c r="CH275" s="362">
        <f t="shared" si="788"/>
        <v>0</v>
      </c>
      <c r="CI275" s="362">
        <f t="shared" si="825"/>
        <v>0</v>
      </c>
      <c r="CJ275" s="362">
        <f t="shared" si="826"/>
        <v>0</v>
      </c>
      <c r="CK275" s="100"/>
      <c r="CL275" s="100"/>
      <c r="CM275" s="100"/>
      <c r="CN275" s="100"/>
      <c r="CO275" s="100"/>
      <c r="CP275" s="100">
        <v>110.95</v>
      </c>
      <c r="CQ275" s="100">
        <v>147.66999999999999</v>
      </c>
      <c r="CR275" s="201">
        <v>5.008</v>
      </c>
      <c r="CS275" s="208">
        <v>52.317</v>
      </c>
      <c r="CT275" s="208">
        <v>72.215000000000003</v>
      </c>
      <c r="CU275" s="208">
        <v>53.98</v>
      </c>
      <c r="CV275" s="208">
        <v>54.8</v>
      </c>
      <c r="CW275" s="94" t="e">
        <f t="shared" si="789"/>
        <v>#DIV/0!</v>
      </c>
      <c r="CX275" s="94" t="e">
        <f t="shared" si="827"/>
        <v>#DIV/0!</v>
      </c>
      <c r="CY275" s="94" t="e">
        <f t="shared" si="828"/>
        <v>#DIV/0!</v>
      </c>
      <c r="CZ275" s="94" t="e">
        <f t="shared" si="829"/>
        <v>#DIV/0!</v>
      </c>
      <c r="DA275" s="94">
        <f t="shared" si="830"/>
        <v>-1</v>
      </c>
      <c r="DB275" s="94">
        <f t="shared" si="831"/>
        <v>-0.25502922508695813</v>
      </c>
      <c r="DC275" s="362">
        <f t="shared" si="790"/>
        <v>0</v>
      </c>
      <c r="DD275" s="362">
        <f t="shared" si="832"/>
        <v>0</v>
      </c>
      <c r="DE275" s="362">
        <f t="shared" si="833"/>
        <v>0</v>
      </c>
      <c r="DF275" s="266"/>
      <c r="DG275" s="266"/>
      <c r="DH275" s="266"/>
      <c r="DI275" s="266"/>
      <c r="DJ275" s="266"/>
      <c r="DK275" s="266">
        <v>83.1</v>
      </c>
      <c r="DL275" s="266">
        <v>111.548</v>
      </c>
      <c r="DM275" s="201">
        <v>5.577</v>
      </c>
      <c r="DN275" s="201">
        <v>37.514000000000003</v>
      </c>
      <c r="DO275" s="201">
        <v>55.145000000000003</v>
      </c>
      <c r="DP275" s="201">
        <v>43.164000000000001</v>
      </c>
      <c r="DQ275" s="201">
        <v>40.9</v>
      </c>
      <c r="DR275" s="94" t="e">
        <f t="shared" si="791"/>
        <v>#DIV/0!</v>
      </c>
      <c r="DS275" s="94" t="e">
        <f t="shared" si="834"/>
        <v>#DIV/0!</v>
      </c>
      <c r="DT275" s="94" t="e">
        <f t="shared" si="835"/>
        <v>#DIV/0!</v>
      </c>
      <c r="DU275" s="94" t="e">
        <f t="shared" si="836"/>
        <v>#DIV/0!</v>
      </c>
      <c r="DV275" s="94">
        <f t="shared" si="837"/>
        <v>-1</v>
      </c>
      <c r="DW275" s="94">
        <f t="shared" si="838"/>
        <v>4.7177724113775854E-2</v>
      </c>
      <c r="DX275" s="362">
        <f t="shared" si="792"/>
        <v>0</v>
      </c>
      <c r="DY275" s="362">
        <f t="shared" si="839"/>
        <v>0</v>
      </c>
      <c r="DZ275" s="362">
        <f t="shared" si="840"/>
        <v>0</v>
      </c>
      <c r="EA275" s="100"/>
      <c r="EB275" s="100"/>
      <c r="EC275" s="100"/>
      <c r="ED275" s="100"/>
      <c r="EE275" s="100"/>
      <c r="EF275" s="100">
        <v>908.9</v>
      </c>
      <c r="EG275" s="100">
        <v>867.952</v>
      </c>
      <c r="EH275" s="208">
        <v>759.16499999999996</v>
      </c>
      <c r="EI275" s="208">
        <v>754.30799999999999</v>
      </c>
      <c r="EJ275" s="208">
        <v>723.18799999999999</v>
      </c>
      <c r="EK275" s="208">
        <v>695.73400000000004</v>
      </c>
      <c r="EL275" s="208">
        <v>662.4</v>
      </c>
      <c r="EM275" s="94" t="e">
        <f t="shared" si="793"/>
        <v>#DIV/0!</v>
      </c>
      <c r="EN275" s="94" t="e">
        <f t="shared" si="841"/>
        <v>#DIV/0!</v>
      </c>
      <c r="EO275" s="94" t="e">
        <f t="shared" si="842"/>
        <v>#DIV/0!</v>
      </c>
      <c r="EP275" s="94" t="e">
        <f t="shared" si="843"/>
        <v>#DIV/0!</v>
      </c>
      <c r="EQ275" s="94">
        <f t="shared" si="844"/>
        <v>-1</v>
      </c>
      <c r="ER275" s="94">
        <f t="shared" si="845"/>
        <v>4.8595892233110019E-2</v>
      </c>
      <c r="ES275" s="362">
        <f t="shared" si="794"/>
        <v>0</v>
      </c>
      <c r="ET275" s="362">
        <f t="shared" si="846"/>
        <v>0</v>
      </c>
      <c r="EU275" s="362">
        <f t="shared" si="847"/>
        <v>0</v>
      </c>
      <c r="EV275" s="100"/>
      <c r="EW275" s="100"/>
      <c r="EX275" s="100"/>
      <c r="EY275" s="100"/>
      <c r="EZ275" s="100"/>
      <c r="FA275" s="100">
        <v>2089.04</v>
      </c>
      <c r="FB275" s="100">
        <v>1992.2260000000001</v>
      </c>
      <c r="FC275" s="208">
        <v>1817.087</v>
      </c>
      <c r="FD275" s="208">
        <v>1720.961</v>
      </c>
      <c r="FE275" s="208">
        <v>1600.5940000000001</v>
      </c>
      <c r="FF275" s="208">
        <v>1521.078</v>
      </c>
      <c r="FG275" s="208">
        <v>1571.5</v>
      </c>
      <c r="FH275" s="94" t="e">
        <f t="shared" si="795"/>
        <v>#DIV/0!</v>
      </c>
      <c r="FI275" s="94" t="e">
        <f t="shared" si="848"/>
        <v>#DIV/0!</v>
      </c>
      <c r="FJ275" s="94" t="e">
        <f t="shared" si="849"/>
        <v>#DIV/0!</v>
      </c>
      <c r="FK275" s="94" t="e">
        <f t="shared" si="850"/>
        <v>#DIV/0!</v>
      </c>
      <c r="FL275" s="94">
        <f t="shared" si="851"/>
        <v>-1</v>
      </c>
      <c r="FM275" s="94">
        <f t="shared" si="852"/>
        <v>6.3631376851343943E-2</v>
      </c>
      <c r="FN275" s="362">
        <f t="shared" si="796"/>
        <v>0</v>
      </c>
      <c r="FO275" s="362">
        <f t="shared" si="853"/>
        <v>0</v>
      </c>
      <c r="FP275" s="362">
        <f t="shared" si="854"/>
        <v>0</v>
      </c>
      <c r="FQ275" s="486"/>
      <c r="FR275" s="486"/>
      <c r="FS275" s="486"/>
      <c r="FT275" s="486"/>
      <c r="FU275" s="486"/>
      <c r="FV275" s="486">
        <v>1939</v>
      </c>
      <c r="FW275" s="486">
        <v>1823</v>
      </c>
      <c r="FX275" s="2">
        <v>1862</v>
      </c>
      <c r="FY275" s="2">
        <v>1967</v>
      </c>
      <c r="FZ275" s="2">
        <v>1789</v>
      </c>
      <c r="GA275" s="2">
        <v>1741</v>
      </c>
      <c r="GB275" s="2">
        <v>1766</v>
      </c>
      <c r="GC275" s="2">
        <v>1</v>
      </c>
      <c r="GD275" s="20"/>
      <c r="GE275" s="1" t="s">
        <v>81</v>
      </c>
      <c r="GF275" s="336"/>
      <c r="GG275" s="1">
        <v>6500</v>
      </c>
      <c r="GH275" s="1" t="s">
        <v>374</v>
      </c>
      <c r="GI275" s="18" t="s">
        <v>82</v>
      </c>
      <c r="GJ275" s="94" t="e">
        <f t="shared" si="922"/>
        <v>#VALUE!</v>
      </c>
      <c r="GK275" s="94" t="e">
        <f t="shared" si="923"/>
        <v>#VALUE!</v>
      </c>
      <c r="GL275" s="94" t="e">
        <f t="shared" si="924"/>
        <v>#VALUE!</v>
      </c>
      <c r="GM275" s="94" t="e">
        <f t="shared" si="925"/>
        <v>#VALUE!</v>
      </c>
      <c r="GN275" s="94">
        <f t="shared" si="926"/>
        <v>-1</v>
      </c>
      <c r="GO275" s="392">
        <f t="shared" si="927"/>
        <v>-0.3119776301278579</v>
      </c>
      <c r="GP275" s="366" t="e">
        <f t="shared" si="928"/>
        <v>#VALUE!</v>
      </c>
      <c r="GQ275" s="366" t="e">
        <f t="shared" si="929"/>
        <v>#VALUE!</v>
      </c>
      <c r="GR275" s="366" t="e">
        <f t="shared" si="930"/>
        <v>#VALUE!</v>
      </c>
      <c r="GS275" s="94" t="str">
        <f t="shared" si="797"/>
        <v>Negativ EK</v>
      </c>
      <c r="GT275" s="94" t="str">
        <f t="shared" si="855"/>
        <v>Negativ EK</v>
      </c>
      <c r="GU275" s="392" t="str">
        <f t="shared" si="856"/>
        <v>Negativ EK</v>
      </c>
      <c r="GV275" s="94" t="str">
        <f t="shared" si="857"/>
        <v>Negativ EK</v>
      </c>
      <c r="GW275" s="94">
        <f t="shared" si="858"/>
        <v>0</v>
      </c>
      <c r="GX275" s="94">
        <f t="shared" si="859"/>
        <v>0.12488378323011709</v>
      </c>
      <c r="GY275" s="94">
        <f t="shared" si="860"/>
        <v>0.18151122506863365</v>
      </c>
      <c r="GZ275" s="94">
        <f t="shared" si="861"/>
        <v>6.6178914324867373E-3</v>
      </c>
      <c r="HA275" s="94">
        <f t="shared" si="862"/>
        <v>7.0818465836794145E-2</v>
      </c>
      <c r="HB275" s="94">
        <f t="shared" si="863"/>
        <v>0.101788540878216</v>
      </c>
      <c r="HC275" s="94">
        <f t="shared" si="864"/>
        <v>7.9491419845169914E-2</v>
      </c>
      <c r="HD275" s="94" t="e">
        <f t="shared" si="931"/>
        <v>#VALUE!</v>
      </c>
      <c r="HE275" s="94" t="e">
        <f t="shared" si="932"/>
        <v>#VALUE!</v>
      </c>
      <c r="HF275" s="94" t="e">
        <f t="shared" si="933"/>
        <v>#VALUE!</v>
      </c>
      <c r="HG275" s="94" t="e">
        <f t="shared" si="934"/>
        <v>#VALUE!</v>
      </c>
      <c r="HH275" s="94">
        <f t="shared" si="935"/>
        <v>-1</v>
      </c>
      <c r="HI275" s="392">
        <f t="shared" si="936"/>
        <v>-0.28707448931249879</v>
      </c>
      <c r="HJ275" s="366" t="e">
        <f t="shared" si="937"/>
        <v>#VALUE!</v>
      </c>
      <c r="HK275" s="366" t="e">
        <f t="shared" si="938"/>
        <v>#VALUE!</v>
      </c>
      <c r="HL275" s="366" t="e">
        <f t="shared" si="939"/>
        <v>#VALUE!</v>
      </c>
      <c r="HM275" s="94" t="str">
        <f t="shared" si="798"/>
        <v>i.a.</v>
      </c>
      <c r="HN275" s="94" t="str">
        <f t="shared" si="865"/>
        <v>i.a.</v>
      </c>
      <c r="HO275" s="392" t="str">
        <f t="shared" si="866"/>
        <v>i.a.</v>
      </c>
      <c r="HP275" s="94" t="str">
        <f t="shared" si="867"/>
        <v>i.a.</v>
      </c>
      <c r="HQ275" s="94">
        <f t="shared" si="868"/>
        <v>0</v>
      </c>
      <c r="HR275" s="94">
        <f t="shared" si="869"/>
        <v>5.6698093189711231E-2</v>
      </c>
      <c r="HS275" s="94">
        <f t="shared" si="870"/>
        <v>7.9528775923637662E-2</v>
      </c>
      <c r="HT275" s="94">
        <f t="shared" si="871"/>
        <v>3.5918110777468258E-3</v>
      </c>
      <c r="HU275" s="94">
        <f t="shared" si="872"/>
        <v>2.5447117389295074E-2</v>
      </c>
      <c r="HV275" s="94">
        <f t="shared" si="873"/>
        <v>4.7696875264281451E-2</v>
      </c>
      <c r="HW275" s="94">
        <f t="shared" si="874"/>
        <v>3.766113579026948E-2</v>
      </c>
      <c r="HX275" s="94" t="e">
        <f t="shared" si="940"/>
        <v>#VALUE!</v>
      </c>
      <c r="HY275" s="94" t="e">
        <f t="shared" si="941"/>
        <v>#VALUE!</v>
      </c>
      <c r="HZ275" s="94" t="e">
        <f t="shared" si="942"/>
        <v>#VALUE!</v>
      </c>
      <c r="IA275" s="94" t="e">
        <f t="shared" si="943"/>
        <v>#VALUE!</v>
      </c>
      <c r="IB275" s="94" t="e">
        <f t="shared" si="944"/>
        <v>#VALUE!</v>
      </c>
      <c r="IC275" s="392">
        <f t="shared" si="945"/>
        <v>-1.3524448549135008E-3</v>
      </c>
      <c r="ID275" s="366" t="e">
        <f t="shared" si="946"/>
        <v>#VALUE!</v>
      </c>
      <c r="IE275" s="366" t="e">
        <f t="shared" si="947"/>
        <v>#VALUE!</v>
      </c>
      <c r="IF275" s="366" t="e">
        <f t="shared" si="948"/>
        <v>#VALUE!</v>
      </c>
      <c r="IG275" s="94" t="str">
        <f t="shared" si="799"/>
        <v>i.a.</v>
      </c>
      <c r="IH275" s="94" t="str">
        <f t="shared" si="875"/>
        <v>i.a.</v>
      </c>
      <c r="II275" s="392" t="str">
        <f t="shared" si="876"/>
        <v>i.a.</v>
      </c>
      <c r="IJ275" s="94" t="str">
        <f t="shared" si="877"/>
        <v>i.a.</v>
      </c>
      <c r="IK275" s="94" t="str">
        <f t="shared" si="878"/>
        <v>i.a.</v>
      </c>
      <c r="IL275" s="94">
        <f t="shared" si="879"/>
        <v>0.43508022823880826</v>
      </c>
      <c r="IM275" s="94">
        <f t="shared" si="880"/>
        <v>0.43566944714103717</v>
      </c>
      <c r="IN275" s="94">
        <f t="shared" si="881"/>
        <v>0.41779232364768443</v>
      </c>
      <c r="IO275" s="94">
        <f t="shared" si="882"/>
        <v>0.43830627190273341</v>
      </c>
      <c r="IP275" s="94">
        <f t="shared" si="883"/>
        <v>0.45182476005782851</v>
      </c>
      <c r="IQ275" s="94">
        <f t="shared" si="884"/>
        <v>0.45739534724714975</v>
      </c>
      <c r="IR275" s="94">
        <f t="shared" si="800"/>
        <v>0.42150811326757875</v>
      </c>
      <c r="IS275" s="94" t="e">
        <f t="shared" si="949"/>
        <v>#VALUE!</v>
      </c>
      <c r="IT275" s="94" t="e">
        <f t="shared" si="950"/>
        <v>#VALUE!</v>
      </c>
      <c r="IU275" s="94" t="e">
        <f t="shared" si="951"/>
        <v>#VALUE!</v>
      </c>
      <c r="IV275" s="94" t="e">
        <f t="shared" si="952"/>
        <v>#VALUE!</v>
      </c>
      <c r="IW275" s="94" t="e">
        <f t="shared" si="953"/>
        <v>#VALUE!</v>
      </c>
      <c r="IX275" s="392">
        <f t="shared" si="954"/>
        <v>-0.28123287873995395</v>
      </c>
      <c r="IY275" s="366" t="e">
        <f t="shared" si="955"/>
        <v>#VALUE!</v>
      </c>
      <c r="IZ275" s="366" t="e">
        <f t="shared" si="956"/>
        <v>#VALUE!</v>
      </c>
      <c r="JA275" s="366" t="e">
        <f t="shared" si="957"/>
        <v>#VALUE!</v>
      </c>
      <c r="JB275" s="392"/>
      <c r="JC275" s="94" t="str">
        <f t="shared" si="885"/>
        <v>i.a.</v>
      </c>
      <c r="JD275" s="392" t="str">
        <f t="shared" si="886"/>
        <v>i.a.</v>
      </c>
      <c r="JE275" s="94" t="str">
        <f t="shared" si="887"/>
        <v>i.a.</v>
      </c>
      <c r="JF275" s="94" t="str">
        <f t="shared" si="888"/>
        <v>i.a.</v>
      </c>
      <c r="JG275" s="94">
        <f t="shared" si="889"/>
        <v>3.466874419440865E-2</v>
      </c>
      <c r="JH275" s="94">
        <f t="shared" si="890"/>
        <v>4.8233625563773787E-2</v>
      </c>
      <c r="JI275" s="94">
        <f t="shared" si="891"/>
        <v>2.1060614397187148E-3</v>
      </c>
      <c r="JJ275" s="94">
        <f t="shared" si="892"/>
        <v>1.2627705296572693E-2</v>
      </c>
      <c r="JK275" s="94">
        <f t="shared" si="893"/>
        <v>2.5927128077860444E-2</v>
      </c>
      <c r="JL275" s="94">
        <f t="shared" si="894"/>
        <v>2.1266821093209921E-2</v>
      </c>
      <c r="JM275" s="94">
        <f t="shared" si="801"/>
        <v>2.0750919564161287E-2</v>
      </c>
      <c r="JN275" s="94" t="e">
        <f t="shared" si="958"/>
        <v>#VALUE!</v>
      </c>
      <c r="JO275" s="94" t="e">
        <f t="shared" si="959"/>
        <v>#VALUE!</v>
      </c>
      <c r="JP275" s="94" t="e">
        <f t="shared" si="960"/>
        <v>#VALUE!</v>
      </c>
      <c r="JQ275" s="94" t="e">
        <f t="shared" si="961"/>
        <v>#VALUE!</v>
      </c>
      <c r="JR275" s="94" t="e">
        <f t="shared" si="962"/>
        <v>#VALUE!</v>
      </c>
      <c r="JS275" s="392">
        <f t="shared" si="963"/>
        <v>-8.905781243604752E-4</v>
      </c>
      <c r="JT275" s="364" t="e">
        <f t="shared" si="964"/>
        <v>#VALUE!</v>
      </c>
      <c r="JU275" s="364" t="e">
        <f t="shared" si="965"/>
        <v>#VALUE!</v>
      </c>
      <c r="JV275" s="364" t="e">
        <f t="shared" si="966"/>
        <v>#VALUE!</v>
      </c>
      <c r="JW275" s="99" t="str">
        <f t="shared" si="802"/>
        <v>i.a.</v>
      </c>
      <c r="JX275" s="99" t="str">
        <f t="shared" si="895"/>
        <v>i.a.</v>
      </c>
      <c r="JY275" s="393" t="str">
        <f t="shared" si="896"/>
        <v>i.a.</v>
      </c>
      <c r="JZ275" s="99" t="str">
        <f t="shared" si="897"/>
        <v>i.a.</v>
      </c>
      <c r="KA275" s="99" t="str">
        <f t="shared" si="898"/>
        <v>i.a.</v>
      </c>
      <c r="KB275" s="99">
        <f t="shared" si="899"/>
        <v>1.7211449200618876</v>
      </c>
      <c r="KC275" s="99">
        <f t="shared" si="900"/>
        <v>1.7226791003839825</v>
      </c>
      <c r="KD275" s="99">
        <f t="shared" si="901"/>
        <v>1.6203039742212675</v>
      </c>
      <c r="KE275" s="99">
        <f t="shared" si="902"/>
        <v>1.7014580579562786</v>
      </c>
      <c r="KF275" s="99">
        <f t="shared" si="803"/>
        <v>1.6050273896031302</v>
      </c>
      <c r="KG275" s="99">
        <f t="shared" si="804"/>
        <v>1.5728334290637564</v>
      </c>
      <c r="KH275" s="99">
        <f t="shared" si="805"/>
        <v>1.631823329558324</v>
      </c>
      <c r="KI275" s="94" t="e">
        <f t="shared" si="967"/>
        <v>#VALUE!</v>
      </c>
      <c r="KJ275" s="94" t="e">
        <f t="shared" si="968"/>
        <v>#VALUE!</v>
      </c>
      <c r="KK275" s="94" t="e">
        <f t="shared" si="969"/>
        <v>#VALUE!</v>
      </c>
      <c r="KL275" s="94" t="e">
        <f t="shared" si="970"/>
        <v>#VALUE!</v>
      </c>
      <c r="KM275" s="94" t="e">
        <f t="shared" si="971"/>
        <v>#VALUE!</v>
      </c>
      <c r="KN275" s="392">
        <f t="shared" si="972"/>
        <v>-0.29361105929676828</v>
      </c>
      <c r="KO275" s="364" t="e">
        <f t="shared" si="973"/>
        <v>#VALUE!</v>
      </c>
      <c r="KP275" s="364" t="e">
        <f t="shared" si="974"/>
        <v>#VALUE!</v>
      </c>
      <c r="KQ275" s="364" t="e">
        <f t="shared" si="975"/>
        <v>#VALUE!</v>
      </c>
      <c r="KR275" s="308"/>
      <c r="KS275" s="308" t="str">
        <f t="shared" si="903"/>
        <v>i.a.</v>
      </c>
      <c r="KT275" s="395" t="str">
        <f t="shared" si="904"/>
        <v>i.a.</v>
      </c>
      <c r="KU275" s="308" t="str">
        <f t="shared" si="905"/>
        <v>i.a.</v>
      </c>
      <c r="KV275" s="308" t="str">
        <f t="shared" si="906"/>
        <v>i.a.</v>
      </c>
      <c r="KW275" s="308">
        <f t="shared" si="907"/>
        <v>5.7220216606498196E-2</v>
      </c>
      <c r="KX275" s="308">
        <f t="shared" si="908"/>
        <v>8.1003839824465157E-2</v>
      </c>
      <c r="KY275" s="308">
        <f t="shared" si="909"/>
        <v>2.6895810955961334E-3</v>
      </c>
      <c r="KZ275" s="308">
        <f t="shared" si="910"/>
        <v>2.659735638027453E-2</v>
      </c>
      <c r="LA275" s="308">
        <f t="shared" si="911"/>
        <v>4.0366126327557296E-2</v>
      </c>
      <c r="LB275" s="308">
        <f t="shared" si="912"/>
        <v>3.1005169442848937E-2</v>
      </c>
      <c r="LC275" s="308">
        <f t="shared" si="806"/>
        <v>3.1030577576443938E-2</v>
      </c>
    </row>
    <row r="276" spans="1:315" s="1" customFormat="1" ht="15.75" customHeight="1" x14ac:dyDescent="0.3">
      <c r="A276" s="348" t="s">
        <v>845</v>
      </c>
      <c r="B276" s="171">
        <v>41141700</v>
      </c>
      <c r="C276" t="s">
        <v>698</v>
      </c>
      <c r="D276" s="4"/>
      <c r="E276"/>
      <c r="F276"/>
      <c r="G276">
        <v>642020</v>
      </c>
      <c r="H276"/>
      <c r="I276" s="192">
        <v>45019</v>
      </c>
      <c r="J276" s="176"/>
      <c r="K276" s="176" t="s">
        <v>132</v>
      </c>
      <c r="L276" s="176" t="s">
        <v>132</v>
      </c>
      <c r="M276" s="176" t="s">
        <v>132</v>
      </c>
      <c r="N276" s="176" t="s">
        <v>132</v>
      </c>
      <c r="O276" s="176"/>
      <c r="P276" s="176"/>
      <c r="Q276" s="94">
        <f t="shared" si="913"/>
        <v>-1</v>
      </c>
      <c r="R276" s="94">
        <f t="shared" si="914"/>
        <v>7.1360583068178718E-2</v>
      </c>
      <c r="S276" s="94">
        <f t="shared" si="915"/>
        <v>3.8952452477058586E-2</v>
      </c>
      <c r="T276" s="94">
        <f t="shared" si="916"/>
        <v>8.3768209848000819E-2</v>
      </c>
      <c r="U276" s="94" t="e">
        <f t="shared" si="917"/>
        <v>#DIV/0!</v>
      </c>
      <c r="V276" s="94" t="e">
        <f t="shared" si="918"/>
        <v>#DIV/0!</v>
      </c>
      <c r="W276" s="362">
        <f t="shared" si="919"/>
        <v>-3939.5</v>
      </c>
      <c r="X276" s="362">
        <f t="shared" si="920"/>
        <v>262.40000000000009</v>
      </c>
      <c r="Y276" s="362">
        <f t="shared" si="921"/>
        <v>137.86200000000008</v>
      </c>
      <c r="Z276" s="100"/>
      <c r="AA276" s="396">
        <v>3939.5</v>
      </c>
      <c r="AB276" s="100">
        <v>3677.1</v>
      </c>
      <c r="AC276" s="100">
        <v>3539.2379999999998</v>
      </c>
      <c r="AD276" s="100">
        <v>3265.6779999999999</v>
      </c>
      <c r="AE276" s="203"/>
      <c r="AF276" s="203"/>
      <c r="AG276" s="207"/>
      <c r="AH276" s="207"/>
      <c r="AI276" s="207"/>
      <c r="AJ276" s="207"/>
      <c r="AK276" s="205"/>
      <c r="AL276" s="94">
        <f t="shared" si="782"/>
        <v>-1</v>
      </c>
      <c r="AM276" s="94">
        <f t="shared" si="783"/>
        <v>0.19039144660785975</v>
      </c>
      <c r="AN276" s="94">
        <f t="shared" si="807"/>
        <v>-0.16666147672114809</v>
      </c>
      <c r="AO276" s="94">
        <f t="shared" si="808"/>
        <v>2.3319823542884349E-2</v>
      </c>
      <c r="AP276" s="94" t="e">
        <f t="shared" si="809"/>
        <v>#DIV/0!</v>
      </c>
      <c r="AQ276" s="94" t="e">
        <f t="shared" si="810"/>
        <v>#DIV/0!</v>
      </c>
      <c r="AR276" s="362">
        <f t="shared" si="784"/>
        <v>-509.70299999999997</v>
      </c>
      <c r="AS276" s="362">
        <f t="shared" si="811"/>
        <v>81.521999999999991</v>
      </c>
      <c r="AT276" s="362">
        <f t="shared" si="812"/>
        <v>-85.632999999999981</v>
      </c>
      <c r="AU276" s="266"/>
      <c r="AV276" s="266">
        <v>509.70299999999997</v>
      </c>
      <c r="AW276" s="266">
        <v>428.18099999999998</v>
      </c>
      <c r="AX276" s="266">
        <v>513.81399999999996</v>
      </c>
      <c r="AY276" s="266">
        <v>502.10500000000002</v>
      </c>
      <c r="AZ276" s="267"/>
      <c r="BA276" s="267"/>
      <c r="BB276" s="205"/>
      <c r="BC276" s="205"/>
      <c r="BD276" s="205"/>
      <c r="BE276" s="205"/>
      <c r="BF276" s="205"/>
      <c r="BG276" s="94">
        <f t="shared" si="785"/>
        <v>-1</v>
      </c>
      <c r="BH276" s="94">
        <f t="shared" si="813"/>
        <v>0.36938215296254057</v>
      </c>
      <c r="BI276" s="94">
        <f t="shared" si="814"/>
        <v>-0.39129160625597686</v>
      </c>
      <c r="BJ276" s="94">
        <f t="shared" si="815"/>
        <v>-8.9726540407514179E-3</v>
      </c>
      <c r="BK276" s="94" t="e">
        <f t="shared" si="816"/>
        <v>#DIV/0!</v>
      </c>
      <c r="BL276" s="94" t="e">
        <f t="shared" si="817"/>
        <v>#DIV/0!</v>
      </c>
      <c r="BM276" s="362">
        <f t="shared" si="786"/>
        <v>-162.12799999999999</v>
      </c>
      <c r="BN276" s="362">
        <f t="shared" si="818"/>
        <v>43.73299999999999</v>
      </c>
      <c r="BO276" s="362">
        <f t="shared" si="819"/>
        <v>-76.107000000000014</v>
      </c>
      <c r="BP276" s="266"/>
      <c r="BQ276" s="266">
        <v>162.12799999999999</v>
      </c>
      <c r="BR276" s="266">
        <v>118.395</v>
      </c>
      <c r="BS276" s="266">
        <v>194.50200000000001</v>
      </c>
      <c r="BT276" s="266">
        <v>196.26300000000001</v>
      </c>
      <c r="BU276" s="267"/>
      <c r="BV276" s="267"/>
      <c r="BW276" s="205"/>
      <c r="BX276" s="205"/>
      <c r="BY276" s="205"/>
      <c r="BZ276" s="205"/>
      <c r="CA276" s="205"/>
      <c r="CB276" s="94">
        <f t="shared" si="787"/>
        <v>-1</v>
      </c>
      <c r="CC276" s="94">
        <f t="shared" si="820"/>
        <v>0.37332922186510442</v>
      </c>
      <c r="CD276" s="94">
        <f t="shared" si="821"/>
        <v>-0.31570319030653243</v>
      </c>
      <c r="CE276" s="94">
        <f t="shared" si="822"/>
        <v>-3.6644671003252423E-2</v>
      </c>
      <c r="CF276" s="94" t="e">
        <f t="shared" si="823"/>
        <v>#DIV/0!</v>
      </c>
      <c r="CG276" s="94" t="e">
        <f t="shared" si="824"/>
        <v>#DIV/0!</v>
      </c>
      <c r="CH276" s="362">
        <f t="shared" si="788"/>
        <v>-115.795</v>
      </c>
      <c r="CI276" s="362">
        <f t="shared" si="825"/>
        <v>31.478000000000009</v>
      </c>
      <c r="CJ276" s="362">
        <f t="shared" si="826"/>
        <v>-38.900000000000006</v>
      </c>
      <c r="CK276" s="100"/>
      <c r="CL276" s="100">
        <v>115.795</v>
      </c>
      <c r="CM276" s="100">
        <v>84.316999999999993</v>
      </c>
      <c r="CN276" s="100">
        <v>123.217</v>
      </c>
      <c r="CO276" s="100">
        <v>127.904</v>
      </c>
      <c r="CP276" s="203"/>
      <c r="CQ276" s="203"/>
      <c r="CR276" s="228"/>
      <c r="CS276" s="228"/>
      <c r="CT276" s="228"/>
      <c r="CU276" s="228"/>
      <c r="CV276" s="228"/>
      <c r="CW276" s="94">
        <f t="shared" si="789"/>
        <v>-1</v>
      </c>
      <c r="CX276" s="94">
        <f t="shared" si="827"/>
        <v>0.36538266255965879</v>
      </c>
      <c r="CY276" s="94">
        <f t="shared" si="828"/>
        <v>-0.24032502764277824</v>
      </c>
      <c r="CZ276" s="94">
        <f t="shared" si="829"/>
        <v>-0.15420083081406721</v>
      </c>
      <c r="DA276" s="94" t="e">
        <f t="shared" si="830"/>
        <v>#DIV/0!</v>
      </c>
      <c r="DB276" s="94" t="e">
        <f t="shared" si="831"/>
        <v>#DIV/0!</v>
      </c>
      <c r="DC276" s="362">
        <f t="shared" si="790"/>
        <v>-80.674999999999997</v>
      </c>
      <c r="DD276" s="362">
        <f t="shared" si="832"/>
        <v>21.588999999999999</v>
      </c>
      <c r="DE276" s="362">
        <f t="shared" si="833"/>
        <v>-18.692000000000007</v>
      </c>
      <c r="DF276" s="266"/>
      <c r="DG276" s="266">
        <v>80.674999999999997</v>
      </c>
      <c r="DH276" s="266">
        <v>59.085999999999999</v>
      </c>
      <c r="DI276" s="266">
        <v>77.778000000000006</v>
      </c>
      <c r="DJ276" s="266">
        <v>91.957999999999998</v>
      </c>
      <c r="DK276" s="267"/>
      <c r="DL276" s="267"/>
      <c r="DM276" s="205"/>
      <c r="DN276" s="205"/>
      <c r="DO276" s="205"/>
      <c r="DP276" s="205"/>
      <c r="DQ276" s="205"/>
      <c r="DR276" s="94">
        <f t="shared" si="791"/>
        <v>-1</v>
      </c>
      <c r="DS276" s="94">
        <f t="shared" si="834"/>
        <v>0.18959940581724086</v>
      </c>
      <c r="DT276" s="94">
        <f t="shared" si="835"/>
        <v>0.13973635165855419</v>
      </c>
      <c r="DU276" s="94">
        <f t="shared" si="836"/>
        <v>0.12499519997542394</v>
      </c>
      <c r="DV276" s="94" t="e">
        <f t="shared" si="837"/>
        <v>#DIV/0!</v>
      </c>
      <c r="DW276" s="94" t="e">
        <f t="shared" si="838"/>
        <v>#DIV/0!</v>
      </c>
      <c r="DX276" s="362">
        <f t="shared" si="792"/>
        <v>-595.81799999999998</v>
      </c>
      <c r="DY276" s="362">
        <f t="shared" si="839"/>
        <v>94.961999999999989</v>
      </c>
      <c r="DZ276" s="362">
        <f t="shared" si="840"/>
        <v>61.406999999999982</v>
      </c>
      <c r="EA276" s="100"/>
      <c r="EB276" s="100">
        <v>595.81799999999998</v>
      </c>
      <c r="EC276" s="100">
        <v>500.85599999999999</v>
      </c>
      <c r="ED276" s="100">
        <v>439.44900000000001</v>
      </c>
      <c r="EE276" s="100">
        <v>390.62299999999999</v>
      </c>
      <c r="EF276" s="203"/>
      <c r="EG276" s="203"/>
      <c r="EH276" s="228"/>
      <c r="EI276" s="228"/>
      <c r="EJ276" s="228"/>
      <c r="EK276" s="228"/>
      <c r="EL276" s="228"/>
      <c r="EM276" s="94">
        <f t="shared" si="793"/>
        <v>-1</v>
      </c>
      <c r="EN276" s="94">
        <f t="shared" si="841"/>
        <v>1.2047515651947321E-2</v>
      </c>
      <c r="EO276" s="94">
        <f t="shared" si="842"/>
        <v>2.4053051920790909E-3</v>
      </c>
      <c r="EP276" s="94">
        <f t="shared" si="843"/>
        <v>5.8690241510416422E-2</v>
      </c>
      <c r="EQ276" s="94" t="e">
        <f t="shared" si="844"/>
        <v>#DIV/0!</v>
      </c>
      <c r="ER276" s="94" t="e">
        <f t="shared" si="845"/>
        <v>#DIV/0!</v>
      </c>
      <c r="ES276" s="362">
        <f t="shared" si="794"/>
        <v>-2070.8829999999998</v>
      </c>
      <c r="ET276" s="362">
        <f t="shared" si="846"/>
        <v>24.651999999999816</v>
      </c>
      <c r="EU276" s="362">
        <f t="shared" si="847"/>
        <v>4.9100000000000819</v>
      </c>
      <c r="EV276" s="100"/>
      <c r="EW276" s="100">
        <v>2070.8829999999998</v>
      </c>
      <c r="EX276" s="100">
        <v>2046.231</v>
      </c>
      <c r="EY276" s="100">
        <v>2041.3209999999999</v>
      </c>
      <c r="EZ276" s="100">
        <v>1928.1569999999999</v>
      </c>
      <c r="FA276" s="203"/>
      <c r="FB276" s="203"/>
      <c r="FC276" s="228"/>
      <c r="FD276" s="228"/>
      <c r="FE276" s="228"/>
      <c r="FF276" s="228"/>
      <c r="FG276" s="228"/>
      <c r="FH276" s="94">
        <f t="shared" si="795"/>
        <v>-1</v>
      </c>
      <c r="FI276" s="94">
        <f t="shared" si="848"/>
        <v>-1.2512030798845043E-2</v>
      </c>
      <c r="FJ276" s="94">
        <f t="shared" si="849"/>
        <v>2.617283950617284E-2</v>
      </c>
      <c r="FK276" s="94">
        <f t="shared" si="850"/>
        <v>4.813664596273292E-2</v>
      </c>
      <c r="FL276" s="94" t="e">
        <f t="shared" si="851"/>
        <v>#DIV/0!</v>
      </c>
      <c r="FM276" s="94" t="e">
        <f t="shared" si="852"/>
        <v>#DIV/0!</v>
      </c>
      <c r="FN276" s="362">
        <f t="shared" si="796"/>
        <v>-2052</v>
      </c>
      <c r="FO276" s="362">
        <f t="shared" si="853"/>
        <v>-26</v>
      </c>
      <c r="FP276" s="362">
        <f t="shared" si="854"/>
        <v>53</v>
      </c>
      <c r="FQ276" s="486"/>
      <c r="FR276" s="486">
        <v>2052</v>
      </c>
      <c r="FS276" s="486">
        <v>2078</v>
      </c>
      <c r="FT276" s="486">
        <v>2025</v>
      </c>
      <c r="FU276" s="486">
        <v>1932</v>
      </c>
      <c r="FV276" s="487"/>
      <c r="FW276" s="487"/>
      <c r="FX276" s="488"/>
      <c r="FY276" s="488"/>
      <c r="FZ276" s="488"/>
      <c r="GA276" s="488"/>
      <c r="GB276" s="488"/>
      <c r="GC276" s="2"/>
      <c r="GD276" s="2"/>
      <c r="GE276" s="1" t="s">
        <v>77</v>
      </c>
      <c r="GF276" s="336"/>
      <c r="GG276" s="1">
        <v>6500</v>
      </c>
      <c r="GH276" s="1" t="s">
        <v>374</v>
      </c>
      <c r="GI276" s="18" t="s">
        <v>82</v>
      </c>
      <c r="GJ276" s="94">
        <f t="shared" si="922"/>
        <v>-1</v>
      </c>
      <c r="GK276" s="94">
        <f t="shared" si="923"/>
        <v>0.17751340322271439</v>
      </c>
      <c r="GL276" s="94">
        <f t="shared" si="924"/>
        <v>-0.39592406568520216</v>
      </c>
      <c r="GM276" s="94">
        <f t="shared" si="925"/>
        <v>-9.331058347059891E-2</v>
      </c>
      <c r="GN276" s="94" t="e">
        <f t="shared" si="926"/>
        <v>#VALUE!</v>
      </c>
      <c r="GO276" s="392" t="e">
        <f t="shared" si="927"/>
        <v>#VALUE!</v>
      </c>
      <c r="GP276" s="366">
        <f t="shared" si="928"/>
        <v>-0.21117487968165563</v>
      </c>
      <c r="GQ276" s="366">
        <f t="shared" si="929"/>
        <v>3.1835197344541627E-2</v>
      </c>
      <c r="GR276" s="366">
        <f t="shared" si="930"/>
        <v>-0.11754299771955579</v>
      </c>
      <c r="GS276" s="94">
        <f t="shared" si="797"/>
        <v>0</v>
      </c>
      <c r="GT276" s="94">
        <f t="shared" si="855"/>
        <v>0.21117487968165563</v>
      </c>
      <c r="GU276" s="392">
        <f t="shared" si="856"/>
        <v>0.179339682337114</v>
      </c>
      <c r="GV276" s="94">
        <f t="shared" si="857"/>
        <v>0.29688268005666979</v>
      </c>
      <c r="GW276" s="94">
        <f t="shared" si="858"/>
        <v>0.32743591647189235</v>
      </c>
      <c r="GX276" s="94" t="str">
        <f t="shared" si="859"/>
        <v>Negativ EK</v>
      </c>
      <c r="GY276" s="94" t="str">
        <f t="shared" si="860"/>
        <v>Negativ EK</v>
      </c>
      <c r="GZ276" s="94" t="str">
        <f t="shared" si="861"/>
        <v>Negativ EK</v>
      </c>
      <c r="HA276" s="94" t="str">
        <f t="shared" si="862"/>
        <v>Negativ EK</v>
      </c>
      <c r="HB276" s="94" t="str">
        <f t="shared" si="863"/>
        <v>Negativ EK</v>
      </c>
      <c r="HC276" s="94" t="str">
        <f t="shared" si="864"/>
        <v>Negativ EK</v>
      </c>
      <c r="HD276" s="94">
        <f t="shared" si="931"/>
        <v>-1</v>
      </c>
      <c r="HE276" s="94">
        <f t="shared" si="932"/>
        <v>0.35954961609183977</v>
      </c>
      <c r="HF276" s="94">
        <f t="shared" si="933"/>
        <v>-0.40887490180375985</v>
      </c>
      <c r="HG276" s="94">
        <f t="shared" si="934"/>
        <v>-3.722539119614883E-2</v>
      </c>
      <c r="HH276" s="94" t="e">
        <f t="shared" si="935"/>
        <v>#VALUE!</v>
      </c>
      <c r="HI276" s="392" t="e">
        <f t="shared" si="936"/>
        <v>#VALUE!</v>
      </c>
      <c r="HJ276" s="366">
        <f t="shared" si="937"/>
        <v>-7.8758081510494973E-2</v>
      </c>
      <c r="HK276" s="366">
        <f t="shared" si="938"/>
        <v>2.082854324407047E-2</v>
      </c>
      <c r="HL276" s="366">
        <f t="shared" si="939"/>
        <v>-4.0069241421987929E-2</v>
      </c>
      <c r="HM276" s="94">
        <f t="shared" si="798"/>
        <v>0</v>
      </c>
      <c r="HN276" s="94">
        <f t="shared" si="865"/>
        <v>7.8758081510494973E-2</v>
      </c>
      <c r="HO276" s="392">
        <f t="shared" si="866"/>
        <v>5.7929538266424503E-2</v>
      </c>
      <c r="HP276" s="94">
        <f t="shared" si="867"/>
        <v>9.7998779688412432E-2</v>
      </c>
      <c r="HQ276" s="94">
        <f t="shared" si="868"/>
        <v>0.10178787308294916</v>
      </c>
      <c r="HR276" s="94" t="str">
        <f t="shared" si="869"/>
        <v>i.a.</v>
      </c>
      <c r="HS276" s="94" t="str">
        <f t="shared" si="870"/>
        <v>i.a.</v>
      </c>
      <c r="HT276" s="94" t="str">
        <f t="shared" si="871"/>
        <v>i.a.</v>
      </c>
      <c r="HU276" s="94" t="str">
        <f t="shared" si="872"/>
        <v>i.a.</v>
      </c>
      <c r="HV276" s="94" t="str">
        <f t="shared" si="873"/>
        <v>i.a.</v>
      </c>
      <c r="HW276" s="94" t="str">
        <f t="shared" si="874"/>
        <v>i.a.</v>
      </c>
      <c r="HX276" s="94" t="e">
        <f t="shared" si="940"/>
        <v>#VALUE!</v>
      </c>
      <c r="HY276" s="94">
        <f t="shared" si="941"/>
        <v>0.17543829456556395</v>
      </c>
      <c r="HZ276" s="94">
        <f t="shared" si="942"/>
        <v>0.13700151600869667</v>
      </c>
      <c r="IA276" s="94">
        <f t="shared" si="943"/>
        <v>6.2629233618335056E-2</v>
      </c>
      <c r="IB276" s="94" t="e">
        <f t="shared" si="944"/>
        <v>#VALUE!</v>
      </c>
      <c r="IC276" s="392" t="e">
        <f t="shared" si="945"/>
        <v>#VALUE!</v>
      </c>
      <c r="ID276" s="366" t="e">
        <f t="shared" si="946"/>
        <v>#VALUE!</v>
      </c>
      <c r="IE276" s="366">
        <f t="shared" si="947"/>
        <v>4.2942034629975839E-2</v>
      </c>
      <c r="IF276" s="366">
        <f t="shared" si="948"/>
        <v>2.9493244427753279E-2</v>
      </c>
      <c r="IG276" s="94" t="str">
        <f t="shared" si="799"/>
        <v>i.a.</v>
      </c>
      <c r="IH276" s="94">
        <f t="shared" si="875"/>
        <v>0.2877120532642356</v>
      </c>
      <c r="II276" s="392">
        <f t="shared" si="876"/>
        <v>0.24477001863425976</v>
      </c>
      <c r="IJ276" s="94">
        <f t="shared" si="877"/>
        <v>0.21527677420650648</v>
      </c>
      <c r="IK276" s="94">
        <f t="shared" si="878"/>
        <v>0.20258879333996144</v>
      </c>
      <c r="IL276" s="94" t="str">
        <f t="shared" si="879"/>
        <v>i.a.</v>
      </c>
      <c r="IM276" s="94" t="str">
        <f t="shared" si="880"/>
        <v>i.a.</v>
      </c>
      <c r="IN276" s="94" t="str">
        <f t="shared" si="881"/>
        <v>i.a.</v>
      </c>
      <c r="IO276" s="94" t="str">
        <f t="shared" si="882"/>
        <v>i.a.</v>
      </c>
      <c r="IP276" s="94" t="str">
        <f t="shared" si="883"/>
        <v>i.a.</v>
      </c>
      <c r="IQ276" s="94" t="str">
        <f t="shared" si="884"/>
        <v>i.a.</v>
      </c>
      <c r="IR276" s="94" t="str">
        <f t="shared" si="800"/>
        <v>i.a.</v>
      </c>
      <c r="IS276" s="94">
        <f t="shared" si="949"/>
        <v>-1</v>
      </c>
      <c r="IT276" s="94">
        <f t="shared" si="950"/>
        <v>0.27817111680633511</v>
      </c>
      <c r="IU276" s="94">
        <f t="shared" si="951"/>
        <v>-0.41411332896635689</v>
      </c>
      <c r="IV276" s="94">
        <f t="shared" si="952"/>
        <v>-8.5572600345750344E-2</v>
      </c>
      <c r="IW276" s="94" t="e">
        <f t="shared" si="953"/>
        <v>#VALUE!</v>
      </c>
      <c r="IX276" s="392" t="e">
        <f t="shared" si="954"/>
        <v>#VALUE!</v>
      </c>
      <c r="IY276" s="366">
        <f t="shared" si="955"/>
        <v>-4.1154461226043909E-2</v>
      </c>
      <c r="IZ276" s="366">
        <f t="shared" si="956"/>
        <v>8.9565335112686759E-3</v>
      </c>
      <c r="JA276" s="366">
        <f t="shared" si="957"/>
        <v>-2.2757969571589806E-2</v>
      </c>
      <c r="JB276" s="392"/>
      <c r="JC276" s="94">
        <f t="shared" si="885"/>
        <v>4.1154461226043909E-2</v>
      </c>
      <c r="JD276" s="392">
        <f t="shared" si="886"/>
        <v>3.2197927714775233E-2</v>
      </c>
      <c r="JE276" s="94">
        <f t="shared" si="887"/>
        <v>5.4955897286365039E-2</v>
      </c>
      <c r="JF276" s="94">
        <f t="shared" si="888"/>
        <v>6.00986992593881E-2</v>
      </c>
      <c r="JG276" s="94" t="str">
        <f t="shared" si="889"/>
        <v>i.a.</v>
      </c>
      <c r="JH276" s="94" t="str">
        <f t="shared" si="890"/>
        <v>i.a.</v>
      </c>
      <c r="JI276" s="94" t="str">
        <f t="shared" si="891"/>
        <v>i.a.</v>
      </c>
      <c r="JJ276" s="94" t="str">
        <f t="shared" si="892"/>
        <v>i.a.</v>
      </c>
      <c r="JK276" s="94" t="str">
        <f t="shared" si="893"/>
        <v>i.a.</v>
      </c>
      <c r="JL276" s="94" t="str">
        <f t="shared" si="894"/>
        <v>i.a.</v>
      </c>
      <c r="JM276" s="94" t="str">
        <f t="shared" si="801"/>
        <v>i.a.</v>
      </c>
      <c r="JN276" s="94" t="e">
        <f t="shared" si="958"/>
        <v>#VALUE!</v>
      </c>
      <c r="JO276" s="94">
        <f t="shared" si="959"/>
        <v>8.4935327298087462E-2</v>
      </c>
      <c r="JP276" s="94">
        <f t="shared" si="960"/>
        <v>1.2453665190588922E-2</v>
      </c>
      <c r="JQ276" s="94">
        <f t="shared" si="961"/>
        <v>3.3995151321648195E-2</v>
      </c>
      <c r="JR276" s="94" t="e">
        <f t="shared" si="962"/>
        <v>#VALUE!</v>
      </c>
      <c r="JS276" s="392" t="e">
        <f t="shared" si="963"/>
        <v>#VALUE!</v>
      </c>
      <c r="JT276" s="364" t="e">
        <f t="shared" si="964"/>
        <v>#VALUE!</v>
      </c>
      <c r="JU276" s="364">
        <f t="shared" si="965"/>
        <v>0.15029629066785244</v>
      </c>
      <c r="JV276" s="364">
        <f t="shared" si="966"/>
        <v>2.1766165472498544E-2</v>
      </c>
      <c r="JW276" s="99" t="str">
        <f t="shared" si="802"/>
        <v>i.a.</v>
      </c>
      <c r="JX276" s="99">
        <f t="shared" si="895"/>
        <v>1.9198343079922027</v>
      </c>
      <c r="JY276" s="393">
        <f t="shared" si="896"/>
        <v>1.7695380173243502</v>
      </c>
      <c r="JZ276" s="99">
        <f t="shared" si="897"/>
        <v>1.7477718518518517</v>
      </c>
      <c r="KA276" s="99">
        <f t="shared" si="898"/>
        <v>1.6903095238095238</v>
      </c>
      <c r="KB276" s="99" t="str">
        <f t="shared" si="899"/>
        <v>i.a.</v>
      </c>
      <c r="KC276" s="99" t="str">
        <f t="shared" si="900"/>
        <v>i.a.</v>
      </c>
      <c r="KD276" s="99" t="str">
        <f t="shared" si="901"/>
        <v>i.a.</v>
      </c>
      <c r="KE276" s="99" t="str">
        <f t="shared" si="902"/>
        <v>i.a.</v>
      </c>
      <c r="KF276" s="99" t="str">
        <f t="shared" si="803"/>
        <v>i.a.</v>
      </c>
      <c r="KG276" s="99" t="str">
        <f t="shared" si="804"/>
        <v>i.a.</v>
      </c>
      <c r="KH276" s="99" t="str">
        <f t="shared" si="805"/>
        <v>i.a.</v>
      </c>
      <c r="KI276" s="94">
        <f t="shared" si="967"/>
        <v>-1</v>
      </c>
      <c r="KJ276" s="94">
        <f t="shared" si="968"/>
        <v>0.39073007945208904</v>
      </c>
      <c r="KK276" s="94">
        <f t="shared" si="969"/>
        <v>-0.33315638131411363</v>
      </c>
      <c r="KL276" s="94">
        <f t="shared" si="970"/>
        <v>-8.0887656483103115E-2</v>
      </c>
      <c r="KM276" s="94" t="e">
        <f t="shared" si="971"/>
        <v>#VALUE!</v>
      </c>
      <c r="KN276" s="392" t="e">
        <f t="shared" si="972"/>
        <v>#VALUE!</v>
      </c>
      <c r="KO276" s="364">
        <f t="shared" si="973"/>
        <v>-5.6430311890838206E-2</v>
      </c>
      <c r="KP276" s="364">
        <f t="shared" si="974"/>
        <v>1.5854277242137532E-2</v>
      </c>
      <c r="KQ276" s="364">
        <f t="shared" si="975"/>
        <v>-2.0271866585867229E-2</v>
      </c>
      <c r="KR276" s="308"/>
      <c r="KS276" s="308">
        <f t="shared" si="903"/>
        <v>5.6430311890838206E-2</v>
      </c>
      <c r="KT276" s="395">
        <f t="shared" si="904"/>
        <v>4.0576034648700673E-2</v>
      </c>
      <c r="KU276" s="308">
        <f t="shared" si="905"/>
        <v>6.0847901234567903E-2</v>
      </c>
      <c r="KV276" s="308">
        <f t="shared" si="906"/>
        <v>6.6202898550724643E-2</v>
      </c>
      <c r="KW276" s="308" t="str">
        <f t="shared" si="907"/>
        <v>i.a.</v>
      </c>
      <c r="KX276" s="308" t="str">
        <f t="shared" si="908"/>
        <v>i.a.</v>
      </c>
      <c r="KY276" s="308" t="str">
        <f t="shared" si="909"/>
        <v>i.a.</v>
      </c>
      <c r="KZ276" s="308" t="str">
        <f t="shared" si="910"/>
        <v>i.a.</v>
      </c>
      <c r="LA276" s="308" t="str">
        <f t="shared" si="911"/>
        <v>i.a.</v>
      </c>
      <c r="LB276" s="308" t="str">
        <f t="shared" si="912"/>
        <v>i.a.</v>
      </c>
      <c r="LC276" s="308" t="str">
        <f t="shared" si="806"/>
        <v>i.a.</v>
      </c>
    </row>
    <row r="277" spans="1:315" s="1" customFormat="1" x14ac:dyDescent="0.3">
      <c r="A277" s="348" t="s">
        <v>173</v>
      </c>
      <c r="B277" s="171">
        <v>24209016</v>
      </c>
      <c r="C277" t="s">
        <v>698</v>
      </c>
      <c r="D277" s="336"/>
      <c r="E277">
        <v>1</v>
      </c>
      <c r="F277"/>
      <c r="G277">
        <v>642020</v>
      </c>
      <c r="H277"/>
      <c r="I277" s="191">
        <v>45225</v>
      </c>
      <c r="J277" s="176" t="s">
        <v>129</v>
      </c>
      <c r="K277" s="176" t="s">
        <v>129</v>
      </c>
      <c r="L277" s="176" t="s">
        <v>129</v>
      </c>
      <c r="M277" s="176" t="s">
        <v>129</v>
      </c>
      <c r="N277" s="176" t="s">
        <v>129</v>
      </c>
      <c r="O277" s="176" t="s">
        <v>129</v>
      </c>
      <c r="P277" s="178" t="s">
        <v>129</v>
      </c>
      <c r="Q277" s="94">
        <f t="shared" si="913"/>
        <v>0.26121940223517925</v>
      </c>
      <c r="R277" s="94">
        <f t="shared" si="914"/>
        <v>0.11783612815518851</v>
      </c>
      <c r="S277" s="94">
        <f t="shared" si="915"/>
        <v>-7.800336438595723E-2</v>
      </c>
      <c r="T277" s="94">
        <f t="shared" si="916"/>
        <v>-3.1386889958255559E-2</v>
      </c>
      <c r="U277" s="94">
        <f t="shared" si="917"/>
        <v>0.17402966379275187</v>
      </c>
      <c r="V277" s="94">
        <f t="shared" si="918"/>
        <v>-4.9175203632298214E-2</v>
      </c>
      <c r="W277" s="362">
        <f t="shared" si="919"/>
        <v>637.93200000000024</v>
      </c>
      <c r="X277" s="362">
        <f t="shared" si="920"/>
        <v>257.43599999999969</v>
      </c>
      <c r="Y277" s="362">
        <f t="shared" si="921"/>
        <v>-184.83099999999968</v>
      </c>
      <c r="Z277" s="100">
        <v>3080.0630000000001</v>
      </c>
      <c r="AA277" s="100">
        <v>2442.1309999999999</v>
      </c>
      <c r="AB277" s="100">
        <v>2184.6950000000002</v>
      </c>
      <c r="AC277" s="100">
        <v>2369.5259999999998</v>
      </c>
      <c r="AD277" s="100">
        <v>2446.308</v>
      </c>
      <c r="AE277" s="100">
        <v>2083.6849999999999</v>
      </c>
      <c r="AF277" s="253">
        <v>2191.4499999999998</v>
      </c>
      <c r="AG277" s="216">
        <v>2158.4401149999999</v>
      </c>
      <c r="AH277" s="216">
        <v>2210.3680709999999</v>
      </c>
      <c r="AI277" s="216">
        <v>1761.6667849999999</v>
      </c>
      <c r="AJ277" s="216">
        <v>1355.8640660000001</v>
      </c>
      <c r="AK277" s="237"/>
      <c r="AL277" s="94">
        <f t="shared" si="782"/>
        <v>1.0568713714618612</v>
      </c>
      <c r="AM277" s="94">
        <f t="shared" si="783"/>
        <v>-9.3897610921501645E-2</v>
      </c>
      <c r="AN277" s="94">
        <f t="shared" si="807"/>
        <v>4.017759937897019E-2</v>
      </c>
      <c r="AO277" s="94">
        <f t="shared" si="808"/>
        <v>0.232552712337079</v>
      </c>
      <c r="AP277" s="94">
        <f t="shared" si="809"/>
        <v>-0.38654860668704327</v>
      </c>
      <c r="AQ277" s="94">
        <f t="shared" si="810"/>
        <v>-6.8137248362438146E-2</v>
      </c>
      <c r="AR277" s="362">
        <f t="shared" si="784"/>
        <v>105.21999999999998</v>
      </c>
      <c r="AS277" s="362">
        <f t="shared" si="811"/>
        <v>-10.316999999999993</v>
      </c>
      <c r="AT277" s="362">
        <f t="shared" si="812"/>
        <v>4.2439999999999998</v>
      </c>
      <c r="AU277" s="266">
        <v>204.77799999999999</v>
      </c>
      <c r="AV277" s="266">
        <v>99.558000000000007</v>
      </c>
      <c r="AW277" s="266">
        <v>109.875</v>
      </c>
      <c r="AX277" s="266">
        <v>105.631</v>
      </c>
      <c r="AY277" s="266">
        <v>85.700999999999993</v>
      </c>
      <c r="AZ277" s="266">
        <v>139.703</v>
      </c>
      <c r="BA277" s="238">
        <v>149.91800000000001</v>
      </c>
      <c r="BB277" s="217">
        <v>130.648875</v>
      </c>
      <c r="BC277" s="216">
        <v>162.70843500000001</v>
      </c>
      <c r="BD277" s="216">
        <v>87.194141000000002</v>
      </c>
      <c r="BE277" s="216">
        <v>54.091000000000001</v>
      </c>
      <c r="BF277" s="237"/>
      <c r="BG277" s="94">
        <f t="shared" si="785"/>
        <v>1.4715168050849998</v>
      </c>
      <c r="BH277" s="94">
        <f t="shared" si="813"/>
        <v>-3.3848471242559026E-2</v>
      </c>
      <c r="BI277" s="94">
        <f t="shared" si="814"/>
        <v>-2.3552871138340127E-3</v>
      </c>
      <c r="BJ277" s="94">
        <f t="shared" si="815"/>
        <v>0.28848839157714445</v>
      </c>
      <c r="BK277" s="94">
        <f t="shared" si="816"/>
        <v>-0.49200329137149934</v>
      </c>
      <c r="BL277" s="94">
        <f t="shared" si="817"/>
        <v>-0.13353711504105684</v>
      </c>
      <c r="BM277" s="362">
        <f t="shared" si="786"/>
        <v>98.159000000000006</v>
      </c>
      <c r="BN277" s="362">
        <f t="shared" si="818"/>
        <v>-2.3370000000000033</v>
      </c>
      <c r="BO277" s="362">
        <f t="shared" si="819"/>
        <v>-0.1629999999999967</v>
      </c>
      <c r="BP277" s="266">
        <v>164.86500000000001</v>
      </c>
      <c r="BQ277" s="266">
        <v>66.706000000000003</v>
      </c>
      <c r="BR277" s="266">
        <v>69.043000000000006</v>
      </c>
      <c r="BS277" s="266">
        <v>69.206000000000003</v>
      </c>
      <c r="BT277" s="266">
        <v>53.710999999999999</v>
      </c>
      <c r="BU277" s="266">
        <v>105.73099999999999</v>
      </c>
      <c r="BV277" s="238">
        <v>122.026</v>
      </c>
      <c r="BW277" s="217">
        <v>98.752200999999999</v>
      </c>
      <c r="BX277" s="216">
        <v>134.59623500000001</v>
      </c>
      <c r="BY277" s="216">
        <v>64.344469000000004</v>
      </c>
      <c r="BZ277" s="216">
        <v>31.611000000000001</v>
      </c>
      <c r="CA277" s="239"/>
      <c r="CB277" s="94">
        <f t="shared" si="787"/>
        <v>1.2854924397221088</v>
      </c>
      <c r="CC277" s="94">
        <f t="shared" si="820"/>
        <v>-0.25590682870956954</v>
      </c>
      <c r="CD277" s="94">
        <f t="shared" si="821"/>
        <v>0.32546485382631118</v>
      </c>
      <c r="CE277" s="94">
        <f t="shared" si="822"/>
        <v>0.3482104042892335</v>
      </c>
      <c r="CF277" s="94">
        <f t="shared" si="823"/>
        <v>-0.4615167032431115</v>
      </c>
      <c r="CG277" s="94">
        <f t="shared" si="824"/>
        <v>-0.16853868799013841</v>
      </c>
      <c r="CH277" s="362">
        <f t="shared" si="788"/>
        <v>94.367999999999995</v>
      </c>
      <c r="CI277" s="362">
        <f t="shared" si="825"/>
        <v>-25.247</v>
      </c>
      <c r="CJ277" s="362">
        <f t="shared" si="826"/>
        <v>24.224999999999994</v>
      </c>
      <c r="CK277" s="100">
        <v>167.77799999999999</v>
      </c>
      <c r="CL277" s="100">
        <v>73.41</v>
      </c>
      <c r="CM277" s="100">
        <v>98.656999999999996</v>
      </c>
      <c r="CN277" s="100">
        <v>74.432000000000002</v>
      </c>
      <c r="CO277" s="100">
        <v>55.207999999999998</v>
      </c>
      <c r="CP277" s="100">
        <v>102.52500000000001</v>
      </c>
      <c r="CQ277" s="238">
        <v>123.307</v>
      </c>
      <c r="CR277" s="288">
        <v>87.481261000000003</v>
      </c>
      <c r="CS277" s="288">
        <v>136.65585899999999</v>
      </c>
      <c r="CT277" s="288">
        <v>58.580773000000001</v>
      </c>
      <c r="CU277" s="288">
        <v>31.489000000000001</v>
      </c>
      <c r="CV277" s="289"/>
      <c r="CW277" s="94">
        <f t="shared" si="789"/>
        <v>1.1978944181900741</v>
      </c>
      <c r="CX277" s="94">
        <f t="shared" si="827"/>
        <v>-0.31068501408516014</v>
      </c>
      <c r="CY277" s="94">
        <f t="shared" si="828"/>
        <v>0.43785108262630629</v>
      </c>
      <c r="CZ277" s="94">
        <f t="shared" si="829"/>
        <v>0.35992292870905584</v>
      </c>
      <c r="DA277" s="94">
        <f t="shared" si="830"/>
        <v>-0.43780346378824753</v>
      </c>
      <c r="DB277" s="94">
        <f t="shared" si="831"/>
        <v>-0.20745588784857949</v>
      </c>
      <c r="DC277" s="362">
        <f t="shared" si="790"/>
        <v>71.227999999999994</v>
      </c>
      <c r="DD277" s="362">
        <f t="shared" si="832"/>
        <v>-26.799999999999997</v>
      </c>
      <c r="DE277" s="362">
        <f t="shared" si="833"/>
        <v>26.267999999999994</v>
      </c>
      <c r="DF277" s="266">
        <v>130.68899999999999</v>
      </c>
      <c r="DG277" s="266">
        <v>59.460999999999999</v>
      </c>
      <c r="DH277" s="266">
        <v>86.260999999999996</v>
      </c>
      <c r="DI277" s="266">
        <v>59.993000000000002</v>
      </c>
      <c r="DJ277" s="266">
        <v>44.115000000000002</v>
      </c>
      <c r="DK277" s="266">
        <v>78.468999999999994</v>
      </c>
      <c r="DL277" s="238">
        <v>99.009</v>
      </c>
      <c r="DM277" s="216">
        <v>63.065482000000003</v>
      </c>
      <c r="DN277" s="216">
        <v>106.387293</v>
      </c>
      <c r="DO277" s="216">
        <v>45.131999999999998</v>
      </c>
      <c r="DP277" s="216">
        <v>31.199000000000002</v>
      </c>
      <c r="DQ277" s="239"/>
      <c r="DR277" s="94">
        <f t="shared" si="791"/>
        <v>0.18281405970657053</v>
      </c>
      <c r="DS277" s="94">
        <f t="shared" si="834"/>
        <v>5.6666293594348389E-2</v>
      </c>
      <c r="DT277" s="94">
        <f t="shared" si="835"/>
        <v>5.9177262366839047E-2</v>
      </c>
      <c r="DU277" s="94">
        <f t="shared" si="836"/>
        <v>0.10815625422959643</v>
      </c>
      <c r="DV277" s="94">
        <f t="shared" si="837"/>
        <v>2.6422504629924392E-3</v>
      </c>
      <c r="DW277" s="94">
        <f t="shared" si="838"/>
        <v>0.13233572716631342</v>
      </c>
      <c r="DX277" s="362">
        <f t="shared" si="792"/>
        <v>113.91399999999999</v>
      </c>
      <c r="DY277" s="362">
        <f t="shared" si="839"/>
        <v>33.416000000000054</v>
      </c>
      <c r="DZ277" s="362">
        <f t="shared" si="840"/>
        <v>32.947000000000003</v>
      </c>
      <c r="EA277" s="100">
        <v>737.02800000000002</v>
      </c>
      <c r="EB277" s="100">
        <v>623.11400000000003</v>
      </c>
      <c r="EC277" s="100">
        <v>589.69799999999998</v>
      </c>
      <c r="ED277" s="100">
        <v>556.75099999999998</v>
      </c>
      <c r="EE277" s="100">
        <v>502.41199999999998</v>
      </c>
      <c r="EF277" s="100">
        <v>501.08800000000002</v>
      </c>
      <c r="EG277" s="296">
        <v>442.52600000000001</v>
      </c>
      <c r="EH277" s="288">
        <v>360.770059</v>
      </c>
      <c r="EI277" s="288">
        <v>316.08618899999999</v>
      </c>
      <c r="EJ277" s="288">
        <v>210.94103699999999</v>
      </c>
      <c r="EK277" s="288">
        <v>232.06399999999999</v>
      </c>
      <c r="EL277" s="289"/>
      <c r="EM277" s="94">
        <f t="shared" si="793"/>
        <v>0.25399119709741136</v>
      </c>
      <c r="EN277" s="94">
        <f t="shared" si="841"/>
        <v>0.10031869015718277</v>
      </c>
      <c r="EO277" s="94">
        <f t="shared" si="842"/>
        <v>-3.8229763414527537E-2</v>
      </c>
      <c r="EP277" s="94">
        <f t="shared" si="843"/>
        <v>-5.9286055147522533E-2</v>
      </c>
      <c r="EQ277" s="94">
        <f t="shared" si="844"/>
        <v>8.6415363437545356E-2</v>
      </c>
      <c r="ER277" s="94">
        <f t="shared" si="845"/>
        <v>0.1928028422802214</v>
      </c>
      <c r="ES277" s="362">
        <f t="shared" si="794"/>
        <v>276.58600000000001</v>
      </c>
      <c r="ET277" s="362">
        <f t="shared" si="846"/>
        <v>99.283000000000015</v>
      </c>
      <c r="EU277" s="362">
        <f t="shared" si="847"/>
        <v>-39.339000000000055</v>
      </c>
      <c r="EV277" s="100">
        <v>1365.5450000000001</v>
      </c>
      <c r="EW277" s="100">
        <v>1088.9590000000001</v>
      </c>
      <c r="EX277" s="100">
        <v>989.67600000000004</v>
      </c>
      <c r="EY277" s="100">
        <v>1029.0150000000001</v>
      </c>
      <c r="EZ277" s="100">
        <v>1093.866</v>
      </c>
      <c r="FA277" s="100">
        <v>1006.8579999999999</v>
      </c>
      <c r="FB277" s="296">
        <v>844.11099999999999</v>
      </c>
      <c r="FC277" s="288">
        <v>858.36259600000005</v>
      </c>
      <c r="FD277" s="288">
        <v>752.84877700000004</v>
      </c>
      <c r="FE277" s="288">
        <v>655.15899999999999</v>
      </c>
      <c r="FF277" s="288">
        <v>702.90599999999995</v>
      </c>
      <c r="FG277" s="289"/>
      <c r="FH277" s="94">
        <f t="shared" si="795"/>
        <v>-2.9411764705882353E-2</v>
      </c>
      <c r="FI277" s="94">
        <f t="shared" si="848"/>
        <v>9.3749999999999997E-3</v>
      </c>
      <c r="FJ277" s="94">
        <f t="shared" si="849"/>
        <v>-4.6199701937406856E-2</v>
      </c>
      <c r="FK277" s="94">
        <f t="shared" si="850"/>
        <v>3.7094281298299843E-2</v>
      </c>
      <c r="FL277" s="94">
        <f t="shared" si="851"/>
        <v>9.8471986417657045E-2</v>
      </c>
      <c r="FM277" s="94">
        <f t="shared" si="852"/>
        <v>9.4795539033457249E-2</v>
      </c>
      <c r="FN277" s="362">
        <f t="shared" si="796"/>
        <v>-19</v>
      </c>
      <c r="FO277" s="362">
        <f t="shared" si="853"/>
        <v>6</v>
      </c>
      <c r="FP277" s="362">
        <f t="shared" si="854"/>
        <v>-31</v>
      </c>
      <c r="FQ277" s="486">
        <v>627</v>
      </c>
      <c r="FR277" s="486">
        <v>646</v>
      </c>
      <c r="FS277" s="486">
        <v>640</v>
      </c>
      <c r="FT277" s="486">
        <v>671</v>
      </c>
      <c r="FU277" s="486">
        <v>647</v>
      </c>
      <c r="FV277" s="486">
        <v>589</v>
      </c>
      <c r="FW277" s="499">
        <v>538</v>
      </c>
      <c r="FX277" s="491">
        <v>526</v>
      </c>
      <c r="FY277" s="491">
        <v>518</v>
      </c>
      <c r="FZ277" s="491">
        <v>468</v>
      </c>
      <c r="GA277" s="491">
        <v>390</v>
      </c>
      <c r="GB277" s="499"/>
      <c r="GC277" s="2"/>
      <c r="GD277" s="20"/>
      <c r="GE277" s="1" t="s">
        <v>81</v>
      </c>
      <c r="GF277" s="336" t="s">
        <v>87</v>
      </c>
      <c r="GG277" s="1">
        <v>2660</v>
      </c>
      <c r="GH277" s="1" t="s">
        <v>174</v>
      </c>
      <c r="GI277" s="18" t="s">
        <v>97</v>
      </c>
      <c r="GJ277" s="94">
        <f t="shared" si="922"/>
        <v>1.0379288756646365</v>
      </c>
      <c r="GK277" s="94">
        <f t="shared" si="923"/>
        <v>-0.29662233542153038</v>
      </c>
      <c r="GL277" s="94">
        <f t="shared" si="924"/>
        <v>0.2245493091914573</v>
      </c>
      <c r="GM277" s="94">
        <f t="shared" si="925"/>
        <v>0.27735687585786689</v>
      </c>
      <c r="GN277" s="94">
        <f t="shared" si="926"/>
        <v>-0.49365184097064807</v>
      </c>
      <c r="GO277" s="392">
        <f t="shared" si="927"/>
        <v>-0.29217922249087958</v>
      </c>
      <c r="GP277" s="366">
        <f t="shared" si="928"/>
        <v>0.12564908454491044</v>
      </c>
      <c r="GQ277" s="366">
        <f t="shared" si="929"/>
        <v>-5.1051324124635145E-2</v>
      </c>
      <c r="GR277" s="366">
        <f t="shared" si="930"/>
        <v>3.1560117152390238E-2</v>
      </c>
      <c r="GS277" s="94">
        <f t="shared" si="797"/>
        <v>0.24670659387034588</v>
      </c>
      <c r="GT277" s="94">
        <f t="shared" si="855"/>
        <v>0.12105750932543544</v>
      </c>
      <c r="GU277" s="392">
        <f t="shared" si="856"/>
        <v>0.17210883345007058</v>
      </c>
      <c r="GV277" s="94">
        <f t="shared" si="857"/>
        <v>0.14054871629768034</v>
      </c>
      <c r="GW277" s="94">
        <f t="shared" si="858"/>
        <v>0.1100308918784255</v>
      </c>
      <c r="GX277" s="94">
        <f t="shared" si="859"/>
        <v>0.21730283781291926</v>
      </c>
      <c r="GY277" s="94">
        <f t="shared" si="860"/>
        <v>0.30700262653722293</v>
      </c>
      <c r="GZ277" s="94">
        <f t="shared" si="861"/>
        <v>0.25849288163769746</v>
      </c>
      <c r="HA277" s="94">
        <f t="shared" si="862"/>
        <v>0.51859126913492704</v>
      </c>
      <c r="HB277" s="94">
        <f t="shared" si="863"/>
        <v>0.26447000872362542</v>
      </c>
      <c r="HC277" s="94">
        <f t="shared" si="864"/>
        <v>0.13569101627137342</v>
      </c>
      <c r="HD277" s="94">
        <f t="shared" si="931"/>
        <v>1.0930425593675379</v>
      </c>
      <c r="HE277" s="94">
        <f t="shared" si="932"/>
        <v>-6.1710499563950805E-2</v>
      </c>
      <c r="HF277" s="94">
        <f t="shared" si="933"/>
        <v>4.9135804210003922E-2</v>
      </c>
      <c r="HG277" s="94">
        <f t="shared" si="934"/>
        <v>0.27504014021864875</v>
      </c>
      <c r="HH277" s="94">
        <f t="shared" si="935"/>
        <v>-0.55239900159498012</v>
      </c>
      <c r="HI277" s="392">
        <f t="shared" si="936"/>
        <v>-0.20304976282337181</v>
      </c>
      <c r="HJ277" s="366">
        <f t="shared" si="937"/>
        <v>7.0154208858381556E-2</v>
      </c>
      <c r="HK277" s="366">
        <f t="shared" si="938"/>
        <v>-4.2212285301651969E-3</v>
      </c>
      <c r="HL277" s="366">
        <f t="shared" si="939"/>
        <v>3.2036581100471778E-3</v>
      </c>
      <c r="HM277" s="94">
        <f t="shared" si="798"/>
        <v>0.13433671324226809</v>
      </c>
      <c r="HN277" s="94">
        <f t="shared" si="865"/>
        <v>6.4182504383886535E-2</v>
      </c>
      <c r="HO277" s="392">
        <f t="shared" si="866"/>
        <v>6.8403732914051732E-2</v>
      </c>
      <c r="HP277" s="94">
        <f t="shared" si="867"/>
        <v>6.5200074804004554E-2</v>
      </c>
      <c r="HQ277" s="94">
        <f t="shared" si="868"/>
        <v>5.113570369072757E-2</v>
      </c>
      <c r="HR277" s="94">
        <f t="shared" si="869"/>
        <v>0.11424394465817633</v>
      </c>
      <c r="HS277" s="94">
        <f t="shared" si="870"/>
        <v>0.14335141559517026</v>
      </c>
      <c r="HT277" s="94">
        <f t="shared" si="871"/>
        <v>0.12258131075146028</v>
      </c>
      <c r="HU277" s="94">
        <f t="shared" si="872"/>
        <v>0.19118677779860019</v>
      </c>
      <c r="HV277" s="94">
        <f t="shared" si="873"/>
        <v>9.4759041724806994E-2</v>
      </c>
      <c r="HW277" s="94">
        <f t="shared" si="874"/>
        <v>4.4971873906326031E-2</v>
      </c>
      <c r="HX277" s="94">
        <f t="shared" si="940"/>
        <v>-5.6760476114659349E-2</v>
      </c>
      <c r="HY277" s="94">
        <f t="shared" si="941"/>
        <v>-3.9672503024190828E-2</v>
      </c>
      <c r="HZ277" s="94">
        <f t="shared" si="942"/>
        <v>0.10127889393540214</v>
      </c>
      <c r="IA277" s="94">
        <f t="shared" si="943"/>
        <v>0.17799492639962636</v>
      </c>
      <c r="IB277" s="94">
        <f t="shared" si="944"/>
        <v>-7.7109654183723009E-2</v>
      </c>
      <c r="IC277" s="392">
        <f t="shared" si="945"/>
        <v>-5.0693302338478671E-2</v>
      </c>
      <c r="ID277" s="366">
        <f t="shared" si="946"/>
        <v>-3.2478952204545664E-2</v>
      </c>
      <c r="IE277" s="366">
        <f t="shared" si="947"/>
        <v>-2.3638843104570872E-2</v>
      </c>
      <c r="IF277" s="366">
        <f t="shared" si="948"/>
        <v>5.4797185150293304E-2</v>
      </c>
      <c r="IG277" s="94">
        <f t="shared" si="799"/>
        <v>0.53973175545295105</v>
      </c>
      <c r="IH277" s="94">
        <f t="shared" si="875"/>
        <v>0.57221070765749671</v>
      </c>
      <c r="II277" s="392">
        <f t="shared" si="876"/>
        <v>0.59584955076206758</v>
      </c>
      <c r="IJ277" s="94">
        <f t="shared" si="877"/>
        <v>0.54105236561177428</v>
      </c>
      <c r="IK277" s="94">
        <f t="shared" si="878"/>
        <v>0.45929940230339</v>
      </c>
      <c r="IL277" s="94">
        <f t="shared" si="879"/>
        <v>0.4976749452256426</v>
      </c>
      <c r="IM277" s="94">
        <f t="shared" si="880"/>
        <v>0.52425095751625084</v>
      </c>
      <c r="IN277" s="94">
        <f t="shared" si="881"/>
        <v>0.42030030278719177</v>
      </c>
      <c r="IO277" s="94">
        <f t="shared" si="882"/>
        <v>0.41985349336630451</v>
      </c>
      <c r="IP277" s="94">
        <f t="shared" si="883"/>
        <v>0.32196922731733824</v>
      </c>
      <c r="IQ277" s="94">
        <f t="shared" si="884"/>
        <v>0.33014940831348716</v>
      </c>
      <c r="IR277" s="94" t="str">
        <f t="shared" si="800"/>
        <v>i.a.</v>
      </c>
      <c r="IS277" s="94">
        <f t="shared" si="949"/>
        <v>-1</v>
      </c>
      <c r="IT277" s="94">
        <f t="shared" si="950"/>
        <v>-0.13569484433114445</v>
      </c>
      <c r="IU277" s="94">
        <f t="shared" si="951"/>
        <v>8.2048105546222674E-2</v>
      </c>
      <c r="IV277" s="94">
        <f t="shared" si="952"/>
        <v>0.33024050389077875</v>
      </c>
      <c r="IW277" s="94">
        <f t="shared" si="953"/>
        <v>-0.56730504833464257</v>
      </c>
      <c r="IX277" s="392">
        <f t="shared" si="954"/>
        <v>-8.8724980386538324E-2</v>
      </c>
      <c r="IY277" s="366">
        <f t="shared" si="955"/>
        <v>-2.7314669032906101E-2</v>
      </c>
      <c r="IZ277" s="366">
        <f t="shared" si="956"/>
        <v>-4.288369377489859E-3</v>
      </c>
      <c r="JA277" s="366">
        <f t="shared" si="957"/>
        <v>2.3963531914956357E-3</v>
      </c>
      <c r="JB277" s="392"/>
      <c r="JC277" s="94">
        <f t="shared" si="885"/>
        <v>2.7314669032906101E-2</v>
      </c>
      <c r="JD277" s="392">
        <f t="shared" si="886"/>
        <v>3.160303841039596E-2</v>
      </c>
      <c r="JE277" s="94">
        <f t="shared" si="887"/>
        <v>2.9206685218900325E-2</v>
      </c>
      <c r="JF277" s="94">
        <f t="shared" si="888"/>
        <v>2.1955943405327537E-2</v>
      </c>
      <c r="JG277" s="94">
        <f t="shared" si="889"/>
        <v>5.0742314697279099E-2</v>
      </c>
      <c r="JH277" s="94">
        <f t="shared" si="890"/>
        <v>5.5682767117661826E-2</v>
      </c>
      <c r="JI277" s="94">
        <f t="shared" si="891"/>
        <v>4.5751651997998563E-2</v>
      </c>
      <c r="JJ277" s="94">
        <f t="shared" si="892"/>
        <v>6.0893132128490658E-2</v>
      </c>
      <c r="JK277" s="94">
        <f t="shared" si="893"/>
        <v>3.6524767083009974E-2</v>
      </c>
      <c r="JL277" s="94">
        <f t="shared" si="894"/>
        <v>2.3314284073666126E-2</v>
      </c>
      <c r="JM277" s="94" t="str">
        <f t="shared" si="801"/>
        <v>i.a.</v>
      </c>
      <c r="JN277" s="94">
        <f t="shared" si="958"/>
        <v>0.29943817199988165</v>
      </c>
      <c r="JO277" s="94">
        <f t="shared" si="959"/>
        <v>0.10745374925591436</v>
      </c>
      <c r="JP277" s="94">
        <f t="shared" si="960"/>
        <v>-3.3344152348402024E-2</v>
      </c>
      <c r="JQ277" s="94">
        <f t="shared" si="961"/>
        <v>-6.603177019819878E-2</v>
      </c>
      <c r="JR277" s="94">
        <f t="shared" si="962"/>
        <v>6.8784346172999736E-2</v>
      </c>
      <c r="JS277" s="392">
        <f t="shared" si="963"/>
        <v>-0.13150468515140312</v>
      </c>
      <c r="JT277" s="364">
        <f t="shared" si="964"/>
        <v>1.1319926353316454</v>
      </c>
      <c r="JU277" s="364">
        <f t="shared" si="965"/>
        <v>0.36680260739164039</v>
      </c>
      <c r="JV277" s="364">
        <f t="shared" si="966"/>
        <v>-0.11774938291728709</v>
      </c>
      <c r="JW277" s="99">
        <f t="shared" si="802"/>
        <v>4.912381180223286</v>
      </c>
      <c r="JX277" s="99">
        <f t="shared" si="895"/>
        <v>3.7803885448916406</v>
      </c>
      <c r="JY277" s="393">
        <f t="shared" si="896"/>
        <v>3.4135859375000002</v>
      </c>
      <c r="JZ277" s="99">
        <f t="shared" si="897"/>
        <v>3.5313353204172873</v>
      </c>
      <c r="KA277" s="99">
        <f t="shared" si="898"/>
        <v>3.7810015455950543</v>
      </c>
      <c r="KB277" s="99">
        <f t="shared" si="899"/>
        <v>3.5376655348047539</v>
      </c>
      <c r="KC277" s="99">
        <f t="shared" si="900"/>
        <v>4.0733271375464684</v>
      </c>
      <c r="KD277" s="99">
        <f t="shared" si="901"/>
        <v>4.1034983174904944</v>
      </c>
      <c r="KE277" s="99">
        <f t="shared" si="902"/>
        <v>4.2671198281853275</v>
      </c>
      <c r="KF277" s="99">
        <f t="shared" si="803"/>
        <v>3.764245267094017</v>
      </c>
      <c r="KG277" s="99">
        <f t="shared" si="804"/>
        <v>3.4765745282051284</v>
      </c>
      <c r="KH277" s="99" t="str">
        <f t="shared" si="805"/>
        <v>i.a.</v>
      </c>
      <c r="KI277" s="94">
        <f t="shared" si="967"/>
        <v>-1</v>
      </c>
      <c r="KJ277" s="94">
        <f t="shared" si="968"/>
        <v>-0.26281791079585842</v>
      </c>
      <c r="KK277" s="94">
        <f t="shared" si="969"/>
        <v>0.38966705768352322</v>
      </c>
      <c r="KL277" s="94">
        <f t="shared" si="970"/>
        <v>0.29998827358440244</v>
      </c>
      <c r="KM277" s="94">
        <f t="shared" si="971"/>
        <v>-0.50978877621358987</v>
      </c>
      <c r="KN277" s="392">
        <f t="shared" si="972"/>
        <v>-0.24053279140695163</v>
      </c>
      <c r="KO277" s="364">
        <f t="shared" si="973"/>
        <v>-0.11363777089783281</v>
      </c>
      <c r="KP277" s="364">
        <f t="shared" si="974"/>
        <v>-4.0513791602167198E-2</v>
      </c>
      <c r="KQ277" s="364">
        <f t="shared" si="975"/>
        <v>4.3224587835320419E-2</v>
      </c>
      <c r="KR277" s="308"/>
      <c r="KS277" s="308">
        <f t="shared" si="903"/>
        <v>0.11363777089783281</v>
      </c>
      <c r="KT277" s="395">
        <f t="shared" si="904"/>
        <v>0.15415156250000001</v>
      </c>
      <c r="KU277" s="308">
        <f t="shared" si="905"/>
        <v>0.11092697466467959</v>
      </c>
      <c r="KV277" s="308">
        <f t="shared" si="906"/>
        <v>8.5329211746522415E-2</v>
      </c>
      <c r="KW277" s="308">
        <f t="shared" si="907"/>
        <v>0.17406621392190152</v>
      </c>
      <c r="KX277" s="308">
        <f t="shared" si="908"/>
        <v>0.22919516728624537</v>
      </c>
      <c r="KY277" s="308">
        <f t="shared" si="909"/>
        <v>0.16631418441064638</v>
      </c>
      <c r="KZ277" s="308">
        <f t="shared" si="910"/>
        <v>0.26381439961389958</v>
      </c>
      <c r="LA277" s="308">
        <f t="shared" si="911"/>
        <v>0.12517259188034188</v>
      </c>
      <c r="LB277" s="308">
        <f t="shared" si="912"/>
        <v>8.0741025641025643E-2</v>
      </c>
      <c r="LC277" s="308" t="str">
        <f t="shared" si="806"/>
        <v>i.a.</v>
      </c>
    </row>
    <row r="278" spans="1:315" s="1" customFormat="1" x14ac:dyDescent="0.3">
      <c r="A278" s="374" t="s">
        <v>263</v>
      </c>
      <c r="B278" s="171">
        <v>16499609</v>
      </c>
      <c r="C278" t="s">
        <v>698</v>
      </c>
      <c r="D278" s="336"/>
      <c r="E278">
        <v>1</v>
      </c>
      <c r="F278"/>
      <c r="G278">
        <v>682040</v>
      </c>
      <c r="H278"/>
      <c r="I278" s="191">
        <v>44929</v>
      </c>
      <c r="J278" s="176"/>
      <c r="K278" s="176" t="s">
        <v>204</v>
      </c>
      <c r="L278" s="176" t="s">
        <v>204</v>
      </c>
      <c r="M278" s="176" t="s">
        <v>204</v>
      </c>
      <c r="N278" s="176" t="s">
        <v>204</v>
      </c>
      <c r="O278" s="176" t="s">
        <v>204</v>
      </c>
      <c r="P278" s="176" t="s">
        <v>204</v>
      </c>
      <c r="Q278" s="94">
        <f t="shared" si="913"/>
        <v>-1</v>
      </c>
      <c r="R278" s="94">
        <f t="shared" si="914"/>
        <v>0.26138451438211519</v>
      </c>
      <c r="S278" s="94">
        <f t="shared" si="915"/>
        <v>-2.9729366776807709E-2</v>
      </c>
      <c r="T278" s="94">
        <f t="shared" si="916"/>
        <v>0.12469669791691729</v>
      </c>
      <c r="U278" s="94">
        <f t="shared" si="917"/>
        <v>0.10824494874681512</v>
      </c>
      <c r="V278" s="94">
        <f t="shared" si="918"/>
        <v>-1.6870922925018239E-2</v>
      </c>
      <c r="W278" s="362">
        <f t="shared" si="919"/>
        <v>-3089.4989999999998</v>
      </c>
      <c r="X278" s="362">
        <f t="shared" si="920"/>
        <v>640.20699999999988</v>
      </c>
      <c r="Y278" s="362">
        <f t="shared" si="921"/>
        <v>-75.047000000000025</v>
      </c>
      <c r="Z278" s="100"/>
      <c r="AA278" s="100">
        <v>3089.4989999999998</v>
      </c>
      <c r="AB278" s="100">
        <v>2449.2919999999999</v>
      </c>
      <c r="AC278" s="100">
        <v>2524.3389999999999</v>
      </c>
      <c r="AD278" s="100">
        <v>2244.462</v>
      </c>
      <c r="AE278" s="100">
        <v>2025.24</v>
      </c>
      <c r="AF278" s="100">
        <v>2059.9940000000001</v>
      </c>
      <c r="AG278" s="202">
        <v>1476.413</v>
      </c>
      <c r="AH278" s="205">
        <v>1615.2149999999999</v>
      </c>
      <c r="AI278" s="205">
        <v>1698.26</v>
      </c>
      <c r="AJ278" s="205">
        <v>1480.941</v>
      </c>
      <c r="AK278" s="205">
        <v>1456.2460000000001</v>
      </c>
      <c r="AL278" s="94">
        <f t="shared" si="782"/>
        <v>-1</v>
      </c>
      <c r="AM278" s="94">
        <f t="shared" si="783"/>
        <v>2.4443991022240281E-2</v>
      </c>
      <c r="AN278" s="94">
        <f t="shared" si="807"/>
        <v>0.19422987889568469</v>
      </c>
      <c r="AO278" s="94">
        <f t="shared" si="808"/>
        <v>0.50955264067799089</v>
      </c>
      <c r="AP278" s="94">
        <f t="shared" si="809"/>
        <v>5.8985909402140626</v>
      </c>
      <c r="AQ278" s="94">
        <f t="shared" si="810"/>
        <v>-1.1963363380361414</v>
      </c>
      <c r="AR278" s="362">
        <f t="shared" si="784"/>
        <v>-251.04</v>
      </c>
      <c r="AS278" s="362">
        <f t="shared" si="811"/>
        <v>5.9899999999999807</v>
      </c>
      <c r="AT278" s="362">
        <f t="shared" si="812"/>
        <v>39.855000000000018</v>
      </c>
      <c r="AU278" s="266"/>
      <c r="AV278" s="266">
        <v>251.04</v>
      </c>
      <c r="AW278" s="266">
        <v>245.05</v>
      </c>
      <c r="AX278" s="266">
        <v>205.19499999999999</v>
      </c>
      <c r="AY278" s="266">
        <v>135.93100000000001</v>
      </c>
      <c r="AZ278" s="266">
        <v>-27.748999999999999</v>
      </c>
      <c r="BA278" s="267">
        <v>141.334</v>
      </c>
      <c r="BB278" s="205">
        <v>147.446</v>
      </c>
      <c r="BC278" s="205">
        <v>195.899</v>
      </c>
      <c r="BD278" s="205">
        <v>191.33500000000001</v>
      </c>
      <c r="BE278" s="205">
        <v>157.554</v>
      </c>
      <c r="BF278" s="205">
        <v>168.083</v>
      </c>
      <c r="BG278" s="94">
        <f t="shared" si="785"/>
        <v>-1</v>
      </c>
      <c r="BH278" s="94">
        <f t="shared" si="813"/>
        <v>0.12574286772878862</v>
      </c>
      <c r="BI278" s="94">
        <f t="shared" si="814"/>
        <v>0.40092806942872861</v>
      </c>
      <c r="BJ278" s="94">
        <f t="shared" si="815"/>
        <v>1.9689936816150406</v>
      </c>
      <c r="BK278" s="94">
        <f t="shared" si="816"/>
        <v>1.2801523158221946</v>
      </c>
      <c r="BL278" s="94">
        <f t="shared" si="817"/>
        <v>-3.6430837346235476</v>
      </c>
      <c r="BM278" s="362">
        <f t="shared" si="786"/>
        <v>-151.91900000000001</v>
      </c>
      <c r="BN278" s="362">
        <f t="shared" si="818"/>
        <v>16.969000000000023</v>
      </c>
      <c r="BO278" s="362">
        <f t="shared" si="819"/>
        <v>38.620999999999995</v>
      </c>
      <c r="BP278" s="266"/>
      <c r="BQ278" s="266">
        <v>151.91900000000001</v>
      </c>
      <c r="BR278" s="266">
        <v>134.94999999999999</v>
      </c>
      <c r="BS278" s="266">
        <v>96.328999999999994</v>
      </c>
      <c r="BT278" s="266">
        <v>32.445</v>
      </c>
      <c r="BU278" s="266">
        <v>-115.812</v>
      </c>
      <c r="BV278" s="266">
        <v>43.817</v>
      </c>
      <c r="BW278" s="201">
        <v>83.518000000000001</v>
      </c>
      <c r="BX278" s="205">
        <v>131.81800000000001</v>
      </c>
      <c r="BY278" s="205">
        <v>134.02199999999999</v>
      </c>
      <c r="BZ278" s="205">
        <v>99.644000000000005</v>
      </c>
      <c r="CA278" s="205">
        <v>108.51600000000001</v>
      </c>
      <c r="CB278" s="94">
        <f t="shared" si="787"/>
        <v>-1</v>
      </c>
      <c r="CC278" s="94">
        <f t="shared" si="820"/>
        <v>-8.3373664801194236E-2</v>
      </c>
      <c r="CD278" s="94">
        <f t="shared" si="821"/>
        <v>0.83861183872463607</v>
      </c>
      <c r="CE278" s="94">
        <f t="shared" si="822"/>
        <v>4.2358422468665919</v>
      </c>
      <c r="CF278" s="94">
        <f t="shared" si="823"/>
        <v>1.1185019868270645</v>
      </c>
      <c r="CG278" s="94">
        <f t="shared" si="824"/>
        <v>-4.4288875853242322</v>
      </c>
      <c r="CH278" s="362">
        <f t="shared" si="788"/>
        <v>-134.47</v>
      </c>
      <c r="CI278" s="362">
        <f t="shared" si="825"/>
        <v>-12.230999999999995</v>
      </c>
      <c r="CJ278" s="362">
        <f t="shared" si="826"/>
        <v>66.911999999999992</v>
      </c>
      <c r="CK278" s="100"/>
      <c r="CL278" s="100">
        <v>134.47</v>
      </c>
      <c r="CM278" s="100">
        <v>146.70099999999999</v>
      </c>
      <c r="CN278" s="100">
        <v>79.789000000000001</v>
      </c>
      <c r="CO278" s="100">
        <v>15.239000000000001</v>
      </c>
      <c r="CP278" s="100">
        <v>-128.59700000000001</v>
      </c>
      <c r="CQ278" s="100">
        <v>37.503999999999998</v>
      </c>
      <c r="CR278" s="201">
        <v>91.828999999999994</v>
      </c>
      <c r="CS278" s="228">
        <v>134.005</v>
      </c>
      <c r="CT278" s="228">
        <v>137.06800000000001</v>
      </c>
      <c r="CU278" s="228">
        <v>102.01300000000001</v>
      </c>
      <c r="CV278" s="228">
        <v>103.92</v>
      </c>
      <c r="CW278" s="94">
        <f t="shared" si="789"/>
        <v>-1</v>
      </c>
      <c r="CX278" s="94">
        <f t="shared" si="827"/>
        <v>-9.7027699968876432E-2</v>
      </c>
      <c r="CY278" s="94">
        <f t="shared" si="828"/>
        <v>1.215261874861491</v>
      </c>
      <c r="CZ278" s="94">
        <f t="shared" si="829"/>
        <v>10.161064741709902</v>
      </c>
      <c r="DA278" s="94">
        <f t="shared" si="830"/>
        <v>0.96977506869302577</v>
      </c>
      <c r="DB278" s="94">
        <f t="shared" si="831"/>
        <v>-6.4090724691130374</v>
      </c>
      <c r="DC278" s="362">
        <f t="shared" si="790"/>
        <v>-81.234999999999999</v>
      </c>
      <c r="DD278" s="362">
        <f t="shared" si="832"/>
        <v>-8.7289999999999992</v>
      </c>
      <c r="DE278" s="362">
        <f t="shared" si="833"/>
        <v>49.353000000000002</v>
      </c>
      <c r="DF278" s="266"/>
      <c r="DG278" s="266">
        <v>81.234999999999999</v>
      </c>
      <c r="DH278" s="266">
        <v>89.963999999999999</v>
      </c>
      <c r="DI278" s="266">
        <v>40.610999999999997</v>
      </c>
      <c r="DJ278" s="266">
        <v>-4.4329999999999998</v>
      </c>
      <c r="DK278" s="266">
        <v>-146.667</v>
      </c>
      <c r="DL278" s="266">
        <v>27.114999999999998</v>
      </c>
      <c r="DM278" s="201">
        <v>71.242000000000004</v>
      </c>
      <c r="DN278" s="205">
        <v>103.23699999999999</v>
      </c>
      <c r="DO278" s="205">
        <v>104.86199999999999</v>
      </c>
      <c r="DP278" s="205">
        <v>76.563000000000002</v>
      </c>
      <c r="DQ278" s="205">
        <v>78.972999999999999</v>
      </c>
      <c r="DR278" s="94">
        <f t="shared" si="791"/>
        <v>-1</v>
      </c>
      <c r="DS278" s="94">
        <f t="shared" si="834"/>
        <v>8.2666252308439631E-2</v>
      </c>
      <c r="DT278" s="94">
        <f t="shared" si="835"/>
        <v>0.17317649129497364</v>
      </c>
      <c r="DU278" s="94">
        <f t="shared" si="836"/>
        <v>0.10189300449527963</v>
      </c>
      <c r="DV278" s="94">
        <f t="shared" si="837"/>
        <v>-0.11436253961762607</v>
      </c>
      <c r="DW278" s="94">
        <f t="shared" si="838"/>
        <v>-0.23747735274215018</v>
      </c>
      <c r="DX278" s="362">
        <f t="shared" si="792"/>
        <v>-606.18700000000001</v>
      </c>
      <c r="DY278" s="362">
        <f t="shared" si="839"/>
        <v>46.284999999999968</v>
      </c>
      <c r="DZ278" s="362">
        <f t="shared" si="840"/>
        <v>82.649000000000058</v>
      </c>
      <c r="EA278" s="100"/>
      <c r="EB278" s="100">
        <v>606.18700000000001</v>
      </c>
      <c r="EC278" s="100">
        <v>559.90200000000004</v>
      </c>
      <c r="ED278" s="100">
        <v>477.25299999999999</v>
      </c>
      <c r="EE278" s="100">
        <v>433.12099999999998</v>
      </c>
      <c r="EF278" s="100">
        <v>489.05</v>
      </c>
      <c r="EG278" s="100">
        <v>641.35799999999995</v>
      </c>
      <c r="EH278" s="208">
        <v>635.15</v>
      </c>
      <c r="EI278" s="228">
        <v>559.28099999999995</v>
      </c>
      <c r="EJ278" s="228">
        <v>499.69099999999997</v>
      </c>
      <c r="EK278" s="228">
        <v>434.39499999999998</v>
      </c>
      <c r="EL278" s="228">
        <v>394.58800000000002</v>
      </c>
      <c r="EM278" s="94">
        <f t="shared" si="793"/>
        <v>-1</v>
      </c>
      <c r="EN278" s="94">
        <f t="shared" si="841"/>
        <v>-5.8087044376902611E-2</v>
      </c>
      <c r="EO278" s="94">
        <f t="shared" si="842"/>
        <v>0.15194990460942945</v>
      </c>
      <c r="EP278" s="94">
        <f t="shared" si="843"/>
        <v>0.12758689052241229</v>
      </c>
      <c r="EQ278" s="94">
        <f t="shared" si="844"/>
        <v>5.8058757963748181E-2</v>
      </c>
      <c r="ER278" s="94">
        <f t="shared" si="845"/>
        <v>-6.3559178416485881E-2</v>
      </c>
      <c r="ES278" s="362">
        <f t="shared" si="794"/>
        <v>-1573.6859999999999</v>
      </c>
      <c r="ET278" s="362">
        <f t="shared" si="846"/>
        <v>-97.048000000000002</v>
      </c>
      <c r="EU278" s="362">
        <f t="shared" si="847"/>
        <v>220.38099999999986</v>
      </c>
      <c r="EV278" s="100"/>
      <c r="EW278" s="100">
        <v>1573.6859999999999</v>
      </c>
      <c r="EX278" s="100">
        <v>1670.7339999999999</v>
      </c>
      <c r="EY278" s="100">
        <v>1450.3530000000001</v>
      </c>
      <c r="EZ278" s="100">
        <v>1286.2449999999999</v>
      </c>
      <c r="FA278" s="100">
        <v>1215.665</v>
      </c>
      <c r="FB278" s="100">
        <v>1298.1759999999999</v>
      </c>
      <c r="FC278" s="208">
        <v>1001.553</v>
      </c>
      <c r="FD278" s="228">
        <v>939.67600000000004</v>
      </c>
      <c r="FE278" s="228">
        <v>987.85599999999999</v>
      </c>
      <c r="FF278" s="228">
        <v>902.16899999999998</v>
      </c>
      <c r="FG278" s="228">
        <v>815.40200000000004</v>
      </c>
      <c r="FH278" s="94">
        <f t="shared" si="795"/>
        <v>-1</v>
      </c>
      <c r="FI278" s="94">
        <f t="shared" si="848"/>
        <v>9.2916984006092912E-2</v>
      </c>
      <c r="FJ278" s="94">
        <f t="shared" si="849"/>
        <v>-9.1977869986168748E-2</v>
      </c>
      <c r="FK278" s="94">
        <f t="shared" si="850"/>
        <v>0.11488049344641481</v>
      </c>
      <c r="FL278" s="94">
        <f t="shared" si="851"/>
        <v>-0.10304287690179806</v>
      </c>
      <c r="FM278" s="94">
        <f t="shared" si="852"/>
        <v>8.1525804038893049E-2</v>
      </c>
      <c r="FN278" s="362">
        <f t="shared" si="796"/>
        <v>-1435</v>
      </c>
      <c r="FO278" s="362">
        <f t="shared" si="853"/>
        <v>122</v>
      </c>
      <c r="FP278" s="362">
        <f t="shared" si="854"/>
        <v>-133</v>
      </c>
      <c r="FQ278" s="486"/>
      <c r="FR278" s="486">
        <v>1435</v>
      </c>
      <c r="FS278" s="486">
        <v>1313</v>
      </c>
      <c r="FT278" s="486">
        <v>1446</v>
      </c>
      <c r="FU278" s="486">
        <v>1297</v>
      </c>
      <c r="FV278" s="486">
        <v>1446</v>
      </c>
      <c r="FW278" s="486">
        <v>1337</v>
      </c>
      <c r="FX278" s="2">
        <v>1037</v>
      </c>
      <c r="FY278" s="488">
        <v>1056</v>
      </c>
      <c r="FZ278" s="488">
        <v>1107</v>
      </c>
      <c r="GA278" s="488">
        <v>1101</v>
      </c>
      <c r="GB278" s="488">
        <v>1120</v>
      </c>
      <c r="GC278" s="2"/>
      <c r="GD278" s="20"/>
      <c r="GE278" s="1" t="s">
        <v>81</v>
      </c>
      <c r="GF278" s="336" t="s">
        <v>87</v>
      </c>
      <c r="GG278" s="1">
        <v>5800</v>
      </c>
      <c r="GH278" s="1" t="s">
        <v>211</v>
      </c>
      <c r="GI278" s="18" t="s">
        <v>82</v>
      </c>
      <c r="GJ278" s="94">
        <f t="shared" si="922"/>
        <v>-1</v>
      </c>
      <c r="GK278" s="94">
        <f t="shared" si="923"/>
        <v>-0.1847246765185869</v>
      </c>
      <c r="GL278" s="94">
        <f t="shared" si="924"/>
        <v>0.61386139397399797</v>
      </c>
      <c r="GM278" s="94">
        <f t="shared" si="925"/>
        <v>4.3036904400117013</v>
      </c>
      <c r="GN278" s="94">
        <f t="shared" si="926"/>
        <v>1.1452611217715676</v>
      </c>
      <c r="GO278" s="387">
        <f t="shared" si="927"/>
        <v>-4.8720554293379603</v>
      </c>
      <c r="GP278" s="366">
        <f t="shared" si="928"/>
        <v>-0.23063419687519565</v>
      </c>
      <c r="GQ278" s="366">
        <f t="shared" si="929"/>
        <v>-5.2256981396133106E-2</v>
      </c>
      <c r="GR278" s="366">
        <f t="shared" si="930"/>
        <v>0.10760278031620263</v>
      </c>
      <c r="GS278" s="94">
        <f t="shared" si="797"/>
        <v>0</v>
      </c>
      <c r="GT278" s="94">
        <f t="shared" si="855"/>
        <v>0.23063419687519565</v>
      </c>
      <c r="GU278" s="388">
        <f t="shared" si="856"/>
        <v>0.28289117827132876</v>
      </c>
      <c r="GV278" s="94">
        <f t="shared" si="857"/>
        <v>0.17528839795512613</v>
      </c>
      <c r="GW278" s="94">
        <f t="shared" si="858"/>
        <v>3.3050269418578547E-2</v>
      </c>
      <c r="GX278" s="94">
        <f t="shared" si="859"/>
        <v>-0.22752315977947787</v>
      </c>
      <c r="GY278" s="94">
        <f t="shared" si="860"/>
        <v>5.8760305458328506E-2</v>
      </c>
      <c r="GZ278" s="94">
        <f t="shared" si="861"/>
        <v>0.15376191676203982</v>
      </c>
      <c r="HA278" s="94">
        <f t="shared" si="862"/>
        <v>0.25308506740499276</v>
      </c>
      <c r="HB278" s="94">
        <f t="shared" si="863"/>
        <v>0.29348047181951131</v>
      </c>
      <c r="HC278" s="94">
        <f t="shared" si="864"/>
        <v>0.24611602409217079</v>
      </c>
      <c r="HD278" s="94">
        <f t="shared" si="931"/>
        <v>-1</v>
      </c>
      <c r="HE278" s="94">
        <f t="shared" si="932"/>
        <v>8.2949010858964486E-2</v>
      </c>
      <c r="HF278" s="94">
        <f t="shared" si="933"/>
        <v>0.22834671155995337</v>
      </c>
      <c r="HG278" s="94">
        <f t="shared" si="934"/>
        <v>1.7143756525326286</v>
      </c>
      <c r="HH278" s="94">
        <f t="shared" si="935"/>
        <v>1.2814882940468608</v>
      </c>
      <c r="HI278" s="387">
        <f t="shared" si="936"/>
        <v>-3.4179637112856689</v>
      </c>
      <c r="HJ278" s="366">
        <f t="shared" si="937"/>
        <v>-9.3649404207839931E-2</v>
      </c>
      <c r="HK278" s="366">
        <f t="shared" si="938"/>
        <v>7.1731220663937001E-3</v>
      </c>
      <c r="HL278" s="366">
        <f t="shared" si="939"/>
        <v>1.6075733723300789E-2</v>
      </c>
      <c r="HM278" s="94">
        <f t="shared" si="798"/>
        <v>0</v>
      </c>
      <c r="HN278" s="94">
        <f t="shared" si="865"/>
        <v>9.3649404207839931E-2</v>
      </c>
      <c r="HO278" s="388">
        <f t="shared" si="866"/>
        <v>8.6476282141446231E-2</v>
      </c>
      <c r="HP278" s="94">
        <f t="shared" si="867"/>
        <v>7.0400548418145442E-2</v>
      </c>
      <c r="HQ278" s="94">
        <f t="shared" si="868"/>
        <v>2.5936184754847297E-2</v>
      </c>
      <c r="HR278" s="94">
        <f t="shared" si="869"/>
        <v>-9.2139478988527909E-2</v>
      </c>
      <c r="HS278" s="94">
        <f t="shared" si="870"/>
        <v>3.8106229038291035E-2</v>
      </c>
      <c r="HT278" s="94">
        <f t="shared" si="871"/>
        <v>8.6046520013867506E-2</v>
      </c>
      <c r="HU278" s="94">
        <f t="shared" si="872"/>
        <v>0.13677386419525073</v>
      </c>
      <c r="HV278" s="94">
        <f t="shared" si="873"/>
        <v>0.14182034629171569</v>
      </c>
      <c r="HW278" s="94">
        <f t="shared" si="874"/>
        <v>0.11602897347475011</v>
      </c>
      <c r="HX278" s="94" t="e">
        <f t="shared" si="940"/>
        <v>#VALUE!</v>
      </c>
      <c r="HY278" s="94">
        <f t="shared" si="941"/>
        <v>0.14943344376469564</v>
      </c>
      <c r="HZ278" s="94">
        <f t="shared" si="942"/>
        <v>1.8426657791808243E-2</v>
      </c>
      <c r="IA278" s="94">
        <f t="shared" si="943"/>
        <v>-2.2786612936967276E-2</v>
      </c>
      <c r="IB278" s="94">
        <f t="shared" si="944"/>
        <v>-0.16296004005789047</v>
      </c>
      <c r="IC278" s="387">
        <f t="shared" si="945"/>
        <v>-0.18572254681461878</v>
      </c>
      <c r="ID278" s="366" t="e">
        <f t="shared" si="946"/>
        <v>#VALUE!</v>
      </c>
      <c r="IE278" s="366">
        <f t="shared" si="947"/>
        <v>5.007863850902694E-2</v>
      </c>
      <c r="IF278" s="366">
        <f t="shared" si="948"/>
        <v>6.0634740033039258E-3</v>
      </c>
      <c r="IG278" s="94" t="str">
        <f t="shared" si="799"/>
        <v>i.a.</v>
      </c>
      <c r="IH278" s="94">
        <f t="shared" si="875"/>
        <v>0.38520200344922689</v>
      </c>
      <c r="II278" s="388">
        <f t="shared" si="876"/>
        <v>0.33512336494019995</v>
      </c>
      <c r="IJ278" s="94">
        <f t="shared" si="877"/>
        <v>0.32905989093689603</v>
      </c>
      <c r="IK278" s="94">
        <f t="shared" si="878"/>
        <v>0.33673289303359782</v>
      </c>
      <c r="IL278" s="94">
        <f t="shared" si="879"/>
        <v>0.40229010459295944</v>
      </c>
      <c r="IM278" s="94">
        <f t="shared" si="880"/>
        <v>0.49404549152041016</v>
      </c>
      <c r="IN278" s="94">
        <f t="shared" si="881"/>
        <v>0.63416514153519588</v>
      </c>
      <c r="IO278" s="94">
        <f t="shared" si="882"/>
        <v>0.59518493608435241</v>
      </c>
      <c r="IP278" s="94">
        <f t="shared" si="883"/>
        <v>0.50583384622860006</v>
      </c>
      <c r="IQ278" s="94">
        <f t="shared" si="884"/>
        <v>0.4815006944375167</v>
      </c>
      <c r="IR278" s="94">
        <f t="shared" si="800"/>
        <v>0.48391836174058933</v>
      </c>
      <c r="IS278" s="94">
        <f t="shared" si="949"/>
        <v>-1</v>
      </c>
      <c r="IT278" s="94">
        <f t="shared" si="950"/>
        <v>-0.10753393997370438</v>
      </c>
      <c r="IU278" s="94">
        <f t="shared" si="951"/>
        <v>0.44385290192171756</v>
      </c>
      <c r="IV278" s="94">
        <f t="shared" si="952"/>
        <v>1.6398171943724902</v>
      </c>
      <c r="IW278" s="94">
        <f t="shared" si="953"/>
        <v>1.2527891655531442</v>
      </c>
      <c r="IX278" s="387">
        <f t="shared" si="954"/>
        <v>-3.6884402020610407</v>
      </c>
      <c r="IY278" s="366">
        <f t="shared" si="955"/>
        <v>-4.9172697579769414E-2</v>
      </c>
      <c r="IZ278" s="366">
        <f t="shared" si="956"/>
        <v>-5.924857142166555E-3</v>
      </c>
      <c r="JA278" s="366">
        <f t="shared" si="957"/>
        <v>1.6937466080909548E-2</v>
      </c>
      <c r="JB278" s="392"/>
      <c r="JC278" s="94">
        <f t="shared" si="885"/>
        <v>4.9172697579769414E-2</v>
      </c>
      <c r="JD278" s="388">
        <f t="shared" si="886"/>
        <v>5.5097554721935969E-2</v>
      </c>
      <c r="JE278" s="94">
        <f t="shared" si="887"/>
        <v>3.8160088641026421E-2</v>
      </c>
      <c r="JF278" s="94">
        <f t="shared" si="888"/>
        <v>1.4455580000908904E-2</v>
      </c>
      <c r="JG278" s="94">
        <f t="shared" si="889"/>
        <v>-5.7184333708597497E-2</v>
      </c>
      <c r="JH278" s="94">
        <f t="shared" si="890"/>
        <v>2.1270450302282431E-2</v>
      </c>
      <c r="JI278" s="94">
        <f t="shared" si="891"/>
        <v>5.6568182480105499E-2</v>
      </c>
      <c r="JJ278" s="94">
        <f t="shared" si="892"/>
        <v>8.1610188117371377E-2</v>
      </c>
      <c r="JK278" s="94">
        <f t="shared" si="893"/>
        <v>7.8917244709290679E-2</v>
      </c>
      <c r="JL278" s="94">
        <f t="shared" si="894"/>
        <v>6.7284246975402806E-2</v>
      </c>
      <c r="JM278" s="94">
        <f t="shared" si="801"/>
        <v>7.4517629576321576E-2</v>
      </c>
      <c r="JN278" s="94" t="e">
        <f t="shared" si="958"/>
        <v>#VALUE!</v>
      </c>
      <c r="JO278" s="94">
        <f t="shared" si="959"/>
        <v>0.15414485531966363</v>
      </c>
      <c r="JP278" s="94">
        <f t="shared" si="960"/>
        <v>6.855394945981419E-2</v>
      </c>
      <c r="JQ278" s="94">
        <f t="shared" si="961"/>
        <v>8.8047145216056284E-3</v>
      </c>
      <c r="JR278" s="94">
        <f t="shared" si="962"/>
        <v>0.23556067531834587</v>
      </c>
      <c r="JS278" s="387">
        <f t="shared" si="963"/>
        <v>-9.0979546300656522E-2</v>
      </c>
      <c r="JT278" s="364" t="e">
        <f t="shared" si="964"/>
        <v>#VALUE!</v>
      </c>
      <c r="JU278" s="364">
        <f t="shared" si="965"/>
        <v>0.28754437241097452</v>
      </c>
      <c r="JV278" s="364">
        <f t="shared" si="966"/>
        <v>0.1196773224242309</v>
      </c>
      <c r="JW278" s="99" t="str">
        <f t="shared" si="802"/>
        <v>i.a.</v>
      </c>
      <c r="JX278" s="99">
        <f t="shared" si="895"/>
        <v>2.1529609756097559</v>
      </c>
      <c r="JY278" s="389">
        <f t="shared" si="896"/>
        <v>1.8654166031987813</v>
      </c>
      <c r="JZ278" s="99">
        <f t="shared" si="897"/>
        <v>1.7457392807745504</v>
      </c>
      <c r="KA278" s="99">
        <f t="shared" si="898"/>
        <v>1.7305026985350809</v>
      </c>
      <c r="KB278" s="99">
        <f t="shared" si="899"/>
        <v>1.4005809128630706</v>
      </c>
      <c r="KC278" s="99">
        <f t="shared" si="900"/>
        <v>1.5407584143605086</v>
      </c>
      <c r="KD278" s="99">
        <f t="shared" si="901"/>
        <v>1.4237348119575699</v>
      </c>
      <c r="KE278" s="99">
        <f t="shared" si="902"/>
        <v>1.5295596590909091</v>
      </c>
      <c r="KF278" s="99">
        <f t="shared" si="803"/>
        <v>1.5341102077687443</v>
      </c>
      <c r="KG278" s="99">
        <f t="shared" si="804"/>
        <v>1.3450871934604904</v>
      </c>
      <c r="KH278" s="99">
        <f t="shared" si="805"/>
        <v>1.3002196428571429</v>
      </c>
      <c r="KI278" s="94">
        <f t="shared" si="967"/>
        <v>-1</v>
      </c>
      <c r="KJ278" s="94">
        <f t="shared" si="968"/>
        <v>-0.16130287239300903</v>
      </c>
      <c r="KK278" s="94">
        <f t="shared" si="969"/>
        <v>1.0248535558231711</v>
      </c>
      <c r="KL278" s="94">
        <f t="shared" si="970"/>
        <v>3.696325998745484</v>
      </c>
      <c r="KM278" s="94">
        <f t="shared" si="971"/>
        <v>1.1321155535481382</v>
      </c>
      <c r="KN278" s="387">
        <f t="shared" si="972"/>
        <v>-4.1704168060708842</v>
      </c>
      <c r="KO278" s="364">
        <f t="shared" si="973"/>
        <v>-9.3707317073170732E-2</v>
      </c>
      <c r="KP278" s="364">
        <f t="shared" si="974"/>
        <v>-1.8022309735663988E-2</v>
      </c>
      <c r="KQ278" s="364">
        <f t="shared" si="975"/>
        <v>5.6550512009387967E-2</v>
      </c>
      <c r="KR278" s="308"/>
      <c r="KS278" s="308">
        <f t="shared" si="903"/>
        <v>9.3707317073170732E-2</v>
      </c>
      <c r="KT278" s="390">
        <f t="shared" si="904"/>
        <v>0.11172962680883472</v>
      </c>
      <c r="KU278" s="308">
        <f t="shared" si="905"/>
        <v>5.5179114799446753E-2</v>
      </c>
      <c r="KV278" s="308">
        <f t="shared" si="906"/>
        <v>1.1749421742482653E-2</v>
      </c>
      <c r="KW278" s="308">
        <f t="shared" si="907"/>
        <v>-8.8932918395574004E-2</v>
      </c>
      <c r="KX278" s="308">
        <f t="shared" si="908"/>
        <v>2.8050860134629766E-2</v>
      </c>
      <c r="KY278" s="308">
        <f t="shared" si="909"/>
        <v>8.8552555448408871E-2</v>
      </c>
      <c r="KZ278" s="308">
        <f t="shared" si="910"/>
        <v>0.12689867424242424</v>
      </c>
      <c r="LA278" s="308">
        <f t="shared" si="911"/>
        <v>0.1238193315266486</v>
      </c>
      <c r="LB278" s="308">
        <f t="shared" si="912"/>
        <v>9.2654859218891925E-2</v>
      </c>
      <c r="LC278" s="308">
        <f t="shared" si="806"/>
        <v>9.2785714285714291E-2</v>
      </c>
    </row>
    <row r="279" spans="1:315" s="1" customFormat="1" x14ac:dyDescent="0.3">
      <c r="A279" s="348" t="s">
        <v>114</v>
      </c>
      <c r="B279" s="171">
        <v>76819114</v>
      </c>
      <c r="C279" t="s">
        <v>115</v>
      </c>
      <c r="D279" s="4"/>
      <c r="E279">
        <v>1</v>
      </c>
      <c r="F279"/>
      <c r="G279">
        <v>773200</v>
      </c>
      <c r="H279"/>
      <c r="I279" s="183">
        <v>45222</v>
      </c>
      <c r="J279" s="176"/>
      <c r="K279" s="176" t="s">
        <v>86</v>
      </c>
      <c r="L279" s="176" t="s">
        <v>86</v>
      </c>
      <c r="M279" s="176" t="s">
        <v>86</v>
      </c>
      <c r="N279" s="176" t="s">
        <v>86</v>
      </c>
      <c r="O279" s="176" t="s">
        <v>86</v>
      </c>
      <c r="P279" s="176" t="s">
        <v>86</v>
      </c>
      <c r="Q279" s="94" t="e">
        <f t="shared" si="913"/>
        <v>#DIV/0!</v>
      </c>
      <c r="R279" s="94" t="e">
        <f t="shared" si="914"/>
        <v>#DIV/0!</v>
      </c>
      <c r="S279" s="94" t="e">
        <f t="shared" si="915"/>
        <v>#DIV/0!</v>
      </c>
      <c r="T279" s="94" t="e">
        <f t="shared" si="916"/>
        <v>#DIV/0!</v>
      </c>
      <c r="U279" s="94" t="e">
        <f t="shared" si="917"/>
        <v>#DIV/0!</v>
      </c>
      <c r="V279" s="94" t="e">
        <f t="shared" si="918"/>
        <v>#DIV/0!</v>
      </c>
      <c r="W279" s="362">
        <f t="shared" si="919"/>
        <v>0</v>
      </c>
      <c r="X279" s="362">
        <f t="shared" si="920"/>
        <v>0</v>
      </c>
      <c r="Y279" s="362">
        <f t="shared" si="921"/>
        <v>0</v>
      </c>
      <c r="Z279" s="100"/>
      <c r="AA279" s="396"/>
      <c r="AB279" s="100"/>
      <c r="AC279" s="100"/>
      <c r="AD279" s="100"/>
      <c r="AE279" s="203"/>
      <c r="AF279" s="203"/>
      <c r="AG279" s="205"/>
      <c r="AH279" s="207"/>
      <c r="AI279" s="207"/>
      <c r="AJ279" s="207"/>
      <c r="AK279" s="204"/>
      <c r="AL279" s="94">
        <f t="shared" si="782"/>
        <v>-1</v>
      </c>
      <c r="AM279" s="94">
        <f t="shared" si="783"/>
        <v>3.6867927738856309E-4</v>
      </c>
      <c r="AN279" s="94">
        <f t="shared" si="807"/>
        <v>9.8199825588638531E-2</v>
      </c>
      <c r="AO279" s="94">
        <f t="shared" si="808"/>
        <v>9.6734526574668578E-2</v>
      </c>
      <c r="AP279" s="94">
        <f t="shared" si="809"/>
        <v>2.2653043402322888E-2</v>
      </c>
      <c r="AQ279" s="94">
        <f t="shared" si="810"/>
        <v>5.1790730337078952E-3</v>
      </c>
      <c r="AR279" s="362">
        <f t="shared" si="784"/>
        <v>-70.548000000000002</v>
      </c>
      <c r="AS279" s="362">
        <f t="shared" si="811"/>
        <v>2.5999999999996248E-2</v>
      </c>
      <c r="AT279" s="362">
        <f t="shared" si="812"/>
        <v>6.3060000000000116</v>
      </c>
      <c r="AU279" s="266"/>
      <c r="AV279" s="266">
        <v>70.548000000000002</v>
      </c>
      <c r="AW279" s="266">
        <v>70.522000000000006</v>
      </c>
      <c r="AX279" s="266">
        <v>64.215999999999994</v>
      </c>
      <c r="AY279" s="266">
        <v>58.552</v>
      </c>
      <c r="AZ279" s="267">
        <v>57.255000000000003</v>
      </c>
      <c r="BA279" s="267">
        <v>56.96</v>
      </c>
      <c r="BB279" s="204">
        <v>51.601999999999997</v>
      </c>
      <c r="BC279" s="204">
        <v>50.488</v>
      </c>
      <c r="BD279" s="205">
        <v>45.74</v>
      </c>
      <c r="BE279" s="205">
        <v>46.56</v>
      </c>
      <c r="BF279" s="205">
        <v>36.140999999999998</v>
      </c>
      <c r="BG279" s="94">
        <f t="shared" si="785"/>
        <v>-1</v>
      </c>
      <c r="BH279" s="94">
        <f t="shared" si="813"/>
        <v>-0.18384332925336597</v>
      </c>
      <c r="BI279" s="94">
        <f t="shared" si="814"/>
        <v>0.2081628629171392</v>
      </c>
      <c r="BJ279" s="94">
        <f t="shared" si="815"/>
        <v>0.31120734229576008</v>
      </c>
      <c r="BK279" s="94">
        <f t="shared" si="816"/>
        <v>0.10894495412844034</v>
      </c>
      <c r="BL279" s="94">
        <f t="shared" si="817"/>
        <v>-8.8878730490433003E-2</v>
      </c>
      <c r="BM279" s="362">
        <f t="shared" si="786"/>
        <v>-20.004000000000001</v>
      </c>
      <c r="BN279" s="362">
        <f t="shared" si="818"/>
        <v>-4.5060000000000002</v>
      </c>
      <c r="BO279" s="362">
        <f t="shared" si="819"/>
        <v>4.2230000000000025</v>
      </c>
      <c r="BP279" s="266"/>
      <c r="BQ279" s="266">
        <v>20.004000000000001</v>
      </c>
      <c r="BR279" s="266">
        <v>24.51</v>
      </c>
      <c r="BS279" s="266">
        <v>20.286999999999999</v>
      </c>
      <c r="BT279" s="266">
        <v>15.472</v>
      </c>
      <c r="BU279" s="267">
        <v>13.952</v>
      </c>
      <c r="BV279" s="267">
        <v>15.313000000000001</v>
      </c>
      <c r="BW279" s="204">
        <v>13.228999999999999</v>
      </c>
      <c r="BX279" s="204">
        <v>13.43</v>
      </c>
      <c r="BY279" s="205">
        <v>12.555</v>
      </c>
      <c r="BZ279" s="205">
        <v>13.57</v>
      </c>
      <c r="CA279" s="205">
        <v>3.6269999999999998</v>
      </c>
      <c r="CB279" s="94">
        <f t="shared" si="787"/>
        <v>-1</v>
      </c>
      <c r="CC279" s="94">
        <f t="shared" si="820"/>
        <v>-0.17608968392083851</v>
      </c>
      <c r="CD279" s="94">
        <f t="shared" si="821"/>
        <v>0.20414230019493179</v>
      </c>
      <c r="CE279" s="94">
        <f t="shared" si="822"/>
        <v>0.3059250302297461</v>
      </c>
      <c r="CF279" s="94">
        <f t="shared" si="823"/>
        <v>0.10220258136924797</v>
      </c>
      <c r="CG279" s="94">
        <f t="shared" si="824"/>
        <v>-8.2684511936168853E-2</v>
      </c>
      <c r="CH279" s="362">
        <f t="shared" si="788"/>
        <v>-20.358000000000001</v>
      </c>
      <c r="CI279" s="362">
        <f t="shared" si="825"/>
        <v>-4.3509999999999991</v>
      </c>
      <c r="CJ279" s="362">
        <f t="shared" si="826"/>
        <v>4.1890000000000001</v>
      </c>
      <c r="CK279" s="100"/>
      <c r="CL279" s="100">
        <v>20.358000000000001</v>
      </c>
      <c r="CM279" s="100">
        <v>24.709</v>
      </c>
      <c r="CN279" s="100">
        <v>20.52</v>
      </c>
      <c r="CO279" s="100">
        <v>15.712999999999999</v>
      </c>
      <c r="CP279" s="203">
        <v>14.256</v>
      </c>
      <c r="CQ279" s="203">
        <v>15.541</v>
      </c>
      <c r="CR279" s="228">
        <v>13.468</v>
      </c>
      <c r="CS279" s="228">
        <v>13.65</v>
      </c>
      <c r="CT279" s="228">
        <v>12.634</v>
      </c>
      <c r="CU279" s="228">
        <v>13.798</v>
      </c>
      <c r="CV279" s="228">
        <v>3.8919999999999999</v>
      </c>
      <c r="CW279" s="94">
        <f t="shared" si="789"/>
        <v>-1</v>
      </c>
      <c r="CX279" s="94">
        <f t="shared" si="827"/>
        <v>-0.17393767705382432</v>
      </c>
      <c r="CY279" s="94">
        <f t="shared" si="828"/>
        <v>0.20988346731476279</v>
      </c>
      <c r="CZ279" s="94">
        <f t="shared" si="829"/>
        <v>0.30995918367346942</v>
      </c>
      <c r="DA279" s="94">
        <f t="shared" si="830"/>
        <v>0.10241180705543555</v>
      </c>
      <c r="DB279" s="94">
        <f t="shared" si="831"/>
        <v>-0.10818619582664532</v>
      </c>
      <c r="DC279" s="362">
        <f t="shared" si="790"/>
        <v>-16.038</v>
      </c>
      <c r="DD279" s="362">
        <f t="shared" si="832"/>
        <v>-3.3769999999999989</v>
      </c>
      <c r="DE279" s="362">
        <f t="shared" si="833"/>
        <v>3.3679999999999986</v>
      </c>
      <c r="DF279" s="266"/>
      <c r="DG279" s="266">
        <v>16.038</v>
      </c>
      <c r="DH279" s="266">
        <v>19.414999999999999</v>
      </c>
      <c r="DI279" s="266">
        <v>16.047000000000001</v>
      </c>
      <c r="DJ279" s="266">
        <v>12.25</v>
      </c>
      <c r="DK279" s="267">
        <v>11.112</v>
      </c>
      <c r="DL279" s="267">
        <v>12.46</v>
      </c>
      <c r="DM279" s="205">
        <v>10.613</v>
      </c>
      <c r="DN279" s="205">
        <v>10.805999999999999</v>
      </c>
      <c r="DO279" s="205">
        <v>10.218</v>
      </c>
      <c r="DP279" s="205">
        <v>10.885999999999999</v>
      </c>
      <c r="DQ279" s="205">
        <v>3.1850000000000001</v>
      </c>
      <c r="DR279" s="94">
        <f t="shared" si="791"/>
        <v>-1</v>
      </c>
      <c r="DS279" s="94">
        <f t="shared" si="834"/>
        <v>-2.8918721015377138E-2</v>
      </c>
      <c r="DT279" s="94">
        <f t="shared" si="835"/>
        <v>3.4491465508534408E-2</v>
      </c>
      <c r="DU279" s="94">
        <f t="shared" si="836"/>
        <v>4.2616598043448625E-2</v>
      </c>
      <c r="DV279" s="94">
        <f t="shared" si="837"/>
        <v>1.3338597633199237E-2</v>
      </c>
      <c r="DW279" s="94">
        <f t="shared" si="838"/>
        <v>-3.9835657421542867E-2</v>
      </c>
      <c r="DX279" s="362">
        <f t="shared" si="792"/>
        <v>-99.462999999999994</v>
      </c>
      <c r="DY279" s="362">
        <f t="shared" si="839"/>
        <v>-2.9620000000000033</v>
      </c>
      <c r="DZ279" s="362">
        <f t="shared" si="840"/>
        <v>3.414999999999992</v>
      </c>
      <c r="EA279" s="100"/>
      <c r="EB279" s="100">
        <v>99.462999999999994</v>
      </c>
      <c r="EC279" s="100">
        <v>102.425</v>
      </c>
      <c r="ED279" s="100">
        <v>99.01</v>
      </c>
      <c r="EE279" s="100">
        <v>94.962999999999994</v>
      </c>
      <c r="EF279" s="203">
        <v>93.712999999999994</v>
      </c>
      <c r="EG279" s="203">
        <v>97.600999999999999</v>
      </c>
      <c r="EH279" s="228">
        <v>90.141000000000005</v>
      </c>
      <c r="EI279" s="228">
        <v>114.52800000000001</v>
      </c>
      <c r="EJ279" s="228">
        <v>103.72199999999999</v>
      </c>
      <c r="EK279" s="228">
        <v>93.504000000000005</v>
      </c>
      <c r="EL279" s="228">
        <v>82.617999999999995</v>
      </c>
      <c r="EM279" s="94">
        <f t="shared" si="793"/>
        <v>-1</v>
      </c>
      <c r="EN279" s="94">
        <f t="shared" si="841"/>
        <v>-0.31802343157481605</v>
      </c>
      <c r="EO279" s="94">
        <f t="shared" si="842"/>
        <v>0.12200158289050093</v>
      </c>
      <c r="EP279" s="94">
        <f t="shared" si="843"/>
        <v>9.4711676264429126E-2</v>
      </c>
      <c r="EQ279" s="94">
        <f t="shared" si="844"/>
        <v>0.1596624689324864</v>
      </c>
      <c r="ER279" s="94">
        <f t="shared" si="845"/>
        <v>-0.12730497155251413</v>
      </c>
      <c r="ES279" s="362">
        <f t="shared" si="794"/>
        <v>-128.58600000000001</v>
      </c>
      <c r="ET279" s="362">
        <f t="shared" si="846"/>
        <v>-59.962999999999994</v>
      </c>
      <c r="EU279" s="362">
        <f t="shared" si="847"/>
        <v>20.50200000000001</v>
      </c>
      <c r="EV279" s="100"/>
      <c r="EW279" s="100">
        <v>128.58600000000001</v>
      </c>
      <c r="EX279" s="100">
        <v>188.54900000000001</v>
      </c>
      <c r="EY279" s="100">
        <v>168.047</v>
      </c>
      <c r="EZ279" s="100">
        <v>153.50800000000001</v>
      </c>
      <c r="FA279" s="203">
        <v>132.37299999999999</v>
      </c>
      <c r="FB279" s="203">
        <v>151.68299999999999</v>
      </c>
      <c r="FC279" s="228">
        <v>138.18100000000001</v>
      </c>
      <c r="FD279" s="228">
        <v>131.965</v>
      </c>
      <c r="FE279" s="228">
        <v>117.858</v>
      </c>
      <c r="FF279" s="228">
        <v>114.47199999999999</v>
      </c>
      <c r="FG279" s="228">
        <v>102.34099999999999</v>
      </c>
      <c r="FH279" s="94">
        <f t="shared" si="795"/>
        <v>-1</v>
      </c>
      <c r="FI279" s="94">
        <f t="shared" si="848"/>
        <v>7.1428571428571425E-2</v>
      </c>
      <c r="FJ279" s="94">
        <f t="shared" si="849"/>
        <v>0.16666666666666666</v>
      </c>
      <c r="FK279" s="94">
        <f t="shared" si="850"/>
        <v>-0.04</v>
      </c>
      <c r="FL279" s="94">
        <f t="shared" si="851"/>
        <v>-5.6603773584905662E-2</v>
      </c>
      <c r="FM279" s="94">
        <f t="shared" si="852"/>
        <v>0.10416666666666667</v>
      </c>
      <c r="FN279" s="362">
        <f t="shared" si="796"/>
        <v>-60</v>
      </c>
      <c r="FO279" s="362">
        <f t="shared" si="853"/>
        <v>4</v>
      </c>
      <c r="FP279" s="362">
        <f t="shared" si="854"/>
        <v>8</v>
      </c>
      <c r="FQ279" s="486"/>
      <c r="FR279" s="486">
        <v>60</v>
      </c>
      <c r="FS279" s="486">
        <v>56</v>
      </c>
      <c r="FT279" s="486">
        <v>48</v>
      </c>
      <c r="FU279" s="486">
        <v>50</v>
      </c>
      <c r="FV279" s="487">
        <v>53</v>
      </c>
      <c r="FW279" s="487">
        <v>48</v>
      </c>
      <c r="FX279" s="488">
        <v>46</v>
      </c>
      <c r="FY279" s="488">
        <v>48</v>
      </c>
      <c r="FZ279" s="488"/>
      <c r="GA279" s="488"/>
      <c r="GB279" s="488"/>
      <c r="GC279" s="2"/>
      <c r="GD279" s="2"/>
      <c r="GE279" s="1" t="s">
        <v>77</v>
      </c>
      <c r="GF279" s="336"/>
      <c r="GG279" s="1">
        <v>6400</v>
      </c>
      <c r="GH279" s="1" t="s">
        <v>116</v>
      </c>
      <c r="GI279" s="18" t="s">
        <v>82</v>
      </c>
      <c r="GJ279" s="94">
        <f t="shared" si="922"/>
        <v>-1</v>
      </c>
      <c r="GK279" s="94">
        <f t="shared" si="923"/>
        <v>-0.1779383890107093</v>
      </c>
      <c r="GL279" s="94">
        <f t="shared" si="924"/>
        <v>0.15953580259493896</v>
      </c>
      <c r="GM279" s="94">
        <f t="shared" si="925"/>
        <v>0.27026292836439875</v>
      </c>
      <c r="GN279" s="94">
        <f t="shared" si="926"/>
        <v>0.11761318160272813</v>
      </c>
      <c r="GO279" s="94">
        <f t="shared" si="927"/>
        <v>-9.9811595805430822E-2</v>
      </c>
      <c r="GP279" s="366">
        <f t="shared" si="928"/>
        <v>-0.20167617689015696</v>
      </c>
      <c r="GQ279" s="366">
        <f t="shared" si="929"/>
        <v>-4.3653582089166393E-2</v>
      </c>
      <c r="GR279" s="366">
        <f t="shared" si="930"/>
        <v>3.3753921104980045E-2</v>
      </c>
      <c r="GS279" s="94">
        <f t="shared" si="797"/>
        <v>0</v>
      </c>
      <c r="GT279" s="94">
        <f t="shared" si="855"/>
        <v>0.20167617689015696</v>
      </c>
      <c r="GU279" s="94">
        <f t="shared" si="856"/>
        <v>0.24532975897932335</v>
      </c>
      <c r="GV279" s="94">
        <f t="shared" si="857"/>
        <v>0.21157583787434331</v>
      </c>
      <c r="GW279" s="94">
        <f t="shared" si="858"/>
        <v>0.16656066484343532</v>
      </c>
      <c r="GX279" s="94">
        <f t="shared" si="859"/>
        <v>0.14903248063393165</v>
      </c>
      <c r="GY279" s="94">
        <f t="shared" si="860"/>
        <v>0.16555698778110384</v>
      </c>
      <c r="GZ279" s="94">
        <f t="shared" si="861"/>
        <v>0.13160762010856553</v>
      </c>
      <c r="HA279" s="94">
        <f t="shared" si="862"/>
        <v>0.12508591065292096</v>
      </c>
      <c r="HB279" s="94">
        <f t="shared" si="863"/>
        <v>0.12811698254793993</v>
      </c>
      <c r="HC279" s="94">
        <f t="shared" si="864"/>
        <v>0.15668684207537956</v>
      </c>
      <c r="HD279" s="94">
        <f t="shared" si="931"/>
        <v>-1</v>
      </c>
      <c r="HE279" s="94">
        <f t="shared" si="932"/>
        <v>-8.2289232782358487E-2</v>
      </c>
      <c r="HF279" s="94">
        <f t="shared" si="933"/>
        <v>8.944242051318764E-2</v>
      </c>
      <c r="HG279" s="94">
        <f t="shared" si="934"/>
        <v>0.16573919305516679</v>
      </c>
      <c r="HH279" s="94">
        <f t="shared" si="935"/>
        <v>0.10186569897932449</v>
      </c>
      <c r="HI279" s="94">
        <f t="shared" si="936"/>
        <v>-7.0249332296726086E-2</v>
      </c>
      <c r="HJ279" s="366">
        <f t="shared" si="937"/>
        <v>-0.12615447680010092</v>
      </c>
      <c r="HK279" s="366">
        <f t="shared" si="938"/>
        <v>-1.1312011887377349E-2</v>
      </c>
      <c r="HL279" s="366">
        <f t="shared" si="939"/>
        <v>1.1285897497790659E-2</v>
      </c>
      <c r="HM279" s="94">
        <f t="shared" si="798"/>
        <v>0</v>
      </c>
      <c r="HN279" s="94">
        <f t="shared" si="865"/>
        <v>0.12615447680010092</v>
      </c>
      <c r="HO279" s="94">
        <f t="shared" si="866"/>
        <v>0.13746648868747827</v>
      </c>
      <c r="HP279" s="94">
        <f t="shared" si="867"/>
        <v>0.12618059118968761</v>
      </c>
      <c r="HQ279" s="94">
        <f t="shared" si="868"/>
        <v>0.10824084146900284</v>
      </c>
      <c r="HR279" s="94">
        <f t="shared" si="869"/>
        <v>9.8234151012476414E-2</v>
      </c>
      <c r="HS279" s="94">
        <f t="shared" si="870"/>
        <v>0.10565644578146992</v>
      </c>
      <c r="HT279" s="94">
        <f t="shared" si="871"/>
        <v>9.7939632643089275E-2</v>
      </c>
      <c r="HU279" s="94">
        <f t="shared" si="872"/>
        <v>0.10751612141396108</v>
      </c>
      <c r="HV279" s="94">
        <f t="shared" si="873"/>
        <v>0.10807902552403909</v>
      </c>
      <c r="HW279" s="94">
        <f t="shared" si="874"/>
        <v>0.12517699584434513</v>
      </c>
      <c r="HX279" s="94" t="e">
        <f t="shared" si="940"/>
        <v>#VALUE!</v>
      </c>
      <c r="HY279" s="94">
        <f t="shared" si="941"/>
        <v>0.42392176497652656</v>
      </c>
      <c r="HZ279" s="94">
        <f t="shared" si="942"/>
        <v>-7.7994646991961417E-2</v>
      </c>
      <c r="IA279" s="94">
        <f t="shared" si="943"/>
        <v>-4.7587944250990846E-2</v>
      </c>
      <c r="IB279" s="94">
        <f t="shared" si="944"/>
        <v>-0.12617798300740379</v>
      </c>
      <c r="IC279" s="94">
        <f t="shared" si="945"/>
        <v>0.10022895889137587</v>
      </c>
      <c r="ID279" s="366" t="e">
        <f t="shared" si="946"/>
        <v>#VALUE!</v>
      </c>
      <c r="IE279" s="366">
        <f t="shared" si="947"/>
        <v>0.23028595631756588</v>
      </c>
      <c r="IF279" s="366">
        <f t="shared" si="948"/>
        <v>-4.5952917925783265E-2</v>
      </c>
      <c r="IG279" s="94" t="str">
        <f t="shared" si="799"/>
        <v>i.a.</v>
      </c>
      <c r="IH279" s="94">
        <f t="shared" si="875"/>
        <v>0.77351344625386886</v>
      </c>
      <c r="II279" s="94">
        <f t="shared" si="876"/>
        <v>0.54322748993630299</v>
      </c>
      <c r="IJ279" s="94">
        <f t="shared" si="877"/>
        <v>0.58918040786208625</v>
      </c>
      <c r="IK279" s="94">
        <f t="shared" si="878"/>
        <v>0.61861922505667444</v>
      </c>
      <c r="IL279" s="94">
        <f t="shared" si="879"/>
        <v>0.70794648455500742</v>
      </c>
      <c r="IM279" s="94">
        <f t="shared" si="880"/>
        <v>0.6434537819004108</v>
      </c>
      <c r="IN279" s="94">
        <f t="shared" si="881"/>
        <v>0.65234004675027679</v>
      </c>
      <c r="IO279" s="94">
        <f t="shared" si="882"/>
        <v>0.86786647974841813</v>
      </c>
      <c r="IP279" s="94">
        <f t="shared" si="883"/>
        <v>0.88005905411596996</v>
      </c>
      <c r="IQ279" s="94">
        <f t="shared" si="884"/>
        <v>0.81682856943182625</v>
      </c>
      <c r="IR279" s="94">
        <f t="shared" si="800"/>
        <v>0.80728153916807532</v>
      </c>
      <c r="IS279" s="94" t="e">
        <f t="shared" si="949"/>
        <v>#VALUE!</v>
      </c>
      <c r="IT279" s="94" t="e">
        <f t="shared" si="950"/>
        <v>#VALUE!</v>
      </c>
      <c r="IU279" s="94" t="e">
        <f t="shared" si="951"/>
        <v>#VALUE!</v>
      </c>
      <c r="IV279" s="94" t="e">
        <f t="shared" si="952"/>
        <v>#VALUE!</v>
      </c>
      <c r="IW279" s="94" t="e">
        <f t="shared" si="953"/>
        <v>#VALUE!</v>
      </c>
      <c r="IX279" s="94" t="e">
        <f t="shared" si="954"/>
        <v>#VALUE!</v>
      </c>
      <c r="IY279" s="366" t="e">
        <f t="shared" si="955"/>
        <v>#VALUE!</v>
      </c>
      <c r="IZ279" s="366" t="e">
        <f t="shared" si="956"/>
        <v>#VALUE!</v>
      </c>
      <c r="JA279" s="366" t="e">
        <f t="shared" si="957"/>
        <v>#VALUE!</v>
      </c>
      <c r="JB279" s="392"/>
      <c r="JC279" s="94" t="str">
        <f t="shared" si="885"/>
        <v>i.a.</v>
      </c>
      <c r="JD279" s="94" t="str">
        <f t="shared" si="886"/>
        <v>i.a.</v>
      </c>
      <c r="JE279" s="94" t="str">
        <f t="shared" si="887"/>
        <v>i.a.</v>
      </c>
      <c r="JF279" s="94" t="str">
        <f t="shared" si="888"/>
        <v>i.a.</v>
      </c>
      <c r="JG279" s="94" t="str">
        <f t="shared" si="889"/>
        <v>i.a.</v>
      </c>
      <c r="JH279" s="94" t="str">
        <f t="shared" si="890"/>
        <v>i.a.</v>
      </c>
      <c r="JI279" s="94" t="str">
        <f t="shared" si="891"/>
        <v>i.a.</v>
      </c>
      <c r="JJ279" s="94" t="str">
        <f t="shared" si="892"/>
        <v>i.a.</v>
      </c>
      <c r="JK279" s="94" t="str">
        <f t="shared" si="893"/>
        <v>i.a.</v>
      </c>
      <c r="JL279" s="94" t="str">
        <f t="shared" si="894"/>
        <v>i.a.</v>
      </c>
      <c r="JM279" s="94" t="str">
        <f t="shared" si="801"/>
        <v>i.a.</v>
      </c>
      <c r="JN279" s="94" t="e">
        <f t="shared" si="958"/>
        <v>#VALUE!</v>
      </c>
      <c r="JO279" s="94" t="e">
        <f t="shared" si="959"/>
        <v>#DIV/0!</v>
      </c>
      <c r="JP279" s="94" t="e">
        <f t="shared" si="960"/>
        <v>#DIV/0!</v>
      </c>
      <c r="JQ279" s="94" t="e">
        <f t="shared" si="961"/>
        <v>#DIV/0!</v>
      </c>
      <c r="JR279" s="94" t="e">
        <f t="shared" si="962"/>
        <v>#DIV/0!</v>
      </c>
      <c r="JS279" s="94" t="e">
        <f t="shared" si="963"/>
        <v>#DIV/0!</v>
      </c>
      <c r="JT279" s="364" t="e">
        <f t="shared" si="964"/>
        <v>#VALUE!</v>
      </c>
      <c r="JU279" s="364">
        <f t="shared" si="965"/>
        <v>0</v>
      </c>
      <c r="JV279" s="364">
        <f t="shared" si="966"/>
        <v>0</v>
      </c>
      <c r="JW279" s="99" t="str">
        <f t="shared" si="802"/>
        <v>i.a.</v>
      </c>
      <c r="JX279" s="99">
        <f t="shared" si="895"/>
        <v>0</v>
      </c>
      <c r="JY279" s="99">
        <f t="shared" si="896"/>
        <v>0</v>
      </c>
      <c r="JZ279" s="99">
        <f t="shared" si="897"/>
        <v>0</v>
      </c>
      <c r="KA279" s="99">
        <f t="shared" si="898"/>
        <v>0</v>
      </c>
      <c r="KB279" s="99">
        <f t="shared" si="899"/>
        <v>0</v>
      </c>
      <c r="KC279" s="99">
        <f t="shared" si="900"/>
        <v>0</v>
      </c>
      <c r="KD279" s="99">
        <f t="shared" si="901"/>
        <v>0</v>
      </c>
      <c r="KE279" s="99">
        <f t="shared" si="902"/>
        <v>0</v>
      </c>
      <c r="KF279" s="99" t="str">
        <f t="shared" si="803"/>
        <v>i.a.</v>
      </c>
      <c r="KG279" s="99" t="str">
        <f t="shared" si="804"/>
        <v>i.a.</v>
      </c>
      <c r="KH279" s="99" t="str">
        <f t="shared" si="805"/>
        <v>i.a.</v>
      </c>
      <c r="KI279" s="94">
        <f t="shared" si="967"/>
        <v>-1</v>
      </c>
      <c r="KJ279" s="94">
        <f t="shared" si="968"/>
        <v>-0.231017038326116</v>
      </c>
      <c r="KK279" s="94">
        <f t="shared" si="969"/>
        <v>3.2121971595655816E-2</v>
      </c>
      <c r="KL279" s="94">
        <f t="shared" si="970"/>
        <v>0.36033857315598555</v>
      </c>
      <c r="KM279" s="94">
        <f t="shared" si="971"/>
        <v>0.16833473625140286</v>
      </c>
      <c r="KN279" s="94">
        <f t="shared" si="972"/>
        <v>-0.16922370892332275</v>
      </c>
      <c r="KO279" s="364">
        <f t="shared" si="973"/>
        <v>-0.33929999999999999</v>
      </c>
      <c r="KP279" s="364">
        <f t="shared" si="974"/>
        <v>-0.10193214285714286</v>
      </c>
      <c r="KQ279" s="364">
        <f t="shared" si="975"/>
        <v>1.3732142857142859E-2</v>
      </c>
      <c r="KR279" s="308"/>
      <c r="KS279" s="308">
        <f t="shared" si="903"/>
        <v>0.33929999999999999</v>
      </c>
      <c r="KT279" s="308">
        <f t="shared" si="904"/>
        <v>0.44123214285714285</v>
      </c>
      <c r="KU279" s="308">
        <f t="shared" si="905"/>
        <v>0.42749999999999999</v>
      </c>
      <c r="KV279" s="308">
        <f t="shared" si="906"/>
        <v>0.31425999999999998</v>
      </c>
      <c r="KW279" s="308">
        <f t="shared" si="907"/>
        <v>0.2689811320754717</v>
      </c>
      <c r="KX279" s="308">
        <f t="shared" si="908"/>
        <v>0.32377083333333334</v>
      </c>
      <c r="KY279" s="308">
        <f t="shared" si="909"/>
        <v>0.29278260869565215</v>
      </c>
      <c r="KZ279" s="308">
        <f t="shared" si="910"/>
        <v>0.28437499999999999</v>
      </c>
      <c r="LA279" s="308" t="str">
        <f t="shared" si="911"/>
        <v>i.a.</v>
      </c>
      <c r="LB279" s="308" t="str">
        <f t="shared" si="912"/>
        <v>i.a.</v>
      </c>
      <c r="LC279" s="308" t="str">
        <f t="shared" si="806"/>
        <v>i.a.</v>
      </c>
    </row>
    <row r="280" spans="1:315" s="1" customFormat="1" ht="15.75" customHeight="1" x14ac:dyDescent="0.3">
      <c r="A280" s="470" t="s">
        <v>293</v>
      </c>
      <c r="B280" s="171">
        <v>30899237</v>
      </c>
      <c r="C280" t="s">
        <v>115</v>
      </c>
      <c r="D280" s="4"/>
      <c r="E280"/>
      <c r="F280" t="s">
        <v>844</v>
      </c>
      <c r="G280">
        <v>773200</v>
      </c>
      <c r="H280"/>
      <c r="I280" s="190">
        <v>44742</v>
      </c>
      <c r="J280" s="176"/>
      <c r="K280" s="176"/>
      <c r="L280" s="176" t="s">
        <v>132</v>
      </c>
      <c r="M280" s="176" t="s">
        <v>132</v>
      </c>
      <c r="N280" s="176" t="s">
        <v>132</v>
      </c>
      <c r="O280" s="176" t="s">
        <v>132</v>
      </c>
      <c r="P280" s="176" t="s">
        <v>132</v>
      </c>
      <c r="Q280" s="94" t="e">
        <f t="shared" si="913"/>
        <v>#DIV/0!</v>
      </c>
      <c r="R280" s="94">
        <f t="shared" si="914"/>
        <v>-1</v>
      </c>
      <c r="S280" s="94">
        <f t="shared" si="915"/>
        <v>-0.99814772218254011</v>
      </c>
      <c r="T280" s="94">
        <f t="shared" si="916"/>
        <v>7.4992625240764221E-2</v>
      </c>
      <c r="U280" s="94">
        <f t="shared" si="917"/>
        <v>-0.19341621383308905</v>
      </c>
      <c r="V280" s="94">
        <f t="shared" si="918"/>
        <v>0.16641634492159763</v>
      </c>
      <c r="W280" s="362">
        <f t="shared" si="919"/>
        <v>0</v>
      </c>
      <c r="X280" s="362">
        <f t="shared" si="920"/>
        <v>-0.45900000000000002</v>
      </c>
      <c r="Y280" s="362">
        <f t="shared" si="921"/>
        <v>-247.34399999999999</v>
      </c>
      <c r="Z280" s="100"/>
      <c r="AA280" s="396"/>
      <c r="AB280" s="100">
        <v>0.45900000000000002</v>
      </c>
      <c r="AC280" s="100">
        <v>247.803</v>
      </c>
      <c r="AD280" s="100">
        <v>230.51599999999999</v>
      </c>
      <c r="AE280" s="203">
        <v>285.79300000000001</v>
      </c>
      <c r="AF280" s="203">
        <v>245.018</v>
      </c>
      <c r="AG280" s="205">
        <v>228.31200000000001</v>
      </c>
      <c r="AH280" s="205">
        <v>203.62899999999999</v>
      </c>
      <c r="AI280" s="205">
        <v>179.75200000000001</v>
      </c>
      <c r="AJ280" s="205">
        <v>106.376</v>
      </c>
      <c r="AK280" s="205">
        <v>170.886</v>
      </c>
      <c r="AL280" s="94" t="e">
        <f t="shared" si="782"/>
        <v>#DIV/0!</v>
      </c>
      <c r="AM280" s="94">
        <f t="shared" si="783"/>
        <v>-1</v>
      </c>
      <c r="AN280" s="94">
        <f t="shared" si="807"/>
        <v>-0.99603084599682468</v>
      </c>
      <c r="AO280" s="94">
        <f t="shared" si="808"/>
        <v>0.16363156505674312</v>
      </c>
      <c r="AP280" s="94">
        <f t="shared" si="809"/>
        <v>-0.27614862928646472</v>
      </c>
      <c r="AQ280" s="94">
        <f t="shared" si="810"/>
        <v>4.6664500487390272E-2</v>
      </c>
      <c r="AR280" s="362">
        <f t="shared" si="784"/>
        <v>0</v>
      </c>
      <c r="AS280" s="362">
        <f t="shared" si="811"/>
        <v>-0.14000000000000001</v>
      </c>
      <c r="AT280" s="362">
        <f t="shared" si="812"/>
        <v>-35.131999999999998</v>
      </c>
      <c r="AU280" s="266"/>
      <c r="AV280" s="266"/>
      <c r="AW280" s="266">
        <v>0.14000000000000001</v>
      </c>
      <c r="AX280" s="266">
        <v>35.271999999999998</v>
      </c>
      <c r="AY280" s="266">
        <v>30.312000000000001</v>
      </c>
      <c r="AZ280" s="267">
        <v>41.875999999999998</v>
      </c>
      <c r="BA280" s="267">
        <v>40.009</v>
      </c>
      <c r="BB280" s="205">
        <v>32.692</v>
      </c>
      <c r="BC280" s="205">
        <v>40.28</v>
      </c>
      <c r="BD280" s="205">
        <v>29.478999999999999</v>
      </c>
      <c r="BE280" s="205">
        <v>28.114000000000001</v>
      </c>
      <c r="BF280" s="205">
        <v>23.779</v>
      </c>
      <c r="BG280" s="94" t="e">
        <f t="shared" si="785"/>
        <v>#DIV/0!</v>
      </c>
      <c r="BH280" s="94">
        <f t="shared" si="813"/>
        <v>-1</v>
      </c>
      <c r="BI280" s="94">
        <f t="shared" si="814"/>
        <v>-0.99220229475325827</v>
      </c>
      <c r="BJ280" s="94">
        <f t="shared" si="815"/>
        <v>-2.4928039971759061E-2</v>
      </c>
      <c r="BK280" s="94">
        <f t="shared" si="816"/>
        <v>-0.26731924714496041</v>
      </c>
      <c r="BL280" s="94">
        <f t="shared" si="817"/>
        <v>4.2563783447417541E-2</v>
      </c>
      <c r="BM280" s="362">
        <f t="shared" si="786"/>
        <v>0</v>
      </c>
      <c r="BN280" s="362">
        <f t="shared" si="818"/>
        <v>-0.14000000000000001</v>
      </c>
      <c r="BO280" s="362">
        <f t="shared" si="819"/>
        <v>-17.814</v>
      </c>
      <c r="BP280" s="266"/>
      <c r="BQ280" s="266"/>
      <c r="BR280" s="266">
        <v>0.14000000000000001</v>
      </c>
      <c r="BS280" s="266">
        <v>17.954000000000001</v>
      </c>
      <c r="BT280" s="266">
        <v>18.413</v>
      </c>
      <c r="BU280" s="267">
        <v>25.131</v>
      </c>
      <c r="BV280" s="267">
        <v>24.105</v>
      </c>
      <c r="BW280" s="205">
        <v>17.420000000000002</v>
      </c>
      <c r="BX280" s="205">
        <v>15.602</v>
      </c>
      <c r="BY280" s="205">
        <v>6.8520000000000003</v>
      </c>
      <c r="BZ280" s="205">
        <v>9.9209999999999994</v>
      </c>
      <c r="CA280" s="205">
        <v>12.959</v>
      </c>
      <c r="CB280" s="94" t="e">
        <f t="shared" si="787"/>
        <v>#DIV/0!</v>
      </c>
      <c r="CC280" s="94">
        <f t="shared" si="820"/>
        <v>-1</v>
      </c>
      <c r="CD280" s="94">
        <f t="shared" si="821"/>
        <v>-0.98622995967345328</v>
      </c>
      <c r="CE280" s="94">
        <f t="shared" si="822"/>
        <v>-0.33357367593078135</v>
      </c>
      <c r="CF280" s="94">
        <f t="shared" si="823"/>
        <v>-0.28683620044876584</v>
      </c>
      <c r="CG280" s="94">
        <f t="shared" si="824"/>
        <v>3.3080600763026935E-2</v>
      </c>
      <c r="CH280" s="362">
        <f t="shared" si="788"/>
        <v>0</v>
      </c>
      <c r="CI280" s="362">
        <f t="shared" si="825"/>
        <v>-0.14000000000000001</v>
      </c>
      <c r="CJ280" s="362">
        <f t="shared" si="826"/>
        <v>-10.026999999999999</v>
      </c>
      <c r="CK280" s="100"/>
      <c r="CL280" s="100"/>
      <c r="CM280" s="100">
        <v>0.14000000000000001</v>
      </c>
      <c r="CN280" s="100">
        <v>10.167</v>
      </c>
      <c r="CO280" s="100">
        <v>15.256</v>
      </c>
      <c r="CP280" s="203">
        <v>21.391999999999999</v>
      </c>
      <c r="CQ280" s="203">
        <v>20.707000000000001</v>
      </c>
      <c r="CR280" s="228">
        <v>13.504</v>
      </c>
      <c r="CS280" s="228">
        <v>9.8390000000000004</v>
      </c>
      <c r="CT280" s="228">
        <v>0.152</v>
      </c>
      <c r="CU280" s="228">
        <v>4.5110000000000001</v>
      </c>
      <c r="CV280" s="228">
        <v>7.9180000000000001</v>
      </c>
      <c r="CW280" s="94" t="e">
        <f t="shared" si="789"/>
        <v>#DIV/0!</v>
      </c>
      <c r="CX280" s="94">
        <f t="shared" si="827"/>
        <v>1</v>
      </c>
      <c r="CY280" s="94">
        <f t="shared" si="828"/>
        <v>-2.9735082628989526</v>
      </c>
      <c r="CZ280" s="94">
        <f t="shared" si="829"/>
        <v>-0.1923586347427407</v>
      </c>
      <c r="DA280" s="94">
        <f t="shared" si="830"/>
        <v>-0.41167655697416533</v>
      </c>
      <c r="DB280" s="94">
        <f t="shared" si="831"/>
        <v>3.3387016848364814E-2</v>
      </c>
      <c r="DC280" s="362">
        <f t="shared" si="790"/>
        <v>0</v>
      </c>
      <c r="DD280" s="362">
        <f t="shared" si="832"/>
        <v>15.644</v>
      </c>
      <c r="DE280" s="362">
        <f t="shared" si="833"/>
        <v>-23.570999999999998</v>
      </c>
      <c r="DF280" s="266"/>
      <c r="DG280" s="266"/>
      <c r="DH280" s="266">
        <v>-15.644</v>
      </c>
      <c r="DI280" s="266">
        <v>7.9269999999999996</v>
      </c>
      <c r="DJ280" s="266">
        <v>9.8149999999999995</v>
      </c>
      <c r="DK280" s="267">
        <v>16.683</v>
      </c>
      <c r="DL280" s="267">
        <v>16.143999999999998</v>
      </c>
      <c r="DM280" s="205">
        <v>10.11</v>
      </c>
      <c r="DN280" s="205">
        <v>7.0579999999999998</v>
      </c>
      <c r="DO280" s="205">
        <v>0.14799999999999999</v>
      </c>
      <c r="DP280" s="205">
        <v>3.379</v>
      </c>
      <c r="DQ280" s="205">
        <v>5.9359999999999999</v>
      </c>
      <c r="DR280" s="94" t="e">
        <f t="shared" si="791"/>
        <v>#DIV/0!</v>
      </c>
      <c r="DS280" s="94">
        <f t="shared" si="834"/>
        <v>-1</v>
      </c>
      <c r="DT280" s="94">
        <f t="shared" si="835"/>
        <v>-0.12348837770643761</v>
      </c>
      <c r="DU280" s="94">
        <f t="shared" si="836"/>
        <v>6.8124785149535974E-2</v>
      </c>
      <c r="DV280" s="94">
        <f t="shared" si="837"/>
        <v>9.2120700173635536E-2</v>
      </c>
      <c r="DW280" s="94">
        <f t="shared" si="838"/>
        <v>-0.23821338176202253</v>
      </c>
      <c r="DX280" s="362">
        <f t="shared" si="792"/>
        <v>0</v>
      </c>
      <c r="DY280" s="362">
        <f t="shared" si="839"/>
        <v>-108.93899999999999</v>
      </c>
      <c r="DZ280" s="362">
        <f t="shared" si="840"/>
        <v>-15.348000000000013</v>
      </c>
      <c r="EA280" s="100"/>
      <c r="EB280" s="100"/>
      <c r="EC280" s="100">
        <v>108.93899999999999</v>
      </c>
      <c r="ED280" s="100">
        <v>124.28700000000001</v>
      </c>
      <c r="EE280" s="100">
        <v>116.36</v>
      </c>
      <c r="EF280" s="203">
        <v>106.545</v>
      </c>
      <c r="EG280" s="203">
        <v>139.86199999999999</v>
      </c>
      <c r="EH280" s="228">
        <v>123.717</v>
      </c>
      <c r="EI280" s="228">
        <v>113.607</v>
      </c>
      <c r="EJ280" s="228">
        <v>106.54900000000001</v>
      </c>
      <c r="EK280" s="228">
        <v>111.401</v>
      </c>
      <c r="EL280" s="228">
        <v>113.02200000000001</v>
      </c>
      <c r="EM280" s="94" t="e">
        <f t="shared" si="793"/>
        <v>#DIV/0!</v>
      </c>
      <c r="EN280" s="94">
        <f t="shared" si="841"/>
        <v>-1</v>
      </c>
      <c r="EO280" s="94">
        <f t="shared" si="842"/>
        <v>-0.58616135290313731</v>
      </c>
      <c r="EP280" s="94">
        <f t="shared" si="843"/>
        <v>0.15381397799136748</v>
      </c>
      <c r="EQ280" s="94">
        <f t="shared" si="844"/>
        <v>-0.13832411159600991</v>
      </c>
      <c r="ER280" s="94">
        <f t="shared" si="845"/>
        <v>0.48260264238796996</v>
      </c>
      <c r="ES280" s="362">
        <f t="shared" si="794"/>
        <v>0</v>
      </c>
      <c r="ET280" s="362">
        <f t="shared" si="846"/>
        <v>-211.18600000000001</v>
      </c>
      <c r="EU280" s="362">
        <f t="shared" si="847"/>
        <v>-299.12400000000002</v>
      </c>
      <c r="EV280" s="100"/>
      <c r="EW280" s="100"/>
      <c r="EX280" s="100">
        <v>211.18600000000001</v>
      </c>
      <c r="EY280" s="100">
        <v>510.31</v>
      </c>
      <c r="EZ280" s="100">
        <v>442.28100000000001</v>
      </c>
      <c r="FA280" s="203">
        <v>513.28</v>
      </c>
      <c r="FB280" s="203">
        <v>346.202</v>
      </c>
      <c r="FC280" s="228">
        <v>316.31</v>
      </c>
      <c r="FD280" s="228">
        <v>302.93099999999998</v>
      </c>
      <c r="FE280" s="228">
        <v>303.96800000000002</v>
      </c>
      <c r="FF280" s="228">
        <v>310.32799999999997</v>
      </c>
      <c r="FG280" s="228">
        <v>284.524</v>
      </c>
      <c r="FH280" s="94" t="e">
        <f t="shared" si="795"/>
        <v>#DIV/0!</v>
      </c>
      <c r="FI280" s="94">
        <f t="shared" si="848"/>
        <v>-1</v>
      </c>
      <c r="FJ280" s="94">
        <f t="shared" si="849"/>
        <v>-0.35294117647058826</v>
      </c>
      <c r="FK280" s="94">
        <f t="shared" si="850"/>
        <v>-8.6021505376344093E-2</v>
      </c>
      <c r="FL280" s="94">
        <f t="shared" si="851"/>
        <v>-7.9207920792079209E-2</v>
      </c>
      <c r="FM280" s="94">
        <f t="shared" si="852"/>
        <v>0.16091954022988506</v>
      </c>
      <c r="FN280" s="362">
        <f t="shared" si="796"/>
        <v>0</v>
      </c>
      <c r="FO280" s="362">
        <f t="shared" si="853"/>
        <v>-55</v>
      </c>
      <c r="FP280" s="362">
        <f t="shared" si="854"/>
        <v>-30</v>
      </c>
      <c r="FQ280" s="486"/>
      <c r="FR280" s="486"/>
      <c r="FS280" s="486">
        <v>55</v>
      </c>
      <c r="FT280" s="486">
        <v>85</v>
      </c>
      <c r="FU280" s="486">
        <v>93</v>
      </c>
      <c r="FV280" s="487">
        <v>101</v>
      </c>
      <c r="FW280" s="487">
        <v>87</v>
      </c>
      <c r="FX280" s="488">
        <v>82</v>
      </c>
      <c r="FY280" s="488">
        <v>77</v>
      </c>
      <c r="FZ280" s="488">
        <v>70</v>
      </c>
      <c r="GA280" s="488">
        <v>71</v>
      </c>
      <c r="GB280" s="488">
        <v>76</v>
      </c>
      <c r="GC280" s="2"/>
      <c r="GE280" s="1" t="s">
        <v>81</v>
      </c>
      <c r="GF280" s="336"/>
      <c r="GG280" s="1">
        <v>7100</v>
      </c>
      <c r="GH280" s="1" t="s">
        <v>140</v>
      </c>
      <c r="GI280" s="1" t="s">
        <v>294</v>
      </c>
      <c r="GJ280" s="94" t="e">
        <f t="shared" si="922"/>
        <v>#VALUE!</v>
      </c>
      <c r="GK280" s="94">
        <f t="shared" si="923"/>
        <v>-1</v>
      </c>
      <c r="GL280" s="94">
        <f t="shared" si="924"/>
        <v>-0.98579181182860198</v>
      </c>
      <c r="GM280" s="94">
        <f t="shared" si="925"/>
        <v>-0.38270678725831125</v>
      </c>
      <c r="GN280" s="94">
        <f t="shared" si="926"/>
        <v>-0.21164373900979816</v>
      </c>
      <c r="GO280" s="392">
        <f t="shared" si="927"/>
        <v>0.10507555251481465</v>
      </c>
      <c r="GP280" s="366" t="e">
        <f t="shared" si="928"/>
        <v>#VALUE!</v>
      </c>
      <c r="GQ280" s="366">
        <f t="shared" si="929"/>
        <v>-1.200552254036857E-3</v>
      </c>
      <c r="GR280" s="366">
        <f t="shared" si="930"/>
        <v>-8.3296657351734249E-2</v>
      </c>
      <c r="GS280" s="94" t="str">
        <f t="shared" si="797"/>
        <v>Negativ EK</v>
      </c>
      <c r="GT280" s="94">
        <f t="shared" si="855"/>
        <v>0</v>
      </c>
      <c r="GU280" s="392">
        <f t="shared" si="856"/>
        <v>1.200552254036857E-3</v>
      </c>
      <c r="GV280" s="94">
        <f t="shared" si="857"/>
        <v>8.4497209605771104E-2</v>
      </c>
      <c r="GW280" s="94">
        <f t="shared" si="858"/>
        <v>0.13688342567461476</v>
      </c>
      <c r="GX280" s="94">
        <f t="shared" si="859"/>
        <v>0.17363143092525782</v>
      </c>
      <c r="GY280" s="94">
        <f t="shared" si="860"/>
        <v>0.15712177373766498</v>
      </c>
      <c r="GZ280" s="94">
        <f t="shared" si="861"/>
        <v>0.11380222817751259</v>
      </c>
      <c r="HA280" s="94">
        <f t="shared" si="862"/>
        <v>8.9382074528970373E-2</v>
      </c>
      <c r="HB280" s="94">
        <f t="shared" si="863"/>
        <v>1.3948153246157375E-3</v>
      </c>
      <c r="HC280" s="94">
        <f t="shared" si="864"/>
        <v>4.0200870677247875E-2</v>
      </c>
      <c r="HD280" s="94" t="e">
        <f t="shared" si="931"/>
        <v>#VALUE!</v>
      </c>
      <c r="HE280" s="94">
        <f t="shared" si="932"/>
        <v>-1</v>
      </c>
      <c r="HF280" s="94">
        <f t="shared" si="933"/>
        <v>-0.98970469158706509</v>
      </c>
      <c r="HG280" s="94">
        <f t="shared" si="934"/>
        <v>-2.1887948556572685E-2</v>
      </c>
      <c r="HH280" s="94">
        <f t="shared" si="935"/>
        <v>-0.34098825838920255</v>
      </c>
      <c r="HI280" s="392">
        <f t="shared" si="936"/>
        <v>-0.19636360354339538</v>
      </c>
      <c r="HJ280" s="366" t="e">
        <f t="shared" si="937"/>
        <v>#VALUE!</v>
      </c>
      <c r="HK280" s="366">
        <f t="shared" si="938"/>
        <v>-3.8808253961213925E-4</v>
      </c>
      <c r="HL280" s="366">
        <f t="shared" si="939"/>
        <v>-3.7307003809093658E-2</v>
      </c>
      <c r="HM280" s="94" t="str">
        <f t="shared" si="798"/>
        <v>i.a.</v>
      </c>
      <c r="HN280" s="94">
        <f t="shared" si="865"/>
        <v>0</v>
      </c>
      <c r="HO280" s="392">
        <f t="shared" si="866"/>
        <v>3.8808253961213925E-4</v>
      </c>
      <c r="HP280" s="94">
        <f t="shared" si="867"/>
        <v>3.7695086348705796E-2</v>
      </c>
      <c r="HQ280" s="94">
        <f t="shared" si="868"/>
        <v>3.8538617628806539E-2</v>
      </c>
      <c r="HR280" s="94">
        <f t="shared" si="869"/>
        <v>5.8479409690953388E-2</v>
      </c>
      <c r="HS280" s="94">
        <f t="shared" si="870"/>
        <v>7.2768493249933591E-2</v>
      </c>
      <c r="HT280" s="94">
        <f t="shared" si="871"/>
        <v>5.6262424484166913E-2</v>
      </c>
      <c r="HU280" s="94">
        <f t="shared" si="872"/>
        <v>5.1415474403483943E-2</v>
      </c>
      <c r="HV280" s="94">
        <f t="shared" si="873"/>
        <v>2.2308463672236184E-2</v>
      </c>
      <c r="HW280" s="94">
        <f t="shared" si="874"/>
        <v>3.3356196163079221E-2</v>
      </c>
      <c r="HX280" s="94" t="e">
        <f t="shared" si="940"/>
        <v>#VALUE!</v>
      </c>
      <c r="HY280" s="94" t="e">
        <f t="shared" si="941"/>
        <v>#VALUE!</v>
      </c>
      <c r="HZ280" s="94">
        <f t="shared" si="942"/>
        <v>1.1180033050137217</v>
      </c>
      <c r="IA280" s="94">
        <f t="shared" si="943"/>
        <v>-7.42660380930769E-2</v>
      </c>
      <c r="IB280" s="94">
        <f t="shared" si="944"/>
        <v>0.26743792517680753</v>
      </c>
      <c r="IC280" s="392">
        <f t="shared" si="945"/>
        <v>-0.48618288106447888</v>
      </c>
      <c r="ID280" s="366" t="e">
        <f t="shared" si="946"/>
        <v>#VALUE!</v>
      </c>
      <c r="IE280" s="366" t="e">
        <f t="shared" si="947"/>
        <v>#VALUE!</v>
      </c>
      <c r="IF280" s="366">
        <f t="shared" si="948"/>
        <v>0.27229189467233728</v>
      </c>
      <c r="IG280" s="94" t="str">
        <f t="shared" si="799"/>
        <v>i.a.</v>
      </c>
      <c r="IH280" s="94" t="str">
        <f t="shared" si="875"/>
        <v>i.a.</v>
      </c>
      <c r="II280" s="392">
        <f t="shared" si="876"/>
        <v>0.51584385328572913</v>
      </c>
      <c r="IJ280" s="94">
        <f t="shared" si="877"/>
        <v>0.24355195861339188</v>
      </c>
      <c r="IK280" s="94">
        <f t="shared" si="878"/>
        <v>0.26309065955806377</v>
      </c>
      <c r="IL280" s="94">
        <f t="shared" si="879"/>
        <v>0.20757676122194516</v>
      </c>
      <c r="IM280" s="94">
        <f t="shared" si="880"/>
        <v>0.40398957833865778</v>
      </c>
      <c r="IN280" s="94">
        <f t="shared" si="881"/>
        <v>0.39112579431570293</v>
      </c>
      <c r="IO280" s="94">
        <f t="shared" si="882"/>
        <v>0.37502599601889541</v>
      </c>
      <c r="IP280" s="94">
        <f t="shared" si="883"/>
        <v>0.35052702916096429</v>
      </c>
      <c r="IQ280" s="94">
        <f t="shared" si="884"/>
        <v>0.35897824237580883</v>
      </c>
      <c r="IR280" s="94">
        <f t="shared" si="800"/>
        <v>0.39723186796192944</v>
      </c>
      <c r="IS280" s="94" t="e">
        <f t="shared" si="949"/>
        <v>#VALUE!</v>
      </c>
      <c r="IT280" s="94" t="e">
        <f t="shared" si="950"/>
        <v>#VALUE!</v>
      </c>
      <c r="IU280" s="94">
        <f t="shared" si="951"/>
        <v>3.2097924907588817</v>
      </c>
      <c r="IV280" s="94">
        <f t="shared" si="952"/>
        <v>-9.2950093671707021E-2</v>
      </c>
      <c r="IW280" s="94">
        <f t="shared" si="953"/>
        <v>-9.1624744483244841E-2</v>
      </c>
      <c r="IX280" s="392">
        <f t="shared" si="954"/>
        <v>-0.10618212100114645</v>
      </c>
      <c r="IY280" s="366" t="e">
        <f t="shared" si="955"/>
        <v>#VALUE!</v>
      </c>
      <c r="IZ280" s="366" t="e">
        <f t="shared" si="956"/>
        <v>#VALUE!</v>
      </c>
      <c r="JA280" s="366">
        <f t="shared" si="957"/>
        <v>0.2325581787915601</v>
      </c>
      <c r="JB280" s="392"/>
      <c r="JC280" s="94" t="str">
        <f t="shared" si="885"/>
        <v>i.a.</v>
      </c>
      <c r="JD280" s="392">
        <f t="shared" si="886"/>
        <v>0.30501089324618735</v>
      </c>
      <c r="JE280" s="94">
        <f t="shared" si="887"/>
        <v>7.2452714454627268E-2</v>
      </c>
      <c r="JF280" s="94">
        <f t="shared" si="888"/>
        <v>7.9877318711065612E-2</v>
      </c>
      <c r="JG280" s="94">
        <f t="shared" si="889"/>
        <v>8.793427410748339E-2</v>
      </c>
      <c r="JH280" s="94">
        <f t="shared" si="890"/>
        <v>9.8380527144944455E-2</v>
      </c>
      <c r="JI280" s="94">
        <f t="shared" si="891"/>
        <v>7.6299099477907431E-2</v>
      </c>
      <c r="JJ280" s="94">
        <f t="shared" si="892"/>
        <v>7.6619734910057025E-2</v>
      </c>
      <c r="JK280" s="94">
        <f t="shared" si="893"/>
        <v>3.8119186434643286E-2</v>
      </c>
      <c r="JL280" s="94">
        <f t="shared" si="894"/>
        <v>9.3263518086786484E-2</v>
      </c>
      <c r="JM280" s="94">
        <f t="shared" si="801"/>
        <v>7.5834181852228968E-2</v>
      </c>
      <c r="JN280" s="94" t="e">
        <f t="shared" si="958"/>
        <v>#VALUE!</v>
      </c>
      <c r="JO280" s="94" t="e">
        <f t="shared" si="959"/>
        <v>#VALUE!</v>
      </c>
      <c r="JP280" s="94">
        <f t="shared" si="960"/>
        <v>-0.99713738882756209</v>
      </c>
      <c r="JQ280" s="94">
        <f t="shared" si="961"/>
        <v>0.17616840173401269</v>
      </c>
      <c r="JR280" s="94">
        <f t="shared" si="962"/>
        <v>-0.12403266233486025</v>
      </c>
      <c r="JS280" s="392">
        <f t="shared" si="963"/>
        <v>4.7348713681088905E-3</v>
      </c>
      <c r="JT280" s="364" t="e">
        <f t="shared" si="964"/>
        <v>#VALUE!</v>
      </c>
      <c r="JU280" s="364" t="e">
        <f t="shared" si="965"/>
        <v>#VALUE!</v>
      </c>
      <c r="JV280" s="364">
        <f t="shared" si="966"/>
        <v>-2.9069839572192513</v>
      </c>
      <c r="JW280" s="99" t="str">
        <f t="shared" si="802"/>
        <v>i.a.</v>
      </c>
      <c r="JX280" s="99" t="str">
        <f t="shared" si="895"/>
        <v>i.a.</v>
      </c>
      <c r="JY280" s="393">
        <f t="shared" si="896"/>
        <v>8.3454545454545465E-3</v>
      </c>
      <c r="JZ280" s="99">
        <f t="shared" si="897"/>
        <v>2.9153294117647057</v>
      </c>
      <c r="KA280" s="99">
        <f t="shared" si="898"/>
        <v>2.4786666666666664</v>
      </c>
      <c r="KB280" s="99">
        <f t="shared" si="899"/>
        <v>2.8296336633663368</v>
      </c>
      <c r="KC280" s="99">
        <f t="shared" si="900"/>
        <v>2.8162988505747126</v>
      </c>
      <c r="KD280" s="99">
        <f t="shared" si="901"/>
        <v>2.7842926829268295</v>
      </c>
      <c r="KE280" s="99">
        <f t="shared" si="902"/>
        <v>2.6445324675324673</v>
      </c>
      <c r="KF280" s="99">
        <f t="shared" si="803"/>
        <v>2.5678857142857145</v>
      </c>
      <c r="KG280" s="99">
        <f t="shared" si="804"/>
        <v>1.4982535211267607</v>
      </c>
      <c r="KH280" s="99">
        <f t="shared" si="805"/>
        <v>2.2484999999999999</v>
      </c>
      <c r="KI280" s="94" t="e">
        <f t="shared" si="967"/>
        <v>#VALUE!</v>
      </c>
      <c r="KJ280" s="94" t="e">
        <f t="shared" si="968"/>
        <v>#VALUE!</v>
      </c>
      <c r="KK280" s="94">
        <f t="shared" si="969"/>
        <v>-0.97871902858624604</v>
      </c>
      <c r="KL280" s="94">
        <f t="shared" si="970"/>
        <v>-0.27085119837132554</v>
      </c>
      <c r="KM280" s="94">
        <f t="shared" si="971"/>
        <v>-0.22548877683145538</v>
      </c>
      <c r="KN280" s="392">
        <f t="shared" si="972"/>
        <v>-0.11011869043184809</v>
      </c>
      <c r="KO280" s="364" t="e">
        <f t="shared" si="973"/>
        <v>#VALUE!</v>
      </c>
      <c r="KP280" s="364" t="e">
        <f t="shared" si="974"/>
        <v>#VALUE!</v>
      </c>
      <c r="KQ280" s="364">
        <f t="shared" si="975"/>
        <v>-0.1170663101604278</v>
      </c>
      <c r="KR280" s="308"/>
      <c r="KS280" s="308" t="str">
        <f t="shared" si="903"/>
        <v>i.a.</v>
      </c>
      <c r="KT280" s="395">
        <f t="shared" si="904"/>
        <v>2.5454545454545456E-3</v>
      </c>
      <c r="KU280" s="308">
        <f t="shared" si="905"/>
        <v>0.11961176470588235</v>
      </c>
      <c r="KV280" s="308">
        <f t="shared" si="906"/>
        <v>0.16404301075268818</v>
      </c>
      <c r="KW280" s="308">
        <f t="shared" si="907"/>
        <v>0.2118019801980198</v>
      </c>
      <c r="KX280" s="308">
        <f t="shared" si="908"/>
        <v>0.23801149425287357</v>
      </c>
      <c r="KY280" s="308">
        <f t="shared" si="909"/>
        <v>0.1646829268292683</v>
      </c>
      <c r="KZ280" s="308">
        <f t="shared" si="910"/>
        <v>0.1277792207792208</v>
      </c>
      <c r="LA280" s="308">
        <f t="shared" si="911"/>
        <v>2.1714285714285715E-3</v>
      </c>
      <c r="LB280" s="308">
        <f t="shared" si="912"/>
        <v>6.353521126760564E-2</v>
      </c>
      <c r="LC280" s="308">
        <f t="shared" si="806"/>
        <v>0.1041842105263158</v>
      </c>
    </row>
    <row r="281" spans="1:315" s="1" customFormat="1" ht="15.75" customHeight="1" x14ac:dyDescent="0.3">
      <c r="A281" t="s">
        <v>137</v>
      </c>
      <c r="B281" s="171">
        <v>25025067</v>
      </c>
      <c r="C281" t="s">
        <v>115</v>
      </c>
      <c r="D281" s="4"/>
      <c r="E281"/>
      <c r="F281"/>
      <c r="G281">
        <v>773900</v>
      </c>
      <c r="H281"/>
      <c r="I281" s="188">
        <v>45170</v>
      </c>
      <c r="J281" s="176" t="s">
        <v>129</v>
      </c>
      <c r="K281" s="176" t="s">
        <v>129</v>
      </c>
      <c r="L281" s="176" t="s">
        <v>129</v>
      </c>
      <c r="M281" s="176" t="s">
        <v>129</v>
      </c>
      <c r="N281" s="176" t="s">
        <v>129</v>
      </c>
      <c r="O281" s="178" t="s">
        <v>129</v>
      </c>
      <c r="P281" s="178" t="s">
        <v>129</v>
      </c>
      <c r="Q281" s="94" t="e">
        <f t="shared" si="913"/>
        <v>#DIV/0!</v>
      </c>
      <c r="R281" s="94" t="e">
        <f t="shared" si="914"/>
        <v>#DIV/0!</v>
      </c>
      <c r="S281" s="94" t="e">
        <f t="shared" si="915"/>
        <v>#DIV/0!</v>
      </c>
      <c r="T281" s="94" t="e">
        <f t="shared" si="916"/>
        <v>#DIV/0!</v>
      </c>
      <c r="U281" s="94" t="e">
        <f t="shared" si="917"/>
        <v>#DIV/0!</v>
      </c>
      <c r="V281" s="94" t="e">
        <f t="shared" si="918"/>
        <v>#DIV/0!</v>
      </c>
      <c r="W281" s="362">
        <f t="shared" si="919"/>
        <v>0</v>
      </c>
      <c r="X281" s="362">
        <f t="shared" si="920"/>
        <v>0</v>
      </c>
      <c r="Y281" s="362">
        <f t="shared" si="921"/>
        <v>0</v>
      </c>
      <c r="Z281" s="100"/>
      <c r="AA281" s="396"/>
      <c r="AB281" s="100"/>
      <c r="AC281" s="100"/>
      <c r="AD281" s="203"/>
      <c r="AE281" s="203"/>
      <c r="AF281" s="203"/>
      <c r="AG281" s="219"/>
      <c r="AH281" s="219"/>
      <c r="AI281" s="219"/>
      <c r="AJ281" s="219"/>
      <c r="AK281" s="220"/>
      <c r="AL281" s="94">
        <f t="shared" si="782"/>
        <v>8.7183210137275591E-2</v>
      </c>
      <c r="AM281" s="94">
        <f t="shared" si="783"/>
        <v>0.12712936100572786</v>
      </c>
      <c r="AN281" s="94">
        <f t="shared" si="807"/>
        <v>-7.4938067712634213E-2</v>
      </c>
      <c r="AO281" s="94">
        <f t="shared" si="808"/>
        <v>-0.10852094963499163</v>
      </c>
      <c r="AP281" s="94">
        <f t="shared" si="809"/>
        <v>7.7274975272007924E-3</v>
      </c>
      <c r="AQ281" s="94">
        <f t="shared" si="810"/>
        <v>3.334610962054417E-2</v>
      </c>
      <c r="AR281" s="362">
        <f t="shared" si="784"/>
        <v>1.3209999999999997</v>
      </c>
      <c r="AS281" s="362">
        <f t="shared" si="811"/>
        <v>1.7089999999999996</v>
      </c>
      <c r="AT281" s="362">
        <f t="shared" si="812"/>
        <v>-1.0890000000000004</v>
      </c>
      <c r="AU281" s="266">
        <v>16.472999999999999</v>
      </c>
      <c r="AV281" s="266">
        <v>15.151999999999999</v>
      </c>
      <c r="AW281" s="266">
        <v>13.443</v>
      </c>
      <c r="AX281" s="266">
        <v>14.532</v>
      </c>
      <c r="AY281" s="266">
        <v>16.300999999999998</v>
      </c>
      <c r="AZ281" s="205">
        <v>16.175999999999998</v>
      </c>
      <c r="BA281" s="244">
        <v>15.654</v>
      </c>
      <c r="BB281" s="244">
        <v>14.776999999999999</v>
      </c>
      <c r="BC281" s="243">
        <v>13.007</v>
      </c>
      <c r="BD281" s="243">
        <v>12.965999999999999</v>
      </c>
      <c r="BE281" s="244">
        <v>10.513999999999999</v>
      </c>
      <c r="BF281" s="237"/>
      <c r="BG281" s="94">
        <f t="shared" si="785"/>
        <v>0.77146814404432151</v>
      </c>
      <c r="BH281" s="94">
        <f t="shared" si="813"/>
        <v>2.2571428571428567</v>
      </c>
      <c r="BI281" s="94">
        <f t="shared" si="814"/>
        <v>-0.72734727347273476</v>
      </c>
      <c r="BJ281" s="94">
        <f t="shared" si="815"/>
        <v>-0.36101650510872413</v>
      </c>
      <c r="BK281" s="94">
        <f t="shared" si="816"/>
        <v>-3.3915464439382405E-2</v>
      </c>
      <c r="BL281" s="94">
        <f t="shared" si="817"/>
        <v>-8.3081921559526595E-2</v>
      </c>
      <c r="BM281" s="362">
        <f t="shared" si="786"/>
        <v>1.6710000000000003</v>
      </c>
      <c r="BN281" s="362">
        <f t="shared" si="818"/>
        <v>1.5009999999999999</v>
      </c>
      <c r="BO281" s="362">
        <f t="shared" si="819"/>
        <v>-1.774</v>
      </c>
      <c r="BP281" s="266">
        <v>3.8370000000000002</v>
      </c>
      <c r="BQ281" s="266">
        <v>2.1659999999999999</v>
      </c>
      <c r="BR281" s="266">
        <v>0.66500000000000004</v>
      </c>
      <c r="BS281" s="266">
        <v>2.4390000000000001</v>
      </c>
      <c r="BT281" s="266">
        <v>3.8170000000000002</v>
      </c>
      <c r="BU281" s="205">
        <v>3.9510000000000001</v>
      </c>
      <c r="BV281" s="244">
        <v>4.3090000000000002</v>
      </c>
      <c r="BW281" s="244">
        <v>3.863</v>
      </c>
      <c r="BX281" s="243">
        <v>3.202</v>
      </c>
      <c r="BY281" s="243">
        <v>2.5259999999999998</v>
      </c>
      <c r="BZ281" s="243">
        <v>1.127</v>
      </c>
      <c r="CA281" s="239"/>
      <c r="CB281" s="94">
        <f t="shared" si="787"/>
        <v>0.92126472411655314</v>
      </c>
      <c r="CC281" s="94">
        <f t="shared" si="820"/>
        <v>9.2088607594936711</v>
      </c>
      <c r="CD281" s="94">
        <f t="shared" si="821"/>
        <v>-0.91007398975526466</v>
      </c>
      <c r="CE281" s="94">
        <f t="shared" si="822"/>
        <v>-0.42431192660550465</v>
      </c>
      <c r="CF281" s="94">
        <f t="shared" si="823"/>
        <v>-5.1879465672569063E-2</v>
      </c>
      <c r="CG281" s="94">
        <f t="shared" si="824"/>
        <v>-0.11492988726972783</v>
      </c>
      <c r="CH281" s="362">
        <f t="shared" si="788"/>
        <v>1.4860000000000002</v>
      </c>
      <c r="CI281" s="362">
        <f t="shared" si="825"/>
        <v>1.4550000000000001</v>
      </c>
      <c r="CJ281" s="362">
        <f t="shared" si="826"/>
        <v>-1.599</v>
      </c>
      <c r="CK281" s="100">
        <v>3.0990000000000002</v>
      </c>
      <c r="CL281" s="100">
        <v>1.613</v>
      </c>
      <c r="CM281" s="100">
        <v>0.158</v>
      </c>
      <c r="CN281" s="100">
        <v>1.7569999999999999</v>
      </c>
      <c r="CO281" s="100">
        <v>3.052</v>
      </c>
      <c r="CP281" s="228">
        <v>3.2189999999999999</v>
      </c>
      <c r="CQ281" s="299">
        <v>3.637</v>
      </c>
      <c r="CR281" s="299">
        <v>3.0950000000000002</v>
      </c>
      <c r="CS281" s="299">
        <v>2.3809999999999998</v>
      </c>
      <c r="CT281" s="299">
        <v>1.738</v>
      </c>
      <c r="CU281" s="299">
        <v>0.108</v>
      </c>
      <c r="CV281" s="289"/>
      <c r="CW281" s="94">
        <f t="shared" si="789"/>
        <v>0.91799363057324823</v>
      </c>
      <c r="CX281" s="94">
        <f t="shared" si="827"/>
        <v>9.4666666666666686</v>
      </c>
      <c r="CY281" s="94">
        <f t="shared" si="828"/>
        <v>-0.91215226939970706</v>
      </c>
      <c r="CZ281" s="94">
        <f t="shared" si="829"/>
        <v>-0.42580916351408149</v>
      </c>
      <c r="DA281" s="94">
        <f t="shared" si="830"/>
        <v>-4.7256708049659549E-2</v>
      </c>
      <c r="DB281" s="94">
        <f t="shared" si="831"/>
        <v>-0.11359602413915522</v>
      </c>
      <c r="DC281" s="362">
        <f t="shared" si="790"/>
        <v>1.1529999999999998</v>
      </c>
      <c r="DD281" s="362">
        <f t="shared" si="832"/>
        <v>1.1360000000000001</v>
      </c>
      <c r="DE281" s="362">
        <f t="shared" si="833"/>
        <v>-1.246</v>
      </c>
      <c r="DF281" s="266">
        <v>2.4089999999999998</v>
      </c>
      <c r="DG281" s="266">
        <v>1.256</v>
      </c>
      <c r="DH281" s="266">
        <v>0.12</v>
      </c>
      <c r="DI281" s="266">
        <v>1.3660000000000001</v>
      </c>
      <c r="DJ281" s="266">
        <v>2.379</v>
      </c>
      <c r="DK281" s="205">
        <v>2.4969999999999999</v>
      </c>
      <c r="DL281" s="243">
        <v>2.8170000000000002</v>
      </c>
      <c r="DM281" s="243">
        <v>2.3839999999999999</v>
      </c>
      <c r="DN281" s="243">
        <v>2.0630000000000002</v>
      </c>
      <c r="DO281" s="243">
        <v>1.3440000000000001</v>
      </c>
      <c r="DP281" s="243">
        <v>5.6000000000000001E-2</v>
      </c>
      <c r="DQ281" s="239"/>
      <c r="DR281" s="94">
        <f t="shared" si="791"/>
        <v>0.14214929214929214</v>
      </c>
      <c r="DS281" s="94">
        <f t="shared" si="834"/>
        <v>8.785439271963591E-2</v>
      </c>
      <c r="DT281" s="94">
        <f t="shared" si="835"/>
        <v>8.5427845241457523E-3</v>
      </c>
      <c r="DU281" s="94">
        <f t="shared" si="836"/>
        <v>5.7093812971117291E-2</v>
      </c>
      <c r="DV281" s="94">
        <f t="shared" si="837"/>
        <v>0.15309810671256455</v>
      </c>
      <c r="DW281" s="94">
        <f t="shared" si="838"/>
        <v>0.17101682958782619</v>
      </c>
      <c r="DX281" s="362">
        <f t="shared" si="792"/>
        <v>2.2089999999999996</v>
      </c>
      <c r="DY281" s="362">
        <f t="shared" si="839"/>
        <v>1.254999999999999</v>
      </c>
      <c r="DZ281" s="362">
        <f t="shared" si="840"/>
        <v>0.12100000000000044</v>
      </c>
      <c r="EA281" s="100">
        <v>17.748999999999999</v>
      </c>
      <c r="EB281" s="100">
        <v>15.54</v>
      </c>
      <c r="EC281" s="100">
        <v>14.285</v>
      </c>
      <c r="ED281" s="100">
        <v>14.164</v>
      </c>
      <c r="EE281" s="100">
        <v>13.398999999999999</v>
      </c>
      <c r="EF281" s="203">
        <v>11.62</v>
      </c>
      <c r="EG281" s="290">
        <v>9.923</v>
      </c>
      <c r="EH281" s="290">
        <v>8.3070000000000004</v>
      </c>
      <c r="EI281" s="290">
        <v>6.7060000000000004</v>
      </c>
      <c r="EJ281" s="290">
        <v>4.641</v>
      </c>
      <c r="EK281" s="290">
        <v>3.5369999999999999</v>
      </c>
      <c r="EL281" s="290">
        <v>3.5369999999999999</v>
      </c>
      <c r="EM281" s="94">
        <f t="shared" si="793"/>
        <v>9.9113327166482426E-2</v>
      </c>
      <c r="EN281" s="94">
        <f t="shared" si="841"/>
        <v>-7.9040871028736512E-2</v>
      </c>
      <c r="EO281" s="94">
        <f t="shared" si="842"/>
        <v>9.480859989512435E-3</v>
      </c>
      <c r="EP281" s="94">
        <f t="shared" si="843"/>
        <v>1.819618563526465E-2</v>
      </c>
      <c r="EQ281" s="94">
        <f t="shared" si="844"/>
        <v>0.10213256755484414</v>
      </c>
      <c r="ER281" s="94">
        <f t="shared" si="845"/>
        <v>0.11310818246128855</v>
      </c>
      <c r="ES281" s="362">
        <f t="shared" si="794"/>
        <v>4.3930000000000007</v>
      </c>
      <c r="ET281" s="362">
        <f t="shared" si="846"/>
        <v>-3.804000000000002</v>
      </c>
      <c r="EU281" s="362">
        <f t="shared" si="847"/>
        <v>0.45200000000000529</v>
      </c>
      <c r="EV281" s="100">
        <v>48.716000000000001</v>
      </c>
      <c r="EW281" s="100">
        <v>44.323</v>
      </c>
      <c r="EX281" s="100">
        <v>48.127000000000002</v>
      </c>
      <c r="EY281" s="100">
        <v>47.674999999999997</v>
      </c>
      <c r="EZ281" s="100">
        <v>46.823</v>
      </c>
      <c r="FA281" s="228">
        <v>42.484000000000002</v>
      </c>
      <c r="FB281" s="299">
        <v>38.167000000000002</v>
      </c>
      <c r="FC281" s="299">
        <v>35.252000000000002</v>
      </c>
      <c r="FD281" s="299">
        <v>30.736999999999998</v>
      </c>
      <c r="FE281" s="299">
        <v>27.751000000000001</v>
      </c>
      <c r="FF281" s="299">
        <v>28.257999999999999</v>
      </c>
      <c r="FG281" s="289"/>
      <c r="FH281" s="94">
        <f t="shared" si="795"/>
        <v>-0.1111111111111111</v>
      </c>
      <c r="FI281" s="94">
        <f t="shared" si="848"/>
        <v>0</v>
      </c>
      <c r="FJ281" s="94">
        <f t="shared" si="849"/>
        <v>0</v>
      </c>
      <c r="FK281" s="94">
        <f t="shared" si="850"/>
        <v>-5.2631578947368418E-2</v>
      </c>
      <c r="FL281" s="94">
        <f t="shared" si="851"/>
        <v>5.5555555555555552E-2</v>
      </c>
      <c r="FM281" s="94">
        <f t="shared" si="852"/>
        <v>5.8823529411764705E-2</v>
      </c>
      <c r="FN281" s="362">
        <f t="shared" si="796"/>
        <v>-2</v>
      </c>
      <c r="FO281" s="362">
        <f t="shared" si="853"/>
        <v>0</v>
      </c>
      <c r="FP281" s="362">
        <f t="shared" si="854"/>
        <v>0</v>
      </c>
      <c r="FQ281" s="486">
        <v>16</v>
      </c>
      <c r="FR281" s="486">
        <v>18</v>
      </c>
      <c r="FS281" s="486">
        <v>18</v>
      </c>
      <c r="FT281" s="486">
        <v>18</v>
      </c>
      <c r="FU281" s="486">
        <v>19</v>
      </c>
      <c r="FV281" s="488">
        <v>18</v>
      </c>
      <c r="FW281" s="500">
        <v>17</v>
      </c>
      <c r="FX281" s="500">
        <v>16</v>
      </c>
      <c r="FY281" s="500">
        <v>15</v>
      </c>
      <c r="FZ281" s="499"/>
      <c r="GA281" s="494"/>
      <c r="GB281" s="494"/>
      <c r="GC281" s="96"/>
      <c r="GD281" s="35" t="s">
        <v>897</v>
      </c>
      <c r="GE281" s="1" t="s">
        <v>81</v>
      </c>
      <c r="GF281" s="336"/>
      <c r="GG281" s="1">
        <v>2630</v>
      </c>
      <c r="GH281" s="1" t="s">
        <v>249</v>
      </c>
      <c r="GI281" s="18" t="s">
        <v>97</v>
      </c>
      <c r="GJ281" s="94">
        <f t="shared" si="922"/>
        <v>0.72134099542720409</v>
      </c>
      <c r="GK281" s="94">
        <f t="shared" si="923"/>
        <v>8.7378668817044556</v>
      </c>
      <c r="GL281" s="94">
        <f t="shared" si="924"/>
        <v>-0.91287459593041431</v>
      </c>
      <c r="GM281" s="94">
        <f t="shared" si="925"/>
        <v>-0.47744658026133291</v>
      </c>
      <c r="GN281" s="94">
        <f t="shared" si="926"/>
        <v>-0.18360603257460958</v>
      </c>
      <c r="GO281" s="94">
        <f t="shared" si="927"/>
        <v>-0.25104079491840209</v>
      </c>
      <c r="GP281" s="366">
        <f t="shared" si="928"/>
        <v>7.8023337845705296E-2</v>
      </c>
      <c r="GQ281" s="366">
        <f t="shared" si="929"/>
        <v>9.7056695652522354E-2</v>
      </c>
      <c r="GR281" s="366">
        <f t="shared" si="930"/>
        <v>-0.11638215470375055</v>
      </c>
      <c r="GS281" s="94">
        <f t="shared" si="797"/>
        <v>0.18618762954729792</v>
      </c>
      <c r="GT281" s="94">
        <f t="shared" si="855"/>
        <v>0.10816429170159263</v>
      </c>
      <c r="GU281" s="94">
        <f t="shared" si="856"/>
        <v>1.1107596049070268E-2</v>
      </c>
      <c r="GV281" s="94">
        <f t="shared" si="857"/>
        <v>0.12748975075282082</v>
      </c>
      <c r="GW281" s="94">
        <f t="shared" si="858"/>
        <v>0.24397457931971703</v>
      </c>
      <c r="GX281" s="94">
        <f t="shared" si="859"/>
        <v>0.29884417212087455</v>
      </c>
      <c r="GY281" s="94">
        <f t="shared" si="860"/>
        <v>0.39901261656609982</v>
      </c>
      <c r="GZ281" s="94">
        <f t="shared" si="861"/>
        <v>0.41230933191234259</v>
      </c>
      <c r="HA281" s="94">
        <f t="shared" si="862"/>
        <v>0.41967039746188411</v>
      </c>
      <c r="HB281" s="94">
        <f t="shared" si="863"/>
        <v>0.4250427977500611</v>
      </c>
      <c r="HC281" s="94">
        <f t="shared" si="864"/>
        <v>3.0534351145038167E-2</v>
      </c>
      <c r="HD281" s="94">
        <f t="shared" si="931"/>
        <v>0.7602535486935319</v>
      </c>
      <c r="HE281" s="94">
        <f t="shared" si="932"/>
        <v>2.3752385073012432</v>
      </c>
      <c r="HF281" s="94">
        <f t="shared" si="933"/>
        <v>-0.73105846066498081</v>
      </c>
      <c r="HG281" s="94">
        <f t="shared" si="934"/>
        <v>-0.39611738895791254</v>
      </c>
      <c r="HH281" s="94">
        <f t="shared" si="935"/>
        <v>-0.12755233209603523</v>
      </c>
      <c r="HI281" s="94">
        <f t="shared" si="936"/>
        <v>-0.16530224794458701</v>
      </c>
      <c r="HJ281" s="366">
        <f t="shared" si="937"/>
        <v>3.5623779047489236E-2</v>
      </c>
      <c r="HK281" s="366">
        <f t="shared" si="938"/>
        <v>3.2974961010319763E-2</v>
      </c>
      <c r="HL281" s="366">
        <f t="shared" si="939"/>
        <v>-3.7737340167239272E-2</v>
      </c>
      <c r="HM281" s="94">
        <f t="shared" si="798"/>
        <v>8.2481539999355105E-2</v>
      </c>
      <c r="HN281" s="94">
        <f t="shared" si="865"/>
        <v>4.6857760951865869E-2</v>
      </c>
      <c r="HO281" s="94">
        <f t="shared" si="866"/>
        <v>1.3882799941546108E-2</v>
      </c>
      <c r="HP281" s="94">
        <f t="shared" si="867"/>
        <v>5.1620140108785378E-2</v>
      </c>
      <c r="HQ281" s="94">
        <f t="shared" si="868"/>
        <v>8.5480421467522147E-2</v>
      </c>
      <c r="HR281" s="94">
        <f t="shared" si="869"/>
        <v>9.7977706414055607E-2</v>
      </c>
      <c r="HS281" s="94">
        <f t="shared" si="870"/>
        <v>0.11738105939879322</v>
      </c>
      <c r="HT281" s="94">
        <f t="shared" si="871"/>
        <v>0.11708011941384169</v>
      </c>
      <c r="HU281" s="94">
        <f t="shared" si="872"/>
        <v>0.10949254547941457</v>
      </c>
      <c r="HV281" s="94">
        <f t="shared" si="873"/>
        <v>9.0199789319573634E-2</v>
      </c>
      <c r="HW281" s="94">
        <f t="shared" si="874"/>
        <v>3.9882511147285728E-2</v>
      </c>
      <c r="HX281" s="94">
        <f t="shared" si="940"/>
        <v>3.9155166186326334E-2</v>
      </c>
      <c r="HY281" s="94">
        <f t="shared" si="941"/>
        <v>0.18121896889691402</v>
      </c>
      <c r="HZ281" s="94">
        <f t="shared" si="942"/>
        <v>-9.2926523181081628E-4</v>
      </c>
      <c r="IA281" s="94">
        <f t="shared" si="943"/>
        <v>3.8202487776541907E-2</v>
      </c>
      <c r="IB281" s="94">
        <f t="shared" si="944"/>
        <v>4.6242657787339304E-2</v>
      </c>
      <c r="IC281" s="94">
        <f t="shared" si="945"/>
        <v>5.2024275842165478E-2</v>
      </c>
      <c r="ID281" s="366">
        <f t="shared" si="946"/>
        <v>1.3728115933838214E-2</v>
      </c>
      <c r="IE281" s="366">
        <f t="shared" si="947"/>
        <v>5.3789202956602666E-2</v>
      </c>
      <c r="IF281" s="366">
        <f t="shared" si="948"/>
        <v>-2.7607997364170744E-4</v>
      </c>
      <c r="IG281" s="94">
        <f t="shared" si="799"/>
        <v>0.36433615239346412</v>
      </c>
      <c r="IH281" s="94">
        <f t="shared" si="875"/>
        <v>0.3506080364596259</v>
      </c>
      <c r="II281" s="94">
        <f t="shared" si="876"/>
        <v>0.29681883350302324</v>
      </c>
      <c r="IJ281" s="94">
        <f t="shared" si="877"/>
        <v>0.29709491347666495</v>
      </c>
      <c r="IK281" s="94">
        <f t="shared" si="878"/>
        <v>0.28616278324754924</v>
      </c>
      <c r="IL281" s="94">
        <f t="shared" si="879"/>
        <v>0.27351473495904338</v>
      </c>
      <c r="IM281" s="94">
        <f t="shared" si="880"/>
        <v>0.25998899572929496</v>
      </c>
      <c r="IN281" s="94">
        <f t="shared" si="881"/>
        <v>0.23564620447066834</v>
      </c>
      <c r="IO281" s="94">
        <f t="shared" si="882"/>
        <v>0.21817353677977683</v>
      </c>
      <c r="IP281" s="94">
        <f t="shared" si="883"/>
        <v>0.16723721667687649</v>
      </c>
      <c r="IQ281" s="94">
        <f t="shared" si="884"/>
        <v>0.12516809399108217</v>
      </c>
      <c r="IR281" s="94" t="str">
        <f t="shared" si="800"/>
        <v>i.a.</v>
      </c>
      <c r="IS281" s="94" t="e">
        <f t="shared" si="949"/>
        <v>#VALUE!</v>
      </c>
      <c r="IT281" s="94" t="e">
        <f t="shared" si="950"/>
        <v>#VALUE!</v>
      </c>
      <c r="IU281" s="94" t="e">
        <f t="shared" si="951"/>
        <v>#VALUE!</v>
      </c>
      <c r="IV281" s="94" t="e">
        <f t="shared" si="952"/>
        <v>#VALUE!</v>
      </c>
      <c r="IW281" s="94" t="e">
        <f t="shared" si="953"/>
        <v>#VALUE!</v>
      </c>
      <c r="IX281" s="94" t="e">
        <f t="shared" si="954"/>
        <v>#VALUE!</v>
      </c>
      <c r="IY281" s="366" t="e">
        <f t="shared" si="955"/>
        <v>#VALUE!</v>
      </c>
      <c r="IZ281" s="366" t="e">
        <f t="shared" si="956"/>
        <v>#VALUE!</v>
      </c>
      <c r="JA281" s="366" t="e">
        <f t="shared" si="957"/>
        <v>#VALUE!</v>
      </c>
      <c r="JB281" s="392"/>
      <c r="JC281" s="94" t="str">
        <f t="shared" si="885"/>
        <v>i.a.</v>
      </c>
      <c r="JD281" s="94" t="str">
        <f t="shared" si="886"/>
        <v>i.a.</v>
      </c>
      <c r="JE281" s="94" t="str">
        <f t="shared" si="887"/>
        <v>i.a.</v>
      </c>
      <c r="JF281" s="94" t="str">
        <f t="shared" si="888"/>
        <v>i.a.</v>
      </c>
      <c r="JG281" s="94" t="str">
        <f t="shared" si="889"/>
        <v>i.a.</v>
      </c>
      <c r="JH281" s="94" t="str">
        <f t="shared" si="890"/>
        <v>i.a.</v>
      </c>
      <c r="JI281" s="94" t="str">
        <f t="shared" si="891"/>
        <v>i.a.</v>
      </c>
      <c r="JJ281" s="94" t="str">
        <f t="shared" si="892"/>
        <v>i.a.</v>
      </c>
      <c r="JK281" s="94" t="str">
        <f t="shared" si="893"/>
        <v>i.a.</v>
      </c>
      <c r="JL281" s="94" t="str">
        <f t="shared" si="894"/>
        <v>i.a.</v>
      </c>
      <c r="JM281" s="94" t="str">
        <f t="shared" si="801"/>
        <v>i.a.</v>
      </c>
      <c r="JN281" s="94" t="e">
        <f t="shared" si="958"/>
        <v>#DIV/0!</v>
      </c>
      <c r="JO281" s="94" t="e">
        <f t="shared" si="959"/>
        <v>#DIV/0!</v>
      </c>
      <c r="JP281" s="94" t="e">
        <f t="shared" si="960"/>
        <v>#DIV/0!</v>
      </c>
      <c r="JQ281" s="94" t="e">
        <f t="shared" si="961"/>
        <v>#DIV/0!</v>
      </c>
      <c r="JR281" s="94" t="e">
        <f t="shared" si="962"/>
        <v>#DIV/0!</v>
      </c>
      <c r="JS281" s="94" t="e">
        <f t="shared" si="963"/>
        <v>#DIV/0!</v>
      </c>
      <c r="JT281" s="364">
        <f t="shared" si="964"/>
        <v>0</v>
      </c>
      <c r="JU281" s="364">
        <f t="shared" si="965"/>
        <v>0</v>
      </c>
      <c r="JV281" s="364">
        <f t="shared" si="966"/>
        <v>0</v>
      </c>
      <c r="JW281" s="99">
        <f t="shared" si="802"/>
        <v>0</v>
      </c>
      <c r="JX281" s="99">
        <f t="shared" si="895"/>
        <v>0</v>
      </c>
      <c r="JY281" s="99">
        <f t="shared" si="896"/>
        <v>0</v>
      </c>
      <c r="JZ281" s="99">
        <f t="shared" si="897"/>
        <v>0</v>
      </c>
      <c r="KA281" s="99">
        <f t="shared" si="898"/>
        <v>0</v>
      </c>
      <c r="KB281" s="99">
        <f t="shared" si="899"/>
        <v>0</v>
      </c>
      <c r="KC281" s="99">
        <f t="shared" si="900"/>
        <v>0</v>
      </c>
      <c r="KD281" s="99">
        <f t="shared" si="901"/>
        <v>0</v>
      </c>
      <c r="KE281" s="99">
        <f t="shared" si="902"/>
        <v>0</v>
      </c>
      <c r="KF281" s="99" t="str">
        <f t="shared" si="803"/>
        <v>i.a.</v>
      </c>
      <c r="KG281" s="99" t="str">
        <f t="shared" si="804"/>
        <v>i.a.</v>
      </c>
      <c r="KH281" s="99" t="str">
        <f t="shared" si="805"/>
        <v>i.a.</v>
      </c>
      <c r="KI281" s="94">
        <f t="shared" si="967"/>
        <v>-1</v>
      </c>
      <c r="KJ281" s="94">
        <f t="shared" si="968"/>
        <v>9.2088607594936711</v>
      </c>
      <c r="KK281" s="94">
        <f t="shared" si="969"/>
        <v>-0.91007398975526466</v>
      </c>
      <c r="KL281" s="94">
        <f t="shared" si="970"/>
        <v>-0.39232925586136602</v>
      </c>
      <c r="KM281" s="94">
        <f t="shared" si="971"/>
        <v>-0.10178054642664429</v>
      </c>
      <c r="KN281" s="94">
        <f t="shared" si="972"/>
        <v>-0.16410044908807636</v>
      </c>
      <c r="KO281" s="364">
        <f t="shared" si="973"/>
        <v>-8.9611111111111114E-2</v>
      </c>
      <c r="KP281" s="364">
        <f t="shared" si="974"/>
        <v>8.083333333333334E-2</v>
      </c>
      <c r="KQ281" s="364">
        <f t="shared" si="975"/>
        <v>-8.8833333333333334E-2</v>
      </c>
      <c r="KR281" s="308"/>
      <c r="KS281" s="308">
        <f t="shared" si="903"/>
        <v>8.9611111111111114E-2</v>
      </c>
      <c r="KT281" s="308">
        <f t="shared" si="904"/>
        <v>8.7777777777777784E-3</v>
      </c>
      <c r="KU281" s="308">
        <f t="shared" si="905"/>
        <v>9.7611111111111107E-2</v>
      </c>
      <c r="KV281" s="308">
        <f t="shared" si="906"/>
        <v>0.16063157894736843</v>
      </c>
      <c r="KW281" s="308">
        <f t="shared" si="907"/>
        <v>0.17883333333333332</v>
      </c>
      <c r="KX281" s="308">
        <f t="shared" si="908"/>
        <v>0.21394117647058825</v>
      </c>
      <c r="KY281" s="308">
        <f t="shared" si="909"/>
        <v>0.19343750000000001</v>
      </c>
      <c r="KZ281" s="308">
        <f t="shared" si="910"/>
        <v>0.15873333333333331</v>
      </c>
      <c r="LA281" s="308" t="str">
        <f t="shared" si="911"/>
        <v>i.a.</v>
      </c>
      <c r="LB281" s="308" t="str">
        <f t="shared" si="912"/>
        <v>i.a.</v>
      </c>
      <c r="LC281" s="308" t="str">
        <f t="shared" si="806"/>
        <v>i.a.</v>
      </c>
    </row>
    <row r="282" spans="1:315" s="1" customFormat="1" x14ac:dyDescent="0.3">
      <c r="A282" s="375" t="s">
        <v>321</v>
      </c>
      <c r="B282" s="171">
        <v>11779573</v>
      </c>
      <c r="C282" t="s">
        <v>115</v>
      </c>
      <c r="D282" s="4"/>
      <c r="E282">
        <v>1</v>
      </c>
      <c r="F282"/>
      <c r="G282">
        <v>773200</v>
      </c>
      <c r="H282"/>
      <c r="I282" s="183">
        <v>44985</v>
      </c>
      <c r="J282" s="176"/>
      <c r="K282" s="176" t="s">
        <v>132</v>
      </c>
      <c r="L282" s="176" t="s">
        <v>132</v>
      </c>
      <c r="M282" s="176" t="s">
        <v>132</v>
      </c>
      <c r="N282" s="176" t="s">
        <v>132</v>
      </c>
      <c r="O282" s="176" t="s">
        <v>132</v>
      </c>
      <c r="P282" s="176" t="s">
        <v>132</v>
      </c>
      <c r="Q282" s="94" t="e">
        <f t="shared" si="913"/>
        <v>#DIV/0!</v>
      </c>
      <c r="R282" s="94" t="e">
        <f t="shared" si="914"/>
        <v>#DIV/0!</v>
      </c>
      <c r="S282" s="94" t="e">
        <f t="shared" si="915"/>
        <v>#DIV/0!</v>
      </c>
      <c r="T282" s="94" t="e">
        <f t="shared" si="916"/>
        <v>#DIV/0!</v>
      </c>
      <c r="U282" s="94" t="e">
        <f t="shared" si="917"/>
        <v>#DIV/0!</v>
      </c>
      <c r="V282" s="94" t="e">
        <f t="shared" si="918"/>
        <v>#DIV/0!</v>
      </c>
      <c r="W282" s="362">
        <f t="shared" si="919"/>
        <v>0</v>
      </c>
      <c r="X282" s="362">
        <f t="shared" si="920"/>
        <v>0</v>
      </c>
      <c r="Y282" s="362">
        <f t="shared" si="921"/>
        <v>0</v>
      </c>
      <c r="Z282" s="100"/>
      <c r="AA282" s="396"/>
      <c r="AB282" s="100"/>
      <c r="AC282" s="100"/>
      <c r="AD282" s="100"/>
      <c r="AE282" s="203"/>
      <c r="AF282" s="203"/>
      <c r="AG282" s="205"/>
      <c r="AH282" s="205"/>
      <c r="AI282" s="205"/>
      <c r="AJ282" s="205"/>
      <c r="AK282" s="204"/>
      <c r="AL282" s="94">
        <f t="shared" si="782"/>
        <v>-1</v>
      </c>
      <c r="AM282" s="94">
        <f t="shared" si="783"/>
        <v>0.38872378156913112</v>
      </c>
      <c r="AN282" s="94">
        <f t="shared" si="807"/>
        <v>0.21447297086542239</v>
      </c>
      <c r="AO282" s="94">
        <f t="shared" si="808"/>
        <v>0.1345337197937381</v>
      </c>
      <c r="AP282" s="94">
        <f t="shared" si="809"/>
        <v>-5.7966298110122452E-2</v>
      </c>
      <c r="AQ282" s="94">
        <f t="shared" si="810"/>
        <v>5.7887533272316515E-2</v>
      </c>
      <c r="AR282" s="362">
        <f t="shared" si="784"/>
        <v>-227.09800000000001</v>
      </c>
      <c r="AS282" s="362">
        <f t="shared" si="811"/>
        <v>63.568000000000012</v>
      </c>
      <c r="AT282" s="362">
        <f t="shared" si="812"/>
        <v>28.878999999999991</v>
      </c>
      <c r="AU282" s="266"/>
      <c r="AV282" s="266">
        <v>227.09800000000001</v>
      </c>
      <c r="AW282" s="266">
        <v>163.53</v>
      </c>
      <c r="AX282" s="266">
        <v>134.65100000000001</v>
      </c>
      <c r="AY282" s="266">
        <v>118.684</v>
      </c>
      <c r="AZ282" s="267">
        <v>125.98699999999999</v>
      </c>
      <c r="BA282" s="267">
        <v>119.093</v>
      </c>
      <c r="BB282" s="204">
        <v>113.262</v>
      </c>
      <c r="BC282" s="205">
        <v>97.018000000000001</v>
      </c>
      <c r="BD282" s="205">
        <v>82.817999999999998</v>
      </c>
      <c r="BE282" s="205">
        <v>82.984999999999999</v>
      </c>
      <c r="BF282" s="204">
        <v>83.350999999999999</v>
      </c>
      <c r="BG282" s="94">
        <f t="shared" si="785"/>
        <v>-1</v>
      </c>
      <c r="BH282" s="94">
        <f t="shared" si="813"/>
        <v>0.57466854577722093</v>
      </c>
      <c r="BI282" s="94">
        <f t="shared" si="814"/>
        <v>0.45202364711232379</v>
      </c>
      <c r="BJ282" s="94">
        <f t="shared" si="815"/>
        <v>0.76922561180020133</v>
      </c>
      <c r="BK282" s="94">
        <f t="shared" si="816"/>
        <v>-0.41765578635014838</v>
      </c>
      <c r="BL282" s="94">
        <f t="shared" si="817"/>
        <v>-7.0230198985566457E-4</v>
      </c>
      <c r="BM282" s="362">
        <f t="shared" si="786"/>
        <v>-60.335000000000001</v>
      </c>
      <c r="BN282" s="362">
        <f t="shared" si="818"/>
        <v>22.018999999999998</v>
      </c>
      <c r="BO282" s="362">
        <f t="shared" si="819"/>
        <v>11.928000000000001</v>
      </c>
      <c r="BP282" s="266"/>
      <c r="BQ282" s="266">
        <v>60.335000000000001</v>
      </c>
      <c r="BR282" s="266">
        <v>38.316000000000003</v>
      </c>
      <c r="BS282" s="266">
        <v>26.388000000000002</v>
      </c>
      <c r="BT282" s="266">
        <v>14.914999999999999</v>
      </c>
      <c r="BU282" s="267">
        <v>25.611999999999998</v>
      </c>
      <c r="BV282" s="267">
        <v>25.63</v>
      </c>
      <c r="BW282" s="204">
        <v>25.619</v>
      </c>
      <c r="BX282" s="205">
        <v>23.067</v>
      </c>
      <c r="BY282" s="205">
        <v>15.352</v>
      </c>
      <c r="BZ282" s="205">
        <v>20.239000000000001</v>
      </c>
      <c r="CA282" s="205">
        <v>19.472999999999999</v>
      </c>
      <c r="CB282" s="94">
        <f t="shared" si="787"/>
        <v>-1</v>
      </c>
      <c r="CC282" s="94">
        <f t="shared" si="820"/>
        <v>0.63577898550724654</v>
      </c>
      <c r="CD282" s="94">
        <f t="shared" si="821"/>
        <v>0.42580395195660592</v>
      </c>
      <c r="CE282" s="94">
        <f t="shared" si="822"/>
        <v>1.1955576559546313</v>
      </c>
      <c r="CF282" s="94">
        <f t="shared" si="823"/>
        <v>-0.50193013840504663</v>
      </c>
      <c r="CG282" s="94">
        <f t="shared" si="824"/>
        <v>6.1357050064954607E-2</v>
      </c>
      <c r="CH282" s="362">
        <f t="shared" si="788"/>
        <v>-54.177</v>
      </c>
      <c r="CI282" s="362">
        <f t="shared" si="825"/>
        <v>21.057000000000002</v>
      </c>
      <c r="CJ282" s="362">
        <f t="shared" si="826"/>
        <v>9.8909999999999982</v>
      </c>
      <c r="CK282" s="100"/>
      <c r="CL282" s="100">
        <v>54.177</v>
      </c>
      <c r="CM282" s="100">
        <v>33.119999999999997</v>
      </c>
      <c r="CN282" s="100">
        <v>23.228999999999999</v>
      </c>
      <c r="CO282" s="100">
        <v>10.58</v>
      </c>
      <c r="CP282" s="203">
        <v>21.242000000000001</v>
      </c>
      <c r="CQ282" s="203">
        <v>20.013999999999999</v>
      </c>
      <c r="CR282" s="228">
        <v>19.338000000000001</v>
      </c>
      <c r="CS282" s="228">
        <v>16.664000000000001</v>
      </c>
      <c r="CT282" s="228">
        <v>8.9309999999999992</v>
      </c>
      <c r="CU282" s="228">
        <v>14.113</v>
      </c>
      <c r="CV282" s="228">
        <v>13.289</v>
      </c>
      <c r="CW282" s="94">
        <f t="shared" si="789"/>
        <v>-1</v>
      </c>
      <c r="CX282" s="94">
        <f t="shared" si="827"/>
        <v>0.57533180099354941</v>
      </c>
      <c r="CY282" s="94">
        <f t="shared" si="828"/>
        <v>0.49440443213296392</v>
      </c>
      <c r="CZ282" s="94">
        <f t="shared" si="829"/>
        <v>1.2052535125229078</v>
      </c>
      <c r="DA282" s="94">
        <f t="shared" si="830"/>
        <v>-0.49664842260623571</v>
      </c>
      <c r="DB282" s="94">
        <f t="shared" si="831"/>
        <v>5.2355682112347868E-2</v>
      </c>
      <c r="DC282" s="362">
        <f t="shared" si="790"/>
        <v>-42.493000000000002</v>
      </c>
      <c r="DD282" s="362">
        <f t="shared" si="832"/>
        <v>15.519000000000002</v>
      </c>
      <c r="DE282" s="362">
        <f t="shared" si="833"/>
        <v>8.9239999999999995</v>
      </c>
      <c r="DF282" s="266"/>
      <c r="DG282" s="266">
        <v>42.493000000000002</v>
      </c>
      <c r="DH282" s="266">
        <v>26.974</v>
      </c>
      <c r="DI282" s="266">
        <v>18.05</v>
      </c>
      <c r="DJ282" s="266">
        <v>8.1850000000000005</v>
      </c>
      <c r="DK282" s="267">
        <v>16.260999999999999</v>
      </c>
      <c r="DL282" s="267">
        <v>15.452</v>
      </c>
      <c r="DM282" s="205">
        <v>14.961</v>
      </c>
      <c r="DN282" s="205">
        <v>12.728999999999999</v>
      </c>
      <c r="DO282" s="205">
        <v>6.8049999999999997</v>
      </c>
      <c r="DP282" s="205">
        <v>13.183</v>
      </c>
      <c r="DQ282" s="205">
        <v>10.763999999999999</v>
      </c>
      <c r="DR282" s="94">
        <f t="shared" si="791"/>
        <v>-1</v>
      </c>
      <c r="DS282" s="94">
        <f t="shared" si="834"/>
        <v>0.23855775353169081</v>
      </c>
      <c r="DT282" s="94">
        <f t="shared" si="835"/>
        <v>0.14433027885494107</v>
      </c>
      <c r="DU282" s="94">
        <f t="shared" si="836"/>
        <v>0.12543607277377039</v>
      </c>
      <c r="DV282" s="94">
        <f t="shared" si="837"/>
        <v>5.2555353185139694E-2</v>
      </c>
      <c r="DW282" s="94">
        <f t="shared" si="838"/>
        <v>0.13499983395875531</v>
      </c>
      <c r="DX282" s="362">
        <f t="shared" si="792"/>
        <v>-229.53200000000001</v>
      </c>
      <c r="DY282" s="362">
        <f t="shared" si="839"/>
        <v>44.210000000000008</v>
      </c>
      <c r="DZ282" s="362">
        <f t="shared" si="840"/>
        <v>23.373999999999995</v>
      </c>
      <c r="EA282" s="100"/>
      <c r="EB282" s="100">
        <v>229.53200000000001</v>
      </c>
      <c r="EC282" s="100">
        <v>185.322</v>
      </c>
      <c r="ED282" s="100">
        <v>161.94800000000001</v>
      </c>
      <c r="EE282" s="100">
        <v>143.898</v>
      </c>
      <c r="EF282" s="203">
        <v>136.71299999999999</v>
      </c>
      <c r="EG282" s="203">
        <v>120.452</v>
      </c>
      <c r="EH282" s="228">
        <v>94.960999999999999</v>
      </c>
      <c r="EI282" s="228">
        <v>87.819000000000003</v>
      </c>
      <c r="EJ282" s="228">
        <v>45.088999999999999</v>
      </c>
      <c r="EK282" s="228">
        <v>38.283999999999999</v>
      </c>
      <c r="EL282" s="228">
        <v>30.102</v>
      </c>
      <c r="EM282" s="94">
        <f t="shared" si="793"/>
        <v>-1</v>
      </c>
      <c r="EN282" s="94">
        <f t="shared" si="841"/>
        <v>3.4419512864622345E-2</v>
      </c>
      <c r="EO282" s="94">
        <f t="shared" si="842"/>
        <v>0.584361895866229</v>
      </c>
      <c r="EP282" s="94">
        <f t="shared" si="843"/>
        <v>9.9838295443736305E-2</v>
      </c>
      <c r="EQ282" s="94">
        <f t="shared" si="844"/>
        <v>4.8513948650728E-2</v>
      </c>
      <c r="ER282" s="94">
        <f t="shared" si="845"/>
        <v>5.9776043679938093E-2</v>
      </c>
      <c r="ES282" s="362">
        <f t="shared" si="794"/>
        <v>-663.24599999999998</v>
      </c>
      <c r="ET282" s="362">
        <f t="shared" si="846"/>
        <v>22.06899999999996</v>
      </c>
      <c r="EU282" s="362">
        <f t="shared" si="847"/>
        <v>236.48600000000005</v>
      </c>
      <c r="EV282" s="100"/>
      <c r="EW282" s="100">
        <v>663.24599999999998</v>
      </c>
      <c r="EX282" s="100">
        <v>641.17700000000002</v>
      </c>
      <c r="EY282" s="100">
        <v>404.69099999999997</v>
      </c>
      <c r="EZ282" s="100">
        <v>367.95499999999998</v>
      </c>
      <c r="FA282" s="203">
        <v>350.93</v>
      </c>
      <c r="FB282" s="203">
        <v>331.13600000000002</v>
      </c>
      <c r="FC282" s="228">
        <v>326.173</v>
      </c>
      <c r="FD282" s="228">
        <v>287.83</v>
      </c>
      <c r="FE282" s="228">
        <v>245.83099999999999</v>
      </c>
      <c r="FF282" s="228">
        <v>230.67</v>
      </c>
      <c r="FG282" s="228">
        <v>219.69300000000001</v>
      </c>
      <c r="FH282" s="94">
        <f t="shared" si="795"/>
        <v>-1</v>
      </c>
      <c r="FI282" s="94">
        <f t="shared" si="848"/>
        <v>0.375</v>
      </c>
      <c r="FJ282" s="94">
        <f t="shared" si="849"/>
        <v>0.11827956989247312</v>
      </c>
      <c r="FK282" s="94">
        <f t="shared" si="850"/>
        <v>2.197802197802198E-2</v>
      </c>
      <c r="FL282" s="94">
        <f t="shared" si="851"/>
        <v>-1.0869565217391304E-2</v>
      </c>
      <c r="FM282" s="94">
        <f t="shared" si="852"/>
        <v>0.15</v>
      </c>
      <c r="FN282" s="362">
        <f t="shared" si="796"/>
        <v>-143</v>
      </c>
      <c r="FO282" s="362">
        <f t="shared" si="853"/>
        <v>39</v>
      </c>
      <c r="FP282" s="362">
        <f t="shared" si="854"/>
        <v>11</v>
      </c>
      <c r="FQ282" s="486"/>
      <c r="FR282" s="486">
        <v>143</v>
      </c>
      <c r="FS282" s="486">
        <v>104</v>
      </c>
      <c r="FT282" s="486">
        <v>93</v>
      </c>
      <c r="FU282" s="486">
        <v>91</v>
      </c>
      <c r="FV282" s="487">
        <v>92</v>
      </c>
      <c r="FW282" s="487">
        <v>80</v>
      </c>
      <c r="FX282" s="488">
        <v>78</v>
      </c>
      <c r="FY282" s="488">
        <v>76</v>
      </c>
      <c r="FZ282" s="488">
        <v>69</v>
      </c>
      <c r="GA282" s="488">
        <v>63</v>
      </c>
      <c r="GB282" s="488">
        <v>59</v>
      </c>
      <c r="GC282" s="2"/>
      <c r="GD282" s="2"/>
      <c r="GE282" s="1" t="s">
        <v>81</v>
      </c>
      <c r="GF282" s="336"/>
      <c r="GG282" s="1">
        <v>4130</v>
      </c>
      <c r="GH282" s="1" t="s">
        <v>322</v>
      </c>
      <c r="GI282" s="18" t="s">
        <v>131</v>
      </c>
      <c r="GJ282" s="94">
        <f t="shared" si="922"/>
        <v>-1</v>
      </c>
      <c r="GK282" s="94">
        <f t="shared" si="923"/>
        <v>0.36929369922213939</v>
      </c>
      <c r="GL282" s="94">
        <f t="shared" si="924"/>
        <v>0.25572734612871861</v>
      </c>
      <c r="GM282" s="94">
        <f t="shared" si="925"/>
        <v>1.0144047311231306</v>
      </c>
      <c r="GN282" s="94">
        <f t="shared" si="926"/>
        <v>-0.54354556322786285</v>
      </c>
      <c r="GO282" s="392">
        <f t="shared" si="927"/>
        <v>-0.11095947650091537</v>
      </c>
      <c r="GP282" s="366">
        <f t="shared" si="928"/>
        <v>-0.26118586297830076</v>
      </c>
      <c r="GQ282" s="366">
        <f t="shared" si="929"/>
        <v>7.0440909483901609E-2</v>
      </c>
      <c r="GR282" s="366">
        <f t="shared" si="930"/>
        <v>3.8844977689582366E-2</v>
      </c>
      <c r="GS282" s="94">
        <f t="shared" si="797"/>
        <v>0</v>
      </c>
      <c r="GT282" s="94">
        <f t="shared" si="855"/>
        <v>0.26118586297830076</v>
      </c>
      <c r="GU282" s="392">
        <f t="shared" si="856"/>
        <v>0.19074495349439916</v>
      </c>
      <c r="GV282" s="94">
        <f t="shared" si="857"/>
        <v>0.15189997580481679</v>
      </c>
      <c r="GW282" s="94">
        <f t="shared" si="858"/>
        <v>7.5406879986885764E-2</v>
      </c>
      <c r="GX282" s="94">
        <f t="shared" si="859"/>
        <v>0.16520132988548211</v>
      </c>
      <c r="GY282" s="94">
        <f t="shared" si="860"/>
        <v>0.18581979731956752</v>
      </c>
      <c r="GZ282" s="94">
        <f t="shared" si="861"/>
        <v>0.21159864317759056</v>
      </c>
      <c r="HA282" s="94">
        <f t="shared" si="862"/>
        <v>0.2507599241580642</v>
      </c>
      <c r="HB282" s="94">
        <f t="shared" si="863"/>
        <v>0.21424202079810012</v>
      </c>
      <c r="HC282" s="94">
        <f t="shared" si="864"/>
        <v>0.41274529874535726</v>
      </c>
      <c r="HD282" s="94">
        <f t="shared" si="931"/>
        <v>-1</v>
      </c>
      <c r="HE282" s="94">
        <f t="shared" si="932"/>
        <v>0.26254707455704973</v>
      </c>
      <c r="HF282" s="94">
        <f t="shared" si="933"/>
        <v>7.2697761903747493E-2</v>
      </c>
      <c r="HG282" s="94">
        <f t="shared" si="934"/>
        <v>0.6461222266587644</v>
      </c>
      <c r="HH282" s="94">
        <f t="shared" si="935"/>
        <v>-0.44748160216543714</v>
      </c>
      <c r="HI282" s="392">
        <f t="shared" si="936"/>
        <v>-3.6973884372846787E-2</v>
      </c>
      <c r="HJ282" s="366">
        <f t="shared" si="937"/>
        <v>-9.2508335102953573E-2</v>
      </c>
      <c r="HK282" s="366">
        <f t="shared" si="938"/>
        <v>1.923713835537165E-2</v>
      </c>
      <c r="HL282" s="366">
        <f t="shared" si="939"/>
        <v>4.9656596710941081E-3</v>
      </c>
      <c r="HM282" s="94">
        <f t="shared" si="798"/>
        <v>0</v>
      </c>
      <c r="HN282" s="94">
        <f t="shared" si="865"/>
        <v>9.2508335102953573E-2</v>
      </c>
      <c r="HO282" s="392">
        <f t="shared" si="866"/>
        <v>7.3271196747581924E-2</v>
      </c>
      <c r="HP282" s="94">
        <f t="shared" si="867"/>
        <v>6.8305537076487816E-2</v>
      </c>
      <c r="HQ282" s="94">
        <f t="shared" si="868"/>
        <v>4.1494814886942975E-2</v>
      </c>
      <c r="HR282" s="94">
        <f t="shared" si="869"/>
        <v>7.5101236537226598E-2</v>
      </c>
      <c r="HS282" s="94">
        <f t="shared" si="870"/>
        <v>7.7984631276918473E-2</v>
      </c>
      <c r="HT282" s="94">
        <f t="shared" si="871"/>
        <v>8.3449103668874591E-2</v>
      </c>
      <c r="HU282" s="94">
        <f t="shared" si="872"/>
        <v>8.6448138424955176E-2</v>
      </c>
      <c r="HV282" s="94">
        <f t="shared" si="873"/>
        <v>6.4436381035926471E-2</v>
      </c>
      <c r="HW282" s="94">
        <f t="shared" si="874"/>
        <v>8.9878609033157697E-2</v>
      </c>
      <c r="HX282" s="94" t="e">
        <f t="shared" si="940"/>
        <v>#VALUE!</v>
      </c>
      <c r="HY282" s="94">
        <f t="shared" si="941"/>
        <v>0.19734569788010639</v>
      </c>
      <c r="HZ282" s="94">
        <f t="shared" si="942"/>
        <v>-0.27773428416788987</v>
      </c>
      <c r="IA282" s="94">
        <f t="shared" si="943"/>
        <v>2.327412805689448E-2</v>
      </c>
      <c r="IB282" s="94">
        <f t="shared" si="944"/>
        <v>3.8544117983479002E-3</v>
      </c>
      <c r="IC282" s="392">
        <f t="shared" si="945"/>
        <v>7.0980836684713319E-2</v>
      </c>
      <c r="ID282" s="366" t="e">
        <f t="shared" si="946"/>
        <v>#VALUE!</v>
      </c>
      <c r="IE282" s="366">
        <f t="shared" si="947"/>
        <v>5.7039630901509375E-2</v>
      </c>
      <c r="IF282" s="366">
        <f t="shared" si="948"/>
        <v>-0.1111428518361452</v>
      </c>
      <c r="IG282" s="94" t="str">
        <f t="shared" si="799"/>
        <v>i.a.</v>
      </c>
      <c r="IH282" s="94">
        <f t="shared" si="875"/>
        <v>0.34607370417612776</v>
      </c>
      <c r="II282" s="392">
        <f t="shared" si="876"/>
        <v>0.28903407327461839</v>
      </c>
      <c r="IJ282" s="94">
        <f t="shared" si="877"/>
        <v>0.40017692511076358</v>
      </c>
      <c r="IK282" s="94">
        <f t="shared" si="878"/>
        <v>0.39107499558369913</v>
      </c>
      <c r="IL282" s="94">
        <f t="shared" si="879"/>
        <v>0.38957341920041033</v>
      </c>
      <c r="IM282" s="94">
        <f t="shared" si="880"/>
        <v>0.36375386548125238</v>
      </c>
      <c r="IN282" s="94">
        <f t="shared" si="881"/>
        <v>0.29113691200681846</v>
      </c>
      <c r="IO282" s="94">
        <f t="shared" si="882"/>
        <v>0.30510718132230835</v>
      </c>
      <c r="IP282" s="94">
        <f t="shared" si="883"/>
        <v>0.18341462224048227</v>
      </c>
      <c r="IQ282" s="94">
        <f t="shared" si="884"/>
        <v>0.16596869987427929</v>
      </c>
      <c r="IR282" s="94">
        <f t="shared" si="800"/>
        <v>0.13701847578211412</v>
      </c>
      <c r="IS282" s="94" t="e">
        <f t="shared" si="949"/>
        <v>#VALUE!</v>
      </c>
      <c r="IT282" s="94" t="e">
        <f t="shared" si="950"/>
        <v>#VALUE!</v>
      </c>
      <c r="IU282" s="94" t="e">
        <f t="shared" si="951"/>
        <v>#VALUE!</v>
      </c>
      <c r="IV282" s="94" t="e">
        <f t="shared" si="952"/>
        <v>#VALUE!</v>
      </c>
      <c r="IW282" s="94" t="e">
        <f t="shared" si="953"/>
        <v>#VALUE!</v>
      </c>
      <c r="IX282" s="392" t="e">
        <f t="shared" si="954"/>
        <v>#VALUE!</v>
      </c>
      <c r="IY282" s="366" t="e">
        <f t="shared" si="955"/>
        <v>#VALUE!</v>
      </c>
      <c r="IZ282" s="366" t="e">
        <f t="shared" si="956"/>
        <v>#VALUE!</v>
      </c>
      <c r="JA282" s="366" t="e">
        <f t="shared" si="957"/>
        <v>#VALUE!</v>
      </c>
      <c r="JB282" s="392"/>
      <c r="JC282" s="94" t="str">
        <f t="shared" si="885"/>
        <v>i.a.</v>
      </c>
      <c r="JD282" s="392" t="str">
        <f t="shared" si="886"/>
        <v>i.a.</v>
      </c>
      <c r="JE282" s="94" t="str">
        <f t="shared" si="887"/>
        <v>i.a.</v>
      </c>
      <c r="JF282" s="94" t="str">
        <f t="shared" si="888"/>
        <v>i.a.</v>
      </c>
      <c r="JG282" s="94" t="str">
        <f t="shared" si="889"/>
        <v>i.a.</v>
      </c>
      <c r="JH282" s="94" t="str">
        <f t="shared" si="890"/>
        <v>i.a.</v>
      </c>
      <c r="JI282" s="94" t="str">
        <f t="shared" si="891"/>
        <v>i.a.</v>
      </c>
      <c r="JJ282" s="94" t="str">
        <f t="shared" si="892"/>
        <v>i.a.</v>
      </c>
      <c r="JK282" s="94" t="str">
        <f t="shared" si="893"/>
        <v>i.a.</v>
      </c>
      <c r="JL282" s="94" t="str">
        <f t="shared" si="894"/>
        <v>i.a.</v>
      </c>
      <c r="JM282" s="94" t="str">
        <f t="shared" si="801"/>
        <v>i.a.</v>
      </c>
      <c r="JN282" s="94" t="e">
        <f t="shared" si="958"/>
        <v>#VALUE!</v>
      </c>
      <c r="JO282" s="94" t="e">
        <f t="shared" si="959"/>
        <v>#DIV/0!</v>
      </c>
      <c r="JP282" s="94" t="e">
        <f t="shared" si="960"/>
        <v>#DIV/0!</v>
      </c>
      <c r="JQ282" s="94" t="e">
        <f t="shared" si="961"/>
        <v>#DIV/0!</v>
      </c>
      <c r="JR282" s="94" t="e">
        <f t="shared" si="962"/>
        <v>#DIV/0!</v>
      </c>
      <c r="JS282" s="392" t="e">
        <f t="shared" si="963"/>
        <v>#DIV/0!</v>
      </c>
      <c r="JT282" s="364" t="e">
        <f t="shared" si="964"/>
        <v>#VALUE!</v>
      </c>
      <c r="JU282" s="364">
        <f t="shared" si="965"/>
        <v>0</v>
      </c>
      <c r="JV282" s="364">
        <f t="shared" si="966"/>
        <v>0</v>
      </c>
      <c r="JW282" s="99" t="str">
        <f t="shared" si="802"/>
        <v>i.a.</v>
      </c>
      <c r="JX282" s="99">
        <f t="shared" si="895"/>
        <v>0</v>
      </c>
      <c r="JY282" s="393">
        <f t="shared" si="896"/>
        <v>0</v>
      </c>
      <c r="JZ282" s="99">
        <f t="shared" si="897"/>
        <v>0</v>
      </c>
      <c r="KA282" s="99">
        <f t="shared" si="898"/>
        <v>0</v>
      </c>
      <c r="KB282" s="99">
        <f t="shared" si="899"/>
        <v>0</v>
      </c>
      <c r="KC282" s="99">
        <f t="shared" si="900"/>
        <v>0</v>
      </c>
      <c r="KD282" s="99">
        <f t="shared" si="901"/>
        <v>0</v>
      </c>
      <c r="KE282" s="99">
        <f t="shared" si="902"/>
        <v>0</v>
      </c>
      <c r="KF282" s="99">
        <f t="shared" si="803"/>
        <v>0</v>
      </c>
      <c r="KG282" s="99">
        <f t="shared" si="804"/>
        <v>0</v>
      </c>
      <c r="KH282" s="99">
        <f t="shared" si="805"/>
        <v>0</v>
      </c>
      <c r="KI282" s="94">
        <f t="shared" si="967"/>
        <v>-1</v>
      </c>
      <c r="KJ282" s="94">
        <f t="shared" si="968"/>
        <v>0.18965744400527002</v>
      </c>
      <c r="KK282" s="94">
        <f t="shared" si="969"/>
        <v>0.27499776473042653</v>
      </c>
      <c r="KL282" s="94">
        <f t="shared" si="970"/>
        <v>1.1483413622781877</v>
      </c>
      <c r="KM282" s="94">
        <f t="shared" si="971"/>
        <v>-0.49645684322268452</v>
      </c>
      <c r="KN282" s="392">
        <f t="shared" si="972"/>
        <v>-7.7080826030474225E-2</v>
      </c>
      <c r="KO282" s="364">
        <f t="shared" si="973"/>
        <v>-0.37886013986013983</v>
      </c>
      <c r="KP282" s="364">
        <f t="shared" si="974"/>
        <v>6.039860139860137E-2</v>
      </c>
      <c r="KQ282" s="364">
        <f t="shared" si="975"/>
        <v>6.8687344913151371E-2</v>
      </c>
      <c r="KR282" s="308"/>
      <c r="KS282" s="308">
        <f t="shared" si="903"/>
        <v>0.37886013986013983</v>
      </c>
      <c r="KT282" s="395">
        <f t="shared" si="904"/>
        <v>0.31846153846153846</v>
      </c>
      <c r="KU282" s="308">
        <f t="shared" si="905"/>
        <v>0.24977419354838709</v>
      </c>
      <c r="KV282" s="308">
        <f t="shared" si="906"/>
        <v>0.11626373626373626</v>
      </c>
      <c r="KW282" s="308">
        <f t="shared" si="907"/>
        <v>0.23089130434782609</v>
      </c>
      <c r="KX282" s="308">
        <f t="shared" si="908"/>
        <v>0.25017499999999998</v>
      </c>
      <c r="KY282" s="308">
        <f t="shared" si="909"/>
        <v>0.24792307692307694</v>
      </c>
      <c r="KZ282" s="308">
        <f t="shared" si="910"/>
        <v>0.21926315789473685</v>
      </c>
      <c r="LA282" s="308">
        <f t="shared" si="911"/>
        <v>0.12943478260869565</v>
      </c>
      <c r="LB282" s="308">
        <f t="shared" si="912"/>
        <v>0.224015873015873</v>
      </c>
      <c r="LC282" s="308">
        <f t="shared" si="806"/>
        <v>0.22523728813559321</v>
      </c>
    </row>
    <row r="283" spans="1:315" s="1" customFormat="1" ht="15.75" customHeight="1" x14ac:dyDescent="0.3">
      <c r="A283" s="381" t="s">
        <v>350</v>
      </c>
      <c r="B283" s="174">
        <v>51457528</v>
      </c>
      <c r="C283" t="s">
        <v>115</v>
      </c>
      <c r="D283" s="4"/>
      <c r="E283">
        <v>1</v>
      </c>
      <c r="F283"/>
      <c r="G283">
        <v>773200</v>
      </c>
      <c r="H283"/>
      <c r="I283" s="196">
        <v>45097</v>
      </c>
      <c r="J283" s="176"/>
      <c r="K283" s="176" t="s">
        <v>132</v>
      </c>
      <c r="L283" s="176" t="s">
        <v>132</v>
      </c>
      <c r="M283" s="176" t="s">
        <v>132</v>
      </c>
      <c r="N283" s="176" t="s">
        <v>132</v>
      </c>
      <c r="O283" s="176" t="s">
        <v>132</v>
      </c>
      <c r="P283" s="176" t="s">
        <v>132</v>
      </c>
      <c r="Q283" s="94">
        <f t="shared" si="913"/>
        <v>-1</v>
      </c>
      <c r="R283" s="94">
        <f t="shared" si="914"/>
        <v>0.36182276182726003</v>
      </c>
      <c r="S283" s="94">
        <f t="shared" si="915"/>
        <v>9.0395096051268942E-2</v>
      </c>
      <c r="T283" s="94">
        <f t="shared" si="916"/>
        <v>-0.10094818695949781</v>
      </c>
      <c r="U283" s="94">
        <f t="shared" si="917"/>
        <v>0.19637155419347962</v>
      </c>
      <c r="V283" s="94">
        <f t="shared" si="918"/>
        <v>-1.1637263418108446E-2</v>
      </c>
      <c r="W283" s="362">
        <f t="shared" si="919"/>
        <v>-1332.086</v>
      </c>
      <c r="X283" s="362">
        <f t="shared" si="920"/>
        <v>353.92200000000003</v>
      </c>
      <c r="Y283" s="362">
        <f t="shared" si="921"/>
        <v>81.091000000000008</v>
      </c>
      <c r="Z283" s="100"/>
      <c r="AA283" s="396">
        <v>1332.086</v>
      </c>
      <c r="AB283" s="100">
        <v>978.16399999999999</v>
      </c>
      <c r="AC283" s="100">
        <v>897.07299999999998</v>
      </c>
      <c r="AD283" s="100">
        <v>997.79899999999998</v>
      </c>
      <c r="AE283" s="100">
        <v>834.02099999999996</v>
      </c>
      <c r="AF283" s="100">
        <v>843.84100000000001</v>
      </c>
      <c r="AG283" s="201">
        <v>862.86199999999997</v>
      </c>
      <c r="AH283" s="205">
        <v>643.72299999999996</v>
      </c>
      <c r="AI283" s="205">
        <v>535</v>
      </c>
      <c r="AJ283" s="205"/>
      <c r="AK283" s="205"/>
      <c r="AL283" s="94">
        <f t="shared" si="782"/>
        <v>-1</v>
      </c>
      <c r="AM283" s="94">
        <f t="shared" si="783"/>
        <v>0.12457570167799256</v>
      </c>
      <c r="AN283" s="94">
        <f t="shared" si="807"/>
        <v>0.12722424055035944</v>
      </c>
      <c r="AO283" s="94">
        <f t="shared" si="808"/>
        <v>-6.379298803598786E-2</v>
      </c>
      <c r="AP283" s="94">
        <f t="shared" si="809"/>
        <v>0.12673216870171433</v>
      </c>
      <c r="AQ283" s="94">
        <f t="shared" si="810"/>
        <v>6.3511079565269201E-3</v>
      </c>
      <c r="AR283" s="362">
        <f t="shared" si="784"/>
        <v>-655.98299999999995</v>
      </c>
      <c r="AS283" s="362">
        <f t="shared" si="811"/>
        <v>72.666999999999916</v>
      </c>
      <c r="AT283" s="362">
        <f t="shared" si="812"/>
        <v>65.836000000000013</v>
      </c>
      <c r="AU283" s="266"/>
      <c r="AV283" s="266">
        <v>655.98299999999995</v>
      </c>
      <c r="AW283" s="266">
        <v>583.31600000000003</v>
      </c>
      <c r="AX283" s="266">
        <v>517.48</v>
      </c>
      <c r="AY283" s="266">
        <v>552.74099999999999</v>
      </c>
      <c r="AZ283" s="266">
        <v>490.57</v>
      </c>
      <c r="BA283" s="266">
        <v>487.47399999999999</v>
      </c>
      <c r="BB283" s="201">
        <v>473.41500000000002</v>
      </c>
      <c r="BC283" s="205">
        <v>282.19600000000003</v>
      </c>
      <c r="BD283" s="205">
        <v>256</v>
      </c>
      <c r="BE283" s="205"/>
      <c r="BF283" s="205"/>
      <c r="BG283" s="94">
        <f t="shared" si="785"/>
        <v>-1</v>
      </c>
      <c r="BH283" s="94">
        <f t="shared" si="813"/>
        <v>2.9352198831698414E-2</v>
      </c>
      <c r="BI283" s="94">
        <f t="shared" si="814"/>
        <v>0.39926358606596896</v>
      </c>
      <c r="BJ283" s="94">
        <f t="shared" si="815"/>
        <v>-0.52062212939773955</v>
      </c>
      <c r="BK283" s="94">
        <f t="shared" si="816"/>
        <v>0.9788055006949018</v>
      </c>
      <c r="BL283" s="94">
        <f t="shared" si="817"/>
        <v>0.13110837616737847</v>
      </c>
      <c r="BM283" s="362">
        <f t="shared" si="786"/>
        <v>-149.429</v>
      </c>
      <c r="BN283" s="362">
        <f t="shared" si="818"/>
        <v>4.2609999999999957</v>
      </c>
      <c r="BO283" s="362">
        <f t="shared" si="819"/>
        <v>41.422000000000011</v>
      </c>
      <c r="BP283" s="266"/>
      <c r="BQ283" s="266">
        <v>149.429</v>
      </c>
      <c r="BR283" s="266">
        <v>145.16800000000001</v>
      </c>
      <c r="BS283" s="266">
        <v>103.746</v>
      </c>
      <c r="BT283" s="266">
        <v>216.41800000000001</v>
      </c>
      <c r="BU283" s="266">
        <v>109.36799999999999</v>
      </c>
      <c r="BV283" s="266">
        <v>96.691000000000003</v>
      </c>
      <c r="BW283" s="201">
        <v>89.68</v>
      </c>
      <c r="BX283" s="205">
        <v>54</v>
      </c>
      <c r="BY283" s="205">
        <v>49</v>
      </c>
      <c r="BZ283" s="205"/>
      <c r="CA283" s="205"/>
      <c r="CB283" s="94">
        <f t="shared" si="787"/>
        <v>-1</v>
      </c>
      <c r="CC283" s="94">
        <f t="shared" si="820"/>
        <v>1.7912405942504327E-2</v>
      </c>
      <c r="CD283" s="94">
        <f t="shared" si="821"/>
        <v>0.49271355336674127</v>
      </c>
      <c r="CE283" s="94">
        <f t="shared" si="822"/>
        <v>-0.5446844446309429</v>
      </c>
      <c r="CF283" s="94">
        <f t="shared" si="823"/>
        <v>1.1480980710293853</v>
      </c>
      <c r="CG283" s="94">
        <f t="shared" si="824"/>
        <v>0.21092055175801219</v>
      </c>
      <c r="CH283" s="362">
        <f t="shared" si="788"/>
        <v>-131.89599999999999</v>
      </c>
      <c r="CI283" s="362">
        <f t="shared" si="825"/>
        <v>2.320999999999998</v>
      </c>
      <c r="CJ283" s="362">
        <f t="shared" si="826"/>
        <v>42.769999999999982</v>
      </c>
      <c r="CK283" s="100"/>
      <c r="CL283" s="100">
        <v>131.89599999999999</v>
      </c>
      <c r="CM283" s="100">
        <v>129.57499999999999</v>
      </c>
      <c r="CN283" s="100">
        <v>86.805000000000007</v>
      </c>
      <c r="CO283" s="100">
        <v>190.648</v>
      </c>
      <c r="CP283" s="100">
        <v>88.751999999999995</v>
      </c>
      <c r="CQ283" s="100">
        <v>73.293000000000006</v>
      </c>
      <c r="CR283" s="208">
        <v>66.965999999999994</v>
      </c>
      <c r="CS283" s="228">
        <v>40.052999999999997</v>
      </c>
      <c r="CT283" s="228">
        <v>25.972000000000001</v>
      </c>
      <c r="CU283" s="228"/>
      <c r="CV283" s="228"/>
      <c r="CW283" s="94">
        <f t="shared" si="789"/>
        <v>-1</v>
      </c>
      <c r="CX283" s="94">
        <f t="shared" si="827"/>
        <v>6.3883643376591633E-3</v>
      </c>
      <c r="CY283" s="94">
        <f t="shared" si="828"/>
        <v>0.51996213682651649</v>
      </c>
      <c r="CZ283" s="94">
        <f t="shared" si="829"/>
        <v>-0.57694270231167211</v>
      </c>
      <c r="DA283" s="94">
        <f t="shared" si="830"/>
        <v>1.1819270825993211</v>
      </c>
      <c r="DB283" s="94">
        <f t="shared" si="831"/>
        <v>0.45317331913412096</v>
      </c>
      <c r="DC283" s="362">
        <f t="shared" si="790"/>
        <v>-100.19199999999999</v>
      </c>
      <c r="DD283" s="362">
        <f t="shared" si="832"/>
        <v>0.63599999999999568</v>
      </c>
      <c r="DE283" s="362">
        <f t="shared" si="833"/>
        <v>34.057000000000002</v>
      </c>
      <c r="DF283" s="266"/>
      <c r="DG283" s="266">
        <v>100.19199999999999</v>
      </c>
      <c r="DH283" s="266">
        <v>99.555999999999997</v>
      </c>
      <c r="DI283" s="266">
        <v>65.498999999999995</v>
      </c>
      <c r="DJ283" s="266">
        <v>154.82300000000001</v>
      </c>
      <c r="DK283" s="266">
        <v>70.956999999999994</v>
      </c>
      <c r="DL283" s="266">
        <v>48.829000000000001</v>
      </c>
      <c r="DM283" s="201">
        <v>55.143999999999998</v>
      </c>
      <c r="DN283" s="205">
        <v>30.073</v>
      </c>
      <c r="DO283" s="205">
        <v>20.838999999999999</v>
      </c>
      <c r="DP283" s="205"/>
      <c r="DQ283" s="205"/>
      <c r="DR283" s="94">
        <f t="shared" si="791"/>
        <v>-1</v>
      </c>
      <c r="DS283" s="94">
        <f t="shared" si="834"/>
        <v>0.34574007951115349</v>
      </c>
      <c r="DT283" s="94">
        <f t="shared" si="835"/>
        <v>0.18021534027963831</v>
      </c>
      <c r="DU283" s="94">
        <f t="shared" si="836"/>
        <v>0.13451447747002135</v>
      </c>
      <c r="DV283" s="94">
        <f t="shared" si="837"/>
        <v>0.46618990981767799</v>
      </c>
      <c r="DW283" s="94">
        <f t="shared" si="838"/>
        <v>0.27171182624412205</v>
      </c>
      <c r="DX283" s="362">
        <f t="shared" si="792"/>
        <v>-877.40099999999995</v>
      </c>
      <c r="DY283" s="362">
        <f t="shared" si="839"/>
        <v>225.41699999999992</v>
      </c>
      <c r="DZ283" s="362">
        <f t="shared" si="840"/>
        <v>99.55600000000004</v>
      </c>
      <c r="EA283" s="100"/>
      <c r="EB283" s="100">
        <v>877.40099999999995</v>
      </c>
      <c r="EC283" s="100">
        <v>651.98400000000004</v>
      </c>
      <c r="ED283" s="100">
        <v>552.428</v>
      </c>
      <c r="EE283" s="100">
        <v>486.92899999999997</v>
      </c>
      <c r="EF283" s="100">
        <v>332.10500000000002</v>
      </c>
      <c r="EG283" s="100">
        <v>261.14800000000002</v>
      </c>
      <c r="EH283" s="208">
        <v>282.32</v>
      </c>
      <c r="EI283" s="228">
        <v>183</v>
      </c>
      <c r="EJ283" s="228">
        <v>237</v>
      </c>
      <c r="EK283" s="228"/>
      <c r="EL283" s="228"/>
      <c r="EM283" s="94">
        <f t="shared" si="793"/>
        <v>-1</v>
      </c>
      <c r="EN283" s="94">
        <f t="shared" si="841"/>
        <v>0.2267071569530531</v>
      </c>
      <c r="EO283" s="94">
        <f t="shared" si="842"/>
        <v>0.20742837374995077</v>
      </c>
      <c r="EP283" s="94">
        <f t="shared" si="843"/>
        <v>2.6139999308310239E-2</v>
      </c>
      <c r="EQ283" s="94">
        <f t="shared" si="844"/>
        <v>0.16746072859689481</v>
      </c>
      <c r="ER283" s="94">
        <f t="shared" si="845"/>
        <v>5.0991203445762692E-4</v>
      </c>
      <c r="ES283" s="362">
        <f t="shared" si="794"/>
        <v>-2329.1819999999998</v>
      </c>
      <c r="ET283" s="362">
        <f t="shared" si="846"/>
        <v>430.4549999999997</v>
      </c>
      <c r="EU283" s="362">
        <f t="shared" si="847"/>
        <v>326.18900000000008</v>
      </c>
      <c r="EV283" s="100"/>
      <c r="EW283" s="100">
        <v>2329.1819999999998</v>
      </c>
      <c r="EX283" s="100">
        <v>1898.7270000000001</v>
      </c>
      <c r="EY283" s="100">
        <v>1572.538</v>
      </c>
      <c r="EZ283" s="100">
        <v>1532.479</v>
      </c>
      <c r="FA283" s="100">
        <v>1312.66</v>
      </c>
      <c r="FB283" s="100">
        <v>1311.991</v>
      </c>
      <c r="FC283" s="208">
        <v>1395.15</v>
      </c>
      <c r="FD283" s="228">
        <v>791</v>
      </c>
      <c r="FE283" s="228">
        <v>735</v>
      </c>
      <c r="FF283" s="228"/>
      <c r="FG283" s="228"/>
      <c r="FH283" s="94">
        <f t="shared" si="795"/>
        <v>-1</v>
      </c>
      <c r="FI283" s="94">
        <f t="shared" si="848"/>
        <v>8.3511777301927201E-2</v>
      </c>
      <c r="FJ283" s="94">
        <f t="shared" si="849"/>
        <v>4.3010752688172043E-3</v>
      </c>
      <c r="FK283" s="94">
        <f t="shared" si="850"/>
        <v>-4.2826552462526769E-3</v>
      </c>
      <c r="FL283" s="94">
        <f t="shared" si="851"/>
        <v>0.22251308900523561</v>
      </c>
      <c r="FM283" s="94">
        <f t="shared" si="852"/>
        <v>-2.0512820512820513E-2</v>
      </c>
      <c r="FN283" s="362">
        <f t="shared" si="796"/>
        <v>-506</v>
      </c>
      <c r="FO283" s="362">
        <f t="shared" si="853"/>
        <v>39</v>
      </c>
      <c r="FP283" s="362">
        <f t="shared" si="854"/>
        <v>2</v>
      </c>
      <c r="FQ283" s="486"/>
      <c r="FR283" s="486">
        <v>506</v>
      </c>
      <c r="FS283" s="486">
        <v>467</v>
      </c>
      <c r="FT283" s="486">
        <v>465</v>
      </c>
      <c r="FU283" s="486">
        <v>467</v>
      </c>
      <c r="FV283" s="486">
        <v>382</v>
      </c>
      <c r="FW283" s="486">
        <v>390</v>
      </c>
      <c r="FX283" s="2">
        <v>396</v>
      </c>
      <c r="FY283" s="488">
        <v>256</v>
      </c>
      <c r="FZ283" s="488"/>
      <c r="GA283" s="488"/>
      <c r="GB283" s="488"/>
      <c r="GC283" s="2"/>
      <c r="GD283" s="26"/>
      <c r="GE283" s="1" t="s">
        <v>118</v>
      </c>
      <c r="GF283" s="336"/>
      <c r="GG283" s="1">
        <v>2640</v>
      </c>
      <c r="GH283" s="1" t="s">
        <v>124</v>
      </c>
      <c r="GI283" s="18" t="s">
        <v>97</v>
      </c>
      <c r="GJ283" s="94">
        <f t="shared" si="922"/>
        <v>-1</v>
      </c>
      <c r="GK283" s="94">
        <f t="shared" si="923"/>
        <v>-0.198379795364788</v>
      </c>
      <c r="GL283" s="94">
        <f t="shared" si="924"/>
        <v>0.28814913890479005</v>
      </c>
      <c r="GM283" s="94">
        <f t="shared" si="925"/>
        <v>-0.64120228124105549</v>
      </c>
      <c r="GN283" s="94">
        <f t="shared" si="926"/>
        <v>0.5559373907950047</v>
      </c>
      <c r="GO283" s="392">
        <f t="shared" si="927"/>
        <v>0.10930171515832784</v>
      </c>
      <c r="GP283" s="366">
        <f t="shared" si="928"/>
        <v>-0.17248240305743812</v>
      </c>
      <c r="GQ283" s="366">
        <f t="shared" si="929"/>
        <v>-4.2684832074725926E-2</v>
      </c>
      <c r="GR283" s="366">
        <f t="shared" si="930"/>
        <v>4.8131269626567774E-2</v>
      </c>
      <c r="GS283" s="94">
        <f t="shared" si="797"/>
        <v>0</v>
      </c>
      <c r="GT283" s="94">
        <f t="shared" si="855"/>
        <v>0.17248240305743812</v>
      </c>
      <c r="GU283" s="392">
        <f t="shared" si="856"/>
        <v>0.21516723513216404</v>
      </c>
      <c r="GV283" s="94">
        <f t="shared" si="857"/>
        <v>0.16703596550559627</v>
      </c>
      <c r="GW283" s="94">
        <f t="shared" si="858"/>
        <v>0.46554355496841399</v>
      </c>
      <c r="GX283" s="94">
        <f t="shared" si="859"/>
        <v>0.2992045552234881</v>
      </c>
      <c r="GY283" s="94">
        <f t="shared" si="860"/>
        <v>0.26972333237651525</v>
      </c>
      <c r="GZ283" s="94">
        <f t="shared" si="861"/>
        <v>0.28782773145362328</v>
      </c>
      <c r="HA283" s="94">
        <f t="shared" si="862"/>
        <v>0.19072857142857141</v>
      </c>
      <c r="HB283" s="94">
        <f t="shared" si="863"/>
        <v>0.10958649789029537</v>
      </c>
      <c r="HC283" s="94" t="str">
        <f t="shared" si="864"/>
        <v>Negativ EK</v>
      </c>
      <c r="HD283" s="94">
        <f t="shared" si="931"/>
        <v>-1</v>
      </c>
      <c r="HE283" s="94">
        <f t="shared" si="932"/>
        <v>-0.15486490828503718</v>
      </c>
      <c r="HF283" s="94">
        <f t="shared" si="933"/>
        <v>0.25162936918264556</v>
      </c>
      <c r="HG283" s="94">
        <f t="shared" si="934"/>
        <v>-0.56074421641252059</v>
      </c>
      <c r="HH283" s="94">
        <f t="shared" si="935"/>
        <v>0.82545521895569041</v>
      </c>
      <c r="HI283" s="392">
        <f t="shared" si="936"/>
        <v>0.16665791397261334</v>
      </c>
      <c r="HJ283" s="366">
        <f t="shared" si="937"/>
        <v>-7.0686951871480691E-2</v>
      </c>
      <c r="HK283" s="366">
        <f t="shared" si="938"/>
        <v>-1.295287395570334E-2</v>
      </c>
      <c r="HL283" s="366">
        <f t="shared" si="939"/>
        <v>1.6815070922460484E-2</v>
      </c>
      <c r="HM283" s="94">
        <f t="shared" si="798"/>
        <v>0</v>
      </c>
      <c r="HN283" s="94">
        <f t="shared" si="865"/>
        <v>7.0686951871480691E-2</v>
      </c>
      <c r="HO283" s="392">
        <f t="shared" si="866"/>
        <v>8.3639825827184031E-2</v>
      </c>
      <c r="HP283" s="94">
        <f t="shared" si="867"/>
        <v>6.6824754904723546E-2</v>
      </c>
      <c r="HQ283" s="94">
        <f t="shared" si="868"/>
        <v>0.15213175876468601</v>
      </c>
      <c r="HR283" s="94">
        <f t="shared" si="869"/>
        <v>8.333908012912955E-2</v>
      </c>
      <c r="HS283" s="94">
        <f t="shared" si="870"/>
        <v>7.1434033173743069E-2</v>
      </c>
      <c r="HT283" s="94">
        <f t="shared" si="871"/>
        <v>8.204377558721955E-2</v>
      </c>
      <c r="HU283" s="94">
        <f t="shared" si="872"/>
        <v>7.0773263433813891E-2</v>
      </c>
      <c r="HV283" s="94">
        <f t="shared" si="873"/>
        <v>6.6666666666666666E-2</v>
      </c>
      <c r="HW283" s="94" t="str">
        <f t="shared" si="874"/>
        <v>i.a.</v>
      </c>
      <c r="HX283" s="94" t="e">
        <f t="shared" si="940"/>
        <v>#VALUE!</v>
      </c>
      <c r="HY283" s="94">
        <f t="shared" si="941"/>
        <v>9.7034505654763972E-2</v>
      </c>
      <c r="HZ283" s="94">
        <f t="shared" si="942"/>
        <v>-2.2538010586744792E-2</v>
      </c>
      <c r="IA283" s="94">
        <f t="shared" si="943"/>
        <v>0.10561373519672065</v>
      </c>
      <c r="IB283" s="94">
        <f t="shared" si="944"/>
        <v>0.25587942609410852</v>
      </c>
      <c r="IC283" s="392">
        <f t="shared" si="945"/>
        <v>0.27106369556918913</v>
      </c>
      <c r="ID283" s="366" t="e">
        <f t="shared" si="946"/>
        <v>#VALUE!</v>
      </c>
      <c r="IE283" s="366">
        <f t="shared" si="947"/>
        <v>3.331966371933176E-2</v>
      </c>
      <c r="IF283" s="366">
        <f t="shared" si="948"/>
        <v>-7.9175371993644994E-3</v>
      </c>
      <c r="IG283" s="94" t="str">
        <f t="shared" si="799"/>
        <v>i.a.</v>
      </c>
      <c r="IH283" s="94">
        <f t="shared" si="875"/>
        <v>0.3766992016939853</v>
      </c>
      <c r="II283" s="392">
        <f t="shared" si="876"/>
        <v>0.34337953797465354</v>
      </c>
      <c r="IJ283" s="94">
        <f t="shared" si="877"/>
        <v>0.35129707517401804</v>
      </c>
      <c r="IK283" s="94">
        <f t="shared" si="878"/>
        <v>0.3177394274244541</v>
      </c>
      <c r="IL283" s="94">
        <f t="shared" si="879"/>
        <v>0.25300153886002469</v>
      </c>
      <c r="IM283" s="94">
        <f t="shared" si="880"/>
        <v>0.19904709712185528</v>
      </c>
      <c r="IN283" s="94">
        <f t="shared" si="881"/>
        <v>0.20235816937246889</v>
      </c>
      <c r="IO283" s="94">
        <f t="shared" si="882"/>
        <v>0.23135271807838179</v>
      </c>
      <c r="IP283" s="94">
        <f t="shared" si="883"/>
        <v>0.32244897959183672</v>
      </c>
      <c r="IQ283" s="94" t="str">
        <f t="shared" si="884"/>
        <v>i.a.</v>
      </c>
      <c r="IR283" s="94" t="str">
        <f t="shared" si="800"/>
        <v>i.a.</v>
      </c>
      <c r="IS283" s="94">
        <f t="shared" si="949"/>
        <v>-1</v>
      </c>
      <c r="IT283" s="94">
        <f t="shared" si="950"/>
        <v>-0.24413644147749508</v>
      </c>
      <c r="IU283" s="94">
        <f t="shared" si="951"/>
        <v>0.2832629118869196</v>
      </c>
      <c r="IV283" s="94">
        <f t="shared" si="952"/>
        <v>-0.46679616942092245</v>
      </c>
      <c r="IW283" s="94">
        <f t="shared" si="953"/>
        <v>0.6540058092812906</v>
      </c>
      <c r="IX283" s="392">
        <f t="shared" si="954"/>
        <v>0.14442636726588062</v>
      </c>
      <c r="IY283" s="366">
        <f t="shared" si="955"/>
        <v>-0.1121766912947062</v>
      </c>
      <c r="IZ283" s="366">
        <f t="shared" si="956"/>
        <v>-3.6231960015299075E-2</v>
      </c>
      <c r="JA283" s="366">
        <f t="shared" si="957"/>
        <v>3.2759200261985769E-2</v>
      </c>
      <c r="JB283" s="392"/>
      <c r="JC283" s="94">
        <f t="shared" si="885"/>
        <v>0.1121766912947062</v>
      </c>
      <c r="JD283" s="392">
        <f t="shared" si="886"/>
        <v>0.14840865131000527</v>
      </c>
      <c r="JE283" s="94">
        <f t="shared" si="887"/>
        <v>0.11564945104801951</v>
      </c>
      <c r="JF283" s="94">
        <f t="shared" si="888"/>
        <v>0.21689538674622846</v>
      </c>
      <c r="JG283" s="94">
        <f t="shared" si="889"/>
        <v>0.13113338872762198</v>
      </c>
      <c r="JH283" s="94">
        <f t="shared" si="890"/>
        <v>0.11458438260288371</v>
      </c>
      <c r="JI283" s="94">
        <f t="shared" si="891"/>
        <v>0.10393318978005754</v>
      </c>
      <c r="JJ283" s="94">
        <f t="shared" si="892"/>
        <v>8.3887013513576497E-2</v>
      </c>
      <c r="JK283" s="94">
        <f t="shared" si="893"/>
        <v>9.1588785046728974E-2</v>
      </c>
      <c r="JL283" s="94" t="str">
        <f t="shared" si="894"/>
        <v>i.a.</v>
      </c>
      <c r="JM283" s="94" t="str">
        <f t="shared" si="801"/>
        <v>i.a.</v>
      </c>
      <c r="JN283" s="94" t="e">
        <f t="shared" si="958"/>
        <v>#VALUE!</v>
      </c>
      <c r="JO283" s="94">
        <f t="shared" si="959"/>
        <v>0.25686013789195744</v>
      </c>
      <c r="JP283" s="94">
        <f t="shared" si="960"/>
        <v>8.5725309772676853E-2</v>
      </c>
      <c r="JQ283" s="94">
        <f t="shared" si="961"/>
        <v>-9.7081297441044115E-2</v>
      </c>
      <c r="JR283" s="94">
        <f t="shared" si="962"/>
        <v>-2.1383439610472808E-2</v>
      </c>
      <c r="JS283" s="392">
        <f t="shared" si="963"/>
        <v>9.0614326359626067E-3</v>
      </c>
      <c r="JT283" s="364" t="e">
        <f t="shared" si="964"/>
        <v>#VALUE!</v>
      </c>
      <c r="JU283" s="364">
        <f t="shared" si="965"/>
        <v>0.5380114345202327</v>
      </c>
      <c r="JV283" s="364">
        <f t="shared" si="966"/>
        <v>0.16538034583592376</v>
      </c>
      <c r="JW283" s="99" t="str">
        <f t="shared" si="802"/>
        <v>i.a.</v>
      </c>
      <c r="JX283" s="99">
        <f t="shared" si="895"/>
        <v>2.6325810276679844</v>
      </c>
      <c r="JY283" s="393">
        <f t="shared" si="896"/>
        <v>2.0945695931477517</v>
      </c>
      <c r="JZ283" s="99">
        <f t="shared" si="897"/>
        <v>1.9291892473118279</v>
      </c>
      <c r="KA283" s="99">
        <f t="shared" si="898"/>
        <v>2.1366145610278373</v>
      </c>
      <c r="KB283" s="99">
        <f t="shared" si="899"/>
        <v>2.1833010471204188</v>
      </c>
      <c r="KC283" s="99">
        <f t="shared" si="900"/>
        <v>2.1636948717948719</v>
      </c>
      <c r="KD283" s="99">
        <f t="shared" si="901"/>
        <v>2.1789444444444444</v>
      </c>
      <c r="KE283" s="99">
        <f t="shared" si="902"/>
        <v>2.5145429687499998</v>
      </c>
      <c r="KF283" s="99" t="str">
        <f t="shared" si="803"/>
        <v>i.a.</v>
      </c>
      <c r="KG283" s="99" t="str">
        <f t="shared" si="804"/>
        <v>i.a.</v>
      </c>
      <c r="KH283" s="99" t="str">
        <f t="shared" si="805"/>
        <v>i.a.</v>
      </c>
      <c r="KI283" s="94">
        <f t="shared" si="967"/>
        <v>-1</v>
      </c>
      <c r="KJ283" s="94">
        <f t="shared" si="968"/>
        <v>-6.0543293329744008E-2</v>
      </c>
      <c r="KK283" s="94">
        <f t="shared" si="969"/>
        <v>0.48632077583626282</v>
      </c>
      <c r="KL283" s="94">
        <f t="shared" si="970"/>
        <v>-0.54272609815623729</v>
      </c>
      <c r="KM283" s="94">
        <f t="shared" si="971"/>
        <v>0.75711662341161723</v>
      </c>
      <c r="KN283" s="392">
        <f t="shared" si="972"/>
        <v>0.23628014446498635</v>
      </c>
      <c r="KO283" s="364">
        <f t="shared" si="973"/>
        <v>-0.26066403162055335</v>
      </c>
      <c r="KP283" s="364">
        <f t="shared" si="974"/>
        <v>-1.6798495146041925E-2</v>
      </c>
      <c r="KQ283" s="364">
        <f t="shared" si="975"/>
        <v>9.0785107411756549E-2</v>
      </c>
      <c r="KR283" s="308"/>
      <c r="KS283" s="308">
        <f t="shared" si="903"/>
        <v>0.26066403162055335</v>
      </c>
      <c r="KT283" s="395">
        <f t="shared" si="904"/>
        <v>0.27746252676659527</v>
      </c>
      <c r="KU283" s="308">
        <f t="shared" si="905"/>
        <v>0.18667741935483873</v>
      </c>
      <c r="KV283" s="308">
        <f t="shared" si="906"/>
        <v>0.40823982869379016</v>
      </c>
      <c r="KW283" s="308">
        <f t="shared" si="907"/>
        <v>0.2323350785340314</v>
      </c>
      <c r="KX283" s="308">
        <f t="shared" si="908"/>
        <v>0.18793076923076923</v>
      </c>
      <c r="KY283" s="308">
        <f t="shared" si="909"/>
        <v>0.16910606060606059</v>
      </c>
      <c r="KZ283" s="308">
        <f t="shared" si="910"/>
        <v>0.15645703124999999</v>
      </c>
      <c r="LA283" s="308" t="str">
        <f t="shared" si="911"/>
        <v>i.a.</v>
      </c>
      <c r="LB283" s="308" t="str">
        <f t="shared" si="912"/>
        <v>i.a.</v>
      </c>
      <c r="LC283" s="308" t="str">
        <f t="shared" si="806"/>
        <v>i.a.</v>
      </c>
    </row>
    <row r="284" spans="1:315" s="1" customFormat="1" ht="15.75" customHeight="1" x14ac:dyDescent="0.3">
      <c r="A284" s="382" t="s">
        <v>310</v>
      </c>
      <c r="B284" s="171">
        <v>14130489</v>
      </c>
      <c r="C284" t="s">
        <v>115</v>
      </c>
      <c r="D284" s="4"/>
      <c r="E284"/>
      <c r="F284"/>
      <c r="G284">
        <v>773200</v>
      </c>
      <c r="H284"/>
      <c r="I284" s="190">
        <v>44991</v>
      </c>
      <c r="J284" s="176"/>
      <c r="K284" s="176" t="s">
        <v>132</v>
      </c>
      <c r="L284" s="176" t="s">
        <v>132</v>
      </c>
      <c r="M284" s="176" t="s">
        <v>132</v>
      </c>
      <c r="N284" s="176" t="s">
        <v>132</v>
      </c>
      <c r="O284" s="176" t="s">
        <v>132</v>
      </c>
      <c r="P284" s="176" t="s">
        <v>132</v>
      </c>
      <c r="Q284" s="94" t="e">
        <f t="shared" si="913"/>
        <v>#DIV/0!</v>
      </c>
      <c r="R284" s="94" t="e">
        <f t="shared" si="914"/>
        <v>#DIV/0!</v>
      </c>
      <c r="S284" s="94" t="e">
        <f t="shared" si="915"/>
        <v>#DIV/0!</v>
      </c>
      <c r="T284" s="94" t="e">
        <f t="shared" si="916"/>
        <v>#DIV/0!</v>
      </c>
      <c r="U284" s="94" t="e">
        <f t="shared" si="917"/>
        <v>#DIV/0!</v>
      </c>
      <c r="V284" s="94" t="e">
        <f t="shared" si="918"/>
        <v>#DIV/0!</v>
      </c>
      <c r="W284" s="362">
        <f t="shared" si="919"/>
        <v>0</v>
      </c>
      <c r="X284" s="362">
        <f t="shared" si="920"/>
        <v>0</v>
      </c>
      <c r="Y284" s="362">
        <f t="shared" si="921"/>
        <v>0</v>
      </c>
      <c r="Z284" s="100"/>
      <c r="AA284" s="396"/>
      <c r="AB284" s="100"/>
      <c r="AC284" s="100"/>
      <c r="AD284" s="100"/>
      <c r="AE284" s="325"/>
      <c r="AF284" s="325"/>
      <c r="AG284" s="323"/>
      <c r="AH284" s="323"/>
      <c r="AI284" s="323"/>
      <c r="AJ284" s="323"/>
      <c r="AK284" s="551"/>
      <c r="AL284" s="94">
        <f t="shared" si="782"/>
        <v>-1</v>
      </c>
      <c r="AM284" s="94">
        <f t="shared" si="783"/>
        <v>-8.9897884755652871E-2</v>
      </c>
      <c r="AN284" s="94">
        <f t="shared" si="807"/>
        <v>0.18688453630559468</v>
      </c>
      <c r="AO284" s="94">
        <f t="shared" si="808"/>
        <v>0.12846501404322866</v>
      </c>
      <c r="AP284" s="94">
        <f t="shared" si="809"/>
        <v>6.6692718509834631E-2</v>
      </c>
      <c r="AQ284" s="94">
        <f t="shared" si="810"/>
        <v>-0.28692179082296121</v>
      </c>
      <c r="AR284" s="362">
        <f t="shared" si="784"/>
        <v>-9.9819999999999993</v>
      </c>
      <c r="AS284" s="362">
        <f t="shared" si="811"/>
        <v>-0.98600000000000065</v>
      </c>
      <c r="AT284" s="362">
        <f t="shared" si="812"/>
        <v>1.7270000000000003</v>
      </c>
      <c r="AU284" s="266"/>
      <c r="AV284" s="266">
        <v>9.9819999999999993</v>
      </c>
      <c r="AW284" s="266">
        <v>10.968</v>
      </c>
      <c r="AX284" s="266">
        <v>9.2409999999999997</v>
      </c>
      <c r="AY284" s="266">
        <v>8.1890000000000001</v>
      </c>
      <c r="AZ284" s="327">
        <v>7.6769999999999996</v>
      </c>
      <c r="BA284" s="327">
        <v>10.766</v>
      </c>
      <c r="BB284" s="551">
        <v>9.8260000000000005</v>
      </c>
      <c r="BC284" s="323">
        <v>9.3460000000000001</v>
      </c>
      <c r="BD284" s="323">
        <v>5.8310000000000004</v>
      </c>
      <c r="BE284" s="323">
        <v>3.9790000000000001</v>
      </c>
      <c r="BF284" s="551">
        <v>5.4089999999999998</v>
      </c>
      <c r="BG284" s="94">
        <f t="shared" si="785"/>
        <v>-1</v>
      </c>
      <c r="BH284" s="94">
        <f t="shared" si="813"/>
        <v>-0.28888888888888892</v>
      </c>
      <c r="BI284" s="94">
        <f t="shared" si="814"/>
        <v>2.2874251497005993</v>
      </c>
      <c r="BJ284" s="94">
        <f t="shared" si="815"/>
        <v>0.28858024691358014</v>
      </c>
      <c r="BK284" s="94">
        <f t="shared" si="816"/>
        <v>9.83050847457628E-2</v>
      </c>
      <c r="BL284" s="94">
        <f t="shared" si="817"/>
        <v>-0.56997084548104959</v>
      </c>
      <c r="BM284" s="362">
        <f t="shared" si="786"/>
        <v>-1.952</v>
      </c>
      <c r="BN284" s="362">
        <f t="shared" si="818"/>
        <v>-0.79300000000000015</v>
      </c>
      <c r="BO284" s="362">
        <f t="shared" si="819"/>
        <v>1.9100000000000001</v>
      </c>
      <c r="BP284" s="266"/>
      <c r="BQ284" s="266">
        <v>1.952</v>
      </c>
      <c r="BR284" s="266">
        <v>2.7450000000000001</v>
      </c>
      <c r="BS284" s="266">
        <v>0.83499999999999996</v>
      </c>
      <c r="BT284" s="266">
        <v>0.64800000000000002</v>
      </c>
      <c r="BU284" s="327">
        <v>0.59</v>
      </c>
      <c r="BV284" s="327">
        <v>1.3720000000000001</v>
      </c>
      <c r="BW284" s="551">
        <v>1.236</v>
      </c>
      <c r="BX284" s="323">
        <v>1.885</v>
      </c>
      <c r="BY284" s="323">
        <v>1.3640000000000001</v>
      </c>
      <c r="BZ284" s="323">
        <v>1.7949999999999999</v>
      </c>
      <c r="CA284" s="323">
        <v>0.96049099999999998</v>
      </c>
      <c r="CB284" s="94">
        <f t="shared" si="787"/>
        <v>-1</v>
      </c>
      <c r="CC284" s="94">
        <f t="shared" si="820"/>
        <v>-0.26126126126126131</v>
      </c>
      <c r="CD284" s="94">
        <f t="shared" si="821"/>
        <v>2.7198391420911525</v>
      </c>
      <c r="CE284" s="94">
        <f t="shared" si="822"/>
        <v>2.502347417840376</v>
      </c>
      <c r="CF284" s="94">
        <f t="shared" si="823"/>
        <v>-0.22545454545454555</v>
      </c>
      <c r="CG284" s="94">
        <f t="shared" si="824"/>
        <v>-0.68926553672316382</v>
      </c>
      <c r="CH284" s="362">
        <f t="shared" si="788"/>
        <v>-2.0499999999999998</v>
      </c>
      <c r="CI284" s="362">
        <f t="shared" si="825"/>
        <v>-0.72500000000000009</v>
      </c>
      <c r="CJ284" s="362">
        <f t="shared" si="826"/>
        <v>2.0289999999999999</v>
      </c>
      <c r="CK284" s="100"/>
      <c r="CL284" s="100">
        <v>2.0499999999999998</v>
      </c>
      <c r="CM284" s="100">
        <v>2.7749999999999999</v>
      </c>
      <c r="CN284" s="100">
        <v>0.746</v>
      </c>
      <c r="CO284" s="100">
        <v>0.21299999999999999</v>
      </c>
      <c r="CP284" s="325">
        <v>0.27500000000000002</v>
      </c>
      <c r="CQ284" s="325">
        <v>0.88500000000000001</v>
      </c>
      <c r="CR284" s="319">
        <v>0.89990000000000003</v>
      </c>
      <c r="CS284" s="319">
        <v>1.66</v>
      </c>
      <c r="CT284" s="319">
        <v>1.2410000000000001</v>
      </c>
      <c r="CU284" s="319">
        <v>1.6220000000000001</v>
      </c>
      <c r="CV284" s="319">
        <v>0.28179999999999999</v>
      </c>
      <c r="CW284" s="94">
        <f t="shared" si="789"/>
        <v>-1</v>
      </c>
      <c r="CX284" s="94">
        <f t="shared" si="827"/>
        <v>-0.40871559633027532</v>
      </c>
      <c r="CY284" s="94">
        <f t="shared" si="828"/>
        <v>2.6949152542372889</v>
      </c>
      <c r="CZ284" s="94">
        <f t="shared" si="829"/>
        <v>2.5329341317365266</v>
      </c>
      <c r="DA284" s="94">
        <f t="shared" si="830"/>
        <v>-0.16500000000000001</v>
      </c>
      <c r="DB284" s="94">
        <f t="shared" si="831"/>
        <v>-0.54648526077097503</v>
      </c>
      <c r="DC284" s="362">
        <f t="shared" si="790"/>
        <v>-1.2889999999999999</v>
      </c>
      <c r="DD284" s="362">
        <f t="shared" si="832"/>
        <v>-0.89100000000000024</v>
      </c>
      <c r="DE284" s="362">
        <f t="shared" si="833"/>
        <v>1.5900000000000003</v>
      </c>
      <c r="DF284" s="266"/>
      <c r="DG284" s="266">
        <v>1.2889999999999999</v>
      </c>
      <c r="DH284" s="266">
        <v>2.1800000000000002</v>
      </c>
      <c r="DI284" s="266">
        <v>0.59</v>
      </c>
      <c r="DJ284" s="266">
        <v>0.16700000000000001</v>
      </c>
      <c r="DK284" s="327">
        <v>0.2</v>
      </c>
      <c r="DL284" s="327">
        <v>0.441</v>
      </c>
      <c r="DM284" s="323">
        <v>0.64800000000000002</v>
      </c>
      <c r="DN284" s="323">
        <v>1.19</v>
      </c>
      <c r="DO284" s="323">
        <v>0.92400000000000004</v>
      </c>
      <c r="DP284" s="323">
        <v>1.095</v>
      </c>
      <c r="DQ284" s="323">
        <v>7.0599999999999996E-2</v>
      </c>
      <c r="DR284" s="94">
        <f t="shared" si="791"/>
        <v>-1</v>
      </c>
      <c r="DS284" s="94">
        <f t="shared" si="834"/>
        <v>0.14448924731182786</v>
      </c>
      <c r="DT284" s="94">
        <f t="shared" si="835"/>
        <v>0.31720271466509314</v>
      </c>
      <c r="DU284" s="94">
        <f t="shared" si="836"/>
        <v>8.5869913489266189E-2</v>
      </c>
      <c r="DV284" s="94">
        <f t="shared" si="837"/>
        <v>2.7320605661619549E-2</v>
      </c>
      <c r="DW284" s="94">
        <f t="shared" si="838"/>
        <v>3.4212765957446746E-2</v>
      </c>
      <c r="DX284" s="362">
        <f t="shared" si="792"/>
        <v>-10.218</v>
      </c>
      <c r="DY284" s="362">
        <f t="shared" si="839"/>
        <v>1.2899999999999991</v>
      </c>
      <c r="DZ284" s="362">
        <f t="shared" si="840"/>
        <v>2.1500000000000012</v>
      </c>
      <c r="EA284" s="100"/>
      <c r="EB284" s="100">
        <v>10.218</v>
      </c>
      <c r="EC284" s="100">
        <v>8.9280000000000008</v>
      </c>
      <c r="ED284" s="100">
        <v>6.7779999999999996</v>
      </c>
      <c r="EE284" s="100">
        <v>6.242</v>
      </c>
      <c r="EF284" s="325">
        <v>6.0759999999999996</v>
      </c>
      <c r="EG284" s="325">
        <v>5.875</v>
      </c>
      <c r="EH284" s="319">
        <v>5.4340000000000002</v>
      </c>
      <c r="EI284" s="319">
        <v>7.2859999999999996</v>
      </c>
      <c r="EJ284" s="319">
        <v>7.9370000000000003</v>
      </c>
      <c r="EK284" s="319">
        <v>7.0119999999999996</v>
      </c>
      <c r="EL284" s="319">
        <v>5.8289999999999997</v>
      </c>
      <c r="EM284" s="94">
        <f t="shared" si="793"/>
        <v>-1</v>
      </c>
      <c r="EN284" s="94">
        <f t="shared" si="841"/>
        <v>0.10535069571214155</v>
      </c>
      <c r="EO284" s="94">
        <f t="shared" si="842"/>
        <v>0.12295007288629728</v>
      </c>
      <c r="EP284" s="94">
        <f t="shared" si="843"/>
        <v>-7.2816354113870455E-2</v>
      </c>
      <c r="EQ284" s="94">
        <f t="shared" si="844"/>
        <v>-6.713947990543738E-2</v>
      </c>
      <c r="ER284" s="94">
        <f t="shared" si="845"/>
        <v>0.10728153221936214</v>
      </c>
      <c r="ES284" s="362">
        <f t="shared" si="794"/>
        <v>-27.248000000000001</v>
      </c>
      <c r="ET284" s="362">
        <f t="shared" si="846"/>
        <v>2.5970000000000013</v>
      </c>
      <c r="EU284" s="362">
        <f t="shared" si="847"/>
        <v>2.6989999999999981</v>
      </c>
      <c r="EV284" s="100"/>
      <c r="EW284" s="100">
        <v>27.248000000000001</v>
      </c>
      <c r="EX284" s="100">
        <v>24.651</v>
      </c>
      <c r="EY284" s="100">
        <v>21.952000000000002</v>
      </c>
      <c r="EZ284" s="100">
        <v>23.675999999999998</v>
      </c>
      <c r="FA284" s="325">
        <v>25.38</v>
      </c>
      <c r="FB284" s="325">
        <v>22.920999999999999</v>
      </c>
      <c r="FC284" s="319">
        <v>21.521999999999998</v>
      </c>
      <c r="FD284" s="319">
        <v>19.474</v>
      </c>
      <c r="FE284" s="319">
        <v>14.547000000000001</v>
      </c>
      <c r="FF284" s="319">
        <v>15.167</v>
      </c>
      <c r="FG284" s="319">
        <v>17.074999999999999</v>
      </c>
      <c r="FH284" s="94">
        <f t="shared" si="795"/>
        <v>-1</v>
      </c>
      <c r="FI284" s="94">
        <f t="shared" si="848"/>
        <v>0</v>
      </c>
      <c r="FJ284" s="94">
        <f t="shared" si="849"/>
        <v>-7.6923076923076927E-2</v>
      </c>
      <c r="FK284" s="94">
        <f t="shared" si="850"/>
        <v>-0.1875</v>
      </c>
      <c r="FL284" s="94">
        <f t="shared" si="851"/>
        <v>0.14285714285714285</v>
      </c>
      <c r="FM284" s="94">
        <f t="shared" si="852"/>
        <v>-0.26315789473684209</v>
      </c>
      <c r="FN284" s="362">
        <f t="shared" si="796"/>
        <v>-12</v>
      </c>
      <c r="FO284" s="362">
        <f t="shared" si="853"/>
        <v>0</v>
      </c>
      <c r="FP284" s="362">
        <f t="shared" si="854"/>
        <v>-1</v>
      </c>
      <c r="FQ284" s="486"/>
      <c r="FR284" s="486">
        <v>12</v>
      </c>
      <c r="FS284" s="486">
        <v>12</v>
      </c>
      <c r="FT284" s="486">
        <v>13</v>
      </c>
      <c r="FU284" s="486">
        <v>16</v>
      </c>
      <c r="FV284" s="552">
        <v>14</v>
      </c>
      <c r="FW284" s="552">
        <v>19</v>
      </c>
      <c r="FX284" s="498">
        <v>15</v>
      </c>
      <c r="FY284" s="498">
        <v>10</v>
      </c>
      <c r="FZ284" s="498">
        <v>7</v>
      </c>
      <c r="GA284" s="498">
        <v>6</v>
      </c>
      <c r="GB284" s="498">
        <v>6</v>
      </c>
      <c r="GC284" s="2"/>
      <c r="GD284" s="2"/>
      <c r="GE284" s="1" t="s">
        <v>81</v>
      </c>
      <c r="GF284" s="336"/>
      <c r="GG284" s="1">
        <v>2600</v>
      </c>
      <c r="GH284" s="1" t="s">
        <v>202</v>
      </c>
      <c r="GI284" s="18" t="s">
        <v>97</v>
      </c>
      <c r="GJ284" s="94">
        <f t="shared" si="922"/>
        <v>-1</v>
      </c>
      <c r="GK284" s="94">
        <f t="shared" si="923"/>
        <v>-0.39399192360646457</v>
      </c>
      <c r="GL284" s="94">
        <f t="shared" si="924"/>
        <v>2.0836817541084178</v>
      </c>
      <c r="GM284" s="94">
        <f t="shared" si="925"/>
        <v>2.3135111745743275</v>
      </c>
      <c r="GN284" s="94">
        <f t="shared" si="926"/>
        <v>-0.24853119603241375</v>
      </c>
      <c r="GO284" s="392">
        <f t="shared" si="927"/>
        <v>-0.70595799136492843</v>
      </c>
      <c r="GP284" s="366">
        <f t="shared" si="928"/>
        <v>-0.21414394651624358</v>
      </c>
      <c r="GQ284" s="366">
        <f t="shared" si="929"/>
        <v>-0.13922419304825406</v>
      </c>
      <c r="GR284" s="366">
        <f t="shared" si="930"/>
        <v>0.23877520561672499</v>
      </c>
      <c r="GS284" s="94">
        <f t="shared" si="797"/>
        <v>0</v>
      </c>
      <c r="GT284" s="94">
        <f t="shared" si="855"/>
        <v>0.21414394651624358</v>
      </c>
      <c r="GU284" s="392">
        <f t="shared" si="856"/>
        <v>0.35336813956449764</v>
      </c>
      <c r="GV284" s="94">
        <f t="shared" si="857"/>
        <v>0.11459293394777266</v>
      </c>
      <c r="GW284" s="94">
        <f t="shared" si="858"/>
        <v>3.4583536288358502E-2</v>
      </c>
      <c r="GX284" s="94">
        <f t="shared" si="859"/>
        <v>4.602125345159401E-2</v>
      </c>
      <c r="GY284" s="94">
        <f t="shared" si="860"/>
        <v>0.15651251215845785</v>
      </c>
      <c r="GZ284" s="94">
        <f t="shared" si="861"/>
        <v>0.14149371069182393</v>
      </c>
      <c r="HA284" s="94">
        <f t="shared" si="862"/>
        <v>0.21809104644288249</v>
      </c>
      <c r="HB284" s="94">
        <f t="shared" si="863"/>
        <v>0.16603117265368922</v>
      </c>
      <c r="HC284" s="94">
        <f t="shared" si="864"/>
        <v>0.25262829997663738</v>
      </c>
      <c r="HD284" s="94">
        <f t="shared" si="931"/>
        <v>-1</v>
      </c>
      <c r="HE284" s="94">
        <f t="shared" si="932"/>
        <v>-0.3614537638276053</v>
      </c>
      <c r="HF284" s="94">
        <f t="shared" si="933"/>
        <v>2.2186476134699253</v>
      </c>
      <c r="HG284" s="94">
        <f t="shared" si="934"/>
        <v>0.38539038731902731</v>
      </c>
      <c r="HH284" s="94">
        <f t="shared" si="935"/>
        <v>8.1401539022853381E-2</v>
      </c>
      <c r="HI284" s="392">
        <f t="shared" si="936"/>
        <v>-0.60431904692893079</v>
      </c>
      <c r="HJ284" s="366">
        <f t="shared" si="937"/>
        <v>-7.522302934545945E-2</v>
      </c>
      <c r="HK284" s="366">
        <f t="shared" si="938"/>
        <v>-4.258054553169438E-2</v>
      </c>
      <c r="HL284" s="366">
        <f t="shared" si="939"/>
        <v>8.1203241748373262E-2</v>
      </c>
      <c r="HM284" s="94">
        <f t="shared" si="798"/>
        <v>0</v>
      </c>
      <c r="HN284" s="94">
        <f t="shared" si="865"/>
        <v>7.522302934545945E-2</v>
      </c>
      <c r="HO284" s="392">
        <f t="shared" si="866"/>
        <v>0.11780357487715383</v>
      </c>
      <c r="HP284" s="94">
        <f t="shared" si="867"/>
        <v>3.6600333128780568E-2</v>
      </c>
      <c r="HQ284" s="94">
        <f t="shared" si="868"/>
        <v>2.6418786692759298E-2</v>
      </c>
      <c r="HR284" s="94">
        <f t="shared" si="869"/>
        <v>2.4430136022028526E-2</v>
      </c>
      <c r="HS284" s="94">
        <f t="shared" si="870"/>
        <v>6.1742006615214999E-2</v>
      </c>
      <c r="HT284" s="94">
        <f t="shared" si="871"/>
        <v>6.0298565713728172E-2</v>
      </c>
      <c r="HU284" s="94">
        <f t="shared" si="872"/>
        <v>0.11081390905617118</v>
      </c>
      <c r="HV284" s="94">
        <f t="shared" si="873"/>
        <v>9.1808575082452729E-2</v>
      </c>
      <c r="HW284" s="94">
        <f t="shared" si="874"/>
        <v>0.111345450034117</v>
      </c>
      <c r="HX284" s="94" t="e">
        <f t="shared" si="940"/>
        <v>#VALUE!</v>
      </c>
      <c r="HY284" s="94">
        <f t="shared" si="941"/>
        <v>3.5408266129032091E-2</v>
      </c>
      <c r="HZ284" s="94">
        <f t="shared" si="942"/>
        <v>0.17298421939589192</v>
      </c>
      <c r="IA284" s="94">
        <f t="shared" si="943"/>
        <v>0.17114869131613802</v>
      </c>
      <c r="IB284" s="94">
        <f t="shared" si="944"/>
        <v>0.10125853065095052</v>
      </c>
      <c r="IC284" s="392">
        <f t="shared" si="945"/>
        <v>-6.5989329845916544E-2</v>
      </c>
      <c r="ID284" s="366" t="e">
        <f t="shared" si="946"/>
        <v>#VALUE!</v>
      </c>
      <c r="IE284" s="366">
        <f t="shared" si="947"/>
        <v>1.2824023366191983E-2</v>
      </c>
      <c r="IF284" s="366">
        <f t="shared" si="948"/>
        <v>5.3411399374332869E-2</v>
      </c>
      <c r="IG284" s="94" t="str">
        <f t="shared" si="799"/>
        <v>i.a.</v>
      </c>
      <c r="IH284" s="94">
        <f t="shared" si="875"/>
        <v>0.375</v>
      </c>
      <c r="II284" s="392">
        <f t="shared" si="876"/>
        <v>0.36217597663380802</v>
      </c>
      <c r="IJ284" s="94">
        <f t="shared" si="877"/>
        <v>0.30876457725947515</v>
      </c>
      <c r="IK284" s="94">
        <f t="shared" si="878"/>
        <v>0.26364250718026694</v>
      </c>
      <c r="IL284" s="94">
        <f t="shared" si="879"/>
        <v>0.23940110323089045</v>
      </c>
      <c r="IM284" s="94">
        <f t="shared" si="880"/>
        <v>0.25631516949522271</v>
      </c>
      <c r="IN284" s="94">
        <f t="shared" si="881"/>
        <v>0.2524858284546046</v>
      </c>
      <c r="IO284" s="94">
        <f t="shared" si="882"/>
        <v>0.37413987881277599</v>
      </c>
      <c r="IP284" s="94">
        <f t="shared" si="883"/>
        <v>0.54561077885474663</v>
      </c>
      <c r="IQ284" s="94">
        <f t="shared" si="884"/>
        <v>0.46231950946133049</v>
      </c>
      <c r="IR284" s="94">
        <f t="shared" si="800"/>
        <v>0.34137628111273793</v>
      </c>
      <c r="IS284" s="94" t="e">
        <f t="shared" si="949"/>
        <v>#VALUE!</v>
      </c>
      <c r="IT284" s="94" t="e">
        <f t="shared" si="950"/>
        <v>#VALUE!</v>
      </c>
      <c r="IU284" s="94" t="e">
        <f t="shared" si="951"/>
        <v>#VALUE!</v>
      </c>
      <c r="IV284" s="94" t="e">
        <f t="shared" si="952"/>
        <v>#VALUE!</v>
      </c>
      <c r="IW284" s="94" t="e">
        <f t="shared" si="953"/>
        <v>#VALUE!</v>
      </c>
      <c r="IX284" s="392" t="e">
        <f t="shared" si="954"/>
        <v>#VALUE!</v>
      </c>
      <c r="IY284" s="366" t="e">
        <f t="shared" si="955"/>
        <v>#VALUE!</v>
      </c>
      <c r="IZ284" s="366" t="e">
        <f t="shared" si="956"/>
        <v>#VALUE!</v>
      </c>
      <c r="JA284" s="366" t="e">
        <f t="shared" si="957"/>
        <v>#VALUE!</v>
      </c>
      <c r="JB284" s="392"/>
      <c r="JC284" s="94" t="str">
        <f t="shared" si="885"/>
        <v>i.a.</v>
      </c>
      <c r="JD284" s="392" t="str">
        <f t="shared" si="886"/>
        <v>i.a.</v>
      </c>
      <c r="JE284" s="94" t="str">
        <f t="shared" si="887"/>
        <v>i.a.</v>
      </c>
      <c r="JF284" s="94" t="str">
        <f t="shared" si="888"/>
        <v>i.a.</v>
      </c>
      <c r="JG284" s="94" t="str">
        <f t="shared" si="889"/>
        <v>i.a.</v>
      </c>
      <c r="JH284" s="94" t="str">
        <f t="shared" si="890"/>
        <v>i.a.</v>
      </c>
      <c r="JI284" s="94" t="str">
        <f t="shared" si="891"/>
        <v>i.a.</v>
      </c>
      <c r="JJ284" s="94" t="str">
        <f t="shared" si="892"/>
        <v>i.a.</v>
      </c>
      <c r="JK284" s="94" t="str">
        <f t="shared" si="893"/>
        <v>i.a.</v>
      </c>
      <c r="JL284" s="94" t="str">
        <f t="shared" si="894"/>
        <v>i.a.</v>
      </c>
      <c r="JM284" s="94" t="str">
        <f t="shared" si="801"/>
        <v>i.a.</v>
      </c>
      <c r="JN284" s="94" t="e">
        <f t="shared" si="958"/>
        <v>#VALUE!</v>
      </c>
      <c r="JO284" s="94" t="e">
        <f t="shared" si="959"/>
        <v>#DIV/0!</v>
      </c>
      <c r="JP284" s="94" t="e">
        <f t="shared" si="960"/>
        <v>#DIV/0!</v>
      </c>
      <c r="JQ284" s="94" t="e">
        <f t="shared" si="961"/>
        <v>#DIV/0!</v>
      </c>
      <c r="JR284" s="94" t="e">
        <f t="shared" si="962"/>
        <v>#DIV/0!</v>
      </c>
      <c r="JS284" s="392" t="e">
        <f t="shared" si="963"/>
        <v>#DIV/0!</v>
      </c>
      <c r="JT284" s="364" t="e">
        <f t="shared" si="964"/>
        <v>#VALUE!</v>
      </c>
      <c r="JU284" s="364">
        <f t="shared" si="965"/>
        <v>0</v>
      </c>
      <c r="JV284" s="364">
        <f t="shared" si="966"/>
        <v>0</v>
      </c>
      <c r="JW284" s="99" t="str">
        <f t="shared" si="802"/>
        <v>i.a.</v>
      </c>
      <c r="JX284" s="99">
        <f t="shared" si="895"/>
        <v>0</v>
      </c>
      <c r="JY284" s="393">
        <f t="shared" si="896"/>
        <v>0</v>
      </c>
      <c r="JZ284" s="99">
        <f t="shared" si="897"/>
        <v>0</v>
      </c>
      <c r="KA284" s="99">
        <f t="shared" si="898"/>
        <v>0</v>
      </c>
      <c r="KB284" s="99">
        <f t="shared" si="899"/>
        <v>0</v>
      </c>
      <c r="KC284" s="99">
        <f t="shared" si="900"/>
        <v>0</v>
      </c>
      <c r="KD284" s="99">
        <f t="shared" si="901"/>
        <v>0</v>
      </c>
      <c r="KE284" s="99">
        <f t="shared" si="902"/>
        <v>0</v>
      </c>
      <c r="KF284" s="99">
        <f t="shared" si="803"/>
        <v>0</v>
      </c>
      <c r="KG284" s="99">
        <f t="shared" si="804"/>
        <v>0</v>
      </c>
      <c r="KH284" s="99">
        <f t="shared" si="805"/>
        <v>0</v>
      </c>
      <c r="KI284" s="94">
        <f t="shared" si="967"/>
        <v>-1</v>
      </c>
      <c r="KJ284" s="94">
        <f t="shared" si="968"/>
        <v>-0.26126126126126131</v>
      </c>
      <c r="KK284" s="94">
        <f t="shared" si="969"/>
        <v>3.0298257372654152</v>
      </c>
      <c r="KL284" s="94">
        <f t="shared" si="970"/>
        <v>3.3105814373420008</v>
      </c>
      <c r="KM284" s="94">
        <f t="shared" si="971"/>
        <v>-0.32227272727272738</v>
      </c>
      <c r="KN284" s="392">
        <f t="shared" si="972"/>
        <v>-0.57828894269572229</v>
      </c>
      <c r="KO284" s="364">
        <f t="shared" si="973"/>
        <v>-0.17083333333333331</v>
      </c>
      <c r="KP284" s="364">
        <f t="shared" si="974"/>
        <v>-6.0416666666666674E-2</v>
      </c>
      <c r="KQ284" s="364">
        <f t="shared" si="975"/>
        <v>0.17386538461538459</v>
      </c>
      <c r="KR284" s="308"/>
      <c r="KS284" s="308">
        <f t="shared" si="903"/>
        <v>0.17083333333333331</v>
      </c>
      <c r="KT284" s="395">
        <f t="shared" si="904"/>
        <v>0.23124999999999998</v>
      </c>
      <c r="KU284" s="308">
        <f t="shared" si="905"/>
        <v>5.7384615384615381E-2</v>
      </c>
      <c r="KV284" s="308">
        <f t="shared" si="906"/>
        <v>1.33125E-2</v>
      </c>
      <c r="KW284" s="308">
        <f t="shared" si="907"/>
        <v>1.9642857142857146E-2</v>
      </c>
      <c r="KX284" s="308">
        <f t="shared" si="908"/>
        <v>4.6578947368421053E-2</v>
      </c>
      <c r="KY284" s="308">
        <f t="shared" si="909"/>
        <v>5.9993333333333336E-2</v>
      </c>
      <c r="KZ284" s="308">
        <f t="shared" si="910"/>
        <v>0.16599999999999998</v>
      </c>
      <c r="LA284" s="308">
        <f t="shared" si="911"/>
        <v>0.1772857142857143</v>
      </c>
      <c r="LB284" s="308">
        <f t="shared" si="912"/>
        <v>0.27033333333333337</v>
      </c>
      <c r="LC284" s="308">
        <f t="shared" si="806"/>
        <v>4.6966666666666664E-2</v>
      </c>
    </row>
    <row r="285" spans="1:315" s="1" customFormat="1" ht="15.75" customHeight="1" x14ac:dyDescent="0.3">
      <c r="A285" s="348" t="s">
        <v>983</v>
      </c>
      <c r="B285" s="171">
        <v>15013230</v>
      </c>
      <c r="C285" t="s">
        <v>115</v>
      </c>
      <c r="D285" s="336"/>
      <c r="E285"/>
      <c r="F285"/>
      <c r="G285">
        <v>439990</v>
      </c>
      <c r="H285"/>
      <c r="I285" s="190">
        <v>45054</v>
      </c>
      <c r="J285" s="176"/>
      <c r="K285" s="176" t="s">
        <v>132</v>
      </c>
      <c r="L285" s="178" t="s">
        <v>132</v>
      </c>
      <c r="M285" s="178" t="s">
        <v>132</v>
      </c>
      <c r="N285" s="178" t="s">
        <v>132</v>
      </c>
      <c r="O285" s="178" t="s">
        <v>132</v>
      </c>
      <c r="P285" s="178"/>
      <c r="Q285" s="94" t="e">
        <f t="shared" si="913"/>
        <v>#DIV/0!</v>
      </c>
      <c r="R285" s="409" t="e">
        <f t="shared" si="914"/>
        <v>#DIV/0!</v>
      </c>
      <c r="S285" s="94" t="e">
        <f t="shared" si="915"/>
        <v>#DIV/0!</v>
      </c>
      <c r="T285" s="94" t="e">
        <f t="shared" si="916"/>
        <v>#DIV/0!</v>
      </c>
      <c r="U285" s="94" t="e">
        <f t="shared" si="917"/>
        <v>#DIV/0!</v>
      </c>
      <c r="V285" s="94" t="e">
        <f t="shared" si="918"/>
        <v>#DIV/0!</v>
      </c>
      <c r="W285" s="362">
        <f t="shared" si="919"/>
        <v>0</v>
      </c>
      <c r="X285" s="362">
        <f t="shared" si="920"/>
        <v>0</v>
      </c>
      <c r="Y285" s="436">
        <f t="shared" si="921"/>
        <v>0</v>
      </c>
      <c r="Z285" s="100"/>
      <c r="AA285" s="396"/>
      <c r="AB285" s="100"/>
      <c r="AC285" s="100"/>
      <c r="AD285" s="100"/>
      <c r="AE285" s="228"/>
      <c r="AF285" s="203"/>
      <c r="AG285" s="219"/>
      <c r="AH285" s="219"/>
      <c r="AI285" s="219"/>
      <c r="AJ285" s="219"/>
      <c r="AK285" s="220"/>
      <c r="AL285" s="94">
        <f t="shared" si="782"/>
        <v>-1</v>
      </c>
      <c r="AM285" s="94">
        <f t="shared" si="783"/>
        <v>-8.1823768692751153E-2</v>
      </c>
      <c r="AN285" s="94">
        <f t="shared" si="807"/>
        <v>-1.2198999797647041E-2</v>
      </c>
      <c r="AO285" s="94">
        <f t="shared" si="808"/>
        <v>-7.5325439041992931E-2</v>
      </c>
      <c r="AP285" s="94">
        <f t="shared" si="809"/>
        <v>-0.13582499826753819</v>
      </c>
      <c r="AQ285" s="94" t="e">
        <f t="shared" si="810"/>
        <v>#DIV/0!</v>
      </c>
      <c r="AR285" s="362">
        <f t="shared" si="784"/>
        <v>-31.375</v>
      </c>
      <c r="AS285" s="362">
        <f t="shared" si="811"/>
        <v>-2.7959999999999994</v>
      </c>
      <c r="AT285" s="436">
        <f t="shared" si="812"/>
        <v>-0.42200000000000415</v>
      </c>
      <c r="AU285" s="266"/>
      <c r="AV285" s="328">
        <v>31.375</v>
      </c>
      <c r="AW285" s="266">
        <v>34.170999999999999</v>
      </c>
      <c r="AX285" s="266">
        <v>34.593000000000004</v>
      </c>
      <c r="AY285" s="266">
        <v>37.411000000000001</v>
      </c>
      <c r="AZ285" s="205">
        <v>43.290999999999997</v>
      </c>
      <c r="BA285" s="267"/>
      <c r="BB285" s="220"/>
      <c r="BC285" s="219"/>
      <c r="BD285" s="219"/>
      <c r="BE285" s="219"/>
      <c r="BF285" s="220"/>
      <c r="BG285" s="94">
        <f t="shared" si="785"/>
        <v>-1</v>
      </c>
      <c r="BH285" s="94">
        <f t="shared" si="813"/>
        <v>0.36489479512735318</v>
      </c>
      <c r="BI285" s="94">
        <f t="shared" si="814"/>
        <v>1.7239819004524886</v>
      </c>
      <c r="BJ285" s="94">
        <f t="shared" si="815"/>
        <v>-0.77796383121232426</v>
      </c>
      <c r="BK285" s="94">
        <f t="shared" si="816"/>
        <v>-0.40446749102512963</v>
      </c>
      <c r="BL285" s="94" t="e">
        <f t="shared" si="817"/>
        <v>#DIV/0!</v>
      </c>
      <c r="BM285" s="362">
        <f t="shared" si="786"/>
        <v>-2.4649999999999999</v>
      </c>
      <c r="BN285" s="362">
        <f t="shared" si="818"/>
        <v>0.65899999999999981</v>
      </c>
      <c r="BO285" s="436">
        <f t="shared" si="819"/>
        <v>1.143</v>
      </c>
      <c r="BP285" s="266"/>
      <c r="BQ285" s="328">
        <v>2.4649999999999999</v>
      </c>
      <c r="BR285" s="266">
        <v>1.806</v>
      </c>
      <c r="BS285" s="266">
        <v>0.66300000000000003</v>
      </c>
      <c r="BT285" s="266">
        <v>2.9860000000000002</v>
      </c>
      <c r="BU285" s="205">
        <v>5.0140000000000002</v>
      </c>
      <c r="BV285" s="267"/>
      <c r="BW285" s="220"/>
      <c r="BX285" s="219"/>
      <c r="BY285" s="219"/>
      <c r="BZ285" s="219"/>
      <c r="CA285" s="219"/>
      <c r="CB285" s="94">
        <f t="shared" si="787"/>
        <v>-1</v>
      </c>
      <c r="CC285" s="94">
        <f t="shared" si="820"/>
        <v>0.47583390061266168</v>
      </c>
      <c r="CD285" s="94">
        <f t="shared" si="821"/>
        <v>4.1543859649122821</v>
      </c>
      <c r="CE285" s="94">
        <f t="shared" si="822"/>
        <v>-0.8855421686746987</v>
      </c>
      <c r="CF285" s="94">
        <f t="shared" si="823"/>
        <v>-0.4279807029634734</v>
      </c>
      <c r="CG285" s="94" t="e">
        <f t="shared" si="824"/>
        <v>#DIV/0!</v>
      </c>
      <c r="CH285" s="362">
        <f t="shared" si="788"/>
        <v>-2.1680000000000001</v>
      </c>
      <c r="CI285" s="362">
        <f t="shared" si="825"/>
        <v>0.69900000000000007</v>
      </c>
      <c r="CJ285" s="436">
        <f t="shared" si="826"/>
        <v>1.1840000000000002</v>
      </c>
      <c r="CK285" s="100"/>
      <c r="CL285" s="328">
        <v>2.1680000000000001</v>
      </c>
      <c r="CM285" s="100">
        <v>1.4690000000000001</v>
      </c>
      <c r="CN285" s="100">
        <v>0.28499999999999998</v>
      </c>
      <c r="CO285" s="100">
        <v>2.4900000000000002</v>
      </c>
      <c r="CP285" s="228">
        <v>4.3529999999999998</v>
      </c>
      <c r="CQ285" s="203"/>
      <c r="CR285" s="290"/>
      <c r="CS285" s="290"/>
      <c r="CT285" s="290"/>
      <c r="CU285" s="290"/>
      <c r="CV285" s="290"/>
      <c r="CW285" s="94">
        <f t="shared" si="789"/>
        <v>-1</v>
      </c>
      <c r="CX285" s="94">
        <f t="shared" si="827"/>
        <v>0.47001763668430352</v>
      </c>
      <c r="CY285" s="94">
        <f t="shared" si="828"/>
        <v>5.0319148936170208</v>
      </c>
      <c r="CZ285" s="94">
        <f t="shared" si="829"/>
        <v>-0.90274185204345581</v>
      </c>
      <c r="DA285" s="94">
        <f t="shared" si="830"/>
        <v>-0.43063328424153163</v>
      </c>
      <c r="DB285" s="94" t="e">
        <f t="shared" si="831"/>
        <v>#DIV/0!</v>
      </c>
      <c r="DC285" s="362">
        <f t="shared" si="790"/>
        <v>-1.667</v>
      </c>
      <c r="DD285" s="362">
        <f t="shared" si="832"/>
        <v>0.53300000000000014</v>
      </c>
      <c r="DE285" s="436">
        <f t="shared" si="833"/>
        <v>0.94599999999999995</v>
      </c>
      <c r="DF285" s="266"/>
      <c r="DG285" s="328">
        <v>1.667</v>
      </c>
      <c r="DH285" s="266">
        <v>1.1339999999999999</v>
      </c>
      <c r="DI285" s="266">
        <v>0.188</v>
      </c>
      <c r="DJ285" s="266">
        <v>1.9330000000000001</v>
      </c>
      <c r="DK285" s="205">
        <v>3.395</v>
      </c>
      <c r="DL285" s="267"/>
      <c r="DM285" s="219"/>
      <c r="DN285" s="219"/>
      <c r="DO285" s="219"/>
      <c r="DP285" s="219"/>
      <c r="DQ285" s="219"/>
      <c r="DR285" s="94">
        <f t="shared" si="791"/>
        <v>-1</v>
      </c>
      <c r="DS285" s="94">
        <f t="shared" si="834"/>
        <v>9.2791539103813062E-2</v>
      </c>
      <c r="DT285" s="94">
        <f t="shared" si="835"/>
        <v>6.7439096850861663E-2</v>
      </c>
      <c r="DU285" s="94">
        <f t="shared" si="836"/>
        <v>1.1296719144333544E-2</v>
      </c>
      <c r="DV285" s="94">
        <f t="shared" si="837"/>
        <v>9.0214711012212481E-4</v>
      </c>
      <c r="DW285" s="94" t="e">
        <f t="shared" si="838"/>
        <v>#DIV/0!</v>
      </c>
      <c r="DX285" s="362">
        <f t="shared" si="792"/>
        <v>-19.632000000000001</v>
      </c>
      <c r="DY285" s="362">
        <f t="shared" si="839"/>
        <v>1.6670000000000016</v>
      </c>
      <c r="DZ285" s="436">
        <f t="shared" si="840"/>
        <v>1.1350000000000016</v>
      </c>
      <c r="EA285" s="100"/>
      <c r="EB285" s="328">
        <v>19.632000000000001</v>
      </c>
      <c r="EC285" s="100">
        <v>17.965</v>
      </c>
      <c r="ED285" s="100">
        <v>16.829999999999998</v>
      </c>
      <c r="EE285" s="100">
        <v>16.641999999999999</v>
      </c>
      <c r="EF285" s="228">
        <v>16.626999999999999</v>
      </c>
      <c r="EG285" s="203"/>
      <c r="EH285" s="290"/>
      <c r="EI285" s="290"/>
      <c r="EJ285" s="290"/>
      <c r="EK285" s="290"/>
      <c r="EL285" s="290"/>
      <c r="EM285" s="94">
        <f t="shared" si="793"/>
        <v>-1</v>
      </c>
      <c r="EN285" s="94">
        <f t="shared" si="841"/>
        <v>3.8179764402130056E-2</v>
      </c>
      <c r="EO285" s="94">
        <f t="shared" si="842"/>
        <v>-0.1179903216623969</v>
      </c>
      <c r="EP285" s="94">
        <f t="shared" si="843"/>
        <v>-1.7177708146821766E-2</v>
      </c>
      <c r="EQ285" s="94">
        <f t="shared" si="844"/>
        <v>-8.4121249391446981E-2</v>
      </c>
      <c r="ER285" s="94" t="e">
        <f t="shared" si="845"/>
        <v>#DIV/0!</v>
      </c>
      <c r="ES285" s="362">
        <f t="shared" si="794"/>
        <v>-32.167999999999999</v>
      </c>
      <c r="ET285" s="362">
        <f t="shared" si="846"/>
        <v>1.1829999999999998</v>
      </c>
      <c r="EU285" s="436">
        <f t="shared" si="847"/>
        <v>-4.1450000000000031</v>
      </c>
      <c r="EV285" s="100"/>
      <c r="EW285" s="328">
        <v>32.167999999999999</v>
      </c>
      <c r="EX285" s="100">
        <v>30.984999999999999</v>
      </c>
      <c r="EY285" s="100">
        <v>35.130000000000003</v>
      </c>
      <c r="EZ285" s="100">
        <v>35.744</v>
      </c>
      <c r="FA285" s="228">
        <v>39.027000000000001</v>
      </c>
      <c r="FB285" s="203"/>
      <c r="FC285" s="290"/>
      <c r="FD285" s="290"/>
      <c r="FE285" s="290"/>
      <c r="FF285" s="290"/>
      <c r="FG285" s="290"/>
      <c r="FH285" s="94">
        <f t="shared" si="795"/>
        <v>-1</v>
      </c>
      <c r="FI285" s="94">
        <f t="shared" si="848"/>
        <v>-0.10869565217391304</v>
      </c>
      <c r="FJ285" s="94">
        <f t="shared" si="849"/>
        <v>-0.11538461538461539</v>
      </c>
      <c r="FK285" s="94">
        <f t="shared" si="850"/>
        <v>-1.8867924528301886E-2</v>
      </c>
      <c r="FL285" s="94">
        <f t="shared" si="851"/>
        <v>-0.13114754098360656</v>
      </c>
      <c r="FM285" s="94" t="e">
        <f t="shared" si="852"/>
        <v>#DIV/0!</v>
      </c>
      <c r="FN285" s="362">
        <f t="shared" si="796"/>
        <v>-41</v>
      </c>
      <c r="FO285" s="436">
        <f t="shared" si="853"/>
        <v>-5</v>
      </c>
      <c r="FP285" s="436">
        <f t="shared" si="854"/>
        <v>-6</v>
      </c>
      <c r="FQ285" s="486"/>
      <c r="FR285" s="85">
        <v>41</v>
      </c>
      <c r="FS285" s="486">
        <v>46</v>
      </c>
      <c r="FT285" s="486">
        <v>52</v>
      </c>
      <c r="FU285" s="486">
        <v>53</v>
      </c>
      <c r="FV285" s="488">
        <v>61</v>
      </c>
      <c r="FW285" s="487"/>
      <c r="FX285" s="494"/>
      <c r="FY285" s="494"/>
      <c r="FZ285" s="494"/>
      <c r="GA285" s="494"/>
      <c r="GB285" s="494"/>
      <c r="GC285" s="2"/>
      <c r="GD285" s="35"/>
      <c r="GE285" s="1" t="s">
        <v>81</v>
      </c>
      <c r="GF285" s="336"/>
      <c r="GG285" s="1">
        <v>8783</v>
      </c>
      <c r="GH285" s="1" t="s">
        <v>984</v>
      </c>
      <c r="GI285" s="18" t="s">
        <v>79</v>
      </c>
      <c r="GJ285" s="94">
        <f t="shared" si="922"/>
        <v>-1</v>
      </c>
      <c r="GK285" s="94">
        <f t="shared" si="923"/>
        <v>0.36584409851364647</v>
      </c>
      <c r="GL285" s="94">
        <f t="shared" si="924"/>
        <v>3.9584022709453612</v>
      </c>
      <c r="GM285" s="94">
        <f t="shared" si="925"/>
        <v>-0.88623632915985173</v>
      </c>
      <c r="GN285" s="94">
        <f t="shared" si="926"/>
        <v>-0.42823860940657499</v>
      </c>
      <c r="GO285" s="392" t="e">
        <f t="shared" si="927"/>
        <v>#VALUE!</v>
      </c>
      <c r="GP285" s="366">
        <f t="shared" si="928"/>
        <v>-0.11532835066627657</v>
      </c>
      <c r="GQ285" s="366">
        <f t="shared" si="929"/>
        <v>3.0890931496855678E-2</v>
      </c>
      <c r="GR285" s="437">
        <f t="shared" si="930"/>
        <v>6.7408260469612097E-2</v>
      </c>
      <c r="GS285" s="94">
        <f t="shared" si="797"/>
        <v>0</v>
      </c>
      <c r="GT285" s="94">
        <f t="shared" si="855"/>
        <v>0.11532835066627657</v>
      </c>
      <c r="GU285" s="392">
        <f t="shared" si="856"/>
        <v>8.4437419169420894E-2</v>
      </c>
      <c r="GV285" s="94">
        <f t="shared" si="857"/>
        <v>1.7029158699808797E-2</v>
      </c>
      <c r="GW285" s="94">
        <f t="shared" si="858"/>
        <v>0.14968889957618206</v>
      </c>
      <c r="GX285" s="94">
        <f t="shared" si="859"/>
        <v>0.26180309135743068</v>
      </c>
      <c r="GY285" s="438" t="str">
        <f t="shared" si="860"/>
        <v>Negativ EK</v>
      </c>
      <c r="GZ285" s="438" t="str">
        <f t="shared" si="861"/>
        <v>Negativ EK</v>
      </c>
      <c r="HA285" s="438" t="str">
        <f t="shared" si="862"/>
        <v>Negativ EK</v>
      </c>
      <c r="HB285" s="438" t="str">
        <f t="shared" si="863"/>
        <v>Negativ EK</v>
      </c>
      <c r="HC285" s="438" t="str">
        <f t="shared" si="864"/>
        <v>Negativ EK</v>
      </c>
      <c r="HD285" s="94">
        <f t="shared" si="931"/>
        <v>-1</v>
      </c>
      <c r="HE285" s="94">
        <f t="shared" si="932"/>
        <v>0.4289110474537231</v>
      </c>
      <c r="HF285" s="94">
        <f t="shared" si="933"/>
        <v>1.9200558604351456</v>
      </c>
      <c r="HG285" s="94">
        <f t="shared" si="934"/>
        <v>-0.76575519405673009</v>
      </c>
      <c r="HH285" s="94">
        <f t="shared" si="935"/>
        <v>-0.37831920857652657</v>
      </c>
      <c r="HI285" s="392" t="e">
        <f t="shared" si="936"/>
        <v>#VALUE!</v>
      </c>
      <c r="HJ285" s="366">
        <f t="shared" si="937"/>
        <v>-7.8064383323040873E-2</v>
      </c>
      <c r="HK285" s="366">
        <f t="shared" si="938"/>
        <v>2.3432302857185928E-2</v>
      </c>
      <c r="HL285" s="437">
        <f t="shared" si="939"/>
        <v>3.5922821781429061E-2</v>
      </c>
      <c r="HM285" s="94">
        <f t="shared" si="798"/>
        <v>0</v>
      </c>
      <c r="HN285" s="94">
        <f t="shared" si="865"/>
        <v>7.8064383323040873E-2</v>
      </c>
      <c r="HO285" s="392">
        <f t="shared" si="866"/>
        <v>5.4632080465854944E-2</v>
      </c>
      <c r="HP285" s="94">
        <f t="shared" si="867"/>
        <v>1.8709258684425883E-2</v>
      </c>
      <c r="HQ285" s="94">
        <f t="shared" si="868"/>
        <v>7.9870538042824096E-2</v>
      </c>
      <c r="HR285" s="94">
        <f t="shared" si="869"/>
        <v>0.1284751582237938</v>
      </c>
      <c r="HS285" s="438" t="str">
        <f t="shared" si="870"/>
        <v>i.a.</v>
      </c>
      <c r="HT285" s="438" t="str">
        <f t="shared" si="871"/>
        <v>i.a.</v>
      </c>
      <c r="HU285" s="438" t="str">
        <f t="shared" si="872"/>
        <v>i.a.</v>
      </c>
      <c r="HV285" s="438" t="str">
        <f t="shared" si="873"/>
        <v>i.a.</v>
      </c>
      <c r="HW285" s="438" t="str">
        <f t="shared" si="874"/>
        <v>i.a.</v>
      </c>
      <c r="HX285" s="94" t="e">
        <f t="shared" si="940"/>
        <v>#VALUE!</v>
      </c>
      <c r="HY285" s="94">
        <f t="shared" si="941"/>
        <v>5.2603389677059402E-2</v>
      </c>
      <c r="HZ285" s="94">
        <f t="shared" si="942"/>
        <v>0.21023512900986846</v>
      </c>
      <c r="IA285" s="94">
        <f t="shared" si="943"/>
        <v>2.8972101596784903E-2</v>
      </c>
      <c r="IB285" s="94">
        <f t="shared" si="944"/>
        <v>9.2832589952628067E-2</v>
      </c>
      <c r="IC285" s="392" t="e">
        <f t="shared" si="945"/>
        <v>#VALUE!</v>
      </c>
      <c r="ID285" s="366" t="e">
        <f t="shared" si="946"/>
        <v>#VALUE!</v>
      </c>
      <c r="IE285" s="366">
        <f t="shared" si="947"/>
        <v>3.0499270471143203E-2</v>
      </c>
      <c r="IF285" s="437">
        <f t="shared" si="948"/>
        <v>0.1007189644530625</v>
      </c>
      <c r="IG285" s="94" t="str">
        <f t="shared" si="799"/>
        <v>i.a.</v>
      </c>
      <c r="IH285" s="94">
        <f t="shared" si="875"/>
        <v>0.61029594628201944</v>
      </c>
      <c r="II285" s="392">
        <f t="shared" si="876"/>
        <v>0.57979667581087624</v>
      </c>
      <c r="IJ285" s="94">
        <f t="shared" si="877"/>
        <v>0.47907771135781374</v>
      </c>
      <c r="IK285" s="94">
        <f t="shared" si="878"/>
        <v>0.46558863025962399</v>
      </c>
      <c r="IL285" s="94">
        <f t="shared" si="879"/>
        <v>0.42603838368309116</v>
      </c>
      <c r="IM285" s="438" t="str">
        <f t="shared" si="880"/>
        <v>i.a.</v>
      </c>
      <c r="IN285" s="438" t="str">
        <f t="shared" si="881"/>
        <v>i.a.</v>
      </c>
      <c r="IO285" s="438" t="str">
        <f t="shared" si="882"/>
        <v>i.a.</v>
      </c>
      <c r="IP285" s="438" t="str">
        <f t="shared" si="883"/>
        <v>i.a.</v>
      </c>
      <c r="IQ285" s="438" t="str">
        <f t="shared" si="884"/>
        <v>i.a.</v>
      </c>
      <c r="IR285" s="438" t="str">
        <f t="shared" si="800"/>
        <v>i.a.</v>
      </c>
      <c r="IS285" s="94" t="e">
        <f t="shared" si="949"/>
        <v>#VALUE!</v>
      </c>
      <c r="IT285" s="94" t="e">
        <f t="shared" si="950"/>
        <v>#VALUE!</v>
      </c>
      <c r="IU285" s="94" t="e">
        <f t="shared" si="951"/>
        <v>#VALUE!</v>
      </c>
      <c r="IV285" s="94" t="e">
        <f t="shared" si="952"/>
        <v>#VALUE!</v>
      </c>
      <c r="IW285" s="94" t="e">
        <f t="shared" si="953"/>
        <v>#VALUE!</v>
      </c>
      <c r="IX285" s="392" t="e">
        <f t="shared" si="954"/>
        <v>#VALUE!</v>
      </c>
      <c r="IY285" s="366" t="e">
        <f t="shared" si="955"/>
        <v>#VALUE!</v>
      </c>
      <c r="IZ285" s="366" t="e">
        <f t="shared" si="956"/>
        <v>#VALUE!</v>
      </c>
      <c r="JA285" s="437" t="e">
        <f t="shared" si="957"/>
        <v>#VALUE!</v>
      </c>
      <c r="JB285" s="462"/>
      <c r="JC285" s="94" t="str">
        <f t="shared" si="885"/>
        <v>i.a.</v>
      </c>
      <c r="JD285" s="392" t="str">
        <f t="shared" si="886"/>
        <v>i.a.</v>
      </c>
      <c r="JE285" s="94" t="str">
        <f t="shared" si="887"/>
        <v>i.a.</v>
      </c>
      <c r="JF285" s="94" t="str">
        <f t="shared" si="888"/>
        <v>i.a.</v>
      </c>
      <c r="JG285" s="94" t="str">
        <f t="shared" si="889"/>
        <v>i.a.</v>
      </c>
      <c r="JH285" s="438" t="str">
        <f t="shared" si="890"/>
        <v>i.a.</v>
      </c>
      <c r="JI285" s="438" t="str">
        <f t="shared" si="891"/>
        <v>i.a.</v>
      </c>
      <c r="JJ285" s="438" t="str">
        <f t="shared" si="892"/>
        <v>i.a.</v>
      </c>
      <c r="JK285" s="438" t="str">
        <f t="shared" si="893"/>
        <v>i.a.</v>
      </c>
      <c r="JL285" s="438" t="str">
        <f t="shared" si="894"/>
        <v>i.a.</v>
      </c>
      <c r="JM285" s="438" t="str">
        <f t="shared" si="801"/>
        <v>i.a.</v>
      </c>
      <c r="JN285" s="94" t="e">
        <f t="shared" si="958"/>
        <v>#VALUE!</v>
      </c>
      <c r="JO285" s="94" t="e">
        <f t="shared" si="959"/>
        <v>#DIV/0!</v>
      </c>
      <c r="JP285" s="94" t="e">
        <f t="shared" si="960"/>
        <v>#DIV/0!</v>
      </c>
      <c r="JQ285" s="94" t="e">
        <f t="shared" si="961"/>
        <v>#DIV/0!</v>
      </c>
      <c r="JR285" s="94" t="e">
        <f t="shared" si="962"/>
        <v>#DIV/0!</v>
      </c>
      <c r="JS285" s="392" t="e">
        <f t="shared" si="963"/>
        <v>#VALUE!</v>
      </c>
      <c r="JT285" s="364" t="e">
        <f t="shared" si="964"/>
        <v>#VALUE!</v>
      </c>
      <c r="JU285" s="366">
        <f t="shared" si="965"/>
        <v>0</v>
      </c>
      <c r="JV285" s="439">
        <f t="shared" si="966"/>
        <v>0</v>
      </c>
      <c r="JW285" s="99" t="str">
        <f t="shared" si="802"/>
        <v>i.a.</v>
      </c>
      <c r="JX285" s="99">
        <f t="shared" si="895"/>
        <v>0</v>
      </c>
      <c r="JY285" s="393">
        <f t="shared" si="896"/>
        <v>0</v>
      </c>
      <c r="JZ285" s="99">
        <f t="shared" si="897"/>
        <v>0</v>
      </c>
      <c r="KA285" s="99">
        <f t="shared" si="898"/>
        <v>0</v>
      </c>
      <c r="KB285" s="358">
        <f t="shared" si="899"/>
        <v>0</v>
      </c>
      <c r="KC285" s="440" t="str">
        <f t="shared" si="900"/>
        <v>i.a.</v>
      </c>
      <c r="KD285" s="440" t="str">
        <f t="shared" si="901"/>
        <v>i.a.</v>
      </c>
      <c r="KE285" s="440" t="str">
        <f t="shared" si="902"/>
        <v>i.a.</v>
      </c>
      <c r="KF285" s="440" t="str">
        <f t="shared" si="803"/>
        <v>i.a.</v>
      </c>
      <c r="KG285" s="440" t="str">
        <f t="shared" si="804"/>
        <v>i.a.</v>
      </c>
      <c r="KH285" s="440" t="str">
        <f t="shared" si="805"/>
        <v>i.a.</v>
      </c>
      <c r="KI285" s="94">
        <f t="shared" si="967"/>
        <v>-1</v>
      </c>
      <c r="KJ285" s="99">
        <f t="shared" si="968"/>
        <v>0.65581364458981573</v>
      </c>
      <c r="KK285" s="94">
        <f t="shared" si="969"/>
        <v>4.8266971777269267</v>
      </c>
      <c r="KL285" s="94">
        <f t="shared" si="970"/>
        <v>-0.88334105653382766</v>
      </c>
      <c r="KM285" s="94">
        <f t="shared" si="971"/>
        <v>-0.3416381675617336</v>
      </c>
      <c r="KN285" s="394" t="e">
        <f t="shared" si="972"/>
        <v>#VALUE!</v>
      </c>
      <c r="KO285" s="364">
        <f t="shared" si="973"/>
        <v>-5.287804878048781E-2</v>
      </c>
      <c r="KP285" s="366">
        <f t="shared" si="974"/>
        <v>2.0943266171792159E-2</v>
      </c>
      <c r="KQ285" s="439">
        <f t="shared" si="975"/>
        <v>2.6454013377926421E-2</v>
      </c>
      <c r="KR285" s="308"/>
      <c r="KS285" s="99">
        <f t="shared" si="903"/>
        <v>5.287804878048781E-2</v>
      </c>
      <c r="KT285" s="395">
        <f t="shared" si="904"/>
        <v>3.1934782608695651E-2</v>
      </c>
      <c r="KU285" s="308">
        <f t="shared" si="905"/>
        <v>5.48076923076923E-3</v>
      </c>
      <c r="KV285" s="308">
        <f t="shared" si="906"/>
        <v>4.69811320754717E-2</v>
      </c>
      <c r="KW285" s="308">
        <f t="shared" si="907"/>
        <v>7.136065573770492E-2</v>
      </c>
      <c r="KX285" s="441" t="str">
        <f t="shared" si="908"/>
        <v>i.a.</v>
      </c>
      <c r="KY285" s="441" t="str">
        <f t="shared" si="909"/>
        <v>i.a.</v>
      </c>
      <c r="KZ285" s="441" t="str">
        <f t="shared" si="910"/>
        <v>i.a.</v>
      </c>
      <c r="LA285" s="441" t="str">
        <f t="shared" si="911"/>
        <v>i.a.</v>
      </c>
      <c r="LB285" s="441" t="str">
        <f t="shared" si="912"/>
        <v>i.a.</v>
      </c>
      <c r="LC285" s="441" t="str">
        <f t="shared" si="806"/>
        <v>i.a.</v>
      </c>
    </row>
    <row r="286" spans="1:315" s="1" customFormat="1" ht="15.75" customHeight="1" x14ac:dyDescent="0.3">
      <c r="A286" t="s">
        <v>407</v>
      </c>
      <c r="B286" s="171">
        <v>26747279</v>
      </c>
      <c r="C286" t="s">
        <v>115</v>
      </c>
      <c r="D286" s="4"/>
      <c r="E286"/>
      <c r="F286"/>
      <c r="G286">
        <v>773200</v>
      </c>
      <c r="H286"/>
      <c r="I286" s="183">
        <v>45113</v>
      </c>
      <c r="J286" s="176"/>
      <c r="K286" s="176" t="s">
        <v>132</v>
      </c>
      <c r="L286" s="176" t="s">
        <v>132</v>
      </c>
      <c r="M286" s="176" t="s">
        <v>132</v>
      </c>
      <c r="N286" s="176" t="s">
        <v>132</v>
      </c>
      <c r="O286" s="176" t="s">
        <v>132</v>
      </c>
      <c r="P286" s="176" t="s">
        <v>132</v>
      </c>
      <c r="Q286" s="94" t="e">
        <f t="shared" si="913"/>
        <v>#DIV/0!</v>
      </c>
      <c r="R286" s="94" t="e">
        <f t="shared" si="914"/>
        <v>#DIV/0!</v>
      </c>
      <c r="S286" s="94" t="e">
        <f t="shared" si="915"/>
        <v>#DIV/0!</v>
      </c>
      <c r="T286" s="94" t="e">
        <f t="shared" si="916"/>
        <v>#DIV/0!</v>
      </c>
      <c r="U286" s="94" t="e">
        <f t="shared" si="917"/>
        <v>#DIV/0!</v>
      </c>
      <c r="V286" s="94" t="e">
        <f t="shared" si="918"/>
        <v>#DIV/0!</v>
      </c>
      <c r="W286" s="362">
        <f t="shared" si="919"/>
        <v>0</v>
      </c>
      <c r="X286" s="362">
        <f t="shared" si="920"/>
        <v>0</v>
      </c>
      <c r="Y286" s="362">
        <f t="shared" si="921"/>
        <v>0</v>
      </c>
      <c r="Z286" s="100"/>
      <c r="AA286" s="396"/>
      <c r="AB286" s="100"/>
      <c r="AC286" s="100"/>
      <c r="AD286" s="100"/>
      <c r="AE286" s="100"/>
      <c r="AF286" s="100"/>
      <c r="AG286" s="201"/>
      <c r="AH286" s="206"/>
      <c r="AI286" s="206"/>
      <c r="AJ286" s="206"/>
      <c r="AK286" s="202"/>
      <c r="AL286" s="94">
        <f t="shared" si="782"/>
        <v>-1</v>
      </c>
      <c r="AM286" s="94">
        <f t="shared" si="783"/>
        <v>-2.1852666300164941E-2</v>
      </c>
      <c r="AN286" s="94">
        <f t="shared" si="807"/>
        <v>0.17288627387764979</v>
      </c>
      <c r="AO286" s="94">
        <f t="shared" si="808"/>
        <v>0.17505366839247374</v>
      </c>
      <c r="AP286" s="94">
        <f t="shared" si="809"/>
        <v>-0.2216434047572243</v>
      </c>
      <c r="AQ286" s="94">
        <f t="shared" si="810"/>
        <v>-1.617309319472994E-2</v>
      </c>
      <c r="AR286" s="362">
        <f t="shared" si="784"/>
        <v>-42.701999999999998</v>
      </c>
      <c r="AS286" s="362">
        <f t="shared" si="811"/>
        <v>-0.95400000000000063</v>
      </c>
      <c r="AT286" s="362">
        <f t="shared" si="812"/>
        <v>6.4350000000000023</v>
      </c>
      <c r="AU286" s="266"/>
      <c r="AV286" s="266">
        <v>42.701999999999998</v>
      </c>
      <c r="AW286" s="266">
        <v>43.655999999999999</v>
      </c>
      <c r="AX286" s="266">
        <v>37.220999999999997</v>
      </c>
      <c r="AY286" s="266">
        <v>31.675999999999998</v>
      </c>
      <c r="AZ286" s="266">
        <v>40.695999999999998</v>
      </c>
      <c r="BA286" s="266">
        <v>41.365000000000002</v>
      </c>
      <c r="BB286" s="202">
        <v>45.875999999999998</v>
      </c>
      <c r="BC286" s="201">
        <v>40.622999999999998</v>
      </c>
      <c r="BD286" s="201">
        <v>38.6</v>
      </c>
      <c r="BE286" s="201">
        <v>31.826000000000001</v>
      </c>
      <c r="BF286" s="202">
        <v>39.427</v>
      </c>
      <c r="BG286" s="94">
        <f t="shared" si="785"/>
        <v>-1</v>
      </c>
      <c r="BH286" s="94">
        <f t="shared" si="813"/>
        <v>-4.0272108843537331E-2</v>
      </c>
      <c r="BI286" s="94">
        <f t="shared" si="814"/>
        <v>0.56516183986371382</v>
      </c>
      <c r="BJ286" s="94">
        <f t="shared" si="815"/>
        <v>4.3062146892655369</v>
      </c>
      <c r="BK286" s="94">
        <f t="shared" si="816"/>
        <v>-0.89566140061306299</v>
      </c>
      <c r="BL286" s="94">
        <f t="shared" si="817"/>
        <v>-0.27812765957446817</v>
      </c>
      <c r="BM286" s="362">
        <f t="shared" si="786"/>
        <v>-7.0540000000000003</v>
      </c>
      <c r="BN286" s="362">
        <f t="shared" si="818"/>
        <v>-0.29599999999999937</v>
      </c>
      <c r="BO286" s="362">
        <f t="shared" si="819"/>
        <v>2.6539999999999999</v>
      </c>
      <c r="BP286" s="266"/>
      <c r="BQ286" s="266">
        <v>7.0540000000000003</v>
      </c>
      <c r="BR286" s="266">
        <v>7.35</v>
      </c>
      <c r="BS286" s="266">
        <v>4.6959999999999997</v>
      </c>
      <c r="BT286" s="266">
        <v>0.88500000000000001</v>
      </c>
      <c r="BU286" s="266">
        <v>8.4819999999999993</v>
      </c>
      <c r="BV286" s="266">
        <v>11.75</v>
      </c>
      <c r="BW286" s="202">
        <v>11.176466</v>
      </c>
      <c r="BX286" s="201">
        <v>6.4880000000000004</v>
      </c>
      <c r="BY286" s="201">
        <v>10.468</v>
      </c>
      <c r="BZ286" s="201">
        <v>6.3730000000000002</v>
      </c>
      <c r="CA286" s="201">
        <v>8.4149999999999991</v>
      </c>
      <c r="CB286" s="94">
        <f t="shared" si="787"/>
        <v>-1</v>
      </c>
      <c r="CC286" s="94">
        <f t="shared" si="820"/>
        <v>1.9128861315755419E-2</v>
      </c>
      <c r="CD286" s="94">
        <f t="shared" si="821"/>
        <v>0.59690402476780191</v>
      </c>
      <c r="CE286" s="94">
        <f t="shared" si="822"/>
        <v>6.1041055718475059</v>
      </c>
      <c r="CF286" s="94">
        <f t="shared" si="823"/>
        <v>-0.9155104063429137</v>
      </c>
      <c r="CG286" s="94">
        <f t="shared" si="824"/>
        <v>-0.28849713530189525</v>
      </c>
      <c r="CH286" s="362">
        <f t="shared" si="788"/>
        <v>-7.8849999999999998</v>
      </c>
      <c r="CI286" s="362">
        <f t="shared" si="825"/>
        <v>0.14799999999999969</v>
      </c>
      <c r="CJ286" s="362">
        <f t="shared" si="826"/>
        <v>2.8920000000000003</v>
      </c>
      <c r="CK286" s="100"/>
      <c r="CL286" s="100">
        <v>7.8849999999999998</v>
      </c>
      <c r="CM286" s="100">
        <v>7.7370000000000001</v>
      </c>
      <c r="CN286" s="100">
        <v>4.8449999999999998</v>
      </c>
      <c r="CO286" s="100">
        <v>0.68200000000000005</v>
      </c>
      <c r="CP286" s="100">
        <v>8.0719999999999992</v>
      </c>
      <c r="CQ286" s="100">
        <v>11.345000000000001</v>
      </c>
      <c r="CR286" s="208">
        <v>10.513</v>
      </c>
      <c r="CS286" s="208">
        <v>5.4509999999999996</v>
      </c>
      <c r="CT286" s="208">
        <v>8.7170000000000005</v>
      </c>
      <c r="CU286" s="208">
        <v>4.351</v>
      </c>
      <c r="CV286" s="208">
        <v>6.0709999999999997</v>
      </c>
      <c r="CW286" s="94">
        <f t="shared" si="789"/>
        <v>-1</v>
      </c>
      <c r="CX286" s="94">
        <f t="shared" si="827"/>
        <v>1.3648468708388791E-2</v>
      </c>
      <c r="CY286" s="94">
        <f t="shared" si="828"/>
        <v>0.4189891355692017</v>
      </c>
      <c r="CZ286" s="94">
        <f t="shared" si="829"/>
        <v>3.6021739130434782</v>
      </c>
      <c r="DA286" s="94">
        <f t="shared" si="830"/>
        <v>-0.84927916120576674</v>
      </c>
      <c r="DB286" s="94">
        <f t="shared" si="831"/>
        <v>-0.27220698700369622</v>
      </c>
      <c r="DC286" s="362">
        <f t="shared" si="790"/>
        <v>-6.09</v>
      </c>
      <c r="DD286" s="362">
        <f t="shared" si="832"/>
        <v>8.1999999999999851E-2</v>
      </c>
      <c r="DE286" s="362">
        <f t="shared" si="833"/>
        <v>1.774</v>
      </c>
      <c r="DF286" s="266"/>
      <c r="DG286" s="266">
        <v>6.09</v>
      </c>
      <c r="DH286" s="266">
        <v>6.008</v>
      </c>
      <c r="DI286" s="266">
        <v>4.234</v>
      </c>
      <c r="DJ286" s="266">
        <v>0.92</v>
      </c>
      <c r="DK286" s="266">
        <v>6.1040000000000001</v>
      </c>
      <c r="DL286" s="266">
        <v>8.3870000000000005</v>
      </c>
      <c r="DM286" s="201">
        <v>8.19</v>
      </c>
      <c r="DN286" s="201">
        <v>4.1459999999999999</v>
      </c>
      <c r="DO286" s="201">
        <v>6.6360000000000001</v>
      </c>
      <c r="DP286" s="201">
        <v>3.8039999999999998</v>
      </c>
      <c r="DQ286" s="201">
        <v>4.3719999999999999</v>
      </c>
      <c r="DR286" s="94">
        <f t="shared" si="791"/>
        <v>-1</v>
      </c>
      <c r="DS286" s="94">
        <f t="shared" si="834"/>
        <v>0.14420663857190211</v>
      </c>
      <c r="DT286" s="94">
        <f t="shared" si="835"/>
        <v>0.16582942313000285</v>
      </c>
      <c r="DU286" s="94">
        <f t="shared" si="836"/>
        <v>0.13232904113014121</v>
      </c>
      <c r="DV286" s="94">
        <f t="shared" si="837"/>
        <v>2.960483974771522E-2</v>
      </c>
      <c r="DW286" s="94">
        <f t="shared" si="838"/>
        <v>-0.22255578905233664</v>
      </c>
      <c r="DX286" s="362">
        <f t="shared" si="792"/>
        <v>-48.329000000000001</v>
      </c>
      <c r="DY286" s="362">
        <f t="shared" si="839"/>
        <v>6.0910000000000011</v>
      </c>
      <c r="DZ286" s="362">
        <f t="shared" si="840"/>
        <v>6.0080000000000027</v>
      </c>
      <c r="EA286" s="100"/>
      <c r="EB286" s="100">
        <v>48.329000000000001</v>
      </c>
      <c r="EC286" s="100">
        <v>42.238</v>
      </c>
      <c r="ED286" s="100">
        <v>36.229999999999997</v>
      </c>
      <c r="EE286" s="100">
        <v>31.995999999999999</v>
      </c>
      <c r="EF286" s="100">
        <v>31.076000000000001</v>
      </c>
      <c r="EG286" s="100">
        <v>39.972000000000001</v>
      </c>
      <c r="EH286" s="208">
        <v>31.585000000000001</v>
      </c>
      <c r="EI286" s="208">
        <v>23.394814</v>
      </c>
      <c r="EJ286" s="208">
        <v>19.248999999999999</v>
      </c>
      <c r="EK286" s="208">
        <v>12.613</v>
      </c>
      <c r="EL286" s="208">
        <v>8.8089999999999993</v>
      </c>
      <c r="EM286" s="94">
        <f t="shared" si="793"/>
        <v>-1</v>
      </c>
      <c r="EN286" s="94">
        <f t="shared" si="841"/>
        <v>7.5888309042144416E-3</v>
      </c>
      <c r="EO286" s="94">
        <f t="shared" si="842"/>
        <v>0.3141256830601093</v>
      </c>
      <c r="EP286" s="94">
        <f t="shared" si="843"/>
        <v>0.29996980944431628</v>
      </c>
      <c r="EQ286" s="94">
        <f t="shared" si="844"/>
        <v>-0.20338119827403275</v>
      </c>
      <c r="ER286" s="94">
        <f t="shared" si="845"/>
        <v>-0.16860738649729468</v>
      </c>
      <c r="ES286" s="362">
        <f t="shared" si="794"/>
        <v>-96.924000000000007</v>
      </c>
      <c r="ET286" s="362">
        <f t="shared" si="846"/>
        <v>0.73000000000000398</v>
      </c>
      <c r="EU286" s="362">
        <f t="shared" si="847"/>
        <v>22.994</v>
      </c>
      <c r="EV286" s="100"/>
      <c r="EW286" s="100">
        <v>96.924000000000007</v>
      </c>
      <c r="EX286" s="100">
        <v>96.194000000000003</v>
      </c>
      <c r="EY286" s="100">
        <v>73.2</v>
      </c>
      <c r="EZ286" s="100">
        <v>56.308999999999997</v>
      </c>
      <c r="FA286" s="100">
        <v>70.685000000000002</v>
      </c>
      <c r="FB286" s="100">
        <v>85.02</v>
      </c>
      <c r="FC286" s="208">
        <v>88.197999999999993</v>
      </c>
      <c r="FD286" s="208">
        <v>82.147000000000006</v>
      </c>
      <c r="FE286" s="208">
        <v>85.888000000000005</v>
      </c>
      <c r="FF286" s="208">
        <v>55.698999999999998</v>
      </c>
      <c r="FG286" s="208">
        <v>62.188000000000002</v>
      </c>
      <c r="FH286" s="94">
        <f t="shared" si="795"/>
        <v>-1</v>
      </c>
      <c r="FI286" s="94">
        <f t="shared" si="848"/>
        <v>2.6315789473684209E-2</v>
      </c>
      <c r="FJ286" s="94">
        <f t="shared" si="849"/>
        <v>8.5714285714285715E-2</v>
      </c>
      <c r="FK286" s="94">
        <f t="shared" si="850"/>
        <v>2.9411764705882353E-2</v>
      </c>
      <c r="FL286" s="94">
        <f t="shared" si="851"/>
        <v>0</v>
      </c>
      <c r="FM286" s="94">
        <f t="shared" si="852"/>
        <v>9.6774193548387094E-2</v>
      </c>
      <c r="FN286" s="362">
        <f t="shared" si="796"/>
        <v>-39</v>
      </c>
      <c r="FO286" s="362">
        <f t="shared" si="853"/>
        <v>1</v>
      </c>
      <c r="FP286" s="362">
        <f t="shared" si="854"/>
        <v>3</v>
      </c>
      <c r="FQ286" s="486"/>
      <c r="FR286" s="486">
        <v>39</v>
      </c>
      <c r="FS286" s="486">
        <v>38</v>
      </c>
      <c r="FT286" s="486">
        <v>35</v>
      </c>
      <c r="FU286" s="486">
        <v>34</v>
      </c>
      <c r="FV286" s="486">
        <v>34</v>
      </c>
      <c r="FW286" s="486">
        <v>31</v>
      </c>
      <c r="FX286" s="2">
        <v>31</v>
      </c>
      <c r="FY286" s="2">
        <v>32</v>
      </c>
      <c r="FZ286" s="2">
        <v>29</v>
      </c>
      <c r="GA286" s="2">
        <v>24</v>
      </c>
      <c r="GB286" s="2">
        <v>25</v>
      </c>
      <c r="GC286" s="2"/>
      <c r="GD286" s="2"/>
      <c r="GE286" s="1" t="s">
        <v>106</v>
      </c>
      <c r="GF286" s="336"/>
      <c r="GG286" s="1">
        <v>3540</v>
      </c>
      <c r="GH286" s="1" t="s">
        <v>408</v>
      </c>
      <c r="GI286" s="18" t="s">
        <v>97</v>
      </c>
      <c r="GJ286" s="94">
        <f t="shared" si="922"/>
        <v>-1</v>
      </c>
      <c r="GK286" s="94">
        <f t="shared" si="923"/>
        <v>-0.11701830148150354</v>
      </c>
      <c r="GL286" s="94">
        <f t="shared" si="924"/>
        <v>0.38846885346648413</v>
      </c>
      <c r="GM286" s="94">
        <f t="shared" si="925"/>
        <v>5.5674397828916531</v>
      </c>
      <c r="GN286" s="94">
        <f t="shared" si="926"/>
        <v>-0.90482596635355372</v>
      </c>
      <c r="GO286" s="94">
        <f t="shared" si="927"/>
        <v>-0.28339980732459347</v>
      </c>
      <c r="GP286" s="366">
        <f t="shared" si="928"/>
        <v>-0.17412523325272999</v>
      </c>
      <c r="GQ286" s="366">
        <f t="shared" si="929"/>
        <v>-2.3076173690227686E-2</v>
      </c>
      <c r="GR286" s="366">
        <f t="shared" si="930"/>
        <v>5.5173441064846701E-2</v>
      </c>
      <c r="GS286" s="94">
        <f t="shared" si="797"/>
        <v>0</v>
      </c>
      <c r="GT286" s="94">
        <f t="shared" si="855"/>
        <v>0.17412523325272999</v>
      </c>
      <c r="GU286" s="94">
        <f t="shared" si="856"/>
        <v>0.19720140694295768</v>
      </c>
      <c r="GV286" s="94">
        <f t="shared" si="857"/>
        <v>0.14202796587811098</v>
      </c>
      <c r="GW286" s="94">
        <f t="shared" si="858"/>
        <v>2.162607813292745E-2</v>
      </c>
      <c r="GX286" s="94">
        <f t="shared" si="859"/>
        <v>0.22722666366400177</v>
      </c>
      <c r="GY286" s="94">
        <f t="shared" si="860"/>
        <v>0.31708987240940789</v>
      </c>
      <c r="GZ286" s="94">
        <f t="shared" si="861"/>
        <v>0.38243126831967816</v>
      </c>
      <c r="HA286" s="94">
        <f t="shared" si="862"/>
        <v>0.25565255490514988</v>
      </c>
      <c r="HB286" s="94">
        <f t="shared" si="863"/>
        <v>0.54717218002636381</v>
      </c>
      <c r="HC286" s="94">
        <f t="shared" si="864"/>
        <v>0.40621790682475967</v>
      </c>
      <c r="HD286" s="94">
        <f t="shared" si="931"/>
        <v>-1</v>
      </c>
      <c r="HE286" s="94">
        <f t="shared" si="932"/>
        <v>-0.1581719653550791</v>
      </c>
      <c r="HF286" s="94">
        <f t="shared" si="933"/>
        <v>0.19663355679014449</v>
      </c>
      <c r="HG286" s="94">
        <f t="shared" si="934"/>
        <v>4.2031706541521245</v>
      </c>
      <c r="HH286" s="94">
        <f t="shared" si="935"/>
        <v>-0.87207236863518711</v>
      </c>
      <c r="HI286" s="94">
        <f t="shared" si="936"/>
        <v>-0.19693469661327651</v>
      </c>
      <c r="HJ286" s="366">
        <f t="shared" si="937"/>
        <v>-7.3053780590105533E-2</v>
      </c>
      <c r="HK286" s="366">
        <f t="shared" si="938"/>
        <v>-1.3726152583442522E-2</v>
      </c>
      <c r="HL286" s="366">
        <f t="shared" si="939"/>
        <v>1.4259876652379655E-2</v>
      </c>
      <c r="HM286" s="94">
        <f t="shared" si="798"/>
        <v>0</v>
      </c>
      <c r="HN286" s="94">
        <f t="shared" si="865"/>
        <v>7.3053780590105533E-2</v>
      </c>
      <c r="HO286" s="94">
        <f t="shared" si="866"/>
        <v>8.6779933173548054E-2</v>
      </c>
      <c r="HP286" s="94">
        <f t="shared" si="867"/>
        <v>7.25200565211684E-2</v>
      </c>
      <c r="HQ286" s="94">
        <f t="shared" si="868"/>
        <v>1.3937666346441564E-2</v>
      </c>
      <c r="HR286" s="94">
        <f t="shared" si="869"/>
        <v>0.10894961626152018</v>
      </c>
      <c r="HS286" s="94">
        <f t="shared" si="870"/>
        <v>0.13566719394058355</v>
      </c>
      <c r="HT286" s="94">
        <f t="shared" si="871"/>
        <v>0.13122153277172796</v>
      </c>
      <c r="HU286" s="94">
        <f t="shared" si="872"/>
        <v>7.7222007319903585E-2</v>
      </c>
      <c r="HV286" s="94">
        <f t="shared" si="873"/>
        <v>0.14786668267566938</v>
      </c>
      <c r="HW286" s="94">
        <f t="shared" si="874"/>
        <v>0.1081204882641852</v>
      </c>
      <c r="HX286" s="94" t="e">
        <f t="shared" si="940"/>
        <v>#VALUE!</v>
      </c>
      <c r="HY286" s="94">
        <f t="shared" si="941"/>
        <v>0.13558884683654768</v>
      </c>
      <c r="HZ286" s="94">
        <f t="shared" si="942"/>
        <v>-0.1128478514968063</v>
      </c>
      <c r="IA286" s="94">
        <f t="shared" si="943"/>
        <v>-0.12895743200823606</v>
      </c>
      <c r="IB286" s="94">
        <f t="shared" si="944"/>
        <v>0.29246866571182673</v>
      </c>
      <c r="IC286" s="94">
        <f t="shared" si="945"/>
        <v>-6.4889201177472822E-2</v>
      </c>
      <c r="ID286" s="366" t="e">
        <f t="shared" si="946"/>
        <v>#VALUE!</v>
      </c>
      <c r="IE286" s="366">
        <f t="shared" si="947"/>
        <v>5.9535955596836609E-2</v>
      </c>
      <c r="IF286" s="366">
        <f t="shared" si="948"/>
        <v>-5.5853519941656993E-2</v>
      </c>
      <c r="IG286" s="94" t="str">
        <f t="shared" si="799"/>
        <v>i.a.</v>
      </c>
      <c r="IH286" s="94">
        <f t="shared" si="875"/>
        <v>0.49862779084643638</v>
      </c>
      <c r="II286" s="94">
        <f t="shared" si="876"/>
        <v>0.43909183524959977</v>
      </c>
      <c r="IJ286" s="94">
        <f t="shared" si="877"/>
        <v>0.49494535519125676</v>
      </c>
      <c r="IK286" s="94">
        <f t="shared" si="878"/>
        <v>0.56822177627022319</v>
      </c>
      <c r="IL286" s="94">
        <f t="shared" si="879"/>
        <v>0.43964065926292706</v>
      </c>
      <c r="IM286" s="94">
        <f t="shared" si="880"/>
        <v>0.47014820042342981</v>
      </c>
      <c r="IN286" s="94">
        <f t="shared" si="881"/>
        <v>0.35811469647837824</v>
      </c>
      <c r="IO286" s="94">
        <f t="shared" si="882"/>
        <v>0.28479206787831568</v>
      </c>
      <c r="IP286" s="94">
        <f t="shared" si="883"/>
        <v>0.224117455290611</v>
      </c>
      <c r="IQ286" s="94">
        <f t="shared" si="884"/>
        <v>0.22644930788703568</v>
      </c>
      <c r="IR286" s="94">
        <f t="shared" si="800"/>
        <v>0.14165112240303593</v>
      </c>
      <c r="IS286" s="94" t="e">
        <f t="shared" si="949"/>
        <v>#VALUE!</v>
      </c>
      <c r="IT286" s="94" t="e">
        <f t="shared" si="950"/>
        <v>#VALUE!</v>
      </c>
      <c r="IU286" s="94" t="e">
        <f t="shared" si="951"/>
        <v>#VALUE!</v>
      </c>
      <c r="IV286" s="94" t="e">
        <f t="shared" si="952"/>
        <v>#VALUE!</v>
      </c>
      <c r="IW286" s="94" t="e">
        <f t="shared" si="953"/>
        <v>#VALUE!</v>
      </c>
      <c r="IX286" s="94" t="e">
        <f t="shared" si="954"/>
        <v>#VALUE!</v>
      </c>
      <c r="IY286" s="366" t="e">
        <f t="shared" si="955"/>
        <v>#VALUE!</v>
      </c>
      <c r="IZ286" s="366" t="e">
        <f t="shared" si="956"/>
        <v>#VALUE!</v>
      </c>
      <c r="JA286" s="366" t="e">
        <f t="shared" si="957"/>
        <v>#VALUE!</v>
      </c>
      <c r="JB286" s="392"/>
      <c r="JC286" s="94" t="str">
        <f t="shared" si="885"/>
        <v>i.a.</v>
      </c>
      <c r="JD286" s="94" t="str">
        <f t="shared" si="886"/>
        <v>i.a.</v>
      </c>
      <c r="JE286" s="94" t="str">
        <f t="shared" si="887"/>
        <v>i.a.</v>
      </c>
      <c r="JF286" s="94" t="str">
        <f t="shared" si="888"/>
        <v>i.a.</v>
      </c>
      <c r="JG286" s="94" t="str">
        <f t="shared" si="889"/>
        <v>i.a.</v>
      </c>
      <c r="JH286" s="94" t="str">
        <f t="shared" si="890"/>
        <v>i.a.</v>
      </c>
      <c r="JI286" s="94" t="str">
        <f t="shared" si="891"/>
        <v>i.a.</v>
      </c>
      <c r="JJ286" s="94" t="str">
        <f t="shared" si="892"/>
        <v>i.a.</v>
      </c>
      <c r="JK286" s="94" t="str">
        <f t="shared" si="893"/>
        <v>i.a.</v>
      </c>
      <c r="JL286" s="94" t="str">
        <f t="shared" si="894"/>
        <v>i.a.</v>
      </c>
      <c r="JM286" s="94" t="str">
        <f t="shared" si="801"/>
        <v>i.a.</v>
      </c>
      <c r="JN286" s="94" t="e">
        <f t="shared" si="958"/>
        <v>#VALUE!</v>
      </c>
      <c r="JO286" s="94" t="e">
        <f t="shared" si="959"/>
        <v>#DIV/0!</v>
      </c>
      <c r="JP286" s="94" t="e">
        <f t="shared" si="960"/>
        <v>#DIV/0!</v>
      </c>
      <c r="JQ286" s="94" t="e">
        <f t="shared" si="961"/>
        <v>#DIV/0!</v>
      </c>
      <c r="JR286" s="94" t="e">
        <f t="shared" si="962"/>
        <v>#DIV/0!</v>
      </c>
      <c r="JS286" s="94" t="e">
        <f t="shared" si="963"/>
        <v>#DIV/0!</v>
      </c>
      <c r="JT286" s="364" t="e">
        <f t="shared" si="964"/>
        <v>#VALUE!</v>
      </c>
      <c r="JU286" s="364">
        <f t="shared" si="965"/>
        <v>0</v>
      </c>
      <c r="JV286" s="364">
        <f t="shared" si="966"/>
        <v>0</v>
      </c>
      <c r="JW286" s="99" t="str">
        <f t="shared" si="802"/>
        <v>i.a.</v>
      </c>
      <c r="JX286" s="99">
        <f t="shared" si="895"/>
        <v>0</v>
      </c>
      <c r="JY286" s="99">
        <f t="shared" si="896"/>
        <v>0</v>
      </c>
      <c r="JZ286" s="99">
        <f t="shared" si="897"/>
        <v>0</v>
      </c>
      <c r="KA286" s="99">
        <f t="shared" si="898"/>
        <v>0</v>
      </c>
      <c r="KB286" s="99">
        <f t="shared" si="899"/>
        <v>0</v>
      </c>
      <c r="KC286" s="99">
        <f t="shared" si="900"/>
        <v>0</v>
      </c>
      <c r="KD286" s="99">
        <f t="shared" si="901"/>
        <v>0</v>
      </c>
      <c r="KE286" s="99">
        <f t="shared" si="902"/>
        <v>0</v>
      </c>
      <c r="KF286" s="99">
        <f t="shared" si="803"/>
        <v>0</v>
      </c>
      <c r="KG286" s="99">
        <f t="shared" si="804"/>
        <v>0</v>
      </c>
      <c r="KH286" s="99">
        <f t="shared" si="805"/>
        <v>0</v>
      </c>
      <c r="KI286" s="94">
        <f t="shared" si="967"/>
        <v>-1</v>
      </c>
      <c r="KJ286" s="94">
        <f t="shared" si="968"/>
        <v>-7.0026479487511391E-3</v>
      </c>
      <c r="KK286" s="94">
        <f t="shared" si="969"/>
        <v>0.47083265439139643</v>
      </c>
      <c r="KL286" s="94">
        <f t="shared" si="970"/>
        <v>5.9011311269375772</v>
      </c>
      <c r="KM286" s="94">
        <f t="shared" si="971"/>
        <v>-0.91551040634291381</v>
      </c>
      <c r="KN286" s="94">
        <f t="shared" si="972"/>
        <v>-0.35127679983408094</v>
      </c>
      <c r="KO286" s="364">
        <f t="shared" si="973"/>
        <v>-0.20217948717948717</v>
      </c>
      <c r="KP286" s="364">
        <f t="shared" si="974"/>
        <v>-1.4257759784075674E-3</v>
      </c>
      <c r="KQ286" s="364">
        <f t="shared" si="975"/>
        <v>6.5176691729323305E-2</v>
      </c>
      <c r="KR286" s="308"/>
      <c r="KS286" s="308">
        <f t="shared" si="903"/>
        <v>0.20217948717948717</v>
      </c>
      <c r="KT286" s="308">
        <f t="shared" si="904"/>
        <v>0.20360526315789473</v>
      </c>
      <c r="KU286" s="308">
        <f t="shared" si="905"/>
        <v>0.13842857142857143</v>
      </c>
      <c r="KV286" s="308">
        <f t="shared" si="906"/>
        <v>2.0058823529411768E-2</v>
      </c>
      <c r="KW286" s="308">
        <f t="shared" si="907"/>
        <v>0.23741176470588232</v>
      </c>
      <c r="KX286" s="308">
        <f t="shared" si="908"/>
        <v>0.36596774193548387</v>
      </c>
      <c r="KY286" s="308">
        <f t="shared" si="909"/>
        <v>0.33912903225806451</v>
      </c>
      <c r="KZ286" s="308">
        <f t="shared" si="910"/>
        <v>0.17034374999999999</v>
      </c>
      <c r="LA286" s="308">
        <f t="shared" si="911"/>
        <v>0.30058620689655174</v>
      </c>
      <c r="LB286" s="308">
        <f t="shared" si="912"/>
        <v>0.18129166666666666</v>
      </c>
      <c r="LC286" s="308">
        <f t="shared" si="806"/>
        <v>0.24284</v>
      </c>
    </row>
    <row r="287" spans="1:315" s="1" customFormat="1" ht="15.75" customHeight="1" x14ac:dyDescent="0.3">
      <c r="A287" s="382" t="s">
        <v>135</v>
      </c>
      <c r="B287" s="171">
        <v>73628016</v>
      </c>
      <c r="C287" t="s">
        <v>115</v>
      </c>
      <c r="D287" s="4"/>
      <c r="E287"/>
      <c r="F287"/>
      <c r="G287">
        <v>773200</v>
      </c>
      <c r="H287"/>
      <c r="I287" s="183">
        <v>45175</v>
      </c>
      <c r="J287" s="176" t="s">
        <v>129</v>
      </c>
      <c r="K287" s="176" t="s">
        <v>129</v>
      </c>
      <c r="L287" s="176" t="s">
        <v>129</v>
      </c>
      <c r="M287" s="176" t="s">
        <v>129</v>
      </c>
      <c r="N287" s="176" t="s">
        <v>129</v>
      </c>
      <c r="O287" s="178" t="s">
        <v>129</v>
      </c>
      <c r="P287" s="178" t="s">
        <v>129</v>
      </c>
      <c r="Q287" s="94" t="e">
        <f t="shared" si="913"/>
        <v>#DIV/0!</v>
      </c>
      <c r="R287" s="94" t="e">
        <f t="shared" si="914"/>
        <v>#DIV/0!</v>
      </c>
      <c r="S287" s="94" t="e">
        <f t="shared" si="915"/>
        <v>#DIV/0!</v>
      </c>
      <c r="T287" s="94" t="e">
        <f t="shared" si="916"/>
        <v>#DIV/0!</v>
      </c>
      <c r="U287" s="94" t="e">
        <f t="shared" si="917"/>
        <v>#DIV/0!</v>
      </c>
      <c r="V287" s="94" t="e">
        <f t="shared" si="918"/>
        <v>#DIV/0!</v>
      </c>
      <c r="W287" s="362">
        <f t="shared" si="919"/>
        <v>0</v>
      </c>
      <c r="X287" s="362">
        <f t="shared" si="920"/>
        <v>0</v>
      </c>
      <c r="Y287" s="362">
        <f t="shared" si="921"/>
        <v>0</v>
      </c>
      <c r="Z287" s="100"/>
      <c r="AA287" s="396"/>
      <c r="AB287" s="100"/>
      <c r="AC287" s="100"/>
      <c r="AD287" s="100"/>
      <c r="AE287" s="100"/>
      <c r="AF287" s="100"/>
      <c r="AG287" s="201"/>
      <c r="AH287" s="207"/>
      <c r="AI287" s="207"/>
      <c r="AJ287" s="207"/>
      <c r="AK287" s="204"/>
      <c r="AL287" s="94">
        <f t="shared" si="782"/>
        <v>-2.1864440469091286E-3</v>
      </c>
      <c r="AM287" s="94">
        <f t="shared" si="783"/>
        <v>-0.1112877583465819</v>
      </c>
      <c r="AN287" s="94">
        <f t="shared" si="807"/>
        <v>0.35484642999601118</v>
      </c>
      <c r="AO287" s="94">
        <f t="shared" si="808"/>
        <v>2.9230642909926913E-2</v>
      </c>
      <c r="AP287" s="94">
        <f t="shared" si="809"/>
        <v>-5.4939085900519914E-2</v>
      </c>
      <c r="AQ287" s="94">
        <f t="shared" si="810"/>
        <v>8.769412559081699E-2</v>
      </c>
      <c r="AR287" s="362">
        <f t="shared" si="784"/>
        <v>-3.2999999999999474E-2</v>
      </c>
      <c r="AS287" s="362">
        <f t="shared" si="811"/>
        <v>-1.8900000000000006</v>
      </c>
      <c r="AT287" s="362">
        <f t="shared" si="812"/>
        <v>4.4480000000000004</v>
      </c>
      <c r="AU287" s="266">
        <v>15.06</v>
      </c>
      <c r="AV287" s="266">
        <v>15.093</v>
      </c>
      <c r="AW287" s="266">
        <v>16.983000000000001</v>
      </c>
      <c r="AX287" s="266">
        <v>12.535</v>
      </c>
      <c r="AY287" s="266">
        <v>12.179</v>
      </c>
      <c r="AZ287" s="201">
        <v>12.887</v>
      </c>
      <c r="BA287" s="253">
        <v>11.848000000000001</v>
      </c>
      <c r="BB287" s="217">
        <v>9.9369999999999994</v>
      </c>
      <c r="BC287" s="243">
        <v>7.0209999999999999</v>
      </c>
      <c r="BD287" s="243">
        <v>7.8150000000000004</v>
      </c>
      <c r="BE287" s="243">
        <v>6.4749999999999996</v>
      </c>
      <c r="BF287" s="237"/>
      <c r="BG287" s="94">
        <f t="shared" si="785"/>
        <v>7.1984721610107133E-2</v>
      </c>
      <c r="BH287" s="94">
        <f t="shared" si="813"/>
        <v>-0.12348699459181041</v>
      </c>
      <c r="BI287" s="94">
        <f t="shared" si="814"/>
        <v>1.7825152275170189</v>
      </c>
      <c r="BJ287" s="94">
        <f t="shared" si="815"/>
        <v>0.39410589410589419</v>
      </c>
      <c r="BK287" s="94">
        <f t="shared" si="816"/>
        <v>-0.3279624034911045</v>
      </c>
      <c r="BL287" s="94">
        <f t="shared" si="817"/>
        <v>6.621331424481032E-2</v>
      </c>
      <c r="BM287" s="362">
        <f t="shared" si="786"/>
        <v>0.48999999999999932</v>
      </c>
      <c r="BN287" s="362">
        <f t="shared" si="818"/>
        <v>-0.95899999999999963</v>
      </c>
      <c r="BO287" s="362">
        <f t="shared" si="819"/>
        <v>4.9749999999999996</v>
      </c>
      <c r="BP287" s="266">
        <v>7.2969999999999997</v>
      </c>
      <c r="BQ287" s="266">
        <v>6.8070000000000004</v>
      </c>
      <c r="BR287" s="266">
        <v>7.766</v>
      </c>
      <c r="BS287" s="266">
        <v>2.7909999999999999</v>
      </c>
      <c r="BT287" s="266">
        <v>2.0019999999999998</v>
      </c>
      <c r="BU287" s="201">
        <v>2.9790000000000001</v>
      </c>
      <c r="BV287" s="253">
        <v>2.794</v>
      </c>
      <c r="BW287" s="217">
        <v>3.26</v>
      </c>
      <c r="BX287" s="243">
        <v>2.1349999999999998</v>
      </c>
      <c r="BY287" s="243">
        <v>2.952</v>
      </c>
      <c r="BZ287" s="243">
        <v>2.0129999999999999</v>
      </c>
      <c r="CA287" s="239"/>
      <c r="CB287" s="94">
        <f t="shared" si="787"/>
        <v>0.10050174851756127</v>
      </c>
      <c r="CC287" s="94">
        <f t="shared" si="820"/>
        <v>-0.108082451857879</v>
      </c>
      <c r="CD287" s="94">
        <f t="shared" si="821"/>
        <v>2.2271334792122537</v>
      </c>
      <c r="CE287" s="94">
        <f t="shared" si="822"/>
        <v>0.62633451957295383</v>
      </c>
      <c r="CF287" s="94">
        <f t="shared" si="823"/>
        <v>-0.38859878154917321</v>
      </c>
      <c r="CG287" s="94">
        <f t="shared" si="824"/>
        <v>4.7402005469462216E-2</v>
      </c>
      <c r="CH287" s="362">
        <f t="shared" si="788"/>
        <v>0.66100000000000048</v>
      </c>
      <c r="CI287" s="362">
        <f t="shared" si="825"/>
        <v>-0.79699999999999971</v>
      </c>
      <c r="CJ287" s="362">
        <f t="shared" si="826"/>
        <v>5.0889999999999995</v>
      </c>
      <c r="CK287" s="100">
        <v>7.2380000000000004</v>
      </c>
      <c r="CL287" s="100">
        <v>6.577</v>
      </c>
      <c r="CM287" s="100">
        <v>7.3739999999999997</v>
      </c>
      <c r="CN287" s="100">
        <v>2.2850000000000001</v>
      </c>
      <c r="CO287" s="100">
        <v>1.405</v>
      </c>
      <c r="CP287" s="208">
        <v>2.298</v>
      </c>
      <c r="CQ287" s="296">
        <v>2.194</v>
      </c>
      <c r="CR287" s="288">
        <v>2.7170000000000001</v>
      </c>
      <c r="CS287" s="299">
        <v>1.8640000000000001</v>
      </c>
      <c r="CT287" s="299">
        <v>2.6640000000000001</v>
      </c>
      <c r="CU287" s="299">
        <v>1.6339999999999999</v>
      </c>
      <c r="CV287" s="289"/>
      <c r="CW287" s="94">
        <f t="shared" si="789"/>
        <v>9.7410127560881243E-2</v>
      </c>
      <c r="CX287" s="94">
        <f t="shared" si="827"/>
        <v>-9.703315881326352E-2</v>
      </c>
      <c r="CY287" s="94">
        <f t="shared" si="828"/>
        <v>2.2409502262443444</v>
      </c>
      <c r="CZ287" s="94">
        <f t="shared" si="829"/>
        <v>0.65079365079365092</v>
      </c>
      <c r="DA287" s="94">
        <f t="shared" si="830"/>
        <v>-0.39525691699604742</v>
      </c>
      <c r="DB287" s="94">
        <f t="shared" si="831"/>
        <v>5.2287581699346317E-2</v>
      </c>
      <c r="DC287" s="362">
        <f t="shared" si="790"/>
        <v>0.50399999999999956</v>
      </c>
      <c r="DD287" s="362">
        <f t="shared" si="832"/>
        <v>-0.55600000000000005</v>
      </c>
      <c r="DE287" s="362">
        <f t="shared" si="833"/>
        <v>3.9620000000000006</v>
      </c>
      <c r="DF287" s="266">
        <v>5.6779999999999999</v>
      </c>
      <c r="DG287" s="266">
        <v>5.1740000000000004</v>
      </c>
      <c r="DH287" s="266">
        <v>5.73</v>
      </c>
      <c r="DI287" s="266">
        <v>1.768</v>
      </c>
      <c r="DJ287" s="266">
        <v>1.071</v>
      </c>
      <c r="DK287" s="201">
        <v>1.7709999999999999</v>
      </c>
      <c r="DL287" s="238">
        <v>1.6830000000000001</v>
      </c>
      <c r="DM287" s="216">
        <v>2.0870000000000002</v>
      </c>
      <c r="DN287" s="243">
        <v>1.536</v>
      </c>
      <c r="DO287" s="243">
        <v>2.14</v>
      </c>
      <c r="DP287" s="243">
        <v>1.2529999999999999</v>
      </c>
      <c r="DQ287" s="239"/>
      <c r="DR287" s="94">
        <f t="shared" si="791"/>
        <v>0.172849861281373</v>
      </c>
      <c r="DS287" s="94">
        <f t="shared" si="834"/>
        <v>0.20849902534113071</v>
      </c>
      <c r="DT287" s="94">
        <f t="shared" si="835"/>
        <v>0.49214659685863854</v>
      </c>
      <c r="DU287" s="94">
        <f t="shared" si="836"/>
        <v>0.12691752982824189</v>
      </c>
      <c r="DV287" s="94">
        <f t="shared" si="837"/>
        <v>3.6981645139360891E-2</v>
      </c>
      <c r="DW287" s="94">
        <f t="shared" si="838"/>
        <v>3.8255223037831847E-2</v>
      </c>
      <c r="DX287" s="362">
        <f t="shared" si="792"/>
        <v>2.6790000000000003</v>
      </c>
      <c r="DY287" s="362">
        <f t="shared" si="839"/>
        <v>2.6740000000000013</v>
      </c>
      <c r="DZ287" s="362">
        <f t="shared" si="840"/>
        <v>4.2299999999999986</v>
      </c>
      <c r="EA287" s="100">
        <v>18.178000000000001</v>
      </c>
      <c r="EB287" s="100">
        <v>15.499000000000001</v>
      </c>
      <c r="EC287" s="100">
        <v>12.824999999999999</v>
      </c>
      <c r="ED287" s="100">
        <v>8.5950000000000006</v>
      </c>
      <c r="EE287" s="100">
        <v>7.6269999999999998</v>
      </c>
      <c r="EF287" s="208">
        <v>7.3550000000000004</v>
      </c>
      <c r="EG287" s="296">
        <v>7.0839999999999996</v>
      </c>
      <c r="EH287" s="288">
        <v>6.9009999999999998</v>
      </c>
      <c r="EI287" s="299">
        <v>6.3140000000000001</v>
      </c>
      <c r="EJ287" s="299">
        <v>6.2770000000000001</v>
      </c>
      <c r="EK287" s="299">
        <v>4.5869999999999997</v>
      </c>
      <c r="EL287" s="289"/>
      <c r="EM287" s="94">
        <f t="shared" si="793"/>
        <v>2.4935145390482763E-2</v>
      </c>
      <c r="EN287" s="94">
        <f t="shared" si="841"/>
        <v>-1.6414045243354308E-2</v>
      </c>
      <c r="EO287" s="94">
        <f t="shared" si="842"/>
        <v>-5.1475634866163376E-2</v>
      </c>
      <c r="EP287" s="94">
        <f t="shared" si="843"/>
        <v>-8.7333509165238063E-2</v>
      </c>
      <c r="EQ287" s="94">
        <f t="shared" si="844"/>
        <v>-0.14550525396512379</v>
      </c>
      <c r="ER287" s="94">
        <f t="shared" si="845"/>
        <v>0.1771123491179202</v>
      </c>
      <c r="ES287" s="362">
        <f t="shared" si="794"/>
        <v>0.64399999999999835</v>
      </c>
      <c r="ET287" s="362">
        <f t="shared" si="846"/>
        <v>-0.43099999999999739</v>
      </c>
      <c r="EU287" s="362">
        <f t="shared" si="847"/>
        <v>-1.4250000000000007</v>
      </c>
      <c r="EV287" s="100">
        <v>26.471</v>
      </c>
      <c r="EW287" s="100">
        <v>25.827000000000002</v>
      </c>
      <c r="EX287" s="100">
        <v>26.257999999999999</v>
      </c>
      <c r="EY287" s="100">
        <v>27.683</v>
      </c>
      <c r="EZ287" s="100">
        <v>30.332000000000001</v>
      </c>
      <c r="FA287" s="208">
        <v>35.497</v>
      </c>
      <c r="FB287" s="296">
        <v>30.155999999999999</v>
      </c>
      <c r="FC287" s="288">
        <v>25.225999999999999</v>
      </c>
      <c r="FD287" s="299">
        <v>16.713999999999999</v>
      </c>
      <c r="FE287" s="299">
        <v>15.172000000000001</v>
      </c>
      <c r="FF287" s="299">
        <v>14.284000000000001</v>
      </c>
      <c r="FG287" s="289"/>
      <c r="FH287" s="94">
        <f t="shared" si="795"/>
        <v>-0.125</v>
      </c>
      <c r="FI287" s="94">
        <f t="shared" si="848"/>
        <v>0</v>
      </c>
      <c r="FJ287" s="94">
        <f t="shared" si="849"/>
        <v>-0.1111111111111111</v>
      </c>
      <c r="FK287" s="94">
        <f t="shared" si="850"/>
        <v>0</v>
      </c>
      <c r="FL287" s="94">
        <f t="shared" si="851"/>
        <v>-0.1</v>
      </c>
      <c r="FM287" s="94">
        <f t="shared" si="852"/>
        <v>0.1111111111111111</v>
      </c>
      <c r="FN287" s="362">
        <f t="shared" si="796"/>
        <v>-1</v>
      </c>
      <c r="FO287" s="362">
        <f t="shared" si="853"/>
        <v>0</v>
      </c>
      <c r="FP287" s="362">
        <f t="shared" si="854"/>
        <v>-1</v>
      </c>
      <c r="FQ287" s="486">
        <v>7</v>
      </c>
      <c r="FR287" s="486">
        <v>8</v>
      </c>
      <c r="FS287" s="486">
        <v>8</v>
      </c>
      <c r="FT287" s="486">
        <v>9</v>
      </c>
      <c r="FU287" s="486">
        <v>9</v>
      </c>
      <c r="FV287" s="2">
        <v>10</v>
      </c>
      <c r="FW287" s="499">
        <v>9</v>
      </c>
      <c r="FX287" s="491">
        <v>8</v>
      </c>
      <c r="FY287" s="500">
        <v>6</v>
      </c>
      <c r="FZ287" s="500">
        <v>6</v>
      </c>
      <c r="GA287" s="500">
        <v>5</v>
      </c>
      <c r="GB287" s="499"/>
      <c r="GC287" s="2"/>
      <c r="GD287" s="2"/>
      <c r="GE287" s="1" t="s">
        <v>81</v>
      </c>
      <c r="GF287" s="336"/>
      <c r="GG287" s="1">
        <v>5700</v>
      </c>
      <c r="GH287" s="1" t="s">
        <v>136</v>
      </c>
      <c r="GI287" s="18" t="s">
        <v>82</v>
      </c>
      <c r="GJ287" s="94">
        <f t="shared" si="922"/>
        <v>-7.4424339311357793E-2</v>
      </c>
      <c r="GK287" s="94">
        <f t="shared" si="923"/>
        <v>-0.32548814146292065</v>
      </c>
      <c r="GL287" s="94">
        <f t="shared" si="924"/>
        <v>1.44400370213731</v>
      </c>
      <c r="GM287" s="94">
        <f t="shared" si="925"/>
        <v>0.5020184793639495</v>
      </c>
      <c r="GN287" s="94">
        <f t="shared" si="926"/>
        <v>-0.41075809683543663</v>
      </c>
      <c r="GO287" s="392">
        <f t="shared" si="927"/>
        <v>1.4468941511907149E-2</v>
      </c>
      <c r="GP287" s="366">
        <f t="shared" si="928"/>
        <v>-3.4563541847959345E-2</v>
      </c>
      <c r="GQ287" s="366">
        <f t="shared" si="929"/>
        <v>-0.22410359992040862</v>
      </c>
      <c r="GR287" s="366">
        <f t="shared" si="930"/>
        <v>0.40679921826948007</v>
      </c>
      <c r="GS287" s="94">
        <f t="shared" si="797"/>
        <v>0.4298482643940969</v>
      </c>
      <c r="GT287" s="94">
        <f t="shared" si="855"/>
        <v>0.46441180624205625</v>
      </c>
      <c r="GU287" s="392">
        <f t="shared" si="856"/>
        <v>0.68851540616246487</v>
      </c>
      <c r="GV287" s="94">
        <f t="shared" si="857"/>
        <v>0.2817161878929848</v>
      </c>
      <c r="GW287" s="94">
        <f t="shared" si="858"/>
        <v>0.18755840341743427</v>
      </c>
      <c r="GX287" s="94">
        <f t="shared" si="859"/>
        <v>0.31830459173072928</v>
      </c>
      <c r="GY287" s="94">
        <f t="shared" si="860"/>
        <v>0.31376474794422599</v>
      </c>
      <c r="GZ287" s="94">
        <f t="shared" si="861"/>
        <v>0.41119939462731747</v>
      </c>
      <c r="HA287" s="94">
        <f t="shared" si="862"/>
        <v>0.29608450480501947</v>
      </c>
      <c r="HB287" s="94">
        <f t="shared" si="863"/>
        <v>0.49042709867452133</v>
      </c>
      <c r="HC287" s="94">
        <f t="shared" si="864"/>
        <v>0.35622411161979506</v>
      </c>
      <c r="HD287" s="94">
        <f t="shared" si="931"/>
        <v>6.7618727772810236E-2</v>
      </c>
      <c r="HE287" s="94">
        <f t="shared" si="932"/>
        <v>-9.2253277820425167E-2</v>
      </c>
      <c r="HF287" s="94">
        <f t="shared" si="933"/>
        <v>1.9926701567342071</v>
      </c>
      <c r="HG287" s="94">
        <f t="shared" si="934"/>
        <v>0.5818770473687308</v>
      </c>
      <c r="HH287" s="94">
        <f t="shared" si="935"/>
        <v>-0.32975915897858837</v>
      </c>
      <c r="HI287" s="392">
        <f t="shared" si="936"/>
        <v>-0.10058907027087731</v>
      </c>
      <c r="HJ287" s="366">
        <f t="shared" si="937"/>
        <v>1.7674212535260414E-2</v>
      </c>
      <c r="HK287" s="366">
        <f t="shared" si="938"/>
        <v>-2.6563799542219158E-2</v>
      </c>
      <c r="HL287" s="366">
        <f t="shared" si="939"/>
        <v>0.19172773963441081</v>
      </c>
      <c r="HM287" s="94">
        <f t="shared" si="798"/>
        <v>0.27905464836131399</v>
      </c>
      <c r="HN287" s="94">
        <f t="shared" si="865"/>
        <v>0.26138043582605358</v>
      </c>
      <c r="HO287" s="392">
        <f t="shared" si="866"/>
        <v>0.28794423536827274</v>
      </c>
      <c r="HP287" s="94">
        <f t="shared" si="867"/>
        <v>9.6216495733861929E-2</v>
      </c>
      <c r="HQ287" s="94">
        <f t="shared" si="868"/>
        <v>6.0824256786522646E-2</v>
      </c>
      <c r="HR287" s="94">
        <f t="shared" si="869"/>
        <v>9.0749851491934888E-2</v>
      </c>
      <c r="HS287" s="94">
        <f t="shared" si="870"/>
        <v>0.10089920912932</v>
      </c>
      <c r="HT287" s="94">
        <f t="shared" si="871"/>
        <v>0.15546018121125418</v>
      </c>
      <c r="HU287" s="94">
        <f t="shared" si="872"/>
        <v>0.133914570657969</v>
      </c>
      <c r="HV287" s="94">
        <f t="shared" si="873"/>
        <v>0.20043454644215097</v>
      </c>
      <c r="HW287" s="94">
        <f t="shared" si="874"/>
        <v>0.1409269112293475</v>
      </c>
      <c r="HX287" s="94">
        <f t="shared" si="940"/>
        <v>0.14431617118031137</v>
      </c>
      <c r="HY287" s="94">
        <f t="shared" si="941"/>
        <v>0.22866641140695421</v>
      </c>
      <c r="HZ287" s="94">
        <f t="shared" si="942"/>
        <v>0.57312416181116976</v>
      </c>
      <c r="IA287" s="94">
        <f t="shared" si="943"/>
        <v>0.2347528271773375</v>
      </c>
      <c r="IB287" s="94">
        <f t="shared" si="944"/>
        <v>0.21356117161782567</v>
      </c>
      <c r="IC287" s="392">
        <f t="shared" si="945"/>
        <v>-0.11796420807592591</v>
      </c>
      <c r="ID287" s="366">
        <f t="shared" si="946"/>
        <v>8.6605348554754547E-2</v>
      </c>
      <c r="IE287" s="366">
        <f t="shared" si="947"/>
        <v>0.11168583769876561</v>
      </c>
      <c r="IF287" s="366">
        <f t="shared" si="948"/>
        <v>0.1779432204156704</v>
      </c>
      <c r="IG287" s="94">
        <f t="shared" si="799"/>
        <v>0.68671376223036529</v>
      </c>
      <c r="IH287" s="94">
        <f t="shared" si="875"/>
        <v>0.60010841367561074</v>
      </c>
      <c r="II287" s="392">
        <f t="shared" si="876"/>
        <v>0.48842257597684513</v>
      </c>
      <c r="IJ287" s="94">
        <f t="shared" si="877"/>
        <v>0.31047935556117473</v>
      </c>
      <c r="IK287" s="94">
        <f t="shared" si="878"/>
        <v>0.2514506132137676</v>
      </c>
      <c r="IL287" s="94">
        <f t="shared" si="879"/>
        <v>0.20720060850212696</v>
      </c>
      <c r="IM287" s="94">
        <f t="shared" si="880"/>
        <v>0.23491179201485607</v>
      </c>
      <c r="IN287" s="94">
        <f t="shared" si="881"/>
        <v>0.27356695472924758</v>
      </c>
      <c r="IO287" s="94">
        <f t="shared" si="882"/>
        <v>0.37776714131865508</v>
      </c>
      <c r="IP287" s="94">
        <f t="shared" si="883"/>
        <v>0.41372264698128131</v>
      </c>
      <c r="IQ287" s="94">
        <f t="shared" si="884"/>
        <v>0.32112853542425085</v>
      </c>
      <c r="IR287" s="94" t="str">
        <f t="shared" si="800"/>
        <v>i.a.</v>
      </c>
      <c r="IS287" s="94" t="e">
        <f t="shared" si="949"/>
        <v>#VALUE!</v>
      </c>
      <c r="IT287" s="94" t="e">
        <f t="shared" si="950"/>
        <v>#VALUE!</v>
      </c>
      <c r="IU287" s="94" t="e">
        <f t="shared" si="951"/>
        <v>#VALUE!</v>
      </c>
      <c r="IV287" s="94" t="e">
        <f t="shared" si="952"/>
        <v>#VALUE!</v>
      </c>
      <c r="IW287" s="94" t="e">
        <f t="shared" si="953"/>
        <v>#VALUE!</v>
      </c>
      <c r="IX287" s="392" t="e">
        <f t="shared" si="954"/>
        <v>#VALUE!</v>
      </c>
      <c r="IY287" s="366" t="e">
        <f t="shared" si="955"/>
        <v>#VALUE!</v>
      </c>
      <c r="IZ287" s="366" t="e">
        <f t="shared" si="956"/>
        <v>#VALUE!</v>
      </c>
      <c r="JA287" s="366" t="e">
        <f t="shared" si="957"/>
        <v>#VALUE!</v>
      </c>
      <c r="JB287" s="392"/>
      <c r="JC287" s="94" t="str">
        <f t="shared" si="885"/>
        <v>i.a.</v>
      </c>
      <c r="JD287" s="392" t="str">
        <f t="shared" si="886"/>
        <v>i.a.</v>
      </c>
      <c r="JE287" s="94" t="str">
        <f t="shared" si="887"/>
        <v>i.a.</v>
      </c>
      <c r="JF287" s="94" t="str">
        <f t="shared" si="888"/>
        <v>i.a.</v>
      </c>
      <c r="JG287" s="94" t="str">
        <f t="shared" si="889"/>
        <v>i.a.</v>
      </c>
      <c r="JH287" s="94" t="str">
        <f t="shared" si="890"/>
        <v>i.a.</v>
      </c>
      <c r="JI287" s="94" t="str">
        <f t="shared" si="891"/>
        <v>i.a.</v>
      </c>
      <c r="JJ287" s="94" t="str">
        <f t="shared" si="892"/>
        <v>i.a.</v>
      </c>
      <c r="JK287" s="94" t="str">
        <f t="shared" si="893"/>
        <v>i.a.</v>
      </c>
      <c r="JL287" s="94" t="str">
        <f t="shared" si="894"/>
        <v>i.a.</v>
      </c>
      <c r="JM287" s="94" t="str">
        <f t="shared" si="801"/>
        <v>i.a.</v>
      </c>
      <c r="JN287" s="94" t="e">
        <f t="shared" si="958"/>
        <v>#DIV/0!</v>
      </c>
      <c r="JO287" s="94" t="e">
        <f t="shared" si="959"/>
        <v>#DIV/0!</v>
      </c>
      <c r="JP287" s="94" t="e">
        <f t="shared" si="960"/>
        <v>#DIV/0!</v>
      </c>
      <c r="JQ287" s="94" t="e">
        <f t="shared" si="961"/>
        <v>#DIV/0!</v>
      </c>
      <c r="JR287" s="94" t="e">
        <f t="shared" si="962"/>
        <v>#DIV/0!</v>
      </c>
      <c r="JS287" s="392" t="e">
        <f t="shared" si="963"/>
        <v>#DIV/0!</v>
      </c>
      <c r="JT287" s="364">
        <f t="shared" si="964"/>
        <v>0</v>
      </c>
      <c r="JU287" s="364">
        <f t="shared" si="965"/>
        <v>0</v>
      </c>
      <c r="JV287" s="364">
        <f t="shared" si="966"/>
        <v>0</v>
      </c>
      <c r="JW287" s="99">
        <f t="shared" si="802"/>
        <v>0</v>
      </c>
      <c r="JX287" s="99">
        <f t="shared" si="895"/>
        <v>0</v>
      </c>
      <c r="JY287" s="393">
        <f t="shared" si="896"/>
        <v>0</v>
      </c>
      <c r="JZ287" s="99">
        <f t="shared" si="897"/>
        <v>0</v>
      </c>
      <c r="KA287" s="99">
        <f t="shared" si="898"/>
        <v>0</v>
      </c>
      <c r="KB287" s="99">
        <f t="shared" si="899"/>
        <v>0</v>
      </c>
      <c r="KC287" s="99">
        <f t="shared" si="900"/>
        <v>0</v>
      </c>
      <c r="KD287" s="99">
        <f t="shared" si="901"/>
        <v>0</v>
      </c>
      <c r="KE287" s="99">
        <f t="shared" si="902"/>
        <v>0</v>
      </c>
      <c r="KF287" s="99">
        <f t="shared" si="803"/>
        <v>0</v>
      </c>
      <c r="KG287" s="99">
        <f t="shared" si="804"/>
        <v>0</v>
      </c>
      <c r="KH287" s="99" t="str">
        <f t="shared" si="805"/>
        <v>i.a.</v>
      </c>
      <c r="KI287" s="94">
        <f t="shared" si="967"/>
        <v>-1</v>
      </c>
      <c r="KJ287" s="94">
        <f t="shared" si="968"/>
        <v>-0.108082451857879</v>
      </c>
      <c r="KK287" s="94">
        <f t="shared" si="969"/>
        <v>2.6305251641137852</v>
      </c>
      <c r="KL287" s="94">
        <f t="shared" si="970"/>
        <v>0.62633451957295361</v>
      </c>
      <c r="KM287" s="94">
        <f t="shared" si="971"/>
        <v>-0.32066531283241467</v>
      </c>
      <c r="KN287" s="392">
        <f t="shared" si="972"/>
        <v>-5.7338195077483958E-2</v>
      </c>
      <c r="KO287" s="364">
        <f t="shared" si="973"/>
        <v>-0.82212499999999999</v>
      </c>
      <c r="KP287" s="364">
        <f t="shared" si="974"/>
        <v>-9.9624999999999964E-2</v>
      </c>
      <c r="KQ287" s="364">
        <f t="shared" si="975"/>
        <v>0.66786111111111102</v>
      </c>
      <c r="KR287" s="308"/>
      <c r="KS287" s="308">
        <f t="shared" si="903"/>
        <v>0.82212499999999999</v>
      </c>
      <c r="KT287" s="395">
        <f t="shared" si="904"/>
        <v>0.92174999999999996</v>
      </c>
      <c r="KU287" s="308">
        <f t="shared" si="905"/>
        <v>0.25388888888888889</v>
      </c>
      <c r="KV287" s="308">
        <f t="shared" si="906"/>
        <v>0.15611111111111112</v>
      </c>
      <c r="KW287" s="308">
        <f t="shared" si="907"/>
        <v>0.2298</v>
      </c>
      <c r="KX287" s="308">
        <f t="shared" si="908"/>
        <v>0.24377777777777776</v>
      </c>
      <c r="KY287" s="308">
        <f t="shared" si="909"/>
        <v>0.33962500000000001</v>
      </c>
      <c r="KZ287" s="308">
        <f t="shared" si="910"/>
        <v>0.3106666666666667</v>
      </c>
      <c r="LA287" s="308">
        <f t="shared" si="911"/>
        <v>0.44400000000000001</v>
      </c>
      <c r="LB287" s="308">
        <f t="shared" si="912"/>
        <v>0.32679999999999998</v>
      </c>
      <c r="LC287" s="308" t="str">
        <f t="shared" si="806"/>
        <v>i.a.</v>
      </c>
    </row>
    <row r="288" spans="1:315" s="1" customFormat="1" ht="15.75" customHeight="1" x14ac:dyDescent="0.3">
      <c r="A288" s="348" t="s">
        <v>735</v>
      </c>
      <c r="B288" s="171">
        <v>24996301</v>
      </c>
      <c r="C288" t="s">
        <v>115</v>
      </c>
      <c r="D288" s="170"/>
      <c r="E288">
        <v>1</v>
      </c>
      <c r="F288"/>
      <c r="G288">
        <v>773200</v>
      </c>
      <c r="H288"/>
      <c r="I288" s="193">
        <v>45104</v>
      </c>
      <c r="J288" s="176"/>
      <c r="K288" s="176" t="s">
        <v>132</v>
      </c>
      <c r="L288" s="176" t="s">
        <v>132</v>
      </c>
      <c r="M288" s="176" t="s">
        <v>132</v>
      </c>
      <c r="N288" s="176" t="s">
        <v>132</v>
      </c>
      <c r="O288" s="178" t="s">
        <v>132</v>
      </c>
      <c r="P288" s="178" t="s">
        <v>132</v>
      </c>
      <c r="Q288" s="94" t="e">
        <f t="shared" si="913"/>
        <v>#DIV/0!</v>
      </c>
      <c r="R288" s="94" t="e">
        <f t="shared" si="914"/>
        <v>#DIV/0!</v>
      </c>
      <c r="S288" s="94" t="e">
        <f t="shared" si="915"/>
        <v>#DIV/0!</v>
      </c>
      <c r="T288" s="94" t="e">
        <f t="shared" si="916"/>
        <v>#DIV/0!</v>
      </c>
      <c r="U288" s="94" t="e">
        <f t="shared" si="917"/>
        <v>#DIV/0!</v>
      </c>
      <c r="V288" s="94" t="e">
        <f t="shared" si="918"/>
        <v>#DIV/0!</v>
      </c>
      <c r="W288" s="362">
        <f t="shared" si="919"/>
        <v>0</v>
      </c>
      <c r="X288" s="362">
        <f t="shared" si="920"/>
        <v>0</v>
      </c>
      <c r="Y288" s="362">
        <f t="shared" si="921"/>
        <v>0</v>
      </c>
      <c r="Z288" s="100"/>
      <c r="AA288" s="396"/>
      <c r="AB288" s="100"/>
      <c r="AC288" s="100"/>
      <c r="AD288" s="100"/>
      <c r="AE288" s="208"/>
      <c r="AF288" s="224"/>
      <c r="AG288" s="225"/>
      <c r="AH288" s="226"/>
      <c r="AI288" s="226"/>
      <c r="AJ288" s="226"/>
      <c r="AK288" s="227"/>
      <c r="AL288" s="94">
        <f t="shared" ref="AL288:AL351" si="976">(AU288-AV288)/ABS(AV288)</f>
        <v>-1</v>
      </c>
      <c r="AM288" s="94">
        <f t="shared" ref="AM288:AM351" si="977">(AV288-AW288)/ABS(AW288)</f>
        <v>0.14519862429598251</v>
      </c>
      <c r="AN288" s="94">
        <f t="shared" si="807"/>
        <v>9.4855536403184809E-2</v>
      </c>
      <c r="AO288" s="94">
        <f t="shared" si="808"/>
        <v>1.8714866537033763</v>
      </c>
      <c r="AP288" s="94">
        <f t="shared" si="809"/>
        <v>3.9921566224455321E-2</v>
      </c>
      <c r="AQ288" s="94">
        <f t="shared" si="810"/>
        <v>-3.5176919211327491E-2</v>
      </c>
      <c r="AR288" s="362">
        <f t="shared" ref="AR288:AR351" si="978">AU288-AV288</f>
        <v>-122.203</v>
      </c>
      <c r="AS288" s="362">
        <f t="shared" si="811"/>
        <v>15.494</v>
      </c>
      <c r="AT288" s="362">
        <f t="shared" si="812"/>
        <v>9.2450000000000045</v>
      </c>
      <c r="AU288" s="266"/>
      <c r="AV288" s="266">
        <v>122.203</v>
      </c>
      <c r="AW288" s="266">
        <v>106.709</v>
      </c>
      <c r="AX288" s="266">
        <v>97.463999999999999</v>
      </c>
      <c r="AY288" s="266">
        <v>33.942</v>
      </c>
      <c r="AZ288" s="201">
        <v>32.639000000000003</v>
      </c>
      <c r="BA288" s="275">
        <v>33.829000000000001</v>
      </c>
      <c r="BB288" s="227">
        <v>32.146000000000001</v>
      </c>
      <c r="BC288" s="225">
        <v>31.294</v>
      </c>
      <c r="BD288" s="225">
        <v>32.468000000000004</v>
      </c>
      <c r="BE288" s="225">
        <v>21.195</v>
      </c>
      <c r="BF288" s="227"/>
      <c r="BG288" s="94">
        <f t="shared" ref="BG288:BG351" si="979">(BP288-BQ288)/ABS(BQ288)</f>
        <v>-1</v>
      </c>
      <c r="BH288" s="94">
        <f t="shared" si="813"/>
        <v>0.32675806604819052</v>
      </c>
      <c r="BI288" s="94">
        <f t="shared" si="814"/>
        <v>0.22695310982479308</v>
      </c>
      <c r="BJ288" s="94">
        <f t="shared" si="815"/>
        <v>7.3257171447631664E-2</v>
      </c>
      <c r="BK288" s="94">
        <f t="shared" si="816"/>
        <v>4.1152977947560357E-2</v>
      </c>
      <c r="BL288" s="94">
        <f t="shared" si="817"/>
        <v>-9.2069998423458879E-2</v>
      </c>
      <c r="BM288" s="362">
        <f t="shared" ref="BM288:BM351" si="980">BP288-BQ288</f>
        <v>-41.902999999999999</v>
      </c>
      <c r="BN288" s="362">
        <f t="shared" si="818"/>
        <v>10.32</v>
      </c>
      <c r="BO288" s="362">
        <f t="shared" si="819"/>
        <v>5.8419999999999987</v>
      </c>
      <c r="BP288" s="266"/>
      <c r="BQ288" s="266">
        <v>41.902999999999999</v>
      </c>
      <c r="BR288" s="266">
        <v>31.582999999999998</v>
      </c>
      <c r="BS288" s="266">
        <v>25.741</v>
      </c>
      <c r="BT288" s="266">
        <v>23.984000000000002</v>
      </c>
      <c r="BU288" s="201">
        <v>23.036000000000001</v>
      </c>
      <c r="BV288" s="275">
        <v>25.372</v>
      </c>
      <c r="BW288" s="227">
        <v>23.379000000000001</v>
      </c>
      <c r="BX288" s="225">
        <v>21.515000000000001</v>
      </c>
      <c r="BY288" s="225">
        <v>23.907</v>
      </c>
      <c r="BZ288" s="225">
        <v>12.673</v>
      </c>
      <c r="CA288" s="225"/>
      <c r="CB288" s="94">
        <f t="shared" ref="CB288:CB351" si="981">(CK288-CL288)/ABS(CL288)</f>
        <v>-1</v>
      </c>
      <c r="CC288" s="94">
        <f t="shared" si="820"/>
        <v>0.33584929798189789</v>
      </c>
      <c r="CD288" s="94">
        <f t="shared" si="821"/>
        <v>0.22241770271326922</v>
      </c>
      <c r="CE288" s="94">
        <f t="shared" si="822"/>
        <v>7.8194157568604331E-2</v>
      </c>
      <c r="CF288" s="94">
        <f t="shared" si="823"/>
        <v>3.7706137089366092E-2</v>
      </c>
      <c r="CG288" s="94">
        <f t="shared" si="824"/>
        <v>-0.10070414224460088</v>
      </c>
      <c r="CH288" s="362">
        <f t="shared" ref="CH288:CH351" si="982">CK288-CL288</f>
        <v>-41.768000000000001</v>
      </c>
      <c r="CI288" s="362">
        <f t="shared" si="825"/>
        <v>10.501000000000001</v>
      </c>
      <c r="CJ288" s="362">
        <f t="shared" si="826"/>
        <v>5.6890000000000001</v>
      </c>
      <c r="CK288" s="100"/>
      <c r="CL288" s="100">
        <v>41.768000000000001</v>
      </c>
      <c r="CM288" s="100">
        <v>31.266999999999999</v>
      </c>
      <c r="CN288" s="100">
        <v>25.577999999999999</v>
      </c>
      <c r="CO288" s="100">
        <v>23.722999999999999</v>
      </c>
      <c r="CP288" s="208">
        <v>22.861000000000001</v>
      </c>
      <c r="CQ288" s="224">
        <v>25.420999999999999</v>
      </c>
      <c r="CR288" s="293">
        <v>23.401</v>
      </c>
      <c r="CS288" s="293">
        <v>21.584</v>
      </c>
      <c r="CT288" s="293">
        <v>23.835000000000001</v>
      </c>
      <c r="CU288" s="293">
        <v>12.663</v>
      </c>
      <c r="CV288" s="293"/>
      <c r="CW288" s="94">
        <f t="shared" ref="CW288:CW351" si="983">(DF288-DG288)/ABS(DG288)</f>
        <v>-1</v>
      </c>
      <c r="CX288" s="94">
        <f t="shared" si="827"/>
        <v>0.36279089165067968</v>
      </c>
      <c r="CY288" s="94">
        <f t="shared" si="828"/>
        <v>0.20462195428284352</v>
      </c>
      <c r="CZ288" s="94">
        <f t="shared" si="829"/>
        <v>8.0208389862701554E-2</v>
      </c>
      <c r="DA288" s="94">
        <f t="shared" si="830"/>
        <v>3.7147520684414938E-2</v>
      </c>
      <c r="DB288" s="94">
        <f t="shared" si="831"/>
        <v>-0.10095132071652671</v>
      </c>
      <c r="DC288" s="362">
        <f t="shared" ref="DC288:DC351" si="984">DF288-DG288</f>
        <v>-32.677</v>
      </c>
      <c r="DD288" s="362">
        <f t="shared" si="832"/>
        <v>8.6989999999999981</v>
      </c>
      <c r="DE288" s="362">
        <f t="shared" si="833"/>
        <v>4.0730000000000004</v>
      </c>
      <c r="DF288" s="266"/>
      <c r="DG288" s="266">
        <v>32.677</v>
      </c>
      <c r="DH288" s="266">
        <v>23.978000000000002</v>
      </c>
      <c r="DI288" s="266">
        <v>19.905000000000001</v>
      </c>
      <c r="DJ288" s="266">
        <v>18.427</v>
      </c>
      <c r="DK288" s="201">
        <v>17.766999999999999</v>
      </c>
      <c r="DL288" s="275">
        <v>19.762</v>
      </c>
      <c r="DM288" s="225">
        <v>18.315999999999999</v>
      </c>
      <c r="DN288" s="225">
        <v>16.588000000000001</v>
      </c>
      <c r="DO288" s="225">
        <v>18.119</v>
      </c>
      <c r="DP288" s="225">
        <v>10.489000000000001</v>
      </c>
      <c r="DQ288" s="225"/>
      <c r="DR288" s="94">
        <f t="shared" ref="DR288:DR351" si="985">(EA288-EB288)/ABS(EB288)</f>
        <v>-1</v>
      </c>
      <c r="DS288" s="94">
        <f t="shared" si="834"/>
        <v>-2.585309842477309E-2</v>
      </c>
      <c r="DT288" s="94">
        <f t="shared" si="835"/>
        <v>0.16740204976402587</v>
      </c>
      <c r="DU288" s="94">
        <f t="shared" si="836"/>
        <v>0.11615366632899538</v>
      </c>
      <c r="DV288" s="94">
        <f t="shared" si="837"/>
        <v>7.0281811130664007E-2</v>
      </c>
      <c r="DW288" s="94">
        <f t="shared" si="838"/>
        <v>8.8681266797414199E-2</v>
      </c>
      <c r="DX288" s="362">
        <f t="shared" ref="DX288:DX351" si="986">EA288-EB288</f>
        <v>-162.89099999999999</v>
      </c>
      <c r="DY288" s="362">
        <f t="shared" si="839"/>
        <v>-4.3230000000000075</v>
      </c>
      <c r="DZ288" s="362">
        <f t="shared" si="840"/>
        <v>23.978000000000009</v>
      </c>
      <c r="EA288" s="100"/>
      <c r="EB288" s="100">
        <v>162.89099999999999</v>
      </c>
      <c r="EC288" s="100">
        <v>167.214</v>
      </c>
      <c r="ED288" s="100">
        <v>143.23599999999999</v>
      </c>
      <c r="EE288" s="100">
        <v>128.33000000000001</v>
      </c>
      <c r="EF288" s="208">
        <v>119.90300000000001</v>
      </c>
      <c r="EG288" s="224">
        <v>110.136</v>
      </c>
      <c r="EH288" s="293">
        <v>106.374</v>
      </c>
      <c r="EI288" s="293">
        <v>94.058000000000007</v>
      </c>
      <c r="EJ288" s="293">
        <v>79.468999999999994</v>
      </c>
      <c r="EK288" s="293">
        <v>64.349964999999997</v>
      </c>
      <c r="EL288" s="293"/>
      <c r="EM288" s="94">
        <f t="shared" ref="EM288:EM351" si="987">(EV288-EW288)/ABS(EW288)</f>
        <v>-1</v>
      </c>
      <c r="EN288" s="94">
        <f t="shared" si="841"/>
        <v>7.6421594278737971E-3</v>
      </c>
      <c r="EO288" s="94">
        <f t="shared" si="842"/>
        <v>0.117925218154341</v>
      </c>
      <c r="EP288" s="94">
        <f t="shared" si="843"/>
        <v>8.9841674636064323E-2</v>
      </c>
      <c r="EQ288" s="94">
        <f t="shared" si="844"/>
        <v>8.985104442610839E-2</v>
      </c>
      <c r="ER288" s="94">
        <f t="shared" si="845"/>
        <v>0.10338934321492471</v>
      </c>
      <c r="ES288" s="362">
        <f t="shared" ref="ES288:ES351" si="988">EV288-EW288</f>
        <v>-184.858</v>
      </c>
      <c r="ET288" s="362">
        <f t="shared" si="846"/>
        <v>1.4020000000000152</v>
      </c>
      <c r="EU288" s="362">
        <f t="shared" si="847"/>
        <v>19.351999999999975</v>
      </c>
      <c r="EV288" s="100"/>
      <c r="EW288" s="100">
        <v>184.858</v>
      </c>
      <c r="EX288" s="100">
        <v>183.45599999999999</v>
      </c>
      <c r="EY288" s="100">
        <v>164.10400000000001</v>
      </c>
      <c r="EZ288" s="100">
        <v>150.57599999999999</v>
      </c>
      <c r="FA288" s="208">
        <v>138.16200000000001</v>
      </c>
      <c r="FB288" s="224">
        <v>125.21599999999999</v>
      </c>
      <c r="FC288" s="293">
        <v>123.36199999999999</v>
      </c>
      <c r="FD288" s="293">
        <v>106.544</v>
      </c>
      <c r="FE288" s="293">
        <v>90.822000000000003</v>
      </c>
      <c r="FF288" s="293">
        <v>74.965999999999994</v>
      </c>
      <c r="FG288" s="293"/>
      <c r="FH288" s="94">
        <f t="shared" ref="FH288:FH351" si="989">(FQ288-FR288)/ABS(FR288)</f>
        <v>-1</v>
      </c>
      <c r="FI288" s="94">
        <f t="shared" si="848"/>
        <v>0</v>
      </c>
      <c r="FJ288" s="94">
        <f t="shared" si="849"/>
        <v>1.4084507042253521E-2</v>
      </c>
      <c r="FK288" s="94">
        <f t="shared" si="850"/>
        <v>4.4117647058823532E-2</v>
      </c>
      <c r="FL288" s="94">
        <f t="shared" si="851"/>
        <v>0</v>
      </c>
      <c r="FM288" s="94">
        <f t="shared" si="852"/>
        <v>0.11475409836065574</v>
      </c>
      <c r="FN288" s="362">
        <f t="shared" ref="FN288:FN351" si="990">FQ288-FR288</f>
        <v>-72</v>
      </c>
      <c r="FO288" s="362">
        <f t="shared" si="853"/>
        <v>0</v>
      </c>
      <c r="FP288" s="362">
        <f t="shared" si="854"/>
        <v>1</v>
      </c>
      <c r="FQ288" s="486"/>
      <c r="FR288" s="486">
        <v>72</v>
      </c>
      <c r="FS288" s="486">
        <v>72</v>
      </c>
      <c r="FT288" s="486">
        <v>71</v>
      </c>
      <c r="FU288" s="486">
        <v>68</v>
      </c>
      <c r="FV288" s="2">
        <v>68</v>
      </c>
      <c r="FW288" s="518">
        <v>61</v>
      </c>
      <c r="FX288" s="519">
        <v>59</v>
      </c>
      <c r="FY288" s="520">
        <v>58</v>
      </c>
      <c r="FZ288" s="520">
        <v>58</v>
      </c>
      <c r="GA288" s="520">
        <v>56</v>
      </c>
      <c r="GB288" s="519"/>
      <c r="GC288" s="2"/>
      <c r="GD288" s="168"/>
      <c r="GE288" s="1" t="s">
        <v>77</v>
      </c>
      <c r="GF288" s="336"/>
      <c r="GG288" s="167">
        <v>8260</v>
      </c>
      <c r="GH288" s="1" t="s">
        <v>236</v>
      </c>
      <c r="GI288" s="18" t="s">
        <v>79</v>
      </c>
      <c r="GJ288" s="94">
        <f t="shared" si="922"/>
        <v>-1</v>
      </c>
      <c r="GK288" s="94">
        <f t="shared" si="923"/>
        <v>0.25631061195219751</v>
      </c>
      <c r="GL288" s="94">
        <f t="shared" si="924"/>
        <v>6.9309344032957715E-2</v>
      </c>
      <c r="GM288" s="94">
        <f t="shared" si="925"/>
        <v>-1.4444480105288059E-2</v>
      </c>
      <c r="GN288" s="94">
        <f t="shared" si="926"/>
        <v>-3.8351540408001192E-2</v>
      </c>
      <c r="GO288" s="392">
        <f t="shared" si="927"/>
        <v>-0.15359332042557355</v>
      </c>
      <c r="GP288" s="366">
        <f t="shared" si="928"/>
        <v>-0.25305887520637371</v>
      </c>
      <c r="GQ288" s="366">
        <f t="shared" si="929"/>
        <v>5.1628693212493859E-2</v>
      </c>
      <c r="GR288" s="366">
        <f t="shared" si="930"/>
        <v>1.3056085089260011E-2</v>
      </c>
      <c r="GS288" s="94">
        <f t="shared" ref="GS288:GS351" si="991">IFERROR(CK288/MAX(AVERAGE(EA288:EB288),0),"Negativ EK")</f>
        <v>0</v>
      </c>
      <c r="GT288" s="94">
        <f t="shared" si="855"/>
        <v>0.25305887520637371</v>
      </c>
      <c r="GU288" s="392">
        <f t="shared" si="856"/>
        <v>0.20143018199387985</v>
      </c>
      <c r="GV288" s="94">
        <f t="shared" si="857"/>
        <v>0.18837409690461984</v>
      </c>
      <c r="GW288" s="94">
        <f t="shared" si="858"/>
        <v>0.19113494176841916</v>
      </c>
      <c r="GX288" s="94">
        <f t="shared" si="859"/>
        <v>0.19875760197183959</v>
      </c>
      <c r="GY288" s="94">
        <f t="shared" si="860"/>
        <v>0.2348251812849291</v>
      </c>
      <c r="GZ288" s="94">
        <f t="shared" si="861"/>
        <v>0.23350562784385726</v>
      </c>
      <c r="HA288" s="94">
        <f t="shared" si="862"/>
        <v>0.2487682032190956</v>
      </c>
      <c r="HB288" s="94">
        <f t="shared" si="863"/>
        <v>0.33145837198870126</v>
      </c>
      <c r="HC288" s="94">
        <f t="shared" si="864"/>
        <v>0.19678332381377364</v>
      </c>
      <c r="HD288" s="94">
        <f t="shared" si="931"/>
        <v>-1</v>
      </c>
      <c r="HE288" s="94">
        <f t="shared" si="932"/>
        <v>0.25199702817625497</v>
      </c>
      <c r="HF288" s="94">
        <f t="shared" si="933"/>
        <v>0.11088043675815948</v>
      </c>
      <c r="HG288" s="94">
        <f t="shared" si="934"/>
        <v>-1.5221402156329378E-2</v>
      </c>
      <c r="HH288" s="94">
        <f t="shared" si="935"/>
        <v>-5.0291998192574142E-2</v>
      </c>
      <c r="HI288" s="392">
        <f t="shared" si="936"/>
        <v>-0.14308930916062307</v>
      </c>
      <c r="HJ288" s="366">
        <f t="shared" si="937"/>
        <v>-0.22753954506209378</v>
      </c>
      <c r="HK288" s="366">
        <f t="shared" si="938"/>
        <v>4.579826298130199E-2</v>
      </c>
      <c r="HL288" s="366">
        <f t="shared" si="939"/>
        <v>1.8140163484122174E-2</v>
      </c>
      <c r="HM288" s="94">
        <f t="shared" ref="HM288:HM351" si="992">IFERROR(BP288/AVERAGE(EV288:EW288),"i.a.")</f>
        <v>0</v>
      </c>
      <c r="HN288" s="94">
        <f t="shared" si="865"/>
        <v>0.22753954506209378</v>
      </c>
      <c r="HO288" s="392">
        <f t="shared" si="866"/>
        <v>0.18174128208079179</v>
      </c>
      <c r="HP288" s="94">
        <f t="shared" si="867"/>
        <v>0.16360111859666962</v>
      </c>
      <c r="HQ288" s="94">
        <f t="shared" si="868"/>
        <v>0.16612984782051549</v>
      </c>
      <c r="HR288" s="94">
        <f t="shared" si="869"/>
        <v>0.17492729081396322</v>
      </c>
      <c r="HS288" s="94">
        <f t="shared" si="870"/>
        <v>0.20413713200685502</v>
      </c>
      <c r="HT288" s="94">
        <f t="shared" si="871"/>
        <v>0.20337877219385314</v>
      </c>
      <c r="HU288" s="94">
        <f t="shared" si="872"/>
        <v>0.21802134106178372</v>
      </c>
      <c r="HV288" s="94">
        <f t="shared" si="873"/>
        <v>0.28840446835717903</v>
      </c>
      <c r="HW288" s="94">
        <f t="shared" si="874"/>
        <v>0.16904996931942481</v>
      </c>
      <c r="HX288" s="94" t="e">
        <f t="shared" si="940"/>
        <v>#VALUE!</v>
      </c>
      <c r="HY288" s="94">
        <f t="shared" si="941"/>
        <v>-3.3241223125940959E-2</v>
      </c>
      <c r="HZ288" s="94">
        <f t="shared" si="942"/>
        <v>4.4257729234670598E-2</v>
      </c>
      <c r="IA288" s="94">
        <f t="shared" si="943"/>
        <v>2.4142948746860505E-2</v>
      </c>
      <c r="IB288" s="94">
        <f t="shared" si="944"/>
        <v>-1.7955878829064405E-2</v>
      </c>
      <c r="IC288" s="392">
        <f t="shared" si="945"/>
        <v>-1.3329906173151666E-2</v>
      </c>
      <c r="ID288" s="366" t="e">
        <f t="shared" si="946"/>
        <v>#VALUE!</v>
      </c>
      <c r="IE288" s="366">
        <f t="shared" si="947"/>
        <v>-3.0298261620121947E-2</v>
      </c>
      <c r="IF288" s="366">
        <f t="shared" si="948"/>
        <v>3.8629772002250262E-2</v>
      </c>
      <c r="IG288" s="94" t="str">
        <f t="shared" ref="IG288:IG351" si="993">IFERROR(EA288/EV288,"i.a.")</f>
        <v>i.a.</v>
      </c>
      <c r="IH288" s="94">
        <f t="shared" si="875"/>
        <v>0.88116824806067351</v>
      </c>
      <c r="II288" s="392">
        <f t="shared" si="876"/>
        <v>0.91146650968079546</v>
      </c>
      <c r="IJ288" s="94">
        <f t="shared" si="877"/>
        <v>0.87283673767854519</v>
      </c>
      <c r="IK288" s="94">
        <f t="shared" si="878"/>
        <v>0.85226065242800986</v>
      </c>
      <c r="IL288" s="94">
        <f t="shared" si="879"/>
        <v>0.86784354598225277</v>
      </c>
      <c r="IM288" s="94">
        <f t="shared" si="880"/>
        <v>0.87956810631229232</v>
      </c>
      <c r="IN288" s="94">
        <f t="shared" si="881"/>
        <v>0.86229146738866103</v>
      </c>
      <c r="IO288" s="94">
        <f t="shared" si="882"/>
        <v>0.88280898032737654</v>
      </c>
      <c r="IP288" s="94">
        <f t="shared" si="883"/>
        <v>0.87499724736297368</v>
      </c>
      <c r="IQ288" s="94">
        <f t="shared" si="884"/>
        <v>0.858388669530187</v>
      </c>
      <c r="IR288" s="94" t="str">
        <f t="shared" ref="IR288:IR351" si="994">IFERROR(EL288/FG288,"i.a.")</f>
        <v>i.a.</v>
      </c>
      <c r="IS288" s="94" t="e">
        <f t="shared" si="949"/>
        <v>#VALUE!</v>
      </c>
      <c r="IT288" s="94" t="e">
        <f t="shared" si="950"/>
        <v>#VALUE!</v>
      </c>
      <c r="IU288" s="94" t="e">
        <f t="shared" si="951"/>
        <v>#VALUE!</v>
      </c>
      <c r="IV288" s="94" t="e">
        <f t="shared" si="952"/>
        <v>#VALUE!</v>
      </c>
      <c r="IW288" s="94" t="e">
        <f t="shared" si="953"/>
        <v>#VALUE!</v>
      </c>
      <c r="IX288" s="392" t="e">
        <f t="shared" si="954"/>
        <v>#VALUE!</v>
      </c>
      <c r="IY288" s="366" t="e">
        <f t="shared" si="955"/>
        <v>#VALUE!</v>
      </c>
      <c r="IZ288" s="366" t="e">
        <f t="shared" si="956"/>
        <v>#VALUE!</v>
      </c>
      <c r="JA288" s="366" t="e">
        <f t="shared" si="957"/>
        <v>#VALUE!</v>
      </c>
      <c r="JB288" s="392"/>
      <c r="JC288" s="94" t="str">
        <f t="shared" si="885"/>
        <v>i.a.</v>
      </c>
      <c r="JD288" s="392" t="str">
        <f t="shared" si="886"/>
        <v>i.a.</v>
      </c>
      <c r="JE288" s="94" t="str">
        <f t="shared" si="887"/>
        <v>i.a.</v>
      </c>
      <c r="JF288" s="94" t="str">
        <f t="shared" si="888"/>
        <v>i.a.</v>
      </c>
      <c r="JG288" s="94" t="str">
        <f t="shared" si="889"/>
        <v>i.a.</v>
      </c>
      <c r="JH288" s="94" t="str">
        <f t="shared" si="890"/>
        <v>i.a.</v>
      </c>
      <c r="JI288" s="94" t="str">
        <f t="shared" si="891"/>
        <v>i.a.</v>
      </c>
      <c r="JJ288" s="94" t="str">
        <f t="shared" si="892"/>
        <v>i.a.</v>
      </c>
      <c r="JK288" s="94" t="str">
        <f t="shared" si="893"/>
        <v>i.a.</v>
      </c>
      <c r="JL288" s="94" t="str">
        <f t="shared" si="894"/>
        <v>i.a.</v>
      </c>
      <c r="JM288" s="94" t="str">
        <f t="shared" ref="JM288:JM351" si="995">IFERROR(CA288/AK288,"i.a.")</f>
        <v>i.a.</v>
      </c>
      <c r="JN288" s="94" t="e">
        <f t="shared" si="958"/>
        <v>#VALUE!</v>
      </c>
      <c r="JO288" s="94" t="e">
        <f t="shared" si="959"/>
        <v>#DIV/0!</v>
      </c>
      <c r="JP288" s="94" t="e">
        <f t="shared" si="960"/>
        <v>#DIV/0!</v>
      </c>
      <c r="JQ288" s="94" t="e">
        <f t="shared" si="961"/>
        <v>#DIV/0!</v>
      </c>
      <c r="JR288" s="94" t="e">
        <f t="shared" si="962"/>
        <v>#DIV/0!</v>
      </c>
      <c r="JS288" s="392" t="e">
        <f t="shared" si="963"/>
        <v>#DIV/0!</v>
      </c>
      <c r="JT288" s="364" t="e">
        <f t="shared" si="964"/>
        <v>#VALUE!</v>
      </c>
      <c r="JU288" s="364">
        <f t="shared" si="965"/>
        <v>0</v>
      </c>
      <c r="JV288" s="364">
        <f t="shared" si="966"/>
        <v>0</v>
      </c>
      <c r="JW288" s="99" t="str">
        <f t="shared" ref="JW288:JW351" si="996">IFERROR(Z288/FQ288,"i.a.")</f>
        <v>i.a.</v>
      </c>
      <c r="JX288" s="99">
        <f t="shared" si="895"/>
        <v>0</v>
      </c>
      <c r="JY288" s="393">
        <f t="shared" si="896"/>
        <v>0</v>
      </c>
      <c r="JZ288" s="99">
        <f t="shared" si="897"/>
        <v>0</v>
      </c>
      <c r="KA288" s="99">
        <f t="shared" si="898"/>
        <v>0</v>
      </c>
      <c r="KB288" s="99">
        <f t="shared" si="899"/>
        <v>0</v>
      </c>
      <c r="KC288" s="99">
        <f t="shared" si="900"/>
        <v>0</v>
      </c>
      <c r="KD288" s="99">
        <f t="shared" si="901"/>
        <v>0</v>
      </c>
      <c r="KE288" s="99">
        <f t="shared" si="902"/>
        <v>0</v>
      </c>
      <c r="KF288" s="99">
        <f t="shared" ref="KF288:KF351" si="997">IFERROR(AI288/FZ288,"i.a.")</f>
        <v>0</v>
      </c>
      <c r="KG288" s="99">
        <f t="shared" ref="KG288:KG351" si="998">IFERROR(AJ288/GA288,"i.a.")</f>
        <v>0</v>
      </c>
      <c r="KH288" s="99" t="str">
        <f t="shared" ref="KH288:KH351" si="999">IFERROR(AK288/GB288,"i.a.")</f>
        <v>i.a.</v>
      </c>
      <c r="KI288" s="94">
        <f t="shared" si="967"/>
        <v>-1</v>
      </c>
      <c r="KJ288" s="94">
        <f t="shared" si="968"/>
        <v>0.33584929798189789</v>
      </c>
      <c r="KK288" s="94">
        <f t="shared" si="969"/>
        <v>0.2054396790644738</v>
      </c>
      <c r="KL288" s="94">
        <f t="shared" si="970"/>
        <v>3.2636657953029564E-2</v>
      </c>
      <c r="KM288" s="94">
        <f t="shared" si="971"/>
        <v>3.7706137089365988E-2</v>
      </c>
      <c r="KN288" s="392">
        <f t="shared" si="972"/>
        <v>-0.1932787158370684</v>
      </c>
      <c r="KO288" s="364">
        <f t="shared" si="973"/>
        <v>-0.58011111111111113</v>
      </c>
      <c r="KP288" s="364">
        <f t="shared" si="974"/>
        <v>0.14584722222222224</v>
      </c>
      <c r="KQ288" s="364">
        <f t="shared" si="975"/>
        <v>7.4010367762128326E-2</v>
      </c>
      <c r="KR288" s="308"/>
      <c r="KS288" s="308">
        <f t="shared" si="903"/>
        <v>0.58011111111111113</v>
      </c>
      <c r="KT288" s="395">
        <f t="shared" si="904"/>
        <v>0.43426388888888889</v>
      </c>
      <c r="KU288" s="308">
        <f t="shared" si="905"/>
        <v>0.36025352112676057</v>
      </c>
      <c r="KV288" s="308">
        <f t="shared" si="906"/>
        <v>0.3488676470588235</v>
      </c>
      <c r="KW288" s="308">
        <f t="shared" si="907"/>
        <v>0.33619117647058827</v>
      </c>
      <c r="KX288" s="308">
        <f t="shared" si="908"/>
        <v>0.4167377049180328</v>
      </c>
      <c r="KY288" s="308">
        <f t="shared" si="909"/>
        <v>0.3966271186440678</v>
      </c>
      <c r="KZ288" s="308">
        <f t="shared" si="910"/>
        <v>0.37213793103448273</v>
      </c>
      <c r="LA288" s="308">
        <f t="shared" si="911"/>
        <v>0.410948275862069</v>
      </c>
      <c r="LB288" s="308">
        <f t="shared" si="912"/>
        <v>0.22612499999999999</v>
      </c>
      <c r="LC288" s="308" t="str">
        <f t="shared" ref="LC288:LC351" si="1000">IFERROR(CV288/GB288,"i.a.")</f>
        <v>i.a.</v>
      </c>
    </row>
    <row r="289" spans="1:315" s="1" customFormat="1" x14ac:dyDescent="0.3">
      <c r="A289" t="s">
        <v>463</v>
      </c>
      <c r="B289" s="171">
        <v>31944112</v>
      </c>
      <c r="C289" t="s">
        <v>115</v>
      </c>
      <c r="D289" s="4"/>
      <c r="E289"/>
      <c r="F289"/>
      <c r="G289">
        <v>439990</v>
      </c>
      <c r="H289"/>
      <c r="I289" s="183">
        <v>45107</v>
      </c>
      <c r="J289" s="176"/>
      <c r="K289" s="176" t="s">
        <v>132</v>
      </c>
      <c r="L289" s="176" t="s">
        <v>132</v>
      </c>
      <c r="M289" s="176" t="s">
        <v>132</v>
      </c>
      <c r="N289" s="176" t="s">
        <v>132</v>
      </c>
      <c r="O289" s="176" t="s">
        <v>132</v>
      </c>
      <c r="P289" s="176" t="s">
        <v>132</v>
      </c>
      <c r="Q289" s="94" t="e">
        <f t="shared" si="913"/>
        <v>#DIV/0!</v>
      </c>
      <c r="R289" s="94" t="e">
        <f t="shared" si="914"/>
        <v>#DIV/0!</v>
      </c>
      <c r="S289" s="94" t="e">
        <f t="shared" si="915"/>
        <v>#DIV/0!</v>
      </c>
      <c r="T289" s="94" t="e">
        <f t="shared" si="916"/>
        <v>#DIV/0!</v>
      </c>
      <c r="U289" s="94" t="e">
        <f t="shared" si="917"/>
        <v>#DIV/0!</v>
      </c>
      <c r="V289" s="94" t="e">
        <f t="shared" si="918"/>
        <v>#DIV/0!</v>
      </c>
      <c r="W289" s="362">
        <f t="shared" si="919"/>
        <v>0</v>
      </c>
      <c r="X289" s="362">
        <f t="shared" si="920"/>
        <v>0</v>
      </c>
      <c r="Y289" s="362">
        <f t="shared" si="921"/>
        <v>0</v>
      </c>
      <c r="Z289" s="100"/>
      <c r="AA289" s="396"/>
      <c r="AB289" s="100"/>
      <c r="AC289" s="100"/>
      <c r="AD289" s="100"/>
      <c r="AE289" s="203"/>
      <c r="AF289" s="203"/>
      <c r="AG289" s="205"/>
      <c r="AH289" s="205"/>
      <c r="AI289" s="205"/>
      <c r="AJ289" s="205"/>
      <c r="AK289" s="204"/>
      <c r="AL289" s="94">
        <f t="shared" si="976"/>
        <v>-1</v>
      </c>
      <c r="AM289" s="94">
        <f t="shared" si="977"/>
        <v>5.4114813327980689E-2</v>
      </c>
      <c r="AN289" s="94">
        <f t="shared" ref="AN289:AN352" si="1001">(AW289-AX289)/ABS(AX289)</f>
        <v>0.27786185138635949</v>
      </c>
      <c r="AO289" s="94">
        <f t="shared" ref="AO289:AO352" si="1002">(AX289-AY289)/ABS(AY289)</f>
        <v>-4.7481683812830248E-3</v>
      </c>
      <c r="AP289" s="94">
        <f t="shared" ref="AP289:AP352" si="1003">(AY289-AZ289)/ABS(AZ289)</f>
        <v>0.17647235486680499</v>
      </c>
      <c r="AQ289" s="94">
        <f t="shared" ref="AQ289:AQ352" si="1004">(AZ289-BA289)/ABS(BA289)</f>
        <v>0.25934190620272296</v>
      </c>
      <c r="AR289" s="362">
        <f t="shared" si="978"/>
        <v>-52.515999999999998</v>
      </c>
      <c r="AS289" s="362">
        <f t="shared" ref="AS289:AS352" si="1005">AV289-AW289</f>
        <v>2.695999999999998</v>
      </c>
      <c r="AT289" s="362">
        <f t="shared" ref="AT289:AT352" si="1006">AW289-AX289</f>
        <v>10.832999999999998</v>
      </c>
      <c r="AU289" s="266"/>
      <c r="AV289" s="266">
        <v>52.515999999999998</v>
      </c>
      <c r="AW289" s="266">
        <v>49.82</v>
      </c>
      <c r="AX289" s="266">
        <v>38.987000000000002</v>
      </c>
      <c r="AY289" s="266">
        <v>39.173000000000002</v>
      </c>
      <c r="AZ289" s="267">
        <v>33.296999999999997</v>
      </c>
      <c r="BA289" s="267">
        <v>26.44</v>
      </c>
      <c r="BB289" s="204">
        <v>23.433</v>
      </c>
      <c r="BC289" s="205">
        <v>15.381</v>
      </c>
      <c r="BD289" s="205">
        <v>9.4770000000000003</v>
      </c>
      <c r="BE289" s="205">
        <v>4.2210000000000001</v>
      </c>
      <c r="BF289" s="204">
        <v>2.0019999999999998</v>
      </c>
      <c r="BG289" s="94">
        <f t="shared" si="979"/>
        <v>-1</v>
      </c>
      <c r="BH289" s="94">
        <f t="shared" ref="BH289:BH352" si="1007">(BQ289-BR289)/ABS(BR289)</f>
        <v>-0.15715809117568641</v>
      </c>
      <c r="BI289" s="94">
        <f t="shared" ref="BI289:BI352" si="1008">(BR289-BS289)/ABS(BS289)</f>
        <v>2.2046134130713368</v>
      </c>
      <c r="BJ289" s="94">
        <f t="shared" ref="BJ289:BJ352" si="1009">(BS289-BT289)/ABS(BT289)</f>
        <v>-0.25776791376030428</v>
      </c>
      <c r="BK289" s="94">
        <f t="shared" ref="BK289:BK352" si="1010">(BT289-BU289)/ABS(BU289)</f>
        <v>1.3678678678678677</v>
      </c>
      <c r="BL289" s="94">
        <f t="shared" ref="BL289:BL352" si="1011">(BU289-BV289)/ABS(BV289)</f>
        <v>-0.4018859452177817</v>
      </c>
      <c r="BM289" s="362">
        <f t="shared" si="980"/>
        <v>-6.3230000000000004</v>
      </c>
      <c r="BN289" s="362">
        <f t="shared" ref="BN289:BN352" si="1012">BQ289-BR289</f>
        <v>-1.1789999999999994</v>
      </c>
      <c r="BO289" s="362">
        <f t="shared" ref="BO289:BO352" si="1013">BR289-BS289</f>
        <v>5.1609999999999996</v>
      </c>
      <c r="BP289" s="266"/>
      <c r="BQ289" s="266">
        <v>6.3230000000000004</v>
      </c>
      <c r="BR289" s="266">
        <v>7.5019999999999998</v>
      </c>
      <c r="BS289" s="266">
        <v>2.3410000000000002</v>
      </c>
      <c r="BT289" s="266">
        <v>3.1539999999999999</v>
      </c>
      <c r="BU289" s="267">
        <v>1.3320000000000001</v>
      </c>
      <c r="BV289" s="267">
        <v>2.2269999999999999</v>
      </c>
      <c r="BW289" s="204">
        <v>5.09</v>
      </c>
      <c r="BX289" s="205">
        <v>4.9219999999999997</v>
      </c>
      <c r="BY289" s="205">
        <v>2.0920000000000001</v>
      </c>
      <c r="BZ289" s="205">
        <v>0.63100000000000001</v>
      </c>
      <c r="CA289" s="205">
        <v>0.56100000000000005</v>
      </c>
      <c r="CB289" s="94">
        <f t="shared" si="981"/>
        <v>-1</v>
      </c>
      <c r="CC289" s="94">
        <f t="shared" ref="CC289:CC352" si="1014">(CL289-CM289)/ABS(CM289)</f>
        <v>-0.37227445489097816</v>
      </c>
      <c r="CD289" s="94">
        <f t="shared" ref="CD289:CD352" si="1015">(CM289-CN289)/ABS(CN289)</f>
        <v>4.4514721919302067</v>
      </c>
      <c r="CE289" s="94">
        <f t="shared" ref="CE289:CE352" si="1016">(CN289-CO289)/ABS(CO289)</f>
        <v>-0.3364688856729377</v>
      </c>
      <c r="CF289" s="94">
        <f t="shared" ref="CF289:CF352" si="1017">(CO289-CP289)/ABS(CP289)</f>
        <v>3.3596214511041009</v>
      </c>
      <c r="CG289" s="94">
        <f t="shared" ref="CG289:CG352" si="1018">(CP289-CQ289)/ABS(CQ289)</f>
        <v>-0.84715525554484095</v>
      </c>
      <c r="CH289" s="362">
        <f t="shared" si="982"/>
        <v>-3.1379999999999999</v>
      </c>
      <c r="CI289" s="362">
        <f t="shared" ref="CI289:CI352" si="1019">CL289-CM289</f>
        <v>-1.8609999999999998</v>
      </c>
      <c r="CJ289" s="362">
        <f t="shared" ref="CJ289:CJ352" si="1020">CM289-CN289</f>
        <v>4.0819999999999999</v>
      </c>
      <c r="CK289" s="100"/>
      <c r="CL289" s="100">
        <v>3.1379999999999999</v>
      </c>
      <c r="CM289" s="100">
        <v>4.9989999999999997</v>
      </c>
      <c r="CN289" s="100">
        <v>0.91700000000000004</v>
      </c>
      <c r="CO289" s="100">
        <v>1.3819999999999999</v>
      </c>
      <c r="CP289" s="203">
        <v>0.317</v>
      </c>
      <c r="CQ289" s="203">
        <v>2.0739999999999998</v>
      </c>
      <c r="CR289" s="228">
        <v>5.0179999999999998</v>
      </c>
      <c r="CS289" s="228">
        <v>4.8929999999999998</v>
      </c>
      <c r="CT289" s="228">
        <v>2.0819999999999999</v>
      </c>
      <c r="CU289" s="228">
        <v>0.60799999999999998</v>
      </c>
      <c r="CV289" s="228">
        <v>0.54900000000000004</v>
      </c>
      <c r="CW289" s="94">
        <f t="shared" si="983"/>
        <v>-1</v>
      </c>
      <c r="CX289" s="94">
        <f t="shared" ref="CX289:CX352" si="1021">(DG289-DH289)/ABS(DH289)</f>
        <v>-0.51724137931034486</v>
      </c>
      <c r="CY289" s="94">
        <f t="shared" ref="CY289:CY352" si="1022">(DH289-DI289)/ABS(DI289)</f>
        <v>8.6927223719676547</v>
      </c>
      <c r="CZ289" s="94">
        <f t="shared" ref="CZ289:CZ352" si="1023">(DI289-DJ289)/ABS(DJ289)</f>
        <v>-0.63804878048780489</v>
      </c>
      <c r="DA289" s="94">
        <f t="shared" ref="DA289:DA352" si="1024">(DJ289-DK289)/ABS(DK289)</f>
        <v>3.6380090497737552</v>
      </c>
      <c r="DB289" s="94">
        <f t="shared" ref="DB289:DB352" si="1025">(DK289-DL289)/ABS(DL289)</f>
        <v>-0.86170212765957444</v>
      </c>
      <c r="DC289" s="362">
        <f t="shared" si="984"/>
        <v>-1.736</v>
      </c>
      <c r="DD289" s="362">
        <f t="shared" ref="DD289:DD352" si="1026">DG289-DH289</f>
        <v>-1.86</v>
      </c>
      <c r="DE289" s="362">
        <f t="shared" ref="DE289:DE352" si="1027">DH289-DI289</f>
        <v>3.2250000000000001</v>
      </c>
      <c r="DF289" s="266"/>
      <c r="DG289" s="266">
        <v>1.736</v>
      </c>
      <c r="DH289" s="266">
        <v>3.5960000000000001</v>
      </c>
      <c r="DI289" s="266">
        <v>0.371</v>
      </c>
      <c r="DJ289" s="266">
        <v>1.0249999999999999</v>
      </c>
      <c r="DK289" s="267">
        <v>0.221</v>
      </c>
      <c r="DL289" s="267">
        <v>1.5980000000000001</v>
      </c>
      <c r="DM289" s="205">
        <v>3.9</v>
      </c>
      <c r="DN289" s="205">
        <v>3.68</v>
      </c>
      <c r="DO289" s="205">
        <v>1.5229999999999999</v>
      </c>
      <c r="DP289" s="205">
        <v>0.438</v>
      </c>
      <c r="DQ289" s="205">
        <v>0.40899999999999997</v>
      </c>
      <c r="DR289" s="94">
        <f t="shared" si="985"/>
        <v>-1</v>
      </c>
      <c r="DS289" s="94">
        <f t="shared" ref="DS289:DS352" si="1028">(EB289-EC289)/ABS(EC289)</f>
        <v>7.4292806094064301E-2</v>
      </c>
      <c r="DT289" s="94">
        <f t="shared" ref="DT289:DT352" si="1029">(EC289-ED289)/ABS(ED289)</f>
        <v>0.18188255525770067</v>
      </c>
      <c r="DU289" s="94">
        <f t="shared" ref="DU289:DU352" si="1030">(ED289-EE289)/ABS(EE289)</f>
        <v>1.9123711340206302E-2</v>
      </c>
      <c r="DV289" s="94">
        <f t="shared" ref="DV289:DV352" si="1031">(EE289-EF289)/ABS(EF289)</f>
        <v>5.4061396359684724E-2</v>
      </c>
      <c r="DW289" s="94">
        <f t="shared" ref="DW289:DW352" si="1032">(EF289-EG289)/ABS(EG289)</f>
        <v>0.53196271017146679</v>
      </c>
      <c r="DX289" s="362">
        <f t="shared" si="986"/>
        <v>-25.103000000000002</v>
      </c>
      <c r="DY289" s="362">
        <f t="shared" ref="DY289:DY352" si="1033">EB289-EC289</f>
        <v>1.7360000000000007</v>
      </c>
      <c r="DZ289" s="362">
        <f t="shared" ref="DZ289:DZ352" si="1034">EC289-ED289</f>
        <v>3.5960000000000001</v>
      </c>
      <c r="EA289" s="100"/>
      <c r="EB289" s="100">
        <v>25.103000000000002</v>
      </c>
      <c r="EC289" s="100">
        <v>23.367000000000001</v>
      </c>
      <c r="ED289" s="100">
        <v>19.771000000000001</v>
      </c>
      <c r="EE289" s="100">
        <v>19.399999999999999</v>
      </c>
      <c r="EF289" s="203">
        <v>18.405000000000001</v>
      </c>
      <c r="EG289" s="203">
        <v>12.013999999999999</v>
      </c>
      <c r="EH289" s="228">
        <v>10.416</v>
      </c>
      <c r="EI289" s="228">
        <v>6.516</v>
      </c>
      <c r="EJ289" s="228">
        <v>2.8359999999999999</v>
      </c>
      <c r="EK289" s="228">
        <v>1.3129999999999999</v>
      </c>
      <c r="EL289" s="228">
        <v>0.874</v>
      </c>
      <c r="EM289" s="94">
        <f t="shared" si="987"/>
        <v>-1</v>
      </c>
      <c r="EN289" s="94">
        <f t="shared" ref="EN289:EN352" si="1035">(EW289-EX289)/ABS(EX289)</f>
        <v>8.3920761059922036E-2</v>
      </c>
      <c r="EO289" s="94">
        <f t="shared" ref="EO289:EO352" si="1036">(EX289-EY289)/ABS(EY289)</f>
        <v>7.8799213906637147E-2</v>
      </c>
      <c r="EP289" s="94">
        <f t="shared" ref="EP289:EP352" si="1037">(EY289-EZ289)/ABS(EZ289)</f>
        <v>6.6437849932671156E-2</v>
      </c>
      <c r="EQ289" s="94">
        <f t="shared" ref="EQ289:EQ352" si="1038">(EZ289-FA289)/ABS(FA289)</f>
        <v>-8.000335326664057E-2</v>
      </c>
      <c r="ER289" s="94">
        <f t="shared" ref="ER289:ER352" si="1039">(FA289-FB289)/ABS(FB289)</f>
        <v>2.0375169760072431</v>
      </c>
      <c r="ES289" s="362">
        <f t="shared" si="988"/>
        <v>-123.167</v>
      </c>
      <c r="ET289" s="362">
        <f t="shared" ref="ET289:ET352" si="1040">EW289-EX289</f>
        <v>9.5360000000000014</v>
      </c>
      <c r="EU289" s="362">
        <f t="shared" ref="EU289:EU352" si="1041">EX289-EY289</f>
        <v>8.2999999999999972</v>
      </c>
      <c r="EV289" s="100"/>
      <c r="EW289" s="100">
        <v>123.167</v>
      </c>
      <c r="EX289" s="100">
        <v>113.631</v>
      </c>
      <c r="EY289" s="100">
        <v>105.331</v>
      </c>
      <c r="EZ289" s="100">
        <v>98.769000000000005</v>
      </c>
      <c r="FA289" s="203">
        <v>107.358</v>
      </c>
      <c r="FB289" s="203">
        <v>35.344000000000001</v>
      </c>
      <c r="FC289" s="228">
        <v>24.556000000000001</v>
      </c>
      <c r="FD289" s="228">
        <v>10.301</v>
      </c>
      <c r="FE289" s="228">
        <v>5.6230000000000002</v>
      </c>
      <c r="FF289" s="228">
        <v>3.222</v>
      </c>
      <c r="FG289" s="228">
        <v>2.5299999999999998</v>
      </c>
      <c r="FH289" s="94">
        <f t="shared" si="989"/>
        <v>-1</v>
      </c>
      <c r="FI289" s="94">
        <f t="shared" ref="FI289:FI352" si="1042">(FR289-FS289)/ABS(FS289)</f>
        <v>6.3829787234042548E-2</v>
      </c>
      <c r="FJ289" s="94">
        <f t="shared" ref="FJ289:FJ352" si="1043">(FS289-FT289)/ABS(FT289)</f>
        <v>0.11904761904761904</v>
      </c>
      <c r="FK289" s="94">
        <f t="shared" ref="FK289:FK352" si="1044">(FT289-FU289)/ABS(FU289)</f>
        <v>0.13513513513513514</v>
      </c>
      <c r="FL289" s="94">
        <f t="shared" ref="FL289:FL352" si="1045">(FU289-FV289)/ABS(FV289)</f>
        <v>-9.7560975609756101E-2</v>
      </c>
      <c r="FM289" s="94">
        <f t="shared" ref="FM289:FM352" si="1046">(FV289-FW289)/ABS(FW289)</f>
        <v>-0.16326530612244897</v>
      </c>
      <c r="FN289" s="362">
        <f t="shared" si="990"/>
        <v>-50</v>
      </c>
      <c r="FO289" s="362">
        <f t="shared" ref="FO289:FO352" si="1047">FR289-FS289</f>
        <v>3</v>
      </c>
      <c r="FP289" s="362">
        <f t="shared" ref="FP289:FP352" si="1048">FS289-FT289</f>
        <v>5</v>
      </c>
      <c r="FQ289" s="486"/>
      <c r="FR289" s="486">
        <v>50</v>
      </c>
      <c r="FS289" s="486">
        <v>47</v>
      </c>
      <c r="FT289" s="486">
        <v>42</v>
      </c>
      <c r="FU289" s="486">
        <v>37</v>
      </c>
      <c r="FV289" s="487">
        <v>41</v>
      </c>
      <c r="FW289" s="487">
        <v>49</v>
      </c>
      <c r="FX289" s="488">
        <v>39</v>
      </c>
      <c r="FY289" s="488">
        <v>27</v>
      </c>
      <c r="FZ289" s="488"/>
      <c r="GA289" s="488"/>
      <c r="GB289" s="488"/>
      <c r="GC289" s="2"/>
      <c r="GD289" s="2"/>
      <c r="GE289" s="1" t="s">
        <v>81</v>
      </c>
      <c r="GF289" s="336"/>
      <c r="GG289" s="1">
        <v>4760</v>
      </c>
      <c r="GH289" s="1" t="s">
        <v>464</v>
      </c>
      <c r="GI289" s="18" t="s">
        <v>131</v>
      </c>
      <c r="GJ289" s="94">
        <f t="shared" si="922"/>
        <v>-1</v>
      </c>
      <c r="GK289" s="94">
        <f t="shared" si="923"/>
        <v>-0.44132815009463611</v>
      </c>
      <c r="GL289" s="94">
        <f t="shared" si="924"/>
        <v>3.9501510786336431</v>
      </c>
      <c r="GM289" s="94">
        <f t="shared" si="925"/>
        <v>-0.35960803203557246</v>
      </c>
      <c r="GN289" s="94">
        <f t="shared" si="926"/>
        <v>2.5078779241141551</v>
      </c>
      <c r="GO289" s="392">
        <f t="shared" si="927"/>
        <v>-0.88729716236137879</v>
      </c>
      <c r="GP289" s="366">
        <f t="shared" si="928"/>
        <v>-0.12948215390963483</v>
      </c>
      <c r="GQ289" s="366">
        <f t="shared" si="929"/>
        <v>-0.10228566100992562</v>
      </c>
      <c r="GR289" s="366">
        <f t="shared" si="930"/>
        <v>0.18494746312869476</v>
      </c>
      <c r="GS289" s="94">
        <f t="shared" si="991"/>
        <v>0</v>
      </c>
      <c r="GT289" s="94">
        <f t="shared" ref="GT289:GT352" si="1049">IFERROR(CL289/MAX(AVERAGE(EB289:EC289),0),"Negativ EK")</f>
        <v>0.12948215390963483</v>
      </c>
      <c r="GU289" s="392">
        <f t="shared" ref="GU289:GU352" si="1050">IFERROR(CM289/MAX(AVERAGE(EC289:ED289),0),"Negativ EK")</f>
        <v>0.23176781491956044</v>
      </c>
      <c r="GV289" s="94">
        <f t="shared" ref="GV289:GV352" si="1051">IFERROR(CN289/MAX(AVERAGE(ED289:EE289),0),"Negativ EK")</f>
        <v>4.6820351790865695E-2</v>
      </c>
      <c r="GW289" s="94">
        <f t="shared" ref="GW289:GW352" si="1052">IFERROR(CO289/MAX(AVERAGE(EE289:EF289),0),"Negativ EK")</f>
        <v>7.311202221928316E-2</v>
      </c>
      <c r="GX289" s="94">
        <f t="shared" ref="GX289:GX352" si="1053">IFERROR(CP289/MAX(AVERAGE(EF289:EG289),0),"Negativ EK")</f>
        <v>2.0842236759919787E-2</v>
      </c>
      <c r="GY289" s="94">
        <f t="shared" ref="GY289:GY352" si="1054">IFERROR(CQ289/MAX(AVERAGE(EG289:EH289),0),"Negativ EK")</f>
        <v>0.18493089612126615</v>
      </c>
      <c r="GZ289" s="94">
        <f t="shared" ref="GZ289:GZ352" si="1055">IFERROR(CR289/MAX(AVERAGE(EH289:EI289),0),"Negativ EK")</f>
        <v>0.59272383652256078</v>
      </c>
      <c r="HA289" s="94">
        <f t="shared" ref="HA289:HA352" si="1056">IFERROR(CS289/MAX(AVERAGE(EI289:EJ289),0),"Negativ EK")</f>
        <v>1.0464071856287425</v>
      </c>
      <c r="HB289" s="94">
        <f t="shared" ref="HB289:HB352" si="1057">IFERROR(CT289/MAX(AVERAGE(EJ289:EK289),0),"Negativ EK")</f>
        <v>1.0036153289949385</v>
      </c>
      <c r="HC289" s="94">
        <f t="shared" ref="HC289:HC352" si="1058">IFERROR(CU289/MAX(AVERAGE(EK289:EL289),0),"Negativ EK")</f>
        <v>0.55601280292638322</v>
      </c>
      <c r="HD289" s="94">
        <f t="shared" si="931"/>
        <v>-1</v>
      </c>
      <c r="HE289" s="94">
        <f t="shared" si="932"/>
        <v>-0.22064227721522414</v>
      </c>
      <c r="HF289" s="94">
        <f t="shared" si="933"/>
        <v>1.9871009472322134</v>
      </c>
      <c r="HG289" s="94">
        <f t="shared" si="934"/>
        <v>-0.25039650543689496</v>
      </c>
      <c r="HH289" s="94">
        <f t="shared" si="935"/>
        <v>0.63927811727954342</v>
      </c>
      <c r="HI289" s="392">
        <f t="shared" si="936"/>
        <v>-0.74893812363208023</v>
      </c>
      <c r="HJ289" s="366">
        <f t="shared" si="937"/>
        <v>-5.3404167264926229E-2</v>
      </c>
      <c r="HK289" s="366">
        <f t="shared" si="938"/>
        <v>-1.5119138148798526E-2</v>
      </c>
      <c r="HL289" s="366">
        <f t="shared" si="939"/>
        <v>4.5583569989912899E-2</v>
      </c>
      <c r="HM289" s="94">
        <f t="shared" si="992"/>
        <v>0</v>
      </c>
      <c r="HN289" s="94">
        <f t="shared" ref="HN289:HN352" si="1059">IFERROR(BQ289/AVERAGE(EW289:EX289),"i.a.")</f>
        <v>5.3404167264926229E-2</v>
      </c>
      <c r="HO289" s="392">
        <f t="shared" ref="HO289:HO352" si="1060">IFERROR(BR289/AVERAGE(EX289:EY289),"i.a.")</f>
        <v>6.8523305413724755E-2</v>
      </c>
      <c r="HP289" s="94">
        <f t="shared" ref="HP289:HP352" si="1061">IFERROR(BS289/AVERAGE(EY289:EZ289),"i.a.")</f>
        <v>2.2939735423811856E-2</v>
      </c>
      <c r="HQ289" s="94">
        <f t="shared" ref="HQ289:HQ352" si="1062">IFERROR(BT289/AVERAGE(EZ289:FA289),"i.a.")</f>
        <v>3.0602492638033833E-2</v>
      </c>
      <c r="HR289" s="94">
        <f t="shared" ref="HR289:HR352" si="1063">IFERROR(BU289/AVERAGE(FA289:FB289),"i.a.")</f>
        <v>1.8668273745287383E-2</v>
      </c>
      <c r="HS289" s="94">
        <f t="shared" ref="HS289:HS352" si="1064">IFERROR(BV289/AVERAGE(FB289:FC289),"i.a.")</f>
        <v>7.4357262103505836E-2</v>
      </c>
      <c r="HT289" s="94">
        <f t="shared" ref="HT289:HT352" si="1065">IFERROR(BW289/AVERAGE(FC289:FD289),"i.a.")</f>
        <v>0.29205037725564448</v>
      </c>
      <c r="HU289" s="94">
        <f t="shared" ref="HU289:HU352" si="1066">IFERROR(BX289/AVERAGE(FD289:FE289),"i.a.")</f>
        <v>0.618186385330319</v>
      </c>
      <c r="HV289" s="94">
        <f t="shared" ref="HV289:HV352" si="1067">IFERROR(BY289/AVERAGE(FE289:FF289),"i.a.")</f>
        <v>0.47303561334087052</v>
      </c>
      <c r="HW289" s="94">
        <f t="shared" ref="HW289:HW352" si="1068">IFERROR(BZ289/AVERAGE(FF289:FG289),"i.a.")</f>
        <v>0.21940194714881781</v>
      </c>
      <c r="HX289" s="94" t="e">
        <f t="shared" si="940"/>
        <v>#VALUE!</v>
      </c>
      <c r="HY289" s="94">
        <f t="shared" si="941"/>
        <v>-8.8825265755061826E-3</v>
      </c>
      <c r="HZ289" s="94">
        <f t="shared" si="942"/>
        <v>9.5553778703424797E-2</v>
      </c>
      <c r="IA289" s="94">
        <f t="shared" si="943"/>
        <v>-4.4366522245484812E-2</v>
      </c>
      <c r="IB289" s="94">
        <f t="shared" si="944"/>
        <v>0.14572308508117965</v>
      </c>
      <c r="IC289" s="392">
        <f t="shared" si="945"/>
        <v>-0.49565295526835146</v>
      </c>
      <c r="ID289" s="366" t="e">
        <f t="shared" si="946"/>
        <v>#VALUE!</v>
      </c>
      <c r="IE289" s="366">
        <f t="shared" si="947"/>
        <v>-1.8265966020703239E-3</v>
      </c>
      <c r="IF289" s="366">
        <f t="shared" si="948"/>
        <v>1.7935781097164288E-2</v>
      </c>
      <c r="IG289" s="94" t="str">
        <f t="shared" si="993"/>
        <v>i.a.</v>
      </c>
      <c r="IH289" s="94">
        <f t="shared" ref="IH289:IH352" si="1069">IFERROR(EB289/EW289,"i.a.")</f>
        <v>0.20381270957318115</v>
      </c>
      <c r="II289" s="392">
        <f t="shared" ref="II289:II352" si="1070">IFERROR(EC289/EX289,"i.a.")</f>
        <v>0.20563930617525147</v>
      </c>
      <c r="IJ289" s="94">
        <f t="shared" ref="IJ289:IJ352" si="1071">IFERROR(ED289/EY289,"i.a.")</f>
        <v>0.18770352507808719</v>
      </c>
      <c r="IK289" s="94">
        <f t="shared" ref="IK289:IK352" si="1072">IFERROR(EE289/EZ289,"i.a.")</f>
        <v>0.19641790440320342</v>
      </c>
      <c r="IL289" s="94">
        <f t="shared" ref="IL289:IL352" si="1073">IFERROR(EF289/FA289,"i.a.")</f>
        <v>0.17143575699994412</v>
      </c>
      <c r="IM289" s="94">
        <f t="shared" ref="IM289:IM352" si="1074">IFERROR(EG289/FB289,"i.a.")</f>
        <v>0.3399162516976007</v>
      </c>
      <c r="IN289" s="94">
        <f t="shared" ref="IN289:IN352" si="1075">IFERROR(EH289/FC289,"i.a.")</f>
        <v>0.4241733181299886</v>
      </c>
      <c r="IO289" s="94">
        <f t="shared" ref="IO289:IO352" si="1076">IFERROR(EI289/FD289,"i.a.")</f>
        <v>0.63255994563634599</v>
      </c>
      <c r="IP289" s="94">
        <f t="shared" ref="IP289:IP352" si="1077">IFERROR(EJ289/FE289,"i.a.")</f>
        <v>0.50435710474835493</v>
      </c>
      <c r="IQ289" s="94">
        <f t="shared" ref="IQ289:IQ352" si="1078">IFERROR(EK289/FF289,"i.a.")</f>
        <v>0.40751086281812537</v>
      </c>
      <c r="IR289" s="94">
        <f t="shared" si="994"/>
        <v>0.34545454545454546</v>
      </c>
      <c r="IS289" s="94" t="e">
        <f t="shared" si="949"/>
        <v>#VALUE!</v>
      </c>
      <c r="IT289" s="94" t="e">
        <f t="shared" si="950"/>
        <v>#VALUE!</v>
      </c>
      <c r="IU289" s="94" t="e">
        <f t="shared" si="951"/>
        <v>#VALUE!</v>
      </c>
      <c r="IV289" s="94" t="e">
        <f t="shared" si="952"/>
        <v>#VALUE!</v>
      </c>
      <c r="IW289" s="94" t="e">
        <f t="shared" si="953"/>
        <v>#VALUE!</v>
      </c>
      <c r="IX289" s="392" t="e">
        <f t="shared" si="954"/>
        <v>#VALUE!</v>
      </c>
      <c r="IY289" s="366" t="e">
        <f t="shared" si="955"/>
        <v>#VALUE!</v>
      </c>
      <c r="IZ289" s="366" t="e">
        <f t="shared" si="956"/>
        <v>#VALUE!</v>
      </c>
      <c r="JA289" s="366" t="e">
        <f t="shared" si="957"/>
        <v>#VALUE!</v>
      </c>
      <c r="JB289" s="392"/>
      <c r="JC289" s="94" t="str">
        <f t="shared" ref="JC289:JC352" si="1079">IFERROR(BQ289/AA289,"i.a.")</f>
        <v>i.a.</v>
      </c>
      <c r="JD289" s="392" t="str">
        <f t="shared" ref="JD289:JD352" si="1080">IFERROR(BR289/AB289,"i.a.")</f>
        <v>i.a.</v>
      </c>
      <c r="JE289" s="94" t="str">
        <f t="shared" ref="JE289:JE352" si="1081">IFERROR(BS289/AC289,"i.a.")</f>
        <v>i.a.</v>
      </c>
      <c r="JF289" s="94" t="str">
        <f t="shared" ref="JF289:JF352" si="1082">IFERROR(BT289/AD289,"i.a.")</f>
        <v>i.a.</v>
      </c>
      <c r="JG289" s="94" t="str">
        <f t="shared" ref="JG289:JG352" si="1083">IFERROR(BU289/AE289,"i.a.")</f>
        <v>i.a.</v>
      </c>
      <c r="JH289" s="94" t="str">
        <f t="shared" ref="JH289:JH352" si="1084">IFERROR(BV289/AF289,"i.a.")</f>
        <v>i.a.</v>
      </c>
      <c r="JI289" s="94" t="str">
        <f t="shared" ref="JI289:JI352" si="1085">IFERROR(BW289/AG289,"i.a.")</f>
        <v>i.a.</v>
      </c>
      <c r="JJ289" s="94" t="str">
        <f t="shared" ref="JJ289:JJ352" si="1086">IFERROR(BX289/AH289,"i.a.")</f>
        <v>i.a.</v>
      </c>
      <c r="JK289" s="94" t="str">
        <f t="shared" ref="JK289:JK352" si="1087">IFERROR(BY289/AI289,"i.a.")</f>
        <v>i.a.</v>
      </c>
      <c r="JL289" s="94" t="str">
        <f t="shared" ref="JL289:JL352" si="1088">IFERROR(BZ289/AJ289,"i.a.")</f>
        <v>i.a.</v>
      </c>
      <c r="JM289" s="94" t="str">
        <f t="shared" si="995"/>
        <v>i.a.</v>
      </c>
      <c r="JN289" s="94" t="e">
        <f t="shared" si="958"/>
        <v>#VALUE!</v>
      </c>
      <c r="JO289" s="94" t="e">
        <f t="shared" si="959"/>
        <v>#DIV/0!</v>
      </c>
      <c r="JP289" s="94" t="e">
        <f t="shared" si="960"/>
        <v>#DIV/0!</v>
      </c>
      <c r="JQ289" s="94" t="e">
        <f t="shared" si="961"/>
        <v>#DIV/0!</v>
      </c>
      <c r="JR289" s="94" t="e">
        <f t="shared" si="962"/>
        <v>#DIV/0!</v>
      </c>
      <c r="JS289" s="392" t="e">
        <f t="shared" si="963"/>
        <v>#DIV/0!</v>
      </c>
      <c r="JT289" s="364" t="e">
        <f t="shared" si="964"/>
        <v>#VALUE!</v>
      </c>
      <c r="JU289" s="364">
        <f t="shared" si="965"/>
        <v>0</v>
      </c>
      <c r="JV289" s="364">
        <f t="shared" si="966"/>
        <v>0</v>
      </c>
      <c r="JW289" s="99" t="str">
        <f t="shared" si="996"/>
        <v>i.a.</v>
      </c>
      <c r="JX289" s="99">
        <f t="shared" ref="JX289:JX352" si="1089">IFERROR(AA289/FR289,"i.a.")</f>
        <v>0</v>
      </c>
      <c r="JY289" s="393">
        <f t="shared" ref="JY289:JY352" si="1090">IFERROR(AB289/FS289,"i.a.")</f>
        <v>0</v>
      </c>
      <c r="JZ289" s="99">
        <f t="shared" ref="JZ289:JZ352" si="1091">IFERROR(AC289/FT289,"i.a.")</f>
        <v>0</v>
      </c>
      <c r="KA289" s="99">
        <f t="shared" ref="KA289:KA352" si="1092">IFERROR(AD289/FU289,"i.a.")</f>
        <v>0</v>
      </c>
      <c r="KB289" s="99">
        <f t="shared" ref="KB289:KB352" si="1093">IFERROR(AE289/FV289,"i.a.")</f>
        <v>0</v>
      </c>
      <c r="KC289" s="99">
        <f t="shared" ref="KC289:KC352" si="1094">IFERROR(AF289/FW289,"i.a.")</f>
        <v>0</v>
      </c>
      <c r="KD289" s="99">
        <f t="shared" ref="KD289:KD352" si="1095">IFERROR(AG289/FX289,"i.a.")</f>
        <v>0</v>
      </c>
      <c r="KE289" s="99">
        <f t="shared" ref="KE289:KE352" si="1096">IFERROR(AH289/FY289,"i.a.")</f>
        <v>0</v>
      </c>
      <c r="KF289" s="99" t="str">
        <f t="shared" si="997"/>
        <v>i.a.</v>
      </c>
      <c r="KG289" s="99" t="str">
        <f t="shared" si="998"/>
        <v>i.a.</v>
      </c>
      <c r="KH289" s="99" t="str">
        <f t="shared" si="999"/>
        <v>i.a.</v>
      </c>
      <c r="KI289" s="94">
        <f t="shared" si="967"/>
        <v>-1</v>
      </c>
      <c r="KJ289" s="94">
        <f t="shared" si="968"/>
        <v>-0.40993798759751948</v>
      </c>
      <c r="KK289" s="94">
        <f t="shared" si="969"/>
        <v>3.8715283417248658</v>
      </c>
      <c r="KL289" s="94">
        <f t="shared" si="970"/>
        <v>-0.41546068499758798</v>
      </c>
      <c r="KM289" s="94">
        <f t="shared" si="971"/>
        <v>3.8309318782504898</v>
      </c>
      <c r="KN289" s="392">
        <f t="shared" si="972"/>
        <v>-0.81733189077310253</v>
      </c>
      <c r="KO289" s="364">
        <f t="shared" si="973"/>
        <v>-6.2759999999999996E-2</v>
      </c>
      <c r="KP289" s="364">
        <f t="shared" si="974"/>
        <v>-4.360170212765957E-2</v>
      </c>
      <c r="KQ289" s="364">
        <f t="shared" si="975"/>
        <v>8.4528368794326236E-2</v>
      </c>
      <c r="KR289" s="308"/>
      <c r="KS289" s="308">
        <f t="shared" ref="KS289:KS352" si="1097">IFERROR(CL289/FR289,"i.a.")</f>
        <v>6.2759999999999996E-2</v>
      </c>
      <c r="KT289" s="395">
        <f t="shared" ref="KT289:KT352" si="1098">IFERROR(CM289/FS289,"i.a.")</f>
        <v>0.10636170212765957</v>
      </c>
      <c r="KU289" s="308">
        <f t="shared" ref="KU289:KU352" si="1099">IFERROR(CN289/FT289,"i.a.")</f>
        <v>2.1833333333333333E-2</v>
      </c>
      <c r="KV289" s="308">
        <f t="shared" ref="KV289:KV352" si="1100">IFERROR(CO289/FU289,"i.a.")</f>
        <v>3.7351351351351349E-2</v>
      </c>
      <c r="KW289" s="308">
        <f t="shared" ref="KW289:KW352" si="1101">IFERROR(CP289/FV289,"i.a.")</f>
        <v>7.7317073170731707E-3</v>
      </c>
      <c r="KX289" s="308">
        <f t="shared" ref="KX289:KX352" si="1102">IFERROR(CQ289/FW289,"i.a.")</f>
        <v>4.2326530612244895E-2</v>
      </c>
      <c r="KY289" s="308">
        <f t="shared" ref="KY289:KY352" si="1103">IFERROR(CR289/FX289,"i.a.")</f>
        <v>0.12866666666666665</v>
      </c>
      <c r="KZ289" s="308">
        <f t="shared" ref="KZ289:KZ352" si="1104">IFERROR(CS289/FY289,"i.a.")</f>
        <v>0.1812222222222222</v>
      </c>
      <c r="LA289" s="308" t="str">
        <f t="shared" ref="LA289:LA352" si="1105">IFERROR(CT289/FZ289,"i.a.")</f>
        <v>i.a.</v>
      </c>
      <c r="LB289" s="308" t="str">
        <f t="shared" ref="LB289:LB352" si="1106">IFERROR(CU289/GA289,"i.a.")</f>
        <v>i.a.</v>
      </c>
      <c r="LC289" s="308" t="str">
        <f t="shared" si="1000"/>
        <v>i.a.</v>
      </c>
    </row>
    <row r="290" spans="1:315" s="1" customFormat="1" ht="15.75" customHeight="1" x14ac:dyDescent="0.3">
      <c r="A290" s="381" t="s">
        <v>454</v>
      </c>
      <c r="B290" s="174">
        <v>10458048</v>
      </c>
      <c r="C290" t="s">
        <v>115</v>
      </c>
      <c r="D290" s="336"/>
      <c r="E290">
        <v>1</v>
      </c>
      <c r="F290"/>
      <c r="G290">
        <v>773200</v>
      </c>
      <c r="H290"/>
      <c r="I290" s="196">
        <v>45104</v>
      </c>
      <c r="J290" s="176"/>
      <c r="K290" s="176" t="s">
        <v>132</v>
      </c>
      <c r="L290" s="176" t="s">
        <v>132</v>
      </c>
      <c r="M290" s="176" t="s">
        <v>132</v>
      </c>
      <c r="N290" s="176" t="s">
        <v>132</v>
      </c>
      <c r="O290" s="176" t="s">
        <v>132</v>
      </c>
      <c r="P290" s="176" t="s">
        <v>132</v>
      </c>
      <c r="Q290" s="94">
        <f t="shared" si="913"/>
        <v>-1</v>
      </c>
      <c r="R290" s="94">
        <f t="shared" si="914"/>
        <v>0.1108451363689571</v>
      </c>
      <c r="S290" s="94">
        <f t="shared" si="915"/>
        <v>4.553326112630729E-2</v>
      </c>
      <c r="T290" s="94">
        <f t="shared" si="916"/>
        <v>-6.1414491821356387E-2</v>
      </c>
      <c r="U290" s="94">
        <f t="shared" si="917"/>
        <v>-7.1994940118217943E-2</v>
      </c>
      <c r="V290" s="94">
        <f t="shared" si="918"/>
        <v>0.23501971479915484</v>
      </c>
      <c r="W290" s="362">
        <f t="shared" si="919"/>
        <v>-569.39700000000005</v>
      </c>
      <c r="X290" s="362">
        <f t="shared" si="920"/>
        <v>56.817000000000007</v>
      </c>
      <c r="Y290" s="362">
        <f t="shared" si="921"/>
        <v>22.323000000000036</v>
      </c>
      <c r="Z290" s="100"/>
      <c r="AA290" s="396">
        <v>569.39700000000005</v>
      </c>
      <c r="AB290" s="100">
        <v>512.58000000000004</v>
      </c>
      <c r="AC290" s="100">
        <v>490.25700000000001</v>
      </c>
      <c r="AD290" s="100">
        <v>522.33600000000001</v>
      </c>
      <c r="AE290" s="100">
        <v>562.85900000000004</v>
      </c>
      <c r="AF290" s="100">
        <v>455.74900000000002</v>
      </c>
      <c r="AG290" s="201">
        <v>382.74099999999999</v>
      </c>
      <c r="AH290" s="201">
        <v>378.435</v>
      </c>
      <c r="AI290" s="201">
        <v>393.673</v>
      </c>
      <c r="AJ290" s="201">
        <v>304.36</v>
      </c>
      <c r="AK290" s="201">
        <v>280.49200000000002</v>
      </c>
      <c r="AL290" s="94">
        <f t="shared" si="976"/>
        <v>-1</v>
      </c>
      <c r="AM290" s="94">
        <f t="shared" si="977"/>
        <v>0.12628462132636911</v>
      </c>
      <c r="AN290" s="94">
        <f t="shared" si="1001"/>
        <v>9.0131199076153246E-2</v>
      </c>
      <c r="AO290" s="94">
        <f t="shared" si="1002"/>
        <v>-2.2256722690722874E-2</v>
      </c>
      <c r="AP290" s="94">
        <f t="shared" si="1003"/>
        <v>-4.2584098433265515E-2</v>
      </c>
      <c r="AQ290" s="94">
        <f t="shared" si="1004"/>
        <v>0.28905425936499018</v>
      </c>
      <c r="AR290" s="362">
        <f t="shared" si="978"/>
        <v>-306.20299999999997</v>
      </c>
      <c r="AS290" s="362">
        <f t="shared" si="1005"/>
        <v>34.33299999999997</v>
      </c>
      <c r="AT290" s="362">
        <f t="shared" si="1006"/>
        <v>22.478000000000009</v>
      </c>
      <c r="AU290" s="266"/>
      <c r="AV290" s="266">
        <v>306.20299999999997</v>
      </c>
      <c r="AW290" s="266">
        <v>271.87</v>
      </c>
      <c r="AX290" s="266">
        <v>249.392</v>
      </c>
      <c r="AY290" s="266">
        <v>255.06899999999999</v>
      </c>
      <c r="AZ290" s="266">
        <v>266.41399999999999</v>
      </c>
      <c r="BA290" s="266">
        <v>206.67400000000001</v>
      </c>
      <c r="BB290" s="201">
        <v>186.029</v>
      </c>
      <c r="BC290" s="201">
        <v>187.83600000000001</v>
      </c>
      <c r="BD290" s="201">
        <v>204.42599999999999</v>
      </c>
      <c r="BE290" s="201">
        <v>154.96299999999999</v>
      </c>
      <c r="BF290" s="201">
        <v>149.53200000000001</v>
      </c>
      <c r="BG290" s="94">
        <f t="shared" si="979"/>
        <v>-1</v>
      </c>
      <c r="BH290" s="94">
        <f t="shared" si="1007"/>
        <v>0.12473621609177767</v>
      </c>
      <c r="BI290" s="94">
        <f t="shared" si="1008"/>
        <v>0.61211109049297929</v>
      </c>
      <c r="BJ290" s="94">
        <f t="shared" si="1009"/>
        <v>0.52951750236518458</v>
      </c>
      <c r="BK290" s="94">
        <f t="shared" si="1010"/>
        <v>-0.33871371371371367</v>
      </c>
      <c r="BL290" s="94">
        <f t="shared" si="1011"/>
        <v>-0.15394998015085343</v>
      </c>
      <c r="BM290" s="362">
        <f t="shared" si="980"/>
        <v>-58.628</v>
      </c>
      <c r="BN290" s="362">
        <f t="shared" si="1012"/>
        <v>6.5020000000000024</v>
      </c>
      <c r="BO290" s="362">
        <f t="shared" si="1013"/>
        <v>19.791999999999994</v>
      </c>
      <c r="BP290" s="266"/>
      <c r="BQ290" s="266">
        <v>58.628</v>
      </c>
      <c r="BR290" s="266">
        <v>52.125999999999998</v>
      </c>
      <c r="BS290" s="266">
        <v>32.334000000000003</v>
      </c>
      <c r="BT290" s="266">
        <v>21.14</v>
      </c>
      <c r="BU290" s="266">
        <v>31.968</v>
      </c>
      <c r="BV290" s="266">
        <v>37.784999999999997</v>
      </c>
      <c r="BW290" s="201">
        <v>35.363</v>
      </c>
      <c r="BX290" s="201">
        <v>16.343</v>
      </c>
      <c r="BY290" s="201">
        <v>43.881</v>
      </c>
      <c r="BZ290" s="201">
        <v>47.186999999999998</v>
      </c>
      <c r="CA290" s="201">
        <v>31.491</v>
      </c>
      <c r="CB290" s="94">
        <f t="shared" si="981"/>
        <v>-1</v>
      </c>
      <c r="CC290" s="94">
        <f t="shared" si="1014"/>
        <v>7.7297884172338113E-2</v>
      </c>
      <c r="CD290" s="94">
        <f t="shared" si="1015"/>
        <v>1.3161800785083415</v>
      </c>
      <c r="CE290" s="94">
        <f t="shared" si="1016"/>
        <v>1.4683173435974033</v>
      </c>
      <c r="CF290" s="94">
        <f t="shared" si="1017"/>
        <v>-3.9055249540978134</v>
      </c>
      <c r="CG290" s="94">
        <f t="shared" si="1018"/>
        <v>-0.52169574068899449</v>
      </c>
      <c r="CH290" s="362">
        <f t="shared" si="982"/>
        <v>-40.682000000000002</v>
      </c>
      <c r="CI290" s="362">
        <f t="shared" si="1019"/>
        <v>2.919000000000004</v>
      </c>
      <c r="CJ290" s="362">
        <f t="shared" si="1020"/>
        <v>21.459</v>
      </c>
      <c r="CK290" s="100"/>
      <c r="CL290" s="100">
        <v>40.682000000000002</v>
      </c>
      <c r="CM290" s="100">
        <v>37.762999999999998</v>
      </c>
      <c r="CN290" s="100">
        <v>16.303999999999998</v>
      </c>
      <c r="CO290" s="100">
        <v>-34.814</v>
      </c>
      <c r="CP290" s="100">
        <v>11.981999999999999</v>
      </c>
      <c r="CQ290" s="100">
        <v>25.050999999999998</v>
      </c>
      <c r="CR290" s="208">
        <v>25.387</v>
      </c>
      <c r="CS290" s="208">
        <v>0.96399999999999997</v>
      </c>
      <c r="CT290" s="208">
        <v>34.325000000000003</v>
      </c>
      <c r="CU290" s="208">
        <v>45.2</v>
      </c>
      <c r="CV290" s="208">
        <v>28.094000000000001</v>
      </c>
      <c r="CW290" s="94">
        <f t="shared" si="983"/>
        <v>-1</v>
      </c>
      <c r="CX290" s="94">
        <f t="shared" si="1021"/>
        <v>6.8559923704567094E-2</v>
      </c>
      <c r="CY290" s="94">
        <f t="shared" si="1022"/>
        <v>1.4446075468439687</v>
      </c>
      <c r="CZ290" s="94">
        <f t="shared" si="1023"/>
        <v>1.3172007669131744</v>
      </c>
      <c r="DA290" s="94">
        <f t="shared" si="1024"/>
        <v>-5.9815800245599675</v>
      </c>
      <c r="DB290" s="94">
        <f t="shared" si="1025"/>
        <v>-0.60959889202578166</v>
      </c>
      <c r="DC290" s="362">
        <f t="shared" si="984"/>
        <v>-30.251999999999999</v>
      </c>
      <c r="DD290" s="362">
        <f t="shared" si="1026"/>
        <v>1.9409999999999989</v>
      </c>
      <c r="DE290" s="362">
        <f t="shared" si="1027"/>
        <v>16.73</v>
      </c>
      <c r="DF290" s="266"/>
      <c r="DG290" s="266">
        <v>30.251999999999999</v>
      </c>
      <c r="DH290" s="266">
        <v>28.311</v>
      </c>
      <c r="DI290" s="266">
        <v>11.581</v>
      </c>
      <c r="DJ290" s="266">
        <v>-36.51</v>
      </c>
      <c r="DK290" s="266">
        <v>7.3289999999999997</v>
      </c>
      <c r="DL290" s="266">
        <v>18.773</v>
      </c>
      <c r="DM290" s="201">
        <v>18.106000000000002</v>
      </c>
      <c r="DN290" s="201">
        <v>0.35099999999999998</v>
      </c>
      <c r="DO290" s="201">
        <v>27.736999999999998</v>
      </c>
      <c r="DP290" s="201">
        <v>34.508000000000003</v>
      </c>
      <c r="DQ290" s="201">
        <v>21.135999999999999</v>
      </c>
      <c r="DR290" s="94">
        <f t="shared" si="985"/>
        <v>-1</v>
      </c>
      <c r="DS290" s="94">
        <f t="shared" si="1028"/>
        <v>8.6582907410046941E-2</v>
      </c>
      <c r="DT290" s="94">
        <f t="shared" si="1029"/>
        <v>1.3612366573709014</v>
      </c>
      <c r="DU290" s="94">
        <f t="shared" si="1030"/>
        <v>1.2564825865248994</v>
      </c>
      <c r="DV290" s="94">
        <f t="shared" si="1031"/>
        <v>-0.30839648833195765</v>
      </c>
      <c r="DW290" s="94">
        <f t="shared" si="1032"/>
        <v>-0.45875807172156119</v>
      </c>
      <c r="DX290" s="362">
        <f t="shared" si="986"/>
        <v>-53.360999999999997</v>
      </c>
      <c r="DY290" s="362">
        <f t="shared" si="1033"/>
        <v>4.2519999999999953</v>
      </c>
      <c r="DZ290" s="362">
        <f t="shared" si="1034"/>
        <v>28.311000000000003</v>
      </c>
      <c r="EA290" s="100"/>
      <c r="EB290" s="100">
        <v>53.360999999999997</v>
      </c>
      <c r="EC290" s="100">
        <v>49.109000000000002</v>
      </c>
      <c r="ED290" s="100">
        <v>20.797999999999998</v>
      </c>
      <c r="EE290" s="100">
        <v>9.2170000000000005</v>
      </c>
      <c r="EF290" s="100">
        <v>13.327</v>
      </c>
      <c r="EG290" s="100">
        <v>24.623000000000001</v>
      </c>
      <c r="EH290" s="208">
        <v>30.85</v>
      </c>
      <c r="EI290" s="208">
        <v>12.744</v>
      </c>
      <c r="EJ290" s="208">
        <v>36.393000000000001</v>
      </c>
      <c r="EK290" s="208">
        <v>42.686999999999998</v>
      </c>
      <c r="EL290" s="208">
        <v>29.178999999999998</v>
      </c>
      <c r="EM290" s="94">
        <f t="shared" si="987"/>
        <v>-1</v>
      </c>
      <c r="EN290" s="94">
        <f t="shared" si="1035"/>
        <v>0.16493211121314888</v>
      </c>
      <c r="EO290" s="94">
        <f t="shared" si="1036"/>
        <v>8.5192631204424399E-2</v>
      </c>
      <c r="EP290" s="94">
        <f t="shared" si="1037"/>
        <v>-8.1526205078255212E-2</v>
      </c>
      <c r="EQ290" s="94">
        <f t="shared" si="1038"/>
        <v>-9.5974885880765304E-2</v>
      </c>
      <c r="ER290" s="94">
        <f t="shared" si="1039"/>
        <v>1.5718726420453796E-2</v>
      </c>
      <c r="ES290" s="362">
        <f t="shared" si="988"/>
        <v>-731.93499999999995</v>
      </c>
      <c r="ET290" s="362">
        <f t="shared" si="1040"/>
        <v>103.62799999999993</v>
      </c>
      <c r="EU290" s="362">
        <f t="shared" si="1041"/>
        <v>49.325000000000045</v>
      </c>
      <c r="EV290" s="100"/>
      <c r="EW290" s="100">
        <v>731.93499999999995</v>
      </c>
      <c r="EX290" s="100">
        <v>628.30700000000002</v>
      </c>
      <c r="EY290" s="100">
        <v>578.98199999999997</v>
      </c>
      <c r="EZ290" s="100">
        <v>630.37400000000002</v>
      </c>
      <c r="FA290" s="100">
        <v>697.29700000000003</v>
      </c>
      <c r="FB290" s="100">
        <v>686.50599999999997</v>
      </c>
      <c r="FC290" s="208">
        <v>388.858</v>
      </c>
      <c r="FD290" s="208">
        <v>381.89</v>
      </c>
      <c r="FE290" s="208">
        <v>415.37200000000001</v>
      </c>
      <c r="FF290" s="208">
        <v>262.43200000000002</v>
      </c>
      <c r="FG290" s="208">
        <v>229.93299999999999</v>
      </c>
      <c r="FH290" s="94">
        <f t="shared" si="989"/>
        <v>-1</v>
      </c>
      <c r="FI290" s="94">
        <f t="shared" si="1042"/>
        <v>6.9498069498069498E-2</v>
      </c>
      <c r="FJ290" s="94">
        <f t="shared" si="1043"/>
        <v>1.5686274509803921E-2</v>
      </c>
      <c r="FK290" s="94">
        <f t="shared" si="1044"/>
        <v>-3.4090909090909088E-2</v>
      </c>
      <c r="FL290" s="94">
        <f t="shared" si="1045"/>
        <v>2.3255813953488372E-2</v>
      </c>
      <c r="FM290" s="94">
        <f t="shared" si="1046"/>
        <v>9.3220338983050849E-2</v>
      </c>
      <c r="FN290" s="362">
        <f t="shared" si="990"/>
        <v>-277</v>
      </c>
      <c r="FO290" s="362">
        <f t="shared" si="1047"/>
        <v>18</v>
      </c>
      <c r="FP290" s="362">
        <f t="shared" si="1048"/>
        <v>4</v>
      </c>
      <c r="FQ290" s="486"/>
      <c r="FR290" s="486">
        <v>277</v>
      </c>
      <c r="FS290" s="486">
        <v>259</v>
      </c>
      <c r="FT290" s="486">
        <v>255</v>
      </c>
      <c r="FU290" s="486">
        <v>264</v>
      </c>
      <c r="FV290" s="486">
        <v>258</v>
      </c>
      <c r="FW290" s="486">
        <v>236</v>
      </c>
      <c r="FX290" s="2">
        <v>194</v>
      </c>
      <c r="FY290" s="2">
        <v>183</v>
      </c>
      <c r="FZ290" s="2">
        <v>208</v>
      </c>
      <c r="GA290" s="2">
        <v>150</v>
      </c>
      <c r="GB290" s="2">
        <v>149</v>
      </c>
      <c r="GC290" s="2"/>
      <c r="GD290" s="30"/>
      <c r="GE290" s="1" t="s">
        <v>81</v>
      </c>
      <c r="GF290" s="336"/>
      <c r="GG290" s="1">
        <v>2690</v>
      </c>
      <c r="GH290" s="1" t="s">
        <v>455</v>
      </c>
      <c r="GI290" s="18" t="s">
        <v>131</v>
      </c>
      <c r="GJ290" s="94">
        <f t="shared" si="922"/>
        <v>-1</v>
      </c>
      <c r="GK290" s="94">
        <f t="shared" si="923"/>
        <v>-0.26504671426919457</v>
      </c>
      <c r="GL290" s="94">
        <f t="shared" si="924"/>
        <v>-5.5338513106287139E-3</v>
      </c>
      <c r="GM290" s="94">
        <f t="shared" si="925"/>
        <v>1.3517489986360107</v>
      </c>
      <c r="GN290" s="94">
        <f t="shared" si="926"/>
        <v>-5.8910872963099727</v>
      </c>
      <c r="GO290" s="94">
        <f t="shared" si="927"/>
        <v>-0.300843947911478</v>
      </c>
      <c r="GP290" s="366">
        <f t="shared" si="928"/>
        <v>-0.79402752024982926</v>
      </c>
      <c r="GQ290" s="366">
        <f t="shared" si="929"/>
        <v>-0.28635069652388445</v>
      </c>
      <c r="GR290" s="366">
        <f t="shared" si="930"/>
        <v>-6.0119214904874596E-3</v>
      </c>
      <c r="GS290" s="94">
        <f t="shared" si="991"/>
        <v>0</v>
      </c>
      <c r="GT290" s="94">
        <f t="shared" si="1049"/>
        <v>0.79402752024982926</v>
      </c>
      <c r="GU290" s="94">
        <f t="shared" si="1050"/>
        <v>1.0803782167737137</v>
      </c>
      <c r="GV290" s="94">
        <f t="shared" si="1051"/>
        <v>1.0863901382642012</v>
      </c>
      <c r="GW290" s="94">
        <f t="shared" si="1052"/>
        <v>-3.0885379701916253</v>
      </c>
      <c r="GX290" s="94">
        <f t="shared" si="1053"/>
        <v>0.6314624505928853</v>
      </c>
      <c r="GY290" s="94">
        <f t="shared" si="1054"/>
        <v>0.90317812269031772</v>
      </c>
      <c r="GZ290" s="94">
        <f t="shared" si="1055"/>
        <v>1.1647015644354728</v>
      </c>
      <c r="HA290" s="94">
        <f t="shared" si="1056"/>
        <v>3.9237234670411299E-2</v>
      </c>
      <c r="HB290" s="94">
        <f t="shared" si="1057"/>
        <v>0.86810824481537696</v>
      </c>
      <c r="HC290" s="94">
        <f t="shared" si="1058"/>
        <v>1.2578966409706955</v>
      </c>
      <c r="HD290" s="94">
        <f t="shared" si="931"/>
        <v>-1</v>
      </c>
      <c r="HE290" s="94">
        <f t="shared" si="932"/>
        <v>-1.7352341794870472E-3</v>
      </c>
      <c r="HF290" s="94">
        <f t="shared" si="933"/>
        <v>0.61487118656280948</v>
      </c>
      <c r="HG290" s="94">
        <f t="shared" si="934"/>
        <v>0.67915488233629062</v>
      </c>
      <c r="HH290" s="94">
        <f t="shared" si="935"/>
        <v>-0.31075549076403591</v>
      </c>
      <c r="HI290" s="94">
        <f t="shared" si="936"/>
        <v>-0.34252799455915495</v>
      </c>
      <c r="HJ290" s="366">
        <f t="shared" si="937"/>
        <v>-8.6202308118702414E-2</v>
      </c>
      <c r="HK290" s="366">
        <f t="shared" si="938"/>
        <v>-1.4984120097166764E-4</v>
      </c>
      <c r="HL290" s="366">
        <f t="shared" si="939"/>
        <v>3.2879061163663771E-2</v>
      </c>
      <c r="HM290" s="94">
        <f t="shared" si="992"/>
        <v>0</v>
      </c>
      <c r="HN290" s="94">
        <f t="shared" si="1059"/>
        <v>8.6202308118702414E-2</v>
      </c>
      <c r="HO290" s="94">
        <f t="shared" si="1060"/>
        <v>8.6352149319674082E-2</v>
      </c>
      <c r="HP290" s="94">
        <f t="shared" si="1061"/>
        <v>5.3473088156010311E-2</v>
      </c>
      <c r="HQ290" s="94">
        <f t="shared" si="1062"/>
        <v>3.1845238767736886E-2</v>
      </c>
      <c r="HR290" s="94">
        <f t="shared" si="1063"/>
        <v>4.6203108390428412E-2</v>
      </c>
      <c r="HS290" s="94">
        <f t="shared" si="1064"/>
        <v>7.0273879356199387E-2</v>
      </c>
      <c r="HT290" s="94">
        <f t="shared" si="1065"/>
        <v>9.1762807039395489E-2</v>
      </c>
      <c r="HU290" s="94">
        <f t="shared" si="1066"/>
        <v>4.09978150219125E-2</v>
      </c>
      <c r="HV290" s="94">
        <f t="shared" si="1067"/>
        <v>0.12947990864615727</v>
      </c>
      <c r="HW290" s="94">
        <f t="shared" si="1068"/>
        <v>0.19167487534654168</v>
      </c>
      <c r="HX290" s="94" t="e">
        <f t="shared" si="940"/>
        <v>#VALUE!</v>
      </c>
      <c r="HY290" s="94">
        <f t="shared" si="941"/>
        <v>-6.7256454731520643E-2</v>
      </c>
      <c r="HZ290" s="94">
        <f t="shared" si="942"/>
        <v>1.1758686794161439</v>
      </c>
      <c r="IA290" s="94">
        <f t="shared" si="943"/>
        <v>1.4567740516942616</v>
      </c>
      <c r="IB290" s="94">
        <f t="shared" si="944"/>
        <v>-0.2349731209161689</v>
      </c>
      <c r="IC290" s="94">
        <f t="shared" si="945"/>
        <v>-0.46713404587325358</v>
      </c>
      <c r="ID290" s="366" t="e">
        <f t="shared" si="946"/>
        <v>#VALUE!</v>
      </c>
      <c r="IE290" s="366">
        <f t="shared" si="947"/>
        <v>-5.2568206870371448E-3</v>
      </c>
      <c r="IF290" s="366">
        <f t="shared" si="948"/>
        <v>4.2239165974930069E-2</v>
      </c>
      <c r="IG290" s="94" t="str">
        <f t="shared" si="993"/>
        <v>i.a.</v>
      </c>
      <c r="IH290" s="94">
        <f t="shared" si="1069"/>
        <v>7.2904014700758954E-2</v>
      </c>
      <c r="II290" s="94">
        <f t="shared" si="1070"/>
        <v>7.8160835387796099E-2</v>
      </c>
      <c r="IJ290" s="94">
        <f t="shared" si="1071"/>
        <v>3.5921669412866029E-2</v>
      </c>
      <c r="IK290" s="94">
        <f t="shared" si="1072"/>
        <v>1.4621478677737344E-2</v>
      </c>
      <c r="IL290" s="94">
        <f t="shared" si="1073"/>
        <v>1.9112372489771216E-2</v>
      </c>
      <c r="IM290" s="94">
        <f t="shared" si="1074"/>
        <v>3.5867130076066345E-2</v>
      </c>
      <c r="IN290" s="94">
        <f t="shared" si="1075"/>
        <v>7.9334872884189084E-2</v>
      </c>
      <c r="IO290" s="94">
        <f t="shared" si="1076"/>
        <v>3.3370865956165389E-2</v>
      </c>
      <c r="IP290" s="94">
        <f t="shared" si="1077"/>
        <v>8.7615438691100986E-2</v>
      </c>
      <c r="IQ290" s="94">
        <f t="shared" si="1078"/>
        <v>0.16265927935617605</v>
      </c>
      <c r="IR290" s="94">
        <f t="shared" si="994"/>
        <v>0.12690218454941221</v>
      </c>
      <c r="IS290" s="94">
        <f t="shared" si="949"/>
        <v>-1</v>
      </c>
      <c r="IT290" s="94">
        <f t="shared" si="950"/>
        <v>1.2504965154933009E-2</v>
      </c>
      <c r="IU290" s="94">
        <f t="shared" si="951"/>
        <v>0.54190320904408396</v>
      </c>
      <c r="IV290" s="94">
        <f t="shared" si="952"/>
        <v>0.6295984638983656</v>
      </c>
      <c r="IW290" s="94">
        <f t="shared" si="953"/>
        <v>-0.2874109044507504</v>
      </c>
      <c r="IX290" s="94">
        <f t="shared" si="954"/>
        <v>-0.31495019090708559</v>
      </c>
      <c r="IY290" s="366">
        <f t="shared" si="955"/>
        <v>-0.10296506655286206</v>
      </c>
      <c r="IZ290" s="366">
        <f t="shared" si="956"/>
        <v>1.2716723509813843E-3</v>
      </c>
      <c r="JA290" s="366">
        <f t="shared" si="957"/>
        <v>3.5740230861020669E-2</v>
      </c>
      <c r="JB290" s="392"/>
      <c r="JC290" s="94">
        <f t="shared" si="1079"/>
        <v>0.10296506655286206</v>
      </c>
      <c r="JD290" s="94">
        <f t="shared" si="1080"/>
        <v>0.10169339420188067</v>
      </c>
      <c r="JE290" s="94">
        <f t="shared" si="1081"/>
        <v>6.5953163340860002E-2</v>
      </c>
      <c r="JF290" s="94">
        <f t="shared" si="1082"/>
        <v>4.0472033327207009E-2</v>
      </c>
      <c r="JG290" s="94">
        <f t="shared" si="1083"/>
        <v>5.6795751689144171E-2</v>
      </c>
      <c r="JH290" s="94">
        <f t="shared" si="1084"/>
        <v>8.290747758086138E-2</v>
      </c>
      <c r="JI290" s="94">
        <f t="shared" si="1085"/>
        <v>9.2394073276706706E-2</v>
      </c>
      <c r="JJ290" s="94">
        <f t="shared" si="1086"/>
        <v>4.3185751846420123E-2</v>
      </c>
      <c r="JK290" s="94">
        <f t="shared" si="1087"/>
        <v>0.11146560724255918</v>
      </c>
      <c r="JL290" s="94">
        <f t="shared" si="1088"/>
        <v>0.15503679852805885</v>
      </c>
      <c r="JM290" s="94">
        <f t="shared" si="995"/>
        <v>0.11227058169216947</v>
      </c>
      <c r="JN290" s="94" t="e">
        <f t="shared" si="958"/>
        <v>#VALUE!</v>
      </c>
      <c r="JO290" s="94">
        <f t="shared" si="959"/>
        <v>3.8660253861227109E-2</v>
      </c>
      <c r="JP290" s="94">
        <f t="shared" si="960"/>
        <v>2.9386029294240709E-2</v>
      </c>
      <c r="JQ290" s="94">
        <f t="shared" si="961"/>
        <v>-2.8287944473874841E-2</v>
      </c>
      <c r="JR290" s="94">
        <f t="shared" si="962"/>
        <v>-9.3085964206440261E-2</v>
      </c>
      <c r="JS290" s="94">
        <f t="shared" si="963"/>
        <v>0.12970795617287037</v>
      </c>
      <c r="JT290" s="364" t="e">
        <f t="shared" si="964"/>
        <v>#VALUE!</v>
      </c>
      <c r="JU290" s="364">
        <f t="shared" si="965"/>
        <v>7.6511478471767536E-2</v>
      </c>
      <c r="JV290" s="364">
        <f t="shared" si="966"/>
        <v>5.6496888485123797E-2</v>
      </c>
      <c r="JW290" s="99" t="str">
        <f t="shared" si="996"/>
        <v>i.a.</v>
      </c>
      <c r="JX290" s="99">
        <f t="shared" si="1089"/>
        <v>2.0555848375451267</v>
      </c>
      <c r="JY290" s="99">
        <f t="shared" si="1090"/>
        <v>1.9790733590733591</v>
      </c>
      <c r="JZ290" s="99">
        <f t="shared" si="1091"/>
        <v>1.9225764705882353</v>
      </c>
      <c r="KA290" s="99">
        <f t="shared" si="1092"/>
        <v>1.9785454545454546</v>
      </c>
      <c r="KB290" s="99">
        <f t="shared" si="1093"/>
        <v>2.1816240310077522</v>
      </c>
      <c r="KC290" s="99">
        <f t="shared" si="1094"/>
        <v>1.9311398305084746</v>
      </c>
      <c r="KD290" s="99">
        <f t="shared" si="1095"/>
        <v>1.9728917525773195</v>
      </c>
      <c r="KE290" s="99">
        <f t="shared" si="1096"/>
        <v>2.0679508196721312</v>
      </c>
      <c r="KF290" s="99">
        <f t="shared" si="997"/>
        <v>1.8926586538461538</v>
      </c>
      <c r="KG290" s="99">
        <f t="shared" si="998"/>
        <v>2.0290666666666666</v>
      </c>
      <c r="KH290" s="99">
        <f t="shared" si="999"/>
        <v>1.8824966442953022</v>
      </c>
      <c r="KI290" s="94">
        <f t="shared" si="967"/>
        <v>-1</v>
      </c>
      <c r="KJ290" s="94">
        <f t="shared" si="968"/>
        <v>7.2929675113198563E-3</v>
      </c>
      <c r="KK290" s="94">
        <f t="shared" si="969"/>
        <v>1.2804089576047375</v>
      </c>
      <c r="KL290" s="94">
        <f t="shared" si="970"/>
        <v>1.4848461910184882</v>
      </c>
      <c r="KM290" s="94">
        <f t="shared" si="971"/>
        <v>-3.839490296050136</v>
      </c>
      <c r="KN290" s="94">
        <f t="shared" si="972"/>
        <v>-0.56248137520388641</v>
      </c>
      <c r="KO290" s="364">
        <f t="shared" si="973"/>
        <v>-0.1468664259927798</v>
      </c>
      <c r="KP290" s="364">
        <f t="shared" si="974"/>
        <v>1.0633371896910104E-3</v>
      </c>
      <c r="KQ290" s="364">
        <f t="shared" si="975"/>
        <v>8.1865833901128005E-2</v>
      </c>
      <c r="KR290" s="308"/>
      <c r="KS290" s="308">
        <f t="shared" si="1097"/>
        <v>0.1468664259927798</v>
      </c>
      <c r="KT290" s="308">
        <f t="shared" si="1098"/>
        <v>0.14580308880308879</v>
      </c>
      <c r="KU290" s="308">
        <f t="shared" si="1099"/>
        <v>6.3937254901960783E-2</v>
      </c>
      <c r="KV290" s="308">
        <f t="shared" si="1100"/>
        <v>-0.13187121212121211</v>
      </c>
      <c r="KW290" s="308">
        <f t="shared" si="1101"/>
        <v>4.6441860465116273E-2</v>
      </c>
      <c r="KX290" s="308">
        <f t="shared" si="1102"/>
        <v>0.10614830508474575</v>
      </c>
      <c r="KY290" s="308">
        <f t="shared" si="1103"/>
        <v>0.13086082474226804</v>
      </c>
      <c r="KZ290" s="308">
        <f t="shared" si="1104"/>
        <v>5.2677595628415298E-3</v>
      </c>
      <c r="LA290" s="308">
        <f t="shared" si="1105"/>
        <v>0.16502403846153849</v>
      </c>
      <c r="LB290" s="308">
        <f t="shared" si="1106"/>
        <v>0.30133333333333334</v>
      </c>
      <c r="LC290" s="308">
        <f t="shared" si="1000"/>
        <v>0.1885503355704698</v>
      </c>
    </row>
    <row r="291" spans="1:315" s="1" customFormat="1" ht="15.75" customHeight="1" x14ac:dyDescent="0.3">
      <c r="A291" s="348" t="s">
        <v>475</v>
      </c>
      <c r="B291" s="171">
        <v>34594643</v>
      </c>
      <c r="C291" t="s">
        <v>115</v>
      </c>
      <c r="D291" s="336"/>
      <c r="E291">
        <v>1</v>
      </c>
      <c r="F291"/>
      <c r="G291">
        <v>773200</v>
      </c>
      <c r="H291"/>
      <c r="I291" s="190">
        <v>45145</v>
      </c>
      <c r="J291" s="176"/>
      <c r="K291" s="176" t="s">
        <v>132</v>
      </c>
      <c r="L291" s="176" t="s">
        <v>132</v>
      </c>
      <c r="M291" s="176" t="s">
        <v>132</v>
      </c>
      <c r="N291" s="176" t="s">
        <v>132</v>
      </c>
      <c r="O291" s="176" t="s">
        <v>132</v>
      </c>
      <c r="P291" s="176" t="s">
        <v>132</v>
      </c>
      <c r="Q291" s="94" t="e">
        <f t="shared" si="913"/>
        <v>#DIV/0!</v>
      </c>
      <c r="R291" s="94" t="e">
        <f t="shared" si="914"/>
        <v>#DIV/0!</v>
      </c>
      <c r="S291" s="94" t="e">
        <f t="shared" si="915"/>
        <v>#DIV/0!</v>
      </c>
      <c r="T291" s="94" t="e">
        <f t="shared" si="916"/>
        <v>#DIV/0!</v>
      </c>
      <c r="U291" s="94" t="e">
        <f t="shared" si="917"/>
        <v>#DIV/0!</v>
      </c>
      <c r="V291" s="94" t="e">
        <f t="shared" si="918"/>
        <v>#DIV/0!</v>
      </c>
      <c r="W291" s="362">
        <f t="shared" si="919"/>
        <v>0</v>
      </c>
      <c r="X291" s="362">
        <f t="shared" si="920"/>
        <v>0</v>
      </c>
      <c r="Y291" s="362">
        <f t="shared" si="921"/>
        <v>0</v>
      </c>
      <c r="Z291" s="100"/>
      <c r="AA291" s="396"/>
      <c r="AB291" s="100"/>
      <c r="AC291" s="100"/>
      <c r="AD291" s="100"/>
      <c r="AE291" s="203"/>
      <c r="AF291" s="203"/>
      <c r="AG291" s="205"/>
      <c r="AH291" s="205"/>
      <c r="AI291" s="205"/>
      <c r="AJ291" s="205"/>
      <c r="AK291" s="205"/>
      <c r="AL291" s="94">
        <f t="shared" si="976"/>
        <v>-1</v>
      </c>
      <c r="AM291" s="94">
        <f t="shared" si="977"/>
        <v>3.664122137404574E-2</v>
      </c>
      <c r="AN291" s="94">
        <f t="shared" si="1001"/>
        <v>-6.0348125478194251E-2</v>
      </c>
      <c r="AO291" s="94">
        <f t="shared" si="1002"/>
        <v>7.5320795927215712E-3</v>
      </c>
      <c r="AP291" s="94">
        <f t="shared" si="1003"/>
        <v>9.497766679562486E-2</v>
      </c>
      <c r="AQ291" s="94">
        <f t="shared" si="1004"/>
        <v>0.12686271401395055</v>
      </c>
      <c r="AR291" s="362">
        <f t="shared" si="978"/>
        <v>-61.11</v>
      </c>
      <c r="AS291" s="362">
        <f t="shared" si="1005"/>
        <v>2.1599999999999966</v>
      </c>
      <c r="AT291" s="362">
        <f t="shared" si="1006"/>
        <v>-3.7859999999999943</v>
      </c>
      <c r="AU291" s="266"/>
      <c r="AV291" s="266">
        <v>61.11</v>
      </c>
      <c r="AW291" s="266">
        <v>58.95</v>
      </c>
      <c r="AX291" s="266">
        <v>62.735999999999997</v>
      </c>
      <c r="AY291" s="266">
        <v>62.267000000000003</v>
      </c>
      <c r="AZ291" s="267">
        <v>56.866</v>
      </c>
      <c r="BA291" s="267">
        <v>50.463999999999999</v>
      </c>
      <c r="BB291" s="205">
        <v>47.151474999999998</v>
      </c>
      <c r="BC291" s="205">
        <v>38.545572</v>
      </c>
      <c r="BD291" s="205">
        <v>-5.3E-3</v>
      </c>
      <c r="BE291" s="205">
        <v>1.7149999999999999E-2</v>
      </c>
      <c r="BF291" s="205">
        <v>-1.0670000000000001E-2</v>
      </c>
      <c r="BG291" s="94">
        <f t="shared" si="979"/>
        <v>-1</v>
      </c>
      <c r="BH291" s="94">
        <f t="shared" si="1007"/>
        <v>-0.32351984385165905</v>
      </c>
      <c r="BI291" s="94">
        <f t="shared" si="1008"/>
        <v>0.15956242927197287</v>
      </c>
      <c r="BJ291" s="94">
        <f t="shared" si="1009"/>
        <v>0.28253507498790498</v>
      </c>
      <c r="BK291" s="94">
        <f t="shared" si="1010"/>
        <v>7.3766233766233827E-2</v>
      </c>
      <c r="BL291" s="94">
        <f t="shared" si="1011"/>
        <v>0.41440117560617196</v>
      </c>
      <c r="BM291" s="362">
        <f t="shared" si="980"/>
        <v>-4.1589999999999998</v>
      </c>
      <c r="BN291" s="362">
        <f t="shared" si="1012"/>
        <v>-1.9889999999999999</v>
      </c>
      <c r="BO291" s="362">
        <f t="shared" si="1013"/>
        <v>0.84600000000000009</v>
      </c>
      <c r="BP291" s="266"/>
      <c r="BQ291" s="266">
        <v>4.1589999999999998</v>
      </c>
      <c r="BR291" s="266">
        <v>6.1479999999999997</v>
      </c>
      <c r="BS291" s="266">
        <v>5.3019999999999996</v>
      </c>
      <c r="BT291" s="266">
        <v>4.1340000000000003</v>
      </c>
      <c r="BU291" s="267">
        <v>3.85</v>
      </c>
      <c r="BV291" s="267">
        <v>2.722</v>
      </c>
      <c r="BW291" s="205">
        <v>2.294</v>
      </c>
      <c r="BX291" s="205">
        <v>3.2919999999999998</v>
      </c>
      <c r="BY291" s="205">
        <v>-5.3E-3</v>
      </c>
      <c r="BZ291" s="205"/>
      <c r="CA291" s="205"/>
      <c r="CB291" s="94">
        <f t="shared" si="981"/>
        <v>-1</v>
      </c>
      <c r="CC291" s="94">
        <f t="shared" si="1014"/>
        <v>-0.43175655317866829</v>
      </c>
      <c r="CD291" s="94">
        <f t="shared" si="1015"/>
        <v>0.27262269938650302</v>
      </c>
      <c r="CE291" s="94">
        <f t="shared" si="1016"/>
        <v>0.73982655103402262</v>
      </c>
      <c r="CF291" s="94">
        <f t="shared" si="1017"/>
        <v>-0.4137661321861556</v>
      </c>
      <c r="CG291" s="94">
        <f t="shared" si="1018"/>
        <v>0.71495640509725</v>
      </c>
      <c r="CH291" s="362">
        <f t="shared" si="982"/>
        <v>-1.8859999999999999</v>
      </c>
      <c r="CI291" s="362">
        <f t="shared" si="1019"/>
        <v>-1.4330000000000001</v>
      </c>
      <c r="CJ291" s="362">
        <f t="shared" si="1020"/>
        <v>0.71099999999999985</v>
      </c>
      <c r="CK291" s="100"/>
      <c r="CL291" s="100">
        <v>1.8859999999999999</v>
      </c>
      <c r="CM291" s="100">
        <v>3.319</v>
      </c>
      <c r="CN291" s="100">
        <v>2.6080000000000001</v>
      </c>
      <c r="CO291" s="100">
        <v>1.4990000000000001</v>
      </c>
      <c r="CP291" s="203">
        <v>2.5569999999999999</v>
      </c>
      <c r="CQ291" s="203">
        <v>1.4910000000000001</v>
      </c>
      <c r="CR291" s="228">
        <v>0.87639</v>
      </c>
      <c r="CS291" s="228">
        <v>2.3583759999999998</v>
      </c>
      <c r="CT291" s="228">
        <v>-2.1310000000000001E-3</v>
      </c>
      <c r="CU291" s="228">
        <v>1.7361999999999999E-2</v>
      </c>
      <c r="CV291" s="228">
        <v>-1.0876E-2</v>
      </c>
      <c r="CW291" s="94">
        <f t="shared" si="983"/>
        <v>-1</v>
      </c>
      <c r="CX291" s="94">
        <f t="shared" si="1021"/>
        <v>-0.48877805486284293</v>
      </c>
      <c r="CY291" s="94">
        <f t="shared" si="1022"/>
        <v>0.1887351778656127</v>
      </c>
      <c r="CZ291" s="94">
        <f t="shared" si="1023"/>
        <v>0.96695821185617126</v>
      </c>
      <c r="DA291" s="94">
        <f t="shared" si="1024"/>
        <v>-0.4709511568123394</v>
      </c>
      <c r="DB291" s="94">
        <f t="shared" si="1025"/>
        <v>0.73660714285714279</v>
      </c>
      <c r="DC291" s="362">
        <f t="shared" si="984"/>
        <v>-1.23</v>
      </c>
      <c r="DD291" s="362">
        <f t="shared" si="1026"/>
        <v>-1.1760000000000002</v>
      </c>
      <c r="DE291" s="362">
        <f t="shared" si="1027"/>
        <v>0.38200000000000012</v>
      </c>
      <c r="DF291" s="266"/>
      <c r="DG291" s="266">
        <v>1.23</v>
      </c>
      <c r="DH291" s="266">
        <v>2.4060000000000001</v>
      </c>
      <c r="DI291" s="266">
        <v>2.024</v>
      </c>
      <c r="DJ291" s="266">
        <v>1.0289999999999999</v>
      </c>
      <c r="DK291" s="267">
        <v>1.9450000000000001</v>
      </c>
      <c r="DL291" s="267">
        <v>1.1200000000000001</v>
      </c>
      <c r="DM291" s="205">
        <v>0.54611399999999999</v>
      </c>
      <c r="DN291" s="205">
        <v>1.5781829999999999</v>
      </c>
      <c r="DO291" s="205">
        <v>-1.609E-3</v>
      </c>
      <c r="DP291" s="205">
        <v>1.3021E-2</v>
      </c>
      <c r="DQ291" s="205">
        <v>-9.5739999999999992E-3</v>
      </c>
      <c r="DR291" s="94">
        <f t="shared" si="985"/>
        <v>-1</v>
      </c>
      <c r="DS291" s="94">
        <f t="shared" si="1028"/>
        <v>-7.4163371588388483E-2</v>
      </c>
      <c r="DT291" s="94">
        <f t="shared" si="1029"/>
        <v>0.30214743187240983</v>
      </c>
      <c r="DU291" s="94">
        <f t="shared" si="1030"/>
        <v>0.3407981141606331</v>
      </c>
      <c r="DV291" s="94">
        <f t="shared" si="1031"/>
        <v>0.20957230142566188</v>
      </c>
      <c r="DW291" s="94">
        <f t="shared" si="1032"/>
        <v>0.47624774503908601</v>
      </c>
      <c r="DX291" s="362">
        <f t="shared" si="986"/>
        <v>-9.6</v>
      </c>
      <c r="DY291" s="362">
        <f t="shared" si="1033"/>
        <v>-0.76900000000000013</v>
      </c>
      <c r="DZ291" s="362">
        <f t="shared" si="1034"/>
        <v>2.4059999999999997</v>
      </c>
      <c r="EA291" s="100"/>
      <c r="EB291" s="100">
        <v>9.6</v>
      </c>
      <c r="EC291" s="100">
        <v>10.369</v>
      </c>
      <c r="ED291" s="100">
        <v>7.9630000000000001</v>
      </c>
      <c r="EE291" s="100">
        <v>5.9390000000000001</v>
      </c>
      <c r="EF291" s="203">
        <v>4.91</v>
      </c>
      <c r="EG291" s="203">
        <v>3.3260000000000001</v>
      </c>
      <c r="EH291" s="228">
        <v>2.2061350000000002</v>
      </c>
      <c r="EI291" s="228">
        <v>1.660021</v>
      </c>
      <c r="EJ291" s="228">
        <v>8.1837999999999994E-2</v>
      </c>
      <c r="EK291" s="228">
        <v>8.3446999999999993E-2</v>
      </c>
      <c r="EL291" s="228">
        <v>7.0426000000000002E-2</v>
      </c>
      <c r="EM291" s="94">
        <f t="shared" si="987"/>
        <v>-1</v>
      </c>
      <c r="EN291" s="94">
        <f t="shared" si="1035"/>
        <v>0.61664947226410594</v>
      </c>
      <c r="EO291" s="94">
        <f t="shared" si="1036"/>
        <v>-0.18487612394074648</v>
      </c>
      <c r="EP291" s="94">
        <f t="shared" si="1037"/>
        <v>0.21214734894224282</v>
      </c>
      <c r="EQ291" s="94">
        <f t="shared" si="1038"/>
        <v>0.19865035057049954</v>
      </c>
      <c r="ER291" s="94">
        <f t="shared" si="1039"/>
        <v>1.9313674771512242E-2</v>
      </c>
      <c r="ES291" s="362">
        <f t="shared" si="988"/>
        <v>-101.857</v>
      </c>
      <c r="ET291" s="362">
        <f t="shared" si="1040"/>
        <v>38.851999999999997</v>
      </c>
      <c r="EU291" s="362">
        <f t="shared" si="1041"/>
        <v>-14.29</v>
      </c>
      <c r="EV291" s="100"/>
      <c r="EW291" s="100">
        <v>101.857</v>
      </c>
      <c r="EX291" s="100">
        <v>63.005000000000003</v>
      </c>
      <c r="EY291" s="100">
        <v>77.295000000000002</v>
      </c>
      <c r="EZ291" s="100">
        <v>63.767000000000003</v>
      </c>
      <c r="FA291" s="203">
        <v>53.198999999999998</v>
      </c>
      <c r="FB291" s="203">
        <v>52.191000000000003</v>
      </c>
      <c r="FC291" s="228">
        <v>48.505546000000002</v>
      </c>
      <c r="FD291" s="228">
        <v>70.380821999999995</v>
      </c>
      <c r="FE291" s="228">
        <v>8.6837999999999999E-2</v>
      </c>
      <c r="FF291" s="228">
        <v>0.104342</v>
      </c>
      <c r="FG291" s="228">
        <v>8.1250000000000003E-2</v>
      </c>
      <c r="FH291" s="94">
        <f t="shared" si="989"/>
        <v>-1</v>
      </c>
      <c r="FI291" s="94">
        <f t="shared" si="1042"/>
        <v>0.13</v>
      </c>
      <c r="FJ291" s="94">
        <f t="shared" si="1043"/>
        <v>-9.0909090909090912E-2</v>
      </c>
      <c r="FK291" s="94">
        <f t="shared" si="1044"/>
        <v>4.7619047619047616E-2</v>
      </c>
      <c r="FL291" s="94">
        <f t="shared" si="1045"/>
        <v>0.12903225806451613</v>
      </c>
      <c r="FM291" s="94">
        <f t="shared" si="1046"/>
        <v>0.13414634146341464</v>
      </c>
      <c r="FN291" s="362">
        <f t="shared" si="990"/>
        <v>-113</v>
      </c>
      <c r="FO291" s="362">
        <f t="shared" si="1047"/>
        <v>13</v>
      </c>
      <c r="FP291" s="362">
        <f t="shared" si="1048"/>
        <v>-10</v>
      </c>
      <c r="FQ291" s="486"/>
      <c r="FR291" s="486">
        <v>113</v>
      </c>
      <c r="FS291" s="486">
        <v>100</v>
      </c>
      <c r="FT291" s="486">
        <v>110</v>
      </c>
      <c r="FU291" s="486">
        <v>105</v>
      </c>
      <c r="FV291" s="487">
        <v>93</v>
      </c>
      <c r="FW291" s="487">
        <v>82</v>
      </c>
      <c r="FX291" s="488">
        <v>78</v>
      </c>
      <c r="FY291" s="488"/>
      <c r="FZ291" s="488"/>
      <c r="GA291" s="488"/>
      <c r="GB291" s="488"/>
      <c r="GC291" s="2"/>
      <c r="GE291" s="1" t="s">
        <v>81</v>
      </c>
      <c r="GF291" s="336"/>
      <c r="GG291" s="1">
        <v>9800</v>
      </c>
      <c r="GH291" s="1" t="s">
        <v>199</v>
      </c>
      <c r="GI291" s="1" t="s">
        <v>93</v>
      </c>
      <c r="GJ291" s="94">
        <f t="shared" si="922"/>
        <v>-1</v>
      </c>
      <c r="GK291" s="94">
        <f t="shared" si="923"/>
        <v>-0.47833948284197247</v>
      </c>
      <c r="GL291" s="94">
        <f t="shared" si="924"/>
        <v>-3.4911588104344075E-2</v>
      </c>
      <c r="GM291" s="94">
        <f t="shared" si="925"/>
        <v>0.35774552238297458</v>
      </c>
      <c r="GN291" s="94">
        <f t="shared" si="926"/>
        <v>-0.55496155080515974</v>
      </c>
      <c r="GO291" s="387">
        <f t="shared" si="927"/>
        <v>0.15193909083446774</v>
      </c>
      <c r="GP291" s="366">
        <f t="shared" si="928"/>
        <v>-0.18889278381491309</v>
      </c>
      <c r="GQ291" s="366">
        <f t="shared" si="929"/>
        <v>-0.17320627793503235</v>
      </c>
      <c r="GR291" s="366">
        <f t="shared" si="930"/>
        <v>-1.3098751514333096E-2</v>
      </c>
      <c r="GS291" s="94">
        <f t="shared" si="991"/>
        <v>0</v>
      </c>
      <c r="GT291" s="94">
        <f t="shared" si="1049"/>
        <v>0.18889278381491309</v>
      </c>
      <c r="GU291" s="388">
        <f t="shared" si="1050"/>
        <v>0.36209906174994544</v>
      </c>
      <c r="GV291" s="94">
        <f t="shared" si="1051"/>
        <v>0.37519781326427853</v>
      </c>
      <c r="GW291" s="94">
        <f t="shared" si="1052"/>
        <v>0.27633883307217255</v>
      </c>
      <c r="GX291" s="94">
        <f t="shared" si="1053"/>
        <v>0.62093249150072849</v>
      </c>
      <c r="GY291" s="94">
        <f t="shared" si="1054"/>
        <v>0.53903239888397514</v>
      </c>
      <c r="GZ291" s="94">
        <f t="shared" si="1055"/>
        <v>0.45336504786666654</v>
      </c>
      <c r="HA291" s="94">
        <f t="shared" si="1056"/>
        <v>2.7078839332001037</v>
      </c>
      <c r="HB291" s="94">
        <f t="shared" si="1057"/>
        <v>-2.5785763983422576E-2</v>
      </c>
      <c r="HC291" s="94">
        <f t="shared" si="1058"/>
        <v>0.22566662117460504</v>
      </c>
      <c r="HD291" s="94">
        <f t="shared" si="931"/>
        <v>-1</v>
      </c>
      <c r="HE291" s="94">
        <f t="shared" si="932"/>
        <v>-0.42430538324409356</v>
      </c>
      <c r="HF291" s="94">
        <f t="shared" si="933"/>
        <v>0.16586026655711369</v>
      </c>
      <c r="HG291" s="94">
        <f t="shared" si="934"/>
        <v>6.3454350434810777E-2</v>
      </c>
      <c r="HH291" s="94">
        <f t="shared" si="935"/>
        <v>-3.250326268639276E-2</v>
      </c>
      <c r="HI291" s="387">
        <f t="shared" si="936"/>
        <v>0.35141202241086417</v>
      </c>
      <c r="HJ291" s="366">
        <f t="shared" si="937"/>
        <v>-5.0454319370139875E-2</v>
      </c>
      <c r="HK291" s="366">
        <f t="shared" si="938"/>
        <v>-3.7186450408905017E-2</v>
      </c>
      <c r="HL291" s="366">
        <f t="shared" si="939"/>
        <v>1.2468150647032036E-2</v>
      </c>
      <c r="HM291" s="94">
        <f t="shared" si="992"/>
        <v>0</v>
      </c>
      <c r="HN291" s="94">
        <f t="shared" si="1059"/>
        <v>5.0454319370139875E-2</v>
      </c>
      <c r="HO291" s="388">
        <f t="shared" si="1060"/>
        <v>8.7640769779044891E-2</v>
      </c>
      <c r="HP291" s="94">
        <f t="shared" si="1061"/>
        <v>7.5172619132012855E-2</v>
      </c>
      <c r="HQ291" s="94">
        <f t="shared" si="1062"/>
        <v>7.0687208248550862E-2</v>
      </c>
      <c r="HR291" s="94">
        <f t="shared" si="1063"/>
        <v>7.3061960337792956E-2</v>
      </c>
      <c r="HS291" s="94">
        <f t="shared" si="1064"/>
        <v>5.4063423386935233E-2</v>
      </c>
      <c r="HT291" s="94">
        <f t="shared" si="1065"/>
        <v>3.8591472489091429E-2</v>
      </c>
      <c r="HU291" s="94">
        <f t="shared" si="1066"/>
        <v>9.3432930794069224E-2</v>
      </c>
      <c r="HV291" s="94">
        <f t="shared" si="1067"/>
        <v>-5.5445130243749342E-2</v>
      </c>
      <c r="HW291" s="94">
        <f t="shared" si="1068"/>
        <v>0</v>
      </c>
      <c r="HX291" s="94" t="e">
        <f t="shared" si="940"/>
        <v>#VALUE!</v>
      </c>
      <c r="HY291" s="94">
        <f t="shared" si="941"/>
        <v>-0.42731145848519408</v>
      </c>
      <c r="HZ291" s="94">
        <f t="shared" si="942"/>
        <v>0.59748410041390243</v>
      </c>
      <c r="IA291" s="94">
        <f t="shared" si="943"/>
        <v>0.10613459273796608</v>
      </c>
      <c r="IB291" s="94">
        <f t="shared" si="944"/>
        <v>9.1118739088209694E-3</v>
      </c>
      <c r="IC291" s="387">
        <f t="shared" si="945"/>
        <v>0.4482762093523362</v>
      </c>
      <c r="ID291" s="366" t="e">
        <f t="shared" si="946"/>
        <v>#VALUE!</v>
      </c>
      <c r="IE291" s="366">
        <f t="shared" si="947"/>
        <v>-7.0324458583175584E-2</v>
      </c>
      <c r="IF291" s="366">
        <f t="shared" si="948"/>
        <v>6.1553346162053241E-2</v>
      </c>
      <c r="IG291" s="94" t="str">
        <f t="shared" si="993"/>
        <v>i.a.</v>
      </c>
      <c r="IH291" s="94">
        <f t="shared" si="1069"/>
        <v>9.4249781556495868E-2</v>
      </c>
      <c r="II291" s="388">
        <f t="shared" si="1070"/>
        <v>0.16457424013967145</v>
      </c>
      <c r="IJ291" s="94">
        <f t="shared" si="1071"/>
        <v>0.10302089397761821</v>
      </c>
      <c r="IK291" s="94">
        <f t="shared" si="1072"/>
        <v>9.3135948060909246E-2</v>
      </c>
      <c r="IL291" s="94">
        <f t="shared" si="1073"/>
        <v>9.2294967950525386E-2</v>
      </c>
      <c r="IM291" s="94">
        <f t="shared" si="1074"/>
        <v>6.3727462589335329E-2</v>
      </c>
      <c r="IN291" s="94">
        <f t="shared" si="1075"/>
        <v>4.548211868391297E-2</v>
      </c>
      <c r="IO291" s="94">
        <f t="shared" si="1076"/>
        <v>2.3586268998108607E-2</v>
      </c>
      <c r="IP291" s="94">
        <f t="shared" si="1077"/>
        <v>0.94242152053248573</v>
      </c>
      <c r="IQ291" s="94">
        <f t="shared" si="1078"/>
        <v>0.79974506909969134</v>
      </c>
      <c r="IR291" s="94">
        <f t="shared" si="994"/>
        <v>0.86678153846153849</v>
      </c>
      <c r="IS291" s="94" t="e">
        <f t="shared" si="949"/>
        <v>#VALUE!</v>
      </c>
      <c r="IT291" s="94" t="e">
        <f t="shared" si="950"/>
        <v>#VALUE!</v>
      </c>
      <c r="IU291" s="94" t="e">
        <f t="shared" si="951"/>
        <v>#VALUE!</v>
      </c>
      <c r="IV291" s="94" t="e">
        <f t="shared" si="952"/>
        <v>#VALUE!</v>
      </c>
      <c r="IW291" s="94" t="e">
        <f t="shared" si="953"/>
        <v>#VALUE!</v>
      </c>
      <c r="IX291" s="387" t="e">
        <f t="shared" si="954"/>
        <v>#VALUE!</v>
      </c>
      <c r="IY291" s="366" t="e">
        <f t="shared" si="955"/>
        <v>#VALUE!</v>
      </c>
      <c r="IZ291" s="366" t="e">
        <f t="shared" si="956"/>
        <v>#VALUE!</v>
      </c>
      <c r="JA291" s="366" t="e">
        <f t="shared" si="957"/>
        <v>#VALUE!</v>
      </c>
      <c r="JB291" s="392"/>
      <c r="JC291" s="94" t="str">
        <f t="shared" si="1079"/>
        <v>i.a.</v>
      </c>
      <c r="JD291" s="388" t="str">
        <f t="shared" si="1080"/>
        <v>i.a.</v>
      </c>
      <c r="JE291" s="94" t="str">
        <f t="shared" si="1081"/>
        <v>i.a.</v>
      </c>
      <c r="JF291" s="94" t="str">
        <f t="shared" si="1082"/>
        <v>i.a.</v>
      </c>
      <c r="JG291" s="94" t="str">
        <f t="shared" si="1083"/>
        <v>i.a.</v>
      </c>
      <c r="JH291" s="94" t="str">
        <f t="shared" si="1084"/>
        <v>i.a.</v>
      </c>
      <c r="JI291" s="94" t="str">
        <f t="shared" si="1085"/>
        <v>i.a.</v>
      </c>
      <c r="JJ291" s="94" t="str">
        <f t="shared" si="1086"/>
        <v>i.a.</v>
      </c>
      <c r="JK291" s="94" t="str">
        <f t="shared" si="1087"/>
        <v>i.a.</v>
      </c>
      <c r="JL291" s="94" t="str">
        <f t="shared" si="1088"/>
        <v>i.a.</v>
      </c>
      <c r="JM291" s="94" t="str">
        <f t="shared" si="995"/>
        <v>i.a.</v>
      </c>
      <c r="JN291" s="94" t="e">
        <f t="shared" si="958"/>
        <v>#VALUE!</v>
      </c>
      <c r="JO291" s="94" t="e">
        <f t="shared" si="959"/>
        <v>#DIV/0!</v>
      </c>
      <c r="JP291" s="94" t="e">
        <f t="shared" si="960"/>
        <v>#DIV/0!</v>
      </c>
      <c r="JQ291" s="94" t="e">
        <f t="shared" si="961"/>
        <v>#DIV/0!</v>
      </c>
      <c r="JR291" s="94" t="e">
        <f t="shared" si="962"/>
        <v>#DIV/0!</v>
      </c>
      <c r="JS291" s="387" t="e">
        <f t="shared" si="963"/>
        <v>#DIV/0!</v>
      </c>
      <c r="JT291" s="364" t="e">
        <f t="shared" si="964"/>
        <v>#VALUE!</v>
      </c>
      <c r="JU291" s="364">
        <f t="shared" si="965"/>
        <v>0</v>
      </c>
      <c r="JV291" s="364">
        <f t="shared" si="966"/>
        <v>0</v>
      </c>
      <c r="JW291" s="99" t="str">
        <f t="shared" si="996"/>
        <v>i.a.</v>
      </c>
      <c r="JX291" s="99">
        <f t="shared" si="1089"/>
        <v>0</v>
      </c>
      <c r="JY291" s="389">
        <f t="shared" si="1090"/>
        <v>0</v>
      </c>
      <c r="JZ291" s="99">
        <f t="shared" si="1091"/>
        <v>0</v>
      </c>
      <c r="KA291" s="99">
        <f t="shared" si="1092"/>
        <v>0</v>
      </c>
      <c r="KB291" s="99">
        <f t="shared" si="1093"/>
        <v>0</v>
      </c>
      <c r="KC291" s="99">
        <f t="shared" si="1094"/>
        <v>0</v>
      </c>
      <c r="KD291" s="99">
        <f t="shared" si="1095"/>
        <v>0</v>
      </c>
      <c r="KE291" s="99" t="str">
        <f t="shared" si="1096"/>
        <v>i.a.</v>
      </c>
      <c r="KF291" s="99" t="str">
        <f t="shared" si="997"/>
        <v>i.a.</v>
      </c>
      <c r="KG291" s="99" t="str">
        <f t="shared" si="998"/>
        <v>i.a.</v>
      </c>
      <c r="KH291" s="99" t="str">
        <f t="shared" si="999"/>
        <v>i.a.</v>
      </c>
      <c r="KI291" s="94">
        <f t="shared" si="967"/>
        <v>-1</v>
      </c>
      <c r="KJ291" s="94">
        <f t="shared" si="968"/>
        <v>-0.49712969307846749</v>
      </c>
      <c r="KK291" s="94">
        <f t="shared" si="969"/>
        <v>0.39988496932515327</v>
      </c>
      <c r="KL291" s="94">
        <f t="shared" si="970"/>
        <v>0.66074352598702157</v>
      </c>
      <c r="KM291" s="94">
        <f t="shared" si="971"/>
        <v>-0.48076428850773784</v>
      </c>
      <c r="KN291" s="387">
        <f t="shared" si="972"/>
        <v>0.51211209911800537</v>
      </c>
      <c r="KO291" s="364">
        <f t="shared" si="973"/>
        <v>-1.6690265486725663E-2</v>
      </c>
      <c r="KP291" s="364">
        <f t="shared" si="974"/>
        <v>-1.6499734513274335E-2</v>
      </c>
      <c r="KQ291" s="364">
        <f t="shared" si="975"/>
        <v>9.4809090909090885E-3</v>
      </c>
      <c r="KR291" s="308"/>
      <c r="KS291" s="308">
        <f t="shared" si="1097"/>
        <v>1.6690265486725663E-2</v>
      </c>
      <c r="KT291" s="390">
        <f t="shared" si="1098"/>
        <v>3.3189999999999997E-2</v>
      </c>
      <c r="KU291" s="308">
        <f t="shared" si="1099"/>
        <v>2.3709090909090909E-2</v>
      </c>
      <c r="KV291" s="308">
        <f t="shared" si="1100"/>
        <v>1.4276190476190477E-2</v>
      </c>
      <c r="KW291" s="308">
        <f t="shared" si="1101"/>
        <v>2.7494623655913979E-2</v>
      </c>
      <c r="KX291" s="308">
        <f t="shared" si="1102"/>
        <v>1.8182926829268295E-2</v>
      </c>
      <c r="KY291" s="308">
        <f t="shared" si="1103"/>
        <v>1.1235769230769231E-2</v>
      </c>
      <c r="KZ291" s="308" t="str">
        <f t="shared" si="1104"/>
        <v>i.a.</v>
      </c>
      <c r="LA291" s="308" t="str">
        <f t="shared" si="1105"/>
        <v>i.a.</v>
      </c>
      <c r="LB291" s="308" t="str">
        <f t="shared" si="1106"/>
        <v>i.a.</v>
      </c>
      <c r="LC291" s="308" t="str">
        <f t="shared" si="1000"/>
        <v>i.a.</v>
      </c>
    </row>
    <row r="292" spans="1:315" s="1" customFormat="1" x14ac:dyDescent="0.3">
      <c r="A292" s="348" t="s">
        <v>736</v>
      </c>
      <c r="B292" s="171">
        <v>31467519</v>
      </c>
      <c r="C292" t="s">
        <v>115</v>
      </c>
      <c r="D292" s="336"/>
      <c r="E292">
        <v>1</v>
      </c>
      <c r="F292"/>
      <c r="G292">
        <v>773200</v>
      </c>
      <c r="H292"/>
      <c r="I292" s="193">
        <v>44915</v>
      </c>
      <c r="J292" s="176"/>
      <c r="K292" s="176" t="s">
        <v>204</v>
      </c>
      <c r="L292" s="176" t="s">
        <v>204</v>
      </c>
      <c r="M292" s="176" t="s">
        <v>204</v>
      </c>
      <c r="N292" s="176" t="s">
        <v>204</v>
      </c>
      <c r="O292" s="176" t="s">
        <v>204</v>
      </c>
      <c r="P292" s="176" t="s">
        <v>204</v>
      </c>
      <c r="Q292" s="94" t="e">
        <f t="shared" si="913"/>
        <v>#DIV/0!</v>
      </c>
      <c r="R292" s="94" t="e">
        <f t="shared" si="914"/>
        <v>#DIV/0!</v>
      </c>
      <c r="S292" s="94" t="e">
        <f t="shared" si="915"/>
        <v>#DIV/0!</v>
      </c>
      <c r="T292" s="94" t="e">
        <f t="shared" si="916"/>
        <v>#DIV/0!</v>
      </c>
      <c r="U292" s="94" t="e">
        <f t="shared" si="917"/>
        <v>#DIV/0!</v>
      </c>
      <c r="V292" s="94" t="e">
        <f t="shared" si="918"/>
        <v>#DIV/0!</v>
      </c>
      <c r="W292" s="362">
        <f t="shared" si="919"/>
        <v>0</v>
      </c>
      <c r="X292" s="362">
        <f t="shared" si="920"/>
        <v>0</v>
      </c>
      <c r="Y292" s="362">
        <f t="shared" si="921"/>
        <v>0</v>
      </c>
      <c r="Z292" s="100"/>
      <c r="AA292" s="396"/>
      <c r="AB292" s="100"/>
      <c r="AC292" s="100"/>
      <c r="AD292" s="203"/>
      <c r="AE292" s="228"/>
      <c r="AF292" s="203"/>
      <c r="AG292" s="219"/>
      <c r="AH292" s="241"/>
      <c r="AI292" s="241"/>
      <c r="AJ292" s="241"/>
      <c r="AK292" s="220"/>
      <c r="AL292" s="94">
        <f t="shared" si="976"/>
        <v>-1</v>
      </c>
      <c r="AM292" s="94">
        <f t="shared" si="977"/>
        <v>0.1958916863870892</v>
      </c>
      <c r="AN292" s="94">
        <f t="shared" si="1001"/>
        <v>-7.9491483055386891E-2</v>
      </c>
      <c r="AO292" s="94">
        <f t="shared" si="1002"/>
        <v>1.7887167745859376E-3</v>
      </c>
      <c r="AP292" s="94">
        <f t="shared" si="1003"/>
        <v>0.14853315802448838</v>
      </c>
      <c r="AQ292" s="94">
        <f t="shared" si="1004"/>
        <v>0.11906568269076033</v>
      </c>
      <c r="AR292" s="362">
        <f t="shared" si="978"/>
        <v>-61.652999999999999</v>
      </c>
      <c r="AS292" s="362">
        <f t="shared" si="1005"/>
        <v>10.098999999999997</v>
      </c>
      <c r="AT292" s="362">
        <f t="shared" si="1006"/>
        <v>-4.4519999999999982</v>
      </c>
      <c r="AU292" s="266"/>
      <c r="AV292" s="266">
        <v>61.652999999999999</v>
      </c>
      <c r="AW292" s="201">
        <v>51.554000000000002</v>
      </c>
      <c r="AX292" s="201">
        <v>56.006</v>
      </c>
      <c r="AY292" s="201">
        <v>55.905999999999999</v>
      </c>
      <c r="AZ292" s="267">
        <v>48.676000000000002</v>
      </c>
      <c r="BA292" s="220">
        <v>43.497</v>
      </c>
      <c r="BB292" s="219">
        <v>33.317</v>
      </c>
      <c r="BC292" s="219">
        <v>21.452999999999999</v>
      </c>
      <c r="BD292" s="219"/>
      <c r="BE292" s="219"/>
      <c r="BF292" s="220"/>
      <c r="BG292" s="94">
        <f t="shared" si="979"/>
        <v>-1</v>
      </c>
      <c r="BH292" s="94">
        <f t="shared" si="1007"/>
        <v>3.3222156045265034</v>
      </c>
      <c r="BI292" s="94">
        <f t="shared" si="1008"/>
        <v>-0.70198793042243524</v>
      </c>
      <c r="BJ292" s="94">
        <f t="shared" si="1009"/>
        <v>-0.45050229201209402</v>
      </c>
      <c r="BK292" s="94">
        <f t="shared" si="1010"/>
        <v>-7.6888448726028569E-2</v>
      </c>
      <c r="BL292" s="94">
        <f t="shared" si="1011"/>
        <v>2.0113886847905899E-2</v>
      </c>
      <c r="BM292" s="362">
        <f t="shared" si="980"/>
        <v>-7.2569999999999997</v>
      </c>
      <c r="BN292" s="362">
        <f t="shared" si="1012"/>
        <v>5.5779999999999994</v>
      </c>
      <c r="BO292" s="362">
        <f t="shared" si="1013"/>
        <v>-3.9550000000000001</v>
      </c>
      <c r="BP292" s="266"/>
      <c r="BQ292" s="266">
        <v>7.2569999999999997</v>
      </c>
      <c r="BR292" s="266">
        <v>1.679</v>
      </c>
      <c r="BS292" s="266">
        <v>5.6340000000000003</v>
      </c>
      <c r="BT292" s="266">
        <v>10.253</v>
      </c>
      <c r="BU292" s="201">
        <v>11.106999999999999</v>
      </c>
      <c r="BV292" s="266">
        <v>10.888</v>
      </c>
      <c r="BW292" s="101">
        <v>9.17</v>
      </c>
      <c r="BX292" s="103">
        <v>6.242</v>
      </c>
      <c r="BY292" s="103"/>
      <c r="BZ292" s="103"/>
      <c r="CA292" s="103"/>
      <c r="CB292" s="94">
        <f t="shared" si="981"/>
        <v>-1</v>
      </c>
      <c r="CC292" s="94">
        <f t="shared" si="1014"/>
        <v>25.123809523809523</v>
      </c>
      <c r="CD292" s="94">
        <f t="shared" si="1015"/>
        <v>-0.94964028776978415</v>
      </c>
      <c r="CE292" s="94">
        <f t="shared" si="1016"/>
        <v>-0.5394809497515185</v>
      </c>
      <c r="CF292" s="94">
        <f t="shared" si="1017"/>
        <v>-8.9309061651413044E-2</v>
      </c>
      <c r="CG292" s="94">
        <f t="shared" si="1018"/>
        <v>4.5640971711010545E-2</v>
      </c>
      <c r="CH292" s="362">
        <f t="shared" si="982"/>
        <v>-5.4859999999999998</v>
      </c>
      <c r="CI292" s="362">
        <f t="shared" si="1019"/>
        <v>5.2759999999999998</v>
      </c>
      <c r="CJ292" s="362">
        <f t="shared" si="1020"/>
        <v>-3.96</v>
      </c>
      <c r="CK292" s="100"/>
      <c r="CL292" s="100">
        <v>5.4859999999999998</v>
      </c>
      <c r="CM292" s="100">
        <v>0.21</v>
      </c>
      <c r="CN292" s="100">
        <v>4.17</v>
      </c>
      <c r="CO292" s="100">
        <v>9.0549999999999997</v>
      </c>
      <c r="CP292" s="208">
        <v>9.9429999999999996</v>
      </c>
      <c r="CQ292" s="100">
        <v>9.5090000000000003</v>
      </c>
      <c r="CR292" s="102">
        <v>7.9710000000000001</v>
      </c>
      <c r="CS292" s="102">
        <v>5.2009999999999996</v>
      </c>
      <c r="CT292" s="102"/>
      <c r="CU292" s="102"/>
      <c r="CV292" s="102"/>
      <c r="CW292" s="94">
        <f t="shared" si="983"/>
        <v>-1</v>
      </c>
      <c r="CX292" s="94">
        <f t="shared" si="1021"/>
        <v>43.726315789473681</v>
      </c>
      <c r="CY292" s="94">
        <f t="shared" si="1022"/>
        <v>-0.9700787401574803</v>
      </c>
      <c r="CZ292" s="94">
        <f t="shared" si="1023"/>
        <v>-0.54797835990888388</v>
      </c>
      <c r="DA292" s="94">
        <f t="shared" si="1024"/>
        <v>-8.278924001044663E-2</v>
      </c>
      <c r="DB292" s="94">
        <f t="shared" si="1025"/>
        <v>6.9403714565005006E-2</v>
      </c>
      <c r="DC292" s="362">
        <f t="shared" si="984"/>
        <v>-4.2489999999999997</v>
      </c>
      <c r="DD292" s="362">
        <f t="shared" si="1026"/>
        <v>4.1539999999999999</v>
      </c>
      <c r="DE292" s="362">
        <f t="shared" si="1027"/>
        <v>-3.0799999999999996</v>
      </c>
      <c r="DF292" s="266"/>
      <c r="DG292" s="266">
        <v>4.2489999999999997</v>
      </c>
      <c r="DH292" s="266">
        <v>9.5000000000000001E-2</v>
      </c>
      <c r="DI292" s="266">
        <v>3.1749999999999998</v>
      </c>
      <c r="DJ292" s="266">
        <v>7.024</v>
      </c>
      <c r="DK292" s="201">
        <v>7.6580000000000004</v>
      </c>
      <c r="DL292" s="266">
        <v>7.1609999999999996</v>
      </c>
      <c r="DM292" s="103">
        <v>6.3410000000000002</v>
      </c>
      <c r="DN292" s="103">
        <v>4.0259999999999998</v>
      </c>
      <c r="DO292" s="103"/>
      <c r="DP292" s="103"/>
      <c r="DQ292" s="103"/>
      <c r="DR292" s="94">
        <f t="shared" si="985"/>
        <v>-1</v>
      </c>
      <c r="DS292" s="94">
        <f t="shared" si="1028"/>
        <v>0.10058219340180811</v>
      </c>
      <c r="DT292" s="94">
        <f t="shared" si="1029"/>
        <v>2.2296015180265942E-3</v>
      </c>
      <c r="DU292" s="94">
        <f t="shared" si="1030"/>
        <v>6.7747245789540264E-2</v>
      </c>
      <c r="DV292" s="94">
        <f t="shared" si="1031"/>
        <v>0.1979672330097087</v>
      </c>
      <c r="DW292" s="94">
        <f t="shared" si="1032"/>
        <v>0.27742035501123952</v>
      </c>
      <c r="DX292" s="362">
        <f t="shared" si="986"/>
        <v>-46.503999999999998</v>
      </c>
      <c r="DY292" s="362">
        <f t="shared" si="1033"/>
        <v>4.25</v>
      </c>
      <c r="DZ292" s="362">
        <f t="shared" si="1034"/>
        <v>9.4000000000001194E-2</v>
      </c>
      <c r="EA292" s="100"/>
      <c r="EB292" s="100">
        <v>46.503999999999998</v>
      </c>
      <c r="EC292" s="208">
        <v>42.253999999999998</v>
      </c>
      <c r="ED292" s="208">
        <v>42.16</v>
      </c>
      <c r="EE292" s="208">
        <v>39.484999999999999</v>
      </c>
      <c r="EF292" s="100">
        <v>32.96</v>
      </c>
      <c r="EG292" s="102">
        <v>25.802</v>
      </c>
      <c r="EH292" s="102">
        <v>19.14</v>
      </c>
      <c r="EI292" s="102">
        <v>12.8</v>
      </c>
      <c r="EJ292" s="102"/>
      <c r="EK292" s="102"/>
      <c r="EL292" s="102"/>
      <c r="EM292" s="94">
        <f t="shared" si="987"/>
        <v>-1</v>
      </c>
      <c r="EN292" s="94">
        <f t="shared" si="1035"/>
        <v>0.10984753967461829</v>
      </c>
      <c r="EO292" s="94">
        <f t="shared" si="1036"/>
        <v>0.2094490090008525</v>
      </c>
      <c r="EP292" s="94">
        <f t="shared" si="1037"/>
        <v>7.5417045307023242E-2</v>
      </c>
      <c r="EQ292" s="94">
        <f t="shared" si="1038"/>
        <v>3.7283913211802987E-2</v>
      </c>
      <c r="ER292" s="94">
        <f t="shared" si="1039"/>
        <v>6.8295840750930606E-2</v>
      </c>
      <c r="ES292" s="362">
        <f t="shared" si="988"/>
        <v>-177.91300000000001</v>
      </c>
      <c r="ET292" s="362">
        <f t="shared" si="1040"/>
        <v>17.609000000000009</v>
      </c>
      <c r="EU292" s="362">
        <f t="shared" si="1041"/>
        <v>27.760999999999996</v>
      </c>
      <c r="EV292" s="100"/>
      <c r="EW292" s="100">
        <v>177.91300000000001</v>
      </c>
      <c r="EX292" s="100">
        <v>160.304</v>
      </c>
      <c r="EY292" s="100">
        <v>132.54300000000001</v>
      </c>
      <c r="EZ292" s="100">
        <v>123.248</v>
      </c>
      <c r="FA292" s="208">
        <v>118.818</v>
      </c>
      <c r="FB292" s="100">
        <v>111.22199999999999</v>
      </c>
      <c r="FC292" s="102">
        <v>98.031999999999996</v>
      </c>
      <c r="FD292" s="102">
        <v>65.786000000000001</v>
      </c>
      <c r="FE292" s="102"/>
      <c r="FF292" s="102"/>
      <c r="FG292" s="102"/>
      <c r="FH292" s="94">
        <f t="shared" si="989"/>
        <v>-1</v>
      </c>
      <c r="FI292" s="94">
        <f t="shared" si="1042"/>
        <v>-5.2631578947368418E-2</v>
      </c>
      <c r="FJ292" s="94">
        <f t="shared" si="1043"/>
        <v>7.5471698113207544E-2</v>
      </c>
      <c r="FK292" s="94">
        <f t="shared" si="1044"/>
        <v>0.06</v>
      </c>
      <c r="FL292" s="94">
        <f t="shared" si="1045"/>
        <v>0.21951219512195122</v>
      </c>
      <c r="FM292" s="94">
        <f t="shared" si="1046"/>
        <v>0.20588235294117646</v>
      </c>
      <c r="FN292" s="362">
        <f t="shared" si="990"/>
        <v>-54</v>
      </c>
      <c r="FO292" s="362">
        <f t="shared" si="1047"/>
        <v>-3</v>
      </c>
      <c r="FP292" s="362">
        <f t="shared" si="1048"/>
        <v>4</v>
      </c>
      <c r="FQ292" s="486"/>
      <c r="FR292" s="486">
        <v>54</v>
      </c>
      <c r="FS292" s="486">
        <v>57</v>
      </c>
      <c r="FT292" s="486">
        <v>53</v>
      </c>
      <c r="FU292" s="486">
        <v>50</v>
      </c>
      <c r="FV292" s="2">
        <v>41</v>
      </c>
      <c r="FW292" s="486">
        <v>34</v>
      </c>
      <c r="FX292" s="96">
        <v>27</v>
      </c>
      <c r="FY292" s="511"/>
      <c r="FZ292" s="511"/>
      <c r="GA292" s="511"/>
      <c r="GB292" s="96"/>
      <c r="GC292" s="2"/>
      <c r="GD292" s="98" t="s">
        <v>839</v>
      </c>
      <c r="GE292" s="1" t="s">
        <v>81</v>
      </c>
      <c r="GF292" s="336"/>
      <c r="GG292" s="1">
        <v>2635</v>
      </c>
      <c r="GH292" s="1" t="s">
        <v>179</v>
      </c>
      <c r="GI292" s="18" t="s">
        <v>97</v>
      </c>
      <c r="GJ292" s="94">
        <f t="shared" si="922"/>
        <v>-1</v>
      </c>
      <c r="GK292" s="94">
        <f t="shared" si="923"/>
        <v>23.845256282733466</v>
      </c>
      <c r="GL292" s="94">
        <f t="shared" si="924"/>
        <v>-0.95129221805582043</v>
      </c>
      <c r="GM292" s="94">
        <f t="shared" si="925"/>
        <v>-0.59137359795148214</v>
      </c>
      <c r="GN292" s="94">
        <f t="shared" si="926"/>
        <v>-0.26131519194920738</v>
      </c>
      <c r="GO292" s="392">
        <f t="shared" si="927"/>
        <v>-0.20027915063074375</v>
      </c>
      <c r="GP292" s="366">
        <f t="shared" si="928"/>
        <v>-0.12361702607088938</v>
      </c>
      <c r="GQ292" s="366">
        <f t="shared" si="929"/>
        <v>0.11864154806960997</v>
      </c>
      <c r="GR292" s="366">
        <f t="shared" si="930"/>
        <v>-9.7174071879301147E-2</v>
      </c>
      <c r="GS292" s="94">
        <f t="shared" si="991"/>
        <v>0</v>
      </c>
      <c r="GT292" s="94">
        <f t="shared" si="1049"/>
        <v>0.12361702607088938</v>
      </c>
      <c r="GU292" s="392">
        <f t="shared" si="1050"/>
        <v>4.9754780012794091E-3</v>
      </c>
      <c r="GV292" s="94">
        <f t="shared" si="1051"/>
        <v>0.10214954988058056</v>
      </c>
      <c r="GW292" s="94">
        <f t="shared" si="1052"/>
        <v>0.24998274553109257</v>
      </c>
      <c r="GX292" s="94">
        <f t="shared" si="1053"/>
        <v>0.33841598311834176</v>
      </c>
      <c r="GY292" s="94">
        <f t="shared" si="1054"/>
        <v>0.42316763828935072</v>
      </c>
      <c r="GZ292" s="94">
        <f t="shared" si="1055"/>
        <v>0.49912335629304944</v>
      </c>
      <c r="HA292" s="94">
        <f t="shared" si="1056"/>
        <v>0.40632812499999993</v>
      </c>
      <c r="HB292" s="94" t="str">
        <f t="shared" si="1057"/>
        <v>Negativ EK</v>
      </c>
      <c r="HC292" s="94" t="str">
        <f t="shared" si="1058"/>
        <v>Negativ EK</v>
      </c>
      <c r="HD292" s="94">
        <f t="shared" si="931"/>
        <v>-1</v>
      </c>
      <c r="HE292" s="94">
        <f t="shared" si="932"/>
        <v>2.7424135189501793</v>
      </c>
      <c r="HF292" s="94">
        <f t="shared" si="933"/>
        <v>-0.73969750316952243</v>
      </c>
      <c r="HG292" s="94">
        <f t="shared" si="934"/>
        <v>-0.4799867384630403</v>
      </c>
      <c r="HH292" s="94">
        <f t="shared" si="935"/>
        <v>-0.12274924501968734</v>
      </c>
      <c r="HI292" s="392">
        <f t="shared" si="936"/>
        <v>-7.2061766308156305E-2</v>
      </c>
      <c r="HJ292" s="366">
        <f t="shared" si="937"/>
        <v>-4.2913277570317279E-2</v>
      </c>
      <c r="HK292" s="366">
        <f t="shared" si="938"/>
        <v>3.1446538966199769E-2</v>
      </c>
      <c r="HL292" s="366">
        <f t="shared" si="939"/>
        <v>-3.2584850388458465E-2</v>
      </c>
      <c r="HM292" s="94">
        <f t="shared" si="992"/>
        <v>0</v>
      </c>
      <c r="HN292" s="94">
        <f t="shared" si="1059"/>
        <v>4.2913277570317279E-2</v>
      </c>
      <c r="HO292" s="392">
        <f t="shared" si="1060"/>
        <v>1.146673860411751E-2</v>
      </c>
      <c r="HP292" s="94">
        <f t="shared" si="1061"/>
        <v>4.4051588992575975E-2</v>
      </c>
      <c r="HQ292" s="94">
        <f t="shared" si="1062"/>
        <v>8.4712433799046541E-2</v>
      </c>
      <c r="HR292" s="94">
        <f t="shared" si="1063"/>
        <v>9.6565814640932016E-2</v>
      </c>
      <c r="HS292" s="94">
        <f t="shared" si="1064"/>
        <v>0.10406491632179074</v>
      </c>
      <c r="HT292" s="94">
        <f t="shared" si="1065"/>
        <v>0.11195350938236337</v>
      </c>
      <c r="HU292" s="94">
        <f t="shared" si="1066"/>
        <v>9.4883409844039757E-2</v>
      </c>
      <c r="HV292" s="94" t="str">
        <f t="shared" si="1067"/>
        <v>i.a.</v>
      </c>
      <c r="HW292" s="94" t="str">
        <f t="shared" si="1068"/>
        <v>i.a.</v>
      </c>
      <c r="HX292" s="94" t="e">
        <f t="shared" si="940"/>
        <v>#VALUE!</v>
      </c>
      <c r="HY292" s="94">
        <f t="shared" si="941"/>
        <v>-8.348305457816705E-3</v>
      </c>
      <c r="HZ292" s="94">
        <f t="shared" si="942"/>
        <v>-0.17133372795436305</v>
      </c>
      <c r="IA292" s="94">
        <f t="shared" si="943"/>
        <v>-7.1319303994231619E-3</v>
      </c>
      <c r="IB292" s="94">
        <f t="shared" si="944"/>
        <v>0.15490775259434295</v>
      </c>
      <c r="IC292" s="392">
        <f t="shared" si="945"/>
        <v>0.19575524520746074</v>
      </c>
      <c r="ID292" s="366" t="e">
        <f t="shared" si="946"/>
        <v>#VALUE!</v>
      </c>
      <c r="IE292" s="366">
        <f t="shared" si="947"/>
        <v>-2.2005021634805555E-3</v>
      </c>
      <c r="IF292" s="366">
        <f t="shared" si="948"/>
        <v>-5.4498766215914429E-2</v>
      </c>
      <c r="IG292" s="94" t="str">
        <f t="shared" si="993"/>
        <v>i.a.</v>
      </c>
      <c r="IH292" s="94">
        <f t="shared" si="1069"/>
        <v>0.26138618313445333</v>
      </c>
      <c r="II292" s="392">
        <f t="shared" si="1070"/>
        <v>0.26358668529793389</v>
      </c>
      <c r="IJ292" s="94">
        <f t="shared" si="1071"/>
        <v>0.31808545151384832</v>
      </c>
      <c r="IK292" s="94">
        <f t="shared" si="1072"/>
        <v>0.32037031026872648</v>
      </c>
      <c r="IL292" s="94">
        <f t="shared" si="1073"/>
        <v>0.27739904728239828</v>
      </c>
      <c r="IM292" s="94">
        <f t="shared" si="1074"/>
        <v>0.23198647749545953</v>
      </c>
      <c r="IN292" s="94">
        <f t="shared" si="1075"/>
        <v>0.19524236983842011</v>
      </c>
      <c r="IO292" s="94">
        <f t="shared" si="1076"/>
        <v>0.19457027331043081</v>
      </c>
      <c r="IP292" s="94" t="str">
        <f t="shared" si="1077"/>
        <v>i.a.</v>
      </c>
      <c r="IQ292" s="94" t="str">
        <f t="shared" si="1078"/>
        <v>i.a.</v>
      </c>
      <c r="IR292" s="94" t="str">
        <f t="shared" si="994"/>
        <v>i.a.</v>
      </c>
      <c r="IS292" s="94" t="e">
        <f t="shared" si="949"/>
        <v>#VALUE!</v>
      </c>
      <c r="IT292" s="94" t="e">
        <f t="shared" si="950"/>
        <v>#VALUE!</v>
      </c>
      <c r="IU292" s="94" t="e">
        <f t="shared" si="951"/>
        <v>#VALUE!</v>
      </c>
      <c r="IV292" s="94" t="e">
        <f t="shared" si="952"/>
        <v>#VALUE!</v>
      </c>
      <c r="IW292" s="94" t="e">
        <f t="shared" si="953"/>
        <v>#VALUE!</v>
      </c>
      <c r="IX292" s="392" t="e">
        <f t="shared" si="954"/>
        <v>#VALUE!</v>
      </c>
      <c r="IY292" s="366" t="e">
        <f t="shared" si="955"/>
        <v>#VALUE!</v>
      </c>
      <c r="IZ292" s="366" t="e">
        <f t="shared" si="956"/>
        <v>#VALUE!</v>
      </c>
      <c r="JA292" s="366" t="e">
        <f t="shared" si="957"/>
        <v>#VALUE!</v>
      </c>
      <c r="JB292" s="392"/>
      <c r="JC292" s="94" t="str">
        <f t="shared" si="1079"/>
        <v>i.a.</v>
      </c>
      <c r="JD292" s="392" t="str">
        <f t="shared" si="1080"/>
        <v>i.a.</v>
      </c>
      <c r="JE292" s="94" t="str">
        <f t="shared" si="1081"/>
        <v>i.a.</v>
      </c>
      <c r="JF292" s="94" t="str">
        <f t="shared" si="1082"/>
        <v>i.a.</v>
      </c>
      <c r="JG292" s="94" t="str">
        <f t="shared" si="1083"/>
        <v>i.a.</v>
      </c>
      <c r="JH292" s="94" t="str">
        <f t="shared" si="1084"/>
        <v>i.a.</v>
      </c>
      <c r="JI292" s="94" t="str">
        <f t="shared" si="1085"/>
        <v>i.a.</v>
      </c>
      <c r="JJ292" s="94" t="str">
        <f t="shared" si="1086"/>
        <v>i.a.</v>
      </c>
      <c r="JK292" s="94" t="str">
        <f t="shared" si="1087"/>
        <v>i.a.</v>
      </c>
      <c r="JL292" s="94" t="str">
        <f t="shared" si="1088"/>
        <v>i.a.</v>
      </c>
      <c r="JM292" s="94" t="str">
        <f t="shared" si="995"/>
        <v>i.a.</v>
      </c>
      <c r="JN292" s="94" t="e">
        <f t="shared" si="958"/>
        <v>#VALUE!</v>
      </c>
      <c r="JO292" s="94" t="e">
        <f t="shared" si="959"/>
        <v>#DIV/0!</v>
      </c>
      <c r="JP292" s="94" t="e">
        <f t="shared" si="960"/>
        <v>#DIV/0!</v>
      </c>
      <c r="JQ292" s="94" t="e">
        <f t="shared" si="961"/>
        <v>#DIV/0!</v>
      </c>
      <c r="JR292" s="94" t="e">
        <f t="shared" si="962"/>
        <v>#DIV/0!</v>
      </c>
      <c r="JS292" s="392" t="e">
        <f t="shared" si="963"/>
        <v>#DIV/0!</v>
      </c>
      <c r="JT292" s="364" t="e">
        <f t="shared" si="964"/>
        <v>#VALUE!</v>
      </c>
      <c r="JU292" s="364">
        <f t="shared" si="965"/>
        <v>0</v>
      </c>
      <c r="JV292" s="364">
        <f t="shared" si="966"/>
        <v>0</v>
      </c>
      <c r="JW292" s="99" t="str">
        <f t="shared" si="996"/>
        <v>i.a.</v>
      </c>
      <c r="JX292" s="99">
        <f t="shared" si="1089"/>
        <v>0</v>
      </c>
      <c r="JY292" s="393">
        <f t="shared" si="1090"/>
        <v>0</v>
      </c>
      <c r="JZ292" s="99">
        <f t="shared" si="1091"/>
        <v>0</v>
      </c>
      <c r="KA292" s="99">
        <f t="shared" si="1092"/>
        <v>0</v>
      </c>
      <c r="KB292" s="99">
        <f t="shared" si="1093"/>
        <v>0</v>
      </c>
      <c r="KC292" s="99">
        <f t="shared" si="1094"/>
        <v>0</v>
      </c>
      <c r="KD292" s="99">
        <f t="shared" si="1095"/>
        <v>0</v>
      </c>
      <c r="KE292" s="99" t="str">
        <f t="shared" si="1096"/>
        <v>i.a.</v>
      </c>
      <c r="KF292" s="99" t="str">
        <f t="shared" si="997"/>
        <v>i.a.</v>
      </c>
      <c r="KG292" s="99" t="str">
        <f t="shared" si="998"/>
        <v>i.a.</v>
      </c>
      <c r="KH292" s="99" t="str">
        <f t="shared" si="999"/>
        <v>i.a.</v>
      </c>
      <c r="KI292" s="94">
        <f t="shared" si="967"/>
        <v>-1</v>
      </c>
      <c r="KJ292" s="94">
        <f t="shared" si="968"/>
        <v>26.575132275132272</v>
      </c>
      <c r="KK292" s="94">
        <f t="shared" si="969"/>
        <v>-0.95317430266313263</v>
      </c>
      <c r="KL292" s="94">
        <f t="shared" si="970"/>
        <v>-0.56554806580331929</v>
      </c>
      <c r="KM292" s="94">
        <f t="shared" si="971"/>
        <v>-0.25323343055415876</v>
      </c>
      <c r="KN292" s="392">
        <f t="shared" si="972"/>
        <v>-0.1328830966298937</v>
      </c>
      <c r="KO292" s="364">
        <f t="shared" si="973"/>
        <v>-0.10159259259259258</v>
      </c>
      <c r="KP292" s="364">
        <f t="shared" si="974"/>
        <v>9.7908382066276792E-2</v>
      </c>
      <c r="KQ292" s="364">
        <f t="shared" si="975"/>
        <v>-7.4995034756703077E-2</v>
      </c>
      <c r="KR292" s="308"/>
      <c r="KS292" s="308">
        <f t="shared" si="1097"/>
        <v>0.10159259259259258</v>
      </c>
      <c r="KT292" s="395">
        <f t="shared" si="1098"/>
        <v>3.6842105263157894E-3</v>
      </c>
      <c r="KU292" s="308">
        <f t="shared" si="1099"/>
        <v>7.8679245283018867E-2</v>
      </c>
      <c r="KV292" s="308">
        <f t="shared" si="1100"/>
        <v>0.18109999999999998</v>
      </c>
      <c r="KW292" s="308">
        <f t="shared" si="1101"/>
        <v>0.24251219512195121</v>
      </c>
      <c r="KX292" s="308">
        <f t="shared" si="1102"/>
        <v>0.2796764705882353</v>
      </c>
      <c r="KY292" s="308">
        <f t="shared" si="1103"/>
        <v>0.29522222222222222</v>
      </c>
      <c r="KZ292" s="308" t="str">
        <f t="shared" si="1104"/>
        <v>i.a.</v>
      </c>
      <c r="LA292" s="308" t="str">
        <f t="shared" si="1105"/>
        <v>i.a.</v>
      </c>
      <c r="LB292" s="308" t="str">
        <f t="shared" si="1106"/>
        <v>i.a.</v>
      </c>
      <c r="LC292" s="308" t="str">
        <f t="shared" si="1000"/>
        <v>i.a.</v>
      </c>
    </row>
    <row r="293" spans="1:315" s="1" customFormat="1" ht="15.75" customHeight="1" x14ac:dyDescent="0.3">
      <c r="A293" s="348" t="s">
        <v>998</v>
      </c>
      <c r="B293" s="171">
        <v>29416796</v>
      </c>
      <c r="C293" t="s">
        <v>115</v>
      </c>
      <c r="D293" s="336"/>
      <c r="E293">
        <v>1</v>
      </c>
      <c r="F293"/>
      <c r="G293">
        <v>773200</v>
      </c>
      <c r="H293"/>
      <c r="I293" s="183">
        <v>45043</v>
      </c>
      <c r="J293" s="176"/>
      <c r="K293" s="176" t="s">
        <v>132</v>
      </c>
      <c r="L293" s="176" t="s">
        <v>132</v>
      </c>
      <c r="M293" s="176" t="s">
        <v>132</v>
      </c>
      <c r="N293" s="176" t="s">
        <v>132</v>
      </c>
      <c r="O293" s="176" t="s">
        <v>132</v>
      </c>
      <c r="P293" s="176" t="s">
        <v>132</v>
      </c>
      <c r="Q293" s="94" t="e">
        <f t="shared" si="913"/>
        <v>#DIV/0!</v>
      </c>
      <c r="R293" s="94" t="e">
        <f t="shared" si="914"/>
        <v>#DIV/0!</v>
      </c>
      <c r="S293" s="94" t="e">
        <f t="shared" si="915"/>
        <v>#DIV/0!</v>
      </c>
      <c r="T293" s="94" t="e">
        <f t="shared" si="916"/>
        <v>#DIV/0!</v>
      </c>
      <c r="U293" s="94" t="e">
        <f t="shared" si="917"/>
        <v>#DIV/0!</v>
      </c>
      <c r="V293" s="94" t="e">
        <f t="shared" si="918"/>
        <v>#DIV/0!</v>
      </c>
      <c r="W293" s="362">
        <f t="shared" si="919"/>
        <v>0</v>
      </c>
      <c r="X293" s="362">
        <f t="shared" si="920"/>
        <v>0</v>
      </c>
      <c r="Y293" s="362">
        <f t="shared" si="921"/>
        <v>0</v>
      </c>
      <c r="Z293" s="100"/>
      <c r="AA293" s="396"/>
      <c r="AB293" s="100"/>
      <c r="AC293" s="100"/>
      <c r="AD293" s="100"/>
      <c r="AE293" s="100"/>
      <c r="AF293" s="100"/>
      <c r="AG293" s="201"/>
      <c r="AH293" s="206"/>
      <c r="AI293" s="206"/>
      <c r="AJ293" s="206"/>
      <c r="AK293" s="202"/>
      <c r="AL293" s="94">
        <f t="shared" si="976"/>
        <v>-1</v>
      </c>
      <c r="AM293" s="94">
        <f t="shared" si="977"/>
        <v>0.13697295241716978</v>
      </c>
      <c r="AN293" s="94">
        <f t="shared" si="1001"/>
        <v>0.12888713990573367</v>
      </c>
      <c r="AO293" s="94">
        <f t="shared" si="1002"/>
        <v>0.14689711765309277</v>
      </c>
      <c r="AP293" s="94">
        <f t="shared" si="1003"/>
        <v>3.0386302383343024E-2</v>
      </c>
      <c r="AQ293" s="94">
        <f t="shared" si="1004"/>
        <v>8.9344309481319328E-2</v>
      </c>
      <c r="AR293" s="362">
        <f t="shared" si="978"/>
        <v>-143.511</v>
      </c>
      <c r="AS293" s="362">
        <f t="shared" si="1005"/>
        <v>17.289000000000001</v>
      </c>
      <c r="AT293" s="362">
        <f t="shared" si="1006"/>
        <v>14.410999999999987</v>
      </c>
      <c r="AU293" s="266"/>
      <c r="AV293" s="266">
        <v>143.511</v>
      </c>
      <c r="AW293" s="266">
        <v>126.22199999999999</v>
      </c>
      <c r="AX293" s="266">
        <v>111.81100000000001</v>
      </c>
      <c r="AY293" s="266">
        <v>97.49</v>
      </c>
      <c r="AZ293" s="266">
        <v>94.614999999999995</v>
      </c>
      <c r="BA293" s="266">
        <v>86.855000000000004</v>
      </c>
      <c r="BB293" s="202">
        <v>82.122</v>
      </c>
      <c r="BC293" s="201">
        <v>71.763000000000005</v>
      </c>
      <c r="BD293" s="201">
        <v>56.871000000000002</v>
      </c>
      <c r="BE293" s="201">
        <v>44.26</v>
      </c>
      <c r="BF293" s="202">
        <v>40.201999999999998</v>
      </c>
      <c r="BG293" s="94">
        <f t="shared" si="979"/>
        <v>-1</v>
      </c>
      <c r="BH293" s="94">
        <f t="shared" si="1007"/>
        <v>0.29468538480822248</v>
      </c>
      <c r="BI293" s="94">
        <f t="shared" si="1008"/>
        <v>-0.11906952777062091</v>
      </c>
      <c r="BJ293" s="94">
        <f t="shared" si="1009"/>
        <v>-7.0700506225201812E-2</v>
      </c>
      <c r="BK293" s="94">
        <f t="shared" si="1010"/>
        <v>-9.7236374864906522E-2</v>
      </c>
      <c r="BL293" s="94">
        <f t="shared" si="1011"/>
        <v>0.10175546029802</v>
      </c>
      <c r="BM293" s="362">
        <f t="shared" si="980"/>
        <v>-30.986999999999998</v>
      </c>
      <c r="BN293" s="362">
        <f t="shared" si="1012"/>
        <v>7.0529999999999973</v>
      </c>
      <c r="BO293" s="362">
        <f t="shared" si="1013"/>
        <v>-3.2349999999999994</v>
      </c>
      <c r="BP293" s="266"/>
      <c r="BQ293" s="266">
        <v>30.986999999999998</v>
      </c>
      <c r="BR293" s="266">
        <v>23.934000000000001</v>
      </c>
      <c r="BS293" s="266">
        <v>27.169</v>
      </c>
      <c r="BT293" s="266">
        <v>29.236000000000001</v>
      </c>
      <c r="BU293" s="266">
        <v>32.384999999999998</v>
      </c>
      <c r="BV293" s="266">
        <v>29.393999999999998</v>
      </c>
      <c r="BW293" s="202">
        <v>29.370999999999999</v>
      </c>
      <c r="BX293" s="201">
        <v>23.646000000000001</v>
      </c>
      <c r="BY293" s="201">
        <v>13.205</v>
      </c>
      <c r="BZ293" s="201">
        <v>9.69</v>
      </c>
      <c r="CA293" s="201">
        <v>9.0719999999999992</v>
      </c>
      <c r="CB293" s="94">
        <f t="shared" si="981"/>
        <v>-1</v>
      </c>
      <c r="CC293" s="94">
        <f t="shared" si="1014"/>
        <v>0.27186559453753201</v>
      </c>
      <c r="CD293" s="94">
        <f t="shared" si="1015"/>
        <v>-0.14689200582509396</v>
      </c>
      <c r="CE293" s="94">
        <f t="shared" si="1016"/>
        <v>-4.0838081235066978E-2</v>
      </c>
      <c r="CF293" s="94">
        <f t="shared" si="1017"/>
        <v>-0.13066402505272584</v>
      </c>
      <c r="CG293" s="94">
        <f t="shared" si="1018"/>
        <v>9.892193700179093E-2</v>
      </c>
      <c r="CH293" s="362">
        <f t="shared" si="982"/>
        <v>-28.312999999999999</v>
      </c>
      <c r="CI293" s="362">
        <f t="shared" si="1019"/>
        <v>6.0519999999999996</v>
      </c>
      <c r="CJ293" s="362">
        <f t="shared" si="1020"/>
        <v>-3.833000000000002</v>
      </c>
      <c r="CK293" s="100"/>
      <c r="CL293" s="100">
        <v>28.312999999999999</v>
      </c>
      <c r="CM293" s="100">
        <v>22.260999999999999</v>
      </c>
      <c r="CN293" s="100">
        <v>26.094000000000001</v>
      </c>
      <c r="CO293" s="100">
        <v>27.204999999999998</v>
      </c>
      <c r="CP293" s="100">
        <v>31.294</v>
      </c>
      <c r="CQ293" s="100">
        <v>28.477</v>
      </c>
      <c r="CR293" s="208">
        <v>27.768000000000001</v>
      </c>
      <c r="CS293" s="208">
        <v>22.187000000000001</v>
      </c>
      <c r="CT293" s="208">
        <v>11.273999999999999</v>
      </c>
      <c r="CU293" s="208">
        <v>8.5340000000000007</v>
      </c>
      <c r="CV293" s="208">
        <v>7.2590000000000003</v>
      </c>
      <c r="CW293" s="94">
        <f t="shared" si="983"/>
        <v>-1</v>
      </c>
      <c r="CX293" s="94">
        <f t="shared" si="1021"/>
        <v>0.27347316114866821</v>
      </c>
      <c r="CY293" s="94">
        <f t="shared" si="1022"/>
        <v>-0.14364176150420593</v>
      </c>
      <c r="CZ293" s="94">
        <f t="shared" si="1023"/>
        <v>-4.1680496941533397E-2</v>
      </c>
      <c r="DA293" s="94">
        <f t="shared" si="1024"/>
        <v>-0.13099554969507177</v>
      </c>
      <c r="DB293" s="94">
        <f t="shared" si="1025"/>
        <v>0.10014053220907564</v>
      </c>
      <c r="DC293" s="362">
        <f t="shared" si="984"/>
        <v>-22.04</v>
      </c>
      <c r="DD293" s="362">
        <f t="shared" si="1026"/>
        <v>4.7330000000000005</v>
      </c>
      <c r="DE293" s="362">
        <f t="shared" si="1027"/>
        <v>-2.9030000000000022</v>
      </c>
      <c r="DF293" s="266"/>
      <c r="DG293" s="266">
        <v>22.04</v>
      </c>
      <c r="DH293" s="266">
        <v>17.306999999999999</v>
      </c>
      <c r="DI293" s="266">
        <v>20.21</v>
      </c>
      <c r="DJ293" s="266">
        <v>21.088999999999999</v>
      </c>
      <c r="DK293" s="266">
        <v>24.268000000000001</v>
      </c>
      <c r="DL293" s="266">
        <v>22.059000000000001</v>
      </c>
      <c r="DM293" s="201">
        <v>21.466999999999999</v>
      </c>
      <c r="DN293" s="201">
        <v>17.056000000000001</v>
      </c>
      <c r="DO293" s="201">
        <v>8.7750000000000004</v>
      </c>
      <c r="DP293" s="201">
        <v>6.2729999999999997</v>
      </c>
      <c r="DQ293" s="201">
        <v>5.3179999999999996</v>
      </c>
      <c r="DR293" s="94">
        <f t="shared" si="985"/>
        <v>-1</v>
      </c>
      <c r="DS293" s="94">
        <f t="shared" si="1028"/>
        <v>0.24462523724430343</v>
      </c>
      <c r="DT293" s="94">
        <f t="shared" si="1029"/>
        <v>0.10156498349431456</v>
      </c>
      <c r="DU293" s="94">
        <f t="shared" si="1030"/>
        <v>0.15735106834583282</v>
      </c>
      <c r="DV293" s="94">
        <f t="shared" si="1031"/>
        <v>0.27147766323024053</v>
      </c>
      <c r="DW293" s="94">
        <f t="shared" si="1032"/>
        <v>-0.16310059777453201</v>
      </c>
      <c r="DX293" s="362">
        <f t="shared" si="986"/>
        <v>-112.137</v>
      </c>
      <c r="DY293" s="362">
        <f t="shared" si="1033"/>
        <v>22.040000000000006</v>
      </c>
      <c r="DZ293" s="362">
        <f t="shared" si="1034"/>
        <v>8.3069999999999879</v>
      </c>
      <c r="EA293" s="100"/>
      <c r="EB293" s="100">
        <v>112.137</v>
      </c>
      <c r="EC293" s="100">
        <v>90.096999999999994</v>
      </c>
      <c r="ED293" s="100">
        <v>81.790000000000006</v>
      </c>
      <c r="EE293" s="100">
        <v>70.67</v>
      </c>
      <c r="EF293" s="100">
        <v>55.581000000000003</v>
      </c>
      <c r="EG293" s="100">
        <v>66.412999999999997</v>
      </c>
      <c r="EH293" s="208">
        <v>59.354999999999997</v>
      </c>
      <c r="EI293" s="208">
        <v>47.887999999999998</v>
      </c>
      <c r="EJ293" s="208">
        <v>34.031999999999996</v>
      </c>
      <c r="EK293" s="208">
        <v>28.456491</v>
      </c>
      <c r="EL293" s="208">
        <v>23.184000000000001</v>
      </c>
      <c r="EM293" s="94">
        <f t="shared" si="987"/>
        <v>-1</v>
      </c>
      <c r="EN293" s="94">
        <f t="shared" si="1035"/>
        <v>0.20016950070818776</v>
      </c>
      <c r="EO293" s="94">
        <f t="shared" si="1036"/>
        <v>0.12093594242756822</v>
      </c>
      <c r="EP293" s="94">
        <f t="shared" si="1037"/>
        <v>0.226546704407602</v>
      </c>
      <c r="EQ293" s="94">
        <f t="shared" si="1038"/>
        <v>0.24747283672832743</v>
      </c>
      <c r="ER293" s="94">
        <f t="shared" si="1039"/>
        <v>0.12851107815379093</v>
      </c>
      <c r="ES293" s="362">
        <f t="shared" si="988"/>
        <v>-310.13099999999997</v>
      </c>
      <c r="ET293" s="362">
        <f t="shared" si="1040"/>
        <v>51.724999999999966</v>
      </c>
      <c r="EU293" s="362">
        <f t="shared" si="1041"/>
        <v>27.879000000000019</v>
      </c>
      <c r="EV293" s="100"/>
      <c r="EW293" s="100">
        <v>310.13099999999997</v>
      </c>
      <c r="EX293" s="100">
        <v>258.40600000000001</v>
      </c>
      <c r="EY293" s="100">
        <v>230.52699999999999</v>
      </c>
      <c r="EZ293" s="100">
        <v>187.94800000000001</v>
      </c>
      <c r="FA293" s="100">
        <v>150.66300000000001</v>
      </c>
      <c r="FB293" s="100">
        <v>133.506</v>
      </c>
      <c r="FC293" s="208">
        <v>134.935</v>
      </c>
      <c r="FD293" s="208">
        <v>121.05200000000001</v>
      </c>
      <c r="FE293" s="208">
        <v>94.799548999999999</v>
      </c>
      <c r="FF293" s="208">
        <v>71.031999999999996</v>
      </c>
      <c r="FG293" s="208">
        <v>63.302</v>
      </c>
      <c r="FH293" s="94">
        <f t="shared" si="989"/>
        <v>-1</v>
      </c>
      <c r="FI293" s="94">
        <f t="shared" si="1042"/>
        <v>0</v>
      </c>
      <c r="FJ293" s="94">
        <f t="shared" si="1043"/>
        <v>7.8651685393258425E-2</v>
      </c>
      <c r="FK293" s="94">
        <f t="shared" si="1044"/>
        <v>0.28985507246376813</v>
      </c>
      <c r="FL293" s="94">
        <f t="shared" si="1045"/>
        <v>0.11290322580645161</v>
      </c>
      <c r="FM293" s="94">
        <f t="shared" si="1046"/>
        <v>1.6393442622950821E-2</v>
      </c>
      <c r="FN293" s="362">
        <f t="shared" si="990"/>
        <v>-96</v>
      </c>
      <c r="FO293" s="362">
        <f t="shared" si="1047"/>
        <v>0</v>
      </c>
      <c r="FP293" s="362">
        <f t="shared" si="1048"/>
        <v>7</v>
      </c>
      <c r="FQ293" s="486"/>
      <c r="FR293" s="486">
        <v>96</v>
      </c>
      <c r="FS293" s="486">
        <v>96</v>
      </c>
      <c r="FT293" s="486">
        <v>89</v>
      </c>
      <c r="FU293" s="486">
        <v>69</v>
      </c>
      <c r="FV293" s="486">
        <v>62</v>
      </c>
      <c r="FW293" s="486">
        <v>61</v>
      </c>
      <c r="FX293" s="2">
        <v>55</v>
      </c>
      <c r="FY293" s="2">
        <v>48</v>
      </c>
      <c r="FZ293" s="2">
        <v>39</v>
      </c>
      <c r="GA293" s="2">
        <v>37</v>
      </c>
      <c r="GB293" s="2">
        <v>34</v>
      </c>
      <c r="GC293" s="2"/>
      <c r="GD293" s="2"/>
      <c r="GE293" s="1" t="s">
        <v>77</v>
      </c>
      <c r="GF293" s="336"/>
      <c r="GG293" s="1">
        <v>2650</v>
      </c>
      <c r="GH293" s="1" t="s">
        <v>274</v>
      </c>
      <c r="GI293" s="18" t="s">
        <v>97</v>
      </c>
      <c r="GJ293" s="94">
        <f t="shared" si="922"/>
        <v>-1</v>
      </c>
      <c r="GK293" s="94">
        <f t="shared" si="923"/>
        <v>8.1010915317269852E-2</v>
      </c>
      <c r="GL293" s="94">
        <f t="shared" si="924"/>
        <v>-0.24331191543335923</v>
      </c>
      <c r="GM293" s="94">
        <f t="shared" si="925"/>
        <v>-0.20572509900307245</v>
      </c>
      <c r="GN293" s="94">
        <f t="shared" si="926"/>
        <v>-0.15997676907337161</v>
      </c>
      <c r="GO293" s="392">
        <f t="shared" si="927"/>
        <v>0.13291812853780702</v>
      </c>
      <c r="GP293" s="366">
        <f t="shared" si="928"/>
        <v>-0.2800023734881375</v>
      </c>
      <c r="GQ293" s="366">
        <f t="shared" si="929"/>
        <v>2.0983366815148841E-2</v>
      </c>
      <c r="GR293" s="366">
        <f t="shared" si="930"/>
        <v>-8.3287171996826392E-2</v>
      </c>
      <c r="GS293" s="94">
        <f t="shared" si="991"/>
        <v>0</v>
      </c>
      <c r="GT293" s="94">
        <f t="shared" si="1049"/>
        <v>0.2800023734881375</v>
      </c>
      <c r="GU293" s="392">
        <f t="shared" si="1050"/>
        <v>0.25901900667298866</v>
      </c>
      <c r="GV293" s="94">
        <f t="shared" si="1051"/>
        <v>0.34230617866981505</v>
      </c>
      <c r="GW293" s="94">
        <f t="shared" si="1052"/>
        <v>0.43096688343062622</v>
      </c>
      <c r="GX293" s="94">
        <f t="shared" si="1053"/>
        <v>0.5130416249979507</v>
      </c>
      <c r="GY293" s="94">
        <f t="shared" si="1054"/>
        <v>0.45284969149545196</v>
      </c>
      <c r="GZ293" s="94">
        <f t="shared" si="1055"/>
        <v>0.5178519810150779</v>
      </c>
      <c r="HA293" s="94">
        <f t="shared" si="1056"/>
        <v>0.54167480468750007</v>
      </c>
      <c r="HB293" s="94">
        <f t="shared" si="1057"/>
        <v>0.36083444549813182</v>
      </c>
      <c r="HC293" s="94">
        <f t="shared" si="1058"/>
        <v>0.33051583494819992</v>
      </c>
      <c r="HD293" s="94">
        <f t="shared" si="931"/>
        <v>-1</v>
      </c>
      <c r="HE293" s="94">
        <f t="shared" si="932"/>
        <v>0.11340934583050628</v>
      </c>
      <c r="HF293" s="94">
        <f t="shared" si="933"/>
        <v>-0.2460165720739049</v>
      </c>
      <c r="HG293" s="94">
        <f t="shared" si="934"/>
        <v>-0.24805297595656095</v>
      </c>
      <c r="HH293" s="94">
        <f t="shared" si="935"/>
        <v>-0.24238303956157842</v>
      </c>
      <c r="HI293" s="392">
        <f t="shared" si="936"/>
        <v>4.0776219495655276E-2</v>
      </c>
      <c r="HJ293" s="366">
        <f t="shared" si="937"/>
        <v>-0.10900609810795074</v>
      </c>
      <c r="HK293" s="366">
        <f t="shared" si="938"/>
        <v>1.110311344543051E-2</v>
      </c>
      <c r="HL293" s="366">
        <f t="shared" si="939"/>
        <v>-3.1944676488086132E-2</v>
      </c>
      <c r="HM293" s="94">
        <f t="shared" si="992"/>
        <v>0</v>
      </c>
      <c r="HN293" s="94">
        <f t="shared" si="1059"/>
        <v>0.10900609810795074</v>
      </c>
      <c r="HO293" s="392">
        <f t="shared" si="1060"/>
        <v>9.7902984662520232E-2</v>
      </c>
      <c r="HP293" s="94">
        <f t="shared" si="1061"/>
        <v>0.12984766115060636</v>
      </c>
      <c r="HQ293" s="94">
        <f t="shared" si="1062"/>
        <v>0.17268192704903268</v>
      </c>
      <c r="HR293" s="94">
        <f t="shared" si="1063"/>
        <v>0.22792774722084394</v>
      </c>
      <c r="HS293" s="94">
        <f t="shared" si="1064"/>
        <v>0.21899784310146359</v>
      </c>
      <c r="HT293" s="94">
        <f t="shared" si="1065"/>
        <v>0.22947259040498147</v>
      </c>
      <c r="HU293" s="94">
        <f t="shared" si="1066"/>
        <v>0.21909502257034996</v>
      </c>
      <c r="HV293" s="94">
        <f t="shared" si="1067"/>
        <v>0.15925799499104962</v>
      </c>
      <c r="HW293" s="94">
        <f t="shared" si="1068"/>
        <v>0.14426727410782078</v>
      </c>
      <c r="HX293" s="94" t="e">
        <f t="shared" si="940"/>
        <v>#VALUE!</v>
      </c>
      <c r="HY293" s="94">
        <f t="shared" si="941"/>
        <v>3.7041215019947948E-2</v>
      </c>
      <c r="HZ293" s="94">
        <f t="shared" si="942"/>
        <v>-1.7281057908895902E-2</v>
      </c>
      <c r="IA293" s="94">
        <f t="shared" si="943"/>
        <v>-5.6415003043189665E-2</v>
      </c>
      <c r="IB293" s="94">
        <f t="shared" si="944"/>
        <v>1.9242764888467614E-2</v>
      </c>
      <c r="IC293" s="392">
        <f t="shared" si="945"/>
        <v>-0.25840391075769548</v>
      </c>
      <c r="ID293" s="366" t="e">
        <f t="shared" si="946"/>
        <v>#VALUE!</v>
      </c>
      <c r="IE293" s="366">
        <f t="shared" si="947"/>
        <v>1.2914956888200158E-2</v>
      </c>
      <c r="IF293" s="366">
        <f t="shared" si="948"/>
        <v>-6.1312459120562712E-3</v>
      </c>
      <c r="IG293" s="94" t="str">
        <f t="shared" si="993"/>
        <v>i.a.</v>
      </c>
      <c r="IH293" s="94">
        <f t="shared" si="1069"/>
        <v>0.36157946158236359</v>
      </c>
      <c r="II293" s="392">
        <f t="shared" si="1070"/>
        <v>0.34866450469416344</v>
      </c>
      <c r="IJ293" s="94">
        <f t="shared" si="1071"/>
        <v>0.35479575060621971</v>
      </c>
      <c r="IK293" s="94">
        <f t="shared" si="1072"/>
        <v>0.37600825760316681</v>
      </c>
      <c r="IL293" s="94">
        <f t="shared" si="1073"/>
        <v>0.36890942036199997</v>
      </c>
      <c r="IM293" s="94">
        <f t="shared" si="1074"/>
        <v>0.49745329797911703</v>
      </c>
      <c r="IN293" s="94">
        <f t="shared" si="1075"/>
        <v>0.4398784599992589</v>
      </c>
      <c r="IO293" s="94">
        <f t="shared" si="1076"/>
        <v>0.39559858573175161</v>
      </c>
      <c r="IP293" s="94">
        <f t="shared" si="1077"/>
        <v>0.35898904962090061</v>
      </c>
      <c r="IQ293" s="94">
        <f t="shared" si="1078"/>
        <v>0.40061508897398357</v>
      </c>
      <c r="IR293" s="94">
        <f t="shared" si="994"/>
        <v>0.3662443524691163</v>
      </c>
      <c r="IS293" s="94" t="e">
        <f t="shared" si="949"/>
        <v>#VALUE!</v>
      </c>
      <c r="IT293" s="94" t="e">
        <f t="shared" si="950"/>
        <v>#VALUE!</v>
      </c>
      <c r="IU293" s="94" t="e">
        <f t="shared" si="951"/>
        <v>#VALUE!</v>
      </c>
      <c r="IV293" s="94" t="e">
        <f t="shared" si="952"/>
        <v>#VALUE!</v>
      </c>
      <c r="IW293" s="94" t="e">
        <f t="shared" si="953"/>
        <v>#VALUE!</v>
      </c>
      <c r="IX293" s="392" t="e">
        <f t="shared" si="954"/>
        <v>#VALUE!</v>
      </c>
      <c r="IY293" s="366" t="e">
        <f t="shared" si="955"/>
        <v>#VALUE!</v>
      </c>
      <c r="IZ293" s="366" t="e">
        <f t="shared" si="956"/>
        <v>#VALUE!</v>
      </c>
      <c r="JA293" s="366" t="e">
        <f t="shared" si="957"/>
        <v>#VALUE!</v>
      </c>
      <c r="JB293" s="392"/>
      <c r="JC293" s="94" t="str">
        <f t="shared" si="1079"/>
        <v>i.a.</v>
      </c>
      <c r="JD293" s="392" t="str">
        <f t="shared" si="1080"/>
        <v>i.a.</v>
      </c>
      <c r="JE293" s="94" t="str">
        <f t="shared" si="1081"/>
        <v>i.a.</v>
      </c>
      <c r="JF293" s="94" t="str">
        <f t="shared" si="1082"/>
        <v>i.a.</v>
      </c>
      <c r="JG293" s="94" t="str">
        <f t="shared" si="1083"/>
        <v>i.a.</v>
      </c>
      <c r="JH293" s="94" t="str">
        <f t="shared" si="1084"/>
        <v>i.a.</v>
      </c>
      <c r="JI293" s="94" t="str">
        <f t="shared" si="1085"/>
        <v>i.a.</v>
      </c>
      <c r="JJ293" s="94" t="str">
        <f t="shared" si="1086"/>
        <v>i.a.</v>
      </c>
      <c r="JK293" s="94" t="str">
        <f t="shared" si="1087"/>
        <v>i.a.</v>
      </c>
      <c r="JL293" s="94" t="str">
        <f t="shared" si="1088"/>
        <v>i.a.</v>
      </c>
      <c r="JM293" s="94" t="str">
        <f t="shared" si="995"/>
        <v>i.a.</v>
      </c>
      <c r="JN293" s="94" t="e">
        <f t="shared" si="958"/>
        <v>#VALUE!</v>
      </c>
      <c r="JO293" s="94" t="e">
        <f t="shared" si="959"/>
        <v>#DIV/0!</v>
      </c>
      <c r="JP293" s="94" t="e">
        <f t="shared" si="960"/>
        <v>#DIV/0!</v>
      </c>
      <c r="JQ293" s="94" t="e">
        <f t="shared" si="961"/>
        <v>#DIV/0!</v>
      </c>
      <c r="JR293" s="94" t="e">
        <f t="shared" si="962"/>
        <v>#DIV/0!</v>
      </c>
      <c r="JS293" s="392" t="e">
        <f t="shared" si="963"/>
        <v>#DIV/0!</v>
      </c>
      <c r="JT293" s="364" t="e">
        <f t="shared" si="964"/>
        <v>#VALUE!</v>
      </c>
      <c r="JU293" s="364">
        <f t="shared" si="965"/>
        <v>0</v>
      </c>
      <c r="JV293" s="364">
        <f t="shared" si="966"/>
        <v>0</v>
      </c>
      <c r="JW293" s="99" t="str">
        <f t="shared" si="996"/>
        <v>i.a.</v>
      </c>
      <c r="JX293" s="99">
        <f t="shared" si="1089"/>
        <v>0</v>
      </c>
      <c r="JY293" s="393">
        <f t="shared" si="1090"/>
        <v>0</v>
      </c>
      <c r="JZ293" s="99">
        <f t="shared" si="1091"/>
        <v>0</v>
      </c>
      <c r="KA293" s="99">
        <f t="shared" si="1092"/>
        <v>0</v>
      </c>
      <c r="KB293" s="99">
        <f t="shared" si="1093"/>
        <v>0</v>
      </c>
      <c r="KC293" s="99">
        <f t="shared" si="1094"/>
        <v>0</v>
      </c>
      <c r="KD293" s="99">
        <f t="shared" si="1095"/>
        <v>0</v>
      </c>
      <c r="KE293" s="99">
        <f t="shared" si="1096"/>
        <v>0</v>
      </c>
      <c r="KF293" s="99">
        <f t="shared" si="997"/>
        <v>0</v>
      </c>
      <c r="KG293" s="99">
        <f t="shared" si="998"/>
        <v>0</v>
      </c>
      <c r="KH293" s="99">
        <f t="shared" si="999"/>
        <v>0</v>
      </c>
      <c r="KI293" s="94">
        <f t="shared" si="967"/>
        <v>-1</v>
      </c>
      <c r="KJ293" s="94">
        <f t="shared" si="968"/>
        <v>0.27186559453753212</v>
      </c>
      <c r="KK293" s="94">
        <f t="shared" si="969"/>
        <v>-0.20909779706701428</v>
      </c>
      <c r="KL293" s="94">
        <f t="shared" si="970"/>
        <v>-0.25638008545190577</v>
      </c>
      <c r="KM293" s="94">
        <f t="shared" si="971"/>
        <v>-0.2188575297575219</v>
      </c>
      <c r="KN293" s="392">
        <f t="shared" si="972"/>
        <v>8.1197389630794412E-2</v>
      </c>
      <c r="KO293" s="364">
        <f t="shared" si="973"/>
        <v>-0.29492708333333334</v>
      </c>
      <c r="KP293" s="364">
        <f t="shared" si="974"/>
        <v>6.304166666666669E-2</v>
      </c>
      <c r="KQ293" s="364">
        <f t="shared" si="975"/>
        <v>-6.1305594569288441E-2</v>
      </c>
      <c r="KR293" s="308"/>
      <c r="KS293" s="308">
        <f t="shared" si="1097"/>
        <v>0.29492708333333334</v>
      </c>
      <c r="KT293" s="395">
        <f t="shared" si="1098"/>
        <v>0.23188541666666665</v>
      </c>
      <c r="KU293" s="308">
        <f t="shared" si="1099"/>
        <v>0.29319101123595509</v>
      </c>
      <c r="KV293" s="308">
        <f t="shared" si="1100"/>
        <v>0.39427536231884053</v>
      </c>
      <c r="KW293" s="308">
        <f t="shared" si="1101"/>
        <v>0.50474193548387103</v>
      </c>
      <c r="KX293" s="308">
        <f t="shared" si="1102"/>
        <v>0.4668360655737705</v>
      </c>
      <c r="KY293" s="308">
        <f t="shared" si="1103"/>
        <v>0.50487272727272725</v>
      </c>
      <c r="KZ293" s="308">
        <f t="shared" si="1104"/>
        <v>0.46222916666666669</v>
      </c>
      <c r="LA293" s="308">
        <f t="shared" si="1105"/>
        <v>0.28907692307692306</v>
      </c>
      <c r="LB293" s="308">
        <f t="shared" si="1106"/>
        <v>0.23064864864864867</v>
      </c>
      <c r="LC293" s="308">
        <f t="shared" si="1000"/>
        <v>0.21350000000000002</v>
      </c>
    </row>
    <row r="294" spans="1:315" s="1" customFormat="1" ht="15.75" customHeight="1" x14ac:dyDescent="0.3">
      <c r="A294" s="348" t="s">
        <v>145</v>
      </c>
      <c r="B294" s="171">
        <v>11014097</v>
      </c>
      <c r="C294" t="s">
        <v>115</v>
      </c>
      <c r="D294" s="336"/>
      <c r="E294"/>
      <c r="F294"/>
      <c r="G294">
        <v>773200</v>
      </c>
      <c r="H294"/>
      <c r="I294" s="188">
        <v>45019</v>
      </c>
      <c r="J294" s="176"/>
      <c r="K294" s="176" t="s">
        <v>132</v>
      </c>
      <c r="L294" s="176" t="s">
        <v>132</v>
      </c>
      <c r="M294" s="176" t="s">
        <v>132</v>
      </c>
      <c r="N294" s="176" t="s">
        <v>132</v>
      </c>
      <c r="O294" s="176" t="s">
        <v>132</v>
      </c>
      <c r="P294" s="176" t="s">
        <v>129</v>
      </c>
      <c r="Q294" s="94" t="e">
        <f t="shared" si="913"/>
        <v>#DIV/0!</v>
      </c>
      <c r="R294" s="94" t="e">
        <f t="shared" si="914"/>
        <v>#DIV/0!</v>
      </c>
      <c r="S294" s="94" t="e">
        <f t="shared" si="915"/>
        <v>#DIV/0!</v>
      </c>
      <c r="T294" s="94" t="e">
        <f t="shared" si="916"/>
        <v>#DIV/0!</v>
      </c>
      <c r="U294" s="94" t="e">
        <f t="shared" si="917"/>
        <v>#DIV/0!</v>
      </c>
      <c r="V294" s="94" t="e">
        <f t="shared" si="918"/>
        <v>#DIV/0!</v>
      </c>
      <c r="W294" s="362">
        <f t="shared" si="919"/>
        <v>0</v>
      </c>
      <c r="X294" s="362">
        <f t="shared" si="920"/>
        <v>0</v>
      </c>
      <c r="Y294" s="362">
        <f t="shared" si="921"/>
        <v>0</v>
      </c>
      <c r="Z294" s="100"/>
      <c r="AA294" s="396"/>
      <c r="AB294" s="100"/>
      <c r="AC294" s="100"/>
      <c r="AD294" s="100"/>
      <c r="AE294" s="100"/>
      <c r="AF294" s="100"/>
      <c r="AG294" s="201"/>
      <c r="AH294" s="201"/>
      <c r="AI294" s="201"/>
      <c r="AJ294" s="201"/>
      <c r="AK294" s="202"/>
      <c r="AL294" s="94">
        <f t="shared" si="976"/>
        <v>-1</v>
      </c>
      <c r="AM294" s="94">
        <f t="shared" si="977"/>
        <v>0.23379293662312525</v>
      </c>
      <c r="AN294" s="94">
        <f t="shared" si="1001"/>
        <v>0.11775043936731112</v>
      </c>
      <c r="AO294" s="94">
        <f t="shared" si="1002"/>
        <v>1.837956907826814E-2</v>
      </c>
      <c r="AP294" s="94">
        <f t="shared" si="1003"/>
        <v>0.87107161257083965</v>
      </c>
      <c r="AQ294" s="94">
        <f t="shared" si="1004"/>
        <v>-0.42675723567631424</v>
      </c>
      <c r="AR294" s="362">
        <f t="shared" si="978"/>
        <v>-20.402000000000001</v>
      </c>
      <c r="AS294" s="362">
        <f t="shared" si="1005"/>
        <v>3.8659999999999997</v>
      </c>
      <c r="AT294" s="362">
        <f t="shared" si="1006"/>
        <v>1.7420000000000009</v>
      </c>
      <c r="AU294" s="266"/>
      <c r="AV294" s="266">
        <v>20.402000000000001</v>
      </c>
      <c r="AW294" s="266">
        <v>16.536000000000001</v>
      </c>
      <c r="AX294" s="266">
        <v>14.794</v>
      </c>
      <c r="AY294" s="266">
        <v>14.526999999999999</v>
      </c>
      <c r="AZ294" s="266">
        <v>7.7640000000000002</v>
      </c>
      <c r="BA294" s="266">
        <v>13.544</v>
      </c>
      <c r="BB294" s="201">
        <v>13.637</v>
      </c>
      <c r="BC294" s="201">
        <v>14.999000000000001</v>
      </c>
      <c r="BD294" s="201">
        <v>15.999000000000001</v>
      </c>
      <c r="BE294" s="201">
        <v>19.166</v>
      </c>
      <c r="BF294" s="201">
        <v>11.228</v>
      </c>
      <c r="BG294" s="94">
        <f t="shared" si="979"/>
        <v>-1</v>
      </c>
      <c r="BH294" s="94">
        <f t="shared" si="1007"/>
        <v>0.10594245764990605</v>
      </c>
      <c r="BI294" s="94">
        <f t="shared" si="1008"/>
        <v>1.63012729844413</v>
      </c>
      <c r="BJ294" s="94">
        <f t="shared" si="1009"/>
        <v>-0.48356464572680791</v>
      </c>
      <c r="BK294" s="94">
        <f t="shared" si="1010"/>
        <v>9.3013972055888267E-2</v>
      </c>
      <c r="BL294" s="94">
        <f t="shared" si="1011"/>
        <v>-0.13531239212978941</v>
      </c>
      <c r="BM294" s="362">
        <f t="shared" si="980"/>
        <v>-4.1130000000000004</v>
      </c>
      <c r="BN294" s="362">
        <f t="shared" si="1012"/>
        <v>0.39400000000000057</v>
      </c>
      <c r="BO294" s="362">
        <f t="shared" si="1013"/>
        <v>2.3049999999999997</v>
      </c>
      <c r="BP294" s="266"/>
      <c r="BQ294" s="266">
        <v>4.1130000000000004</v>
      </c>
      <c r="BR294" s="266">
        <v>3.7189999999999999</v>
      </c>
      <c r="BS294" s="266">
        <v>1.4139999999999999</v>
      </c>
      <c r="BT294" s="266">
        <v>2.738</v>
      </c>
      <c r="BU294" s="266">
        <v>2.5049999999999999</v>
      </c>
      <c r="BV294" s="266">
        <v>2.8969999999999998</v>
      </c>
      <c r="BW294" s="202">
        <v>2.552</v>
      </c>
      <c r="BX294" s="202">
        <v>3.012</v>
      </c>
      <c r="BY294" s="201">
        <v>1.704</v>
      </c>
      <c r="BZ294" s="201">
        <v>5.1310000000000002</v>
      </c>
      <c r="CA294" s="201">
        <v>2.359</v>
      </c>
      <c r="CB294" s="94">
        <f t="shared" si="981"/>
        <v>-1</v>
      </c>
      <c r="CC294" s="94">
        <f t="shared" si="1014"/>
        <v>0.10519271948608119</v>
      </c>
      <c r="CD294" s="94">
        <f t="shared" si="1015"/>
        <v>1.5694635488308115</v>
      </c>
      <c r="CE294" s="94">
        <f t="shared" si="1016"/>
        <v>-0.47395079594790157</v>
      </c>
      <c r="CF294" s="94">
        <f t="shared" si="1017"/>
        <v>0.10207336523125989</v>
      </c>
      <c r="CG294" s="94">
        <f t="shared" si="1018"/>
        <v>-0.13248011068834314</v>
      </c>
      <c r="CH294" s="362">
        <f t="shared" si="982"/>
        <v>-4.1289999999999996</v>
      </c>
      <c r="CI294" s="362">
        <f t="shared" si="1019"/>
        <v>0.39299999999999935</v>
      </c>
      <c r="CJ294" s="362">
        <f t="shared" si="1020"/>
        <v>2.282</v>
      </c>
      <c r="CK294" s="100"/>
      <c r="CL294" s="100">
        <v>4.1289999999999996</v>
      </c>
      <c r="CM294" s="100">
        <v>3.7360000000000002</v>
      </c>
      <c r="CN294" s="100">
        <v>1.454</v>
      </c>
      <c r="CO294" s="100">
        <v>2.7639999999999998</v>
      </c>
      <c r="CP294" s="100">
        <v>2.508</v>
      </c>
      <c r="CQ294" s="100">
        <v>2.891</v>
      </c>
      <c r="CR294" s="208">
        <v>2.5510000000000002</v>
      </c>
      <c r="CS294" s="208">
        <v>3.0110000000000001</v>
      </c>
      <c r="CT294" s="208">
        <v>1.696</v>
      </c>
      <c r="CU294" s="208">
        <v>5.1029999999999998</v>
      </c>
      <c r="CV294" s="208">
        <v>2.3679999999999999</v>
      </c>
      <c r="CW294" s="94">
        <f t="shared" si="983"/>
        <v>-1</v>
      </c>
      <c r="CX294" s="94">
        <f t="shared" si="1021"/>
        <v>0.11152796725784446</v>
      </c>
      <c r="CY294" s="94">
        <f t="shared" si="1022"/>
        <v>1.5473501303214594</v>
      </c>
      <c r="CZ294" s="94">
        <f t="shared" si="1023"/>
        <v>-0.4651486988847584</v>
      </c>
      <c r="DA294" s="94">
        <f t="shared" si="1024"/>
        <v>0.10245901639344272</v>
      </c>
      <c r="DB294" s="94">
        <f t="shared" si="1025"/>
        <v>-0.13475177304964533</v>
      </c>
      <c r="DC294" s="362">
        <f t="shared" si="984"/>
        <v>-3.2589999999999999</v>
      </c>
      <c r="DD294" s="362">
        <f t="shared" si="1026"/>
        <v>0.32699999999999996</v>
      </c>
      <c r="DE294" s="362">
        <f t="shared" si="1027"/>
        <v>1.7809999999999999</v>
      </c>
      <c r="DF294" s="266"/>
      <c r="DG294" s="266">
        <v>3.2589999999999999</v>
      </c>
      <c r="DH294" s="266">
        <v>2.9319999999999999</v>
      </c>
      <c r="DI294" s="266">
        <v>1.151</v>
      </c>
      <c r="DJ294" s="266">
        <v>2.1520000000000001</v>
      </c>
      <c r="DK294" s="266">
        <v>1.952</v>
      </c>
      <c r="DL294" s="266">
        <v>2.2559999999999998</v>
      </c>
      <c r="DM294" s="201">
        <v>1.99</v>
      </c>
      <c r="DN294" s="201">
        <v>2.347</v>
      </c>
      <c r="DO294" s="201">
        <v>1.339</v>
      </c>
      <c r="DP294" s="201">
        <v>3.9729999999999999</v>
      </c>
      <c r="DQ294" s="201">
        <v>1.746</v>
      </c>
      <c r="DR294" s="94">
        <f t="shared" si="985"/>
        <v>-1</v>
      </c>
      <c r="DS294" s="94">
        <f t="shared" si="1028"/>
        <v>8.847778001206523E-2</v>
      </c>
      <c r="DT294" s="94">
        <f t="shared" si="1029"/>
        <v>0.17287735849056596</v>
      </c>
      <c r="DU294" s="94">
        <f t="shared" si="1030"/>
        <v>-2.8808277970485911E-3</v>
      </c>
      <c r="DV294" s="94">
        <f t="shared" si="1031"/>
        <v>7.264930314687526E-2</v>
      </c>
      <c r="DW294" s="94">
        <f t="shared" si="1032"/>
        <v>8.2019788468099625E-2</v>
      </c>
      <c r="DX294" s="362">
        <f t="shared" si="986"/>
        <v>-21.652000000000001</v>
      </c>
      <c r="DY294" s="362">
        <f t="shared" si="1033"/>
        <v>1.7600000000000016</v>
      </c>
      <c r="DZ294" s="362">
        <f t="shared" si="1034"/>
        <v>2.9319999999999986</v>
      </c>
      <c r="EA294" s="100"/>
      <c r="EB294" s="100">
        <v>21.652000000000001</v>
      </c>
      <c r="EC294" s="100">
        <v>19.891999999999999</v>
      </c>
      <c r="ED294" s="100">
        <v>16.96</v>
      </c>
      <c r="EE294" s="100">
        <v>17.009</v>
      </c>
      <c r="EF294" s="100">
        <v>15.856999999999999</v>
      </c>
      <c r="EG294" s="100">
        <v>14.654999999999999</v>
      </c>
      <c r="EH294" s="208">
        <v>12.898999999999999</v>
      </c>
      <c r="EI294" s="208">
        <v>12.925000000000001</v>
      </c>
      <c r="EJ294" s="208">
        <v>10.577999999999999</v>
      </c>
      <c r="EK294" s="208">
        <v>12.343999999999999</v>
      </c>
      <c r="EL294" s="208">
        <v>10.071</v>
      </c>
      <c r="EM294" s="94">
        <f t="shared" si="987"/>
        <v>-1</v>
      </c>
      <c r="EN294" s="94">
        <f t="shared" si="1035"/>
        <v>0.12164907388966335</v>
      </c>
      <c r="EO294" s="94">
        <f t="shared" si="1036"/>
        <v>8.9154013015184372E-2</v>
      </c>
      <c r="EP294" s="94">
        <f t="shared" si="1037"/>
        <v>8.6203124316281965E-3</v>
      </c>
      <c r="EQ294" s="94">
        <f t="shared" si="1038"/>
        <v>0.10427639526455672</v>
      </c>
      <c r="ER294" s="94">
        <f t="shared" si="1039"/>
        <v>7.735957103441099E-2</v>
      </c>
      <c r="ES294" s="362">
        <f t="shared" si="988"/>
        <v>-28.158999999999999</v>
      </c>
      <c r="ET294" s="362">
        <f t="shared" si="1040"/>
        <v>3.0539999999999985</v>
      </c>
      <c r="EU294" s="362">
        <f t="shared" si="1041"/>
        <v>2.0549999999999997</v>
      </c>
      <c r="EV294" s="100"/>
      <c r="EW294" s="100">
        <v>28.158999999999999</v>
      </c>
      <c r="EX294" s="100">
        <v>25.105</v>
      </c>
      <c r="EY294" s="100">
        <v>23.05</v>
      </c>
      <c r="EZ294" s="100">
        <v>22.853000000000002</v>
      </c>
      <c r="FA294" s="100">
        <v>20.695</v>
      </c>
      <c r="FB294" s="100">
        <v>19.209</v>
      </c>
      <c r="FC294" s="208">
        <v>18.664999999999999</v>
      </c>
      <c r="FD294" s="208">
        <v>17.634</v>
      </c>
      <c r="FE294" s="208">
        <v>17.219000000000001</v>
      </c>
      <c r="FF294" s="208">
        <v>17.402999999999999</v>
      </c>
      <c r="FG294" s="208">
        <v>15.958</v>
      </c>
      <c r="FH294" s="94">
        <f t="shared" si="989"/>
        <v>-1</v>
      </c>
      <c r="FI294" s="94">
        <f t="shared" si="1042"/>
        <v>0.15789473684210525</v>
      </c>
      <c r="FJ294" s="94">
        <f t="shared" si="1043"/>
        <v>-9.5238095238095233E-2</v>
      </c>
      <c r="FK294" s="94">
        <f t="shared" si="1044"/>
        <v>0.23529411764705882</v>
      </c>
      <c r="FL294" s="94">
        <f t="shared" si="1045"/>
        <v>0</v>
      </c>
      <c r="FM294" s="94">
        <f t="shared" si="1046"/>
        <v>0.13333333333333333</v>
      </c>
      <c r="FN294" s="362">
        <f t="shared" si="990"/>
        <v>-22</v>
      </c>
      <c r="FO294" s="362">
        <f t="shared" si="1047"/>
        <v>3</v>
      </c>
      <c r="FP294" s="362">
        <f t="shared" si="1048"/>
        <v>-2</v>
      </c>
      <c r="FQ294" s="486"/>
      <c r="FR294" s="486">
        <v>22</v>
      </c>
      <c r="FS294" s="486">
        <v>19</v>
      </c>
      <c r="FT294" s="486">
        <v>21</v>
      </c>
      <c r="FU294" s="486">
        <v>17</v>
      </c>
      <c r="FV294" s="486">
        <v>17</v>
      </c>
      <c r="FW294" s="486">
        <v>15</v>
      </c>
      <c r="FX294" s="2">
        <v>18</v>
      </c>
      <c r="FY294" s="2">
        <v>19</v>
      </c>
      <c r="FZ294" s="2"/>
      <c r="GA294" s="2"/>
      <c r="GB294" s="2"/>
      <c r="GC294" s="2"/>
      <c r="GD294" s="2"/>
      <c r="GE294" s="1" t="s">
        <v>77</v>
      </c>
      <c r="GF294" s="336"/>
      <c r="GG294" s="1">
        <v>4100</v>
      </c>
      <c r="GH294" s="1" t="s">
        <v>146</v>
      </c>
      <c r="GI294" s="18" t="s">
        <v>131</v>
      </c>
      <c r="GJ294" s="94">
        <f t="shared" si="922"/>
        <v>-1</v>
      </c>
      <c r="GK294" s="94">
        <f t="shared" si="923"/>
        <v>-1.9628295337447796E-2</v>
      </c>
      <c r="GL294" s="94">
        <f t="shared" si="924"/>
        <v>1.3684496713946015</v>
      </c>
      <c r="GM294" s="94">
        <f t="shared" si="925"/>
        <v>-0.49103202507061539</v>
      </c>
      <c r="GN294" s="94">
        <f t="shared" si="926"/>
        <v>2.3138274202403785E-2</v>
      </c>
      <c r="GO294" s="392">
        <f t="shared" si="927"/>
        <v>-0.21658222895603724</v>
      </c>
      <c r="GP294" s="366">
        <f t="shared" si="928"/>
        <v>-0.19877720007702676</v>
      </c>
      <c r="GQ294" s="366">
        <f t="shared" si="929"/>
        <v>-3.9797737642844333E-3</v>
      </c>
      <c r="GR294" s="366">
        <f t="shared" si="930"/>
        <v>0.11714950821088346</v>
      </c>
      <c r="GS294" s="94">
        <f t="shared" si="991"/>
        <v>0</v>
      </c>
      <c r="GT294" s="94">
        <f t="shared" si="1049"/>
        <v>0.19877720007702676</v>
      </c>
      <c r="GU294" s="392">
        <f t="shared" si="1050"/>
        <v>0.20275697384131119</v>
      </c>
      <c r="GV294" s="94">
        <f t="shared" si="1051"/>
        <v>8.5607465630427731E-2</v>
      </c>
      <c r="GW294" s="94">
        <f t="shared" si="1052"/>
        <v>0.16819813789326354</v>
      </c>
      <c r="GX294" s="94">
        <f t="shared" si="1053"/>
        <v>0.16439433665443104</v>
      </c>
      <c r="GY294" s="94">
        <f t="shared" si="1054"/>
        <v>0.20984249110836903</v>
      </c>
      <c r="GZ294" s="94">
        <f t="shared" si="1055"/>
        <v>0.19756815365551428</v>
      </c>
      <c r="HA294" s="94">
        <f t="shared" si="1056"/>
        <v>0.25622260987958984</v>
      </c>
      <c r="HB294" s="94">
        <f t="shared" si="1057"/>
        <v>0.14798010644795395</v>
      </c>
      <c r="HC294" s="94">
        <f t="shared" si="1058"/>
        <v>0.45532009814856123</v>
      </c>
      <c r="HD294" s="94">
        <f t="shared" si="931"/>
        <v>-1</v>
      </c>
      <c r="HE294" s="94">
        <f t="shared" si="932"/>
        <v>-1.3782201616052066E-4</v>
      </c>
      <c r="HF294" s="94">
        <f t="shared" si="933"/>
        <v>1.5071276789633667</v>
      </c>
      <c r="HG294" s="94">
        <f t="shared" si="934"/>
        <v>-0.510059760628086</v>
      </c>
      <c r="HH294" s="94">
        <f t="shared" si="935"/>
        <v>1.5529884476475355E-3</v>
      </c>
      <c r="HI294" s="392">
        <f t="shared" si="936"/>
        <v>-0.17930086055341921</v>
      </c>
      <c r="HJ294" s="366">
        <f t="shared" si="937"/>
        <v>-0.1544382697506759</v>
      </c>
      <c r="HK294" s="366">
        <f t="shared" si="938"/>
        <v>-2.1287927654489724E-5</v>
      </c>
      <c r="HL294" s="366">
        <f t="shared" si="939"/>
        <v>9.2851383920623934E-2</v>
      </c>
      <c r="HM294" s="94">
        <f t="shared" si="992"/>
        <v>0</v>
      </c>
      <c r="HN294" s="94">
        <f t="shared" si="1059"/>
        <v>0.1544382697506759</v>
      </c>
      <c r="HO294" s="392">
        <f t="shared" si="1060"/>
        <v>0.15445955767833039</v>
      </c>
      <c r="HP294" s="94">
        <f t="shared" si="1061"/>
        <v>6.1608173757706455E-2</v>
      </c>
      <c r="HQ294" s="94">
        <f t="shared" si="1062"/>
        <v>0.12574630293010011</v>
      </c>
      <c r="HR294" s="94">
        <f t="shared" si="1063"/>
        <v>0.12555132317562151</v>
      </c>
      <c r="HS294" s="94">
        <f t="shared" si="1064"/>
        <v>0.1529809367904103</v>
      </c>
      <c r="HT294" s="94">
        <f t="shared" si="1065"/>
        <v>0.1406099341579658</v>
      </c>
      <c r="HU294" s="94">
        <f t="shared" si="1066"/>
        <v>0.17284021461567153</v>
      </c>
      <c r="HV294" s="94">
        <f t="shared" si="1067"/>
        <v>9.84345214025764E-2</v>
      </c>
      <c r="HW294" s="94">
        <f t="shared" si="1068"/>
        <v>0.30760468810886971</v>
      </c>
      <c r="HX294" s="94" t="e">
        <f t="shared" si="940"/>
        <v>#VALUE!</v>
      </c>
      <c r="HY294" s="94">
        <f t="shared" si="941"/>
        <v>-2.9573682758517846E-2</v>
      </c>
      <c r="HZ294" s="94">
        <f t="shared" si="942"/>
        <v>7.6870070233321972E-2</v>
      </c>
      <c r="IA294" s="94">
        <f t="shared" si="943"/>
        <v>-1.1402844149499013E-2</v>
      </c>
      <c r="IB294" s="94">
        <f t="shared" si="944"/>
        <v>-2.8640557973807289E-2</v>
      </c>
      <c r="IC294" s="392">
        <f t="shared" si="945"/>
        <v>4.3255915285686048E-3</v>
      </c>
      <c r="ID294" s="366" t="e">
        <f t="shared" si="946"/>
        <v>#VALUE!</v>
      </c>
      <c r="IE294" s="366">
        <f t="shared" si="947"/>
        <v>-2.3432770262196256E-2</v>
      </c>
      <c r="IF294" s="366">
        <f t="shared" si="948"/>
        <v>5.6560364041524536E-2</v>
      </c>
      <c r="IG294" s="94" t="str">
        <f t="shared" si="993"/>
        <v>i.a.</v>
      </c>
      <c r="IH294" s="94">
        <f t="shared" si="1069"/>
        <v>0.76891935082921981</v>
      </c>
      <c r="II294" s="392">
        <f t="shared" si="1070"/>
        <v>0.79235212109141606</v>
      </c>
      <c r="IJ294" s="94">
        <f t="shared" si="1071"/>
        <v>0.73579175704989153</v>
      </c>
      <c r="IK294" s="94">
        <f t="shared" si="1072"/>
        <v>0.74427865050540409</v>
      </c>
      <c r="IL294" s="94">
        <f t="shared" si="1073"/>
        <v>0.76622372553756946</v>
      </c>
      <c r="IM294" s="94">
        <f t="shared" si="1074"/>
        <v>0.76292362954864901</v>
      </c>
      <c r="IN294" s="94">
        <f t="shared" si="1075"/>
        <v>0.69107956067506027</v>
      </c>
      <c r="IO294" s="94">
        <f t="shared" si="1076"/>
        <v>0.73295905636837932</v>
      </c>
      <c r="IP294" s="94">
        <f t="shared" si="1077"/>
        <v>0.61432138916313372</v>
      </c>
      <c r="IQ294" s="94">
        <f t="shared" si="1078"/>
        <v>0.70930299373671213</v>
      </c>
      <c r="IR294" s="94">
        <f t="shared" si="994"/>
        <v>0.63109412207043492</v>
      </c>
      <c r="IS294" s="94" t="e">
        <f t="shared" si="949"/>
        <v>#VALUE!</v>
      </c>
      <c r="IT294" s="94" t="e">
        <f t="shared" si="950"/>
        <v>#VALUE!</v>
      </c>
      <c r="IU294" s="94" t="e">
        <f t="shared" si="951"/>
        <v>#VALUE!</v>
      </c>
      <c r="IV294" s="94" t="e">
        <f t="shared" si="952"/>
        <v>#VALUE!</v>
      </c>
      <c r="IW294" s="94" t="e">
        <f t="shared" si="953"/>
        <v>#VALUE!</v>
      </c>
      <c r="IX294" s="392" t="e">
        <f t="shared" si="954"/>
        <v>#VALUE!</v>
      </c>
      <c r="IY294" s="366" t="e">
        <f t="shared" si="955"/>
        <v>#VALUE!</v>
      </c>
      <c r="IZ294" s="366" t="e">
        <f t="shared" si="956"/>
        <v>#VALUE!</v>
      </c>
      <c r="JA294" s="366" t="e">
        <f t="shared" si="957"/>
        <v>#VALUE!</v>
      </c>
      <c r="JB294" s="392"/>
      <c r="JC294" s="94" t="str">
        <f t="shared" si="1079"/>
        <v>i.a.</v>
      </c>
      <c r="JD294" s="392" t="str">
        <f t="shared" si="1080"/>
        <v>i.a.</v>
      </c>
      <c r="JE294" s="94" t="str">
        <f t="shared" si="1081"/>
        <v>i.a.</v>
      </c>
      <c r="JF294" s="94" t="str">
        <f t="shared" si="1082"/>
        <v>i.a.</v>
      </c>
      <c r="JG294" s="94" t="str">
        <f t="shared" si="1083"/>
        <v>i.a.</v>
      </c>
      <c r="JH294" s="94" t="str">
        <f t="shared" si="1084"/>
        <v>i.a.</v>
      </c>
      <c r="JI294" s="94" t="str">
        <f t="shared" si="1085"/>
        <v>i.a.</v>
      </c>
      <c r="JJ294" s="94" t="str">
        <f t="shared" si="1086"/>
        <v>i.a.</v>
      </c>
      <c r="JK294" s="94" t="str">
        <f t="shared" si="1087"/>
        <v>i.a.</v>
      </c>
      <c r="JL294" s="94" t="str">
        <f t="shared" si="1088"/>
        <v>i.a.</v>
      </c>
      <c r="JM294" s="94" t="str">
        <f t="shared" si="995"/>
        <v>i.a.</v>
      </c>
      <c r="JN294" s="94" t="e">
        <f t="shared" si="958"/>
        <v>#VALUE!</v>
      </c>
      <c r="JO294" s="94" t="e">
        <f t="shared" si="959"/>
        <v>#DIV/0!</v>
      </c>
      <c r="JP294" s="94" t="e">
        <f t="shared" si="960"/>
        <v>#DIV/0!</v>
      </c>
      <c r="JQ294" s="94" t="e">
        <f t="shared" si="961"/>
        <v>#DIV/0!</v>
      </c>
      <c r="JR294" s="94" t="e">
        <f t="shared" si="962"/>
        <v>#DIV/0!</v>
      </c>
      <c r="JS294" s="392" t="e">
        <f t="shared" si="963"/>
        <v>#DIV/0!</v>
      </c>
      <c r="JT294" s="364" t="e">
        <f t="shared" si="964"/>
        <v>#VALUE!</v>
      </c>
      <c r="JU294" s="364">
        <f t="shared" si="965"/>
        <v>0</v>
      </c>
      <c r="JV294" s="364">
        <f t="shared" si="966"/>
        <v>0</v>
      </c>
      <c r="JW294" s="99" t="str">
        <f t="shared" si="996"/>
        <v>i.a.</v>
      </c>
      <c r="JX294" s="99">
        <f t="shared" si="1089"/>
        <v>0</v>
      </c>
      <c r="JY294" s="393">
        <f t="shared" si="1090"/>
        <v>0</v>
      </c>
      <c r="JZ294" s="99">
        <f t="shared" si="1091"/>
        <v>0</v>
      </c>
      <c r="KA294" s="99">
        <f t="shared" si="1092"/>
        <v>0</v>
      </c>
      <c r="KB294" s="99">
        <f t="shared" si="1093"/>
        <v>0</v>
      </c>
      <c r="KC294" s="99">
        <f t="shared" si="1094"/>
        <v>0</v>
      </c>
      <c r="KD294" s="99">
        <f t="shared" si="1095"/>
        <v>0</v>
      </c>
      <c r="KE294" s="99">
        <f t="shared" si="1096"/>
        <v>0</v>
      </c>
      <c r="KF294" s="99" t="str">
        <f t="shared" si="997"/>
        <v>i.a.</v>
      </c>
      <c r="KG294" s="99" t="str">
        <f t="shared" si="998"/>
        <v>i.a.</v>
      </c>
      <c r="KH294" s="99" t="str">
        <f t="shared" si="999"/>
        <v>i.a.</v>
      </c>
      <c r="KI294" s="94">
        <f t="shared" si="967"/>
        <v>-1</v>
      </c>
      <c r="KJ294" s="94">
        <f t="shared" si="968"/>
        <v>-4.5515378625657119E-2</v>
      </c>
      <c r="KK294" s="94">
        <f t="shared" si="969"/>
        <v>1.8399333960761604</v>
      </c>
      <c r="KL294" s="94">
        <f t="shared" si="970"/>
        <v>-0.57415064433877749</v>
      </c>
      <c r="KM294" s="94">
        <f t="shared" si="971"/>
        <v>0.10207336523125995</v>
      </c>
      <c r="KN294" s="392">
        <f t="shared" si="972"/>
        <v>-0.23454127413677339</v>
      </c>
      <c r="KO294" s="364">
        <f t="shared" si="973"/>
        <v>-0.18768181818181817</v>
      </c>
      <c r="KP294" s="364">
        <f t="shared" si="974"/>
        <v>-8.9497607655502631E-3</v>
      </c>
      <c r="KQ294" s="364">
        <f t="shared" si="975"/>
        <v>0.1273934837092732</v>
      </c>
      <c r="KR294" s="308"/>
      <c r="KS294" s="308">
        <f t="shared" si="1097"/>
        <v>0.18768181818181817</v>
      </c>
      <c r="KT294" s="395">
        <f t="shared" si="1098"/>
        <v>0.19663157894736844</v>
      </c>
      <c r="KU294" s="308">
        <f t="shared" si="1099"/>
        <v>6.9238095238095237E-2</v>
      </c>
      <c r="KV294" s="308">
        <f t="shared" si="1100"/>
        <v>0.16258823529411764</v>
      </c>
      <c r="KW294" s="308">
        <f t="shared" si="1101"/>
        <v>0.14752941176470588</v>
      </c>
      <c r="KX294" s="308">
        <f t="shared" si="1102"/>
        <v>0.19273333333333334</v>
      </c>
      <c r="KY294" s="308">
        <f t="shared" si="1103"/>
        <v>0.14172222222222222</v>
      </c>
      <c r="KZ294" s="308">
        <f t="shared" si="1104"/>
        <v>0.15847368421052632</v>
      </c>
      <c r="LA294" s="308" t="str">
        <f t="shared" si="1105"/>
        <v>i.a.</v>
      </c>
      <c r="LB294" s="308" t="str">
        <f t="shared" si="1106"/>
        <v>i.a.</v>
      </c>
      <c r="LC294" s="308" t="str">
        <f t="shared" si="1000"/>
        <v>i.a.</v>
      </c>
    </row>
    <row r="295" spans="1:315" s="1" customFormat="1" ht="15.75" customHeight="1" x14ac:dyDescent="0.3">
      <c r="A295" s="381" t="s">
        <v>443</v>
      </c>
      <c r="B295" s="174">
        <v>30609492</v>
      </c>
      <c r="C295" t="s">
        <v>115</v>
      </c>
      <c r="D295" s="336"/>
      <c r="E295">
        <v>1</v>
      </c>
      <c r="F295"/>
      <c r="G295">
        <v>773200</v>
      </c>
      <c r="H295"/>
      <c r="I295" s="193">
        <v>45106</v>
      </c>
      <c r="J295" s="176"/>
      <c r="K295" s="176" t="s">
        <v>132</v>
      </c>
      <c r="L295" s="176" t="s">
        <v>132</v>
      </c>
      <c r="M295" s="176" t="s">
        <v>132</v>
      </c>
      <c r="N295" s="176" t="s">
        <v>132</v>
      </c>
      <c r="O295" s="176" t="s">
        <v>132</v>
      </c>
      <c r="P295" s="176" t="s">
        <v>132</v>
      </c>
      <c r="Q295" s="94" t="e">
        <f t="shared" si="913"/>
        <v>#DIV/0!</v>
      </c>
      <c r="R295" s="94" t="e">
        <f t="shared" si="914"/>
        <v>#DIV/0!</v>
      </c>
      <c r="S295" s="94" t="e">
        <f t="shared" si="915"/>
        <v>#DIV/0!</v>
      </c>
      <c r="T295" s="94" t="e">
        <f t="shared" si="916"/>
        <v>#DIV/0!</v>
      </c>
      <c r="U295" s="94" t="e">
        <f t="shared" si="917"/>
        <v>#DIV/0!</v>
      </c>
      <c r="V295" s="94" t="e">
        <f t="shared" si="918"/>
        <v>#DIV/0!</v>
      </c>
      <c r="W295" s="362">
        <f t="shared" si="919"/>
        <v>0</v>
      </c>
      <c r="X295" s="362">
        <f t="shared" si="920"/>
        <v>0</v>
      </c>
      <c r="Y295" s="362">
        <f t="shared" si="921"/>
        <v>0</v>
      </c>
      <c r="Z295" s="100"/>
      <c r="AA295" s="396"/>
      <c r="AB295" s="100"/>
      <c r="AC295" s="100"/>
      <c r="AD295" s="100"/>
      <c r="AE295" s="203"/>
      <c r="AF295" s="203"/>
      <c r="AG295" s="205"/>
      <c r="AH295" s="205"/>
      <c r="AI295" s="205"/>
      <c r="AJ295" s="205"/>
      <c r="AK295" s="205"/>
      <c r="AL295" s="94">
        <f t="shared" si="976"/>
        <v>-1</v>
      </c>
      <c r="AM295" s="94">
        <f t="shared" si="977"/>
        <v>5.8850540244211012E-2</v>
      </c>
      <c r="AN295" s="94">
        <f t="shared" si="1001"/>
        <v>-1.1045689840773105E-3</v>
      </c>
      <c r="AO295" s="94">
        <f t="shared" si="1002"/>
        <v>-3.4069640225322578E-2</v>
      </c>
      <c r="AP295" s="94">
        <f t="shared" si="1003"/>
        <v>-8.5400747576990607E-2</v>
      </c>
      <c r="AQ295" s="94">
        <f t="shared" si="1004"/>
        <v>5.1536108525070201E-3</v>
      </c>
      <c r="AR295" s="362">
        <f t="shared" si="978"/>
        <v>-112.991</v>
      </c>
      <c r="AS295" s="362">
        <f t="shared" si="1005"/>
        <v>6.2800000000000011</v>
      </c>
      <c r="AT295" s="362">
        <f t="shared" si="1006"/>
        <v>-0.117999999999995</v>
      </c>
      <c r="AU295" s="266"/>
      <c r="AV295" s="266">
        <v>112.991</v>
      </c>
      <c r="AW295" s="266">
        <v>106.711</v>
      </c>
      <c r="AX295" s="266">
        <v>106.82899999999999</v>
      </c>
      <c r="AY295" s="266">
        <v>110.59699999999999</v>
      </c>
      <c r="AZ295" s="267">
        <v>120.92400000000001</v>
      </c>
      <c r="BA295" s="267">
        <v>120.304</v>
      </c>
      <c r="BB295" s="205">
        <v>137.61199999999999</v>
      </c>
      <c r="BC295" s="205">
        <v>131.243222</v>
      </c>
      <c r="BD295" s="205">
        <v>127.558148</v>
      </c>
      <c r="BE295" s="205">
        <v>117.28700000000001</v>
      </c>
      <c r="BF295" s="205">
        <v>125.633</v>
      </c>
      <c r="BG295" s="94">
        <f t="shared" si="979"/>
        <v>-1</v>
      </c>
      <c r="BH295" s="94">
        <f t="shared" si="1007"/>
        <v>-0.2017818160363444</v>
      </c>
      <c r="BI295" s="94">
        <f t="shared" si="1008"/>
        <v>-0.22384027109950994</v>
      </c>
      <c r="BJ295" s="94">
        <f t="shared" si="1009"/>
        <v>-1.2302682165633995E-2</v>
      </c>
      <c r="BK295" s="94">
        <f t="shared" si="1010"/>
        <v>-0.39793584227438589</v>
      </c>
      <c r="BL295" s="94">
        <f t="shared" si="1011"/>
        <v>6.1924594476106716E-3</v>
      </c>
      <c r="BM295" s="362">
        <f t="shared" si="980"/>
        <v>-13.529</v>
      </c>
      <c r="BN295" s="362">
        <f t="shared" si="1012"/>
        <v>-3.4200000000000017</v>
      </c>
      <c r="BO295" s="362">
        <f t="shared" si="1013"/>
        <v>-4.8879999999999981</v>
      </c>
      <c r="BP295" s="266"/>
      <c r="BQ295" s="266">
        <v>13.529</v>
      </c>
      <c r="BR295" s="266">
        <v>16.949000000000002</v>
      </c>
      <c r="BS295" s="266">
        <v>21.837</v>
      </c>
      <c r="BT295" s="266">
        <v>22.109000000000002</v>
      </c>
      <c r="BU295" s="267">
        <v>36.722000000000001</v>
      </c>
      <c r="BV295" s="267">
        <v>36.496000000000002</v>
      </c>
      <c r="BW295" s="205">
        <v>46.318083999999999</v>
      </c>
      <c r="BX295" s="205">
        <v>44.784478</v>
      </c>
      <c r="BY295" s="205">
        <v>29.301957999999999</v>
      </c>
      <c r="BZ295" s="205">
        <v>21.109763000000001</v>
      </c>
      <c r="CA295" s="205">
        <v>30.431688000000001</v>
      </c>
      <c r="CB295" s="94">
        <f t="shared" si="981"/>
        <v>-1</v>
      </c>
      <c r="CC295" s="94">
        <f t="shared" si="1014"/>
        <v>-0.2054810914313068</v>
      </c>
      <c r="CD295" s="94">
        <f t="shared" si="1015"/>
        <v>-0.22672589302239493</v>
      </c>
      <c r="CE295" s="94">
        <f t="shared" si="1016"/>
        <v>-2.1195652173913043E-2</v>
      </c>
      <c r="CF295" s="94">
        <f t="shared" si="1017"/>
        <v>-0.435034031011719</v>
      </c>
      <c r="CG295" s="94">
        <f t="shared" si="1018"/>
        <v>3.5177814867120415E-3</v>
      </c>
      <c r="CH295" s="362">
        <f t="shared" si="982"/>
        <v>-13.278</v>
      </c>
      <c r="CI295" s="362">
        <f t="shared" si="1019"/>
        <v>-3.4339999999999993</v>
      </c>
      <c r="CJ295" s="362">
        <f t="shared" si="1020"/>
        <v>-4.8999999999999986</v>
      </c>
      <c r="CK295" s="100"/>
      <c r="CL295" s="100">
        <v>13.278</v>
      </c>
      <c r="CM295" s="100">
        <v>16.712</v>
      </c>
      <c r="CN295" s="100">
        <v>21.611999999999998</v>
      </c>
      <c r="CO295" s="100">
        <v>22.08</v>
      </c>
      <c r="CP295" s="203">
        <v>39.082000000000001</v>
      </c>
      <c r="CQ295" s="203">
        <v>38.945</v>
      </c>
      <c r="CR295" s="228">
        <v>46.147002000000001</v>
      </c>
      <c r="CS295" s="228">
        <v>42.804693999999998</v>
      </c>
      <c r="CT295" s="228">
        <v>24.637668999999999</v>
      </c>
      <c r="CU295" s="228">
        <v>11.398731</v>
      </c>
      <c r="CV295" s="228">
        <v>16.037275000000001</v>
      </c>
      <c r="CW295" s="94">
        <f t="shared" si="983"/>
        <v>-1</v>
      </c>
      <c r="CX295" s="94">
        <f t="shared" si="1021"/>
        <v>-0.21032416653863889</v>
      </c>
      <c r="CY295" s="94">
        <f t="shared" si="1022"/>
        <v>-0.22313063197469718</v>
      </c>
      <c r="CZ295" s="94">
        <f t="shared" si="1023"/>
        <v>-1.371394938198923E-2</v>
      </c>
      <c r="DA295" s="94">
        <f t="shared" si="1024"/>
        <v>-0.43945892444737711</v>
      </c>
      <c r="DB295" s="94">
        <f t="shared" si="1025"/>
        <v>1.5861476439097966E-3</v>
      </c>
      <c r="DC295" s="362">
        <f t="shared" si="984"/>
        <v>-10.28</v>
      </c>
      <c r="DD295" s="362">
        <f t="shared" si="1026"/>
        <v>-2.7380000000000013</v>
      </c>
      <c r="DE295" s="362">
        <f t="shared" si="1027"/>
        <v>-3.7390000000000008</v>
      </c>
      <c r="DF295" s="266"/>
      <c r="DG295" s="266">
        <v>10.28</v>
      </c>
      <c r="DH295" s="266">
        <v>13.018000000000001</v>
      </c>
      <c r="DI295" s="266">
        <v>16.757000000000001</v>
      </c>
      <c r="DJ295" s="266">
        <v>16.989999999999998</v>
      </c>
      <c r="DK295" s="267">
        <v>30.31</v>
      </c>
      <c r="DL295" s="267">
        <v>30.262</v>
      </c>
      <c r="DM295" s="205">
        <v>35.956929000000002</v>
      </c>
      <c r="DN295" s="205">
        <v>32.962952999999999</v>
      </c>
      <c r="DO295" s="205">
        <v>20.135999000000002</v>
      </c>
      <c r="DP295" s="205">
        <v>9.1328600000000009</v>
      </c>
      <c r="DQ295" s="205">
        <v>11.925027999999999</v>
      </c>
      <c r="DR295" s="94">
        <f t="shared" si="985"/>
        <v>-1</v>
      </c>
      <c r="DS295" s="94">
        <f t="shared" si="1028"/>
        <v>-3.9980009995002688E-2</v>
      </c>
      <c r="DT295" s="94">
        <f t="shared" si="1029"/>
        <v>0.23662207357859547</v>
      </c>
      <c r="DU295" s="94">
        <f t="shared" si="1030"/>
        <v>-0.30587938430481965</v>
      </c>
      <c r="DV295" s="94">
        <f t="shared" si="1031"/>
        <v>-0.44749609636404186</v>
      </c>
      <c r="DW295" s="94">
        <f t="shared" si="1032"/>
        <v>-0.23551699697843348</v>
      </c>
      <c r="DX295" s="362">
        <f t="shared" si="986"/>
        <v>-65.313999999999993</v>
      </c>
      <c r="DY295" s="362">
        <f t="shared" si="1033"/>
        <v>-2.7200000000000131</v>
      </c>
      <c r="DZ295" s="362">
        <f t="shared" si="1034"/>
        <v>13.018000000000008</v>
      </c>
      <c r="EA295" s="100"/>
      <c r="EB295" s="100">
        <v>65.313999999999993</v>
      </c>
      <c r="EC295" s="100">
        <v>68.034000000000006</v>
      </c>
      <c r="ED295" s="100">
        <v>55.015999999999998</v>
      </c>
      <c r="EE295" s="100">
        <v>79.260000000000005</v>
      </c>
      <c r="EF295" s="203">
        <v>143.45599999999999</v>
      </c>
      <c r="EG295" s="203">
        <v>187.65100000000001</v>
      </c>
      <c r="EH295" s="228">
        <v>157.38892000000001</v>
      </c>
      <c r="EI295" s="228">
        <v>121.431991</v>
      </c>
      <c r="EJ295" s="228">
        <v>88.469037999999998</v>
      </c>
      <c r="EK295" s="228">
        <v>68.333038000000002</v>
      </c>
      <c r="EL295" s="228">
        <v>59.200178000000001</v>
      </c>
      <c r="EM295" s="94">
        <f t="shared" si="987"/>
        <v>-1</v>
      </c>
      <c r="EN295" s="94">
        <f t="shared" si="1035"/>
        <v>2.7562661337330592E-3</v>
      </c>
      <c r="EO295" s="94">
        <f t="shared" si="1036"/>
        <v>8.2623394185260365E-2</v>
      </c>
      <c r="EP295" s="94">
        <f t="shared" si="1037"/>
        <v>-0.12673982869379019</v>
      </c>
      <c r="EQ295" s="94">
        <f t="shared" si="1038"/>
        <v>-0.353126304961144</v>
      </c>
      <c r="ER295" s="94">
        <f t="shared" si="1039"/>
        <v>-0.18371639625708236</v>
      </c>
      <c r="ES295" s="362">
        <f t="shared" si="988"/>
        <v>-120.42100000000001</v>
      </c>
      <c r="ET295" s="362">
        <f t="shared" si="1040"/>
        <v>0.33100000000000307</v>
      </c>
      <c r="EU295" s="362">
        <f t="shared" si="1041"/>
        <v>9.1650000000000063</v>
      </c>
      <c r="EV295" s="100"/>
      <c r="EW295" s="100">
        <v>120.42100000000001</v>
      </c>
      <c r="EX295" s="100">
        <v>120.09</v>
      </c>
      <c r="EY295" s="100">
        <v>110.925</v>
      </c>
      <c r="EZ295" s="100">
        <v>127.024</v>
      </c>
      <c r="FA295" s="203">
        <v>196.36600000000001</v>
      </c>
      <c r="FB295" s="203">
        <v>240.56100000000001</v>
      </c>
      <c r="FC295" s="228">
        <v>223.936959</v>
      </c>
      <c r="FD295" s="228">
        <v>185.421764</v>
      </c>
      <c r="FE295" s="228">
        <v>208.04842600000001</v>
      </c>
      <c r="FF295" s="228">
        <v>271.35300000000001</v>
      </c>
      <c r="FG295" s="228">
        <v>307.99493200000001</v>
      </c>
      <c r="FH295" s="94">
        <f t="shared" si="989"/>
        <v>-1</v>
      </c>
      <c r="FI295" s="94">
        <f t="shared" si="1042"/>
        <v>7.6388888888888895E-2</v>
      </c>
      <c r="FJ295" s="94">
        <f t="shared" si="1043"/>
        <v>3.5971223021582732E-2</v>
      </c>
      <c r="FK295" s="94">
        <f t="shared" si="1044"/>
        <v>-1.4184397163120567E-2</v>
      </c>
      <c r="FL295" s="94">
        <f t="shared" si="1045"/>
        <v>0.1015625</v>
      </c>
      <c r="FM295" s="94">
        <f t="shared" si="1046"/>
        <v>9.4017094017094016E-2</v>
      </c>
      <c r="FN295" s="362">
        <f t="shared" si="990"/>
        <v>-155</v>
      </c>
      <c r="FO295" s="362">
        <f t="shared" si="1047"/>
        <v>11</v>
      </c>
      <c r="FP295" s="362">
        <f t="shared" si="1048"/>
        <v>5</v>
      </c>
      <c r="FQ295" s="486"/>
      <c r="FR295" s="486">
        <v>155</v>
      </c>
      <c r="FS295" s="486">
        <v>144</v>
      </c>
      <c r="FT295" s="486">
        <v>139</v>
      </c>
      <c r="FU295" s="486">
        <v>141</v>
      </c>
      <c r="FV295" s="487">
        <v>128</v>
      </c>
      <c r="FW295" s="487">
        <v>117</v>
      </c>
      <c r="FX295" s="488">
        <v>114</v>
      </c>
      <c r="FY295" s="488">
        <v>108</v>
      </c>
      <c r="FZ295" s="488">
        <v>103</v>
      </c>
      <c r="GA295" s="488">
        <v>100</v>
      </c>
      <c r="GB295" s="488">
        <v>91</v>
      </c>
      <c r="GC295" s="2"/>
      <c r="GE295" s="1" t="s">
        <v>77</v>
      </c>
      <c r="GF295" s="336"/>
      <c r="GG295" s="1">
        <v>5220</v>
      </c>
      <c r="GH295" s="1" t="s">
        <v>207</v>
      </c>
      <c r="GI295" s="18" t="s">
        <v>82</v>
      </c>
      <c r="GJ295" s="94">
        <f t="shared" si="922"/>
        <v>-1</v>
      </c>
      <c r="GK295" s="94">
        <f t="shared" si="923"/>
        <v>-0.26683900996357135</v>
      </c>
      <c r="GL295" s="94">
        <f t="shared" si="924"/>
        <v>-0.15617916303514914</v>
      </c>
      <c r="GM295" s="94">
        <f t="shared" si="925"/>
        <v>0.62348736282310158</v>
      </c>
      <c r="GN295" s="94">
        <f t="shared" si="926"/>
        <v>-0.16007746594855005</v>
      </c>
      <c r="GO295" s="392">
        <f t="shared" si="927"/>
        <v>4.5745620125073452E-2</v>
      </c>
      <c r="GP295" s="366">
        <f t="shared" si="928"/>
        <v>-0.19914809370969191</v>
      </c>
      <c r="GQ295" s="366">
        <f t="shared" si="929"/>
        <v>-7.2481325225700194E-2</v>
      </c>
      <c r="GR295" s="366">
        <f t="shared" si="930"/>
        <v>-5.0274718810742691E-2</v>
      </c>
      <c r="GS295" s="94">
        <f t="shared" si="991"/>
        <v>0</v>
      </c>
      <c r="GT295" s="94">
        <f t="shared" si="1049"/>
        <v>0.19914809370969191</v>
      </c>
      <c r="GU295" s="392">
        <f t="shared" si="1050"/>
        <v>0.27162941893539211</v>
      </c>
      <c r="GV295" s="94">
        <f t="shared" si="1051"/>
        <v>0.3219041377461348</v>
      </c>
      <c r="GW295" s="94">
        <f t="shared" si="1052"/>
        <v>0.19827942312182328</v>
      </c>
      <c r="GX295" s="94">
        <f t="shared" si="1053"/>
        <v>0.23606870286644502</v>
      </c>
      <c r="GY295" s="94">
        <f t="shared" si="1054"/>
        <v>0.22574199530303621</v>
      </c>
      <c r="GZ295" s="94">
        <f t="shared" si="1055"/>
        <v>0.33101535917440567</v>
      </c>
      <c r="HA295" s="94">
        <f t="shared" si="1056"/>
        <v>0.4078559710157495</v>
      </c>
      <c r="HB295" s="94">
        <f t="shared" si="1057"/>
        <v>0.31425182151287334</v>
      </c>
      <c r="HC295" s="94">
        <f t="shared" si="1058"/>
        <v>0.17875705416226623</v>
      </c>
      <c r="HD295" s="94">
        <f t="shared" si="931"/>
        <v>-1</v>
      </c>
      <c r="HE295" s="94">
        <f t="shared" si="932"/>
        <v>-0.23329754660550295</v>
      </c>
      <c r="HF295" s="94">
        <f t="shared" si="933"/>
        <v>-0.20054355201115631</v>
      </c>
      <c r="HG295" s="94">
        <f t="shared" si="934"/>
        <v>0.34235250248774141</v>
      </c>
      <c r="HH295" s="94">
        <f t="shared" si="935"/>
        <v>-0.1865608514716614</v>
      </c>
      <c r="HI295" s="392">
        <f t="shared" si="936"/>
        <v>6.968519632479897E-2</v>
      </c>
      <c r="HJ295" s="366">
        <f t="shared" si="937"/>
        <v>-0.11250213087966869</v>
      </c>
      <c r="HK295" s="366">
        <f t="shared" si="938"/>
        <v>-3.4232929614238641E-2</v>
      </c>
      <c r="HL295" s="366">
        <f t="shared" si="939"/>
        <v>-3.6808471943715837E-2</v>
      </c>
      <c r="HM295" s="94">
        <f t="shared" si="992"/>
        <v>0</v>
      </c>
      <c r="HN295" s="94">
        <f t="shared" si="1059"/>
        <v>0.11250213087966869</v>
      </c>
      <c r="HO295" s="392">
        <f t="shared" si="1060"/>
        <v>0.14673506049390733</v>
      </c>
      <c r="HP295" s="94">
        <f t="shared" si="1061"/>
        <v>0.18354353243762317</v>
      </c>
      <c r="HQ295" s="94">
        <f t="shared" si="1062"/>
        <v>0.13673273756145832</v>
      </c>
      <c r="HR295" s="94">
        <f t="shared" si="1063"/>
        <v>0.1680921526936994</v>
      </c>
      <c r="HS295" s="94">
        <f t="shared" si="1064"/>
        <v>0.15714170231693095</v>
      </c>
      <c r="HT295" s="94">
        <f t="shared" si="1065"/>
        <v>0.22629582025542913</v>
      </c>
      <c r="HU295" s="94">
        <f t="shared" si="1066"/>
        <v>0.22763848005867993</v>
      </c>
      <c r="HV295" s="94">
        <f t="shared" si="1067"/>
        <v>0.12224393341708582</v>
      </c>
      <c r="HW295" s="94">
        <f t="shared" si="1068"/>
        <v>7.2874215420518668E-2</v>
      </c>
      <c r="HX295" s="94" t="e">
        <f t="shared" si="940"/>
        <v>#VALUE!</v>
      </c>
      <c r="HY295" s="94">
        <f t="shared" si="941"/>
        <v>-4.2618807353367524E-2</v>
      </c>
      <c r="HZ295" s="94">
        <f t="shared" si="942"/>
        <v>0.14224584488055358</v>
      </c>
      <c r="IA295" s="94">
        <f t="shared" si="943"/>
        <v>-0.20513881372040024</v>
      </c>
      <c r="IB295" s="94">
        <f t="shared" si="944"/>
        <v>-0.14588596216952268</v>
      </c>
      <c r="IC295" s="392">
        <f t="shared" si="945"/>
        <v>-6.345907290533459E-2</v>
      </c>
      <c r="ID295" s="366" t="e">
        <f t="shared" si="946"/>
        <v>#VALUE!</v>
      </c>
      <c r="IE295" s="366">
        <f t="shared" si="947"/>
        <v>-2.4144624360721179E-2</v>
      </c>
      <c r="IF295" s="366">
        <f t="shared" si="948"/>
        <v>7.0550348451192568E-2</v>
      </c>
      <c r="IG295" s="94" t="str">
        <f t="shared" si="993"/>
        <v>i.a.</v>
      </c>
      <c r="IH295" s="94">
        <f t="shared" si="1069"/>
        <v>0.54238048180965104</v>
      </c>
      <c r="II295" s="392">
        <f t="shared" si="1070"/>
        <v>0.56652510617037222</v>
      </c>
      <c r="IJ295" s="94">
        <f t="shared" si="1071"/>
        <v>0.49597475771917965</v>
      </c>
      <c r="IK295" s="94">
        <f t="shared" si="1072"/>
        <v>0.62397657135659401</v>
      </c>
      <c r="IL295" s="94">
        <f t="shared" si="1073"/>
        <v>0.73055416925536998</v>
      </c>
      <c r="IM295" s="94">
        <f t="shared" si="1074"/>
        <v>0.78005578626626926</v>
      </c>
      <c r="IN295" s="94">
        <f t="shared" si="1075"/>
        <v>0.70282690585255292</v>
      </c>
      <c r="IO295" s="94">
        <f t="shared" si="1076"/>
        <v>0.65489610486070016</v>
      </c>
      <c r="IP295" s="94">
        <f t="shared" si="1077"/>
        <v>0.4252329118798524</v>
      </c>
      <c r="IQ295" s="94">
        <f t="shared" si="1078"/>
        <v>0.25182341083385845</v>
      </c>
      <c r="IR295" s="94">
        <f t="shared" si="994"/>
        <v>0.19221153288327483</v>
      </c>
      <c r="IS295" s="94" t="e">
        <f t="shared" si="949"/>
        <v>#VALUE!</v>
      </c>
      <c r="IT295" s="94" t="e">
        <f t="shared" si="950"/>
        <v>#VALUE!</v>
      </c>
      <c r="IU295" s="94" t="e">
        <f t="shared" si="951"/>
        <v>#VALUE!</v>
      </c>
      <c r="IV295" s="94" t="e">
        <f t="shared" si="952"/>
        <v>#VALUE!</v>
      </c>
      <c r="IW295" s="94" t="e">
        <f t="shared" si="953"/>
        <v>#VALUE!</v>
      </c>
      <c r="IX295" s="392" t="e">
        <f t="shared" si="954"/>
        <v>#VALUE!</v>
      </c>
      <c r="IY295" s="366" t="e">
        <f t="shared" si="955"/>
        <v>#VALUE!</v>
      </c>
      <c r="IZ295" s="366" t="e">
        <f t="shared" si="956"/>
        <v>#VALUE!</v>
      </c>
      <c r="JA295" s="366" t="e">
        <f t="shared" si="957"/>
        <v>#VALUE!</v>
      </c>
      <c r="JB295" s="392"/>
      <c r="JC295" s="94" t="str">
        <f t="shared" si="1079"/>
        <v>i.a.</v>
      </c>
      <c r="JD295" s="392" t="str">
        <f t="shared" si="1080"/>
        <v>i.a.</v>
      </c>
      <c r="JE295" s="94" t="str">
        <f t="shared" si="1081"/>
        <v>i.a.</v>
      </c>
      <c r="JF295" s="94" t="str">
        <f t="shared" si="1082"/>
        <v>i.a.</v>
      </c>
      <c r="JG295" s="94" t="str">
        <f t="shared" si="1083"/>
        <v>i.a.</v>
      </c>
      <c r="JH295" s="94" t="str">
        <f t="shared" si="1084"/>
        <v>i.a.</v>
      </c>
      <c r="JI295" s="94" t="str">
        <f t="shared" si="1085"/>
        <v>i.a.</v>
      </c>
      <c r="JJ295" s="94" t="str">
        <f t="shared" si="1086"/>
        <v>i.a.</v>
      </c>
      <c r="JK295" s="94" t="str">
        <f t="shared" si="1087"/>
        <v>i.a.</v>
      </c>
      <c r="JL295" s="94" t="str">
        <f t="shared" si="1088"/>
        <v>i.a.</v>
      </c>
      <c r="JM295" s="94" t="str">
        <f t="shared" si="995"/>
        <v>i.a.</v>
      </c>
      <c r="JN295" s="94" t="e">
        <f t="shared" si="958"/>
        <v>#VALUE!</v>
      </c>
      <c r="JO295" s="94" t="e">
        <f t="shared" si="959"/>
        <v>#DIV/0!</v>
      </c>
      <c r="JP295" s="94" t="e">
        <f t="shared" si="960"/>
        <v>#DIV/0!</v>
      </c>
      <c r="JQ295" s="94" t="e">
        <f t="shared" si="961"/>
        <v>#DIV/0!</v>
      </c>
      <c r="JR295" s="94" t="e">
        <f t="shared" si="962"/>
        <v>#DIV/0!</v>
      </c>
      <c r="JS295" s="392" t="e">
        <f t="shared" si="963"/>
        <v>#DIV/0!</v>
      </c>
      <c r="JT295" s="364" t="e">
        <f t="shared" si="964"/>
        <v>#VALUE!</v>
      </c>
      <c r="JU295" s="364">
        <f t="shared" si="965"/>
        <v>0</v>
      </c>
      <c r="JV295" s="364">
        <f t="shared" si="966"/>
        <v>0</v>
      </c>
      <c r="JW295" s="99" t="str">
        <f t="shared" si="996"/>
        <v>i.a.</v>
      </c>
      <c r="JX295" s="99">
        <f t="shared" si="1089"/>
        <v>0</v>
      </c>
      <c r="JY295" s="393">
        <f t="shared" si="1090"/>
        <v>0</v>
      </c>
      <c r="JZ295" s="99">
        <f t="shared" si="1091"/>
        <v>0</v>
      </c>
      <c r="KA295" s="99">
        <f t="shared" si="1092"/>
        <v>0</v>
      </c>
      <c r="KB295" s="99">
        <f t="shared" si="1093"/>
        <v>0</v>
      </c>
      <c r="KC295" s="99">
        <f t="shared" si="1094"/>
        <v>0</v>
      </c>
      <c r="KD295" s="99">
        <f t="shared" si="1095"/>
        <v>0</v>
      </c>
      <c r="KE295" s="99">
        <f t="shared" si="1096"/>
        <v>0</v>
      </c>
      <c r="KF295" s="99">
        <f t="shared" si="997"/>
        <v>0</v>
      </c>
      <c r="KG295" s="99">
        <f t="shared" si="998"/>
        <v>0</v>
      </c>
      <c r="KH295" s="99">
        <f t="shared" si="999"/>
        <v>0</v>
      </c>
      <c r="KI295" s="94">
        <f t="shared" si="967"/>
        <v>-1</v>
      </c>
      <c r="KJ295" s="94">
        <f t="shared" si="968"/>
        <v>-0.26186630429747204</v>
      </c>
      <c r="KK295" s="94">
        <f t="shared" si="969"/>
        <v>-0.25357568840356176</v>
      </c>
      <c r="KL295" s="94">
        <f t="shared" si="970"/>
        <v>-7.1121363778542963E-3</v>
      </c>
      <c r="KM295" s="94">
        <f t="shared" si="971"/>
        <v>-0.48712309198226972</v>
      </c>
      <c r="KN295" s="392">
        <f t="shared" si="972"/>
        <v>-8.2722027859802344E-2</v>
      </c>
      <c r="KO295" s="364">
        <f t="shared" si="973"/>
        <v>-8.5664516129032267E-2</v>
      </c>
      <c r="KP295" s="364">
        <f t="shared" si="974"/>
        <v>-3.0391039426523284E-2</v>
      </c>
      <c r="KQ295" s="364">
        <f t="shared" si="975"/>
        <v>-3.9426458832933636E-2</v>
      </c>
      <c r="KR295" s="308"/>
      <c r="KS295" s="308">
        <f t="shared" si="1097"/>
        <v>8.5664516129032267E-2</v>
      </c>
      <c r="KT295" s="395">
        <f t="shared" si="1098"/>
        <v>0.11605555555555555</v>
      </c>
      <c r="KU295" s="308">
        <f t="shared" si="1099"/>
        <v>0.15548201438848919</v>
      </c>
      <c r="KV295" s="308">
        <f t="shared" si="1100"/>
        <v>0.15659574468085105</v>
      </c>
      <c r="KW295" s="308">
        <f t="shared" si="1101"/>
        <v>0.30532812500000001</v>
      </c>
      <c r="KX295" s="308">
        <f t="shared" si="1102"/>
        <v>0.33286324786324789</v>
      </c>
      <c r="KY295" s="308">
        <f t="shared" si="1103"/>
        <v>0.40479826315789474</v>
      </c>
      <c r="KZ295" s="308">
        <f t="shared" si="1104"/>
        <v>0.39633975925925924</v>
      </c>
      <c r="LA295" s="308">
        <f t="shared" si="1105"/>
        <v>0.23920066990291261</v>
      </c>
      <c r="LB295" s="308">
        <f t="shared" si="1106"/>
        <v>0.11398730999999999</v>
      </c>
      <c r="LC295" s="308">
        <f t="shared" si="1000"/>
        <v>0.17623379120879121</v>
      </c>
    </row>
    <row r="296" spans="1:315" s="1" customFormat="1" ht="15.75" customHeight="1" x14ac:dyDescent="0.3">
      <c r="A296" t="s">
        <v>138</v>
      </c>
      <c r="B296" s="171">
        <v>33646429</v>
      </c>
      <c r="C296" t="s">
        <v>115</v>
      </c>
      <c r="D296" s="336"/>
      <c r="E296"/>
      <c r="F296"/>
      <c r="G296">
        <v>773200</v>
      </c>
      <c r="H296"/>
      <c r="I296" s="190">
        <v>45211</v>
      </c>
      <c r="J296" s="176" t="s">
        <v>129</v>
      </c>
      <c r="K296" s="176" t="s">
        <v>129</v>
      </c>
      <c r="L296" s="176" t="s">
        <v>129</v>
      </c>
      <c r="M296" s="176" t="s">
        <v>129</v>
      </c>
      <c r="N296" s="176" t="s">
        <v>129</v>
      </c>
      <c r="O296" s="178" t="s">
        <v>129</v>
      </c>
      <c r="P296" s="178" t="s">
        <v>129</v>
      </c>
      <c r="Q296" s="94" t="e">
        <f t="shared" si="913"/>
        <v>#DIV/0!</v>
      </c>
      <c r="R296" s="94" t="e">
        <f t="shared" si="914"/>
        <v>#DIV/0!</v>
      </c>
      <c r="S296" s="94" t="e">
        <f t="shared" si="915"/>
        <v>#DIV/0!</v>
      </c>
      <c r="T296" s="94" t="e">
        <f t="shared" si="916"/>
        <v>#DIV/0!</v>
      </c>
      <c r="U296" s="94" t="e">
        <f t="shared" si="917"/>
        <v>#DIV/0!</v>
      </c>
      <c r="V296" s="94" t="e">
        <f t="shared" si="918"/>
        <v>#DIV/0!</v>
      </c>
      <c r="W296" s="362">
        <f t="shared" si="919"/>
        <v>0</v>
      </c>
      <c r="X296" s="362">
        <f t="shared" si="920"/>
        <v>0</v>
      </c>
      <c r="Y296" s="362">
        <f t="shared" si="921"/>
        <v>0</v>
      </c>
      <c r="Z296" s="100"/>
      <c r="AA296" s="396"/>
      <c r="AB296" s="100"/>
      <c r="AC296" s="100"/>
      <c r="AD296" s="100"/>
      <c r="AE296" s="203"/>
      <c r="AF296" s="203"/>
      <c r="AG296" s="205"/>
      <c r="AH296" s="205"/>
      <c r="AI296" s="205"/>
      <c r="AJ296" s="205"/>
      <c r="AK296" s="204"/>
      <c r="AL296" s="94">
        <f t="shared" si="976"/>
        <v>-0.72082728090198522</v>
      </c>
      <c r="AM296" s="94">
        <f t="shared" si="977"/>
        <v>0.12883579292574376</v>
      </c>
      <c r="AN296" s="94">
        <f t="shared" si="1001"/>
        <v>-2.6379808423293259E-2</v>
      </c>
      <c r="AO296" s="94">
        <f t="shared" si="1002"/>
        <v>-4.4734931009440787E-2</v>
      </c>
      <c r="AP296" s="94">
        <f t="shared" si="1003"/>
        <v>-0.30384226491405464</v>
      </c>
      <c r="AQ296" s="94">
        <f t="shared" si="1004"/>
        <v>0.84583799925345304</v>
      </c>
      <c r="AR296" s="362">
        <f t="shared" si="978"/>
        <v>-10.421000000000001</v>
      </c>
      <c r="AS296" s="362">
        <f t="shared" si="1005"/>
        <v>1.6500000000000004</v>
      </c>
      <c r="AT296" s="362">
        <f t="shared" si="1006"/>
        <v>-0.34699999999999953</v>
      </c>
      <c r="AU296" s="266">
        <v>4.0359999999999996</v>
      </c>
      <c r="AV296" s="266">
        <v>14.457000000000001</v>
      </c>
      <c r="AW296" s="266">
        <v>12.807</v>
      </c>
      <c r="AX296" s="266">
        <v>13.154</v>
      </c>
      <c r="AY296" s="266">
        <v>13.77</v>
      </c>
      <c r="AZ296" s="267">
        <v>19.78</v>
      </c>
      <c r="BA296" s="284">
        <v>10.715999999999999</v>
      </c>
      <c r="BB296" s="244">
        <v>11.788</v>
      </c>
      <c r="BC296" s="243">
        <v>6.6980000000000004</v>
      </c>
      <c r="BD296" s="243">
        <v>2.98</v>
      </c>
      <c r="BE296" s="244">
        <v>0.51200000000000001</v>
      </c>
      <c r="BF296" s="237"/>
      <c r="BG296" s="94">
        <f t="shared" si="979"/>
        <v>-0.62772910582672781</v>
      </c>
      <c r="BH296" s="94">
        <f t="shared" si="1007"/>
        <v>0.92995169082125606</v>
      </c>
      <c r="BI296" s="94">
        <f t="shared" si="1008"/>
        <v>0.65232815964523283</v>
      </c>
      <c r="BJ296" s="94">
        <f t="shared" si="1009"/>
        <v>-0.16202155332590115</v>
      </c>
      <c r="BK296" s="94">
        <f t="shared" si="1010"/>
        <v>-0.69926240500670545</v>
      </c>
      <c r="BL296" s="94">
        <f t="shared" si="1011"/>
        <v>0.91360136869118902</v>
      </c>
      <c r="BM296" s="362">
        <f t="shared" si="980"/>
        <v>-4.5139999999999993</v>
      </c>
      <c r="BN296" s="362">
        <f t="shared" si="1012"/>
        <v>3.4649999999999999</v>
      </c>
      <c r="BO296" s="362">
        <f t="shared" si="1013"/>
        <v>1.4710000000000001</v>
      </c>
      <c r="BP296" s="266">
        <v>2.677</v>
      </c>
      <c r="BQ296" s="266">
        <v>7.1909999999999998</v>
      </c>
      <c r="BR296" s="266">
        <v>3.726</v>
      </c>
      <c r="BS296" s="266">
        <v>2.2549999999999999</v>
      </c>
      <c r="BT296" s="266">
        <v>2.6909999999999998</v>
      </c>
      <c r="BU296" s="267">
        <v>8.9480000000000004</v>
      </c>
      <c r="BV296" s="284">
        <v>4.6760000000000002</v>
      </c>
      <c r="BW296" s="244">
        <v>4.8099999999999996</v>
      </c>
      <c r="BX296" s="243">
        <v>2.3849999999999998</v>
      </c>
      <c r="BY296" s="243">
        <v>1.51</v>
      </c>
      <c r="BZ296" s="243">
        <v>8.4000000000000005E-2</v>
      </c>
      <c r="CA296" s="239"/>
      <c r="CB296" s="94">
        <f t="shared" si="981"/>
        <v>-0.56835769561478933</v>
      </c>
      <c r="CC296" s="94">
        <f t="shared" si="1014"/>
        <v>0.97733068858033434</v>
      </c>
      <c r="CD296" s="94">
        <f t="shared" si="1015"/>
        <v>0.63682745825602949</v>
      </c>
      <c r="CE296" s="94">
        <f t="shared" si="1016"/>
        <v>-0.14748912613681289</v>
      </c>
      <c r="CF296" s="94">
        <f t="shared" si="1017"/>
        <v>-0.70678260869565224</v>
      </c>
      <c r="CG296" s="94">
        <f t="shared" si="1018"/>
        <v>0.76416445080793605</v>
      </c>
      <c r="CH296" s="362">
        <f t="shared" si="982"/>
        <v>-3.9659999999999997</v>
      </c>
      <c r="CI296" s="362">
        <f t="shared" si="1019"/>
        <v>3.4489999999999998</v>
      </c>
      <c r="CJ296" s="362">
        <f t="shared" si="1020"/>
        <v>1.3729999999999998</v>
      </c>
      <c r="CK296" s="100">
        <v>3.012</v>
      </c>
      <c r="CL296" s="100">
        <v>6.9779999999999998</v>
      </c>
      <c r="CM296" s="100">
        <v>3.5289999999999999</v>
      </c>
      <c r="CN296" s="100">
        <v>2.1560000000000001</v>
      </c>
      <c r="CO296" s="100">
        <v>2.5289999999999999</v>
      </c>
      <c r="CP296" s="203">
        <v>8.625</v>
      </c>
      <c r="CQ296" s="306">
        <v>4.8890000000000002</v>
      </c>
      <c r="CR296" s="299">
        <v>4.9740000000000002</v>
      </c>
      <c r="CS296" s="299">
        <v>2.4510000000000001</v>
      </c>
      <c r="CT296" s="299">
        <v>1.55</v>
      </c>
      <c r="CU296" s="299">
        <v>6.6000000000000003E-2</v>
      </c>
      <c r="CV296" s="289"/>
      <c r="CW296" s="94">
        <f t="shared" si="983"/>
        <v>-0.56832812212617256</v>
      </c>
      <c r="CX296" s="94">
        <f t="shared" si="1021"/>
        <v>0.97565406976744207</v>
      </c>
      <c r="CY296" s="94">
        <f t="shared" si="1022"/>
        <v>0.63907087552114339</v>
      </c>
      <c r="CZ296" s="94">
        <f t="shared" si="1023"/>
        <v>-0.14858012170385393</v>
      </c>
      <c r="DA296" s="94">
        <f t="shared" si="1024"/>
        <v>-0.70689655172413801</v>
      </c>
      <c r="DB296" s="94">
        <f t="shared" si="1025"/>
        <v>0.76448990296354558</v>
      </c>
      <c r="DC296" s="362">
        <f t="shared" si="984"/>
        <v>-3.0900000000000003</v>
      </c>
      <c r="DD296" s="362">
        <f t="shared" si="1026"/>
        <v>2.6850000000000005</v>
      </c>
      <c r="DE296" s="362">
        <f t="shared" si="1027"/>
        <v>1.0729999999999997</v>
      </c>
      <c r="DF296" s="266">
        <v>2.347</v>
      </c>
      <c r="DG296" s="266">
        <v>5.4370000000000003</v>
      </c>
      <c r="DH296" s="266">
        <v>2.7519999999999998</v>
      </c>
      <c r="DI296" s="266">
        <v>1.679</v>
      </c>
      <c r="DJ296" s="266">
        <v>1.972</v>
      </c>
      <c r="DK296" s="267">
        <v>6.7279999999999998</v>
      </c>
      <c r="DL296" s="307">
        <v>3.8130000000000002</v>
      </c>
      <c r="DM296" s="243">
        <v>3.88</v>
      </c>
      <c r="DN296" s="243">
        <v>1.897</v>
      </c>
      <c r="DO296" s="243">
        <v>1.1850000000000001</v>
      </c>
      <c r="DP296" s="243">
        <v>4.9000000000000002E-2</v>
      </c>
      <c r="DQ296" s="239"/>
      <c r="DR296" s="94">
        <f t="shared" si="985"/>
        <v>-0.26273470905372742</v>
      </c>
      <c r="DS296" s="94">
        <f t="shared" si="1028"/>
        <v>0.33814291933577945</v>
      </c>
      <c r="DT296" s="94">
        <f t="shared" si="1029"/>
        <v>0.20658862374305867</v>
      </c>
      <c r="DU296" s="94">
        <f t="shared" si="1030"/>
        <v>0.1441572937237057</v>
      </c>
      <c r="DV296" s="94">
        <f t="shared" si="1031"/>
        <v>0.20394872855075469</v>
      </c>
      <c r="DW296" s="94">
        <f t="shared" si="1032"/>
        <v>0.39254354397581681</v>
      </c>
      <c r="DX296" s="362">
        <f t="shared" si="986"/>
        <v>-5.6529999999999987</v>
      </c>
      <c r="DY296" s="362">
        <f t="shared" si="1033"/>
        <v>5.4369999999999976</v>
      </c>
      <c r="DZ296" s="362">
        <f t="shared" si="1034"/>
        <v>2.7530000000000001</v>
      </c>
      <c r="EA296" s="100">
        <v>15.863</v>
      </c>
      <c r="EB296" s="100">
        <v>21.515999999999998</v>
      </c>
      <c r="EC296" s="100">
        <v>16.079000000000001</v>
      </c>
      <c r="ED296" s="100">
        <v>13.326000000000001</v>
      </c>
      <c r="EE296" s="100">
        <v>11.647</v>
      </c>
      <c r="EF296" s="203">
        <v>9.6739999999999995</v>
      </c>
      <c r="EG296" s="306">
        <v>6.9470000000000001</v>
      </c>
      <c r="EH296" s="299">
        <v>7.133</v>
      </c>
      <c r="EI296" s="299">
        <v>5.0540000000000003</v>
      </c>
      <c r="EJ296" s="299">
        <v>4.1559999999999997</v>
      </c>
      <c r="EK296" s="299">
        <v>2.9710000000000001</v>
      </c>
      <c r="EL296" s="289"/>
      <c r="EM296" s="94">
        <f t="shared" si="987"/>
        <v>-0.28823444700460832</v>
      </c>
      <c r="EN296" s="94">
        <f t="shared" si="1035"/>
        <v>-5.2401746724890876E-2</v>
      </c>
      <c r="EO296" s="94">
        <f t="shared" si="1036"/>
        <v>-0.10008596340415084</v>
      </c>
      <c r="EP296" s="94">
        <f t="shared" si="1037"/>
        <v>1.6033439391103715E-2</v>
      </c>
      <c r="EQ296" s="94">
        <f t="shared" si="1038"/>
        <v>-0.14491477954709131</v>
      </c>
      <c r="ER296" s="94">
        <f t="shared" si="1039"/>
        <v>1.5993898634126047</v>
      </c>
      <c r="ES296" s="362">
        <f t="shared" si="988"/>
        <v>-8.0060000000000002</v>
      </c>
      <c r="ET296" s="362">
        <f t="shared" si="1040"/>
        <v>-1.5360000000000014</v>
      </c>
      <c r="EU296" s="362">
        <f t="shared" si="1041"/>
        <v>-3.2600000000000016</v>
      </c>
      <c r="EV296" s="100">
        <v>19.77</v>
      </c>
      <c r="EW296" s="100">
        <v>27.776</v>
      </c>
      <c r="EX296" s="100">
        <v>29.312000000000001</v>
      </c>
      <c r="EY296" s="100">
        <v>32.572000000000003</v>
      </c>
      <c r="EZ296" s="100">
        <v>32.058</v>
      </c>
      <c r="FA296" s="203">
        <v>37.491</v>
      </c>
      <c r="FB296" s="306">
        <v>14.423</v>
      </c>
      <c r="FC296" s="299">
        <v>10.699</v>
      </c>
      <c r="FD296" s="299">
        <v>8.1750000000000007</v>
      </c>
      <c r="FE296" s="299">
        <v>6.3949999999999996</v>
      </c>
      <c r="FF296" s="299">
        <v>4.0289999999999999</v>
      </c>
      <c r="FG296" s="289"/>
      <c r="FH296" s="94">
        <f t="shared" si="989"/>
        <v>-0.76923076923076927</v>
      </c>
      <c r="FI296" s="94">
        <f t="shared" si="1042"/>
        <v>-7.1428571428571425E-2</v>
      </c>
      <c r="FJ296" s="94">
        <f t="shared" si="1043"/>
        <v>7.6923076923076927E-2</v>
      </c>
      <c r="FK296" s="94">
        <f t="shared" si="1044"/>
        <v>0.18181818181818182</v>
      </c>
      <c r="FL296" s="94">
        <f t="shared" si="1045"/>
        <v>-8.3333333333333329E-2</v>
      </c>
      <c r="FM296" s="94">
        <f t="shared" si="1046"/>
        <v>9.0909090909090912E-2</v>
      </c>
      <c r="FN296" s="362">
        <f t="shared" si="990"/>
        <v>-10</v>
      </c>
      <c r="FO296" s="362">
        <f t="shared" si="1047"/>
        <v>-1</v>
      </c>
      <c r="FP296" s="362">
        <f t="shared" si="1048"/>
        <v>1</v>
      </c>
      <c r="FQ296" s="486">
        <v>3</v>
      </c>
      <c r="FR296" s="486">
        <v>13</v>
      </c>
      <c r="FS296" s="486">
        <v>14</v>
      </c>
      <c r="FT296" s="486">
        <v>13</v>
      </c>
      <c r="FU296" s="486">
        <v>11</v>
      </c>
      <c r="FV296" s="487">
        <v>12</v>
      </c>
      <c r="FW296" s="510">
        <v>11</v>
      </c>
      <c r="FX296" s="500">
        <v>15</v>
      </c>
      <c r="FY296" s="499"/>
      <c r="FZ296" s="488"/>
      <c r="GA296" s="488"/>
      <c r="GB296" s="488"/>
      <c r="GC296" s="2"/>
      <c r="GD296" s="2"/>
      <c r="GE296" s="1" t="s">
        <v>81</v>
      </c>
      <c r="GF296" s="336"/>
      <c r="GG296" s="1">
        <v>5700</v>
      </c>
      <c r="GH296" s="1" t="s">
        <v>136</v>
      </c>
      <c r="GI296" s="18" t="s">
        <v>82</v>
      </c>
      <c r="GJ296" s="94">
        <f t="shared" si="922"/>
        <v>-0.56586338764113542</v>
      </c>
      <c r="GK296" s="94">
        <f t="shared" si="923"/>
        <v>0.54657291921012718</v>
      </c>
      <c r="GL296" s="94">
        <f t="shared" si="924"/>
        <v>0.39012045961665781</v>
      </c>
      <c r="GM296" s="94">
        <f t="shared" si="925"/>
        <v>-0.27215855757670232</v>
      </c>
      <c r="GN296" s="94">
        <f t="shared" si="926"/>
        <v>-0.77141943338166297</v>
      </c>
      <c r="GO296" s="392">
        <f t="shared" si="927"/>
        <v>0.49446095104841725</v>
      </c>
      <c r="GP296" s="366">
        <f t="shared" si="928"/>
        <v>-0.21005956744034276</v>
      </c>
      <c r="GQ296" s="366">
        <f t="shared" si="929"/>
        <v>0.13119237081397986</v>
      </c>
      <c r="GR296" s="366">
        <f t="shared" si="930"/>
        <v>6.7360726459257142E-2</v>
      </c>
      <c r="GS296" s="94">
        <f t="shared" si="991"/>
        <v>0.1611600096310763</v>
      </c>
      <c r="GT296" s="94">
        <f t="shared" si="1049"/>
        <v>0.37121957707141906</v>
      </c>
      <c r="GU296" s="392">
        <f t="shared" si="1050"/>
        <v>0.2400272062574392</v>
      </c>
      <c r="GV296" s="94">
        <f t="shared" si="1051"/>
        <v>0.17266647979818206</v>
      </c>
      <c r="GW296" s="94">
        <f t="shared" si="1052"/>
        <v>0.23723089911355003</v>
      </c>
      <c r="GX296" s="94">
        <f t="shared" si="1053"/>
        <v>1.0378436917153</v>
      </c>
      <c r="GY296" s="94">
        <f t="shared" si="1054"/>
        <v>0.69446022727272727</v>
      </c>
      <c r="GZ296" s="94">
        <f t="shared" si="1055"/>
        <v>0.81627964224173299</v>
      </c>
      <c r="HA296" s="94">
        <f t="shared" si="1056"/>
        <v>0.53224755700325732</v>
      </c>
      <c r="HB296" s="94">
        <f t="shared" si="1057"/>
        <v>0.43496562368457981</v>
      </c>
      <c r="HC296" s="94">
        <f t="shared" si="1058"/>
        <v>2.2214742510939078E-2</v>
      </c>
      <c r="HD296" s="94">
        <f t="shared" si="931"/>
        <v>-0.55301811284726865</v>
      </c>
      <c r="HE296" s="94">
        <f t="shared" si="932"/>
        <v>1.0920881872684729</v>
      </c>
      <c r="HF296" s="94">
        <f t="shared" si="933"/>
        <v>0.72564748493748632</v>
      </c>
      <c r="HG296" s="94">
        <f t="shared" si="934"/>
        <v>-9.8242875015675316E-2</v>
      </c>
      <c r="HH296" s="94">
        <f t="shared" si="935"/>
        <v>-0.77551810225191031</v>
      </c>
      <c r="HI296" s="392">
        <f t="shared" si="936"/>
        <v>-7.397824124012696E-2</v>
      </c>
      <c r="HJ296" s="366">
        <f t="shared" si="937"/>
        <v>-0.13932011103856182</v>
      </c>
      <c r="HK296" s="366">
        <f t="shared" si="938"/>
        <v>0.13150800160824544</v>
      </c>
      <c r="HL296" s="366">
        <f t="shared" si="939"/>
        <v>5.0637013106422143E-2</v>
      </c>
      <c r="HM296" s="94">
        <f t="shared" si="992"/>
        <v>0.11260673873722291</v>
      </c>
      <c r="HN296" s="94">
        <f t="shared" si="1059"/>
        <v>0.25192684977578472</v>
      </c>
      <c r="HO296" s="392">
        <f t="shared" si="1060"/>
        <v>0.12041884816753927</v>
      </c>
      <c r="HP296" s="94">
        <f t="shared" si="1061"/>
        <v>6.9781835061117126E-2</v>
      </c>
      <c r="HQ296" s="94">
        <f t="shared" si="1062"/>
        <v>7.7384290212655818E-2</v>
      </c>
      <c r="HR296" s="94">
        <f t="shared" si="1063"/>
        <v>0.34472396656008014</v>
      </c>
      <c r="HS296" s="94">
        <f t="shared" si="1064"/>
        <v>0.37226335482843725</v>
      </c>
      <c r="HT296" s="94">
        <f t="shared" si="1065"/>
        <v>0.50969587792730731</v>
      </c>
      <c r="HU296" s="94">
        <f t="shared" si="1066"/>
        <v>0.32738503774879885</v>
      </c>
      <c r="HV296" s="94">
        <f t="shared" si="1067"/>
        <v>0.28971603990790484</v>
      </c>
      <c r="HW296" s="94">
        <f t="shared" si="1068"/>
        <v>2.084884586746091E-2</v>
      </c>
      <c r="HX296" s="94">
        <f t="shared" si="940"/>
        <v>3.5826035474135889E-2</v>
      </c>
      <c r="HY296" s="94">
        <f t="shared" si="941"/>
        <v>0.41214160611932499</v>
      </c>
      <c r="HZ296" s="94">
        <f t="shared" si="942"/>
        <v>0.34078209103980983</v>
      </c>
      <c r="IA296" s="94">
        <f t="shared" si="943"/>
        <v>0.12610200547078951</v>
      </c>
      <c r="IB296" s="94">
        <f t="shared" si="944"/>
        <v>0.40798682956192955</v>
      </c>
      <c r="IC296" s="392">
        <f t="shared" si="945"/>
        <v>-0.46428061308678858</v>
      </c>
      <c r="ID296" s="366">
        <f t="shared" si="946"/>
        <v>2.7751763366269722E-2</v>
      </c>
      <c r="IE296" s="366">
        <f t="shared" si="947"/>
        <v>0.22607890573118949</v>
      </c>
      <c r="IF296" s="366">
        <f t="shared" si="948"/>
        <v>0.13942226897938431</v>
      </c>
      <c r="IG296" s="94">
        <f t="shared" si="993"/>
        <v>0.80237733940313605</v>
      </c>
      <c r="IH296" s="94">
        <f t="shared" si="1069"/>
        <v>0.77462557603686633</v>
      </c>
      <c r="II296" s="392">
        <f t="shared" si="1070"/>
        <v>0.54854667030567683</v>
      </c>
      <c r="IJ296" s="94">
        <f t="shared" si="1071"/>
        <v>0.40912440132629252</v>
      </c>
      <c r="IK296" s="94">
        <f t="shared" si="1072"/>
        <v>0.36331025017156404</v>
      </c>
      <c r="IL296" s="94">
        <f t="shared" si="1073"/>
        <v>0.25803526179616443</v>
      </c>
      <c r="IM296" s="94">
        <f t="shared" si="1074"/>
        <v>0.48166123552658946</v>
      </c>
      <c r="IN296" s="94">
        <f t="shared" si="1075"/>
        <v>0.6666978222263763</v>
      </c>
      <c r="IO296" s="94">
        <f t="shared" si="1076"/>
        <v>0.61822629969418963</v>
      </c>
      <c r="IP296" s="94">
        <f t="shared" si="1077"/>
        <v>0.64988272087568411</v>
      </c>
      <c r="IQ296" s="94">
        <f t="shared" si="1078"/>
        <v>0.73740382228840906</v>
      </c>
      <c r="IR296" s="94" t="str">
        <f t="shared" si="994"/>
        <v>i.a.</v>
      </c>
      <c r="IS296" s="94" t="e">
        <f t="shared" si="949"/>
        <v>#VALUE!</v>
      </c>
      <c r="IT296" s="94" t="e">
        <f t="shared" si="950"/>
        <v>#VALUE!</v>
      </c>
      <c r="IU296" s="94" t="e">
        <f t="shared" si="951"/>
        <v>#VALUE!</v>
      </c>
      <c r="IV296" s="94" t="e">
        <f t="shared" si="952"/>
        <v>#VALUE!</v>
      </c>
      <c r="IW296" s="94" t="e">
        <f t="shared" si="953"/>
        <v>#VALUE!</v>
      </c>
      <c r="IX296" s="392" t="e">
        <f t="shared" si="954"/>
        <v>#VALUE!</v>
      </c>
      <c r="IY296" s="366" t="e">
        <f t="shared" si="955"/>
        <v>#VALUE!</v>
      </c>
      <c r="IZ296" s="366" t="e">
        <f t="shared" si="956"/>
        <v>#VALUE!</v>
      </c>
      <c r="JA296" s="366" t="e">
        <f t="shared" si="957"/>
        <v>#VALUE!</v>
      </c>
      <c r="JB296" s="392"/>
      <c r="JC296" s="94" t="str">
        <f t="shared" si="1079"/>
        <v>i.a.</v>
      </c>
      <c r="JD296" s="392" t="str">
        <f t="shared" si="1080"/>
        <v>i.a.</v>
      </c>
      <c r="JE296" s="94" t="str">
        <f t="shared" si="1081"/>
        <v>i.a.</v>
      </c>
      <c r="JF296" s="94" t="str">
        <f t="shared" si="1082"/>
        <v>i.a.</v>
      </c>
      <c r="JG296" s="94" t="str">
        <f t="shared" si="1083"/>
        <v>i.a.</v>
      </c>
      <c r="JH296" s="94" t="str">
        <f t="shared" si="1084"/>
        <v>i.a.</v>
      </c>
      <c r="JI296" s="94" t="str">
        <f t="shared" si="1085"/>
        <v>i.a.</v>
      </c>
      <c r="JJ296" s="94" t="str">
        <f t="shared" si="1086"/>
        <v>i.a.</v>
      </c>
      <c r="JK296" s="94" t="str">
        <f t="shared" si="1087"/>
        <v>i.a.</v>
      </c>
      <c r="JL296" s="94" t="str">
        <f t="shared" si="1088"/>
        <v>i.a.</v>
      </c>
      <c r="JM296" s="94" t="str">
        <f t="shared" si="995"/>
        <v>i.a.</v>
      </c>
      <c r="JN296" s="94" t="e">
        <f t="shared" si="958"/>
        <v>#DIV/0!</v>
      </c>
      <c r="JO296" s="94" t="e">
        <f t="shared" si="959"/>
        <v>#DIV/0!</v>
      </c>
      <c r="JP296" s="94" t="e">
        <f t="shared" si="960"/>
        <v>#DIV/0!</v>
      </c>
      <c r="JQ296" s="94" t="e">
        <f t="shared" si="961"/>
        <v>#DIV/0!</v>
      </c>
      <c r="JR296" s="94" t="e">
        <f t="shared" si="962"/>
        <v>#DIV/0!</v>
      </c>
      <c r="JS296" s="392" t="e">
        <f t="shared" si="963"/>
        <v>#DIV/0!</v>
      </c>
      <c r="JT296" s="364">
        <f t="shared" si="964"/>
        <v>0</v>
      </c>
      <c r="JU296" s="364">
        <f t="shared" si="965"/>
        <v>0</v>
      </c>
      <c r="JV296" s="364">
        <f t="shared" si="966"/>
        <v>0</v>
      </c>
      <c r="JW296" s="99">
        <f t="shared" si="996"/>
        <v>0</v>
      </c>
      <c r="JX296" s="99">
        <f t="shared" si="1089"/>
        <v>0</v>
      </c>
      <c r="JY296" s="393">
        <f t="shared" si="1090"/>
        <v>0</v>
      </c>
      <c r="JZ296" s="99">
        <f t="shared" si="1091"/>
        <v>0</v>
      </c>
      <c r="KA296" s="99">
        <f t="shared" si="1092"/>
        <v>0</v>
      </c>
      <c r="KB296" s="99">
        <f t="shared" si="1093"/>
        <v>0</v>
      </c>
      <c r="KC296" s="99">
        <f t="shared" si="1094"/>
        <v>0</v>
      </c>
      <c r="KD296" s="99">
        <f t="shared" si="1095"/>
        <v>0</v>
      </c>
      <c r="KE296" s="99" t="str">
        <f t="shared" si="1096"/>
        <v>i.a.</v>
      </c>
      <c r="KF296" s="99" t="str">
        <f t="shared" si="997"/>
        <v>i.a.</v>
      </c>
      <c r="KG296" s="99" t="str">
        <f t="shared" si="998"/>
        <v>i.a.</v>
      </c>
      <c r="KH296" s="99" t="str">
        <f t="shared" si="999"/>
        <v>i.a.</v>
      </c>
      <c r="KI296" s="94">
        <f t="shared" si="967"/>
        <v>-1</v>
      </c>
      <c r="KJ296" s="94">
        <f t="shared" si="968"/>
        <v>1.1294330492403601</v>
      </c>
      <c r="KK296" s="94">
        <f t="shared" si="969"/>
        <v>0.51991121123774164</v>
      </c>
      <c r="KL296" s="94">
        <f t="shared" si="970"/>
        <v>-0.27864464519268778</v>
      </c>
      <c r="KM296" s="94">
        <f t="shared" si="971"/>
        <v>-0.68012648221343874</v>
      </c>
      <c r="KN296" s="392">
        <f t="shared" si="972"/>
        <v>0.61715074657394142</v>
      </c>
      <c r="KO296" s="364">
        <f t="shared" si="973"/>
        <v>-0.53676923076923078</v>
      </c>
      <c r="KP296" s="364">
        <f t="shared" si="974"/>
        <v>0.28469780219780222</v>
      </c>
      <c r="KQ296" s="364">
        <f t="shared" si="975"/>
        <v>8.6225274725274692E-2</v>
      </c>
      <c r="KR296" s="308"/>
      <c r="KS296" s="308">
        <f t="shared" si="1097"/>
        <v>0.53676923076923078</v>
      </c>
      <c r="KT296" s="395">
        <f t="shared" si="1098"/>
        <v>0.25207142857142856</v>
      </c>
      <c r="KU296" s="308">
        <f t="shared" si="1099"/>
        <v>0.16584615384615387</v>
      </c>
      <c r="KV296" s="308">
        <f t="shared" si="1100"/>
        <v>0.2299090909090909</v>
      </c>
      <c r="KW296" s="308">
        <f t="shared" si="1101"/>
        <v>0.71875</v>
      </c>
      <c r="KX296" s="308">
        <f t="shared" si="1102"/>
        <v>0.44445454545454549</v>
      </c>
      <c r="KY296" s="308">
        <f t="shared" si="1103"/>
        <v>0.33160000000000001</v>
      </c>
      <c r="KZ296" s="308" t="str">
        <f t="shared" si="1104"/>
        <v>i.a.</v>
      </c>
      <c r="LA296" s="308" t="str">
        <f t="shared" si="1105"/>
        <v>i.a.</v>
      </c>
      <c r="LB296" s="308" t="str">
        <f t="shared" si="1106"/>
        <v>i.a.</v>
      </c>
      <c r="LC296" s="308" t="str">
        <f t="shared" si="1000"/>
        <v>i.a.</v>
      </c>
    </row>
    <row r="297" spans="1:315" s="1" customFormat="1" ht="15.75" customHeight="1" x14ac:dyDescent="0.3">
      <c r="A297" t="s">
        <v>318</v>
      </c>
      <c r="B297" s="171">
        <v>25500822</v>
      </c>
      <c r="C297" t="s">
        <v>115</v>
      </c>
      <c r="D297" s="336"/>
      <c r="E297"/>
      <c r="F297"/>
      <c r="G297">
        <v>466300</v>
      </c>
      <c r="H297"/>
      <c r="I297" s="186">
        <v>44981</v>
      </c>
      <c r="J297" s="176"/>
      <c r="K297" s="176" t="s">
        <v>132</v>
      </c>
      <c r="L297" s="176" t="s">
        <v>132</v>
      </c>
      <c r="M297" s="176" t="s">
        <v>132</v>
      </c>
      <c r="N297" s="176" t="s">
        <v>132</v>
      </c>
      <c r="O297" s="176" t="s">
        <v>132</v>
      </c>
      <c r="P297" s="176" t="s">
        <v>132</v>
      </c>
      <c r="Q297" s="94" t="e">
        <f t="shared" si="913"/>
        <v>#DIV/0!</v>
      </c>
      <c r="R297" s="94" t="e">
        <f t="shared" si="914"/>
        <v>#DIV/0!</v>
      </c>
      <c r="S297" s="94" t="e">
        <f t="shared" si="915"/>
        <v>#DIV/0!</v>
      </c>
      <c r="T297" s="94" t="e">
        <f t="shared" si="916"/>
        <v>#DIV/0!</v>
      </c>
      <c r="U297" s="94" t="e">
        <f t="shared" si="917"/>
        <v>#DIV/0!</v>
      </c>
      <c r="V297" s="94" t="e">
        <f t="shared" si="918"/>
        <v>#DIV/0!</v>
      </c>
      <c r="W297" s="362">
        <f t="shared" si="919"/>
        <v>0</v>
      </c>
      <c r="X297" s="362">
        <f t="shared" si="920"/>
        <v>0</v>
      </c>
      <c r="Y297" s="362">
        <f t="shared" si="921"/>
        <v>0</v>
      </c>
      <c r="Z297" s="100"/>
      <c r="AA297" s="396"/>
      <c r="AB297" s="100"/>
      <c r="AC297" s="100"/>
      <c r="AD297" s="100"/>
      <c r="AE297" s="100"/>
      <c r="AF297" s="100"/>
      <c r="AG297" s="201"/>
      <c r="AH297" s="201"/>
      <c r="AI297" s="201"/>
      <c r="AJ297" s="201"/>
      <c r="AK297" s="202"/>
      <c r="AL297" s="94">
        <f t="shared" si="976"/>
        <v>-1</v>
      </c>
      <c r="AM297" s="94">
        <f t="shared" si="977"/>
        <v>0.41783434209435372</v>
      </c>
      <c r="AN297" s="94">
        <f t="shared" si="1001"/>
        <v>0.13121365597448875</v>
      </c>
      <c r="AO297" s="94">
        <f t="shared" si="1002"/>
        <v>0.127061310782241</v>
      </c>
      <c r="AP297" s="94">
        <f t="shared" si="1003"/>
        <v>-0.18850525412824359</v>
      </c>
      <c r="AQ297" s="94">
        <f t="shared" si="1004"/>
        <v>-0.11008053742509256</v>
      </c>
      <c r="AR297" s="362">
        <f t="shared" si="978"/>
        <v>-34.201000000000001</v>
      </c>
      <c r="AS297" s="362">
        <f t="shared" si="1005"/>
        <v>10.079000000000001</v>
      </c>
      <c r="AT297" s="362">
        <f t="shared" si="1006"/>
        <v>2.7979999999999983</v>
      </c>
      <c r="AU297" s="266"/>
      <c r="AV297" s="266">
        <v>34.201000000000001</v>
      </c>
      <c r="AW297" s="266">
        <v>24.122</v>
      </c>
      <c r="AX297" s="266">
        <v>21.324000000000002</v>
      </c>
      <c r="AY297" s="266">
        <v>18.920000000000002</v>
      </c>
      <c r="AZ297" s="266">
        <v>23.315000000000001</v>
      </c>
      <c r="BA297" s="267">
        <v>26.199000000000002</v>
      </c>
      <c r="BB297" s="204">
        <v>25.957999999999998</v>
      </c>
      <c r="BC297" s="205">
        <v>23.087</v>
      </c>
      <c r="BD297" s="205">
        <v>18.677</v>
      </c>
      <c r="BE297" s="205">
        <v>14.798999999999999</v>
      </c>
      <c r="BF297" s="204">
        <v>16.346</v>
      </c>
      <c r="BG297" s="94">
        <f t="shared" si="979"/>
        <v>-1</v>
      </c>
      <c r="BH297" s="94">
        <f t="shared" si="1007"/>
        <v>1.341633823002508</v>
      </c>
      <c r="BI297" s="94">
        <f t="shared" si="1008"/>
        <v>2.0091644204851753</v>
      </c>
      <c r="BJ297" s="94">
        <f t="shared" si="1009"/>
        <v>1.0749440715883669</v>
      </c>
      <c r="BK297" s="94">
        <f t="shared" si="1010"/>
        <v>-0.85067646567563049</v>
      </c>
      <c r="BL297" s="94">
        <f t="shared" si="1011"/>
        <v>-0.37874857320742972</v>
      </c>
      <c r="BM297" s="362">
        <f t="shared" si="980"/>
        <v>-13.071</v>
      </c>
      <c r="BN297" s="362">
        <f t="shared" si="1012"/>
        <v>7.4889999999999999</v>
      </c>
      <c r="BO297" s="362">
        <f t="shared" si="1013"/>
        <v>3.7269999999999999</v>
      </c>
      <c r="BP297" s="266"/>
      <c r="BQ297" s="266">
        <v>13.071</v>
      </c>
      <c r="BR297" s="266">
        <v>5.5819999999999999</v>
      </c>
      <c r="BS297" s="266">
        <v>1.855</v>
      </c>
      <c r="BT297" s="266">
        <v>0.89400000000000002</v>
      </c>
      <c r="BU297" s="266">
        <v>5.9870000000000001</v>
      </c>
      <c r="BV297" s="266">
        <v>9.6370000000000005</v>
      </c>
      <c r="BW297" s="202">
        <v>11.596</v>
      </c>
      <c r="BX297" s="201">
        <v>12.273</v>
      </c>
      <c r="BY297" s="201">
        <v>8.5530000000000008</v>
      </c>
      <c r="BZ297" s="201">
        <v>5.0119999999999996</v>
      </c>
      <c r="CA297" s="201">
        <v>5.1269999999999998</v>
      </c>
      <c r="CB297" s="94">
        <f t="shared" si="981"/>
        <v>-1</v>
      </c>
      <c r="CC297" s="94">
        <f t="shared" si="1014"/>
        <v>1.4873881204231081</v>
      </c>
      <c r="CD297" s="94">
        <f t="shared" si="1015"/>
        <v>3.0628099173553722</v>
      </c>
      <c r="CE297" s="94">
        <f t="shared" si="1016"/>
        <v>8.6100628930817606</v>
      </c>
      <c r="CF297" s="94">
        <f t="shared" si="1017"/>
        <v>-1.0342672413793104</v>
      </c>
      <c r="CG297" s="94">
        <f t="shared" si="1018"/>
        <v>-0.46184180004639297</v>
      </c>
      <c r="CH297" s="362">
        <f t="shared" si="982"/>
        <v>-12.228</v>
      </c>
      <c r="CI297" s="362">
        <f t="shared" si="1019"/>
        <v>7.3119999999999994</v>
      </c>
      <c r="CJ297" s="362">
        <f t="shared" si="1020"/>
        <v>3.7060000000000004</v>
      </c>
      <c r="CK297" s="100"/>
      <c r="CL297" s="100">
        <v>12.228</v>
      </c>
      <c r="CM297" s="100">
        <v>4.9160000000000004</v>
      </c>
      <c r="CN297" s="100">
        <v>1.21</v>
      </c>
      <c r="CO297" s="100">
        <v>-0.159</v>
      </c>
      <c r="CP297" s="100">
        <v>4.6399999999999997</v>
      </c>
      <c r="CQ297" s="100">
        <v>8.6219999999999999</v>
      </c>
      <c r="CR297" s="201">
        <v>10.352</v>
      </c>
      <c r="CS297" s="208">
        <v>11.699954999999999</v>
      </c>
      <c r="CT297" s="208">
        <v>7.8834999999999997</v>
      </c>
      <c r="CU297" s="208">
        <v>4.4880000000000004</v>
      </c>
      <c r="CV297" s="208">
        <v>2.359</v>
      </c>
      <c r="CW297" s="94">
        <f t="shared" si="983"/>
        <v>-1</v>
      </c>
      <c r="CX297" s="94">
        <f t="shared" si="1021"/>
        <v>1.5028104241185487</v>
      </c>
      <c r="CY297" s="94">
        <f t="shared" si="1022"/>
        <v>3.1594048884165784</v>
      </c>
      <c r="CZ297" s="94">
        <f t="shared" si="1023"/>
        <v>8.5279999999999987</v>
      </c>
      <c r="DA297" s="94">
        <f t="shared" si="1024"/>
        <v>-1.034616449736915</v>
      </c>
      <c r="DB297" s="94">
        <f t="shared" si="1025"/>
        <v>-0.46296847114812612</v>
      </c>
      <c r="DC297" s="362">
        <f t="shared" si="984"/>
        <v>-9.7959999999999994</v>
      </c>
      <c r="DD297" s="362">
        <f t="shared" si="1026"/>
        <v>5.8819999999999997</v>
      </c>
      <c r="DE297" s="362">
        <f t="shared" si="1027"/>
        <v>2.9730000000000003</v>
      </c>
      <c r="DF297" s="266"/>
      <c r="DG297" s="266">
        <v>9.7959999999999994</v>
      </c>
      <c r="DH297" s="266">
        <v>3.9140000000000001</v>
      </c>
      <c r="DI297" s="266">
        <v>0.94099999999999995</v>
      </c>
      <c r="DJ297" s="266">
        <v>-0.125</v>
      </c>
      <c r="DK297" s="266">
        <v>3.6110000000000002</v>
      </c>
      <c r="DL297" s="266">
        <v>6.7240000000000002</v>
      </c>
      <c r="DM297" s="201">
        <v>8.0709999999999997</v>
      </c>
      <c r="DN297" s="201">
        <v>9.0178999999999991</v>
      </c>
      <c r="DO297" s="201">
        <v>6.1417000000000002</v>
      </c>
      <c r="DP297" s="201">
        <v>3.3010000000000002</v>
      </c>
      <c r="DQ297" s="201">
        <v>1.7689999999999999</v>
      </c>
      <c r="DR297" s="94">
        <f t="shared" si="985"/>
        <v>-1</v>
      </c>
      <c r="DS297" s="94">
        <f t="shared" si="1028"/>
        <v>0.18329448626342137</v>
      </c>
      <c r="DT297" s="94">
        <f t="shared" si="1029"/>
        <v>0.17585478725794121</v>
      </c>
      <c r="DU297" s="94">
        <f t="shared" si="1030"/>
        <v>4.4096261199981293E-2</v>
      </c>
      <c r="DV297" s="94">
        <f t="shared" si="1031"/>
        <v>-5.8296800671579141E-3</v>
      </c>
      <c r="DW297" s="94">
        <f t="shared" si="1032"/>
        <v>0.20251247826818466</v>
      </c>
      <c r="DX297" s="362">
        <f t="shared" si="986"/>
        <v>-30.968</v>
      </c>
      <c r="DY297" s="362">
        <f t="shared" si="1033"/>
        <v>4.7970000000000006</v>
      </c>
      <c r="DZ297" s="362">
        <f t="shared" si="1034"/>
        <v>3.9139999999999979</v>
      </c>
      <c r="EA297" s="100"/>
      <c r="EB297" s="100">
        <v>30.968</v>
      </c>
      <c r="EC297" s="100">
        <v>26.170999999999999</v>
      </c>
      <c r="ED297" s="100">
        <v>22.257000000000001</v>
      </c>
      <c r="EE297" s="100">
        <v>21.317</v>
      </c>
      <c r="EF297" s="100">
        <v>21.442</v>
      </c>
      <c r="EG297" s="100">
        <v>17.831</v>
      </c>
      <c r="EH297" s="208">
        <v>15.106999999999999</v>
      </c>
      <c r="EI297" s="208">
        <v>16.035</v>
      </c>
      <c r="EJ297" s="208">
        <v>13.0175</v>
      </c>
      <c r="EK297" s="208">
        <v>6.8760000000000003</v>
      </c>
      <c r="EL297" s="208">
        <v>3.5739999999999998</v>
      </c>
      <c r="EM297" s="94">
        <f t="shared" si="987"/>
        <v>-1</v>
      </c>
      <c r="EN297" s="94">
        <f t="shared" si="1035"/>
        <v>0.21368374212861199</v>
      </c>
      <c r="EO297" s="94">
        <f t="shared" si="1036"/>
        <v>5.4741722607805264E-2</v>
      </c>
      <c r="EP297" s="94">
        <f t="shared" si="1037"/>
        <v>5.401070320346571E-2</v>
      </c>
      <c r="EQ297" s="94">
        <f t="shared" si="1038"/>
        <v>-0.18586997644589257</v>
      </c>
      <c r="ER297" s="94">
        <f t="shared" si="1039"/>
        <v>4.6943078004216349E-2</v>
      </c>
      <c r="ES297" s="362">
        <f t="shared" si="988"/>
        <v>-90.007999999999996</v>
      </c>
      <c r="ET297" s="362">
        <f t="shared" si="1040"/>
        <v>15.846999999999994</v>
      </c>
      <c r="EU297" s="362">
        <f t="shared" si="1041"/>
        <v>3.8490000000000038</v>
      </c>
      <c r="EV297" s="100"/>
      <c r="EW297" s="100">
        <v>90.007999999999996</v>
      </c>
      <c r="EX297" s="100">
        <v>74.161000000000001</v>
      </c>
      <c r="EY297" s="100">
        <v>70.311999999999998</v>
      </c>
      <c r="EZ297" s="100">
        <v>66.709000000000003</v>
      </c>
      <c r="FA297" s="100">
        <v>81.938999999999993</v>
      </c>
      <c r="FB297" s="100">
        <v>78.265000000000001</v>
      </c>
      <c r="FC297" s="208">
        <v>73.77</v>
      </c>
      <c r="FD297" s="208">
        <v>58.26</v>
      </c>
      <c r="FE297" s="208">
        <v>38.137</v>
      </c>
      <c r="FF297" s="208">
        <v>38.451000000000001</v>
      </c>
      <c r="FG297" s="208">
        <v>43.6526</v>
      </c>
      <c r="FH297" s="94">
        <f t="shared" si="989"/>
        <v>-1</v>
      </c>
      <c r="FI297" s="94">
        <f t="shared" si="1042"/>
        <v>0</v>
      </c>
      <c r="FJ297" s="94">
        <f t="shared" si="1043"/>
        <v>0</v>
      </c>
      <c r="FK297" s="94">
        <f t="shared" si="1044"/>
        <v>0</v>
      </c>
      <c r="FL297" s="94">
        <f t="shared" si="1045"/>
        <v>0</v>
      </c>
      <c r="FM297" s="94">
        <f t="shared" si="1046"/>
        <v>-0.1</v>
      </c>
      <c r="FN297" s="362">
        <f t="shared" si="990"/>
        <v>-9</v>
      </c>
      <c r="FO297" s="362">
        <f t="shared" si="1047"/>
        <v>0</v>
      </c>
      <c r="FP297" s="362">
        <f t="shared" si="1048"/>
        <v>0</v>
      </c>
      <c r="FQ297" s="486"/>
      <c r="FR297" s="486">
        <v>9</v>
      </c>
      <c r="FS297" s="486">
        <v>9</v>
      </c>
      <c r="FT297" s="486">
        <v>9</v>
      </c>
      <c r="FU297" s="486">
        <v>9</v>
      </c>
      <c r="FV297" s="486">
        <v>9</v>
      </c>
      <c r="FW297" s="486">
        <v>10</v>
      </c>
      <c r="FX297" s="2">
        <v>10</v>
      </c>
      <c r="FY297" s="2">
        <v>10</v>
      </c>
      <c r="FZ297" s="2"/>
      <c r="GA297" s="2"/>
      <c r="GB297" s="2"/>
      <c r="GC297" s="2"/>
      <c r="GD297" s="24"/>
      <c r="GE297" s="1" t="s">
        <v>81</v>
      </c>
      <c r="GF297" s="336"/>
      <c r="GG297" s="1">
        <v>2630</v>
      </c>
      <c r="GH297" s="1" t="s">
        <v>249</v>
      </c>
      <c r="GI297" s="18" t="s">
        <v>97</v>
      </c>
      <c r="GJ297" s="94">
        <f t="shared" si="922"/>
        <v>-1</v>
      </c>
      <c r="GK297" s="94">
        <f t="shared" si="923"/>
        <v>1.1081788602504468</v>
      </c>
      <c r="GL297" s="94">
        <f t="shared" si="924"/>
        <v>2.6555893148352814</v>
      </c>
      <c r="GM297" s="94">
        <f t="shared" si="925"/>
        <v>8.4677256906706528</v>
      </c>
      <c r="GN297" s="94">
        <f t="shared" si="926"/>
        <v>-1.0314735464040239</v>
      </c>
      <c r="GO297" s="392">
        <f t="shared" si="927"/>
        <v>-0.54865035036610621</v>
      </c>
      <c r="GP297" s="366">
        <f t="shared" si="928"/>
        <v>-0.42800889060011554</v>
      </c>
      <c r="GQ297" s="366">
        <f t="shared" si="929"/>
        <v>0.22498584608041616</v>
      </c>
      <c r="GR297" s="366">
        <f t="shared" si="930"/>
        <v>0.14748533854824852</v>
      </c>
      <c r="GS297" s="94">
        <f t="shared" si="991"/>
        <v>0</v>
      </c>
      <c r="GT297" s="94">
        <f t="shared" si="1049"/>
        <v>0.42800889060011554</v>
      </c>
      <c r="GU297" s="392">
        <f t="shared" si="1050"/>
        <v>0.20302304451969938</v>
      </c>
      <c r="GV297" s="94">
        <f t="shared" si="1051"/>
        <v>5.5537705971450864E-2</v>
      </c>
      <c r="GW297" s="94">
        <f t="shared" si="1052"/>
        <v>-7.4370308005332212E-3</v>
      </c>
      <c r="GX297" s="94">
        <f t="shared" si="1053"/>
        <v>0.23629465536118963</v>
      </c>
      <c r="GY297" s="94">
        <f t="shared" si="1054"/>
        <v>0.52352905458740662</v>
      </c>
      <c r="GZ297" s="94">
        <f t="shared" si="1055"/>
        <v>0.66482563740286438</v>
      </c>
      <c r="HA297" s="94">
        <f t="shared" si="1056"/>
        <v>0.80543533258755695</v>
      </c>
      <c r="HB297" s="94">
        <f t="shared" si="1057"/>
        <v>0.79257043758011414</v>
      </c>
      <c r="HC297" s="94">
        <f t="shared" si="1058"/>
        <v>0.85894736842105279</v>
      </c>
      <c r="HD297" s="94">
        <f t="shared" si="931"/>
        <v>-1</v>
      </c>
      <c r="HE297" s="94">
        <f t="shared" si="932"/>
        <v>1.0606988122644432</v>
      </c>
      <c r="HF297" s="94">
        <f t="shared" si="933"/>
        <v>1.8539499979878538</v>
      </c>
      <c r="HG297" s="94">
        <f t="shared" si="934"/>
        <v>1.2510147083546868</v>
      </c>
      <c r="HH297" s="94">
        <f t="shared" si="935"/>
        <v>-0.83906794916244221</v>
      </c>
      <c r="HI297" s="392">
        <f t="shared" si="936"/>
        <v>-0.41042695143436864</v>
      </c>
      <c r="HJ297" s="366">
        <f t="shared" si="937"/>
        <v>-0.15923834585092192</v>
      </c>
      <c r="HK297" s="366">
        <f t="shared" si="938"/>
        <v>8.1964391548041804E-2</v>
      </c>
      <c r="HL297" s="366">
        <f t="shared" si="939"/>
        <v>5.0197812689550772E-2</v>
      </c>
      <c r="HM297" s="94">
        <f t="shared" si="992"/>
        <v>0</v>
      </c>
      <c r="HN297" s="94">
        <f t="shared" si="1059"/>
        <v>0.15923834585092192</v>
      </c>
      <c r="HO297" s="392">
        <f t="shared" si="1060"/>
        <v>7.7273954302880116E-2</v>
      </c>
      <c r="HP297" s="94">
        <f t="shared" si="1061"/>
        <v>2.707614161332934E-2</v>
      </c>
      <c r="HQ297" s="94">
        <f t="shared" si="1062"/>
        <v>1.2028416123997632E-2</v>
      </c>
      <c r="HR297" s="94">
        <f t="shared" si="1063"/>
        <v>7.474220369029487E-2</v>
      </c>
      <c r="HS297" s="94">
        <f t="shared" si="1064"/>
        <v>0.12677344032624069</v>
      </c>
      <c r="HT297" s="94">
        <f t="shared" si="1065"/>
        <v>0.17565704764068774</v>
      </c>
      <c r="HU297" s="94">
        <f t="shared" si="1066"/>
        <v>0.25463448032615127</v>
      </c>
      <c r="HV297" s="94">
        <f t="shared" si="1067"/>
        <v>0.22335091659267775</v>
      </c>
      <c r="HW297" s="94">
        <f t="shared" si="1068"/>
        <v>0.12208965258527031</v>
      </c>
      <c r="HX297" s="94" t="e">
        <f t="shared" si="940"/>
        <v>#VALUE!</v>
      </c>
      <c r="HY297" s="94">
        <f t="shared" si="941"/>
        <v>-2.5038858814976365E-2</v>
      </c>
      <c r="HZ297" s="94">
        <f t="shared" si="942"/>
        <v>0.11482722457464643</v>
      </c>
      <c r="IA297" s="94">
        <f t="shared" si="943"/>
        <v>-9.4063959439418601E-3</v>
      </c>
      <c r="IB297" s="94">
        <f t="shared" si="944"/>
        <v>0.22114440098003466</v>
      </c>
      <c r="IC297" s="392">
        <f t="shared" si="945"/>
        <v>0.14859394319749422</v>
      </c>
      <c r="ID297" s="366" t="e">
        <f t="shared" si="946"/>
        <v>#VALUE!</v>
      </c>
      <c r="IE297" s="366">
        <f t="shared" si="947"/>
        <v>-8.83607251853058E-3</v>
      </c>
      <c r="IF297" s="366">
        <f t="shared" si="948"/>
        <v>3.634812745132987E-2</v>
      </c>
      <c r="IG297" s="94" t="str">
        <f t="shared" si="993"/>
        <v>i.a.</v>
      </c>
      <c r="IH297" s="94">
        <f t="shared" si="1069"/>
        <v>0.34405830592836195</v>
      </c>
      <c r="II297" s="392">
        <f t="shared" si="1070"/>
        <v>0.35289437844689253</v>
      </c>
      <c r="IJ297" s="94">
        <f t="shared" si="1071"/>
        <v>0.31654625099556266</v>
      </c>
      <c r="IK297" s="94">
        <f t="shared" si="1072"/>
        <v>0.31955208442638922</v>
      </c>
      <c r="IL297" s="94">
        <f t="shared" si="1073"/>
        <v>0.2616824711065549</v>
      </c>
      <c r="IM297" s="94">
        <f t="shared" si="1074"/>
        <v>0.22782853127196065</v>
      </c>
      <c r="IN297" s="94">
        <f t="shared" si="1075"/>
        <v>0.20478514301206452</v>
      </c>
      <c r="IO297" s="94">
        <f t="shared" si="1076"/>
        <v>0.27523171987641609</v>
      </c>
      <c r="IP297" s="94">
        <f t="shared" si="1077"/>
        <v>0.34133518630201642</v>
      </c>
      <c r="IQ297" s="94">
        <f t="shared" si="1078"/>
        <v>0.17882499804946556</v>
      </c>
      <c r="IR297" s="94">
        <f t="shared" si="994"/>
        <v>8.1873702826406672E-2</v>
      </c>
      <c r="IS297" s="94" t="e">
        <f t="shared" si="949"/>
        <v>#VALUE!</v>
      </c>
      <c r="IT297" s="94" t="e">
        <f t="shared" si="950"/>
        <v>#VALUE!</v>
      </c>
      <c r="IU297" s="94" t="e">
        <f t="shared" si="951"/>
        <v>#VALUE!</v>
      </c>
      <c r="IV297" s="94" t="e">
        <f t="shared" si="952"/>
        <v>#VALUE!</v>
      </c>
      <c r="IW297" s="94" t="e">
        <f t="shared" si="953"/>
        <v>#VALUE!</v>
      </c>
      <c r="IX297" s="392" t="e">
        <f t="shared" si="954"/>
        <v>#VALUE!</v>
      </c>
      <c r="IY297" s="366" t="e">
        <f t="shared" si="955"/>
        <v>#VALUE!</v>
      </c>
      <c r="IZ297" s="366" t="e">
        <f t="shared" si="956"/>
        <v>#VALUE!</v>
      </c>
      <c r="JA297" s="366" t="e">
        <f t="shared" si="957"/>
        <v>#VALUE!</v>
      </c>
      <c r="JB297" s="392"/>
      <c r="JC297" s="94" t="str">
        <f t="shared" si="1079"/>
        <v>i.a.</v>
      </c>
      <c r="JD297" s="392" t="str">
        <f t="shared" si="1080"/>
        <v>i.a.</v>
      </c>
      <c r="JE297" s="94" t="str">
        <f t="shared" si="1081"/>
        <v>i.a.</v>
      </c>
      <c r="JF297" s="94" t="str">
        <f t="shared" si="1082"/>
        <v>i.a.</v>
      </c>
      <c r="JG297" s="94" t="str">
        <f t="shared" si="1083"/>
        <v>i.a.</v>
      </c>
      <c r="JH297" s="94" t="str">
        <f t="shared" si="1084"/>
        <v>i.a.</v>
      </c>
      <c r="JI297" s="94" t="str">
        <f t="shared" si="1085"/>
        <v>i.a.</v>
      </c>
      <c r="JJ297" s="94" t="str">
        <f t="shared" si="1086"/>
        <v>i.a.</v>
      </c>
      <c r="JK297" s="94" t="str">
        <f t="shared" si="1087"/>
        <v>i.a.</v>
      </c>
      <c r="JL297" s="94" t="str">
        <f t="shared" si="1088"/>
        <v>i.a.</v>
      </c>
      <c r="JM297" s="94" t="str">
        <f t="shared" si="995"/>
        <v>i.a.</v>
      </c>
      <c r="JN297" s="94" t="e">
        <f t="shared" si="958"/>
        <v>#VALUE!</v>
      </c>
      <c r="JO297" s="94" t="e">
        <f t="shared" si="959"/>
        <v>#DIV/0!</v>
      </c>
      <c r="JP297" s="94" t="e">
        <f t="shared" si="960"/>
        <v>#DIV/0!</v>
      </c>
      <c r="JQ297" s="94" t="e">
        <f t="shared" si="961"/>
        <v>#DIV/0!</v>
      </c>
      <c r="JR297" s="94" t="e">
        <f t="shared" si="962"/>
        <v>#DIV/0!</v>
      </c>
      <c r="JS297" s="392" t="e">
        <f t="shared" si="963"/>
        <v>#DIV/0!</v>
      </c>
      <c r="JT297" s="364" t="e">
        <f t="shared" si="964"/>
        <v>#VALUE!</v>
      </c>
      <c r="JU297" s="364">
        <f t="shared" si="965"/>
        <v>0</v>
      </c>
      <c r="JV297" s="364">
        <f t="shared" si="966"/>
        <v>0</v>
      </c>
      <c r="JW297" s="99" t="str">
        <f t="shared" si="996"/>
        <v>i.a.</v>
      </c>
      <c r="JX297" s="99">
        <f t="shared" si="1089"/>
        <v>0</v>
      </c>
      <c r="JY297" s="393">
        <f t="shared" si="1090"/>
        <v>0</v>
      </c>
      <c r="JZ297" s="99">
        <f t="shared" si="1091"/>
        <v>0</v>
      </c>
      <c r="KA297" s="99">
        <f t="shared" si="1092"/>
        <v>0</v>
      </c>
      <c r="KB297" s="99">
        <f t="shared" si="1093"/>
        <v>0</v>
      </c>
      <c r="KC297" s="99">
        <f t="shared" si="1094"/>
        <v>0</v>
      </c>
      <c r="KD297" s="99">
        <f t="shared" si="1095"/>
        <v>0</v>
      </c>
      <c r="KE297" s="99">
        <f t="shared" si="1096"/>
        <v>0</v>
      </c>
      <c r="KF297" s="99" t="str">
        <f t="shared" si="997"/>
        <v>i.a.</v>
      </c>
      <c r="KG297" s="99" t="str">
        <f t="shared" si="998"/>
        <v>i.a.</v>
      </c>
      <c r="KH297" s="99" t="str">
        <f t="shared" si="999"/>
        <v>i.a.</v>
      </c>
      <c r="KI297" s="94">
        <f t="shared" si="967"/>
        <v>-1</v>
      </c>
      <c r="KJ297" s="94">
        <f t="shared" si="968"/>
        <v>1.4873881204231081</v>
      </c>
      <c r="KK297" s="94">
        <f t="shared" si="969"/>
        <v>3.0628099173553718</v>
      </c>
      <c r="KL297" s="94">
        <f t="shared" si="970"/>
        <v>8.6100628930817606</v>
      </c>
      <c r="KM297" s="94">
        <f t="shared" si="971"/>
        <v>-1.0342672413793104</v>
      </c>
      <c r="KN297" s="392">
        <f t="shared" si="972"/>
        <v>-0.40204644449599214</v>
      </c>
      <c r="KO297" s="364">
        <f t="shared" si="973"/>
        <v>-1.3586666666666667</v>
      </c>
      <c r="KP297" s="364">
        <f t="shared" si="974"/>
        <v>0.81244444444444441</v>
      </c>
      <c r="KQ297" s="364">
        <f t="shared" si="975"/>
        <v>0.4117777777777778</v>
      </c>
      <c r="KR297" s="308"/>
      <c r="KS297" s="308">
        <f t="shared" si="1097"/>
        <v>1.3586666666666667</v>
      </c>
      <c r="KT297" s="395">
        <f t="shared" si="1098"/>
        <v>0.54622222222222228</v>
      </c>
      <c r="KU297" s="308">
        <f t="shared" si="1099"/>
        <v>0.13444444444444445</v>
      </c>
      <c r="KV297" s="308">
        <f t="shared" si="1100"/>
        <v>-1.7666666666666667E-2</v>
      </c>
      <c r="KW297" s="308">
        <f t="shared" si="1101"/>
        <v>0.51555555555555554</v>
      </c>
      <c r="KX297" s="308">
        <f t="shared" si="1102"/>
        <v>0.86219999999999997</v>
      </c>
      <c r="KY297" s="308">
        <f t="shared" si="1103"/>
        <v>1.0352000000000001</v>
      </c>
      <c r="KZ297" s="308">
        <f t="shared" si="1104"/>
        <v>1.1699955</v>
      </c>
      <c r="LA297" s="308" t="str">
        <f t="shared" si="1105"/>
        <v>i.a.</v>
      </c>
      <c r="LB297" s="308" t="str">
        <f t="shared" si="1106"/>
        <v>i.a.</v>
      </c>
      <c r="LC297" s="308" t="str">
        <f t="shared" si="1000"/>
        <v>i.a.</v>
      </c>
    </row>
    <row r="298" spans="1:315" s="1" customFormat="1" ht="15.75" customHeight="1" x14ac:dyDescent="0.3">
      <c r="A298" s="348" t="s">
        <v>982</v>
      </c>
      <c r="B298" s="171">
        <v>26009944</v>
      </c>
      <c r="C298" t="s">
        <v>115</v>
      </c>
      <c r="D298" s="336"/>
      <c r="E298"/>
      <c r="F298"/>
      <c r="G298">
        <v>439990</v>
      </c>
      <c r="H298"/>
      <c r="I298" s="190">
        <v>45085</v>
      </c>
      <c r="J298" s="176"/>
      <c r="K298" s="176" t="s">
        <v>132</v>
      </c>
      <c r="L298" s="176" t="s">
        <v>132</v>
      </c>
      <c r="M298" s="176" t="s">
        <v>132</v>
      </c>
      <c r="N298" s="176" t="s">
        <v>132</v>
      </c>
      <c r="O298" s="176" t="s">
        <v>132</v>
      </c>
      <c r="P298" s="178"/>
      <c r="Q298" s="94" t="e">
        <f t="shared" si="913"/>
        <v>#DIV/0!</v>
      </c>
      <c r="R298" s="409" t="e">
        <f t="shared" si="914"/>
        <v>#DIV/0!</v>
      </c>
      <c r="S298" s="94" t="e">
        <f t="shared" si="915"/>
        <v>#DIV/0!</v>
      </c>
      <c r="T298" s="94" t="e">
        <f t="shared" si="916"/>
        <v>#DIV/0!</v>
      </c>
      <c r="U298" s="94" t="e">
        <f t="shared" si="917"/>
        <v>#DIV/0!</v>
      </c>
      <c r="V298" s="94" t="e">
        <f t="shared" si="918"/>
        <v>#DIV/0!</v>
      </c>
      <c r="W298" s="362">
        <f t="shared" si="919"/>
        <v>0</v>
      </c>
      <c r="X298" s="362">
        <f t="shared" si="920"/>
        <v>0</v>
      </c>
      <c r="Y298" s="410">
        <f t="shared" si="921"/>
        <v>0</v>
      </c>
      <c r="Z298" s="100"/>
      <c r="AA298" s="396"/>
      <c r="AB298" s="100"/>
      <c r="AC298" s="100"/>
      <c r="AD298" s="100"/>
      <c r="AE298" s="208"/>
      <c r="AF298" s="411"/>
      <c r="AG298" s="412"/>
      <c r="AH298" s="412"/>
      <c r="AI298" s="412"/>
      <c r="AJ298" s="412"/>
      <c r="AK298" s="413"/>
      <c r="AL298" s="94">
        <f t="shared" si="976"/>
        <v>-1</v>
      </c>
      <c r="AM298" s="94">
        <f t="shared" si="977"/>
        <v>0.53876228382233804</v>
      </c>
      <c r="AN298" s="94">
        <f t="shared" si="1001"/>
        <v>-0.10573894418546059</v>
      </c>
      <c r="AO298" s="94">
        <f t="shared" si="1002"/>
        <v>3.3463541666666742E-2</v>
      </c>
      <c r="AP298" s="94">
        <f t="shared" si="1003"/>
        <v>0.2767549145920784</v>
      </c>
      <c r="AQ298" s="94" t="e">
        <f t="shared" si="1004"/>
        <v>#DIV/0!</v>
      </c>
      <c r="AR298" s="362">
        <f t="shared" si="978"/>
        <v>-43.686999999999998</v>
      </c>
      <c r="AS298" s="362">
        <f t="shared" si="1005"/>
        <v>15.295999999999999</v>
      </c>
      <c r="AT298" s="410">
        <f t="shared" si="1006"/>
        <v>-3.3570000000000029</v>
      </c>
      <c r="AU298" s="266"/>
      <c r="AV298" s="328">
        <v>43.686999999999998</v>
      </c>
      <c r="AW298" s="266">
        <v>28.390999999999998</v>
      </c>
      <c r="AX298" s="266">
        <v>31.748000000000001</v>
      </c>
      <c r="AY298" s="266">
        <v>30.72</v>
      </c>
      <c r="AZ298" s="205">
        <v>24.061</v>
      </c>
      <c r="BA298" s="431"/>
      <c r="BB298" s="430"/>
      <c r="BC298" s="429"/>
      <c r="BD298" s="429"/>
      <c r="BE298" s="429"/>
      <c r="BF298" s="430"/>
      <c r="BG298" s="94">
        <f t="shared" si="979"/>
        <v>-1</v>
      </c>
      <c r="BH298" s="94">
        <f t="shared" si="1007"/>
        <v>2.4520150768338653</v>
      </c>
      <c r="BI298" s="94">
        <f t="shared" si="1008"/>
        <v>0.49761181068171945</v>
      </c>
      <c r="BJ298" s="94">
        <f t="shared" si="1009"/>
        <v>-0.19672131147540986</v>
      </c>
      <c r="BK298" s="94">
        <f t="shared" si="1010"/>
        <v>3.0494350282485874</v>
      </c>
      <c r="BL298" s="94" t="e">
        <f t="shared" si="1011"/>
        <v>#DIV/0!</v>
      </c>
      <c r="BM298" s="362">
        <f t="shared" si="980"/>
        <v>-11.906000000000001</v>
      </c>
      <c r="BN298" s="362">
        <f t="shared" si="1012"/>
        <v>8.4570000000000007</v>
      </c>
      <c r="BO298" s="410">
        <f t="shared" si="1013"/>
        <v>1.1459999999999999</v>
      </c>
      <c r="BP298" s="266"/>
      <c r="BQ298" s="328">
        <v>11.906000000000001</v>
      </c>
      <c r="BR298" s="266">
        <v>3.4489999999999998</v>
      </c>
      <c r="BS298" s="266">
        <v>2.3029999999999999</v>
      </c>
      <c r="BT298" s="266">
        <v>2.867</v>
      </c>
      <c r="BU298" s="201">
        <v>0.70799999999999996</v>
      </c>
      <c r="BV298" s="434"/>
      <c r="BW298" s="413"/>
      <c r="BX298" s="412"/>
      <c r="BY298" s="412"/>
      <c r="BZ298" s="412"/>
      <c r="CA298" s="412"/>
      <c r="CB298" s="94">
        <f t="shared" si="981"/>
        <v>-1</v>
      </c>
      <c r="CC298" s="94">
        <f t="shared" si="1014"/>
        <v>2.3968253968253967</v>
      </c>
      <c r="CD298" s="94">
        <f t="shared" si="1015"/>
        <v>0.49491525423728822</v>
      </c>
      <c r="CE298" s="94">
        <f t="shared" si="1016"/>
        <v>2.8322440087145948E-2</v>
      </c>
      <c r="CF298" s="94">
        <f t="shared" si="1017"/>
        <v>3.2187499999999996</v>
      </c>
      <c r="CG298" s="94" t="e">
        <f t="shared" si="1018"/>
        <v>#DIV/0!</v>
      </c>
      <c r="CH298" s="362">
        <f t="shared" si="982"/>
        <v>-11.984</v>
      </c>
      <c r="CI298" s="362">
        <f t="shared" si="1019"/>
        <v>8.4559999999999995</v>
      </c>
      <c r="CJ298" s="410">
        <f t="shared" si="1020"/>
        <v>1.1680000000000001</v>
      </c>
      <c r="CK298" s="100"/>
      <c r="CL298" s="328">
        <v>11.984</v>
      </c>
      <c r="CM298" s="100">
        <v>3.528</v>
      </c>
      <c r="CN298" s="100">
        <v>2.36</v>
      </c>
      <c r="CO298" s="100">
        <v>2.2949999999999999</v>
      </c>
      <c r="CP298" s="208">
        <v>0.54400000000000004</v>
      </c>
      <c r="CQ298" s="411"/>
      <c r="CR298" s="418"/>
      <c r="CS298" s="418"/>
      <c r="CT298" s="418"/>
      <c r="CU298" s="418"/>
      <c r="CV298" s="418"/>
      <c r="CW298" s="94">
        <f t="shared" si="983"/>
        <v>-1</v>
      </c>
      <c r="CX298" s="94">
        <f t="shared" si="1021"/>
        <v>2.4138686131386855</v>
      </c>
      <c r="CY298" s="94">
        <f t="shared" si="1022"/>
        <v>0.49237472766884538</v>
      </c>
      <c r="CZ298" s="94">
        <f t="shared" si="1023"/>
        <v>-0.19999999999999996</v>
      </c>
      <c r="DA298" s="94">
        <f t="shared" si="1024"/>
        <v>3.2187499999999996</v>
      </c>
      <c r="DB298" s="94" t="e">
        <f t="shared" si="1025"/>
        <v>#DIV/0!</v>
      </c>
      <c r="DC298" s="362">
        <f t="shared" si="984"/>
        <v>-9.3539999999999992</v>
      </c>
      <c r="DD298" s="362">
        <f t="shared" si="1026"/>
        <v>6.613999999999999</v>
      </c>
      <c r="DE298" s="410">
        <f t="shared" si="1027"/>
        <v>0.90400000000000014</v>
      </c>
      <c r="DF298" s="266"/>
      <c r="DG298" s="328">
        <v>9.3539999999999992</v>
      </c>
      <c r="DH298" s="266">
        <v>2.74</v>
      </c>
      <c r="DI298" s="266">
        <v>1.8360000000000001</v>
      </c>
      <c r="DJ298" s="266">
        <v>2.2949999999999999</v>
      </c>
      <c r="DK298" s="201">
        <v>0.54400000000000004</v>
      </c>
      <c r="DL298" s="434"/>
      <c r="DM298" s="412"/>
      <c r="DN298" s="412"/>
      <c r="DO298" s="412"/>
      <c r="DP298" s="412"/>
      <c r="DQ298" s="412"/>
      <c r="DR298" s="94">
        <f t="shared" si="985"/>
        <v>-1</v>
      </c>
      <c r="DS298" s="94">
        <f t="shared" si="1028"/>
        <v>0.38059027254931482</v>
      </c>
      <c r="DT298" s="94">
        <f t="shared" si="1029"/>
        <v>0.25991273003225196</v>
      </c>
      <c r="DU298" s="94">
        <f t="shared" si="1030"/>
        <v>-0.28314973480212158</v>
      </c>
      <c r="DV298" s="94">
        <f t="shared" si="1031"/>
        <v>0.18491660623640319</v>
      </c>
      <c r="DW298" s="94" t="e">
        <f t="shared" si="1032"/>
        <v>#DIV/0!</v>
      </c>
      <c r="DX298" s="362">
        <f t="shared" si="986"/>
        <v>-18.337</v>
      </c>
      <c r="DY298" s="362">
        <f t="shared" si="1033"/>
        <v>5.0549999999999997</v>
      </c>
      <c r="DZ298" s="410">
        <f t="shared" si="1034"/>
        <v>2.74</v>
      </c>
      <c r="EA298" s="100"/>
      <c r="EB298" s="328">
        <v>18.337</v>
      </c>
      <c r="EC298" s="100">
        <v>13.282</v>
      </c>
      <c r="ED298" s="100">
        <v>10.542</v>
      </c>
      <c r="EE298" s="100">
        <v>14.706</v>
      </c>
      <c r="EF298" s="208">
        <v>12.411</v>
      </c>
      <c r="EG298" s="411"/>
      <c r="EH298" s="418"/>
      <c r="EI298" s="418"/>
      <c r="EJ298" s="418"/>
      <c r="EK298" s="418"/>
      <c r="EL298" s="418"/>
      <c r="EM298" s="94">
        <f t="shared" si="987"/>
        <v>-1</v>
      </c>
      <c r="EN298" s="94">
        <f t="shared" si="1035"/>
        <v>0.58643507030603792</v>
      </c>
      <c r="EO298" s="94">
        <f t="shared" si="1036"/>
        <v>-0.13173840836662323</v>
      </c>
      <c r="EP298" s="94">
        <f t="shared" si="1037"/>
        <v>-2.031572929950309E-2</v>
      </c>
      <c r="EQ298" s="94">
        <f t="shared" si="1038"/>
        <v>0.14150185724324862</v>
      </c>
      <c r="ER298" s="94" t="e">
        <f t="shared" si="1039"/>
        <v>#DIV/0!</v>
      </c>
      <c r="ES298" s="362">
        <f t="shared" si="988"/>
        <v>-30.687999999999999</v>
      </c>
      <c r="ET298" s="362">
        <f t="shared" si="1040"/>
        <v>11.343999999999998</v>
      </c>
      <c r="EU298" s="410">
        <f t="shared" si="1041"/>
        <v>-2.9349999999999987</v>
      </c>
      <c r="EV298" s="100"/>
      <c r="EW298" s="328">
        <v>30.687999999999999</v>
      </c>
      <c r="EX298" s="100">
        <v>19.344000000000001</v>
      </c>
      <c r="EY298" s="100">
        <v>22.279</v>
      </c>
      <c r="EZ298" s="100">
        <v>22.741</v>
      </c>
      <c r="FA298" s="208">
        <v>19.922000000000001</v>
      </c>
      <c r="FB298" s="411"/>
      <c r="FC298" s="418"/>
      <c r="FD298" s="418"/>
      <c r="FE298" s="418"/>
      <c r="FF298" s="418"/>
      <c r="FG298" s="418"/>
      <c r="FH298" s="94">
        <f t="shared" si="989"/>
        <v>-1</v>
      </c>
      <c r="FI298" s="94">
        <f t="shared" si="1042"/>
        <v>-3.8461538461538464E-2</v>
      </c>
      <c r="FJ298" s="94">
        <f t="shared" si="1043"/>
        <v>0.15555555555555556</v>
      </c>
      <c r="FK298" s="94">
        <f t="shared" si="1044"/>
        <v>0</v>
      </c>
      <c r="FL298" s="94">
        <f t="shared" si="1045"/>
        <v>0.125</v>
      </c>
      <c r="FM298" s="94" t="e">
        <f t="shared" si="1046"/>
        <v>#DIV/0!</v>
      </c>
      <c r="FN298" s="362">
        <f t="shared" si="990"/>
        <v>-50</v>
      </c>
      <c r="FO298" s="362">
        <f t="shared" si="1047"/>
        <v>-2</v>
      </c>
      <c r="FP298" s="410">
        <f t="shared" si="1048"/>
        <v>7</v>
      </c>
      <c r="FQ298" s="486"/>
      <c r="FR298" s="85">
        <v>50</v>
      </c>
      <c r="FS298" s="486">
        <v>52</v>
      </c>
      <c r="FT298" s="486">
        <v>45</v>
      </c>
      <c r="FU298" s="486">
        <v>45</v>
      </c>
      <c r="FV298" s="2">
        <v>40</v>
      </c>
      <c r="FW298" s="495"/>
      <c r="FX298" s="496"/>
      <c r="FY298" s="496"/>
      <c r="FZ298" s="496"/>
      <c r="GA298" s="496"/>
      <c r="GB298" s="496"/>
      <c r="GC298" s="96"/>
      <c r="GD298" s="433"/>
      <c r="GE298" s="1" t="s">
        <v>77</v>
      </c>
      <c r="GF298" s="336"/>
      <c r="GG298" s="421">
        <v>7000</v>
      </c>
      <c r="GH298" s="1" t="s">
        <v>88</v>
      </c>
      <c r="GI298" s="18" t="s">
        <v>82</v>
      </c>
      <c r="GJ298" s="94">
        <f t="shared" si="922"/>
        <v>-1</v>
      </c>
      <c r="GK298" s="94">
        <f t="shared" si="923"/>
        <v>1.5594094770223048</v>
      </c>
      <c r="GL298" s="94">
        <f t="shared" si="924"/>
        <v>0.58426881879546044</v>
      </c>
      <c r="GM298" s="94">
        <f t="shared" si="925"/>
        <v>0.10444469295956658</v>
      </c>
      <c r="GN298" s="94">
        <f t="shared" si="926"/>
        <v>2.8617034517092597</v>
      </c>
      <c r="GO298" s="392" t="e">
        <f t="shared" si="927"/>
        <v>#VALUE!</v>
      </c>
      <c r="GP298" s="366">
        <f t="shared" si="928"/>
        <v>-0.75802523798981625</v>
      </c>
      <c r="GQ298" s="366">
        <f t="shared" si="929"/>
        <v>0.46185331052171685</v>
      </c>
      <c r="GR298" s="423">
        <f t="shared" si="930"/>
        <v>0.10922642683438583</v>
      </c>
      <c r="GS298" s="94">
        <f t="shared" si="991"/>
        <v>0</v>
      </c>
      <c r="GT298" s="94">
        <f t="shared" si="1049"/>
        <v>0.75802523798981625</v>
      </c>
      <c r="GU298" s="392">
        <f t="shared" si="1050"/>
        <v>0.29617192746809939</v>
      </c>
      <c r="GV298" s="94">
        <f t="shared" si="1051"/>
        <v>0.18694550063371357</v>
      </c>
      <c r="GW298" s="94">
        <f t="shared" si="1052"/>
        <v>0.16926651178227681</v>
      </c>
      <c r="GX298" s="94">
        <f t="shared" si="1053"/>
        <v>4.3832084441221504E-2</v>
      </c>
      <c r="GY298" s="424" t="str">
        <f t="shared" si="1054"/>
        <v>Negativ EK</v>
      </c>
      <c r="GZ298" s="424" t="str">
        <f t="shared" si="1055"/>
        <v>Negativ EK</v>
      </c>
      <c r="HA298" s="424" t="str">
        <f t="shared" si="1056"/>
        <v>Negativ EK</v>
      </c>
      <c r="HB298" s="424" t="str">
        <f t="shared" si="1057"/>
        <v>Negativ EK</v>
      </c>
      <c r="HC298" s="424" t="str">
        <f t="shared" si="1058"/>
        <v>Negativ EK</v>
      </c>
      <c r="HD298" s="94">
        <f t="shared" si="931"/>
        <v>-1</v>
      </c>
      <c r="HE298" s="94">
        <f t="shared" si="932"/>
        <v>1.8718265018999041</v>
      </c>
      <c r="HF298" s="94">
        <f t="shared" si="933"/>
        <v>0.6198371985895057</v>
      </c>
      <c r="HG298" s="94">
        <f t="shared" si="934"/>
        <v>-0.23877657288928061</v>
      </c>
      <c r="HH298" s="94">
        <f t="shared" si="935"/>
        <v>2.7818645961497492</v>
      </c>
      <c r="HI298" s="392" t="e">
        <f t="shared" si="936"/>
        <v>#VALUE!</v>
      </c>
      <c r="HJ298" s="366">
        <f t="shared" si="937"/>
        <v>-0.47593540134314044</v>
      </c>
      <c r="HK298" s="366">
        <f t="shared" si="938"/>
        <v>0.31020972082996268</v>
      </c>
      <c r="HL298" s="423">
        <f t="shared" si="939"/>
        <v>6.3415596106247529E-2</v>
      </c>
      <c r="HM298" s="94">
        <f t="shared" si="992"/>
        <v>0</v>
      </c>
      <c r="HN298" s="94">
        <f t="shared" si="1059"/>
        <v>0.47593540134314044</v>
      </c>
      <c r="HO298" s="392">
        <f t="shared" si="1060"/>
        <v>0.16572568051317779</v>
      </c>
      <c r="HP298" s="94">
        <f t="shared" si="1061"/>
        <v>0.10231008440693026</v>
      </c>
      <c r="HQ298" s="94">
        <f t="shared" si="1062"/>
        <v>0.13440217518693015</v>
      </c>
      <c r="HR298" s="94">
        <f t="shared" si="1063"/>
        <v>3.5538600542114246E-2</v>
      </c>
      <c r="HS298" s="424" t="str">
        <f t="shared" si="1064"/>
        <v>i.a.</v>
      </c>
      <c r="HT298" s="424" t="str">
        <f t="shared" si="1065"/>
        <v>i.a.</v>
      </c>
      <c r="HU298" s="424" t="str">
        <f t="shared" si="1066"/>
        <v>i.a.</v>
      </c>
      <c r="HV298" s="424" t="str">
        <f t="shared" si="1067"/>
        <v>i.a.</v>
      </c>
      <c r="HW298" s="424" t="str">
        <f t="shared" si="1068"/>
        <v>i.a.</v>
      </c>
      <c r="HX298" s="94" t="e">
        <f t="shared" si="940"/>
        <v>#VALUE!</v>
      </c>
      <c r="HY298" s="94">
        <f t="shared" si="941"/>
        <v>-0.12975305552027019</v>
      </c>
      <c r="HZ298" s="94">
        <f t="shared" si="942"/>
        <v>0.45107504716648772</v>
      </c>
      <c r="IA298" s="94">
        <f t="shared" si="943"/>
        <v>-0.26828439872234144</v>
      </c>
      <c r="IB298" s="94">
        <f t="shared" si="944"/>
        <v>3.8033007758745123E-2</v>
      </c>
      <c r="IC298" s="392" t="e">
        <f t="shared" si="945"/>
        <v>#VALUE!</v>
      </c>
      <c r="ID298" s="366" t="e">
        <f t="shared" si="946"/>
        <v>#VALUE!</v>
      </c>
      <c r="IE298" s="366">
        <f t="shared" si="947"/>
        <v>-8.9091195379457644E-2</v>
      </c>
      <c r="IF298" s="423">
        <f t="shared" si="948"/>
        <v>0.21344015203685596</v>
      </c>
      <c r="IG298" s="94" t="str">
        <f t="shared" si="993"/>
        <v>i.a.</v>
      </c>
      <c r="IH298" s="94">
        <f t="shared" si="1069"/>
        <v>0.59752997914494266</v>
      </c>
      <c r="II298" s="392">
        <f t="shared" si="1070"/>
        <v>0.6866211745244003</v>
      </c>
      <c r="IJ298" s="94">
        <f t="shared" si="1071"/>
        <v>0.47318102248754434</v>
      </c>
      <c r="IK298" s="94">
        <f t="shared" si="1072"/>
        <v>0.64667340926080641</v>
      </c>
      <c r="IL298" s="94">
        <f t="shared" si="1073"/>
        <v>0.62297962052002809</v>
      </c>
      <c r="IM298" s="424" t="str">
        <f t="shared" si="1074"/>
        <v>i.a.</v>
      </c>
      <c r="IN298" s="424" t="str">
        <f t="shared" si="1075"/>
        <v>i.a.</v>
      </c>
      <c r="IO298" s="424" t="str">
        <f t="shared" si="1076"/>
        <v>i.a.</v>
      </c>
      <c r="IP298" s="424" t="str">
        <f t="shared" si="1077"/>
        <v>i.a.</v>
      </c>
      <c r="IQ298" s="424" t="str">
        <f t="shared" si="1078"/>
        <v>i.a.</v>
      </c>
      <c r="IR298" s="424" t="str">
        <f t="shared" si="994"/>
        <v>i.a.</v>
      </c>
      <c r="IS298" s="94" t="e">
        <f t="shared" si="949"/>
        <v>#VALUE!</v>
      </c>
      <c r="IT298" s="94" t="e">
        <f t="shared" si="950"/>
        <v>#VALUE!</v>
      </c>
      <c r="IU298" s="94" t="e">
        <f t="shared" si="951"/>
        <v>#VALUE!</v>
      </c>
      <c r="IV298" s="94" t="e">
        <f t="shared" si="952"/>
        <v>#VALUE!</v>
      </c>
      <c r="IW298" s="94" t="e">
        <f t="shared" si="953"/>
        <v>#VALUE!</v>
      </c>
      <c r="IX298" s="392" t="e">
        <f t="shared" si="954"/>
        <v>#VALUE!</v>
      </c>
      <c r="IY298" s="366" t="e">
        <f t="shared" si="955"/>
        <v>#VALUE!</v>
      </c>
      <c r="IZ298" s="366" t="e">
        <f t="shared" si="956"/>
        <v>#VALUE!</v>
      </c>
      <c r="JA298" s="423" t="e">
        <f t="shared" si="957"/>
        <v>#VALUE!</v>
      </c>
      <c r="JB298" s="461"/>
      <c r="JC298" s="94" t="str">
        <f t="shared" si="1079"/>
        <v>i.a.</v>
      </c>
      <c r="JD298" s="392" t="str">
        <f t="shared" si="1080"/>
        <v>i.a.</v>
      </c>
      <c r="JE298" s="94" t="str">
        <f t="shared" si="1081"/>
        <v>i.a.</v>
      </c>
      <c r="JF298" s="94" t="str">
        <f t="shared" si="1082"/>
        <v>i.a.</v>
      </c>
      <c r="JG298" s="94" t="str">
        <f t="shared" si="1083"/>
        <v>i.a.</v>
      </c>
      <c r="JH298" s="424" t="str">
        <f t="shared" si="1084"/>
        <v>i.a.</v>
      </c>
      <c r="JI298" s="424" t="str">
        <f t="shared" si="1085"/>
        <v>i.a.</v>
      </c>
      <c r="JJ298" s="424" t="str">
        <f t="shared" si="1086"/>
        <v>i.a.</v>
      </c>
      <c r="JK298" s="424" t="str">
        <f t="shared" si="1087"/>
        <v>i.a.</v>
      </c>
      <c r="JL298" s="424" t="str">
        <f t="shared" si="1088"/>
        <v>i.a.</v>
      </c>
      <c r="JM298" s="424" t="str">
        <f t="shared" si="995"/>
        <v>i.a.</v>
      </c>
      <c r="JN298" s="94" t="e">
        <f t="shared" si="958"/>
        <v>#VALUE!</v>
      </c>
      <c r="JO298" s="94" t="e">
        <f t="shared" si="959"/>
        <v>#DIV/0!</v>
      </c>
      <c r="JP298" s="94" t="e">
        <f t="shared" si="960"/>
        <v>#DIV/0!</v>
      </c>
      <c r="JQ298" s="94" t="e">
        <f t="shared" si="961"/>
        <v>#DIV/0!</v>
      </c>
      <c r="JR298" s="94" t="e">
        <f t="shared" si="962"/>
        <v>#DIV/0!</v>
      </c>
      <c r="JS298" s="392" t="e">
        <f t="shared" si="963"/>
        <v>#VALUE!</v>
      </c>
      <c r="JT298" s="364" t="e">
        <f t="shared" si="964"/>
        <v>#VALUE!</v>
      </c>
      <c r="JU298" s="366">
        <f t="shared" si="965"/>
        <v>0</v>
      </c>
      <c r="JV298" s="425">
        <f t="shared" si="966"/>
        <v>0</v>
      </c>
      <c r="JW298" s="99" t="str">
        <f t="shared" si="996"/>
        <v>i.a.</v>
      </c>
      <c r="JX298" s="99">
        <f t="shared" si="1089"/>
        <v>0</v>
      </c>
      <c r="JY298" s="393">
        <f t="shared" si="1090"/>
        <v>0</v>
      </c>
      <c r="JZ298" s="99">
        <f t="shared" si="1091"/>
        <v>0</v>
      </c>
      <c r="KA298" s="99">
        <f t="shared" si="1092"/>
        <v>0</v>
      </c>
      <c r="KB298" s="358">
        <f t="shared" si="1093"/>
        <v>0</v>
      </c>
      <c r="KC298" s="426" t="str">
        <f t="shared" si="1094"/>
        <v>i.a.</v>
      </c>
      <c r="KD298" s="426" t="str">
        <f t="shared" si="1095"/>
        <v>i.a.</v>
      </c>
      <c r="KE298" s="426" t="str">
        <f t="shared" si="1096"/>
        <v>i.a.</v>
      </c>
      <c r="KF298" s="426" t="str">
        <f t="shared" si="997"/>
        <v>i.a.</v>
      </c>
      <c r="KG298" s="426" t="str">
        <f t="shared" si="998"/>
        <v>i.a.</v>
      </c>
      <c r="KH298" s="426" t="str">
        <f t="shared" si="999"/>
        <v>i.a.</v>
      </c>
      <c r="KI298" s="94">
        <f t="shared" si="967"/>
        <v>-1</v>
      </c>
      <c r="KJ298" s="99">
        <f t="shared" si="968"/>
        <v>2.5326984126984127</v>
      </c>
      <c r="KK298" s="94">
        <f t="shared" si="969"/>
        <v>0.29367666232073025</v>
      </c>
      <c r="KL298" s="94">
        <f t="shared" si="970"/>
        <v>2.8322440087145937E-2</v>
      </c>
      <c r="KM298" s="94">
        <f t="shared" si="971"/>
        <v>2.7499999999999996</v>
      </c>
      <c r="KN298" s="394" t="e">
        <f t="shared" si="972"/>
        <v>#VALUE!</v>
      </c>
      <c r="KO298" s="364">
        <f t="shared" si="973"/>
        <v>-0.23968</v>
      </c>
      <c r="KP298" s="366">
        <f t="shared" si="974"/>
        <v>0.17183384615384617</v>
      </c>
      <c r="KQ298" s="425">
        <f t="shared" si="975"/>
        <v>1.5401709401709408E-2</v>
      </c>
      <c r="KR298" s="308"/>
      <c r="KS298" s="99">
        <f t="shared" si="1097"/>
        <v>0.23968</v>
      </c>
      <c r="KT298" s="395">
        <f t="shared" si="1098"/>
        <v>6.7846153846153848E-2</v>
      </c>
      <c r="KU298" s="308">
        <f t="shared" si="1099"/>
        <v>5.2444444444444439E-2</v>
      </c>
      <c r="KV298" s="308">
        <f t="shared" si="1100"/>
        <v>5.0999999999999997E-2</v>
      </c>
      <c r="KW298" s="308">
        <f t="shared" si="1101"/>
        <v>1.3600000000000001E-2</v>
      </c>
      <c r="KX298" s="427" t="str">
        <f t="shared" si="1102"/>
        <v>i.a.</v>
      </c>
      <c r="KY298" s="427" t="str">
        <f t="shared" si="1103"/>
        <v>i.a.</v>
      </c>
      <c r="KZ298" s="427" t="str">
        <f t="shared" si="1104"/>
        <v>i.a.</v>
      </c>
      <c r="LA298" s="427" t="str">
        <f t="shared" si="1105"/>
        <v>i.a.</v>
      </c>
      <c r="LB298" s="427" t="str">
        <f t="shared" si="1106"/>
        <v>i.a.</v>
      </c>
      <c r="LC298" s="427" t="str">
        <f t="shared" si="1000"/>
        <v>i.a.</v>
      </c>
    </row>
    <row r="299" spans="1:315" s="1" customFormat="1" ht="15.75" customHeight="1" x14ac:dyDescent="0.3">
      <c r="A299" s="373" t="s">
        <v>208</v>
      </c>
      <c r="B299" s="171">
        <v>21637076</v>
      </c>
      <c r="C299" t="s">
        <v>1001</v>
      </c>
      <c r="D299"/>
      <c r="E299"/>
      <c r="F299"/>
      <c r="G299">
        <v>412000</v>
      </c>
      <c r="H299"/>
      <c r="I299" s="183">
        <v>43893</v>
      </c>
      <c r="J299" s="176"/>
      <c r="K299" s="176"/>
      <c r="L299" s="176"/>
      <c r="M299" s="176"/>
      <c r="N299" s="176" t="s">
        <v>204</v>
      </c>
      <c r="O299" s="176" t="s">
        <v>204</v>
      </c>
      <c r="P299" s="176" t="s">
        <v>204</v>
      </c>
      <c r="Q299" s="94" t="e">
        <f t="shared" si="913"/>
        <v>#DIV/0!</v>
      </c>
      <c r="R299" s="94" t="e">
        <f t="shared" si="914"/>
        <v>#DIV/0!</v>
      </c>
      <c r="S299" s="94" t="e">
        <f t="shared" si="915"/>
        <v>#DIV/0!</v>
      </c>
      <c r="T299" s="94" t="e">
        <f t="shared" si="916"/>
        <v>#DIV/0!</v>
      </c>
      <c r="U299" s="94" t="e">
        <f t="shared" si="917"/>
        <v>#DIV/0!</v>
      </c>
      <c r="V299" s="94" t="e">
        <f t="shared" si="918"/>
        <v>#DIV/0!</v>
      </c>
      <c r="W299" s="362">
        <f t="shared" si="919"/>
        <v>0</v>
      </c>
      <c r="X299" s="362">
        <f t="shared" si="920"/>
        <v>0</v>
      </c>
      <c r="Y299" s="362">
        <f t="shared" si="921"/>
        <v>0</v>
      </c>
      <c r="Z299" s="100"/>
      <c r="AA299" s="396"/>
      <c r="AB299" s="100"/>
      <c r="AC299" s="100"/>
      <c r="AD299" s="100"/>
      <c r="AE299" s="203"/>
      <c r="AF299" s="203"/>
      <c r="AG299" s="205"/>
      <c r="AH299" s="205"/>
      <c r="AI299" s="205"/>
      <c r="AJ299" s="205"/>
      <c r="AK299" s="205"/>
      <c r="AL299" s="94" t="e">
        <f t="shared" si="976"/>
        <v>#DIV/0!</v>
      </c>
      <c r="AM299" s="94" t="e">
        <f t="shared" si="977"/>
        <v>#DIV/0!</v>
      </c>
      <c r="AN299" s="94" t="e">
        <f t="shared" si="1001"/>
        <v>#DIV/0!</v>
      </c>
      <c r="AO299" s="94">
        <f t="shared" si="1002"/>
        <v>-1</v>
      </c>
      <c r="AP299" s="94">
        <f t="shared" si="1003"/>
        <v>2.8252449305080928E-2</v>
      </c>
      <c r="AQ299" s="94">
        <f t="shared" si="1004"/>
        <v>0.2077600440286185</v>
      </c>
      <c r="AR299" s="362">
        <f t="shared" si="978"/>
        <v>0</v>
      </c>
      <c r="AS299" s="362">
        <f t="shared" si="1005"/>
        <v>0</v>
      </c>
      <c r="AT299" s="362">
        <f t="shared" si="1006"/>
        <v>0</v>
      </c>
      <c r="AU299" s="266"/>
      <c r="AV299" s="266"/>
      <c r="AW299" s="266"/>
      <c r="AX299" s="266"/>
      <c r="AY299" s="266">
        <v>22.565000000000001</v>
      </c>
      <c r="AZ299" s="267">
        <v>21.945</v>
      </c>
      <c r="BA299" s="267">
        <v>18.170000000000002</v>
      </c>
      <c r="BB299" s="205">
        <v>22.180157999999999</v>
      </c>
      <c r="BC299" s="205">
        <v>16.284473999999999</v>
      </c>
      <c r="BD299" s="205">
        <v>15.371899000000001</v>
      </c>
      <c r="BE299" s="205">
        <v>15.234609000000001</v>
      </c>
      <c r="BF299" s="205">
        <v>9.0376700000000003</v>
      </c>
      <c r="BG299" s="94" t="e">
        <f t="shared" si="979"/>
        <v>#DIV/0!</v>
      </c>
      <c r="BH299" s="94" t="e">
        <f t="shared" si="1007"/>
        <v>#DIV/0!</v>
      </c>
      <c r="BI299" s="94" t="e">
        <f t="shared" si="1008"/>
        <v>#DIV/0!</v>
      </c>
      <c r="BJ299" s="94">
        <f t="shared" si="1009"/>
        <v>-1</v>
      </c>
      <c r="BK299" s="94">
        <f t="shared" si="1010"/>
        <v>-5.2014652014651983E-2</v>
      </c>
      <c r="BL299" s="94">
        <f t="shared" si="1011"/>
        <v>0.55821917808219179</v>
      </c>
      <c r="BM299" s="362">
        <f t="shared" si="980"/>
        <v>0</v>
      </c>
      <c r="BN299" s="362">
        <f t="shared" si="1012"/>
        <v>0</v>
      </c>
      <c r="BO299" s="362">
        <f t="shared" si="1013"/>
        <v>0</v>
      </c>
      <c r="BP299" s="266"/>
      <c r="BQ299" s="266"/>
      <c r="BR299" s="266"/>
      <c r="BS299" s="266"/>
      <c r="BT299" s="266">
        <v>1.294</v>
      </c>
      <c r="BU299" s="267">
        <v>1.365</v>
      </c>
      <c r="BV299" s="267">
        <v>0.876</v>
      </c>
      <c r="BW299" s="205">
        <v>0.94282500000000002</v>
      </c>
      <c r="BX299" s="205">
        <v>0.84364399999999995</v>
      </c>
      <c r="BY299" s="205">
        <v>0.27651700000000001</v>
      </c>
      <c r="BZ299" s="205">
        <v>1.844114</v>
      </c>
      <c r="CA299" s="205">
        <v>-1.688658</v>
      </c>
      <c r="CB299" s="94" t="e">
        <f t="shared" si="981"/>
        <v>#DIV/0!</v>
      </c>
      <c r="CC299" s="94" t="e">
        <f t="shared" si="1014"/>
        <v>#DIV/0!</v>
      </c>
      <c r="CD299" s="94" t="e">
        <f t="shared" si="1015"/>
        <v>#DIV/0!</v>
      </c>
      <c r="CE299" s="94">
        <f t="shared" si="1016"/>
        <v>-1</v>
      </c>
      <c r="CF299" s="94">
        <f t="shared" si="1017"/>
        <v>9.7630331753554483E-2</v>
      </c>
      <c r="CG299" s="94">
        <f t="shared" si="1018"/>
        <v>1.0018975332068309</v>
      </c>
      <c r="CH299" s="362">
        <f t="shared" si="982"/>
        <v>0</v>
      </c>
      <c r="CI299" s="362">
        <f t="shared" si="1019"/>
        <v>0</v>
      </c>
      <c r="CJ299" s="362">
        <f t="shared" si="1020"/>
        <v>0</v>
      </c>
      <c r="CK299" s="100"/>
      <c r="CL299" s="100"/>
      <c r="CM299" s="100"/>
      <c r="CN299" s="100"/>
      <c r="CO299" s="100">
        <v>1.1579999999999999</v>
      </c>
      <c r="CP299" s="203">
        <v>1.0549999999999999</v>
      </c>
      <c r="CQ299" s="203">
        <v>0.52700000000000002</v>
      </c>
      <c r="CR299" s="228">
        <v>0.42382799999999998</v>
      </c>
      <c r="CS299" s="228">
        <v>0.47949900000000001</v>
      </c>
      <c r="CT299" s="228">
        <v>6.1092E-2</v>
      </c>
      <c r="CU299" s="228">
        <v>1.556478</v>
      </c>
      <c r="CV299" s="228">
        <v>-1.8332390000000001</v>
      </c>
      <c r="CW299" s="94" t="e">
        <f t="shared" si="983"/>
        <v>#DIV/0!</v>
      </c>
      <c r="CX299" s="94" t="e">
        <f t="shared" si="1021"/>
        <v>#DIV/0!</v>
      </c>
      <c r="CY299" s="94" t="e">
        <f t="shared" si="1022"/>
        <v>#DIV/0!</v>
      </c>
      <c r="CZ299" s="94">
        <f t="shared" si="1023"/>
        <v>-1</v>
      </c>
      <c r="DA299" s="94">
        <f t="shared" si="1024"/>
        <v>9.9878197320341144E-2</v>
      </c>
      <c r="DB299" s="94">
        <f t="shared" si="1025"/>
        <v>0.90046296296296291</v>
      </c>
      <c r="DC299" s="362">
        <f t="shared" si="984"/>
        <v>0</v>
      </c>
      <c r="DD299" s="362">
        <f t="shared" si="1026"/>
        <v>0</v>
      </c>
      <c r="DE299" s="362">
        <f t="shared" si="1027"/>
        <v>0</v>
      </c>
      <c r="DF299" s="266"/>
      <c r="DG299" s="266"/>
      <c r="DH299" s="266"/>
      <c r="DI299" s="266"/>
      <c r="DJ299" s="266">
        <v>0.90300000000000002</v>
      </c>
      <c r="DK299" s="267">
        <v>0.82099999999999995</v>
      </c>
      <c r="DL299" s="267">
        <v>0.432</v>
      </c>
      <c r="DM299" s="205">
        <v>0.32902300000000001</v>
      </c>
      <c r="DN299" s="205">
        <v>0.37226100000000001</v>
      </c>
      <c r="DO299" s="205">
        <v>5.3511000000000003E-2</v>
      </c>
      <c r="DP299" s="205">
        <v>1.161837</v>
      </c>
      <c r="DQ299" s="205">
        <v>-1.3770389999999999</v>
      </c>
      <c r="DR299" s="94" t="e">
        <f t="shared" si="985"/>
        <v>#DIV/0!</v>
      </c>
      <c r="DS299" s="94" t="e">
        <f t="shared" si="1028"/>
        <v>#DIV/0!</v>
      </c>
      <c r="DT299" s="94" t="e">
        <f t="shared" si="1029"/>
        <v>#DIV/0!</v>
      </c>
      <c r="DU299" s="94">
        <f t="shared" si="1030"/>
        <v>-1</v>
      </c>
      <c r="DV299" s="94">
        <f t="shared" si="1031"/>
        <v>0.12443095599393023</v>
      </c>
      <c r="DW299" s="94">
        <f t="shared" si="1032"/>
        <v>0.12772246421904165</v>
      </c>
      <c r="DX299" s="362">
        <f t="shared" si="986"/>
        <v>0</v>
      </c>
      <c r="DY299" s="362">
        <f t="shared" si="1033"/>
        <v>0</v>
      </c>
      <c r="DZ299" s="362">
        <f t="shared" si="1034"/>
        <v>0</v>
      </c>
      <c r="EA299" s="100"/>
      <c r="EB299" s="100"/>
      <c r="EC299" s="100"/>
      <c r="ED299" s="100"/>
      <c r="EE299" s="100">
        <v>8.1509999999999998</v>
      </c>
      <c r="EF299" s="203">
        <v>7.2489999999999997</v>
      </c>
      <c r="EG299" s="203">
        <v>6.4279999999999999</v>
      </c>
      <c r="EH299" s="228">
        <v>5.9961330000000004</v>
      </c>
      <c r="EI299" s="228">
        <v>5.6671100000000001</v>
      </c>
      <c r="EJ299" s="228">
        <v>5.2948490000000001</v>
      </c>
      <c r="EK299" s="228">
        <v>5.2413379999999998</v>
      </c>
      <c r="EL299" s="228">
        <v>4.0795009999999996</v>
      </c>
      <c r="EM299" s="94" t="e">
        <f t="shared" si="987"/>
        <v>#DIV/0!</v>
      </c>
      <c r="EN299" s="94" t="e">
        <f t="shared" si="1035"/>
        <v>#DIV/0!</v>
      </c>
      <c r="EO299" s="94" t="e">
        <f t="shared" si="1036"/>
        <v>#DIV/0!</v>
      </c>
      <c r="EP299" s="94">
        <f t="shared" si="1037"/>
        <v>-1</v>
      </c>
      <c r="EQ299" s="94">
        <f t="shared" si="1038"/>
        <v>0.31813635893368286</v>
      </c>
      <c r="ER299" s="94">
        <f t="shared" si="1039"/>
        <v>0.34494434137291285</v>
      </c>
      <c r="ES299" s="362">
        <f t="shared" si="988"/>
        <v>0</v>
      </c>
      <c r="ET299" s="362">
        <f t="shared" si="1040"/>
        <v>0</v>
      </c>
      <c r="EU299" s="362">
        <f t="shared" si="1041"/>
        <v>0</v>
      </c>
      <c r="EV299" s="100"/>
      <c r="EW299" s="100"/>
      <c r="EX299" s="100"/>
      <c r="EY299" s="100"/>
      <c r="EZ299" s="100">
        <v>38.222000000000001</v>
      </c>
      <c r="FA299" s="203">
        <v>28.997</v>
      </c>
      <c r="FB299" s="203">
        <v>21.56</v>
      </c>
      <c r="FC299" s="228">
        <v>21.447095000000001</v>
      </c>
      <c r="FD299" s="228">
        <v>21.797139999999999</v>
      </c>
      <c r="FE299" s="228">
        <v>13.892106</v>
      </c>
      <c r="FF299" s="228">
        <v>9.6283949999999994</v>
      </c>
      <c r="FG299" s="228">
        <v>15.018741</v>
      </c>
      <c r="FH299" s="94" t="e">
        <f t="shared" si="989"/>
        <v>#DIV/0!</v>
      </c>
      <c r="FI299" s="94" t="e">
        <f t="shared" si="1042"/>
        <v>#DIV/0!</v>
      </c>
      <c r="FJ299" s="94" t="e">
        <f t="shared" si="1043"/>
        <v>#DIV/0!</v>
      </c>
      <c r="FK299" s="94">
        <f t="shared" si="1044"/>
        <v>-1</v>
      </c>
      <c r="FL299" s="94">
        <f t="shared" si="1045"/>
        <v>2.0833333333333332E-2</v>
      </c>
      <c r="FM299" s="94">
        <f t="shared" si="1046"/>
        <v>0.23076923076923078</v>
      </c>
      <c r="FN299" s="362">
        <f t="shared" si="990"/>
        <v>0</v>
      </c>
      <c r="FO299" s="362">
        <f t="shared" si="1047"/>
        <v>0</v>
      </c>
      <c r="FP299" s="362">
        <f t="shared" si="1048"/>
        <v>0</v>
      </c>
      <c r="FQ299" s="486"/>
      <c r="FR299" s="486"/>
      <c r="FS299" s="486"/>
      <c r="FT299" s="486"/>
      <c r="FU299" s="486">
        <v>49</v>
      </c>
      <c r="FV299" s="487">
        <v>48</v>
      </c>
      <c r="FW299" s="487">
        <v>39</v>
      </c>
      <c r="FX299" s="488">
        <v>45</v>
      </c>
      <c r="FY299" s="488"/>
      <c r="FZ299" s="488"/>
      <c r="GA299" s="488"/>
      <c r="GB299" s="488"/>
      <c r="GC299" s="2"/>
      <c r="GD299" s="21"/>
      <c r="GE299" s="1" t="s">
        <v>81</v>
      </c>
      <c r="GF299" s="336"/>
      <c r="GG299" s="1">
        <v>8600</v>
      </c>
      <c r="GH299" s="1" t="s">
        <v>172</v>
      </c>
      <c r="GI299" s="18" t="s">
        <v>79</v>
      </c>
      <c r="GJ299" s="94" t="e">
        <f t="shared" si="922"/>
        <v>#VALUE!</v>
      </c>
      <c r="GK299" s="94" t="e">
        <f t="shared" si="923"/>
        <v>#VALUE!</v>
      </c>
      <c r="GL299" s="94" t="e">
        <f t="shared" si="924"/>
        <v>#VALUE!</v>
      </c>
      <c r="GM299" s="94">
        <f t="shared" si="925"/>
        <v>-1</v>
      </c>
      <c r="GN299" s="94">
        <f t="shared" si="926"/>
        <v>-2.5175970948482711E-2</v>
      </c>
      <c r="GO299" s="392">
        <f t="shared" si="927"/>
        <v>0.81851584447858372</v>
      </c>
      <c r="GP299" s="366" t="e">
        <f t="shared" si="928"/>
        <v>#VALUE!</v>
      </c>
      <c r="GQ299" s="366" t="e">
        <f t="shared" si="929"/>
        <v>#VALUE!</v>
      </c>
      <c r="GR299" s="366" t="e">
        <f t="shared" si="930"/>
        <v>#VALUE!</v>
      </c>
      <c r="GS299" s="94" t="str">
        <f t="shared" si="991"/>
        <v>Negativ EK</v>
      </c>
      <c r="GT299" s="94" t="str">
        <f t="shared" si="1049"/>
        <v>Negativ EK</v>
      </c>
      <c r="GU299" s="392" t="str">
        <f t="shared" si="1050"/>
        <v>Negativ EK</v>
      </c>
      <c r="GV299" s="94">
        <f t="shared" si="1051"/>
        <v>0</v>
      </c>
      <c r="GW299" s="94">
        <f t="shared" si="1052"/>
        <v>0.15038961038961041</v>
      </c>
      <c r="GX299" s="94">
        <f t="shared" si="1053"/>
        <v>0.15427359801125978</v>
      </c>
      <c r="GY299" s="94">
        <f t="shared" si="1054"/>
        <v>8.4834893509269413E-2</v>
      </c>
      <c r="GZ299" s="94">
        <f t="shared" si="1055"/>
        <v>7.267755631945591E-2</v>
      </c>
      <c r="HA299" s="94">
        <f t="shared" si="1056"/>
        <v>8.7484180519193697E-2</v>
      </c>
      <c r="HB299" s="94">
        <f t="shared" si="1057"/>
        <v>1.1596605109609387E-2</v>
      </c>
      <c r="HC299" s="94">
        <f t="shared" si="1058"/>
        <v>0.33397808931148798</v>
      </c>
      <c r="HD299" s="94" t="e">
        <f t="shared" si="931"/>
        <v>#VALUE!</v>
      </c>
      <c r="HE299" s="94" t="e">
        <f t="shared" si="932"/>
        <v>#VALUE!</v>
      </c>
      <c r="HF299" s="94" t="e">
        <f t="shared" si="933"/>
        <v>#VALUE!</v>
      </c>
      <c r="HG299" s="94">
        <f t="shared" si="934"/>
        <v>-1</v>
      </c>
      <c r="HH299" s="94">
        <f t="shared" si="935"/>
        <v>-0.28699779469948605</v>
      </c>
      <c r="HI299" s="392">
        <f t="shared" si="936"/>
        <v>0.32552327516669766</v>
      </c>
      <c r="HJ299" s="366" t="e">
        <f t="shared" si="937"/>
        <v>#VALUE!</v>
      </c>
      <c r="HK299" s="366" t="e">
        <f t="shared" si="938"/>
        <v>#VALUE!</v>
      </c>
      <c r="HL299" s="366" t="e">
        <f t="shared" si="939"/>
        <v>#VALUE!</v>
      </c>
      <c r="HM299" s="94" t="str">
        <f t="shared" si="992"/>
        <v>i.a.</v>
      </c>
      <c r="HN299" s="94" t="str">
        <f t="shared" si="1059"/>
        <v>i.a.</v>
      </c>
      <c r="HO299" s="392" t="str">
        <f t="shared" si="1060"/>
        <v>i.a.</v>
      </c>
      <c r="HP299" s="94">
        <f t="shared" si="1061"/>
        <v>0</v>
      </c>
      <c r="HQ299" s="94">
        <f t="shared" si="1062"/>
        <v>3.8501019057111834E-2</v>
      </c>
      <c r="HR299" s="94">
        <f t="shared" si="1063"/>
        <v>5.3998457186937514E-2</v>
      </c>
      <c r="HS299" s="94">
        <f t="shared" si="1064"/>
        <v>4.0737464364891424E-2</v>
      </c>
      <c r="HT299" s="94">
        <f t="shared" si="1065"/>
        <v>4.3604656204462862E-2</v>
      </c>
      <c r="HU299" s="94">
        <f t="shared" si="1066"/>
        <v>4.7277210619691992E-2</v>
      </c>
      <c r="HV299" s="94">
        <f t="shared" si="1067"/>
        <v>2.3512849492449164E-2</v>
      </c>
      <c r="HW299" s="94">
        <f t="shared" si="1068"/>
        <v>0.14964124026418324</v>
      </c>
      <c r="HX299" s="94" t="e">
        <f t="shared" si="940"/>
        <v>#VALUE!</v>
      </c>
      <c r="HY299" s="94" t="e">
        <f t="shared" si="941"/>
        <v>#VALUE!</v>
      </c>
      <c r="HZ299" s="94" t="e">
        <f t="shared" si="942"/>
        <v>#VALUE!</v>
      </c>
      <c r="IA299" s="94" t="e">
        <f t="shared" si="943"/>
        <v>#VALUE!</v>
      </c>
      <c r="IB299" s="94">
        <f t="shared" si="944"/>
        <v>-0.14695399427146677</v>
      </c>
      <c r="IC299" s="392">
        <f t="shared" si="945"/>
        <v>-0.16150993797418575</v>
      </c>
      <c r="ID299" s="366" t="e">
        <f t="shared" si="946"/>
        <v>#VALUE!</v>
      </c>
      <c r="IE299" s="366" t="e">
        <f t="shared" si="947"/>
        <v>#VALUE!</v>
      </c>
      <c r="IF299" s="366" t="e">
        <f t="shared" si="948"/>
        <v>#VALUE!</v>
      </c>
      <c r="IG299" s="94" t="str">
        <f t="shared" si="993"/>
        <v>i.a.</v>
      </c>
      <c r="IH299" s="94" t="str">
        <f t="shared" si="1069"/>
        <v>i.a.</v>
      </c>
      <c r="II299" s="392" t="str">
        <f t="shared" si="1070"/>
        <v>i.a.</v>
      </c>
      <c r="IJ299" s="94" t="str">
        <f t="shared" si="1071"/>
        <v>i.a.</v>
      </c>
      <c r="IK299" s="94">
        <f t="shared" si="1072"/>
        <v>0.21325414682643504</v>
      </c>
      <c r="IL299" s="94">
        <f t="shared" si="1073"/>
        <v>0.24999137841845706</v>
      </c>
      <c r="IM299" s="94">
        <f t="shared" si="1074"/>
        <v>0.29814471243042673</v>
      </c>
      <c r="IN299" s="94">
        <f t="shared" si="1075"/>
        <v>0.27957786357546327</v>
      </c>
      <c r="IO299" s="94">
        <f t="shared" si="1076"/>
        <v>0.25999328352251722</v>
      </c>
      <c r="IP299" s="94">
        <f t="shared" si="1077"/>
        <v>0.38114084358411893</v>
      </c>
      <c r="IQ299" s="94">
        <f t="shared" si="1078"/>
        <v>0.5443625858723079</v>
      </c>
      <c r="IR299" s="94">
        <f t="shared" si="994"/>
        <v>0.27162736210711669</v>
      </c>
      <c r="IS299" s="94" t="e">
        <f t="shared" si="949"/>
        <v>#VALUE!</v>
      </c>
      <c r="IT299" s="94" t="e">
        <f t="shared" si="950"/>
        <v>#VALUE!</v>
      </c>
      <c r="IU299" s="94" t="e">
        <f t="shared" si="951"/>
        <v>#VALUE!</v>
      </c>
      <c r="IV299" s="94" t="e">
        <f t="shared" si="952"/>
        <v>#VALUE!</v>
      </c>
      <c r="IW299" s="94" t="e">
        <f t="shared" si="953"/>
        <v>#VALUE!</v>
      </c>
      <c r="IX299" s="392" t="e">
        <f t="shared" si="954"/>
        <v>#VALUE!</v>
      </c>
      <c r="IY299" s="366" t="e">
        <f t="shared" si="955"/>
        <v>#VALUE!</v>
      </c>
      <c r="IZ299" s="366" t="e">
        <f t="shared" si="956"/>
        <v>#VALUE!</v>
      </c>
      <c r="JA299" s="366" t="e">
        <f t="shared" si="957"/>
        <v>#VALUE!</v>
      </c>
      <c r="JB299" s="392"/>
      <c r="JC299" s="94" t="str">
        <f t="shared" si="1079"/>
        <v>i.a.</v>
      </c>
      <c r="JD299" s="392" t="str">
        <f t="shared" si="1080"/>
        <v>i.a.</v>
      </c>
      <c r="JE299" s="94" t="str">
        <f t="shared" si="1081"/>
        <v>i.a.</v>
      </c>
      <c r="JF299" s="94" t="str">
        <f t="shared" si="1082"/>
        <v>i.a.</v>
      </c>
      <c r="JG299" s="94" t="str">
        <f t="shared" si="1083"/>
        <v>i.a.</v>
      </c>
      <c r="JH299" s="94" t="str">
        <f t="shared" si="1084"/>
        <v>i.a.</v>
      </c>
      <c r="JI299" s="94" t="str">
        <f t="shared" si="1085"/>
        <v>i.a.</v>
      </c>
      <c r="JJ299" s="94" t="str">
        <f t="shared" si="1086"/>
        <v>i.a.</v>
      </c>
      <c r="JK299" s="94" t="str">
        <f t="shared" si="1087"/>
        <v>i.a.</v>
      </c>
      <c r="JL299" s="94" t="str">
        <f t="shared" si="1088"/>
        <v>i.a.</v>
      </c>
      <c r="JM299" s="94" t="str">
        <f t="shared" si="995"/>
        <v>i.a.</v>
      </c>
      <c r="JN299" s="94" t="e">
        <f t="shared" si="958"/>
        <v>#VALUE!</v>
      </c>
      <c r="JO299" s="94" t="e">
        <f t="shared" si="959"/>
        <v>#VALUE!</v>
      </c>
      <c r="JP299" s="94" t="e">
        <f t="shared" si="960"/>
        <v>#VALUE!</v>
      </c>
      <c r="JQ299" s="94" t="e">
        <f t="shared" si="961"/>
        <v>#VALUE!</v>
      </c>
      <c r="JR299" s="94" t="e">
        <f t="shared" si="962"/>
        <v>#DIV/0!</v>
      </c>
      <c r="JS299" s="392" t="e">
        <f t="shared" si="963"/>
        <v>#DIV/0!</v>
      </c>
      <c r="JT299" s="364" t="e">
        <f t="shared" si="964"/>
        <v>#VALUE!</v>
      </c>
      <c r="JU299" s="364" t="e">
        <f t="shared" si="965"/>
        <v>#VALUE!</v>
      </c>
      <c r="JV299" s="364" t="e">
        <f t="shared" si="966"/>
        <v>#VALUE!</v>
      </c>
      <c r="JW299" s="99" t="str">
        <f t="shared" si="996"/>
        <v>i.a.</v>
      </c>
      <c r="JX299" s="99" t="str">
        <f t="shared" si="1089"/>
        <v>i.a.</v>
      </c>
      <c r="JY299" s="393" t="str">
        <f t="shared" si="1090"/>
        <v>i.a.</v>
      </c>
      <c r="JZ299" s="99" t="str">
        <f t="shared" si="1091"/>
        <v>i.a.</v>
      </c>
      <c r="KA299" s="99">
        <f t="shared" si="1092"/>
        <v>0</v>
      </c>
      <c r="KB299" s="99">
        <f t="shared" si="1093"/>
        <v>0</v>
      </c>
      <c r="KC299" s="99">
        <f t="shared" si="1094"/>
        <v>0</v>
      </c>
      <c r="KD299" s="99">
        <f t="shared" si="1095"/>
        <v>0</v>
      </c>
      <c r="KE299" s="99" t="str">
        <f t="shared" si="1096"/>
        <v>i.a.</v>
      </c>
      <c r="KF299" s="99" t="str">
        <f t="shared" si="997"/>
        <v>i.a.</v>
      </c>
      <c r="KG299" s="99" t="str">
        <f t="shared" si="998"/>
        <v>i.a.</v>
      </c>
      <c r="KH299" s="99" t="str">
        <f t="shared" si="999"/>
        <v>i.a.</v>
      </c>
      <c r="KI299" s="94" t="e">
        <f t="shared" si="967"/>
        <v>#VALUE!</v>
      </c>
      <c r="KJ299" s="94" t="e">
        <f t="shared" si="968"/>
        <v>#VALUE!</v>
      </c>
      <c r="KK299" s="94" t="e">
        <f t="shared" si="969"/>
        <v>#VALUE!</v>
      </c>
      <c r="KL299" s="94" t="e">
        <f t="shared" si="970"/>
        <v>#VALUE!</v>
      </c>
      <c r="KM299" s="94">
        <f t="shared" si="971"/>
        <v>7.5229712738175844E-2</v>
      </c>
      <c r="KN299" s="392">
        <f t="shared" si="972"/>
        <v>0.62654174573054999</v>
      </c>
      <c r="KO299" s="364" t="e">
        <f t="shared" si="973"/>
        <v>#VALUE!</v>
      </c>
      <c r="KP299" s="364" t="e">
        <f t="shared" si="974"/>
        <v>#VALUE!</v>
      </c>
      <c r="KQ299" s="364" t="e">
        <f t="shared" si="975"/>
        <v>#VALUE!</v>
      </c>
      <c r="KR299" s="308"/>
      <c r="KS299" s="308" t="str">
        <f t="shared" si="1097"/>
        <v>i.a.</v>
      </c>
      <c r="KT299" s="395" t="str">
        <f t="shared" si="1098"/>
        <v>i.a.</v>
      </c>
      <c r="KU299" s="308" t="str">
        <f t="shared" si="1099"/>
        <v>i.a.</v>
      </c>
      <c r="KV299" s="308">
        <f t="shared" si="1100"/>
        <v>2.3632653061224487E-2</v>
      </c>
      <c r="KW299" s="308">
        <f t="shared" si="1101"/>
        <v>2.1979166666666664E-2</v>
      </c>
      <c r="KX299" s="308">
        <f t="shared" si="1102"/>
        <v>1.3512820512820514E-2</v>
      </c>
      <c r="KY299" s="308">
        <f t="shared" si="1103"/>
        <v>9.4184000000000004E-3</v>
      </c>
      <c r="KZ299" s="308" t="str">
        <f t="shared" si="1104"/>
        <v>i.a.</v>
      </c>
      <c r="LA299" s="308" t="str">
        <f t="shared" si="1105"/>
        <v>i.a.</v>
      </c>
      <c r="LB299" s="308" t="str">
        <f t="shared" si="1106"/>
        <v>i.a.</v>
      </c>
      <c r="LC299" s="308" t="str">
        <f t="shared" si="1000"/>
        <v>i.a.</v>
      </c>
    </row>
    <row r="300" spans="1:315" s="1" customFormat="1" ht="15.75" customHeight="1" x14ac:dyDescent="0.3">
      <c r="A300" s="348" t="s">
        <v>433</v>
      </c>
      <c r="B300" s="171">
        <v>33267495</v>
      </c>
      <c r="C300" t="s">
        <v>95</v>
      </c>
      <c r="D300" s="4"/>
      <c r="E300"/>
      <c r="F300"/>
      <c r="G300">
        <v>431100</v>
      </c>
      <c r="H300"/>
      <c r="I300" s="190">
        <v>45110</v>
      </c>
      <c r="J300" s="176"/>
      <c r="K300" s="176" t="s">
        <v>132</v>
      </c>
      <c r="L300" s="176" t="s">
        <v>132</v>
      </c>
      <c r="M300" s="176" t="s">
        <v>132</v>
      </c>
      <c r="N300" s="176" t="s">
        <v>132</v>
      </c>
      <c r="O300" s="176" t="s">
        <v>132</v>
      </c>
      <c r="P300" s="176" t="s">
        <v>132</v>
      </c>
      <c r="Q300" s="94" t="e">
        <f t="shared" si="913"/>
        <v>#DIV/0!</v>
      </c>
      <c r="R300" s="94" t="e">
        <f t="shared" si="914"/>
        <v>#DIV/0!</v>
      </c>
      <c r="S300" s="94" t="e">
        <f t="shared" si="915"/>
        <v>#DIV/0!</v>
      </c>
      <c r="T300" s="94" t="e">
        <f t="shared" si="916"/>
        <v>#DIV/0!</v>
      </c>
      <c r="U300" s="94" t="e">
        <f t="shared" si="917"/>
        <v>#DIV/0!</v>
      </c>
      <c r="V300" s="94" t="e">
        <f t="shared" si="918"/>
        <v>#DIV/0!</v>
      </c>
      <c r="W300" s="362">
        <f t="shared" si="919"/>
        <v>0</v>
      </c>
      <c r="X300" s="362">
        <f t="shared" si="920"/>
        <v>0</v>
      </c>
      <c r="Y300" s="362">
        <f t="shared" si="921"/>
        <v>0</v>
      </c>
      <c r="Z300" s="100"/>
      <c r="AA300" s="396"/>
      <c r="AB300" s="100"/>
      <c r="AC300" s="100"/>
      <c r="AD300" s="100"/>
      <c r="AE300" s="203"/>
      <c r="AF300" s="203"/>
      <c r="AG300" s="205"/>
      <c r="AH300" s="205"/>
      <c r="AI300" s="205"/>
      <c r="AJ300" s="205"/>
      <c r="AK300" s="204"/>
      <c r="AL300" s="94">
        <f t="shared" si="976"/>
        <v>-1</v>
      </c>
      <c r="AM300" s="94">
        <f t="shared" si="977"/>
        <v>1.4470851107048548</v>
      </c>
      <c r="AN300" s="94">
        <f t="shared" si="1001"/>
        <v>0.63500498173364328</v>
      </c>
      <c r="AO300" s="94">
        <f t="shared" si="1002"/>
        <v>0.16841288319751657</v>
      </c>
      <c r="AP300" s="94">
        <f t="shared" si="1003"/>
        <v>-0.43782722513089001</v>
      </c>
      <c r="AQ300" s="94">
        <f t="shared" si="1004"/>
        <v>0.57525773195876273</v>
      </c>
      <c r="AR300" s="362">
        <f t="shared" si="978"/>
        <v>-12.047000000000001</v>
      </c>
      <c r="AS300" s="362">
        <f t="shared" si="1005"/>
        <v>7.1240000000000006</v>
      </c>
      <c r="AT300" s="362">
        <f t="shared" si="1006"/>
        <v>1.9119999999999999</v>
      </c>
      <c r="AU300" s="266"/>
      <c r="AV300" s="266">
        <v>12.047000000000001</v>
      </c>
      <c r="AW300" s="266">
        <v>4.923</v>
      </c>
      <c r="AX300" s="266">
        <v>3.0110000000000001</v>
      </c>
      <c r="AY300" s="266">
        <v>2.577</v>
      </c>
      <c r="AZ300" s="267">
        <v>4.5839999999999996</v>
      </c>
      <c r="BA300" s="267">
        <v>2.91</v>
      </c>
      <c r="BB300" s="204">
        <v>3.9249999999999998</v>
      </c>
      <c r="BC300" s="205">
        <v>3.819</v>
      </c>
      <c r="BD300" s="205">
        <v>4.7690000000000001</v>
      </c>
      <c r="BE300" s="205">
        <v>2.3959999999999999</v>
      </c>
      <c r="BF300" s="204">
        <v>3.2090000000000001</v>
      </c>
      <c r="BG300" s="94">
        <f t="shared" si="979"/>
        <v>-1</v>
      </c>
      <c r="BH300" s="94">
        <f t="shared" si="1007"/>
        <v>0.66650555824069602</v>
      </c>
      <c r="BI300" s="94">
        <f t="shared" si="1008"/>
        <v>1.4114219114219113</v>
      </c>
      <c r="BJ300" s="94">
        <f t="shared" si="1009"/>
        <v>0.27111111111111103</v>
      </c>
      <c r="BK300" s="94">
        <f t="shared" si="1010"/>
        <v>-0.32160804020100497</v>
      </c>
      <c r="BL300" s="94">
        <f t="shared" si="1011"/>
        <v>6.5310492505353257E-2</v>
      </c>
      <c r="BM300" s="362">
        <f t="shared" si="980"/>
        <v>-3.448</v>
      </c>
      <c r="BN300" s="362">
        <f t="shared" si="1012"/>
        <v>1.379</v>
      </c>
      <c r="BO300" s="362">
        <f t="shared" si="1013"/>
        <v>1.2109999999999999</v>
      </c>
      <c r="BP300" s="266"/>
      <c r="BQ300" s="266">
        <v>3.448</v>
      </c>
      <c r="BR300" s="266">
        <v>2.069</v>
      </c>
      <c r="BS300" s="266">
        <v>0.85799999999999998</v>
      </c>
      <c r="BT300" s="266">
        <v>0.67500000000000004</v>
      </c>
      <c r="BU300" s="267">
        <v>0.995</v>
      </c>
      <c r="BV300" s="267">
        <v>0.93400000000000005</v>
      </c>
      <c r="BW300" s="204">
        <v>0.86399999999999999</v>
      </c>
      <c r="BX300" s="205">
        <v>1.06</v>
      </c>
      <c r="BY300" s="205">
        <v>1.401</v>
      </c>
      <c r="BZ300" s="205">
        <v>-0.629</v>
      </c>
      <c r="CA300" s="205">
        <v>0.67800000000000005</v>
      </c>
      <c r="CB300" s="94">
        <f t="shared" si="981"/>
        <v>-1</v>
      </c>
      <c r="CC300" s="94">
        <f t="shared" si="1014"/>
        <v>0.55344295991778014</v>
      </c>
      <c r="CD300" s="94">
        <f t="shared" si="1015"/>
        <v>1.4447236180904521</v>
      </c>
      <c r="CE300" s="94">
        <f t="shared" si="1016"/>
        <v>0.30278232405891992</v>
      </c>
      <c r="CF300" s="94">
        <f t="shared" si="1017"/>
        <v>-0.37010309278350517</v>
      </c>
      <c r="CG300" s="94">
        <f t="shared" si="1018"/>
        <v>0.72597864768683251</v>
      </c>
      <c r="CH300" s="362">
        <f t="shared" si="982"/>
        <v>-3.0230000000000001</v>
      </c>
      <c r="CI300" s="362">
        <f t="shared" si="1019"/>
        <v>1.0770000000000002</v>
      </c>
      <c r="CJ300" s="362">
        <f t="shared" si="1020"/>
        <v>1.1499999999999999</v>
      </c>
      <c r="CK300" s="100"/>
      <c r="CL300" s="100">
        <v>3.0230000000000001</v>
      </c>
      <c r="CM300" s="100">
        <v>1.946</v>
      </c>
      <c r="CN300" s="100">
        <v>0.79600000000000004</v>
      </c>
      <c r="CO300" s="100">
        <v>0.61099999999999999</v>
      </c>
      <c r="CP300" s="203">
        <v>0.97</v>
      </c>
      <c r="CQ300" s="203">
        <v>0.56200000000000006</v>
      </c>
      <c r="CR300" s="228">
        <v>0.78300000000000003</v>
      </c>
      <c r="CS300" s="228">
        <v>1.0309999999999999</v>
      </c>
      <c r="CT300" s="228">
        <v>1.3009999999999999</v>
      </c>
      <c r="CU300" s="228">
        <v>-0.872</v>
      </c>
      <c r="CV300" s="228">
        <v>0.60099999999999998</v>
      </c>
      <c r="CW300" s="94">
        <f t="shared" si="983"/>
        <v>-1</v>
      </c>
      <c r="CX300" s="94">
        <f t="shared" si="1021"/>
        <v>0.52393617021276584</v>
      </c>
      <c r="CY300" s="94">
        <f t="shared" si="1022"/>
        <v>1.531986531986532</v>
      </c>
      <c r="CZ300" s="94">
        <f t="shared" si="1023"/>
        <v>0.31125827814569529</v>
      </c>
      <c r="DA300" s="94">
        <f t="shared" si="1024"/>
        <v>-0.37603305785123964</v>
      </c>
      <c r="DB300" s="94">
        <f t="shared" si="1025"/>
        <v>0.74939759036144582</v>
      </c>
      <c r="DC300" s="362">
        <f t="shared" si="984"/>
        <v>-2.2919999999999998</v>
      </c>
      <c r="DD300" s="362">
        <f t="shared" si="1026"/>
        <v>0.78799999999999981</v>
      </c>
      <c r="DE300" s="362">
        <f t="shared" si="1027"/>
        <v>0.91</v>
      </c>
      <c r="DF300" s="266"/>
      <c r="DG300" s="266">
        <v>2.2919999999999998</v>
      </c>
      <c r="DH300" s="266">
        <v>1.504</v>
      </c>
      <c r="DI300" s="266">
        <v>0.59399999999999997</v>
      </c>
      <c r="DJ300" s="266">
        <v>0.45300000000000001</v>
      </c>
      <c r="DK300" s="267">
        <v>0.72599999999999998</v>
      </c>
      <c r="DL300" s="267">
        <v>0.41499999999999998</v>
      </c>
      <c r="DM300" s="205">
        <v>0.59499999999999997</v>
      </c>
      <c r="DN300" s="205">
        <v>0.76400000000000001</v>
      </c>
      <c r="DO300" s="205">
        <v>0.97099999999999997</v>
      </c>
      <c r="DP300" s="205">
        <v>-0.68700000000000006</v>
      </c>
      <c r="DQ300" s="205">
        <v>0.42799999999999999</v>
      </c>
      <c r="DR300" s="94">
        <f t="shared" si="985"/>
        <v>-1</v>
      </c>
      <c r="DS300" s="94">
        <f t="shared" si="1028"/>
        <v>0.35554233591116402</v>
      </c>
      <c r="DT300" s="94">
        <f t="shared" si="1029"/>
        <v>0.42497880757276063</v>
      </c>
      <c r="DU300" s="94">
        <f t="shared" si="1030"/>
        <v>0.20169779286927006</v>
      </c>
      <c r="DV300" s="94">
        <f t="shared" si="1031"/>
        <v>-7.7380952380952481E-2</v>
      </c>
      <c r="DW300" s="94">
        <f t="shared" si="1032"/>
        <v>7.6196898179366132E-2</v>
      </c>
      <c r="DX300" s="362">
        <f t="shared" si="986"/>
        <v>-6.8360000000000003</v>
      </c>
      <c r="DY300" s="362">
        <f t="shared" si="1033"/>
        <v>1.7930000000000001</v>
      </c>
      <c r="DZ300" s="362">
        <f t="shared" si="1034"/>
        <v>1.504</v>
      </c>
      <c r="EA300" s="100"/>
      <c r="EB300" s="100">
        <v>6.8360000000000003</v>
      </c>
      <c r="EC300" s="100">
        <v>5.0430000000000001</v>
      </c>
      <c r="ED300" s="100">
        <v>3.5390000000000001</v>
      </c>
      <c r="EE300" s="100">
        <v>2.9449999999999998</v>
      </c>
      <c r="EF300" s="203">
        <v>3.1920000000000002</v>
      </c>
      <c r="EG300" s="203">
        <v>2.9660000000000002</v>
      </c>
      <c r="EH300" s="228">
        <v>3.052</v>
      </c>
      <c r="EI300" s="228">
        <v>2.4569999999999999</v>
      </c>
      <c r="EJ300" s="228">
        <v>1.702</v>
      </c>
      <c r="EK300" s="228">
        <v>0.73199999999999998</v>
      </c>
      <c r="EL300" s="228">
        <v>1.419</v>
      </c>
      <c r="EM300" s="94">
        <f t="shared" si="987"/>
        <v>-1</v>
      </c>
      <c r="EN300" s="94">
        <f t="shared" si="1035"/>
        <v>0.89985553308292421</v>
      </c>
      <c r="EO300" s="94">
        <f t="shared" si="1036"/>
        <v>0.89208397113492222</v>
      </c>
      <c r="EP300" s="94">
        <f t="shared" si="1037"/>
        <v>-0.11504596032897919</v>
      </c>
      <c r="EQ300" s="94">
        <f t="shared" si="1038"/>
        <v>7.0651610898166406E-2</v>
      </c>
      <c r="ER300" s="94">
        <f t="shared" si="1039"/>
        <v>-5.81520148307152E-2</v>
      </c>
      <c r="ES300" s="362">
        <f t="shared" si="988"/>
        <v>-32.877000000000002</v>
      </c>
      <c r="ET300" s="362">
        <f t="shared" si="1040"/>
        <v>15.572000000000003</v>
      </c>
      <c r="EU300" s="362">
        <f t="shared" si="1041"/>
        <v>8.1589999999999989</v>
      </c>
      <c r="EV300" s="100"/>
      <c r="EW300" s="100">
        <v>32.877000000000002</v>
      </c>
      <c r="EX300" s="100">
        <v>17.305</v>
      </c>
      <c r="EY300" s="100">
        <v>9.1460000000000008</v>
      </c>
      <c r="EZ300" s="100">
        <v>10.335000000000001</v>
      </c>
      <c r="FA300" s="203">
        <v>9.6530000000000005</v>
      </c>
      <c r="FB300" s="203">
        <v>10.249000000000001</v>
      </c>
      <c r="FC300" s="228">
        <v>13.474</v>
      </c>
      <c r="FD300" s="228">
        <v>9.1980000000000004</v>
      </c>
      <c r="FE300" s="228">
        <v>7.4779999999999998</v>
      </c>
      <c r="FF300" s="228">
        <v>4.4059999999999997</v>
      </c>
      <c r="FG300" s="228">
        <v>6.26</v>
      </c>
      <c r="FH300" s="94">
        <f t="shared" si="989"/>
        <v>-1</v>
      </c>
      <c r="FI300" s="94">
        <f t="shared" si="1042"/>
        <v>0.61111111111111116</v>
      </c>
      <c r="FJ300" s="94">
        <f t="shared" si="1043"/>
        <v>-0.14285714285714285</v>
      </c>
      <c r="FK300" s="94">
        <f t="shared" si="1044"/>
        <v>0.23529411764705882</v>
      </c>
      <c r="FL300" s="94">
        <f t="shared" si="1045"/>
        <v>0.30769230769230771</v>
      </c>
      <c r="FM300" s="94">
        <f t="shared" si="1046"/>
        <v>-0.1875</v>
      </c>
      <c r="FN300" s="362">
        <f t="shared" si="990"/>
        <v>-29</v>
      </c>
      <c r="FO300" s="362">
        <f t="shared" si="1047"/>
        <v>11</v>
      </c>
      <c r="FP300" s="362">
        <f t="shared" si="1048"/>
        <v>-3</v>
      </c>
      <c r="FQ300" s="486"/>
      <c r="FR300" s="486">
        <v>29</v>
      </c>
      <c r="FS300" s="486">
        <v>18</v>
      </c>
      <c r="FT300" s="486">
        <v>21</v>
      </c>
      <c r="FU300" s="486">
        <v>17</v>
      </c>
      <c r="FV300" s="487">
        <v>13</v>
      </c>
      <c r="FW300" s="487">
        <v>16</v>
      </c>
      <c r="FX300" s="488">
        <v>26</v>
      </c>
      <c r="FY300" s="488">
        <v>16</v>
      </c>
      <c r="FZ300" s="488">
        <v>10</v>
      </c>
      <c r="GA300" s="488">
        <v>11</v>
      </c>
      <c r="GB300" s="488"/>
      <c r="GC300" s="2"/>
      <c r="GD300" s="25"/>
      <c r="GE300" s="1" t="s">
        <v>81</v>
      </c>
      <c r="GF300" s="336"/>
      <c r="GG300" s="1">
        <v>3050</v>
      </c>
      <c r="GH300" s="1" t="s">
        <v>434</v>
      </c>
      <c r="GI300" s="18" t="s">
        <v>97</v>
      </c>
      <c r="GJ300" s="94">
        <f t="shared" si="922"/>
        <v>-1</v>
      </c>
      <c r="GK300" s="94">
        <f t="shared" si="923"/>
        <v>0.12228701759528478</v>
      </c>
      <c r="GL300" s="94">
        <f t="shared" si="924"/>
        <v>0.84707386852697386</v>
      </c>
      <c r="GM300" s="94">
        <f t="shared" si="925"/>
        <v>0.23306217192313267</v>
      </c>
      <c r="GN300" s="94">
        <f t="shared" si="926"/>
        <v>-0.36794766911533727</v>
      </c>
      <c r="GO300" s="387">
        <f t="shared" si="927"/>
        <v>0.68673912013305594</v>
      </c>
      <c r="GP300" s="366">
        <f t="shared" si="928"/>
        <v>-0.50896540112804101</v>
      </c>
      <c r="GQ300" s="366">
        <f t="shared" si="929"/>
        <v>5.5458060181874658E-2</v>
      </c>
      <c r="GR300" s="366">
        <f t="shared" si="930"/>
        <v>0.20797988875616016</v>
      </c>
      <c r="GS300" s="94">
        <f t="shared" si="991"/>
        <v>0</v>
      </c>
      <c r="GT300" s="94">
        <f t="shared" si="1049"/>
        <v>0.50896540112804101</v>
      </c>
      <c r="GU300" s="388">
        <f t="shared" si="1050"/>
        <v>0.45350734094616635</v>
      </c>
      <c r="GV300" s="94">
        <f t="shared" si="1051"/>
        <v>0.24552745219000618</v>
      </c>
      <c r="GW300" s="94">
        <f t="shared" si="1052"/>
        <v>0.19912009124979629</v>
      </c>
      <c r="GX300" s="94">
        <f t="shared" si="1053"/>
        <v>0.31503734978889247</v>
      </c>
      <c r="GY300" s="94">
        <f t="shared" si="1054"/>
        <v>0.18677301429046195</v>
      </c>
      <c r="GZ300" s="94">
        <f t="shared" si="1055"/>
        <v>0.28426211653657651</v>
      </c>
      <c r="HA300" s="94">
        <f t="shared" si="1056"/>
        <v>0.49579225775426783</v>
      </c>
      <c r="HB300" s="94">
        <f t="shared" si="1057"/>
        <v>1.069022185702547</v>
      </c>
      <c r="HC300" s="94">
        <f t="shared" si="1058"/>
        <v>-0.81078568107856819</v>
      </c>
      <c r="HD300" s="94">
        <f t="shared" si="931"/>
        <v>-1</v>
      </c>
      <c r="HE300" s="94">
        <f t="shared" si="932"/>
        <v>-0.1215826686655643</v>
      </c>
      <c r="HF300" s="94">
        <f t="shared" si="933"/>
        <v>0.77599751451401699</v>
      </c>
      <c r="HG300" s="94">
        <f t="shared" si="934"/>
        <v>0.30419223288788472</v>
      </c>
      <c r="HH300" s="94">
        <f t="shared" si="935"/>
        <v>-0.32452687693017807</v>
      </c>
      <c r="HI300" s="387">
        <f t="shared" si="936"/>
        <v>0.26984025794917565</v>
      </c>
      <c r="HJ300" s="366">
        <f t="shared" si="937"/>
        <v>-0.13741979195727552</v>
      </c>
      <c r="HK300" s="366">
        <f t="shared" si="938"/>
        <v>-1.9020418242716913E-2</v>
      </c>
      <c r="HL300" s="366">
        <f t="shared" si="939"/>
        <v>6.835438298373045E-2</v>
      </c>
      <c r="HM300" s="94">
        <f t="shared" si="992"/>
        <v>0</v>
      </c>
      <c r="HN300" s="94">
        <f t="shared" si="1059"/>
        <v>0.13741979195727552</v>
      </c>
      <c r="HO300" s="388">
        <f t="shared" si="1060"/>
        <v>0.15644021019999244</v>
      </c>
      <c r="HP300" s="94">
        <f t="shared" si="1061"/>
        <v>8.8085827216261986E-2</v>
      </c>
      <c r="HQ300" s="94">
        <f t="shared" si="1062"/>
        <v>6.7540524314588762E-2</v>
      </c>
      <c r="HR300" s="94">
        <f t="shared" si="1063"/>
        <v>9.9989950758717708E-2</v>
      </c>
      <c r="HS300" s="94">
        <f t="shared" si="1064"/>
        <v>7.8742148969354636E-2</v>
      </c>
      <c r="HT300" s="94">
        <f t="shared" si="1065"/>
        <v>7.6217360621030336E-2</v>
      </c>
      <c r="HU300" s="94">
        <f t="shared" si="1066"/>
        <v>0.12712880786759415</v>
      </c>
      <c r="HV300" s="94">
        <f t="shared" si="1067"/>
        <v>0.23577919892292157</v>
      </c>
      <c r="HW300" s="94">
        <f t="shared" si="1068"/>
        <v>-0.11794487155447216</v>
      </c>
      <c r="HX300" s="94" t="e">
        <f t="shared" si="940"/>
        <v>#VALUE!</v>
      </c>
      <c r="HY300" s="94">
        <f t="shared" si="941"/>
        <v>-0.28650241436436735</v>
      </c>
      <c r="HZ300" s="94">
        <f t="shared" si="942"/>
        <v>-0.24687337913548291</v>
      </c>
      <c r="IA300" s="94">
        <f t="shared" si="943"/>
        <v>0.35792113375288714</v>
      </c>
      <c r="IB300" s="94">
        <f t="shared" si="944"/>
        <v>-0.13826398967908407</v>
      </c>
      <c r="IC300" s="387">
        <f t="shared" si="945"/>
        <v>0.14264394586556761</v>
      </c>
      <c r="ID300" s="366" t="e">
        <f t="shared" si="946"/>
        <v>#VALUE!</v>
      </c>
      <c r="IE300" s="366">
        <f t="shared" si="947"/>
        <v>-8.3492151149350158E-2</v>
      </c>
      <c r="IF300" s="366">
        <f t="shared" si="948"/>
        <v>-9.5526447491851518E-2</v>
      </c>
      <c r="IG300" s="94" t="str">
        <f t="shared" si="993"/>
        <v>i.a.</v>
      </c>
      <c r="IH300" s="94">
        <f t="shared" si="1069"/>
        <v>0.20792651397633605</v>
      </c>
      <c r="II300" s="388">
        <f t="shared" si="1070"/>
        <v>0.2914186651256862</v>
      </c>
      <c r="IJ300" s="94">
        <f t="shared" si="1071"/>
        <v>0.38694511261753772</v>
      </c>
      <c r="IK300" s="94">
        <f t="shared" si="1072"/>
        <v>0.28495403967102079</v>
      </c>
      <c r="IL300" s="94">
        <f t="shared" si="1073"/>
        <v>0.33067440174039159</v>
      </c>
      <c r="IM300" s="94">
        <f t="shared" si="1074"/>
        <v>0.28939408722802223</v>
      </c>
      <c r="IN300" s="94">
        <f t="shared" si="1075"/>
        <v>0.2265103161644649</v>
      </c>
      <c r="IO300" s="94">
        <f t="shared" si="1076"/>
        <v>0.26712328767123283</v>
      </c>
      <c r="IP300" s="94">
        <f t="shared" si="1077"/>
        <v>0.22760096282428458</v>
      </c>
      <c r="IQ300" s="94">
        <f t="shared" si="1078"/>
        <v>0.16613708579210168</v>
      </c>
      <c r="IR300" s="94">
        <f t="shared" si="994"/>
        <v>0.22667731629392973</v>
      </c>
      <c r="IS300" s="94" t="e">
        <f t="shared" si="949"/>
        <v>#VALUE!</v>
      </c>
      <c r="IT300" s="94" t="e">
        <f t="shared" si="950"/>
        <v>#VALUE!</v>
      </c>
      <c r="IU300" s="94" t="e">
        <f t="shared" si="951"/>
        <v>#VALUE!</v>
      </c>
      <c r="IV300" s="94" t="e">
        <f t="shared" si="952"/>
        <v>#VALUE!</v>
      </c>
      <c r="IW300" s="94" t="e">
        <f t="shared" si="953"/>
        <v>#VALUE!</v>
      </c>
      <c r="IX300" s="387" t="e">
        <f t="shared" si="954"/>
        <v>#VALUE!</v>
      </c>
      <c r="IY300" s="366" t="e">
        <f t="shared" si="955"/>
        <v>#VALUE!</v>
      </c>
      <c r="IZ300" s="366" t="e">
        <f t="shared" si="956"/>
        <v>#VALUE!</v>
      </c>
      <c r="JA300" s="366" t="e">
        <f t="shared" si="957"/>
        <v>#VALUE!</v>
      </c>
      <c r="JB300" s="392"/>
      <c r="JC300" s="94" t="str">
        <f t="shared" si="1079"/>
        <v>i.a.</v>
      </c>
      <c r="JD300" s="388" t="str">
        <f t="shared" si="1080"/>
        <v>i.a.</v>
      </c>
      <c r="JE300" s="94" t="str">
        <f t="shared" si="1081"/>
        <v>i.a.</v>
      </c>
      <c r="JF300" s="94" t="str">
        <f t="shared" si="1082"/>
        <v>i.a.</v>
      </c>
      <c r="JG300" s="94" t="str">
        <f t="shared" si="1083"/>
        <v>i.a.</v>
      </c>
      <c r="JH300" s="94" t="str">
        <f t="shared" si="1084"/>
        <v>i.a.</v>
      </c>
      <c r="JI300" s="94" t="str">
        <f t="shared" si="1085"/>
        <v>i.a.</v>
      </c>
      <c r="JJ300" s="94" t="str">
        <f t="shared" si="1086"/>
        <v>i.a.</v>
      </c>
      <c r="JK300" s="94" t="str">
        <f t="shared" si="1087"/>
        <v>i.a.</v>
      </c>
      <c r="JL300" s="94" t="str">
        <f t="shared" si="1088"/>
        <v>i.a.</v>
      </c>
      <c r="JM300" s="94" t="str">
        <f t="shared" si="995"/>
        <v>i.a.</v>
      </c>
      <c r="JN300" s="94" t="e">
        <f t="shared" si="958"/>
        <v>#VALUE!</v>
      </c>
      <c r="JO300" s="94" t="e">
        <f t="shared" si="959"/>
        <v>#DIV/0!</v>
      </c>
      <c r="JP300" s="94" t="e">
        <f t="shared" si="960"/>
        <v>#DIV/0!</v>
      </c>
      <c r="JQ300" s="94" t="e">
        <f t="shared" si="961"/>
        <v>#DIV/0!</v>
      </c>
      <c r="JR300" s="94" t="e">
        <f t="shared" si="962"/>
        <v>#DIV/0!</v>
      </c>
      <c r="JS300" s="387" t="e">
        <f t="shared" si="963"/>
        <v>#DIV/0!</v>
      </c>
      <c r="JT300" s="364" t="e">
        <f t="shared" si="964"/>
        <v>#VALUE!</v>
      </c>
      <c r="JU300" s="364">
        <f t="shared" si="965"/>
        <v>0</v>
      </c>
      <c r="JV300" s="364">
        <f t="shared" si="966"/>
        <v>0</v>
      </c>
      <c r="JW300" s="99" t="str">
        <f t="shared" si="996"/>
        <v>i.a.</v>
      </c>
      <c r="JX300" s="99">
        <f t="shared" si="1089"/>
        <v>0</v>
      </c>
      <c r="JY300" s="389">
        <f t="shared" si="1090"/>
        <v>0</v>
      </c>
      <c r="JZ300" s="99">
        <f t="shared" si="1091"/>
        <v>0</v>
      </c>
      <c r="KA300" s="99">
        <f t="shared" si="1092"/>
        <v>0</v>
      </c>
      <c r="KB300" s="99">
        <f t="shared" si="1093"/>
        <v>0</v>
      </c>
      <c r="KC300" s="99">
        <f t="shared" si="1094"/>
        <v>0</v>
      </c>
      <c r="KD300" s="99">
        <f t="shared" si="1095"/>
        <v>0</v>
      </c>
      <c r="KE300" s="99">
        <f t="shared" si="1096"/>
        <v>0</v>
      </c>
      <c r="KF300" s="99">
        <f t="shared" si="997"/>
        <v>0</v>
      </c>
      <c r="KG300" s="99">
        <f t="shared" si="998"/>
        <v>0</v>
      </c>
      <c r="KH300" s="99" t="str">
        <f t="shared" si="999"/>
        <v>i.a.</v>
      </c>
      <c r="KI300" s="94">
        <f t="shared" si="967"/>
        <v>-1</v>
      </c>
      <c r="KJ300" s="94">
        <f t="shared" si="968"/>
        <v>-3.5794024878619185E-2</v>
      </c>
      <c r="KK300" s="94">
        <f t="shared" si="969"/>
        <v>1.8521775544388603</v>
      </c>
      <c r="KL300" s="94">
        <f t="shared" si="970"/>
        <v>5.4633309952458992E-2</v>
      </c>
      <c r="KM300" s="94">
        <f t="shared" si="971"/>
        <v>-0.51831412977562163</v>
      </c>
      <c r="KN300" s="387">
        <f t="shared" si="972"/>
        <v>1.1242814125376399</v>
      </c>
      <c r="KO300" s="364">
        <f t="shared" si="973"/>
        <v>-0.10424137931034483</v>
      </c>
      <c r="KP300" s="364">
        <f t="shared" si="974"/>
        <v>-3.869731800766274E-3</v>
      </c>
      <c r="KQ300" s="364">
        <f t="shared" si="975"/>
        <v>7.0206349206349189E-2</v>
      </c>
      <c r="KR300" s="308"/>
      <c r="KS300" s="308">
        <f t="shared" si="1097"/>
        <v>0.10424137931034483</v>
      </c>
      <c r="KT300" s="390">
        <f t="shared" si="1098"/>
        <v>0.1081111111111111</v>
      </c>
      <c r="KU300" s="308">
        <f t="shared" si="1099"/>
        <v>3.7904761904761906E-2</v>
      </c>
      <c r="KV300" s="308">
        <f t="shared" si="1100"/>
        <v>3.5941176470588233E-2</v>
      </c>
      <c r="KW300" s="308">
        <f t="shared" si="1101"/>
        <v>7.4615384615384611E-2</v>
      </c>
      <c r="KX300" s="308">
        <f t="shared" si="1102"/>
        <v>3.5125000000000003E-2</v>
      </c>
      <c r="KY300" s="308">
        <f t="shared" si="1103"/>
        <v>3.0115384615384617E-2</v>
      </c>
      <c r="KZ300" s="308">
        <f t="shared" si="1104"/>
        <v>6.4437499999999995E-2</v>
      </c>
      <c r="LA300" s="308">
        <f t="shared" si="1105"/>
        <v>0.13009999999999999</v>
      </c>
      <c r="LB300" s="308">
        <f t="shared" si="1106"/>
        <v>-7.9272727272727272E-2</v>
      </c>
      <c r="LC300" s="308" t="str">
        <f t="shared" si="1000"/>
        <v>i.a.</v>
      </c>
    </row>
    <row r="301" spans="1:315" s="1" customFormat="1" ht="15.75" customHeight="1" x14ac:dyDescent="0.3">
      <c r="A301" s="348" t="s">
        <v>704</v>
      </c>
      <c r="B301" s="171">
        <v>34489246</v>
      </c>
      <c r="C301" t="s">
        <v>95</v>
      </c>
      <c r="D301" s="4"/>
      <c r="E301"/>
      <c r="F301"/>
      <c r="G301"/>
      <c r="H301"/>
      <c r="I301" s="190">
        <v>44956</v>
      </c>
      <c r="J301" s="176"/>
      <c r="K301" s="176" t="s">
        <v>204</v>
      </c>
      <c r="L301" s="176" t="s">
        <v>204</v>
      </c>
      <c r="M301" s="176" t="s">
        <v>204</v>
      </c>
      <c r="N301" s="176" t="s">
        <v>204</v>
      </c>
      <c r="O301" s="181" t="s">
        <v>204</v>
      </c>
      <c r="P301" s="178" t="s">
        <v>204</v>
      </c>
      <c r="Q301" s="94" t="e">
        <f t="shared" si="913"/>
        <v>#DIV/0!</v>
      </c>
      <c r="R301" s="94" t="e">
        <f t="shared" si="914"/>
        <v>#DIV/0!</v>
      </c>
      <c r="S301" s="94" t="e">
        <f t="shared" si="915"/>
        <v>#DIV/0!</v>
      </c>
      <c r="T301" s="94" t="e">
        <f t="shared" si="916"/>
        <v>#DIV/0!</v>
      </c>
      <c r="U301" s="94" t="e">
        <f t="shared" si="917"/>
        <v>#DIV/0!</v>
      </c>
      <c r="V301" s="94" t="e">
        <f t="shared" si="918"/>
        <v>#DIV/0!</v>
      </c>
      <c r="W301" s="362">
        <f t="shared" si="919"/>
        <v>0</v>
      </c>
      <c r="X301" s="362">
        <f t="shared" si="920"/>
        <v>0</v>
      </c>
      <c r="Y301" s="362">
        <f t="shared" si="921"/>
        <v>0</v>
      </c>
      <c r="Z301" s="100"/>
      <c r="AA301" s="396"/>
      <c r="AB301" s="100"/>
      <c r="AC301" s="100"/>
      <c r="AD301" s="100"/>
      <c r="AE301" s="208"/>
      <c r="AF301" s="221"/>
      <c r="AG301" s="222"/>
      <c r="AH301" s="222"/>
      <c r="AI301" s="222"/>
      <c r="AJ301" s="222"/>
      <c r="AK301" s="223"/>
      <c r="AL301" s="94">
        <f t="shared" si="976"/>
        <v>-1</v>
      </c>
      <c r="AM301" s="94">
        <f t="shared" si="977"/>
        <v>-0.27762302692664803</v>
      </c>
      <c r="AN301" s="94">
        <f t="shared" si="1001"/>
        <v>0.43536206130608618</v>
      </c>
      <c r="AO301" s="94">
        <f t="shared" si="1002"/>
        <v>-0.10816164817749609</v>
      </c>
      <c r="AP301" s="94">
        <f t="shared" si="1003"/>
        <v>-5.4681647940074872E-2</v>
      </c>
      <c r="AQ301" s="94">
        <f t="shared" si="1004"/>
        <v>0.85287994448299775</v>
      </c>
      <c r="AR301" s="362">
        <f t="shared" si="978"/>
        <v>-2.3340000000000001</v>
      </c>
      <c r="AS301" s="362">
        <f t="shared" si="1005"/>
        <v>-0.8969999999999998</v>
      </c>
      <c r="AT301" s="362">
        <f t="shared" si="1006"/>
        <v>0.98</v>
      </c>
      <c r="AU301" s="266"/>
      <c r="AV301" s="266">
        <v>2.3340000000000001</v>
      </c>
      <c r="AW301" s="266">
        <v>3.2309999999999999</v>
      </c>
      <c r="AX301" s="266">
        <v>2.2509999999999999</v>
      </c>
      <c r="AY301" s="266">
        <v>2.524</v>
      </c>
      <c r="AZ301" s="205">
        <v>2.67</v>
      </c>
      <c r="BA301" s="283">
        <v>1.4410000000000001</v>
      </c>
      <c r="BB301" s="260">
        <v>1.19</v>
      </c>
      <c r="BC301" s="258">
        <v>0.42699999999999999</v>
      </c>
      <c r="BD301" s="258">
        <v>0.51200000000000001</v>
      </c>
      <c r="BE301" s="258">
        <v>-6.3E-2</v>
      </c>
      <c r="BF301" s="260"/>
      <c r="BG301" s="94">
        <f t="shared" si="979"/>
        <v>-1</v>
      </c>
      <c r="BH301" s="94">
        <f t="shared" si="1007"/>
        <v>-0.67</v>
      </c>
      <c r="BI301" s="94">
        <f t="shared" si="1008"/>
        <v>0.54711673699015495</v>
      </c>
      <c r="BJ301" s="94">
        <f t="shared" si="1009"/>
        <v>-0.51763907734056991</v>
      </c>
      <c r="BK301" s="94">
        <f t="shared" si="1010"/>
        <v>0.64142538975501107</v>
      </c>
      <c r="BL301" s="94">
        <f t="shared" si="1011"/>
        <v>1.5439093484419266</v>
      </c>
      <c r="BM301" s="362">
        <f t="shared" si="980"/>
        <v>-0.36299999999999999</v>
      </c>
      <c r="BN301" s="362">
        <f t="shared" si="1012"/>
        <v>-0.7370000000000001</v>
      </c>
      <c r="BO301" s="362">
        <f t="shared" si="1013"/>
        <v>0.38900000000000012</v>
      </c>
      <c r="BP301" s="266"/>
      <c r="BQ301" s="266">
        <v>0.36299999999999999</v>
      </c>
      <c r="BR301" s="266">
        <v>1.1000000000000001</v>
      </c>
      <c r="BS301" s="266">
        <v>0.71099999999999997</v>
      </c>
      <c r="BT301" s="266">
        <v>1.474</v>
      </c>
      <c r="BU301" s="201">
        <v>0.89800000000000002</v>
      </c>
      <c r="BV301" s="273">
        <v>0.35299999999999998</v>
      </c>
      <c r="BW301" s="223">
        <v>0.13100000000000001</v>
      </c>
      <c r="BX301" s="222">
        <v>1.4999999999999999E-2</v>
      </c>
      <c r="BY301" s="222">
        <v>0.46700000000000003</v>
      </c>
      <c r="BZ301" s="222">
        <v>-6.3E-2</v>
      </c>
      <c r="CA301" s="222"/>
      <c r="CB301" s="94">
        <f t="shared" si="981"/>
        <v>-1</v>
      </c>
      <c r="CC301" s="94">
        <f t="shared" si="1014"/>
        <v>-0.68022181146025884</v>
      </c>
      <c r="CD301" s="94">
        <f t="shared" si="1015"/>
        <v>0.52824858757062165</v>
      </c>
      <c r="CE301" s="94">
        <f t="shared" si="1016"/>
        <v>-0.52097428958051428</v>
      </c>
      <c r="CF301" s="94">
        <f t="shared" si="1017"/>
        <v>0.6458797327394209</v>
      </c>
      <c r="CG301" s="94">
        <f t="shared" si="1018"/>
        <v>1.7129909365558911</v>
      </c>
      <c r="CH301" s="362">
        <f t="shared" si="982"/>
        <v>-0.34599999999999997</v>
      </c>
      <c r="CI301" s="362">
        <f t="shared" si="1019"/>
        <v>-0.7360000000000001</v>
      </c>
      <c r="CJ301" s="362">
        <f t="shared" si="1020"/>
        <v>0.37400000000000011</v>
      </c>
      <c r="CK301" s="100"/>
      <c r="CL301" s="100">
        <v>0.34599999999999997</v>
      </c>
      <c r="CM301" s="100">
        <v>1.0820000000000001</v>
      </c>
      <c r="CN301" s="100">
        <v>0.70799999999999996</v>
      </c>
      <c r="CO301" s="100">
        <v>1.478</v>
      </c>
      <c r="CP301" s="208">
        <v>0.89800000000000002</v>
      </c>
      <c r="CQ301" s="221">
        <v>0.33100000000000002</v>
      </c>
      <c r="CR301" s="291">
        <v>0.13100000000000001</v>
      </c>
      <c r="CS301" s="291">
        <v>1.4E-2</v>
      </c>
      <c r="CT301" s="291">
        <v>0.46400000000000002</v>
      </c>
      <c r="CU301" s="291">
        <v>-6.3E-2</v>
      </c>
      <c r="CV301" s="291"/>
      <c r="CW301" s="94">
        <f t="shared" si="983"/>
        <v>-1</v>
      </c>
      <c r="CX301" s="94">
        <f t="shared" si="1021"/>
        <v>-0.68090154211150644</v>
      </c>
      <c r="CY301" s="94">
        <f t="shared" si="1022"/>
        <v>0.52717391304347805</v>
      </c>
      <c r="CZ301" s="94">
        <f t="shared" si="1023"/>
        <v>-0.52041702867072104</v>
      </c>
      <c r="DA301" s="94">
        <f t="shared" si="1024"/>
        <v>0.64428571428571446</v>
      </c>
      <c r="DB301" s="94">
        <f t="shared" si="1025"/>
        <v>1.7343749999999998</v>
      </c>
      <c r="DC301" s="362">
        <f t="shared" si="984"/>
        <v>-0.26900000000000002</v>
      </c>
      <c r="DD301" s="362">
        <f t="shared" si="1026"/>
        <v>-0.57399999999999995</v>
      </c>
      <c r="DE301" s="362">
        <f t="shared" si="1027"/>
        <v>0.29099999999999993</v>
      </c>
      <c r="DF301" s="266"/>
      <c r="DG301" s="266">
        <v>0.26900000000000002</v>
      </c>
      <c r="DH301" s="266">
        <v>0.84299999999999997</v>
      </c>
      <c r="DI301" s="266">
        <v>0.55200000000000005</v>
      </c>
      <c r="DJ301" s="266">
        <v>1.151</v>
      </c>
      <c r="DK301" s="201">
        <v>0.7</v>
      </c>
      <c r="DL301" s="273">
        <v>0.25600000000000001</v>
      </c>
      <c r="DM301" s="222">
        <v>0.10100000000000001</v>
      </c>
      <c r="DN301" s="222">
        <v>8.9999999999999993E-3</v>
      </c>
      <c r="DO301" s="222">
        <v>0.35</v>
      </c>
      <c r="DP301" s="222">
        <v>-0.112</v>
      </c>
      <c r="DQ301" s="222"/>
      <c r="DR301" s="94">
        <f t="shared" si="985"/>
        <v>-1</v>
      </c>
      <c r="DS301" s="94">
        <f t="shared" si="1028"/>
        <v>-0.34346701164294963</v>
      </c>
      <c r="DT301" s="94">
        <f t="shared" si="1029"/>
        <v>0.28512053200332499</v>
      </c>
      <c r="DU301" s="94">
        <f t="shared" si="1030"/>
        <v>-0.2713506965475469</v>
      </c>
      <c r="DV301" s="94">
        <f t="shared" si="1031"/>
        <v>0.37583333333333341</v>
      </c>
      <c r="DW301" s="94">
        <f t="shared" si="1032"/>
        <v>1.10896309314587</v>
      </c>
      <c r="DX301" s="362">
        <f t="shared" si="986"/>
        <v>-1.0149999999999999</v>
      </c>
      <c r="DY301" s="362">
        <f t="shared" si="1033"/>
        <v>-0.53100000000000014</v>
      </c>
      <c r="DZ301" s="362">
        <f t="shared" si="1034"/>
        <v>0.34299999999999997</v>
      </c>
      <c r="EA301" s="100"/>
      <c r="EB301" s="100">
        <v>1.0149999999999999</v>
      </c>
      <c r="EC301" s="100">
        <v>1.546</v>
      </c>
      <c r="ED301" s="100">
        <v>1.2030000000000001</v>
      </c>
      <c r="EE301" s="100">
        <v>1.651</v>
      </c>
      <c r="EF301" s="208">
        <v>1.2</v>
      </c>
      <c r="EG301" s="221">
        <v>0.56899999999999995</v>
      </c>
      <c r="EH301" s="291">
        <v>0.33300000000000002</v>
      </c>
      <c r="EI301" s="291">
        <v>0.23200000000000001</v>
      </c>
      <c r="EJ301" s="291">
        <v>0.223</v>
      </c>
      <c r="EK301" s="291">
        <v>0.08</v>
      </c>
      <c r="EL301" s="291"/>
      <c r="EM301" s="94">
        <f t="shared" si="987"/>
        <v>-1</v>
      </c>
      <c r="EN301" s="94">
        <f t="shared" si="1035"/>
        <v>-0.41648531011969536</v>
      </c>
      <c r="EO301" s="94">
        <f t="shared" si="1036"/>
        <v>7.2658301721622437E-2</v>
      </c>
      <c r="EP301" s="94">
        <f t="shared" si="1037"/>
        <v>0.42199170124481322</v>
      </c>
      <c r="EQ301" s="94">
        <f t="shared" si="1038"/>
        <v>-0.18581081081081074</v>
      </c>
      <c r="ER301" s="94">
        <f t="shared" si="1039"/>
        <v>2.4619883040935675</v>
      </c>
      <c r="ES301" s="362">
        <f t="shared" si="988"/>
        <v>-2.145</v>
      </c>
      <c r="ET301" s="362">
        <f t="shared" si="1040"/>
        <v>-1.5310000000000001</v>
      </c>
      <c r="EU301" s="362">
        <f t="shared" si="1041"/>
        <v>0.24900000000000011</v>
      </c>
      <c r="EV301" s="100"/>
      <c r="EW301" s="100">
        <v>2.145</v>
      </c>
      <c r="EX301" s="100">
        <v>3.6760000000000002</v>
      </c>
      <c r="EY301" s="100">
        <v>3.427</v>
      </c>
      <c r="EZ301" s="100">
        <v>2.41</v>
      </c>
      <c r="FA301" s="208">
        <v>2.96</v>
      </c>
      <c r="FB301" s="221">
        <v>0.85499999999999998</v>
      </c>
      <c r="FC301" s="291">
        <v>0.68500000000000005</v>
      </c>
      <c r="FD301" s="291">
        <v>0.72699999999999998</v>
      </c>
      <c r="FE301" s="291">
        <v>1.7470000000000001</v>
      </c>
      <c r="FF301" s="291">
        <v>0.33600000000000002</v>
      </c>
      <c r="FG301" s="291"/>
      <c r="FH301" s="94">
        <f t="shared" si="989"/>
        <v>-1</v>
      </c>
      <c r="FI301" s="94">
        <f t="shared" si="1042"/>
        <v>-0.2857142857142857</v>
      </c>
      <c r="FJ301" s="94">
        <f t="shared" si="1043"/>
        <v>0.4</v>
      </c>
      <c r="FK301" s="94">
        <f t="shared" si="1044"/>
        <v>0</v>
      </c>
      <c r="FL301" s="94">
        <f t="shared" si="1045"/>
        <v>0</v>
      </c>
      <c r="FM301" s="94">
        <f t="shared" si="1046"/>
        <v>0.66666666666666663</v>
      </c>
      <c r="FN301" s="362">
        <f t="shared" si="990"/>
        <v>-5</v>
      </c>
      <c r="FO301" s="362">
        <f t="shared" si="1047"/>
        <v>-2</v>
      </c>
      <c r="FP301" s="362">
        <f t="shared" si="1048"/>
        <v>2</v>
      </c>
      <c r="FQ301" s="486"/>
      <c r="FR301" s="486">
        <v>5</v>
      </c>
      <c r="FS301" s="486">
        <v>7</v>
      </c>
      <c r="FT301" s="486">
        <v>5</v>
      </c>
      <c r="FU301" s="486">
        <v>5</v>
      </c>
      <c r="FV301" s="2">
        <v>5</v>
      </c>
      <c r="FW301" s="505">
        <v>3</v>
      </c>
      <c r="FX301" s="506"/>
      <c r="FY301" s="506"/>
      <c r="FZ301" s="506"/>
      <c r="GA301" s="506"/>
      <c r="GB301" s="506"/>
      <c r="GC301" s="2"/>
      <c r="GD301" s="141"/>
      <c r="GE301" s="1" t="s">
        <v>77</v>
      </c>
      <c r="GF301" s="336"/>
      <c r="GG301" s="138">
        <v>5683</v>
      </c>
      <c r="GH301" s="1" t="s">
        <v>708</v>
      </c>
      <c r="GI301" s="18" t="s">
        <v>82</v>
      </c>
      <c r="GJ301" s="94">
        <f t="shared" si="922"/>
        <v>-1</v>
      </c>
      <c r="GK301" s="94">
        <f t="shared" si="923"/>
        <v>-0.65674727048194115</v>
      </c>
      <c r="GL301" s="94">
        <f t="shared" si="924"/>
        <v>0.58662112365462138</v>
      </c>
      <c r="GM301" s="94">
        <f t="shared" si="925"/>
        <v>-0.52147782046042268</v>
      </c>
      <c r="GN301" s="94">
        <f t="shared" si="926"/>
        <v>2.1242107055782364E-2</v>
      </c>
      <c r="GO301" s="392">
        <f t="shared" si="927"/>
        <v>0.38333398800079921</v>
      </c>
      <c r="GP301" s="366">
        <f t="shared" si="928"/>
        <v>-0.27020695040999609</v>
      </c>
      <c r="GQ301" s="366">
        <f t="shared" si="929"/>
        <v>-0.5169883933513717</v>
      </c>
      <c r="GR301" s="366">
        <f t="shared" si="930"/>
        <v>0.29104958342499782</v>
      </c>
      <c r="GS301" s="94">
        <f t="shared" si="991"/>
        <v>0</v>
      </c>
      <c r="GT301" s="94">
        <f t="shared" si="1049"/>
        <v>0.27020695040999609</v>
      </c>
      <c r="GU301" s="392">
        <f t="shared" si="1050"/>
        <v>0.78719534376136779</v>
      </c>
      <c r="GV301" s="94">
        <f t="shared" si="1051"/>
        <v>0.49614576033636998</v>
      </c>
      <c r="GW301" s="94">
        <f t="shared" si="1052"/>
        <v>1.0368291827428973</v>
      </c>
      <c r="GX301" s="94">
        <f t="shared" si="1053"/>
        <v>1.0152628603730922</v>
      </c>
      <c r="GY301" s="94">
        <f t="shared" si="1054"/>
        <v>0.73392461197339254</v>
      </c>
      <c r="GZ301" s="94">
        <f t="shared" si="1055"/>
        <v>0.463716814159292</v>
      </c>
      <c r="HA301" s="94">
        <f t="shared" si="1056"/>
        <v>6.1538461538461535E-2</v>
      </c>
      <c r="HB301" s="94">
        <f t="shared" si="1057"/>
        <v>3.0627062706270629</v>
      </c>
      <c r="HC301" s="94">
        <f t="shared" si="1058"/>
        <v>-0.78749999999999998</v>
      </c>
      <c r="HD301" s="94">
        <f t="shared" si="931"/>
        <v>-1</v>
      </c>
      <c r="HE301" s="94">
        <f t="shared" si="932"/>
        <v>-0.59732176601958431</v>
      </c>
      <c r="HF301" s="94">
        <f t="shared" si="933"/>
        <v>0.2713670834593177</v>
      </c>
      <c r="HG301" s="94">
        <f t="shared" si="934"/>
        <v>-0.55623125669331164</v>
      </c>
      <c r="HH301" s="94">
        <f t="shared" si="935"/>
        <v>0.16611505808479829</v>
      </c>
      <c r="HI301" s="392">
        <f t="shared" si="936"/>
        <v>2.6899186527016245E-2</v>
      </c>
      <c r="HJ301" s="366">
        <f t="shared" si="937"/>
        <v>-0.12472083834392717</v>
      </c>
      <c r="HK301" s="366">
        <f t="shared" si="938"/>
        <v>-0.1850074454798093</v>
      </c>
      <c r="HL301" s="366">
        <f t="shared" si="939"/>
        <v>6.610998675332358E-2</v>
      </c>
      <c r="HM301" s="94">
        <f t="shared" si="992"/>
        <v>0</v>
      </c>
      <c r="HN301" s="94">
        <f t="shared" si="1059"/>
        <v>0.12472083834392717</v>
      </c>
      <c r="HO301" s="392">
        <f t="shared" si="1060"/>
        <v>0.30972828382373646</v>
      </c>
      <c r="HP301" s="94">
        <f t="shared" si="1061"/>
        <v>0.24361829707041288</v>
      </c>
      <c r="HQ301" s="94">
        <f t="shared" si="1062"/>
        <v>0.54897579143389197</v>
      </c>
      <c r="HR301" s="94">
        <f t="shared" si="1063"/>
        <v>0.47077326343381393</v>
      </c>
      <c r="HS301" s="94">
        <f t="shared" si="1064"/>
        <v>0.45844155844155843</v>
      </c>
      <c r="HT301" s="94">
        <f t="shared" si="1065"/>
        <v>0.18555240793201136</v>
      </c>
      <c r="HU301" s="94">
        <f t="shared" si="1066"/>
        <v>1.2126111560226353E-2</v>
      </c>
      <c r="HV301" s="94">
        <f t="shared" si="1067"/>
        <v>0.44839174267882859</v>
      </c>
      <c r="HW301" s="94">
        <f t="shared" si="1068"/>
        <v>-0.1875</v>
      </c>
      <c r="HX301" s="94" t="e">
        <f t="shared" si="940"/>
        <v>#VALUE!</v>
      </c>
      <c r="HY301" s="94">
        <f t="shared" si="941"/>
        <v>0.12513532177180292</v>
      </c>
      <c r="HZ301" s="94">
        <f t="shared" si="942"/>
        <v>0.19807074623922596</v>
      </c>
      <c r="IA301" s="94">
        <f t="shared" si="943"/>
        <v>-0.48758540375826903</v>
      </c>
      <c r="IB301" s="94">
        <f t="shared" si="944"/>
        <v>0.68982019363762115</v>
      </c>
      <c r="IC301" s="392">
        <f t="shared" si="945"/>
        <v>-0.39082316059468963</v>
      </c>
      <c r="ID301" s="366" t="e">
        <f t="shared" si="946"/>
        <v>#VALUE!</v>
      </c>
      <c r="IE301" s="366">
        <f t="shared" si="947"/>
        <v>5.2627640766922557E-2</v>
      </c>
      <c r="IF301" s="366">
        <f t="shared" si="948"/>
        <v>6.9529940976302551E-2</v>
      </c>
      <c r="IG301" s="94" t="str">
        <f t="shared" si="993"/>
        <v>i.a.</v>
      </c>
      <c r="IH301" s="94">
        <f t="shared" si="1069"/>
        <v>0.47319347319347316</v>
      </c>
      <c r="II301" s="392">
        <f t="shared" si="1070"/>
        <v>0.4205658324265506</v>
      </c>
      <c r="IJ301" s="94">
        <f t="shared" si="1071"/>
        <v>0.35103589145024805</v>
      </c>
      <c r="IK301" s="94">
        <f t="shared" si="1072"/>
        <v>0.68506224066390042</v>
      </c>
      <c r="IL301" s="94">
        <f t="shared" si="1073"/>
        <v>0.40540540540540537</v>
      </c>
      <c r="IM301" s="94">
        <f t="shared" si="1074"/>
        <v>0.66549707602339181</v>
      </c>
      <c r="IN301" s="94">
        <f t="shared" si="1075"/>
        <v>0.48613138686131385</v>
      </c>
      <c r="IO301" s="94">
        <f t="shared" si="1076"/>
        <v>0.3191196698762036</v>
      </c>
      <c r="IP301" s="94">
        <f t="shared" si="1077"/>
        <v>0.12764739553520321</v>
      </c>
      <c r="IQ301" s="94">
        <f t="shared" si="1078"/>
        <v>0.23809523809523808</v>
      </c>
      <c r="IR301" s="94" t="str">
        <f t="shared" si="994"/>
        <v>i.a.</v>
      </c>
      <c r="IS301" s="94" t="e">
        <f t="shared" si="949"/>
        <v>#VALUE!</v>
      </c>
      <c r="IT301" s="94" t="e">
        <f t="shared" si="950"/>
        <v>#VALUE!</v>
      </c>
      <c r="IU301" s="94" t="e">
        <f t="shared" si="951"/>
        <v>#VALUE!</v>
      </c>
      <c r="IV301" s="94" t="e">
        <f t="shared" si="952"/>
        <v>#VALUE!</v>
      </c>
      <c r="IW301" s="94" t="e">
        <f t="shared" si="953"/>
        <v>#VALUE!</v>
      </c>
      <c r="IX301" s="392" t="e">
        <f t="shared" si="954"/>
        <v>#VALUE!</v>
      </c>
      <c r="IY301" s="366" t="e">
        <f t="shared" si="955"/>
        <v>#VALUE!</v>
      </c>
      <c r="IZ301" s="366" t="e">
        <f t="shared" si="956"/>
        <v>#VALUE!</v>
      </c>
      <c r="JA301" s="366" t="e">
        <f t="shared" si="957"/>
        <v>#VALUE!</v>
      </c>
      <c r="JB301" s="392"/>
      <c r="JC301" s="94" t="str">
        <f t="shared" si="1079"/>
        <v>i.a.</v>
      </c>
      <c r="JD301" s="392" t="str">
        <f t="shared" si="1080"/>
        <v>i.a.</v>
      </c>
      <c r="JE301" s="94" t="str">
        <f t="shared" si="1081"/>
        <v>i.a.</v>
      </c>
      <c r="JF301" s="94" t="str">
        <f t="shared" si="1082"/>
        <v>i.a.</v>
      </c>
      <c r="JG301" s="94" t="str">
        <f t="shared" si="1083"/>
        <v>i.a.</v>
      </c>
      <c r="JH301" s="94" t="str">
        <f t="shared" si="1084"/>
        <v>i.a.</v>
      </c>
      <c r="JI301" s="94" t="str">
        <f t="shared" si="1085"/>
        <v>i.a.</v>
      </c>
      <c r="JJ301" s="94" t="str">
        <f t="shared" si="1086"/>
        <v>i.a.</v>
      </c>
      <c r="JK301" s="94" t="str">
        <f t="shared" si="1087"/>
        <v>i.a.</v>
      </c>
      <c r="JL301" s="94" t="str">
        <f t="shared" si="1088"/>
        <v>i.a.</v>
      </c>
      <c r="JM301" s="94" t="str">
        <f t="shared" si="995"/>
        <v>i.a.</v>
      </c>
      <c r="JN301" s="94" t="e">
        <f t="shared" si="958"/>
        <v>#VALUE!</v>
      </c>
      <c r="JO301" s="94" t="e">
        <f t="shared" si="959"/>
        <v>#DIV/0!</v>
      </c>
      <c r="JP301" s="94" t="e">
        <f t="shared" si="960"/>
        <v>#DIV/0!</v>
      </c>
      <c r="JQ301" s="94" t="e">
        <f t="shared" si="961"/>
        <v>#DIV/0!</v>
      </c>
      <c r="JR301" s="94" t="e">
        <f t="shared" si="962"/>
        <v>#DIV/0!</v>
      </c>
      <c r="JS301" s="392" t="e">
        <f t="shared" si="963"/>
        <v>#DIV/0!</v>
      </c>
      <c r="JT301" s="364" t="e">
        <f t="shared" si="964"/>
        <v>#VALUE!</v>
      </c>
      <c r="JU301" s="364">
        <f t="shared" si="965"/>
        <v>0</v>
      </c>
      <c r="JV301" s="364">
        <f t="shared" si="966"/>
        <v>0</v>
      </c>
      <c r="JW301" s="99" t="str">
        <f t="shared" si="996"/>
        <v>i.a.</v>
      </c>
      <c r="JX301" s="99">
        <f t="shared" si="1089"/>
        <v>0</v>
      </c>
      <c r="JY301" s="393">
        <f t="shared" si="1090"/>
        <v>0</v>
      </c>
      <c r="JZ301" s="99">
        <f t="shared" si="1091"/>
        <v>0</v>
      </c>
      <c r="KA301" s="99">
        <f t="shared" si="1092"/>
        <v>0</v>
      </c>
      <c r="KB301" s="99">
        <f t="shared" si="1093"/>
        <v>0</v>
      </c>
      <c r="KC301" s="99">
        <f t="shared" si="1094"/>
        <v>0</v>
      </c>
      <c r="KD301" s="99" t="str">
        <f t="shared" si="1095"/>
        <v>i.a.</v>
      </c>
      <c r="KE301" s="99" t="str">
        <f t="shared" si="1096"/>
        <v>i.a.</v>
      </c>
      <c r="KF301" s="99" t="str">
        <f t="shared" si="997"/>
        <v>i.a.</v>
      </c>
      <c r="KG301" s="99" t="str">
        <f t="shared" si="998"/>
        <v>i.a.</v>
      </c>
      <c r="KH301" s="99" t="str">
        <f t="shared" si="999"/>
        <v>i.a.</v>
      </c>
      <c r="KI301" s="94">
        <f t="shared" si="967"/>
        <v>-1</v>
      </c>
      <c r="KJ301" s="94">
        <f t="shared" si="968"/>
        <v>-0.55231053604436231</v>
      </c>
      <c r="KK301" s="94">
        <f t="shared" si="969"/>
        <v>9.1606133979015375E-2</v>
      </c>
      <c r="KL301" s="94">
        <f t="shared" si="970"/>
        <v>-0.52097428958051417</v>
      </c>
      <c r="KM301" s="94">
        <f t="shared" si="971"/>
        <v>0.64587973273942068</v>
      </c>
      <c r="KN301" s="392">
        <f t="shared" si="972"/>
        <v>0.62779456193353478</v>
      </c>
      <c r="KO301" s="364">
        <f t="shared" si="973"/>
        <v>-6.9199999999999998E-2</v>
      </c>
      <c r="KP301" s="364">
        <f t="shared" si="974"/>
        <v>-8.5371428571428584E-2</v>
      </c>
      <c r="KQ301" s="364">
        <f t="shared" si="975"/>
        <v>1.2971428571428578E-2</v>
      </c>
      <c r="KR301" s="308"/>
      <c r="KS301" s="308">
        <f t="shared" si="1097"/>
        <v>6.9199999999999998E-2</v>
      </c>
      <c r="KT301" s="395">
        <f t="shared" si="1098"/>
        <v>0.15457142857142858</v>
      </c>
      <c r="KU301" s="308">
        <f t="shared" si="1099"/>
        <v>0.1416</v>
      </c>
      <c r="KV301" s="308">
        <f t="shared" si="1100"/>
        <v>0.29559999999999997</v>
      </c>
      <c r="KW301" s="308">
        <f t="shared" si="1101"/>
        <v>0.17960000000000001</v>
      </c>
      <c r="KX301" s="308">
        <f t="shared" si="1102"/>
        <v>0.11033333333333334</v>
      </c>
      <c r="KY301" s="308" t="str">
        <f t="shared" si="1103"/>
        <v>i.a.</v>
      </c>
      <c r="KZ301" s="308" t="str">
        <f t="shared" si="1104"/>
        <v>i.a.</v>
      </c>
      <c r="LA301" s="308" t="str">
        <f t="shared" si="1105"/>
        <v>i.a.</v>
      </c>
      <c r="LB301" s="308" t="str">
        <f t="shared" si="1106"/>
        <v>i.a.</v>
      </c>
      <c r="LC301" s="308" t="str">
        <f t="shared" si="1000"/>
        <v>i.a.</v>
      </c>
    </row>
    <row r="302" spans="1:315" s="1" customFormat="1" ht="15.75" customHeight="1" x14ac:dyDescent="0.3">
      <c r="A302" s="458" t="s">
        <v>123</v>
      </c>
      <c r="B302" s="171">
        <v>26378443</v>
      </c>
      <c r="C302" t="s">
        <v>95</v>
      </c>
      <c r="D302" s="4" t="s">
        <v>87</v>
      </c>
      <c r="E302">
        <v>1</v>
      </c>
      <c r="F302"/>
      <c r="G302">
        <v>431100</v>
      </c>
      <c r="H302"/>
      <c r="I302" s="183">
        <v>45114</v>
      </c>
      <c r="J302" s="176"/>
      <c r="K302" s="176" t="s">
        <v>86</v>
      </c>
      <c r="L302" s="176" t="s">
        <v>86</v>
      </c>
      <c r="M302" s="176" t="s">
        <v>86</v>
      </c>
      <c r="N302" s="176" t="s">
        <v>86</v>
      </c>
      <c r="O302" s="176" t="s">
        <v>86</v>
      </c>
      <c r="P302" s="176" t="s">
        <v>86</v>
      </c>
      <c r="Q302" s="94">
        <f t="shared" si="913"/>
        <v>-1</v>
      </c>
      <c r="R302" s="94">
        <f t="shared" si="914"/>
        <v>0.21755757904747131</v>
      </c>
      <c r="S302" s="94">
        <f t="shared" si="915"/>
        <v>0.1287370460204591</v>
      </c>
      <c r="T302" s="94">
        <f t="shared" si="916"/>
        <v>4.590703434053367E-2</v>
      </c>
      <c r="U302" s="94">
        <f t="shared" si="917"/>
        <v>0.100731119379039</v>
      </c>
      <c r="V302" s="94">
        <f t="shared" si="918"/>
        <v>-3.9778235019108932E-3</v>
      </c>
      <c r="W302" s="362">
        <f t="shared" si="919"/>
        <v>-596.63</v>
      </c>
      <c r="X302" s="362">
        <f t="shared" si="920"/>
        <v>106.608</v>
      </c>
      <c r="Y302" s="362">
        <f t="shared" si="921"/>
        <v>55.88900000000001</v>
      </c>
      <c r="Z302" s="100"/>
      <c r="AA302" s="396">
        <v>596.63</v>
      </c>
      <c r="AB302" s="100">
        <v>490.02199999999999</v>
      </c>
      <c r="AC302" s="100">
        <v>434.13299999999998</v>
      </c>
      <c r="AD302" s="100">
        <v>415.07799999999997</v>
      </c>
      <c r="AE302" s="100">
        <v>377.09300000000002</v>
      </c>
      <c r="AF302" s="100">
        <v>378.59899999999999</v>
      </c>
      <c r="AG302" s="201">
        <v>298.93200000000002</v>
      </c>
      <c r="AH302" s="201"/>
      <c r="AI302" s="201">
        <v>248.37990199999999</v>
      </c>
      <c r="AJ302" s="201">
        <v>220.17658599999999</v>
      </c>
      <c r="AK302" s="201">
        <v>208.878781</v>
      </c>
      <c r="AL302" s="94">
        <f t="shared" si="976"/>
        <v>-1</v>
      </c>
      <c r="AM302" s="94">
        <f t="shared" si="977"/>
        <v>0.18787733195096815</v>
      </c>
      <c r="AN302" s="94">
        <f t="shared" si="1001"/>
        <v>0.13550744404404677</v>
      </c>
      <c r="AO302" s="94">
        <f t="shared" si="1002"/>
        <v>7.0867957597607931E-2</v>
      </c>
      <c r="AP302" s="94">
        <f t="shared" si="1003"/>
        <v>-2.2778868572830798E-3</v>
      </c>
      <c r="AQ302" s="94">
        <f t="shared" si="1004"/>
        <v>5.3020941858680684E-2</v>
      </c>
      <c r="AR302" s="362">
        <f t="shared" si="978"/>
        <v>-187.90199999999999</v>
      </c>
      <c r="AS302" s="362">
        <f t="shared" si="1005"/>
        <v>29.718999999999994</v>
      </c>
      <c r="AT302" s="362">
        <f t="shared" si="1006"/>
        <v>18.876999999999981</v>
      </c>
      <c r="AU302" s="266"/>
      <c r="AV302" s="266">
        <v>187.90199999999999</v>
      </c>
      <c r="AW302" s="266">
        <v>158.18299999999999</v>
      </c>
      <c r="AX302" s="266">
        <v>139.30600000000001</v>
      </c>
      <c r="AY302" s="266">
        <v>130.08699999999999</v>
      </c>
      <c r="AZ302" s="266">
        <v>130.38399999999999</v>
      </c>
      <c r="BA302" s="266">
        <v>123.819</v>
      </c>
      <c r="BB302" s="201">
        <v>115.911</v>
      </c>
      <c r="BC302" s="201">
        <v>113.780441</v>
      </c>
      <c r="BD302" s="201">
        <v>91.439643000000004</v>
      </c>
      <c r="BE302" s="201">
        <v>83.808954</v>
      </c>
      <c r="BF302" s="201">
        <v>82.790339000000003</v>
      </c>
      <c r="BG302" s="94">
        <f t="shared" si="979"/>
        <v>-1</v>
      </c>
      <c r="BH302" s="94">
        <f t="shared" si="1007"/>
        <v>5.8117378048780435E-3</v>
      </c>
      <c r="BI302" s="94">
        <f t="shared" si="1008"/>
        <v>0.45545309574984405</v>
      </c>
      <c r="BJ302" s="94">
        <f t="shared" si="1009"/>
        <v>0.3099909173478656</v>
      </c>
      <c r="BK302" s="94">
        <f t="shared" si="1010"/>
        <v>0.45461751882679347</v>
      </c>
      <c r="BL302" s="94">
        <f t="shared" si="1011"/>
        <v>1.2757065544197235</v>
      </c>
      <c r="BM302" s="362">
        <f t="shared" si="980"/>
        <v>-21.114000000000001</v>
      </c>
      <c r="BN302" s="362">
        <f t="shared" si="1012"/>
        <v>0.12199999999999989</v>
      </c>
      <c r="BO302" s="362">
        <f t="shared" si="1013"/>
        <v>6.5690000000000008</v>
      </c>
      <c r="BP302" s="266"/>
      <c r="BQ302" s="266">
        <v>21.114000000000001</v>
      </c>
      <c r="BR302" s="266">
        <v>20.992000000000001</v>
      </c>
      <c r="BS302" s="266">
        <v>14.423</v>
      </c>
      <c r="BT302" s="266">
        <v>11.01</v>
      </c>
      <c r="BU302" s="266">
        <v>7.569</v>
      </c>
      <c r="BV302" s="266">
        <v>3.3260000000000001</v>
      </c>
      <c r="BW302" s="201">
        <v>5.1950000000000003</v>
      </c>
      <c r="BX302" s="201">
        <v>9.6002790000000005</v>
      </c>
      <c r="BY302" s="201">
        <v>-0.61553899999999995</v>
      </c>
      <c r="BZ302" s="201">
        <v>4.9570999999999996</v>
      </c>
      <c r="CA302" s="201">
        <v>9.7182259999999996</v>
      </c>
      <c r="CB302" s="94">
        <f t="shared" si="981"/>
        <v>-1</v>
      </c>
      <c r="CC302" s="94">
        <f t="shared" si="1014"/>
        <v>8.2128650431745304E-2</v>
      </c>
      <c r="CD302" s="94">
        <f t="shared" si="1015"/>
        <v>0.44700266741541489</v>
      </c>
      <c r="CE302" s="94">
        <f t="shared" si="1016"/>
        <v>0.3178538390379278</v>
      </c>
      <c r="CF302" s="94">
        <f t="shared" si="1017"/>
        <v>0.53398609337306668</v>
      </c>
      <c r="CG302" s="94">
        <f t="shared" si="1018"/>
        <v>2.5077152812344452</v>
      </c>
      <c r="CH302" s="362">
        <f t="shared" si="982"/>
        <v>-22.306999999999999</v>
      </c>
      <c r="CI302" s="362">
        <f t="shared" si="1019"/>
        <v>1.6929999999999978</v>
      </c>
      <c r="CJ302" s="362">
        <f t="shared" si="1020"/>
        <v>6.3680000000000003</v>
      </c>
      <c r="CK302" s="100"/>
      <c r="CL302" s="100">
        <v>22.306999999999999</v>
      </c>
      <c r="CM302" s="100">
        <v>20.614000000000001</v>
      </c>
      <c r="CN302" s="100">
        <v>14.246</v>
      </c>
      <c r="CO302" s="100">
        <v>10.81</v>
      </c>
      <c r="CP302" s="100">
        <v>7.0469999999999997</v>
      </c>
      <c r="CQ302" s="100">
        <v>2.0089999999999999</v>
      </c>
      <c r="CR302" s="208">
        <v>3.5585170000000002</v>
      </c>
      <c r="CS302" s="208">
        <v>6.7082230000000003</v>
      </c>
      <c r="CT302" s="208">
        <v>-6.5421449999999997</v>
      </c>
      <c r="CU302" s="208">
        <v>5.5924589999999998</v>
      </c>
      <c r="CV302" s="208">
        <v>8.1297390000000007</v>
      </c>
      <c r="CW302" s="94">
        <f t="shared" si="983"/>
        <v>-1</v>
      </c>
      <c r="CX302" s="94">
        <f t="shared" si="1021"/>
        <v>7.319805801070596E-2</v>
      </c>
      <c r="CY302" s="94">
        <f t="shared" si="1022"/>
        <v>0.41413607957046017</v>
      </c>
      <c r="CZ302" s="94">
        <f t="shared" si="1023"/>
        <v>0.34561174937818323</v>
      </c>
      <c r="DA302" s="94">
        <f t="shared" si="1024"/>
        <v>0.95213872832369928</v>
      </c>
      <c r="DB302" s="94">
        <f t="shared" si="1025"/>
        <v>2.4489633173843703</v>
      </c>
      <c r="DC302" s="362">
        <f t="shared" si="984"/>
        <v>-17.242000000000001</v>
      </c>
      <c r="DD302" s="362">
        <f t="shared" si="1026"/>
        <v>1.1760000000000019</v>
      </c>
      <c r="DE302" s="362">
        <f t="shared" si="1027"/>
        <v>4.7049999999999983</v>
      </c>
      <c r="DF302" s="266"/>
      <c r="DG302" s="266">
        <v>17.242000000000001</v>
      </c>
      <c r="DH302" s="266">
        <v>16.065999999999999</v>
      </c>
      <c r="DI302" s="266">
        <v>11.361000000000001</v>
      </c>
      <c r="DJ302" s="266">
        <v>8.4429999999999996</v>
      </c>
      <c r="DK302" s="266">
        <v>4.3250000000000002</v>
      </c>
      <c r="DL302" s="266">
        <v>1.254</v>
      </c>
      <c r="DM302" s="201">
        <v>2.2372209999999999</v>
      </c>
      <c r="DN302" s="201">
        <v>4.6402080000000003</v>
      </c>
      <c r="DO302" s="201">
        <v>-6.0502640000000003</v>
      </c>
      <c r="DP302" s="201">
        <v>5.0423819999999999</v>
      </c>
      <c r="DQ302" s="201">
        <v>6.0568099999999996</v>
      </c>
      <c r="DR302" s="94">
        <f t="shared" si="985"/>
        <v>-1</v>
      </c>
      <c r="DS302" s="94">
        <f t="shared" si="1028"/>
        <v>0.27267486153149262</v>
      </c>
      <c r="DT302" s="94">
        <f t="shared" si="1029"/>
        <v>0.33056628585518216</v>
      </c>
      <c r="DU302" s="94">
        <f t="shared" si="1030"/>
        <v>0.30170108056060757</v>
      </c>
      <c r="DV302" s="94">
        <f t="shared" si="1031"/>
        <v>0.43080926625165844</v>
      </c>
      <c r="DW302" s="94">
        <f t="shared" si="1032"/>
        <v>0.28326348873755886</v>
      </c>
      <c r="DX302" s="362">
        <f t="shared" si="986"/>
        <v>-61.81</v>
      </c>
      <c r="DY302" s="362">
        <f t="shared" si="1033"/>
        <v>13.243000000000002</v>
      </c>
      <c r="DZ302" s="362">
        <f t="shared" si="1034"/>
        <v>12.066000000000003</v>
      </c>
      <c r="EA302" s="100"/>
      <c r="EB302" s="100">
        <v>61.81</v>
      </c>
      <c r="EC302" s="100">
        <v>48.567</v>
      </c>
      <c r="ED302" s="100">
        <v>36.500999999999998</v>
      </c>
      <c r="EE302" s="100">
        <v>28.041</v>
      </c>
      <c r="EF302" s="100">
        <v>19.597999999999999</v>
      </c>
      <c r="EG302" s="100">
        <v>15.272</v>
      </c>
      <c r="EH302" s="208">
        <v>16.255412</v>
      </c>
      <c r="EI302" s="208">
        <v>14.018191</v>
      </c>
      <c r="EJ302" s="208">
        <v>9.3779830000000004</v>
      </c>
      <c r="EK302" s="208">
        <v>15.428247000000001</v>
      </c>
      <c r="EL302" s="208">
        <v>14.385865000000001</v>
      </c>
      <c r="EM302" s="94">
        <f t="shared" si="987"/>
        <v>-1</v>
      </c>
      <c r="EN302" s="94">
        <f t="shared" si="1035"/>
        <v>0.28021873292472693</v>
      </c>
      <c r="EO302" s="94">
        <f t="shared" si="1036"/>
        <v>0.30514124606114218</v>
      </c>
      <c r="EP302" s="94">
        <f t="shared" si="1037"/>
        <v>0.15320128268062386</v>
      </c>
      <c r="EQ302" s="94">
        <f t="shared" si="1038"/>
        <v>7.0505295916139021E-2</v>
      </c>
      <c r="ER302" s="94">
        <f t="shared" si="1039"/>
        <v>0.1366689938716934</v>
      </c>
      <c r="ES302" s="362">
        <f t="shared" si="988"/>
        <v>-302.24299999999999</v>
      </c>
      <c r="ET302" s="362">
        <f t="shared" si="1040"/>
        <v>66.156000000000006</v>
      </c>
      <c r="EU302" s="362">
        <f t="shared" si="1041"/>
        <v>55.197000000000003</v>
      </c>
      <c r="EV302" s="100"/>
      <c r="EW302" s="100">
        <v>302.24299999999999</v>
      </c>
      <c r="EX302" s="100">
        <v>236.08699999999999</v>
      </c>
      <c r="EY302" s="100">
        <v>180.89</v>
      </c>
      <c r="EZ302" s="100">
        <v>156.85900000000001</v>
      </c>
      <c r="FA302" s="100">
        <v>146.52799999999999</v>
      </c>
      <c r="FB302" s="100">
        <v>128.91</v>
      </c>
      <c r="FC302" s="208">
        <v>112.64784899999999</v>
      </c>
      <c r="FD302" s="208">
        <v>123.124803</v>
      </c>
      <c r="FE302" s="208">
        <v>124.30392999999999</v>
      </c>
      <c r="FF302" s="208">
        <v>97.639450999999994</v>
      </c>
      <c r="FG302" s="208">
        <v>81.151707000000002</v>
      </c>
      <c r="FH302" s="94">
        <f t="shared" si="989"/>
        <v>-1</v>
      </c>
      <c r="FI302" s="94">
        <f t="shared" si="1042"/>
        <v>0.14583333333333334</v>
      </c>
      <c r="FJ302" s="94">
        <f t="shared" si="1043"/>
        <v>7.623318385650224E-2</v>
      </c>
      <c r="FK302" s="94">
        <f t="shared" si="1044"/>
        <v>4.5045045045045045E-3</v>
      </c>
      <c r="FL302" s="94">
        <f t="shared" si="1045"/>
        <v>0</v>
      </c>
      <c r="FM302" s="94">
        <f t="shared" si="1046"/>
        <v>-3.896103896103896E-2</v>
      </c>
      <c r="FN302" s="362">
        <f t="shared" si="990"/>
        <v>-275</v>
      </c>
      <c r="FO302" s="362">
        <f t="shared" si="1047"/>
        <v>35</v>
      </c>
      <c r="FP302" s="362">
        <f t="shared" si="1048"/>
        <v>17</v>
      </c>
      <c r="FQ302" s="486"/>
      <c r="FR302" s="486">
        <v>275</v>
      </c>
      <c r="FS302" s="486">
        <v>240</v>
      </c>
      <c r="FT302" s="486">
        <v>223</v>
      </c>
      <c r="FU302" s="486">
        <v>222</v>
      </c>
      <c r="FV302" s="486">
        <v>222</v>
      </c>
      <c r="FW302" s="486">
        <v>231</v>
      </c>
      <c r="FX302" s="2">
        <v>217</v>
      </c>
      <c r="FY302" s="85">
        <v>222</v>
      </c>
      <c r="FZ302" s="85">
        <v>200</v>
      </c>
      <c r="GA302" s="85">
        <v>173</v>
      </c>
      <c r="GB302" s="85">
        <v>162</v>
      </c>
      <c r="GC302" s="85"/>
      <c r="GE302" s="1" t="s">
        <v>109</v>
      </c>
      <c r="GF302" s="336" t="s">
        <v>87</v>
      </c>
      <c r="GG302" s="1">
        <v>2640</v>
      </c>
      <c r="GH302" s="1" t="s">
        <v>124</v>
      </c>
      <c r="GI302" s="18" t="s">
        <v>97</v>
      </c>
      <c r="GJ302" s="94">
        <f t="shared" si="922"/>
        <v>-1</v>
      </c>
      <c r="GK302" s="94">
        <f t="shared" si="923"/>
        <v>-0.16599907557799454</v>
      </c>
      <c r="GL302" s="94">
        <f t="shared" si="924"/>
        <v>9.7856375609226914E-2</v>
      </c>
      <c r="GM302" s="94">
        <f t="shared" si="925"/>
        <v>-2.7280855289147594E-2</v>
      </c>
      <c r="GN302" s="94">
        <f t="shared" si="926"/>
        <v>0.12282153437139387</v>
      </c>
      <c r="GO302" s="94">
        <f t="shared" si="927"/>
        <v>2.1714707441977121</v>
      </c>
      <c r="GP302" s="366">
        <f t="shared" si="928"/>
        <v>-0.40419652645025678</v>
      </c>
      <c r="GQ302" s="366">
        <f t="shared" si="929"/>
        <v>-8.0451049606544867E-2</v>
      </c>
      <c r="GR302" s="366">
        <f t="shared" si="930"/>
        <v>4.31985970973644E-2</v>
      </c>
      <c r="GS302" s="94">
        <f t="shared" si="991"/>
        <v>0</v>
      </c>
      <c r="GT302" s="94">
        <f t="shared" si="1049"/>
        <v>0.40419652645025678</v>
      </c>
      <c r="GU302" s="94">
        <f t="shared" si="1050"/>
        <v>0.48464757605680164</v>
      </c>
      <c r="GV302" s="94">
        <f t="shared" si="1051"/>
        <v>0.44144897895943724</v>
      </c>
      <c r="GW302" s="94">
        <f t="shared" si="1052"/>
        <v>0.45382984529482151</v>
      </c>
      <c r="GX302" s="94">
        <f t="shared" si="1053"/>
        <v>0.40418698021221683</v>
      </c>
      <c r="GY302" s="94">
        <f t="shared" si="1054"/>
        <v>0.12744465038868399</v>
      </c>
      <c r="GZ302" s="94">
        <f t="shared" si="1055"/>
        <v>0.23509041854053514</v>
      </c>
      <c r="HA302" s="94">
        <f t="shared" si="1056"/>
        <v>0.5734461540592064</v>
      </c>
      <c r="HB302" s="94">
        <f t="shared" si="1057"/>
        <v>-0.52745983569450094</v>
      </c>
      <c r="HC302" s="94">
        <f t="shared" si="1058"/>
        <v>0.37515516142154426</v>
      </c>
      <c r="HD302" s="94">
        <f t="shared" si="931"/>
        <v>-1</v>
      </c>
      <c r="HE302" s="94">
        <f t="shared" si="932"/>
        <v>-0.22092329798698807</v>
      </c>
      <c r="HF302" s="94">
        <f t="shared" si="933"/>
        <v>0.17890873510149027</v>
      </c>
      <c r="HG302" s="94">
        <f t="shared" si="934"/>
        <v>0.17671470364506456</v>
      </c>
      <c r="HH302" s="94">
        <f t="shared" si="935"/>
        <v>0.32061340845393604</v>
      </c>
      <c r="HI302" s="94">
        <f t="shared" si="936"/>
        <v>0.99578409747685437</v>
      </c>
      <c r="HJ302" s="366">
        <f t="shared" si="937"/>
        <v>-7.8442590975795534E-2</v>
      </c>
      <c r="HK302" s="366">
        <f t="shared" si="938"/>
        <v>-2.2244017638108834E-2</v>
      </c>
      <c r="HL302" s="366">
        <f t="shared" si="939"/>
        <v>1.5279990089497195E-2</v>
      </c>
      <c r="HM302" s="94">
        <f t="shared" si="992"/>
        <v>0</v>
      </c>
      <c r="HN302" s="94">
        <f t="shared" si="1059"/>
        <v>7.8442590975795534E-2</v>
      </c>
      <c r="HO302" s="94">
        <f t="shared" si="1060"/>
        <v>0.10068660861390437</v>
      </c>
      <c r="HP302" s="94">
        <f t="shared" si="1061"/>
        <v>8.5406618524407174E-2</v>
      </c>
      <c r="HQ302" s="94">
        <f t="shared" si="1062"/>
        <v>7.2580565416448292E-2</v>
      </c>
      <c r="HR302" s="94">
        <f t="shared" si="1063"/>
        <v>5.4959736855481091E-2</v>
      </c>
      <c r="HS302" s="94">
        <f t="shared" si="1064"/>
        <v>2.753791701465267E-2</v>
      </c>
      <c r="HT302" s="94">
        <f t="shared" si="1065"/>
        <v>4.4067876031695145E-2</v>
      </c>
      <c r="HU302" s="94">
        <f t="shared" si="1066"/>
        <v>7.7600356948034813E-2</v>
      </c>
      <c r="HV302" s="94">
        <f t="shared" si="1067"/>
        <v>-5.5468110580869272E-3</v>
      </c>
      <c r="HW302" s="94">
        <f t="shared" si="1068"/>
        <v>5.5451288032935052E-2</v>
      </c>
      <c r="HX302" s="94" t="e">
        <f t="shared" si="940"/>
        <v>#VALUE!</v>
      </c>
      <c r="HY302" s="94">
        <f t="shared" si="941"/>
        <v>-5.8926425611660034E-3</v>
      </c>
      <c r="HZ302" s="94">
        <f t="shared" si="942"/>
        <v>1.9480680631902055E-2</v>
      </c>
      <c r="IA302" s="94">
        <f t="shared" si="943"/>
        <v>0.12877179388388732</v>
      </c>
      <c r="IB302" s="94">
        <f t="shared" si="944"/>
        <v>0.33657373925195871</v>
      </c>
      <c r="IC302" s="94">
        <f t="shared" si="945"/>
        <v>0.12896849976222102</v>
      </c>
      <c r="ID302" s="366" t="e">
        <f t="shared" si="946"/>
        <v>#VALUE!</v>
      </c>
      <c r="IE302" s="366">
        <f t="shared" si="947"/>
        <v>-1.2122140196967612E-3</v>
      </c>
      <c r="IF302" s="366">
        <f t="shared" si="948"/>
        <v>3.9309211329816851E-3</v>
      </c>
      <c r="IG302" s="94" t="str">
        <f t="shared" si="993"/>
        <v>i.a.</v>
      </c>
      <c r="IH302" s="94">
        <f t="shared" si="1069"/>
        <v>0.20450432268075688</v>
      </c>
      <c r="II302" s="94">
        <f t="shared" si="1070"/>
        <v>0.20571653670045364</v>
      </c>
      <c r="IJ302" s="94">
        <f t="shared" si="1071"/>
        <v>0.20178561556747196</v>
      </c>
      <c r="IK302" s="94">
        <f t="shared" si="1072"/>
        <v>0.17876564302972733</v>
      </c>
      <c r="IL302" s="94">
        <f t="shared" si="1073"/>
        <v>0.13374918104389605</v>
      </c>
      <c r="IM302" s="94">
        <f t="shared" si="1074"/>
        <v>0.11847025056240788</v>
      </c>
      <c r="IN302" s="94">
        <f t="shared" si="1075"/>
        <v>0.14430290630760292</v>
      </c>
      <c r="IO302" s="94">
        <f t="shared" si="1076"/>
        <v>0.11385351008439785</v>
      </c>
      <c r="IP302" s="94">
        <f t="shared" si="1077"/>
        <v>7.5443978319913146E-2</v>
      </c>
      <c r="IQ302" s="94">
        <f t="shared" si="1078"/>
        <v>0.15801243085645783</v>
      </c>
      <c r="IR302" s="94">
        <f t="shared" si="994"/>
        <v>0.17727125567426449</v>
      </c>
      <c r="IS302" s="94">
        <f t="shared" si="949"/>
        <v>-1</v>
      </c>
      <c r="IT302" s="94">
        <f t="shared" si="950"/>
        <v>-0.17391033071983991</v>
      </c>
      <c r="IU302" s="94">
        <f t="shared" si="951"/>
        <v>0.2894527568500333</v>
      </c>
      <c r="IV302" s="94">
        <f t="shared" si="952"/>
        <v>0.25249269231069132</v>
      </c>
      <c r="IW302" s="94">
        <f t="shared" si="953"/>
        <v>0.32150122152210442</v>
      </c>
      <c r="IX302" s="94">
        <f t="shared" si="954"/>
        <v>1.2847950659300298</v>
      </c>
      <c r="IY302" s="366">
        <f t="shared" si="955"/>
        <v>-3.5388766907463585E-2</v>
      </c>
      <c r="IZ302" s="366">
        <f t="shared" si="956"/>
        <v>-7.4501260401999905E-3</v>
      </c>
      <c r="JA302" s="366">
        <f t="shared" si="957"/>
        <v>9.616355153945981E-3</v>
      </c>
      <c r="JB302" s="392"/>
      <c r="JC302" s="94">
        <f t="shared" si="1079"/>
        <v>3.5388766907463585E-2</v>
      </c>
      <c r="JD302" s="94">
        <f t="shared" si="1080"/>
        <v>4.2838892947663576E-2</v>
      </c>
      <c r="JE302" s="94">
        <f t="shared" si="1081"/>
        <v>3.3222537793717595E-2</v>
      </c>
      <c r="JF302" s="94">
        <f t="shared" si="1082"/>
        <v>2.6525135034860918E-2</v>
      </c>
      <c r="JG302" s="94">
        <f t="shared" si="1083"/>
        <v>2.0071971635644257E-2</v>
      </c>
      <c r="JH302" s="94">
        <f t="shared" si="1084"/>
        <v>8.7850205626533624E-3</v>
      </c>
      <c r="JI302" s="94">
        <f t="shared" si="1085"/>
        <v>1.7378534248591652E-2</v>
      </c>
      <c r="JJ302" s="94" t="str">
        <f t="shared" si="1086"/>
        <v>i.a.</v>
      </c>
      <c r="JK302" s="94">
        <f t="shared" si="1087"/>
        <v>-2.4782158099088064E-3</v>
      </c>
      <c r="JL302" s="94">
        <f t="shared" si="1088"/>
        <v>2.2514201396509982E-2</v>
      </c>
      <c r="JM302" s="94">
        <f t="shared" si="995"/>
        <v>4.6525673663329159E-2</v>
      </c>
      <c r="JN302" s="94" t="e">
        <f t="shared" si="958"/>
        <v>#VALUE!</v>
      </c>
      <c r="JO302" s="94">
        <f t="shared" si="959"/>
        <v>6.2595705350520447E-2</v>
      </c>
      <c r="JP302" s="94">
        <f t="shared" si="960"/>
        <v>4.8784838594009956E-2</v>
      </c>
      <c r="JQ302" s="94">
        <f t="shared" si="961"/>
        <v>4.1216868267257574E-2</v>
      </c>
      <c r="JR302" s="94">
        <f t="shared" si="962"/>
        <v>0.10073111937903909</v>
      </c>
      <c r="JS302" s="94">
        <f t="shared" si="963"/>
        <v>3.6401453923687245E-2</v>
      </c>
      <c r="JT302" s="364" t="e">
        <f t="shared" si="964"/>
        <v>#VALUE!</v>
      </c>
      <c r="JU302" s="364">
        <f t="shared" si="965"/>
        <v>0.12780530303030302</v>
      </c>
      <c r="JV302" s="364">
        <f t="shared" si="966"/>
        <v>9.4973579970104582E-2</v>
      </c>
      <c r="JW302" s="99" t="str">
        <f t="shared" si="996"/>
        <v>i.a.</v>
      </c>
      <c r="JX302" s="99">
        <f t="shared" si="1089"/>
        <v>2.1695636363636361</v>
      </c>
      <c r="JY302" s="99">
        <f t="shared" si="1090"/>
        <v>2.0417583333333331</v>
      </c>
      <c r="JZ302" s="99">
        <f t="shared" si="1091"/>
        <v>1.9467847533632285</v>
      </c>
      <c r="KA302" s="99">
        <f t="shared" si="1092"/>
        <v>1.8697207207207207</v>
      </c>
      <c r="KB302" s="99">
        <f t="shared" si="1093"/>
        <v>1.6986171171171172</v>
      </c>
      <c r="KC302" s="99">
        <f t="shared" si="1094"/>
        <v>1.6389567099567099</v>
      </c>
      <c r="KD302" s="99">
        <f t="shared" si="1095"/>
        <v>1.3775668202764977</v>
      </c>
      <c r="KE302" s="99">
        <f t="shared" si="1096"/>
        <v>0</v>
      </c>
      <c r="KF302" s="99">
        <f t="shared" si="997"/>
        <v>1.2418995099999999</v>
      </c>
      <c r="KG302" s="99">
        <f t="shared" si="998"/>
        <v>1.2726970289017341</v>
      </c>
      <c r="KH302" s="99">
        <f t="shared" si="999"/>
        <v>1.2893751913580247</v>
      </c>
      <c r="KI302" s="94">
        <f t="shared" si="967"/>
        <v>-1</v>
      </c>
      <c r="KJ302" s="94">
        <f t="shared" si="968"/>
        <v>-5.5596814168658727E-2</v>
      </c>
      <c r="KK302" s="94">
        <f t="shared" si="969"/>
        <v>0.34450664514015622</v>
      </c>
      <c r="KL302" s="94">
        <f t="shared" si="970"/>
        <v>0.31194418056690587</v>
      </c>
      <c r="KM302" s="94">
        <f t="shared" si="971"/>
        <v>0.53398609337306668</v>
      </c>
      <c r="KN302" s="94">
        <f t="shared" si="972"/>
        <v>2.6499199547980039</v>
      </c>
      <c r="KO302" s="364">
        <f t="shared" si="973"/>
        <v>-8.1116363636363625E-2</v>
      </c>
      <c r="KP302" s="364">
        <f t="shared" si="974"/>
        <v>-4.7753030303030464E-3</v>
      </c>
      <c r="KQ302" s="364">
        <f t="shared" si="975"/>
        <v>2.2008258594917784E-2</v>
      </c>
      <c r="KR302" s="308"/>
      <c r="KS302" s="308">
        <f t="shared" si="1097"/>
        <v>8.1116363636363625E-2</v>
      </c>
      <c r="KT302" s="308">
        <f t="shared" si="1098"/>
        <v>8.5891666666666672E-2</v>
      </c>
      <c r="KU302" s="308">
        <f t="shared" si="1099"/>
        <v>6.3883408071748887E-2</v>
      </c>
      <c r="KV302" s="308">
        <f t="shared" si="1100"/>
        <v>4.8693693693693696E-2</v>
      </c>
      <c r="KW302" s="308">
        <f t="shared" si="1101"/>
        <v>3.1743243243243242E-2</v>
      </c>
      <c r="KX302" s="308">
        <f t="shared" si="1102"/>
        <v>8.6969696969696961E-3</v>
      </c>
      <c r="KY302" s="308">
        <f t="shared" si="1103"/>
        <v>1.6398695852534562E-2</v>
      </c>
      <c r="KZ302" s="308">
        <f t="shared" si="1104"/>
        <v>3.0217220720720722E-2</v>
      </c>
      <c r="LA302" s="308">
        <f t="shared" si="1105"/>
        <v>-3.2710724999999996E-2</v>
      </c>
      <c r="LB302" s="308">
        <f t="shared" si="1106"/>
        <v>3.2326352601156065E-2</v>
      </c>
      <c r="LC302" s="308">
        <f t="shared" si="1000"/>
        <v>5.0183574074074082E-2</v>
      </c>
    </row>
    <row r="303" spans="1:315" s="1" customFormat="1" ht="15.75" customHeight="1" x14ac:dyDescent="0.3">
      <c r="A303" s="348" t="s">
        <v>203</v>
      </c>
      <c r="B303" s="171">
        <v>27200265</v>
      </c>
      <c r="C303" t="s">
        <v>95</v>
      </c>
      <c r="D303" s="4"/>
      <c r="E303">
        <v>1</v>
      </c>
      <c r="F303"/>
      <c r="G303">
        <v>431200</v>
      </c>
      <c r="H303"/>
      <c r="I303" s="188">
        <v>44907</v>
      </c>
      <c r="J303" s="176"/>
      <c r="K303" s="176" t="s">
        <v>204</v>
      </c>
      <c r="L303" s="176" t="s">
        <v>204</v>
      </c>
      <c r="M303" s="176" t="s">
        <v>204</v>
      </c>
      <c r="N303" s="176" t="s">
        <v>204</v>
      </c>
      <c r="O303" s="176" t="s">
        <v>204</v>
      </c>
      <c r="P303" s="178" t="s">
        <v>204</v>
      </c>
      <c r="Q303" s="94" t="e">
        <f t="shared" si="913"/>
        <v>#DIV/0!</v>
      </c>
      <c r="R303" s="94" t="e">
        <f t="shared" si="914"/>
        <v>#DIV/0!</v>
      </c>
      <c r="S303" s="94" t="e">
        <f t="shared" si="915"/>
        <v>#DIV/0!</v>
      </c>
      <c r="T303" s="94" t="e">
        <f t="shared" si="916"/>
        <v>#DIV/0!</v>
      </c>
      <c r="U303" s="94" t="e">
        <f t="shared" si="917"/>
        <v>#DIV/0!</v>
      </c>
      <c r="V303" s="94" t="e">
        <f t="shared" si="918"/>
        <v>#DIV/0!</v>
      </c>
      <c r="W303" s="362">
        <f t="shared" si="919"/>
        <v>0</v>
      </c>
      <c r="X303" s="362">
        <f t="shared" si="920"/>
        <v>0</v>
      </c>
      <c r="Y303" s="362">
        <f t="shared" si="921"/>
        <v>0</v>
      </c>
      <c r="Z303" s="100"/>
      <c r="AA303" s="396"/>
      <c r="AB303" s="100"/>
      <c r="AC303" s="100"/>
      <c r="AD303" s="203"/>
      <c r="AE303" s="203"/>
      <c r="AF303" s="203"/>
      <c r="AG303" s="219"/>
      <c r="AH303" s="219"/>
      <c r="AI303" s="219"/>
      <c r="AJ303" s="219"/>
      <c r="AK303" s="220"/>
      <c r="AL303" s="94">
        <f t="shared" si="976"/>
        <v>-1</v>
      </c>
      <c r="AM303" s="94">
        <f t="shared" si="977"/>
        <v>0.13695416817033546</v>
      </c>
      <c r="AN303" s="94">
        <f t="shared" si="1001"/>
        <v>0.13009787928221869</v>
      </c>
      <c r="AO303" s="94">
        <f t="shared" si="1002"/>
        <v>3.1516213847502222E-2</v>
      </c>
      <c r="AP303" s="94" t="e">
        <f t="shared" si="1003"/>
        <v>#DIV/0!</v>
      </c>
      <c r="AQ303" s="94" t="e">
        <f t="shared" si="1004"/>
        <v>#DIV/0!</v>
      </c>
      <c r="AR303" s="362">
        <f t="shared" si="978"/>
        <v>-37.805999999999997</v>
      </c>
      <c r="AS303" s="362">
        <f t="shared" si="1005"/>
        <v>4.5539999999999949</v>
      </c>
      <c r="AT303" s="362">
        <f t="shared" si="1006"/>
        <v>3.828000000000003</v>
      </c>
      <c r="AU303" s="266"/>
      <c r="AV303" s="266">
        <v>37.805999999999997</v>
      </c>
      <c r="AW303" s="266">
        <v>33.252000000000002</v>
      </c>
      <c r="AX303" s="266">
        <v>29.423999999999999</v>
      </c>
      <c r="AY303" s="309">
        <v>28.524999999999999</v>
      </c>
      <c r="AZ303" s="267"/>
      <c r="BA303" s="267"/>
      <c r="BB303" s="220"/>
      <c r="BC303" s="220"/>
      <c r="BD303" s="220"/>
      <c r="BE303" s="220"/>
      <c r="BF303" s="220"/>
      <c r="BG303" s="94">
        <f t="shared" si="979"/>
        <v>-1</v>
      </c>
      <c r="BH303" s="94">
        <f t="shared" si="1007"/>
        <v>59.909090909090914</v>
      </c>
      <c r="BI303" s="94">
        <f t="shared" si="1008"/>
        <v>-1.0179885527391661</v>
      </c>
      <c r="BJ303" s="94">
        <f t="shared" si="1009"/>
        <v>-0.51079999999999992</v>
      </c>
      <c r="BK303" s="94">
        <f t="shared" si="1010"/>
        <v>1.6795284030010718</v>
      </c>
      <c r="BL303" s="94">
        <f t="shared" si="1011"/>
        <v>-0.6724016853932584</v>
      </c>
      <c r="BM303" s="362">
        <f t="shared" si="980"/>
        <v>-1.296</v>
      </c>
      <c r="BN303" s="362">
        <f t="shared" si="1012"/>
        <v>1.3180000000000001</v>
      </c>
      <c r="BO303" s="362">
        <f t="shared" si="1013"/>
        <v>-1.2450000000000001</v>
      </c>
      <c r="BP303" s="266"/>
      <c r="BQ303" s="266">
        <v>1.296</v>
      </c>
      <c r="BR303" s="266">
        <v>-2.1999999999999999E-2</v>
      </c>
      <c r="BS303" s="266">
        <v>1.2230000000000001</v>
      </c>
      <c r="BT303" s="266">
        <v>2.5</v>
      </c>
      <c r="BU303" s="266">
        <v>0.93300000000000005</v>
      </c>
      <c r="BV303" s="266">
        <v>2.8479999999999999</v>
      </c>
      <c r="BW303" s="101">
        <v>1.8560000000000001</v>
      </c>
      <c r="BX303" s="103">
        <v>1.1220000000000001</v>
      </c>
      <c r="BY303" s="103">
        <v>1.464</v>
      </c>
      <c r="BZ303" s="103">
        <v>1.3819999999999999</v>
      </c>
      <c r="CA303" s="103">
        <v>1.714</v>
      </c>
      <c r="CB303" s="94">
        <f t="shared" si="981"/>
        <v>-1</v>
      </c>
      <c r="CC303" s="94">
        <f t="shared" si="1014"/>
        <v>1.1793313069908813</v>
      </c>
      <c r="CD303" s="94">
        <f t="shared" si="1015"/>
        <v>-2.4709388971684052</v>
      </c>
      <c r="CE303" s="94">
        <f t="shared" si="1016"/>
        <v>-0.6288716814159292</v>
      </c>
      <c r="CF303" s="94">
        <f t="shared" si="1017"/>
        <v>3.3883495145631075</v>
      </c>
      <c r="CG303" s="94">
        <f t="shared" si="1018"/>
        <v>-0.83217922606924644</v>
      </c>
      <c r="CH303" s="362">
        <f t="shared" si="982"/>
        <v>-0.17699999999999999</v>
      </c>
      <c r="CI303" s="362">
        <f t="shared" si="1019"/>
        <v>1.1639999999999999</v>
      </c>
      <c r="CJ303" s="362">
        <f t="shared" si="1020"/>
        <v>-1.6579999999999999</v>
      </c>
      <c r="CK303" s="100"/>
      <c r="CL303" s="100">
        <v>0.17699999999999999</v>
      </c>
      <c r="CM303" s="100">
        <v>-0.98699999999999999</v>
      </c>
      <c r="CN303" s="100">
        <v>0.67100000000000004</v>
      </c>
      <c r="CO303" s="100">
        <v>1.8080000000000001</v>
      </c>
      <c r="CP303" s="100">
        <v>0.41199999999999998</v>
      </c>
      <c r="CQ303" s="100">
        <v>2.4550000000000001</v>
      </c>
      <c r="CR303" s="102">
        <v>1.375</v>
      </c>
      <c r="CS303" s="102">
        <v>0.77</v>
      </c>
      <c r="CT303" s="102">
        <v>0.98599999999999999</v>
      </c>
      <c r="CU303" s="102">
        <v>0.999</v>
      </c>
      <c r="CV303" s="102">
        <v>1.177</v>
      </c>
      <c r="CW303" s="94">
        <f t="shared" si="983"/>
        <v>-1</v>
      </c>
      <c r="CX303" s="94">
        <f t="shared" si="1021"/>
        <v>1.1755526657997399</v>
      </c>
      <c r="CY303" s="94">
        <f t="shared" si="1022"/>
        <v>-2.4703632887189291</v>
      </c>
      <c r="CZ303" s="94">
        <f t="shared" si="1023"/>
        <v>-0.62907801418439713</v>
      </c>
      <c r="DA303" s="94">
        <f t="shared" si="1024"/>
        <v>3.3925233644859811</v>
      </c>
      <c r="DB303" s="94">
        <f t="shared" si="1025"/>
        <v>-0.827326519634212</v>
      </c>
      <c r="DC303" s="362">
        <f t="shared" si="984"/>
        <v>-0.13500000000000001</v>
      </c>
      <c r="DD303" s="362">
        <f t="shared" si="1026"/>
        <v>0.90400000000000003</v>
      </c>
      <c r="DE303" s="362">
        <f t="shared" si="1027"/>
        <v>-1.292</v>
      </c>
      <c r="DF303" s="266"/>
      <c r="DG303" s="266">
        <v>0.13500000000000001</v>
      </c>
      <c r="DH303" s="266">
        <v>-0.76900000000000002</v>
      </c>
      <c r="DI303" s="266">
        <v>0.52300000000000002</v>
      </c>
      <c r="DJ303" s="266">
        <v>1.41</v>
      </c>
      <c r="DK303" s="266">
        <v>0.32100000000000001</v>
      </c>
      <c r="DL303" s="266">
        <v>1.859</v>
      </c>
      <c r="DM303" s="103">
        <v>1.0720000000000001</v>
      </c>
      <c r="DN303" s="103">
        <v>0.59399999999999997</v>
      </c>
      <c r="DO303" s="103">
        <v>0.75800000000000001</v>
      </c>
      <c r="DP303" s="103">
        <v>0.84099999999999997</v>
      </c>
      <c r="DQ303" s="103">
        <v>0.88</v>
      </c>
      <c r="DR303" s="94">
        <f t="shared" si="985"/>
        <v>-1</v>
      </c>
      <c r="DS303" s="94">
        <f t="shared" si="1028"/>
        <v>1.4637319744117942E-2</v>
      </c>
      <c r="DT303" s="94">
        <f t="shared" si="1029"/>
        <v>-7.705393775642945E-2</v>
      </c>
      <c r="DU303" s="94">
        <f t="shared" si="1030"/>
        <v>1.2564596210355716E-2</v>
      </c>
      <c r="DV303" s="94">
        <f t="shared" si="1031"/>
        <v>0.16654846335697385</v>
      </c>
      <c r="DW303" s="94">
        <f t="shared" si="1032"/>
        <v>-2.0719990739668771E-2</v>
      </c>
      <c r="DX303" s="362">
        <f t="shared" si="986"/>
        <v>-9.3580000000000005</v>
      </c>
      <c r="DY303" s="362">
        <f t="shared" si="1033"/>
        <v>0.13499999999999979</v>
      </c>
      <c r="DZ303" s="362">
        <f t="shared" si="1034"/>
        <v>-0.76999999999999957</v>
      </c>
      <c r="EA303" s="100"/>
      <c r="EB303" s="100">
        <v>9.3580000000000005</v>
      </c>
      <c r="EC303" s="100">
        <v>9.2230000000000008</v>
      </c>
      <c r="ED303" s="100">
        <v>9.9930000000000003</v>
      </c>
      <c r="EE303" s="100">
        <v>9.8689999999999998</v>
      </c>
      <c r="EF303" s="100">
        <v>8.4600000000000009</v>
      </c>
      <c r="EG303" s="100">
        <v>8.6389999999999993</v>
      </c>
      <c r="EH303" s="102">
        <v>6.78</v>
      </c>
      <c r="EI303" s="102">
        <v>5.7069999999999999</v>
      </c>
      <c r="EJ303" s="102">
        <v>5.1130000000000004</v>
      </c>
      <c r="EK303" s="102">
        <v>4.3550000000000004</v>
      </c>
      <c r="EL303" s="102">
        <v>3.5139999999999998</v>
      </c>
      <c r="EM303" s="94">
        <f t="shared" si="987"/>
        <v>-1</v>
      </c>
      <c r="EN303" s="94">
        <f t="shared" si="1035"/>
        <v>4.3961011953199833E-2</v>
      </c>
      <c r="EO303" s="94">
        <f t="shared" si="1036"/>
        <v>-2.0212593167421968E-3</v>
      </c>
      <c r="EP303" s="94">
        <f t="shared" si="1037"/>
        <v>0.18637862373142633</v>
      </c>
      <c r="EQ303" s="94">
        <f t="shared" si="1038"/>
        <v>0.56510957710609222</v>
      </c>
      <c r="ER303" s="94">
        <f t="shared" si="1039"/>
        <v>9.043738809515102E-2</v>
      </c>
      <c r="ES303" s="362">
        <f t="shared" si="988"/>
        <v>-57.73</v>
      </c>
      <c r="ET303" s="362">
        <f t="shared" si="1040"/>
        <v>2.4309999999999974</v>
      </c>
      <c r="EU303" s="362">
        <f t="shared" si="1041"/>
        <v>-0.11200000000000188</v>
      </c>
      <c r="EV303" s="100"/>
      <c r="EW303" s="100">
        <v>57.73</v>
      </c>
      <c r="EX303" s="100">
        <v>55.298999999999999</v>
      </c>
      <c r="EY303" s="100">
        <v>55.411000000000001</v>
      </c>
      <c r="EZ303" s="100">
        <v>46.706000000000003</v>
      </c>
      <c r="FA303" s="100">
        <v>29.841999999999999</v>
      </c>
      <c r="FB303" s="100">
        <v>27.367000000000001</v>
      </c>
      <c r="FC303" s="102">
        <v>25.248999999999999</v>
      </c>
      <c r="FD303" s="102">
        <v>22.651</v>
      </c>
      <c r="FE303" s="102">
        <v>20.492000000000001</v>
      </c>
      <c r="FF303" s="102">
        <v>15.143000000000001</v>
      </c>
      <c r="FG303" s="102">
        <v>13.898</v>
      </c>
      <c r="FH303" s="94">
        <f t="shared" si="989"/>
        <v>-1</v>
      </c>
      <c r="FI303" s="94">
        <f t="shared" si="1042"/>
        <v>0.1044776119402985</v>
      </c>
      <c r="FJ303" s="94">
        <f t="shared" si="1043"/>
        <v>0.21818181818181817</v>
      </c>
      <c r="FK303" s="94">
        <f t="shared" si="1044"/>
        <v>-3.5087719298245612E-2</v>
      </c>
      <c r="FL303" s="94">
        <f t="shared" si="1045"/>
        <v>5.5555555555555552E-2</v>
      </c>
      <c r="FM303" s="94">
        <f t="shared" si="1046"/>
        <v>0.125</v>
      </c>
      <c r="FN303" s="362">
        <f t="shared" si="990"/>
        <v>-74</v>
      </c>
      <c r="FO303" s="362">
        <f t="shared" si="1047"/>
        <v>7</v>
      </c>
      <c r="FP303" s="362">
        <f t="shared" si="1048"/>
        <v>12</v>
      </c>
      <c r="FQ303" s="486"/>
      <c r="FR303" s="486">
        <v>74</v>
      </c>
      <c r="FS303" s="486">
        <v>67</v>
      </c>
      <c r="FT303" s="486">
        <v>55</v>
      </c>
      <c r="FU303" s="486">
        <v>57</v>
      </c>
      <c r="FV303" s="486">
        <v>54</v>
      </c>
      <c r="FW303" s="486">
        <v>48</v>
      </c>
      <c r="FX303" s="96">
        <v>39</v>
      </c>
      <c r="FY303" s="96"/>
      <c r="FZ303" s="96"/>
      <c r="GA303" s="96"/>
      <c r="GB303" s="96"/>
      <c r="GC303" s="96"/>
      <c r="GD303" s="118"/>
      <c r="GE303" s="1" t="s">
        <v>118</v>
      </c>
      <c r="GF303" s="336"/>
      <c r="GG303" s="1">
        <v>7600</v>
      </c>
      <c r="GH303" s="1" t="s">
        <v>205</v>
      </c>
      <c r="GI303" s="18" t="s">
        <v>79</v>
      </c>
      <c r="GJ303" s="94">
        <f t="shared" si="922"/>
        <v>-1</v>
      </c>
      <c r="GK303" s="94">
        <f t="shared" si="923"/>
        <v>1.1854598996360139</v>
      </c>
      <c r="GL303" s="94">
        <f t="shared" si="924"/>
        <v>-2.5203886540153451</v>
      </c>
      <c r="GM303" s="94">
        <f t="shared" si="925"/>
        <v>-0.65751631500717789</v>
      </c>
      <c r="GN303" s="94">
        <f t="shared" si="926"/>
        <v>3.0938615499762432</v>
      </c>
      <c r="GO303" s="392">
        <f t="shared" si="927"/>
        <v>-0.84866784529865547</v>
      </c>
      <c r="GP303" s="366">
        <f t="shared" si="928"/>
        <v>-1.9051719498412351E-2</v>
      </c>
      <c r="GQ303" s="366">
        <f t="shared" si="929"/>
        <v>0.12177861375320002</v>
      </c>
      <c r="GR303" s="366">
        <f t="shared" si="930"/>
        <v>-0.17029310108189472</v>
      </c>
      <c r="GS303" s="94">
        <f t="shared" si="991"/>
        <v>0</v>
      </c>
      <c r="GT303" s="94">
        <f t="shared" si="1049"/>
        <v>1.9051719498412351E-2</v>
      </c>
      <c r="GU303" s="392">
        <f t="shared" si="1050"/>
        <v>-0.10272689425478768</v>
      </c>
      <c r="GV303" s="94">
        <f t="shared" si="1051"/>
        <v>6.7566206827107039E-2</v>
      </c>
      <c r="GW303" s="94">
        <f t="shared" si="1052"/>
        <v>0.19728299416225653</v>
      </c>
      <c r="GX303" s="94">
        <f t="shared" si="1053"/>
        <v>4.8189952628808701E-2</v>
      </c>
      <c r="GY303" s="94">
        <f t="shared" si="1054"/>
        <v>0.31843829042090926</v>
      </c>
      <c r="GZ303" s="94">
        <f t="shared" si="1055"/>
        <v>0.22022903819972772</v>
      </c>
      <c r="HA303" s="94">
        <f t="shared" si="1056"/>
        <v>0.14232902033271719</v>
      </c>
      <c r="HB303" s="94">
        <f t="shared" si="1057"/>
        <v>0.20828052386987747</v>
      </c>
      <c r="HC303" s="94">
        <f t="shared" si="1058"/>
        <v>0.25390773922988946</v>
      </c>
      <c r="HD303" s="94">
        <f t="shared" si="931"/>
        <v>-1</v>
      </c>
      <c r="HE303" s="94">
        <f t="shared" si="932"/>
        <v>58.70046142623093</v>
      </c>
      <c r="HF303" s="94">
        <f t="shared" si="933"/>
        <v>-1.0165923316779462</v>
      </c>
      <c r="HG303" s="94">
        <f t="shared" si="934"/>
        <v>-0.63329042568818117</v>
      </c>
      <c r="HH303" s="94">
        <f t="shared" si="935"/>
        <v>1.0025753828615813</v>
      </c>
      <c r="HI303" s="392">
        <f t="shared" si="936"/>
        <v>-0.69870277541386294</v>
      </c>
      <c r="HJ303" s="366">
        <f t="shared" si="937"/>
        <v>-2.2932167850728574E-2</v>
      </c>
      <c r="HK303" s="366">
        <f t="shared" si="938"/>
        <v>2.3329602590137843E-2</v>
      </c>
      <c r="HL303" s="366">
        <f t="shared" si="939"/>
        <v>-2.4350351491761964E-2</v>
      </c>
      <c r="HM303" s="94">
        <f t="shared" si="992"/>
        <v>0</v>
      </c>
      <c r="HN303" s="94">
        <f t="shared" si="1059"/>
        <v>2.2932167850728574E-2</v>
      </c>
      <c r="HO303" s="392">
        <f t="shared" si="1060"/>
        <v>-3.9743473940926738E-4</v>
      </c>
      <c r="HP303" s="94">
        <f t="shared" si="1061"/>
        <v>2.3952916752352695E-2</v>
      </c>
      <c r="HQ303" s="94">
        <f t="shared" si="1062"/>
        <v>6.531849297173016E-2</v>
      </c>
      <c r="HR303" s="94">
        <f t="shared" si="1063"/>
        <v>3.261724553828943E-2</v>
      </c>
      <c r="HS303" s="94">
        <f t="shared" si="1064"/>
        <v>0.10825604378896153</v>
      </c>
      <c r="HT303" s="94">
        <f t="shared" si="1065"/>
        <v>7.7494780793319423E-2</v>
      </c>
      <c r="HU303" s="94">
        <f t="shared" si="1066"/>
        <v>5.201307280439469E-2</v>
      </c>
      <c r="HV303" s="94">
        <f t="shared" si="1067"/>
        <v>8.2166409428932219E-2</v>
      </c>
      <c r="HW303" s="94">
        <f t="shared" si="1068"/>
        <v>9.5175785957783809E-2</v>
      </c>
      <c r="HX303" s="94" t="e">
        <f t="shared" si="940"/>
        <v>#VALUE!</v>
      </c>
      <c r="HY303" s="94">
        <f t="shared" si="941"/>
        <v>-2.808887676199583E-2</v>
      </c>
      <c r="HZ303" s="94">
        <f t="shared" si="942"/>
        <v>-7.5184646106105174E-2</v>
      </c>
      <c r="IA303" s="94">
        <f t="shared" si="943"/>
        <v>-0.1465080574145769</v>
      </c>
      <c r="IB303" s="94">
        <f t="shared" si="944"/>
        <v>-0.2546538080011389</v>
      </c>
      <c r="IC303" s="392">
        <f t="shared" si="945"/>
        <v>-0.10193834148423407</v>
      </c>
      <c r="ID303" s="366" t="e">
        <f t="shared" si="946"/>
        <v>#VALUE!</v>
      </c>
      <c r="IE303" s="366">
        <f t="shared" si="947"/>
        <v>-4.6847811059130828E-3</v>
      </c>
      <c r="IF303" s="366">
        <f t="shared" si="948"/>
        <v>-1.3559043665306691E-2</v>
      </c>
      <c r="IG303" s="94" t="str">
        <f t="shared" si="993"/>
        <v>i.a.</v>
      </c>
      <c r="IH303" s="94">
        <f t="shared" si="1069"/>
        <v>0.1620994283734627</v>
      </c>
      <c r="II303" s="392">
        <f t="shared" si="1070"/>
        <v>0.16678420947937578</v>
      </c>
      <c r="IJ303" s="94">
        <f t="shared" si="1071"/>
        <v>0.18034325314468247</v>
      </c>
      <c r="IK303" s="94">
        <f t="shared" si="1072"/>
        <v>0.21130047531366417</v>
      </c>
      <c r="IL303" s="94">
        <f t="shared" si="1073"/>
        <v>0.28349306346759606</v>
      </c>
      <c r="IM303" s="94">
        <f t="shared" si="1074"/>
        <v>0.31567215990061021</v>
      </c>
      <c r="IN303" s="94">
        <f t="shared" si="1075"/>
        <v>0.26852548615786764</v>
      </c>
      <c r="IO303" s="94">
        <f t="shared" si="1076"/>
        <v>0.25195355613438702</v>
      </c>
      <c r="IP303" s="94">
        <f t="shared" si="1077"/>
        <v>0.24951200468475504</v>
      </c>
      <c r="IQ303" s="94">
        <f t="shared" si="1078"/>
        <v>0.2875916264940897</v>
      </c>
      <c r="IR303" s="94">
        <f t="shared" si="994"/>
        <v>0.25284213555907326</v>
      </c>
      <c r="IS303" s="94" t="e">
        <f t="shared" si="949"/>
        <v>#VALUE!</v>
      </c>
      <c r="IT303" s="94" t="e">
        <f t="shared" si="950"/>
        <v>#VALUE!</v>
      </c>
      <c r="IU303" s="94" t="e">
        <f t="shared" si="951"/>
        <v>#VALUE!</v>
      </c>
      <c r="IV303" s="94" t="e">
        <f t="shared" si="952"/>
        <v>#VALUE!</v>
      </c>
      <c r="IW303" s="94" t="e">
        <f t="shared" si="953"/>
        <v>#VALUE!</v>
      </c>
      <c r="IX303" s="392" t="e">
        <f t="shared" si="954"/>
        <v>#VALUE!</v>
      </c>
      <c r="IY303" s="366" t="e">
        <f t="shared" si="955"/>
        <v>#VALUE!</v>
      </c>
      <c r="IZ303" s="366" t="e">
        <f t="shared" si="956"/>
        <v>#VALUE!</v>
      </c>
      <c r="JA303" s="366" t="e">
        <f t="shared" si="957"/>
        <v>#VALUE!</v>
      </c>
      <c r="JB303" s="392"/>
      <c r="JC303" s="94" t="str">
        <f t="shared" si="1079"/>
        <v>i.a.</v>
      </c>
      <c r="JD303" s="392" t="str">
        <f t="shared" si="1080"/>
        <v>i.a.</v>
      </c>
      <c r="JE303" s="94" t="str">
        <f t="shared" si="1081"/>
        <v>i.a.</v>
      </c>
      <c r="JF303" s="94" t="str">
        <f t="shared" si="1082"/>
        <v>i.a.</v>
      </c>
      <c r="JG303" s="94" t="str">
        <f t="shared" si="1083"/>
        <v>i.a.</v>
      </c>
      <c r="JH303" s="94" t="str">
        <f t="shared" si="1084"/>
        <v>i.a.</v>
      </c>
      <c r="JI303" s="94" t="str">
        <f t="shared" si="1085"/>
        <v>i.a.</v>
      </c>
      <c r="JJ303" s="94" t="str">
        <f t="shared" si="1086"/>
        <v>i.a.</v>
      </c>
      <c r="JK303" s="94" t="str">
        <f t="shared" si="1087"/>
        <v>i.a.</v>
      </c>
      <c r="JL303" s="94" t="str">
        <f t="shared" si="1088"/>
        <v>i.a.</v>
      </c>
      <c r="JM303" s="94" t="str">
        <f t="shared" si="995"/>
        <v>i.a.</v>
      </c>
      <c r="JN303" s="94" t="e">
        <f t="shared" si="958"/>
        <v>#VALUE!</v>
      </c>
      <c r="JO303" s="94" t="e">
        <f t="shared" si="959"/>
        <v>#DIV/0!</v>
      </c>
      <c r="JP303" s="94" t="e">
        <f t="shared" si="960"/>
        <v>#DIV/0!</v>
      </c>
      <c r="JQ303" s="94" t="e">
        <f t="shared" si="961"/>
        <v>#DIV/0!</v>
      </c>
      <c r="JR303" s="94" t="e">
        <f t="shared" si="962"/>
        <v>#DIV/0!</v>
      </c>
      <c r="JS303" s="392" t="e">
        <f t="shared" si="963"/>
        <v>#DIV/0!</v>
      </c>
      <c r="JT303" s="364" t="e">
        <f t="shared" si="964"/>
        <v>#VALUE!</v>
      </c>
      <c r="JU303" s="364">
        <f t="shared" si="965"/>
        <v>0</v>
      </c>
      <c r="JV303" s="364">
        <f t="shared" si="966"/>
        <v>0</v>
      </c>
      <c r="JW303" s="99" t="str">
        <f t="shared" si="996"/>
        <v>i.a.</v>
      </c>
      <c r="JX303" s="99">
        <f t="shared" si="1089"/>
        <v>0</v>
      </c>
      <c r="JY303" s="393">
        <f t="shared" si="1090"/>
        <v>0</v>
      </c>
      <c r="JZ303" s="99">
        <f t="shared" si="1091"/>
        <v>0</v>
      </c>
      <c r="KA303" s="99">
        <f t="shared" si="1092"/>
        <v>0</v>
      </c>
      <c r="KB303" s="99">
        <f t="shared" si="1093"/>
        <v>0</v>
      </c>
      <c r="KC303" s="99">
        <f t="shared" si="1094"/>
        <v>0</v>
      </c>
      <c r="KD303" s="99">
        <f t="shared" si="1095"/>
        <v>0</v>
      </c>
      <c r="KE303" s="99" t="str">
        <f t="shared" si="1096"/>
        <v>i.a.</v>
      </c>
      <c r="KF303" s="99" t="str">
        <f t="shared" si="997"/>
        <v>i.a.</v>
      </c>
      <c r="KG303" s="99" t="str">
        <f t="shared" si="998"/>
        <v>i.a.</v>
      </c>
      <c r="KH303" s="99" t="str">
        <f t="shared" si="999"/>
        <v>i.a.</v>
      </c>
      <c r="KI303" s="94">
        <f t="shared" si="967"/>
        <v>-1</v>
      </c>
      <c r="KJ303" s="94">
        <f t="shared" si="968"/>
        <v>1.1623675347079601</v>
      </c>
      <c r="KK303" s="94">
        <f t="shared" si="969"/>
        <v>-2.2074871543919747</v>
      </c>
      <c r="KL303" s="94">
        <f t="shared" si="970"/>
        <v>-0.61537610619469019</v>
      </c>
      <c r="KM303" s="94">
        <f t="shared" si="971"/>
        <v>3.1573837506387332</v>
      </c>
      <c r="KN303" s="392">
        <f t="shared" si="972"/>
        <v>-0.85082597872821897</v>
      </c>
      <c r="KO303" s="364">
        <f t="shared" si="973"/>
        <v>-2.3918918918918917E-3</v>
      </c>
      <c r="KP303" s="364">
        <f t="shared" si="974"/>
        <v>1.712323517547398E-2</v>
      </c>
      <c r="KQ303" s="364">
        <f t="shared" si="975"/>
        <v>-2.6931343283582092E-2</v>
      </c>
      <c r="KR303" s="308"/>
      <c r="KS303" s="308">
        <f t="shared" si="1097"/>
        <v>2.3918918918918917E-3</v>
      </c>
      <c r="KT303" s="395">
        <f t="shared" si="1098"/>
        <v>-1.4731343283582089E-2</v>
      </c>
      <c r="KU303" s="308">
        <f t="shared" si="1099"/>
        <v>1.2200000000000001E-2</v>
      </c>
      <c r="KV303" s="308">
        <f t="shared" si="1100"/>
        <v>3.1719298245614036E-2</v>
      </c>
      <c r="KW303" s="308">
        <f t="shared" si="1101"/>
        <v>7.6296296296296294E-3</v>
      </c>
      <c r="KX303" s="308">
        <f t="shared" si="1102"/>
        <v>5.1145833333333335E-2</v>
      </c>
      <c r="KY303" s="308">
        <f t="shared" si="1103"/>
        <v>3.5256410256410256E-2</v>
      </c>
      <c r="KZ303" s="308" t="str">
        <f t="shared" si="1104"/>
        <v>i.a.</v>
      </c>
      <c r="LA303" s="308" t="str">
        <f t="shared" si="1105"/>
        <v>i.a.</v>
      </c>
      <c r="LB303" s="308" t="str">
        <f t="shared" si="1106"/>
        <v>i.a.</v>
      </c>
      <c r="LC303" s="308" t="str">
        <f t="shared" si="1000"/>
        <v>i.a.</v>
      </c>
    </row>
    <row r="304" spans="1:315" s="1" customFormat="1" ht="15.75" customHeight="1" x14ac:dyDescent="0.3">
      <c r="A304" s="348" t="s">
        <v>94</v>
      </c>
      <c r="B304" s="171">
        <v>26030498</v>
      </c>
      <c r="C304" t="s">
        <v>95</v>
      </c>
      <c r="D304" s="4"/>
      <c r="E304"/>
      <c r="F304"/>
      <c r="G304">
        <v>431200</v>
      </c>
      <c r="H304"/>
      <c r="I304" s="183">
        <v>45037</v>
      </c>
      <c r="J304" s="176"/>
      <c r="K304" s="176" t="s">
        <v>132</v>
      </c>
      <c r="L304" s="176" t="s">
        <v>132</v>
      </c>
      <c r="M304" s="176" t="s">
        <v>86</v>
      </c>
      <c r="N304" s="176" t="s">
        <v>86</v>
      </c>
      <c r="O304" s="176" t="s">
        <v>86</v>
      </c>
      <c r="P304" s="176" t="s">
        <v>86</v>
      </c>
      <c r="Q304" s="94" t="e">
        <f t="shared" si="913"/>
        <v>#DIV/0!</v>
      </c>
      <c r="R304" s="94" t="e">
        <f t="shared" si="914"/>
        <v>#DIV/0!</v>
      </c>
      <c r="S304" s="94" t="e">
        <f t="shared" si="915"/>
        <v>#DIV/0!</v>
      </c>
      <c r="T304" s="94" t="e">
        <f t="shared" si="916"/>
        <v>#DIV/0!</v>
      </c>
      <c r="U304" s="94" t="e">
        <f t="shared" si="917"/>
        <v>#DIV/0!</v>
      </c>
      <c r="V304" s="94" t="e">
        <f t="shared" si="918"/>
        <v>#DIV/0!</v>
      </c>
      <c r="W304" s="362">
        <f t="shared" si="919"/>
        <v>0</v>
      </c>
      <c r="X304" s="362">
        <f t="shared" si="920"/>
        <v>0</v>
      </c>
      <c r="Y304" s="362">
        <f t="shared" si="921"/>
        <v>0</v>
      </c>
      <c r="Z304" s="100"/>
      <c r="AA304" s="396"/>
      <c r="AB304" s="100"/>
      <c r="AC304" s="100"/>
      <c r="AD304" s="100"/>
      <c r="AE304" s="100"/>
      <c r="AF304" s="100"/>
      <c r="AG304" s="201"/>
      <c r="AH304" s="206"/>
      <c r="AI304" s="206"/>
      <c r="AJ304" s="206"/>
      <c r="AK304" s="202"/>
      <c r="AL304" s="94">
        <f t="shared" si="976"/>
        <v>-1</v>
      </c>
      <c r="AM304" s="94">
        <f t="shared" si="977"/>
        <v>0.30057475916781345</v>
      </c>
      <c r="AN304" s="94">
        <f t="shared" si="1001"/>
        <v>-0.43371229485651419</v>
      </c>
      <c r="AO304" s="94">
        <f t="shared" si="1002"/>
        <v>0.46196635614234977</v>
      </c>
      <c r="AP304" s="94">
        <f t="shared" si="1003"/>
        <v>-0.11290130796670636</v>
      </c>
      <c r="AQ304" s="94">
        <f t="shared" si="1004"/>
        <v>-8.1376297105406808E-2</v>
      </c>
      <c r="AR304" s="362">
        <f t="shared" si="978"/>
        <v>-16.065999999999999</v>
      </c>
      <c r="AS304" s="362">
        <f t="shared" si="1005"/>
        <v>3.7129999999999992</v>
      </c>
      <c r="AT304" s="362">
        <f t="shared" si="1006"/>
        <v>-9.4610000000000003</v>
      </c>
      <c r="AU304" s="266"/>
      <c r="AV304" s="266">
        <v>16.065999999999999</v>
      </c>
      <c r="AW304" s="266">
        <v>12.353</v>
      </c>
      <c r="AX304" s="266">
        <v>21.814</v>
      </c>
      <c r="AY304" s="266">
        <v>14.920999999999999</v>
      </c>
      <c r="AZ304" s="267">
        <v>16.82</v>
      </c>
      <c r="BA304" s="267">
        <v>18.309999999999999</v>
      </c>
      <c r="BB304" s="204">
        <v>11.691000000000001</v>
      </c>
      <c r="BC304" s="205">
        <v>10.898999999999999</v>
      </c>
      <c r="BD304" s="205">
        <v>8.2240000000000002</v>
      </c>
      <c r="BE304" s="205">
        <v>7.476</v>
      </c>
      <c r="BF304" s="204">
        <v>8.2799999999999994</v>
      </c>
      <c r="BG304" s="94">
        <f t="shared" si="979"/>
        <v>1</v>
      </c>
      <c r="BH304" s="94">
        <f t="shared" si="1007"/>
        <v>-1.2152263374485597</v>
      </c>
      <c r="BI304" s="94">
        <f t="shared" si="1008"/>
        <v>-0.57606420097697142</v>
      </c>
      <c r="BJ304" s="94">
        <f t="shared" si="1009"/>
        <v>12.268518518518519</v>
      </c>
      <c r="BK304" s="94">
        <f t="shared" si="1010"/>
        <v>-0.7935977066411849</v>
      </c>
      <c r="BL304" s="94">
        <f t="shared" si="1011"/>
        <v>-0.47186474892758012</v>
      </c>
      <c r="BM304" s="362">
        <f t="shared" si="980"/>
        <v>0.52300000000000002</v>
      </c>
      <c r="BN304" s="362">
        <f t="shared" si="1012"/>
        <v>-2.9530000000000003</v>
      </c>
      <c r="BO304" s="362">
        <f t="shared" si="1013"/>
        <v>-3.302</v>
      </c>
      <c r="BP304" s="266"/>
      <c r="BQ304" s="266">
        <v>-0.52300000000000002</v>
      </c>
      <c r="BR304" s="266">
        <v>2.4300000000000002</v>
      </c>
      <c r="BS304" s="266">
        <v>5.7320000000000002</v>
      </c>
      <c r="BT304" s="266">
        <v>0.432</v>
      </c>
      <c r="BU304" s="266">
        <v>2.093</v>
      </c>
      <c r="BV304" s="266">
        <v>3.9630000000000001</v>
      </c>
      <c r="BW304" s="202">
        <v>0.81299999999999994</v>
      </c>
      <c r="BX304" s="201">
        <v>2.1760000000000002</v>
      </c>
      <c r="BY304" s="201">
        <v>0.83799999999999997</v>
      </c>
      <c r="BZ304" s="201">
        <v>-0.66400000000000003</v>
      </c>
      <c r="CA304" s="201">
        <v>1.0329999999999999</v>
      </c>
      <c r="CB304" s="94">
        <f t="shared" si="981"/>
        <v>-1</v>
      </c>
      <c r="CC304" s="94">
        <f t="shared" si="1014"/>
        <v>-0.98184458968772703</v>
      </c>
      <c r="CD304" s="94">
        <f t="shared" si="1015"/>
        <v>-0.52753474009264023</v>
      </c>
      <c r="CE304" s="94">
        <f t="shared" si="1016"/>
        <v>11.481798715203425</v>
      </c>
      <c r="CF304" s="94">
        <f t="shared" si="1017"/>
        <v>-0.7919821826280623</v>
      </c>
      <c r="CG304" s="94">
        <f t="shared" si="1018"/>
        <v>-0.43422379032258063</v>
      </c>
      <c r="CH304" s="362">
        <f t="shared" si="982"/>
        <v>-0.05</v>
      </c>
      <c r="CI304" s="362">
        <f t="shared" si="1019"/>
        <v>-2.7040000000000002</v>
      </c>
      <c r="CJ304" s="362">
        <f t="shared" si="1020"/>
        <v>-3.0749999999999997</v>
      </c>
      <c r="CK304" s="100"/>
      <c r="CL304" s="100">
        <v>0.05</v>
      </c>
      <c r="CM304" s="100">
        <v>2.754</v>
      </c>
      <c r="CN304" s="100">
        <v>5.8289999999999997</v>
      </c>
      <c r="CO304" s="100">
        <v>0.46700000000000003</v>
      </c>
      <c r="CP304" s="100">
        <v>2.2450000000000001</v>
      </c>
      <c r="CQ304" s="100">
        <v>3.968</v>
      </c>
      <c r="CR304" s="208">
        <v>0.80200000000000005</v>
      </c>
      <c r="CS304" s="208">
        <v>2.1269999999999998</v>
      </c>
      <c r="CT304" s="208">
        <v>0.75</v>
      </c>
      <c r="CU304" s="208">
        <v>-0.74399999999999999</v>
      </c>
      <c r="CV304" s="208">
        <v>1.0109999999999999</v>
      </c>
      <c r="CW304" s="94">
        <f t="shared" si="983"/>
        <v>-1</v>
      </c>
      <c r="CX304" s="94">
        <f t="shared" si="1021"/>
        <v>-0.90388086642599275</v>
      </c>
      <c r="CY304" s="94">
        <f t="shared" si="1022"/>
        <v>-0.51038444542642503</v>
      </c>
      <c r="CZ304" s="94">
        <f t="shared" si="1023"/>
        <v>12.715151515151513</v>
      </c>
      <c r="DA304" s="94">
        <f t="shared" si="1024"/>
        <v>-0.8076923076923076</v>
      </c>
      <c r="DB304" s="94">
        <f t="shared" si="1025"/>
        <v>-0.43866535819430813</v>
      </c>
      <c r="DC304" s="362">
        <f t="shared" si="984"/>
        <v>-0.21299999999999999</v>
      </c>
      <c r="DD304" s="362">
        <f t="shared" si="1026"/>
        <v>-2.0030000000000001</v>
      </c>
      <c r="DE304" s="362">
        <f t="shared" si="1027"/>
        <v>-2.3099999999999996</v>
      </c>
      <c r="DF304" s="266"/>
      <c r="DG304" s="266">
        <v>0.21299999999999999</v>
      </c>
      <c r="DH304" s="266">
        <v>2.2160000000000002</v>
      </c>
      <c r="DI304" s="266">
        <v>4.5259999999999998</v>
      </c>
      <c r="DJ304" s="266">
        <v>0.33</v>
      </c>
      <c r="DK304" s="266">
        <v>1.716</v>
      </c>
      <c r="DL304" s="266">
        <v>3.0569999999999999</v>
      </c>
      <c r="DM304" s="201">
        <v>0.59899999999999998</v>
      </c>
      <c r="DN304" s="201">
        <v>1.627</v>
      </c>
      <c r="DO304" s="201">
        <v>0.56100000000000005</v>
      </c>
      <c r="DP304" s="201">
        <v>-0.442</v>
      </c>
      <c r="DQ304" s="201">
        <v>0.76900000000000002</v>
      </c>
      <c r="DR304" s="94">
        <f t="shared" si="985"/>
        <v>-1</v>
      </c>
      <c r="DS304" s="94">
        <f t="shared" si="1028"/>
        <v>-0.13899667405764968</v>
      </c>
      <c r="DT304" s="94">
        <f t="shared" si="1029"/>
        <v>0.10573092246399025</v>
      </c>
      <c r="DU304" s="94">
        <f t="shared" si="1030"/>
        <v>0.22439024390243897</v>
      </c>
      <c r="DV304" s="94">
        <f t="shared" si="1031"/>
        <v>-6.7692845898198281E-2</v>
      </c>
      <c r="DW304" s="94">
        <f t="shared" si="1032"/>
        <v>2.8792513946373808E-2</v>
      </c>
      <c r="DX304" s="362">
        <f t="shared" si="986"/>
        <v>-6.2130000000000001</v>
      </c>
      <c r="DY304" s="362">
        <f t="shared" si="1033"/>
        <v>-1.0030000000000001</v>
      </c>
      <c r="DZ304" s="362">
        <f t="shared" si="1034"/>
        <v>0.69000000000000039</v>
      </c>
      <c r="EA304" s="100"/>
      <c r="EB304" s="100">
        <v>6.2130000000000001</v>
      </c>
      <c r="EC304" s="100">
        <v>7.2160000000000002</v>
      </c>
      <c r="ED304" s="100">
        <v>6.5259999999999998</v>
      </c>
      <c r="EE304" s="100">
        <v>5.33</v>
      </c>
      <c r="EF304" s="100">
        <v>5.7169999999999996</v>
      </c>
      <c r="EG304" s="100">
        <v>5.5570000000000004</v>
      </c>
      <c r="EH304" s="208">
        <v>3.0990000000000002</v>
      </c>
      <c r="EI304" s="208">
        <v>3.427</v>
      </c>
      <c r="EJ304" s="208">
        <v>2.0609999999999999</v>
      </c>
      <c r="EK304" s="208">
        <v>0.75900000000000001</v>
      </c>
      <c r="EL304" s="208">
        <v>1.9690000000000001</v>
      </c>
      <c r="EM304" s="94">
        <f t="shared" si="987"/>
        <v>-1</v>
      </c>
      <c r="EN304" s="94">
        <f t="shared" si="1035"/>
        <v>-0.10529100529100521</v>
      </c>
      <c r="EO304" s="94">
        <f t="shared" si="1036"/>
        <v>0.1602209944751381</v>
      </c>
      <c r="EP304" s="94">
        <f t="shared" si="1037"/>
        <v>8.9413495619608097E-2</v>
      </c>
      <c r="EQ304" s="94">
        <f t="shared" si="1038"/>
        <v>0.16929934313418823</v>
      </c>
      <c r="ER304" s="94">
        <f t="shared" si="1039"/>
        <v>-0.13810069421041987</v>
      </c>
      <c r="ES304" s="362">
        <f t="shared" si="988"/>
        <v>-16.91</v>
      </c>
      <c r="ET304" s="362">
        <f t="shared" si="1040"/>
        <v>-1.9899999999999984</v>
      </c>
      <c r="EU304" s="362">
        <f t="shared" si="1041"/>
        <v>2.6099999999999994</v>
      </c>
      <c r="EV304" s="100"/>
      <c r="EW304" s="100">
        <v>16.91</v>
      </c>
      <c r="EX304" s="100">
        <v>18.899999999999999</v>
      </c>
      <c r="EY304" s="100">
        <v>16.29</v>
      </c>
      <c r="EZ304" s="100">
        <v>14.952999999999999</v>
      </c>
      <c r="FA304" s="100">
        <v>12.788</v>
      </c>
      <c r="FB304" s="100">
        <v>14.837</v>
      </c>
      <c r="FC304" s="208">
        <v>9.3239999999999998</v>
      </c>
      <c r="FD304" s="208">
        <v>9.6460000000000008</v>
      </c>
      <c r="FE304" s="208">
        <v>7.6379999999999999</v>
      </c>
      <c r="FF304" s="208">
        <v>7.49</v>
      </c>
      <c r="FG304" s="208">
        <v>5.2290000000000001</v>
      </c>
      <c r="FH304" s="94">
        <f t="shared" si="989"/>
        <v>-1</v>
      </c>
      <c r="FI304" s="94">
        <f t="shared" si="1042"/>
        <v>7.6923076923076927E-2</v>
      </c>
      <c r="FJ304" s="94">
        <f t="shared" si="1043"/>
        <v>-0.10344827586206896</v>
      </c>
      <c r="FK304" s="94">
        <f t="shared" si="1044"/>
        <v>7.407407407407407E-2</v>
      </c>
      <c r="FL304" s="94">
        <f t="shared" si="1045"/>
        <v>0</v>
      </c>
      <c r="FM304" s="94">
        <f t="shared" si="1046"/>
        <v>3.8461538461538464E-2</v>
      </c>
      <c r="FN304" s="362">
        <f t="shared" si="990"/>
        <v>-28</v>
      </c>
      <c r="FO304" s="362">
        <f t="shared" si="1047"/>
        <v>2</v>
      </c>
      <c r="FP304" s="362">
        <f t="shared" si="1048"/>
        <v>-3</v>
      </c>
      <c r="FQ304" s="486"/>
      <c r="FR304" s="486">
        <v>28</v>
      </c>
      <c r="FS304" s="486">
        <v>26</v>
      </c>
      <c r="FT304" s="486">
        <v>29</v>
      </c>
      <c r="FU304" s="486">
        <v>27</v>
      </c>
      <c r="FV304" s="486">
        <v>27</v>
      </c>
      <c r="FW304" s="486">
        <v>26</v>
      </c>
      <c r="FX304" s="2">
        <v>22</v>
      </c>
      <c r="FY304" s="2">
        <v>18</v>
      </c>
      <c r="FZ304" s="2">
        <v>15</v>
      </c>
      <c r="GA304" s="2">
        <v>17</v>
      </c>
      <c r="GB304" s="2"/>
      <c r="GC304" s="2"/>
      <c r="GD304" s="2"/>
      <c r="GE304" s="1" t="s">
        <v>99</v>
      </c>
      <c r="GF304" s="336"/>
      <c r="GG304" s="1">
        <v>2400</v>
      </c>
      <c r="GH304" s="1" t="s">
        <v>96</v>
      </c>
      <c r="GI304" s="18" t="s">
        <v>97</v>
      </c>
      <c r="GJ304" s="94">
        <f t="shared" si="922"/>
        <v>-1</v>
      </c>
      <c r="GK304" s="94">
        <f t="shared" si="923"/>
        <v>-0.98142142761849305</v>
      </c>
      <c r="GL304" s="94">
        <f t="shared" si="924"/>
        <v>-0.59237751990527898</v>
      </c>
      <c r="GM304" s="94">
        <f t="shared" si="925"/>
        <v>10.630097031617092</v>
      </c>
      <c r="GN304" s="94">
        <f t="shared" si="926"/>
        <v>-0.78770771494059699</v>
      </c>
      <c r="GO304" s="392">
        <f t="shared" si="927"/>
        <v>-0.56560591884266975</v>
      </c>
      <c r="GP304" s="366">
        <f t="shared" si="928"/>
        <v>-7.4465708541216775E-3</v>
      </c>
      <c r="GQ304" s="366">
        <f t="shared" si="929"/>
        <v>-0.39336844879367333</v>
      </c>
      <c r="GR304" s="366">
        <f t="shared" si="930"/>
        <v>-0.58248457549390542</v>
      </c>
      <c r="GS304" s="94">
        <f t="shared" si="991"/>
        <v>0</v>
      </c>
      <c r="GT304" s="94">
        <f t="shared" si="1049"/>
        <v>7.4465708541216775E-3</v>
      </c>
      <c r="GU304" s="392">
        <f t="shared" si="1050"/>
        <v>0.40081501964779503</v>
      </c>
      <c r="GV304" s="94">
        <f t="shared" si="1051"/>
        <v>0.9832995951417004</v>
      </c>
      <c r="GW304" s="94">
        <f t="shared" si="1052"/>
        <v>8.4547841042817054E-2</v>
      </c>
      <c r="GX304" s="94">
        <f t="shared" si="1053"/>
        <v>0.39826148660635086</v>
      </c>
      <c r="GY304" s="94">
        <f t="shared" si="1054"/>
        <v>0.91682070240295743</v>
      </c>
      <c r="GZ304" s="94">
        <f t="shared" si="1055"/>
        <v>0.24578608642353664</v>
      </c>
      <c r="HA304" s="94">
        <f t="shared" si="1056"/>
        <v>0.77514577259475215</v>
      </c>
      <c r="HB304" s="94">
        <f t="shared" si="1057"/>
        <v>0.53191489361702127</v>
      </c>
      <c r="HC304" s="94">
        <f t="shared" si="1058"/>
        <v>-0.54545454545454541</v>
      </c>
      <c r="HD304" s="94">
        <f t="shared" si="931"/>
        <v>1</v>
      </c>
      <c r="HE304" s="94">
        <f t="shared" si="932"/>
        <v>-1.2114999948286738</v>
      </c>
      <c r="HF304" s="94">
        <f t="shared" si="933"/>
        <v>-0.62361391961135315</v>
      </c>
      <c r="HG304" s="94">
        <f t="shared" si="934"/>
        <v>10.781262113824608</v>
      </c>
      <c r="HH304" s="94">
        <f t="shared" si="935"/>
        <v>-0.7944607853344412</v>
      </c>
      <c r="HI304" s="392">
        <f t="shared" si="936"/>
        <v>-0.53808956375888728</v>
      </c>
      <c r="HJ304" s="366">
        <f t="shared" si="937"/>
        <v>2.9209717955878244E-2</v>
      </c>
      <c r="HK304" s="366">
        <f t="shared" si="938"/>
        <v>-0.16731713483567365</v>
      </c>
      <c r="HL304" s="366">
        <f t="shared" si="939"/>
        <v>-0.22882277548329397</v>
      </c>
      <c r="HM304" s="94">
        <f t="shared" si="992"/>
        <v>0</v>
      </c>
      <c r="HN304" s="94">
        <f t="shared" si="1059"/>
        <v>-2.9209717955878244E-2</v>
      </c>
      <c r="HO304" s="392">
        <f t="shared" si="1060"/>
        <v>0.13810741687979541</v>
      </c>
      <c r="HP304" s="94">
        <f t="shared" si="1061"/>
        <v>0.36693019236308938</v>
      </c>
      <c r="HQ304" s="94">
        <f t="shared" si="1062"/>
        <v>3.1145236292851736E-2</v>
      </c>
      <c r="HR304" s="94">
        <f t="shared" si="1063"/>
        <v>0.15152941176470588</v>
      </c>
      <c r="HS304" s="94">
        <f t="shared" si="1064"/>
        <v>0.32804933570630351</v>
      </c>
      <c r="HT304" s="94">
        <f t="shared" si="1065"/>
        <v>8.5714285714285715E-2</v>
      </c>
      <c r="HU304" s="94">
        <f t="shared" si="1066"/>
        <v>0.25179356630409633</v>
      </c>
      <c r="HV304" s="94">
        <f t="shared" si="1067"/>
        <v>0.11078794288736118</v>
      </c>
      <c r="HW304" s="94">
        <f t="shared" si="1068"/>
        <v>-0.10441072411353093</v>
      </c>
      <c r="HX304" s="94" t="e">
        <f t="shared" si="940"/>
        <v>#VALUE!</v>
      </c>
      <c r="HY304" s="94">
        <f t="shared" si="941"/>
        <v>-3.7672214056155048E-2</v>
      </c>
      <c r="HZ304" s="94">
        <f t="shared" si="942"/>
        <v>-4.6965252542941684E-2</v>
      </c>
      <c r="IA304" s="94">
        <f t="shared" si="943"/>
        <v>0.12389854616778219</v>
      </c>
      <c r="IB304" s="94">
        <f t="shared" si="944"/>
        <v>-0.20267880113329495</v>
      </c>
      <c r="IC304" s="392">
        <f t="shared" si="945"/>
        <v>0.19363422970146599</v>
      </c>
      <c r="ID304" s="366" t="e">
        <f t="shared" si="946"/>
        <v>#VALUE!</v>
      </c>
      <c r="IE304" s="366">
        <f t="shared" si="947"/>
        <v>-1.4383211461863221E-2</v>
      </c>
      <c r="IF304" s="366">
        <f t="shared" si="948"/>
        <v>-1.8814931743108498E-2</v>
      </c>
      <c r="IG304" s="94" t="str">
        <f t="shared" si="993"/>
        <v>i.a.</v>
      </c>
      <c r="IH304" s="94">
        <f t="shared" si="1069"/>
        <v>0.36741573033707864</v>
      </c>
      <c r="II304" s="392">
        <f t="shared" si="1070"/>
        <v>0.38179894179894186</v>
      </c>
      <c r="IJ304" s="94">
        <f t="shared" si="1071"/>
        <v>0.40061387354205036</v>
      </c>
      <c r="IK304" s="94">
        <f t="shared" si="1072"/>
        <v>0.35645021066006821</v>
      </c>
      <c r="IL304" s="94">
        <f t="shared" si="1073"/>
        <v>0.44705974350954014</v>
      </c>
      <c r="IM304" s="94">
        <f t="shared" si="1074"/>
        <v>0.37453663139448679</v>
      </c>
      <c r="IN304" s="94">
        <f t="shared" si="1075"/>
        <v>0.33236808236808241</v>
      </c>
      <c r="IO304" s="94">
        <f t="shared" si="1076"/>
        <v>0.35527679867302508</v>
      </c>
      <c r="IP304" s="94">
        <f t="shared" si="1077"/>
        <v>0.26983503534956793</v>
      </c>
      <c r="IQ304" s="94">
        <f t="shared" si="1078"/>
        <v>0.10133511348464619</v>
      </c>
      <c r="IR304" s="94">
        <f t="shared" si="994"/>
        <v>0.37655383438515971</v>
      </c>
      <c r="IS304" s="94" t="e">
        <f t="shared" si="949"/>
        <v>#VALUE!</v>
      </c>
      <c r="IT304" s="94" t="e">
        <f t="shared" si="950"/>
        <v>#VALUE!</v>
      </c>
      <c r="IU304" s="94" t="e">
        <f t="shared" si="951"/>
        <v>#VALUE!</v>
      </c>
      <c r="IV304" s="94" t="e">
        <f t="shared" si="952"/>
        <v>#VALUE!</v>
      </c>
      <c r="IW304" s="94" t="e">
        <f t="shared" si="953"/>
        <v>#VALUE!</v>
      </c>
      <c r="IX304" s="392" t="e">
        <f t="shared" si="954"/>
        <v>#VALUE!</v>
      </c>
      <c r="IY304" s="366" t="e">
        <f t="shared" si="955"/>
        <v>#VALUE!</v>
      </c>
      <c r="IZ304" s="366" t="e">
        <f t="shared" si="956"/>
        <v>#VALUE!</v>
      </c>
      <c r="JA304" s="366" t="e">
        <f t="shared" si="957"/>
        <v>#VALUE!</v>
      </c>
      <c r="JB304" s="392"/>
      <c r="JC304" s="94" t="str">
        <f t="shared" si="1079"/>
        <v>i.a.</v>
      </c>
      <c r="JD304" s="392" t="str">
        <f t="shared" si="1080"/>
        <v>i.a.</v>
      </c>
      <c r="JE304" s="94" t="str">
        <f t="shared" si="1081"/>
        <v>i.a.</v>
      </c>
      <c r="JF304" s="94" t="str">
        <f t="shared" si="1082"/>
        <v>i.a.</v>
      </c>
      <c r="JG304" s="94" t="str">
        <f t="shared" si="1083"/>
        <v>i.a.</v>
      </c>
      <c r="JH304" s="94" t="str">
        <f t="shared" si="1084"/>
        <v>i.a.</v>
      </c>
      <c r="JI304" s="94" t="str">
        <f t="shared" si="1085"/>
        <v>i.a.</v>
      </c>
      <c r="JJ304" s="94" t="str">
        <f t="shared" si="1086"/>
        <v>i.a.</v>
      </c>
      <c r="JK304" s="94" t="str">
        <f t="shared" si="1087"/>
        <v>i.a.</v>
      </c>
      <c r="JL304" s="94" t="str">
        <f t="shared" si="1088"/>
        <v>i.a.</v>
      </c>
      <c r="JM304" s="94" t="str">
        <f t="shared" si="995"/>
        <v>i.a.</v>
      </c>
      <c r="JN304" s="94" t="e">
        <f t="shared" si="958"/>
        <v>#VALUE!</v>
      </c>
      <c r="JO304" s="94" t="e">
        <f t="shared" si="959"/>
        <v>#DIV/0!</v>
      </c>
      <c r="JP304" s="94" t="e">
        <f t="shared" si="960"/>
        <v>#DIV/0!</v>
      </c>
      <c r="JQ304" s="94" t="e">
        <f t="shared" si="961"/>
        <v>#DIV/0!</v>
      </c>
      <c r="JR304" s="94" t="e">
        <f t="shared" si="962"/>
        <v>#DIV/0!</v>
      </c>
      <c r="JS304" s="392" t="e">
        <f t="shared" si="963"/>
        <v>#DIV/0!</v>
      </c>
      <c r="JT304" s="364" t="e">
        <f t="shared" si="964"/>
        <v>#VALUE!</v>
      </c>
      <c r="JU304" s="364">
        <f t="shared" si="965"/>
        <v>0</v>
      </c>
      <c r="JV304" s="364">
        <f t="shared" si="966"/>
        <v>0</v>
      </c>
      <c r="JW304" s="99" t="str">
        <f t="shared" si="996"/>
        <v>i.a.</v>
      </c>
      <c r="JX304" s="99">
        <f t="shared" si="1089"/>
        <v>0</v>
      </c>
      <c r="JY304" s="393">
        <f t="shared" si="1090"/>
        <v>0</v>
      </c>
      <c r="JZ304" s="99">
        <f t="shared" si="1091"/>
        <v>0</v>
      </c>
      <c r="KA304" s="99">
        <f t="shared" si="1092"/>
        <v>0</v>
      </c>
      <c r="KB304" s="99">
        <f t="shared" si="1093"/>
        <v>0</v>
      </c>
      <c r="KC304" s="99">
        <f t="shared" si="1094"/>
        <v>0</v>
      </c>
      <c r="KD304" s="99">
        <f t="shared" si="1095"/>
        <v>0</v>
      </c>
      <c r="KE304" s="99">
        <f t="shared" si="1096"/>
        <v>0</v>
      </c>
      <c r="KF304" s="99">
        <f t="shared" si="997"/>
        <v>0</v>
      </c>
      <c r="KG304" s="99">
        <f t="shared" si="998"/>
        <v>0</v>
      </c>
      <c r="KH304" s="99" t="str">
        <f t="shared" si="999"/>
        <v>i.a.</v>
      </c>
      <c r="KI304" s="94">
        <f t="shared" si="967"/>
        <v>-1</v>
      </c>
      <c r="KJ304" s="94">
        <f t="shared" si="968"/>
        <v>-0.9831414047100322</v>
      </c>
      <c r="KK304" s="94">
        <f t="shared" si="969"/>
        <v>-0.47301951779563717</v>
      </c>
      <c r="KL304" s="94">
        <f t="shared" si="970"/>
        <v>10.620985010706638</v>
      </c>
      <c r="KM304" s="94">
        <f t="shared" si="971"/>
        <v>-0.79198218262806241</v>
      </c>
      <c r="KN304" s="392">
        <f t="shared" si="972"/>
        <v>-0.45517846475507767</v>
      </c>
      <c r="KO304" s="364">
        <f t="shared" si="973"/>
        <v>-1.7857142857142859E-3</v>
      </c>
      <c r="KP304" s="364">
        <f t="shared" si="974"/>
        <v>-0.10413736263736265</v>
      </c>
      <c r="KQ304" s="364">
        <f t="shared" si="975"/>
        <v>-9.5076923076923059E-2</v>
      </c>
      <c r="KR304" s="308"/>
      <c r="KS304" s="308">
        <f t="shared" si="1097"/>
        <v>1.7857142857142859E-3</v>
      </c>
      <c r="KT304" s="395">
        <f t="shared" si="1098"/>
        <v>0.10592307692307693</v>
      </c>
      <c r="KU304" s="308">
        <f t="shared" si="1099"/>
        <v>0.20099999999999998</v>
      </c>
      <c r="KV304" s="308">
        <f t="shared" si="1100"/>
        <v>1.7296296296296296E-2</v>
      </c>
      <c r="KW304" s="308">
        <f t="shared" si="1101"/>
        <v>8.3148148148148152E-2</v>
      </c>
      <c r="KX304" s="308">
        <f t="shared" si="1102"/>
        <v>0.15261538461538462</v>
      </c>
      <c r="KY304" s="308">
        <f t="shared" si="1103"/>
        <v>3.6454545454545455E-2</v>
      </c>
      <c r="KZ304" s="308">
        <f t="shared" si="1104"/>
        <v>0.11816666666666666</v>
      </c>
      <c r="LA304" s="308">
        <f t="shared" si="1105"/>
        <v>0.05</v>
      </c>
      <c r="LB304" s="308">
        <f t="shared" si="1106"/>
        <v>-4.3764705882352942E-2</v>
      </c>
      <c r="LC304" s="308" t="str">
        <f t="shared" si="1000"/>
        <v>i.a.</v>
      </c>
    </row>
    <row r="305" spans="1:315" s="1" customFormat="1" x14ac:dyDescent="0.3">
      <c r="A305" s="348" t="s">
        <v>1009</v>
      </c>
      <c r="B305" s="171">
        <v>34088721</v>
      </c>
      <c r="C305" t="s">
        <v>95</v>
      </c>
      <c r="D305" s="4"/>
      <c r="E305">
        <v>1</v>
      </c>
      <c r="F305"/>
      <c r="G305">
        <v>439990</v>
      </c>
      <c r="H305">
        <v>431100</v>
      </c>
      <c r="I305" s="190">
        <v>45029</v>
      </c>
      <c r="J305" s="176"/>
      <c r="K305" s="176" t="s">
        <v>132</v>
      </c>
      <c r="L305" s="176" t="s">
        <v>132</v>
      </c>
      <c r="M305" s="176" t="s">
        <v>132</v>
      </c>
      <c r="N305" s="176" t="s">
        <v>132</v>
      </c>
      <c r="O305" s="176" t="s">
        <v>132</v>
      </c>
      <c r="P305" s="176" t="s">
        <v>132</v>
      </c>
      <c r="Q305" s="94" t="e">
        <f t="shared" si="913"/>
        <v>#DIV/0!</v>
      </c>
      <c r="R305" s="94" t="e">
        <f t="shared" si="914"/>
        <v>#DIV/0!</v>
      </c>
      <c r="S305" s="94" t="e">
        <f t="shared" si="915"/>
        <v>#DIV/0!</v>
      </c>
      <c r="T305" s="94" t="e">
        <f t="shared" si="916"/>
        <v>#DIV/0!</v>
      </c>
      <c r="U305" s="94" t="e">
        <f t="shared" si="917"/>
        <v>#DIV/0!</v>
      </c>
      <c r="V305" s="94" t="e">
        <f t="shared" si="918"/>
        <v>#DIV/0!</v>
      </c>
      <c r="W305" s="362">
        <f t="shared" si="919"/>
        <v>0</v>
      </c>
      <c r="X305" s="362">
        <f t="shared" si="920"/>
        <v>0</v>
      </c>
      <c r="Y305" s="362">
        <f t="shared" si="921"/>
        <v>0</v>
      </c>
      <c r="Z305" s="100"/>
      <c r="AA305" s="396"/>
      <c r="AB305" s="100"/>
      <c r="AC305" s="100"/>
      <c r="AD305" s="100"/>
      <c r="AE305" s="100"/>
      <c r="AF305" s="100"/>
      <c r="AG305" s="201"/>
      <c r="AH305" s="201"/>
      <c r="AI305" s="201"/>
      <c r="AJ305" s="201"/>
      <c r="AK305" s="202"/>
      <c r="AL305" s="94">
        <f t="shared" si="976"/>
        <v>-1</v>
      </c>
      <c r="AM305" s="94">
        <f t="shared" si="977"/>
        <v>-9.3640920662415153E-2</v>
      </c>
      <c r="AN305" s="94">
        <f t="shared" si="1001"/>
        <v>-7.9859937213233409E-2</v>
      </c>
      <c r="AO305" s="94">
        <f t="shared" si="1002"/>
        <v>8.8648193911351814E-2</v>
      </c>
      <c r="AP305" s="94">
        <f t="shared" si="1003"/>
        <v>0.26233697275412332</v>
      </c>
      <c r="AQ305" s="94">
        <f t="shared" si="1004"/>
        <v>0.21371893503041031</v>
      </c>
      <c r="AR305" s="362">
        <f t="shared" si="978"/>
        <v>-34.534999999999997</v>
      </c>
      <c r="AS305" s="362">
        <f t="shared" si="1005"/>
        <v>-3.5680000000000049</v>
      </c>
      <c r="AT305" s="362">
        <f t="shared" si="1006"/>
        <v>-3.3069999999999951</v>
      </c>
      <c r="AU305" s="266"/>
      <c r="AV305" s="266">
        <v>34.534999999999997</v>
      </c>
      <c r="AW305" s="266">
        <v>38.103000000000002</v>
      </c>
      <c r="AX305" s="266">
        <v>41.41</v>
      </c>
      <c r="AY305" s="266">
        <v>38.037999999999997</v>
      </c>
      <c r="AZ305" s="266">
        <v>30.132999999999999</v>
      </c>
      <c r="BA305" s="266">
        <v>24.827000000000002</v>
      </c>
      <c r="BB305" s="202">
        <v>17.111999999999998</v>
      </c>
      <c r="BC305" s="201">
        <v>16.888999999999999</v>
      </c>
      <c r="BD305" s="201">
        <v>14.696</v>
      </c>
      <c r="BE305" s="201">
        <v>13.91</v>
      </c>
      <c r="BF305" s="202">
        <v>12.459</v>
      </c>
      <c r="BG305" s="94">
        <f t="shared" si="979"/>
        <v>-1</v>
      </c>
      <c r="BH305" s="94">
        <f t="shared" si="1007"/>
        <v>-0.66914029683562026</v>
      </c>
      <c r="BI305" s="94">
        <f t="shared" si="1008"/>
        <v>-0.52676914921812878</v>
      </c>
      <c r="BJ305" s="94">
        <f t="shared" si="1009"/>
        <v>0.16163793103448271</v>
      </c>
      <c r="BK305" s="94">
        <f t="shared" si="1010"/>
        <v>0.53297935103244853</v>
      </c>
      <c r="BL305" s="94">
        <f t="shared" si="1011"/>
        <v>0.53811252268602539</v>
      </c>
      <c r="BM305" s="362">
        <f t="shared" si="980"/>
        <v>-2.363</v>
      </c>
      <c r="BN305" s="362">
        <f t="shared" si="1012"/>
        <v>-4.7789999999999999</v>
      </c>
      <c r="BO305" s="362">
        <f t="shared" si="1013"/>
        <v>-7.95</v>
      </c>
      <c r="BP305" s="266"/>
      <c r="BQ305" s="266">
        <v>2.363</v>
      </c>
      <c r="BR305" s="266">
        <v>7.1420000000000003</v>
      </c>
      <c r="BS305" s="266">
        <v>15.092000000000001</v>
      </c>
      <c r="BT305" s="266">
        <v>12.992000000000001</v>
      </c>
      <c r="BU305" s="266">
        <v>8.4749999999999996</v>
      </c>
      <c r="BV305" s="266">
        <v>5.51</v>
      </c>
      <c r="BW305" s="202">
        <v>2.3340000000000001</v>
      </c>
      <c r="BX305" s="201">
        <v>2.4809999999999999</v>
      </c>
      <c r="BY305" s="201">
        <v>1.754</v>
      </c>
      <c r="BZ305" s="201">
        <v>1.3420000000000001</v>
      </c>
      <c r="CA305" s="201">
        <v>1.089</v>
      </c>
      <c r="CB305" s="94">
        <f t="shared" si="981"/>
        <v>-1</v>
      </c>
      <c r="CC305" s="94">
        <f t="shared" si="1014"/>
        <v>-0.69647355163727964</v>
      </c>
      <c r="CD305" s="94">
        <f t="shared" si="1015"/>
        <v>-0.53488674824264515</v>
      </c>
      <c r="CE305" s="94">
        <f t="shared" si="1016"/>
        <v>0.17130441411908209</v>
      </c>
      <c r="CF305" s="94">
        <f t="shared" si="1017"/>
        <v>0.56620895522388071</v>
      </c>
      <c r="CG305" s="94">
        <f t="shared" si="1018"/>
        <v>0.60656052177249187</v>
      </c>
      <c r="CH305" s="362">
        <f t="shared" si="982"/>
        <v>-2.169</v>
      </c>
      <c r="CI305" s="362">
        <f t="shared" si="1019"/>
        <v>-4.9770000000000003</v>
      </c>
      <c r="CJ305" s="362">
        <f t="shared" si="1020"/>
        <v>-8.218</v>
      </c>
      <c r="CK305" s="100"/>
      <c r="CL305" s="100">
        <v>2.169</v>
      </c>
      <c r="CM305" s="100">
        <v>7.1459999999999999</v>
      </c>
      <c r="CN305" s="100">
        <v>15.364000000000001</v>
      </c>
      <c r="CO305" s="100">
        <v>13.117000000000001</v>
      </c>
      <c r="CP305" s="100">
        <v>8.375</v>
      </c>
      <c r="CQ305" s="100">
        <v>5.2130000000000001</v>
      </c>
      <c r="CR305" s="208">
        <v>2.0649999999999999</v>
      </c>
      <c r="CS305" s="208">
        <v>2.04</v>
      </c>
      <c r="CT305" s="208">
        <v>1.006</v>
      </c>
      <c r="CU305" s="208">
        <v>0.60699999999999998</v>
      </c>
      <c r="CV305" s="208">
        <v>0.68700000000000006</v>
      </c>
      <c r="CW305" s="94">
        <f t="shared" si="983"/>
        <v>-1</v>
      </c>
      <c r="CX305" s="94">
        <f t="shared" si="1021"/>
        <v>-0.70292118317104535</v>
      </c>
      <c r="CY305" s="94">
        <f t="shared" si="1022"/>
        <v>-0.54489966555183955</v>
      </c>
      <c r="CZ305" s="94">
        <f t="shared" si="1023"/>
        <v>0.16739873108833594</v>
      </c>
      <c r="DA305" s="94">
        <f t="shared" si="1024"/>
        <v>0.57591139824642346</v>
      </c>
      <c r="DB305" s="94">
        <f t="shared" si="1025"/>
        <v>0.65461949605497594</v>
      </c>
      <c r="DC305" s="362">
        <f t="shared" si="984"/>
        <v>-1.617</v>
      </c>
      <c r="DD305" s="362">
        <f t="shared" si="1026"/>
        <v>-3.8259999999999996</v>
      </c>
      <c r="DE305" s="362">
        <f t="shared" si="1027"/>
        <v>-6.5170000000000012</v>
      </c>
      <c r="DF305" s="266"/>
      <c r="DG305" s="266">
        <v>1.617</v>
      </c>
      <c r="DH305" s="266">
        <v>5.4429999999999996</v>
      </c>
      <c r="DI305" s="266">
        <v>11.96</v>
      </c>
      <c r="DJ305" s="266">
        <v>10.244999999999999</v>
      </c>
      <c r="DK305" s="266">
        <v>6.5010000000000003</v>
      </c>
      <c r="DL305" s="266">
        <v>3.9289999999999998</v>
      </c>
      <c r="DM305" s="201">
        <v>1.4690000000000001</v>
      </c>
      <c r="DN305" s="201">
        <v>1.538</v>
      </c>
      <c r="DO305" s="201">
        <v>0.75700000000000001</v>
      </c>
      <c r="DP305" s="201">
        <v>0.434</v>
      </c>
      <c r="DQ305" s="201">
        <v>0.50800000000000001</v>
      </c>
      <c r="DR305" s="94">
        <f t="shared" si="985"/>
        <v>-1</v>
      </c>
      <c r="DS305" s="94">
        <f t="shared" si="1028"/>
        <v>-0.14463499123294693</v>
      </c>
      <c r="DT305" s="94">
        <f t="shared" si="1029"/>
        <v>-9.8573631457209016E-2</v>
      </c>
      <c r="DU305" s="94">
        <f t="shared" si="1030"/>
        <v>0.18016378525932669</v>
      </c>
      <c r="DV305" s="94">
        <f t="shared" si="1031"/>
        <v>0.60029122679286506</v>
      </c>
      <c r="DW305" s="94">
        <f t="shared" si="1032"/>
        <v>0.62833432128037925</v>
      </c>
      <c r="DX305" s="362">
        <f t="shared" si="986"/>
        <v>-20.001000000000001</v>
      </c>
      <c r="DY305" s="362">
        <f t="shared" si="1033"/>
        <v>-3.3819999999999979</v>
      </c>
      <c r="DZ305" s="362">
        <f t="shared" si="1034"/>
        <v>-2.5570000000000022</v>
      </c>
      <c r="EA305" s="100"/>
      <c r="EB305" s="100">
        <v>20.001000000000001</v>
      </c>
      <c r="EC305" s="100">
        <v>23.382999999999999</v>
      </c>
      <c r="ED305" s="100">
        <v>25.94</v>
      </c>
      <c r="EE305" s="100">
        <v>21.98</v>
      </c>
      <c r="EF305" s="100">
        <v>13.734999999999999</v>
      </c>
      <c r="EG305" s="100">
        <v>8.4350000000000005</v>
      </c>
      <c r="EH305" s="208">
        <v>4.5060000000000002</v>
      </c>
      <c r="EI305" s="208">
        <v>3.0369999999999999</v>
      </c>
      <c r="EJ305" s="208">
        <v>1.498</v>
      </c>
      <c r="EK305" s="208">
        <v>1.022</v>
      </c>
      <c r="EL305" s="208">
        <v>0.58799999999999997</v>
      </c>
      <c r="EM305" s="94">
        <f t="shared" si="987"/>
        <v>-1</v>
      </c>
      <c r="EN305" s="94">
        <f t="shared" si="1035"/>
        <v>0.30964788588478109</v>
      </c>
      <c r="EO305" s="94">
        <f t="shared" si="1036"/>
        <v>-0.18303392547081609</v>
      </c>
      <c r="EP305" s="94">
        <f t="shared" si="1037"/>
        <v>0.45636686361757478</v>
      </c>
      <c r="EQ305" s="94">
        <f t="shared" si="1038"/>
        <v>4.9104637518494067E-2</v>
      </c>
      <c r="ER305" s="94">
        <f t="shared" si="1039"/>
        <v>0.3925120772946859</v>
      </c>
      <c r="ES305" s="362">
        <f t="shared" si="988"/>
        <v>-64.084999999999994</v>
      </c>
      <c r="ET305" s="362">
        <f t="shared" si="1040"/>
        <v>15.151999999999994</v>
      </c>
      <c r="EU305" s="362">
        <f t="shared" si="1041"/>
        <v>-10.963000000000001</v>
      </c>
      <c r="EV305" s="100"/>
      <c r="EW305" s="100">
        <v>64.084999999999994</v>
      </c>
      <c r="EX305" s="100">
        <v>48.933</v>
      </c>
      <c r="EY305" s="100">
        <v>59.896000000000001</v>
      </c>
      <c r="EZ305" s="100">
        <v>41.127000000000002</v>
      </c>
      <c r="FA305" s="100">
        <v>39.201999999999998</v>
      </c>
      <c r="FB305" s="100">
        <v>28.152000000000001</v>
      </c>
      <c r="FC305" s="208">
        <v>19.971</v>
      </c>
      <c r="FD305" s="208">
        <v>21.577000000000002</v>
      </c>
      <c r="FE305" s="208">
        <v>14.224</v>
      </c>
      <c r="FF305" s="208">
        <v>16.748999999999999</v>
      </c>
      <c r="FG305" s="208">
        <v>14.893000000000001</v>
      </c>
      <c r="FH305" s="94">
        <f t="shared" si="989"/>
        <v>-1</v>
      </c>
      <c r="FI305" s="94">
        <f t="shared" si="1042"/>
        <v>2.0408163265306121E-2</v>
      </c>
      <c r="FJ305" s="94">
        <f t="shared" si="1043"/>
        <v>6.5217391304347824E-2</v>
      </c>
      <c r="FK305" s="94">
        <f t="shared" si="1044"/>
        <v>-0.13207547169811321</v>
      </c>
      <c r="FL305" s="94">
        <f t="shared" si="1045"/>
        <v>-1.8518518518518517E-2</v>
      </c>
      <c r="FM305" s="94">
        <f t="shared" si="1046"/>
        <v>0.17391304347826086</v>
      </c>
      <c r="FN305" s="362">
        <f t="shared" si="990"/>
        <v>-50</v>
      </c>
      <c r="FO305" s="362">
        <f t="shared" si="1047"/>
        <v>1</v>
      </c>
      <c r="FP305" s="362">
        <f t="shared" si="1048"/>
        <v>3</v>
      </c>
      <c r="FQ305" s="486"/>
      <c r="FR305" s="486">
        <v>50</v>
      </c>
      <c r="FS305" s="486">
        <v>49</v>
      </c>
      <c r="FT305" s="486">
        <v>46</v>
      </c>
      <c r="FU305" s="486">
        <v>53</v>
      </c>
      <c r="FV305" s="486">
        <v>54</v>
      </c>
      <c r="FW305" s="486">
        <v>46</v>
      </c>
      <c r="FX305" s="2">
        <v>33</v>
      </c>
      <c r="FY305" s="2">
        <v>35</v>
      </c>
      <c r="FZ305" s="2"/>
      <c r="GA305" s="2"/>
      <c r="GB305" s="2"/>
      <c r="GC305" s="2"/>
      <c r="GD305" s="2"/>
      <c r="GE305" s="1" t="s">
        <v>99</v>
      </c>
      <c r="GF305" s="336"/>
      <c r="GG305" s="1">
        <v>4750</v>
      </c>
      <c r="GH305" s="1" t="s">
        <v>334</v>
      </c>
      <c r="GI305" s="18" t="s">
        <v>131</v>
      </c>
      <c r="GJ305" s="94">
        <f t="shared" si="922"/>
        <v>-1</v>
      </c>
      <c r="GK305" s="94">
        <f t="shared" si="923"/>
        <v>-0.65492266705249735</v>
      </c>
      <c r="GL305" s="94">
        <f t="shared" si="924"/>
        <v>-0.54811696319744452</v>
      </c>
      <c r="GM305" s="94">
        <f t="shared" si="925"/>
        <v>-0.12702134494442774</v>
      </c>
      <c r="GN305" s="94">
        <f t="shared" si="926"/>
        <v>-2.7779573363756561E-2</v>
      </c>
      <c r="GO305" s="94">
        <f t="shared" si="927"/>
        <v>-6.2223738734424175E-2</v>
      </c>
      <c r="GP305" s="366">
        <f t="shared" si="928"/>
        <v>-9.9990780011063984E-2</v>
      </c>
      <c r="GQ305" s="366">
        <f t="shared" si="929"/>
        <v>-0.18977261637601711</v>
      </c>
      <c r="GR305" s="366">
        <f t="shared" si="930"/>
        <v>-0.35147199593345319</v>
      </c>
      <c r="GS305" s="94">
        <f t="shared" si="991"/>
        <v>0</v>
      </c>
      <c r="GT305" s="94">
        <f t="shared" si="1049"/>
        <v>9.9990780011063984E-2</v>
      </c>
      <c r="GU305" s="94">
        <f t="shared" si="1050"/>
        <v>0.2897633963870811</v>
      </c>
      <c r="GV305" s="94">
        <f t="shared" si="1051"/>
        <v>0.64123539232053428</v>
      </c>
      <c r="GW305" s="94">
        <f t="shared" si="1052"/>
        <v>0.73453730925381489</v>
      </c>
      <c r="GX305" s="94">
        <f t="shared" si="1053"/>
        <v>0.75552548488949023</v>
      </c>
      <c r="GY305" s="94">
        <f t="shared" si="1054"/>
        <v>0.80565644076964682</v>
      </c>
      <c r="GZ305" s="94">
        <f t="shared" si="1055"/>
        <v>0.54752750894869417</v>
      </c>
      <c r="HA305" s="94">
        <f t="shared" si="1056"/>
        <v>0.89966923925027564</v>
      </c>
      <c r="HB305" s="94">
        <f t="shared" si="1057"/>
        <v>0.79841269841269846</v>
      </c>
      <c r="HC305" s="94">
        <f t="shared" si="1058"/>
        <v>0.75403726708074537</v>
      </c>
      <c r="HD305" s="94">
        <f t="shared" si="931"/>
        <v>-1</v>
      </c>
      <c r="HE305" s="94">
        <f t="shared" si="932"/>
        <v>-0.68140357610578595</v>
      </c>
      <c r="HF305" s="94">
        <f t="shared" si="933"/>
        <v>-0.56071267549516235</v>
      </c>
      <c r="HG305" s="94">
        <f t="shared" si="934"/>
        <v>-7.6317142016481654E-2</v>
      </c>
      <c r="HH305" s="94">
        <f t="shared" si="935"/>
        <v>0.28536756600280733</v>
      </c>
      <c r="HI305" s="94">
        <f t="shared" si="936"/>
        <v>9.8948673118443034E-2</v>
      </c>
      <c r="HJ305" s="366">
        <f t="shared" si="937"/>
        <v>-4.1816347838397425E-2</v>
      </c>
      <c r="HK305" s="366">
        <f t="shared" si="938"/>
        <v>-8.9435432477511026E-2</v>
      </c>
      <c r="HL305" s="366">
        <f t="shared" si="939"/>
        <v>-0.16753166503811984</v>
      </c>
      <c r="HM305" s="94">
        <f t="shared" si="992"/>
        <v>0</v>
      </c>
      <c r="HN305" s="94">
        <f t="shared" si="1059"/>
        <v>4.1816347838397425E-2</v>
      </c>
      <c r="HO305" s="94">
        <f t="shared" si="1060"/>
        <v>0.13125178031590845</v>
      </c>
      <c r="HP305" s="94">
        <f t="shared" si="1061"/>
        <v>0.29878344535402829</v>
      </c>
      <c r="HQ305" s="94">
        <f t="shared" si="1062"/>
        <v>0.32346973073236313</v>
      </c>
      <c r="HR305" s="94">
        <f t="shared" si="1063"/>
        <v>0.25165543249101763</v>
      </c>
      <c r="HS305" s="94">
        <f t="shared" si="1064"/>
        <v>0.22899652972591067</v>
      </c>
      <c r="HT305" s="94">
        <f t="shared" si="1065"/>
        <v>0.11235197843458168</v>
      </c>
      <c r="HU305" s="94">
        <f t="shared" si="1066"/>
        <v>0.13859948046143961</v>
      </c>
      <c r="HV305" s="94">
        <f t="shared" si="1067"/>
        <v>0.11325993607335422</v>
      </c>
      <c r="HW305" s="94">
        <f t="shared" si="1068"/>
        <v>8.4823968143606612E-2</v>
      </c>
      <c r="HX305" s="94" t="e">
        <f t="shared" si="940"/>
        <v>#VALUE!</v>
      </c>
      <c r="HY305" s="94">
        <f t="shared" si="941"/>
        <v>-0.34687405829760137</v>
      </c>
      <c r="HZ305" s="94">
        <f t="shared" si="942"/>
        <v>0.10338286576010067</v>
      </c>
      <c r="IA305" s="94">
        <f t="shared" si="943"/>
        <v>-0.18965213042005596</v>
      </c>
      <c r="IB305" s="94">
        <f t="shared" si="944"/>
        <v>0.52538762060772481</v>
      </c>
      <c r="IC305" s="94">
        <f t="shared" si="945"/>
        <v>0.16935023245460021</v>
      </c>
      <c r="ID305" s="366" t="e">
        <f t="shared" si="946"/>
        <v>#VALUE!</v>
      </c>
      <c r="IE305" s="366">
        <f t="shared" si="947"/>
        <v>-0.16575636288747497</v>
      </c>
      <c r="IF305" s="366">
        <f t="shared" si="948"/>
        <v>4.4773466305212561E-2</v>
      </c>
      <c r="IG305" s="94" t="str">
        <f t="shared" si="993"/>
        <v>i.a.</v>
      </c>
      <c r="IH305" s="94">
        <f t="shared" si="1069"/>
        <v>0.31210111570570342</v>
      </c>
      <c r="II305" s="94">
        <f t="shared" si="1070"/>
        <v>0.4778574785931784</v>
      </c>
      <c r="IJ305" s="94">
        <f t="shared" si="1071"/>
        <v>0.43308401228796584</v>
      </c>
      <c r="IK305" s="94">
        <f t="shared" si="1072"/>
        <v>0.53444209400150755</v>
      </c>
      <c r="IL305" s="94">
        <f t="shared" si="1073"/>
        <v>0.35036477730728022</v>
      </c>
      <c r="IM305" s="94">
        <f t="shared" si="1074"/>
        <v>0.29962347257743677</v>
      </c>
      <c r="IN305" s="94">
        <f t="shared" si="1075"/>
        <v>0.22562715938110262</v>
      </c>
      <c r="IO305" s="94">
        <f t="shared" si="1076"/>
        <v>0.14075172637530703</v>
      </c>
      <c r="IP305" s="94">
        <f t="shared" si="1077"/>
        <v>0.10531496062992125</v>
      </c>
      <c r="IQ305" s="94">
        <f t="shared" si="1078"/>
        <v>6.1018568272732707E-2</v>
      </c>
      <c r="IR305" s="94">
        <f t="shared" si="994"/>
        <v>3.9481635667763373E-2</v>
      </c>
      <c r="IS305" s="94" t="e">
        <f t="shared" si="949"/>
        <v>#VALUE!</v>
      </c>
      <c r="IT305" s="94" t="e">
        <f t="shared" si="950"/>
        <v>#VALUE!</v>
      </c>
      <c r="IU305" s="94" t="e">
        <f t="shared" si="951"/>
        <v>#VALUE!</v>
      </c>
      <c r="IV305" s="94" t="e">
        <f t="shared" si="952"/>
        <v>#VALUE!</v>
      </c>
      <c r="IW305" s="94" t="e">
        <f t="shared" si="953"/>
        <v>#VALUE!</v>
      </c>
      <c r="IX305" s="94" t="e">
        <f t="shared" si="954"/>
        <v>#VALUE!</v>
      </c>
      <c r="IY305" s="366" t="e">
        <f t="shared" si="955"/>
        <v>#VALUE!</v>
      </c>
      <c r="IZ305" s="366" t="e">
        <f t="shared" si="956"/>
        <v>#VALUE!</v>
      </c>
      <c r="JA305" s="366" t="e">
        <f t="shared" si="957"/>
        <v>#VALUE!</v>
      </c>
      <c r="JB305" s="392"/>
      <c r="JC305" s="94" t="str">
        <f t="shared" si="1079"/>
        <v>i.a.</v>
      </c>
      <c r="JD305" s="94" t="str">
        <f t="shared" si="1080"/>
        <v>i.a.</v>
      </c>
      <c r="JE305" s="94" t="str">
        <f t="shared" si="1081"/>
        <v>i.a.</v>
      </c>
      <c r="JF305" s="94" t="str">
        <f t="shared" si="1082"/>
        <v>i.a.</v>
      </c>
      <c r="JG305" s="94" t="str">
        <f t="shared" si="1083"/>
        <v>i.a.</v>
      </c>
      <c r="JH305" s="94" t="str">
        <f t="shared" si="1084"/>
        <v>i.a.</v>
      </c>
      <c r="JI305" s="94" t="str">
        <f t="shared" si="1085"/>
        <v>i.a.</v>
      </c>
      <c r="JJ305" s="94" t="str">
        <f t="shared" si="1086"/>
        <v>i.a.</v>
      </c>
      <c r="JK305" s="94" t="str">
        <f t="shared" si="1087"/>
        <v>i.a.</v>
      </c>
      <c r="JL305" s="94" t="str">
        <f t="shared" si="1088"/>
        <v>i.a.</v>
      </c>
      <c r="JM305" s="94" t="str">
        <f t="shared" si="995"/>
        <v>i.a.</v>
      </c>
      <c r="JN305" s="94" t="e">
        <f t="shared" si="958"/>
        <v>#VALUE!</v>
      </c>
      <c r="JO305" s="94" t="e">
        <f t="shared" si="959"/>
        <v>#DIV/0!</v>
      </c>
      <c r="JP305" s="94" t="e">
        <f t="shared" si="960"/>
        <v>#DIV/0!</v>
      </c>
      <c r="JQ305" s="94" t="e">
        <f t="shared" si="961"/>
        <v>#DIV/0!</v>
      </c>
      <c r="JR305" s="94" t="e">
        <f t="shared" si="962"/>
        <v>#DIV/0!</v>
      </c>
      <c r="JS305" s="94" t="e">
        <f t="shared" si="963"/>
        <v>#DIV/0!</v>
      </c>
      <c r="JT305" s="364" t="e">
        <f t="shared" si="964"/>
        <v>#VALUE!</v>
      </c>
      <c r="JU305" s="364">
        <f t="shared" si="965"/>
        <v>0</v>
      </c>
      <c r="JV305" s="364">
        <f t="shared" si="966"/>
        <v>0</v>
      </c>
      <c r="JW305" s="99" t="str">
        <f t="shared" si="996"/>
        <v>i.a.</v>
      </c>
      <c r="JX305" s="99">
        <f t="shared" si="1089"/>
        <v>0</v>
      </c>
      <c r="JY305" s="99">
        <f t="shared" si="1090"/>
        <v>0</v>
      </c>
      <c r="JZ305" s="99">
        <f t="shared" si="1091"/>
        <v>0</v>
      </c>
      <c r="KA305" s="99">
        <f t="shared" si="1092"/>
        <v>0</v>
      </c>
      <c r="KB305" s="99">
        <f t="shared" si="1093"/>
        <v>0</v>
      </c>
      <c r="KC305" s="99">
        <f t="shared" si="1094"/>
        <v>0</v>
      </c>
      <c r="KD305" s="99">
        <f t="shared" si="1095"/>
        <v>0</v>
      </c>
      <c r="KE305" s="99">
        <f t="shared" si="1096"/>
        <v>0</v>
      </c>
      <c r="KF305" s="99" t="str">
        <f t="shared" si="997"/>
        <v>i.a.</v>
      </c>
      <c r="KG305" s="99" t="str">
        <f t="shared" si="998"/>
        <v>i.a.</v>
      </c>
      <c r="KH305" s="99" t="str">
        <f t="shared" si="999"/>
        <v>i.a.</v>
      </c>
      <c r="KI305" s="94">
        <f t="shared" si="967"/>
        <v>-1</v>
      </c>
      <c r="KJ305" s="94">
        <f t="shared" si="968"/>
        <v>-0.70254408060453399</v>
      </c>
      <c r="KK305" s="94">
        <f t="shared" si="969"/>
        <v>-0.56336306977880968</v>
      </c>
      <c r="KL305" s="94">
        <f t="shared" si="970"/>
        <v>0.34954639018068157</v>
      </c>
      <c r="KM305" s="94">
        <f t="shared" si="971"/>
        <v>0.5957600675865955</v>
      </c>
      <c r="KN305" s="94">
        <f t="shared" si="972"/>
        <v>0.36855155558397446</v>
      </c>
      <c r="KO305" s="364">
        <f t="shared" si="973"/>
        <v>-4.3380000000000002E-2</v>
      </c>
      <c r="KP305" s="364">
        <f t="shared" si="974"/>
        <v>-0.10245673469387756</v>
      </c>
      <c r="KQ305" s="364">
        <f t="shared" si="975"/>
        <v>-0.18816326530612246</v>
      </c>
      <c r="KR305" s="308"/>
      <c r="KS305" s="308">
        <f t="shared" si="1097"/>
        <v>4.3380000000000002E-2</v>
      </c>
      <c r="KT305" s="308">
        <f t="shared" si="1098"/>
        <v>0.14583673469387756</v>
      </c>
      <c r="KU305" s="308">
        <f t="shared" si="1099"/>
        <v>0.33400000000000002</v>
      </c>
      <c r="KV305" s="308">
        <f t="shared" si="1100"/>
        <v>0.24749056603773587</v>
      </c>
      <c r="KW305" s="308">
        <f t="shared" si="1101"/>
        <v>0.15509259259259259</v>
      </c>
      <c r="KX305" s="308">
        <f t="shared" si="1102"/>
        <v>0.11332608695652174</v>
      </c>
      <c r="KY305" s="308">
        <f t="shared" si="1103"/>
        <v>6.2575757575757576E-2</v>
      </c>
      <c r="KZ305" s="308">
        <f t="shared" si="1104"/>
        <v>5.8285714285714288E-2</v>
      </c>
      <c r="LA305" s="308" t="str">
        <f t="shared" si="1105"/>
        <v>i.a.</v>
      </c>
      <c r="LB305" s="308" t="str">
        <f t="shared" si="1106"/>
        <v>i.a.</v>
      </c>
      <c r="LC305" s="308" t="str">
        <f t="shared" si="1000"/>
        <v>i.a.</v>
      </c>
    </row>
    <row r="306" spans="1:315" s="1" customFormat="1" ht="15.75" customHeight="1" x14ac:dyDescent="0.3">
      <c r="A306" s="373" t="s">
        <v>705</v>
      </c>
      <c r="B306" s="171">
        <v>36555432</v>
      </c>
      <c r="C306" t="s">
        <v>95</v>
      </c>
      <c r="D306" s="4"/>
      <c r="E306">
        <v>1</v>
      </c>
      <c r="F306"/>
      <c r="G306"/>
      <c r="H306"/>
      <c r="I306" s="190">
        <v>44761</v>
      </c>
      <c r="J306" s="176"/>
      <c r="K306" s="176"/>
      <c r="L306" s="176" t="s">
        <v>132</v>
      </c>
      <c r="M306" s="176" t="s">
        <v>132</v>
      </c>
      <c r="N306" s="176" t="s">
        <v>132</v>
      </c>
      <c r="O306" s="181" t="s">
        <v>132</v>
      </c>
      <c r="P306" s="178" t="s">
        <v>132</v>
      </c>
      <c r="Q306" s="94" t="e">
        <f t="shared" si="913"/>
        <v>#DIV/0!</v>
      </c>
      <c r="R306" s="94" t="e">
        <f t="shared" si="914"/>
        <v>#DIV/0!</v>
      </c>
      <c r="S306" s="94" t="e">
        <f t="shared" si="915"/>
        <v>#DIV/0!</v>
      </c>
      <c r="T306" s="94" t="e">
        <f t="shared" si="916"/>
        <v>#DIV/0!</v>
      </c>
      <c r="U306" s="94" t="e">
        <f t="shared" si="917"/>
        <v>#DIV/0!</v>
      </c>
      <c r="V306" s="94" t="e">
        <f t="shared" si="918"/>
        <v>#DIV/0!</v>
      </c>
      <c r="W306" s="362">
        <f t="shared" si="919"/>
        <v>0</v>
      </c>
      <c r="X306" s="362">
        <f t="shared" si="920"/>
        <v>0</v>
      </c>
      <c r="Y306" s="362">
        <f t="shared" si="921"/>
        <v>0</v>
      </c>
      <c r="Z306" s="100"/>
      <c r="AA306" s="396"/>
      <c r="AB306" s="100"/>
      <c r="AC306" s="100"/>
      <c r="AD306" s="100"/>
      <c r="AE306" s="208"/>
      <c r="AF306" s="221"/>
      <c r="AG306" s="222"/>
      <c r="AH306" s="258"/>
      <c r="AI306" s="258"/>
      <c r="AJ306" s="258"/>
      <c r="AK306" s="260"/>
      <c r="AL306" s="94" t="e">
        <f t="shared" si="976"/>
        <v>#DIV/0!</v>
      </c>
      <c r="AM306" s="94">
        <f t="shared" si="977"/>
        <v>-1</v>
      </c>
      <c r="AN306" s="94">
        <f t="shared" si="1001"/>
        <v>0.14698605488079178</v>
      </c>
      <c r="AO306" s="94">
        <f t="shared" si="1002"/>
        <v>4.2351346772826976E-3</v>
      </c>
      <c r="AP306" s="94">
        <f t="shared" si="1003"/>
        <v>-0.17751149505364355</v>
      </c>
      <c r="AQ306" s="94">
        <f t="shared" si="1004"/>
        <v>-2.6275325615050631E-2</v>
      </c>
      <c r="AR306" s="362">
        <f t="shared" si="978"/>
        <v>0</v>
      </c>
      <c r="AS306" s="362">
        <f t="shared" si="1005"/>
        <v>-20.398</v>
      </c>
      <c r="AT306" s="362">
        <f t="shared" si="1006"/>
        <v>2.6140000000000008</v>
      </c>
      <c r="AU306" s="266"/>
      <c r="AV306" s="266"/>
      <c r="AW306" s="266">
        <v>20.398</v>
      </c>
      <c r="AX306" s="266">
        <v>17.783999999999999</v>
      </c>
      <c r="AY306" s="266">
        <v>17.709</v>
      </c>
      <c r="AZ306" s="201">
        <v>21.530999999999999</v>
      </c>
      <c r="BA306" s="273">
        <v>22.111999999999998</v>
      </c>
      <c r="BB306" s="223">
        <v>14.631</v>
      </c>
      <c r="BC306" s="258">
        <v>9.5350000000000001</v>
      </c>
      <c r="BD306" s="258"/>
      <c r="BE306" s="258"/>
      <c r="BF306" s="260"/>
      <c r="BG306" s="94" t="e">
        <f t="shared" si="979"/>
        <v>#DIV/0!</v>
      </c>
      <c r="BH306" s="94">
        <f t="shared" si="1007"/>
        <v>1</v>
      </c>
      <c r="BI306" s="94">
        <f t="shared" si="1008"/>
        <v>0.60018340210912435</v>
      </c>
      <c r="BJ306" s="94">
        <f t="shared" si="1009"/>
        <v>-1.0498120300751879</v>
      </c>
      <c r="BK306" s="94">
        <f t="shared" si="1010"/>
        <v>-13.378378378378381</v>
      </c>
      <c r="BL306" s="94">
        <f t="shared" si="1011"/>
        <v>-1.1183999999999998</v>
      </c>
      <c r="BM306" s="362">
        <f t="shared" si="980"/>
        <v>0</v>
      </c>
      <c r="BN306" s="362">
        <f t="shared" si="1012"/>
        <v>0.872</v>
      </c>
      <c r="BO306" s="362">
        <f t="shared" si="1013"/>
        <v>1.3090000000000002</v>
      </c>
      <c r="BP306" s="266"/>
      <c r="BQ306" s="266"/>
      <c r="BR306" s="266">
        <v>-0.872</v>
      </c>
      <c r="BS306" s="266">
        <v>-2.181</v>
      </c>
      <c r="BT306" s="266">
        <v>-1.0640000000000001</v>
      </c>
      <c r="BU306" s="201">
        <v>-7.3999999999999996E-2</v>
      </c>
      <c r="BV306" s="273">
        <v>0.625</v>
      </c>
      <c r="BW306" s="223">
        <v>0.69399999999999995</v>
      </c>
      <c r="BX306" s="258">
        <v>0.82799999999999996</v>
      </c>
      <c r="BY306" s="258"/>
      <c r="BZ306" s="258"/>
      <c r="CA306" s="258"/>
      <c r="CB306" s="94" t="e">
        <f t="shared" si="981"/>
        <v>#DIV/0!</v>
      </c>
      <c r="CC306" s="94">
        <f t="shared" si="1014"/>
        <v>1</v>
      </c>
      <c r="CD306" s="94">
        <f t="shared" si="1015"/>
        <v>0.57795473595976532</v>
      </c>
      <c r="CE306" s="94">
        <f t="shared" si="1016"/>
        <v>-0.77002967359050445</v>
      </c>
      <c r="CF306" s="94">
        <f t="shared" si="1017"/>
        <v>-6.2085561497326207</v>
      </c>
      <c r="CG306" s="94">
        <f t="shared" si="1018"/>
        <v>-1.3431192660550457</v>
      </c>
      <c r="CH306" s="362">
        <f t="shared" si="982"/>
        <v>0</v>
      </c>
      <c r="CI306" s="362">
        <f t="shared" si="1019"/>
        <v>1.0069999999999999</v>
      </c>
      <c r="CJ306" s="362">
        <f t="shared" si="1020"/>
        <v>1.3790000000000002</v>
      </c>
      <c r="CK306" s="100"/>
      <c r="CL306" s="100"/>
      <c r="CM306" s="100">
        <v>-1.0069999999999999</v>
      </c>
      <c r="CN306" s="100">
        <v>-2.3860000000000001</v>
      </c>
      <c r="CO306" s="100">
        <v>-1.3480000000000001</v>
      </c>
      <c r="CP306" s="208">
        <v>-0.187</v>
      </c>
      <c r="CQ306" s="221">
        <v>0.54500000000000004</v>
      </c>
      <c r="CR306" s="291">
        <v>0.66400000000000003</v>
      </c>
      <c r="CS306" s="303">
        <v>0.82499999999999996</v>
      </c>
      <c r="CT306" s="303"/>
      <c r="CU306" s="303"/>
      <c r="CV306" s="303"/>
      <c r="CW306" s="94" t="e">
        <f t="shared" si="983"/>
        <v>#DIV/0!</v>
      </c>
      <c r="CX306" s="94">
        <f t="shared" si="1021"/>
        <v>1</v>
      </c>
      <c r="CY306" s="94">
        <f t="shared" si="1022"/>
        <v>0.57795473595976532</v>
      </c>
      <c r="CZ306" s="94">
        <f t="shared" si="1023"/>
        <v>-0.76088560885608869</v>
      </c>
      <c r="DA306" s="94">
        <f t="shared" si="1024"/>
        <v>-6.9239766081871332</v>
      </c>
      <c r="DB306" s="94">
        <f t="shared" si="1025"/>
        <v>-1.4170731707317072</v>
      </c>
      <c r="DC306" s="362">
        <f t="shared" si="984"/>
        <v>0</v>
      </c>
      <c r="DD306" s="362">
        <f t="shared" si="1026"/>
        <v>1.0069999999999999</v>
      </c>
      <c r="DE306" s="362">
        <f t="shared" si="1027"/>
        <v>1.3790000000000002</v>
      </c>
      <c r="DF306" s="266"/>
      <c r="DG306" s="266"/>
      <c r="DH306" s="266">
        <v>-1.0069999999999999</v>
      </c>
      <c r="DI306" s="266">
        <v>-2.3860000000000001</v>
      </c>
      <c r="DJ306" s="266">
        <v>-1.355</v>
      </c>
      <c r="DK306" s="201">
        <v>-0.17100000000000001</v>
      </c>
      <c r="DL306" s="273">
        <v>0.41</v>
      </c>
      <c r="DM306" s="222">
        <v>0.50800000000000001</v>
      </c>
      <c r="DN306" s="258">
        <v>0.626</v>
      </c>
      <c r="DO306" s="258"/>
      <c r="DP306" s="258"/>
      <c r="DQ306" s="258"/>
      <c r="DR306" s="94" t="e">
        <f t="shared" si="985"/>
        <v>#DIV/0!</v>
      </c>
      <c r="DS306" s="94">
        <f t="shared" si="1028"/>
        <v>1</v>
      </c>
      <c r="DT306" s="94">
        <f t="shared" si="1029"/>
        <v>-0.32234314980793854</v>
      </c>
      <c r="DU306" s="94">
        <f t="shared" si="1030"/>
        <v>-3.2273342354533154</v>
      </c>
      <c r="DV306" s="94">
        <f t="shared" si="1031"/>
        <v>-1.8058887677208288</v>
      </c>
      <c r="DW306" s="94">
        <f t="shared" si="1032"/>
        <v>-0.31464872944693573</v>
      </c>
      <c r="DX306" s="362">
        <f t="shared" si="986"/>
        <v>0</v>
      </c>
      <c r="DY306" s="362">
        <f t="shared" si="1033"/>
        <v>4.1310000000000002</v>
      </c>
      <c r="DZ306" s="362">
        <f t="shared" si="1034"/>
        <v>-1.0070000000000001</v>
      </c>
      <c r="EA306" s="100"/>
      <c r="EB306" s="100"/>
      <c r="EC306" s="100">
        <v>-4.1310000000000002</v>
      </c>
      <c r="ED306" s="100">
        <v>-3.1240000000000001</v>
      </c>
      <c r="EE306" s="100">
        <v>-0.73899999999999999</v>
      </c>
      <c r="EF306" s="208">
        <v>0.91700000000000004</v>
      </c>
      <c r="EG306" s="221">
        <v>1.3380000000000001</v>
      </c>
      <c r="EH306" s="291">
        <v>1.1779999999999999</v>
      </c>
      <c r="EI306" s="303">
        <v>0.66900000000000004</v>
      </c>
      <c r="EJ306" s="303"/>
      <c r="EK306" s="303"/>
      <c r="EL306" s="303"/>
      <c r="EM306" s="94" t="e">
        <f t="shared" si="987"/>
        <v>#DIV/0!</v>
      </c>
      <c r="EN306" s="94">
        <f t="shared" si="1035"/>
        <v>-1</v>
      </c>
      <c r="EO306" s="94">
        <f t="shared" si="1036"/>
        <v>0.2705506783719076</v>
      </c>
      <c r="EP306" s="94">
        <f t="shared" si="1037"/>
        <v>-0.50785545954438338</v>
      </c>
      <c r="EQ306" s="94">
        <f t="shared" si="1038"/>
        <v>-2.0769230769230873E-2</v>
      </c>
      <c r="ER306" s="94">
        <f t="shared" si="1039"/>
        <v>-8.2244969996470199E-2</v>
      </c>
      <c r="ES306" s="362">
        <f t="shared" si="988"/>
        <v>0</v>
      </c>
      <c r="ET306" s="362">
        <f t="shared" si="1040"/>
        <v>-3.1840000000000002</v>
      </c>
      <c r="EU306" s="362">
        <f t="shared" si="1041"/>
        <v>0.67800000000000038</v>
      </c>
      <c r="EV306" s="100"/>
      <c r="EW306" s="100"/>
      <c r="EX306" s="100">
        <v>3.1840000000000002</v>
      </c>
      <c r="EY306" s="100">
        <v>2.5059999999999998</v>
      </c>
      <c r="EZ306" s="100">
        <v>5.0919999999999996</v>
      </c>
      <c r="FA306" s="208">
        <v>5.2</v>
      </c>
      <c r="FB306" s="221">
        <v>5.6660000000000004</v>
      </c>
      <c r="FC306" s="291">
        <v>4.899</v>
      </c>
      <c r="FD306" s="303">
        <v>3.6150000000000002</v>
      </c>
      <c r="FE306" s="303"/>
      <c r="FF306" s="303"/>
      <c r="FG306" s="303"/>
      <c r="FH306" s="94" t="e">
        <f t="shared" si="989"/>
        <v>#DIV/0!</v>
      </c>
      <c r="FI306" s="94">
        <f t="shared" si="1042"/>
        <v>-1</v>
      </c>
      <c r="FJ306" s="94">
        <f t="shared" si="1043"/>
        <v>1.9230769230769232E-2</v>
      </c>
      <c r="FK306" s="94">
        <f t="shared" si="1044"/>
        <v>-0.16129032258064516</v>
      </c>
      <c r="FL306" s="94">
        <f t="shared" si="1045"/>
        <v>1.6393442622950821E-2</v>
      </c>
      <c r="FM306" s="94">
        <f t="shared" si="1046"/>
        <v>0</v>
      </c>
      <c r="FN306" s="362">
        <f t="shared" si="990"/>
        <v>0</v>
      </c>
      <c r="FO306" s="362">
        <f t="shared" si="1047"/>
        <v>-53</v>
      </c>
      <c r="FP306" s="362">
        <f t="shared" si="1048"/>
        <v>1</v>
      </c>
      <c r="FQ306" s="486"/>
      <c r="FR306" s="486"/>
      <c r="FS306" s="486">
        <v>53</v>
      </c>
      <c r="FT306" s="486">
        <v>52</v>
      </c>
      <c r="FU306" s="486">
        <v>62</v>
      </c>
      <c r="FV306" s="2">
        <v>61</v>
      </c>
      <c r="FW306" s="505">
        <v>61</v>
      </c>
      <c r="FX306" s="506">
        <v>49</v>
      </c>
      <c r="FY306" s="507">
        <v>20</v>
      </c>
      <c r="FZ306" s="507"/>
      <c r="GA306" s="507"/>
      <c r="GB306" s="507"/>
      <c r="GC306" s="2"/>
      <c r="GD306" s="35" t="s">
        <v>860</v>
      </c>
      <c r="GE306" s="1" t="s">
        <v>77</v>
      </c>
      <c r="GF306" s="336"/>
      <c r="GG306" s="138">
        <v>5492</v>
      </c>
      <c r="GH306" s="1" t="s">
        <v>709</v>
      </c>
      <c r="GI306" s="18" t="s">
        <v>82</v>
      </c>
      <c r="GJ306" s="94" t="e">
        <f t="shared" si="922"/>
        <v>#VALUE!</v>
      </c>
      <c r="GK306" s="94" t="e">
        <f t="shared" si="923"/>
        <v>#VALUE!</v>
      </c>
      <c r="GL306" s="94" t="e">
        <f t="shared" si="924"/>
        <v>#VALUE!</v>
      </c>
      <c r="GM306" s="94" t="e">
        <f t="shared" si="925"/>
        <v>#VALUE!</v>
      </c>
      <c r="GN306" s="94">
        <f t="shared" si="926"/>
        <v>-90.321877065432886</v>
      </c>
      <c r="GO306" s="94">
        <f t="shared" si="927"/>
        <v>-1.3828328485119712</v>
      </c>
      <c r="GP306" s="366" t="e">
        <f t="shared" si="928"/>
        <v>#VALUE!</v>
      </c>
      <c r="GQ306" s="366" t="e">
        <f t="shared" si="929"/>
        <v>#VALUE!</v>
      </c>
      <c r="GR306" s="366" t="e">
        <f t="shared" si="930"/>
        <v>#VALUE!</v>
      </c>
      <c r="GS306" s="94" t="str">
        <f t="shared" si="991"/>
        <v>Negativ EK</v>
      </c>
      <c r="GT306" s="94" t="str">
        <f t="shared" si="1049"/>
        <v>Negativ EK</v>
      </c>
      <c r="GU306" s="94" t="str">
        <f t="shared" si="1050"/>
        <v>Negativ EK</v>
      </c>
      <c r="GV306" s="94" t="str">
        <f t="shared" si="1051"/>
        <v>Negativ EK</v>
      </c>
      <c r="GW306" s="94">
        <f t="shared" si="1052"/>
        <v>-15.146067415730334</v>
      </c>
      <c r="GX306" s="94">
        <f t="shared" si="1053"/>
        <v>-0.16585365853658537</v>
      </c>
      <c r="GY306" s="94">
        <f t="shared" si="1054"/>
        <v>0.4332273449920509</v>
      </c>
      <c r="GZ306" s="94">
        <f t="shared" si="1055"/>
        <v>0.71900378992961567</v>
      </c>
      <c r="HA306" s="94">
        <f t="shared" si="1056"/>
        <v>1.2331838565022419</v>
      </c>
      <c r="HB306" s="94" t="str">
        <f t="shared" si="1057"/>
        <v>Negativ EK</v>
      </c>
      <c r="HC306" s="94" t="str">
        <f t="shared" si="1058"/>
        <v>Negativ EK</v>
      </c>
      <c r="HD306" s="94" t="e">
        <f t="shared" si="931"/>
        <v>#VALUE!</v>
      </c>
      <c r="HE306" s="94">
        <f t="shared" si="932"/>
        <v>1</v>
      </c>
      <c r="HF306" s="94">
        <f t="shared" si="933"/>
        <v>0.4661148487214633</v>
      </c>
      <c r="HG306" s="94">
        <f t="shared" si="934"/>
        <v>-1.7766077143371726</v>
      </c>
      <c r="HH306" s="94">
        <f t="shared" si="935"/>
        <v>-14.180281719729837</v>
      </c>
      <c r="HI306" s="94">
        <f t="shared" si="936"/>
        <v>-1.1151201914227866</v>
      </c>
      <c r="HJ306" s="366" t="e">
        <f t="shared" si="937"/>
        <v>#VALUE!</v>
      </c>
      <c r="HK306" s="366">
        <f t="shared" si="938"/>
        <v>0.30650263620386647</v>
      </c>
      <c r="HL306" s="366">
        <f t="shared" si="939"/>
        <v>0.26759581075585986</v>
      </c>
      <c r="HM306" s="94" t="str">
        <f t="shared" si="992"/>
        <v>i.a.</v>
      </c>
      <c r="HN306" s="94">
        <f t="shared" si="1059"/>
        <v>0</v>
      </c>
      <c r="HO306" s="94">
        <f t="shared" si="1060"/>
        <v>-0.30650263620386647</v>
      </c>
      <c r="HP306" s="94">
        <f t="shared" si="1061"/>
        <v>-0.57409844695972634</v>
      </c>
      <c r="HQ306" s="94">
        <f t="shared" si="1062"/>
        <v>-0.20676253400699574</v>
      </c>
      <c r="HR306" s="94">
        <f t="shared" si="1063"/>
        <v>-1.3620467513344376E-2</v>
      </c>
      <c r="HS306" s="94">
        <f t="shared" si="1064"/>
        <v>0.1183151916706105</v>
      </c>
      <c r="HT306" s="94">
        <f t="shared" si="1065"/>
        <v>0.16302560488607001</v>
      </c>
      <c r="HU306" s="94">
        <f t="shared" si="1066"/>
        <v>0.22904564315352693</v>
      </c>
      <c r="HV306" s="94" t="str">
        <f t="shared" si="1067"/>
        <v>i.a.</v>
      </c>
      <c r="HW306" s="94" t="str">
        <f t="shared" si="1068"/>
        <v>i.a.</v>
      </c>
      <c r="HX306" s="94" t="e">
        <f t="shared" si="940"/>
        <v>#VALUE!</v>
      </c>
      <c r="HY306" s="94" t="e">
        <f t="shared" si="941"/>
        <v>#VALUE!</v>
      </c>
      <c r="HZ306" s="94">
        <f t="shared" si="942"/>
        <v>-4.076379818426306E-2</v>
      </c>
      <c r="IA306" s="94">
        <f t="shared" si="943"/>
        <v>-7.5896192844885402</v>
      </c>
      <c r="IB306" s="94">
        <f t="shared" si="944"/>
        <v>-1.8229814595735092</v>
      </c>
      <c r="IC306" s="94">
        <f t="shared" si="945"/>
        <v>-0.25323071173968037</v>
      </c>
      <c r="ID306" s="366" t="e">
        <f t="shared" si="946"/>
        <v>#VALUE!</v>
      </c>
      <c r="IE306" s="366" t="e">
        <f t="shared" si="947"/>
        <v>#VALUE!</v>
      </c>
      <c r="IF306" s="366">
        <f t="shared" si="948"/>
        <v>-5.0816482652688677E-2</v>
      </c>
      <c r="IG306" s="94" t="str">
        <f t="shared" si="993"/>
        <v>i.a.</v>
      </c>
      <c r="IH306" s="94" t="str">
        <f t="shared" si="1069"/>
        <v>i.a.</v>
      </c>
      <c r="II306" s="94">
        <f t="shared" si="1070"/>
        <v>-1.2974246231155779</v>
      </c>
      <c r="IJ306" s="94">
        <f t="shared" si="1071"/>
        <v>-1.2466081404628893</v>
      </c>
      <c r="IK306" s="94">
        <f t="shared" si="1072"/>
        <v>-0.14512961508248234</v>
      </c>
      <c r="IL306" s="94">
        <f t="shared" si="1073"/>
        <v>0.17634615384615385</v>
      </c>
      <c r="IM306" s="94">
        <f t="shared" si="1074"/>
        <v>0.23614542887398518</v>
      </c>
      <c r="IN306" s="94">
        <f t="shared" si="1075"/>
        <v>0.24045723617064704</v>
      </c>
      <c r="IO306" s="94">
        <f t="shared" si="1076"/>
        <v>0.18506224066390042</v>
      </c>
      <c r="IP306" s="94" t="str">
        <f t="shared" si="1077"/>
        <v>i.a.</v>
      </c>
      <c r="IQ306" s="94" t="str">
        <f t="shared" si="1078"/>
        <v>i.a.</v>
      </c>
      <c r="IR306" s="94" t="str">
        <f t="shared" si="994"/>
        <v>i.a.</v>
      </c>
      <c r="IS306" s="94" t="e">
        <f t="shared" si="949"/>
        <v>#VALUE!</v>
      </c>
      <c r="IT306" s="94" t="e">
        <f t="shared" si="950"/>
        <v>#VALUE!</v>
      </c>
      <c r="IU306" s="94" t="e">
        <f t="shared" si="951"/>
        <v>#VALUE!</v>
      </c>
      <c r="IV306" s="94" t="e">
        <f t="shared" si="952"/>
        <v>#VALUE!</v>
      </c>
      <c r="IW306" s="94" t="e">
        <f t="shared" si="953"/>
        <v>#VALUE!</v>
      </c>
      <c r="IX306" s="94" t="e">
        <f t="shared" si="954"/>
        <v>#VALUE!</v>
      </c>
      <c r="IY306" s="366" t="e">
        <f t="shared" si="955"/>
        <v>#VALUE!</v>
      </c>
      <c r="IZ306" s="366" t="e">
        <f t="shared" si="956"/>
        <v>#VALUE!</v>
      </c>
      <c r="JA306" s="366" t="e">
        <f t="shared" si="957"/>
        <v>#VALUE!</v>
      </c>
      <c r="JB306" s="392"/>
      <c r="JC306" s="94" t="str">
        <f t="shared" si="1079"/>
        <v>i.a.</v>
      </c>
      <c r="JD306" s="94" t="str">
        <f t="shared" si="1080"/>
        <v>i.a.</v>
      </c>
      <c r="JE306" s="94" t="str">
        <f t="shared" si="1081"/>
        <v>i.a.</v>
      </c>
      <c r="JF306" s="94" t="str">
        <f t="shared" si="1082"/>
        <v>i.a.</v>
      </c>
      <c r="JG306" s="94" t="str">
        <f t="shared" si="1083"/>
        <v>i.a.</v>
      </c>
      <c r="JH306" s="94" t="str">
        <f t="shared" si="1084"/>
        <v>i.a.</v>
      </c>
      <c r="JI306" s="94" t="str">
        <f t="shared" si="1085"/>
        <v>i.a.</v>
      </c>
      <c r="JJ306" s="94" t="str">
        <f t="shared" si="1086"/>
        <v>i.a.</v>
      </c>
      <c r="JK306" s="94" t="str">
        <f t="shared" si="1087"/>
        <v>i.a.</v>
      </c>
      <c r="JL306" s="94" t="str">
        <f t="shared" si="1088"/>
        <v>i.a.</v>
      </c>
      <c r="JM306" s="94" t="str">
        <f t="shared" si="995"/>
        <v>i.a.</v>
      </c>
      <c r="JN306" s="94" t="e">
        <f t="shared" si="958"/>
        <v>#VALUE!</v>
      </c>
      <c r="JO306" s="94" t="e">
        <f t="shared" si="959"/>
        <v>#VALUE!</v>
      </c>
      <c r="JP306" s="94" t="e">
        <f t="shared" si="960"/>
        <v>#DIV/0!</v>
      </c>
      <c r="JQ306" s="94" t="e">
        <f t="shared" si="961"/>
        <v>#DIV/0!</v>
      </c>
      <c r="JR306" s="94" t="e">
        <f t="shared" si="962"/>
        <v>#DIV/0!</v>
      </c>
      <c r="JS306" s="94" t="e">
        <f t="shared" si="963"/>
        <v>#DIV/0!</v>
      </c>
      <c r="JT306" s="364" t="e">
        <f t="shared" si="964"/>
        <v>#VALUE!</v>
      </c>
      <c r="JU306" s="364" t="e">
        <f t="shared" si="965"/>
        <v>#VALUE!</v>
      </c>
      <c r="JV306" s="364">
        <f t="shared" si="966"/>
        <v>0</v>
      </c>
      <c r="JW306" s="99" t="str">
        <f t="shared" si="996"/>
        <v>i.a.</v>
      </c>
      <c r="JX306" s="99" t="str">
        <f t="shared" si="1089"/>
        <v>i.a.</v>
      </c>
      <c r="JY306" s="99">
        <f t="shared" si="1090"/>
        <v>0</v>
      </c>
      <c r="JZ306" s="99">
        <f t="shared" si="1091"/>
        <v>0</v>
      </c>
      <c r="KA306" s="99">
        <f t="shared" si="1092"/>
        <v>0</v>
      </c>
      <c r="KB306" s="99">
        <f t="shared" si="1093"/>
        <v>0</v>
      </c>
      <c r="KC306" s="99">
        <f t="shared" si="1094"/>
        <v>0</v>
      </c>
      <c r="KD306" s="99">
        <f t="shared" si="1095"/>
        <v>0</v>
      </c>
      <c r="KE306" s="99">
        <f t="shared" si="1096"/>
        <v>0</v>
      </c>
      <c r="KF306" s="99" t="str">
        <f t="shared" si="997"/>
        <v>i.a.</v>
      </c>
      <c r="KG306" s="99" t="str">
        <f t="shared" si="998"/>
        <v>i.a.</v>
      </c>
      <c r="KH306" s="99" t="str">
        <f t="shared" si="999"/>
        <v>i.a.</v>
      </c>
      <c r="KI306" s="94" t="e">
        <f t="shared" si="967"/>
        <v>#VALUE!</v>
      </c>
      <c r="KJ306" s="94" t="e">
        <f t="shared" si="968"/>
        <v>#VALUE!</v>
      </c>
      <c r="KK306" s="94">
        <f t="shared" si="969"/>
        <v>0.58591785414920372</v>
      </c>
      <c r="KL306" s="94">
        <f t="shared" si="970"/>
        <v>-1.1104199954348322</v>
      </c>
      <c r="KM306" s="94">
        <f t="shared" si="971"/>
        <v>-6.0922891150595131</v>
      </c>
      <c r="KN306" s="94">
        <f t="shared" si="972"/>
        <v>-1.3431192660550457</v>
      </c>
      <c r="KO306" s="364" t="e">
        <f t="shared" si="973"/>
        <v>#VALUE!</v>
      </c>
      <c r="KP306" s="364" t="e">
        <f t="shared" si="974"/>
        <v>#VALUE!</v>
      </c>
      <c r="KQ306" s="364">
        <f t="shared" si="975"/>
        <v>2.6884615384615385E-2</v>
      </c>
      <c r="KR306" s="308"/>
      <c r="KS306" s="308" t="str">
        <f t="shared" si="1097"/>
        <v>i.a.</v>
      </c>
      <c r="KT306" s="308">
        <f t="shared" si="1098"/>
        <v>-1.9E-2</v>
      </c>
      <c r="KU306" s="308">
        <f t="shared" si="1099"/>
        <v>-4.5884615384615385E-2</v>
      </c>
      <c r="KV306" s="308">
        <f t="shared" si="1100"/>
        <v>-2.1741935483870968E-2</v>
      </c>
      <c r="KW306" s="308">
        <f t="shared" si="1101"/>
        <v>-3.0655737704918034E-3</v>
      </c>
      <c r="KX306" s="308">
        <f t="shared" si="1102"/>
        <v>8.9344262295081977E-3</v>
      </c>
      <c r="KY306" s="308">
        <f t="shared" si="1103"/>
        <v>1.3551020408163266E-2</v>
      </c>
      <c r="KZ306" s="308">
        <f t="shared" si="1104"/>
        <v>4.1249999999999995E-2</v>
      </c>
      <c r="LA306" s="308" t="str">
        <f t="shared" si="1105"/>
        <v>i.a.</v>
      </c>
      <c r="LB306" s="308" t="str">
        <f t="shared" si="1106"/>
        <v>i.a.</v>
      </c>
      <c r="LC306" s="308" t="str">
        <f t="shared" si="1000"/>
        <v>i.a.</v>
      </c>
    </row>
    <row r="307" spans="1:315" s="1" customFormat="1" x14ac:dyDescent="0.3">
      <c r="A307" s="348" t="s">
        <v>706</v>
      </c>
      <c r="B307" s="171">
        <v>37803790</v>
      </c>
      <c r="C307" t="s">
        <v>95</v>
      </c>
      <c r="D307" s="4"/>
      <c r="E307"/>
      <c r="F307"/>
      <c r="G307"/>
      <c r="H307"/>
      <c r="I307" s="190">
        <v>45111</v>
      </c>
      <c r="J307" s="176"/>
      <c r="K307" s="176" t="s">
        <v>132</v>
      </c>
      <c r="L307" s="176" t="s">
        <v>132</v>
      </c>
      <c r="M307" s="176" t="s">
        <v>132</v>
      </c>
      <c r="N307" s="176" t="s">
        <v>132</v>
      </c>
      <c r="O307" s="178" t="s">
        <v>132</v>
      </c>
      <c r="P307" s="178" t="s">
        <v>132</v>
      </c>
      <c r="Q307" s="94" t="e">
        <f t="shared" si="913"/>
        <v>#DIV/0!</v>
      </c>
      <c r="R307" s="94" t="e">
        <f t="shared" si="914"/>
        <v>#DIV/0!</v>
      </c>
      <c r="S307" s="94" t="e">
        <f t="shared" si="915"/>
        <v>#DIV/0!</v>
      </c>
      <c r="T307" s="94" t="e">
        <f t="shared" si="916"/>
        <v>#DIV/0!</v>
      </c>
      <c r="U307" s="94" t="e">
        <f t="shared" si="917"/>
        <v>#DIV/0!</v>
      </c>
      <c r="V307" s="94" t="e">
        <f t="shared" si="918"/>
        <v>#DIV/0!</v>
      </c>
      <c r="W307" s="362">
        <f t="shared" si="919"/>
        <v>0</v>
      </c>
      <c r="X307" s="362">
        <f t="shared" si="920"/>
        <v>0</v>
      </c>
      <c r="Y307" s="362">
        <f t="shared" si="921"/>
        <v>0</v>
      </c>
      <c r="Z307" s="100"/>
      <c r="AA307" s="396"/>
      <c r="AB307" s="100"/>
      <c r="AC307" s="100"/>
      <c r="AD307" s="100"/>
      <c r="AE307" s="208"/>
      <c r="AF307" s="221"/>
      <c r="AG307" s="222"/>
      <c r="AH307" s="258"/>
      <c r="AI307" s="258"/>
      <c r="AJ307" s="258"/>
      <c r="AK307" s="260"/>
      <c r="AL307" s="94">
        <f t="shared" si="976"/>
        <v>-1</v>
      </c>
      <c r="AM307" s="94">
        <f t="shared" si="977"/>
        <v>-0.20763420400161442</v>
      </c>
      <c r="AN307" s="94">
        <f t="shared" si="1001"/>
        <v>0.34254528564793318</v>
      </c>
      <c r="AO307" s="94">
        <f t="shared" si="1002"/>
        <v>-4.1628122109158396E-3</v>
      </c>
      <c r="AP307" s="94">
        <f t="shared" si="1003"/>
        <v>7.7229696063776762E-2</v>
      </c>
      <c r="AQ307" s="94">
        <f t="shared" si="1004"/>
        <v>25.939597315436242</v>
      </c>
      <c r="AR307" s="362">
        <f t="shared" si="978"/>
        <v>-13.742000000000001</v>
      </c>
      <c r="AS307" s="362">
        <f t="shared" si="1005"/>
        <v>-3.6009999999999991</v>
      </c>
      <c r="AT307" s="362">
        <f t="shared" si="1006"/>
        <v>4.4250000000000007</v>
      </c>
      <c r="AU307" s="266"/>
      <c r="AV307" s="266">
        <v>13.742000000000001</v>
      </c>
      <c r="AW307" s="266">
        <v>17.343</v>
      </c>
      <c r="AX307" s="266">
        <v>12.917999999999999</v>
      </c>
      <c r="AY307" s="266">
        <v>12.972</v>
      </c>
      <c r="AZ307" s="201">
        <v>12.042</v>
      </c>
      <c r="BA307" s="273">
        <v>0.44700000000000001</v>
      </c>
      <c r="BB307" s="223">
        <v>8.1000000000000003E-2</v>
      </c>
      <c r="BC307" s="258"/>
      <c r="BD307" s="258"/>
      <c r="BE307" s="258"/>
      <c r="BF307" s="260"/>
      <c r="BG307" s="94">
        <f t="shared" si="979"/>
        <v>-1</v>
      </c>
      <c r="BH307" s="94">
        <f t="shared" si="1007"/>
        <v>-0.93864899529713552</v>
      </c>
      <c r="BI307" s="94">
        <f t="shared" si="1008"/>
        <v>0.58522534733988474</v>
      </c>
      <c r="BJ307" s="94">
        <f t="shared" si="1009"/>
        <v>-5.8692185007974393E-2</v>
      </c>
      <c r="BK307" s="94">
        <f t="shared" si="1010"/>
        <v>-0.13612565445026184</v>
      </c>
      <c r="BL307" s="94">
        <f t="shared" si="1011"/>
        <v>17.236180904522612</v>
      </c>
      <c r="BM307" s="362">
        <f t="shared" si="980"/>
        <v>-0.28699999999999998</v>
      </c>
      <c r="BN307" s="362">
        <f t="shared" si="1012"/>
        <v>-4.391</v>
      </c>
      <c r="BO307" s="362">
        <f t="shared" si="1013"/>
        <v>1.7269999999999999</v>
      </c>
      <c r="BP307" s="266"/>
      <c r="BQ307" s="266">
        <v>0.28699999999999998</v>
      </c>
      <c r="BR307" s="266">
        <v>4.6779999999999999</v>
      </c>
      <c r="BS307" s="266">
        <v>2.9510000000000001</v>
      </c>
      <c r="BT307" s="266">
        <v>3.1349999999999998</v>
      </c>
      <c r="BU307" s="201">
        <v>3.629</v>
      </c>
      <c r="BV307" s="273">
        <v>0.19900000000000001</v>
      </c>
      <c r="BW307" s="223">
        <v>7.0999999999999994E-2</v>
      </c>
      <c r="BX307" s="258"/>
      <c r="BY307" s="258"/>
      <c r="BZ307" s="258"/>
      <c r="CA307" s="258"/>
      <c r="CB307" s="94">
        <f t="shared" si="981"/>
        <v>-1</v>
      </c>
      <c r="CC307" s="94">
        <f t="shared" si="1014"/>
        <v>-0.93598140714134803</v>
      </c>
      <c r="CD307" s="94">
        <f t="shared" si="1015"/>
        <v>0.6164617486338797</v>
      </c>
      <c r="CE307" s="94">
        <f t="shared" si="1016"/>
        <v>-5.0891410048622375E-2</v>
      </c>
      <c r="CF307" s="94">
        <f t="shared" si="1017"/>
        <v>-0.13657990484186958</v>
      </c>
      <c r="CG307" s="94">
        <f t="shared" si="1018"/>
        <v>21.903846153846153</v>
      </c>
      <c r="CH307" s="362">
        <f t="shared" si="982"/>
        <v>-0.30299999999999999</v>
      </c>
      <c r="CI307" s="362">
        <f t="shared" si="1019"/>
        <v>-4.43</v>
      </c>
      <c r="CJ307" s="362">
        <f t="shared" si="1020"/>
        <v>1.8049999999999997</v>
      </c>
      <c r="CK307" s="100"/>
      <c r="CL307" s="100">
        <v>0.30299999999999999</v>
      </c>
      <c r="CM307" s="100">
        <v>4.7329999999999997</v>
      </c>
      <c r="CN307" s="100">
        <v>2.9279999999999999</v>
      </c>
      <c r="CO307" s="100">
        <v>3.085</v>
      </c>
      <c r="CP307" s="208">
        <v>3.573</v>
      </c>
      <c r="CQ307" s="221">
        <v>0.156</v>
      </c>
      <c r="CR307" s="291">
        <v>6.5000000000000002E-2</v>
      </c>
      <c r="CS307" s="303"/>
      <c r="CT307" s="303"/>
      <c r="CU307" s="303"/>
      <c r="CV307" s="303"/>
      <c r="CW307" s="94">
        <f t="shared" si="983"/>
        <v>-1</v>
      </c>
      <c r="CX307" s="94">
        <f t="shared" si="1021"/>
        <v>-0.9502568261692349</v>
      </c>
      <c r="CY307" s="94">
        <f t="shared" si="1022"/>
        <v>0.62521968365553615</v>
      </c>
      <c r="CZ307" s="94">
        <f t="shared" si="1023"/>
        <v>-3.8851351351351385E-2</v>
      </c>
      <c r="DA307" s="94">
        <f t="shared" si="1024"/>
        <v>-0.14419949403686305</v>
      </c>
      <c r="DB307" s="94">
        <f t="shared" si="1025"/>
        <v>22.449152542372882</v>
      </c>
      <c r="DC307" s="362">
        <f t="shared" si="984"/>
        <v>-0.184</v>
      </c>
      <c r="DD307" s="362">
        <f t="shared" si="1026"/>
        <v>-3.5149999999999997</v>
      </c>
      <c r="DE307" s="362">
        <f t="shared" si="1027"/>
        <v>1.423</v>
      </c>
      <c r="DF307" s="266"/>
      <c r="DG307" s="266">
        <v>0.184</v>
      </c>
      <c r="DH307" s="266">
        <v>3.6989999999999998</v>
      </c>
      <c r="DI307" s="266">
        <v>2.2759999999999998</v>
      </c>
      <c r="DJ307" s="266">
        <v>2.3679999999999999</v>
      </c>
      <c r="DK307" s="201">
        <v>2.7669999999999999</v>
      </c>
      <c r="DL307" s="273">
        <v>0.11799999999999999</v>
      </c>
      <c r="DM307" s="222">
        <v>0.05</v>
      </c>
      <c r="DN307" s="258"/>
      <c r="DO307" s="258"/>
      <c r="DP307" s="258"/>
      <c r="DQ307" s="258"/>
      <c r="DR307" s="94">
        <f t="shared" si="985"/>
        <v>-1</v>
      </c>
      <c r="DS307" s="94">
        <f t="shared" si="1028"/>
        <v>-0.25729668461320487</v>
      </c>
      <c r="DT307" s="94">
        <f t="shared" si="1029"/>
        <v>0.45256225560814978</v>
      </c>
      <c r="DU307" s="94">
        <f t="shared" si="1030"/>
        <v>0.25135204738604172</v>
      </c>
      <c r="DV307" s="94">
        <f t="shared" si="1031"/>
        <v>0.30083752093802352</v>
      </c>
      <c r="DW307" s="94">
        <f t="shared" si="1032"/>
        <v>12.692660550458715</v>
      </c>
      <c r="DX307" s="362">
        <f t="shared" si="986"/>
        <v>-5.242</v>
      </c>
      <c r="DY307" s="362">
        <f t="shared" si="1033"/>
        <v>-1.8159999999999998</v>
      </c>
      <c r="DZ307" s="362">
        <f t="shared" si="1034"/>
        <v>2.1989999999999998</v>
      </c>
      <c r="EA307" s="100"/>
      <c r="EB307" s="100">
        <v>5.242</v>
      </c>
      <c r="EC307" s="100">
        <v>7.0579999999999998</v>
      </c>
      <c r="ED307" s="100">
        <v>4.859</v>
      </c>
      <c r="EE307" s="100">
        <v>3.883</v>
      </c>
      <c r="EF307" s="208">
        <v>2.9849999999999999</v>
      </c>
      <c r="EG307" s="221">
        <v>0.218</v>
      </c>
      <c r="EH307" s="291">
        <v>0.1</v>
      </c>
      <c r="EI307" s="303"/>
      <c r="EJ307" s="303"/>
      <c r="EK307" s="303"/>
      <c r="EL307" s="303"/>
      <c r="EM307" s="94">
        <f t="shared" si="987"/>
        <v>-1</v>
      </c>
      <c r="EN307" s="94">
        <f t="shared" si="1035"/>
        <v>-0.26712455912381672</v>
      </c>
      <c r="EO307" s="94">
        <f t="shared" si="1036"/>
        <v>0.29932465026531602</v>
      </c>
      <c r="EP307" s="94">
        <f t="shared" si="1037"/>
        <v>0.46191819464033873</v>
      </c>
      <c r="EQ307" s="94">
        <f t="shared" si="1038"/>
        <v>0.24059492563429566</v>
      </c>
      <c r="ER307" s="94">
        <f t="shared" si="1039"/>
        <v>3.4302325581395343</v>
      </c>
      <c r="ES307" s="362">
        <f t="shared" si="988"/>
        <v>-11.843999999999999</v>
      </c>
      <c r="ET307" s="362">
        <f t="shared" si="1040"/>
        <v>-4.3170000000000019</v>
      </c>
      <c r="EU307" s="362">
        <f t="shared" si="1041"/>
        <v>3.7230000000000008</v>
      </c>
      <c r="EV307" s="100"/>
      <c r="EW307" s="100">
        <v>11.843999999999999</v>
      </c>
      <c r="EX307" s="100">
        <v>16.161000000000001</v>
      </c>
      <c r="EY307" s="100">
        <v>12.438000000000001</v>
      </c>
      <c r="EZ307" s="100">
        <v>8.5079999999999991</v>
      </c>
      <c r="FA307" s="208">
        <v>6.8579999999999997</v>
      </c>
      <c r="FB307" s="221">
        <v>1.548</v>
      </c>
      <c r="FC307" s="291">
        <v>0.59299999999999997</v>
      </c>
      <c r="FD307" s="303"/>
      <c r="FE307" s="303"/>
      <c r="FF307" s="303"/>
      <c r="FG307" s="303"/>
      <c r="FH307" s="94">
        <f t="shared" si="989"/>
        <v>-1</v>
      </c>
      <c r="FI307" s="94">
        <f t="shared" si="1042"/>
        <v>0.16666666666666666</v>
      </c>
      <c r="FJ307" s="94">
        <f t="shared" si="1043"/>
        <v>5.8823529411764705E-2</v>
      </c>
      <c r="FK307" s="94">
        <f t="shared" si="1044"/>
        <v>-5.5555555555555552E-2</v>
      </c>
      <c r="FL307" s="94">
        <f t="shared" si="1045"/>
        <v>0.125</v>
      </c>
      <c r="FM307" s="94">
        <f t="shared" si="1046"/>
        <v>15</v>
      </c>
      <c r="FN307" s="362">
        <f t="shared" si="990"/>
        <v>-21</v>
      </c>
      <c r="FO307" s="362">
        <f t="shared" si="1047"/>
        <v>3</v>
      </c>
      <c r="FP307" s="362">
        <f t="shared" si="1048"/>
        <v>1</v>
      </c>
      <c r="FQ307" s="486"/>
      <c r="FR307" s="486">
        <v>21</v>
      </c>
      <c r="FS307" s="486">
        <v>18</v>
      </c>
      <c r="FT307" s="486">
        <v>17</v>
      </c>
      <c r="FU307" s="486">
        <v>18</v>
      </c>
      <c r="FV307" s="2">
        <v>16</v>
      </c>
      <c r="FW307" s="505">
        <v>1</v>
      </c>
      <c r="FX307" s="506"/>
      <c r="FY307" s="507"/>
      <c r="FZ307" s="507"/>
      <c r="GA307" s="507"/>
      <c r="GB307" s="507"/>
      <c r="GC307" s="2"/>
      <c r="GD307" s="141"/>
      <c r="GE307" s="1" t="s">
        <v>77</v>
      </c>
      <c r="GF307" s="336"/>
      <c r="GG307" s="138">
        <v>5220</v>
      </c>
      <c r="GH307" s="138" t="s">
        <v>207</v>
      </c>
      <c r="GI307" s="142" t="s">
        <v>82</v>
      </c>
      <c r="GJ307" s="94">
        <f t="shared" si="922"/>
        <v>-1</v>
      </c>
      <c r="GK307" s="94">
        <f t="shared" si="923"/>
        <v>-0.93797483161816608</v>
      </c>
      <c r="GL307" s="94">
        <f t="shared" si="924"/>
        <v>0.18579412658868652</v>
      </c>
      <c r="GM307" s="94">
        <f t="shared" si="925"/>
        <v>-0.25434937133538538</v>
      </c>
      <c r="GN307" s="94">
        <f t="shared" si="926"/>
        <v>-0.59733043611073211</v>
      </c>
      <c r="GO307" s="392">
        <f t="shared" si="927"/>
        <v>1.273937894762122</v>
      </c>
      <c r="GP307" s="366">
        <f t="shared" si="928"/>
        <v>-4.9268292682926824E-2</v>
      </c>
      <c r="GQ307" s="366">
        <f t="shared" si="929"/>
        <v>-0.74505913871759333</v>
      </c>
      <c r="GR307" s="366">
        <f t="shared" si="930"/>
        <v>0.12445783634218122</v>
      </c>
      <c r="GS307" s="94">
        <f t="shared" si="991"/>
        <v>0</v>
      </c>
      <c r="GT307" s="94">
        <f t="shared" si="1049"/>
        <v>4.9268292682926824E-2</v>
      </c>
      <c r="GU307" s="392">
        <f t="shared" si="1050"/>
        <v>0.7943274314005202</v>
      </c>
      <c r="GV307" s="94">
        <f t="shared" si="1051"/>
        <v>0.66986959505833898</v>
      </c>
      <c r="GW307" s="94">
        <f t="shared" si="1052"/>
        <v>0.8983692486895748</v>
      </c>
      <c r="GX307" s="94">
        <f t="shared" si="1053"/>
        <v>2.2310334061817048</v>
      </c>
      <c r="GY307" s="94">
        <f t="shared" si="1054"/>
        <v>0.98113207547169812</v>
      </c>
      <c r="GZ307" s="94">
        <f t="shared" si="1055"/>
        <v>0.65</v>
      </c>
      <c r="HA307" s="94" t="str">
        <f t="shared" si="1056"/>
        <v>Negativ EK</v>
      </c>
      <c r="HB307" s="94" t="str">
        <f t="shared" si="1057"/>
        <v>Negativ EK</v>
      </c>
      <c r="HC307" s="94" t="str">
        <f t="shared" si="1058"/>
        <v>Negativ EK</v>
      </c>
      <c r="HD307" s="94">
        <f t="shared" si="931"/>
        <v>-1</v>
      </c>
      <c r="HE307" s="94">
        <f t="shared" si="932"/>
        <v>-0.93734770992689798</v>
      </c>
      <c r="HF307" s="94">
        <f t="shared" si="933"/>
        <v>0.16102416606808692</v>
      </c>
      <c r="HG307" s="94">
        <f t="shared" si="934"/>
        <v>-0.30945593978957953</v>
      </c>
      <c r="HH307" s="94">
        <f t="shared" si="935"/>
        <v>-0.52741586953721864</v>
      </c>
      <c r="HI307" s="392">
        <f t="shared" si="936"/>
        <v>3.6447374871024172</v>
      </c>
      <c r="HJ307" s="366">
        <f t="shared" si="937"/>
        <v>-2.0496339939296549E-2</v>
      </c>
      <c r="HK307" s="366">
        <f t="shared" si="938"/>
        <v>-0.30664796580565951</v>
      </c>
      <c r="HL307" s="366">
        <f t="shared" si="939"/>
        <v>4.537212967315235E-2</v>
      </c>
      <c r="HM307" s="94">
        <f t="shared" si="992"/>
        <v>0</v>
      </c>
      <c r="HN307" s="94">
        <f t="shared" si="1059"/>
        <v>2.0496339939296549E-2</v>
      </c>
      <c r="HO307" s="392">
        <f t="shared" si="1060"/>
        <v>0.32714430574495607</v>
      </c>
      <c r="HP307" s="94">
        <f t="shared" si="1061"/>
        <v>0.28177217607180371</v>
      </c>
      <c r="HQ307" s="94">
        <f t="shared" si="1062"/>
        <v>0.40804373291682933</v>
      </c>
      <c r="HR307" s="94">
        <f t="shared" si="1063"/>
        <v>0.86343088270283141</v>
      </c>
      <c r="HS307" s="94">
        <f t="shared" si="1064"/>
        <v>0.18589444184960299</v>
      </c>
      <c r="HT307" s="94">
        <f t="shared" si="1065"/>
        <v>0.11973018549747048</v>
      </c>
      <c r="HU307" s="94" t="str">
        <f t="shared" si="1066"/>
        <v>i.a.</v>
      </c>
      <c r="HV307" s="94" t="str">
        <f t="shared" si="1067"/>
        <v>i.a.</v>
      </c>
      <c r="HW307" s="94" t="str">
        <f t="shared" si="1068"/>
        <v>i.a.</v>
      </c>
      <c r="HX307" s="94" t="e">
        <f t="shared" si="940"/>
        <v>#VALUE!</v>
      </c>
      <c r="HY307" s="94">
        <f t="shared" si="941"/>
        <v>1.3410020260553636E-2</v>
      </c>
      <c r="HZ307" s="94">
        <f t="shared" si="942"/>
        <v>0.117936348942155</v>
      </c>
      <c r="IA307" s="94">
        <f t="shared" si="943"/>
        <v>-0.14403415186039228</v>
      </c>
      <c r="IB307" s="94">
        <f t="shared" si="944"/>
        <v>4.8559440361185466E-2</v>
      </c>
      <c r="IC307" s="392">
        <f t="shared" si="945"/>
        <v>2.090731777793831</v>
      </c>
      <c r="ID307" s="366" t="e">
        <f t="shared" si="946"/>
        <v>#VALUE!</v>
      </c>
      <c r="IE307" s="366">
        <f t="shared" si="947"/>
        <v>5.8565635170464425E-3</v>
      </c>
      <c r="IF307" s="366">
        <f t="shared" si="948"/>
        <v>4.607273834297565E-2</v>
      </c>
      <c r="IG307" s="94" t="str">
        <f t="shared" si="993"/>
        <v>i.a.</v>
      </c>
      <c r="IH307" s="94">
        <f t="shared" si="1069"/>
        <v>0.44258696386355961</v>
      </c>
      <c r="II307" s="392">
        <f t="shared" si="1070"/>
        <v>0.43673040034651317</v>
      </c>
      <c r="IJ307" s="94">
        <f t="shared" si="1071"/>
        <v>0.39065766200353752</v>
      </c>
      <c r="IK307" s="94">
        <f t="shared" si="1072"/>
        <v>0.45639398213446175</v>
      </c>
      <c r="IL307" s="94">
        <f t="shared" si="1073"/>
        <v>0.43525809273840771</v>
      </c>
      <c r="IM307" s="94">
        <f t="shared" si="1074"/>
        <v>0.1408268733850129</v>
      </c>
      <c r="IN307" s="94">
        <f t="shared" si="1075"/>
        <v>0.16863406408094436</v>
      </c>
      <c r="IO307" s="94" t="str">
        <f t="shared" si="1076"/>
        <v>i.a.</v>
      </c>
      <c r="IP307" s="94" t="str">
        <f t="shared" si="1077"/>
        <v>i.a.</v>
      </c>
      <c r="IQ307" s="94" t="str">
        <f t="shared" si="1078"/>
        <v>i.a.</v>
      </c>
      <c r="IR307" s="94" t="str">
        <f t="shared" si="994"/>
        <v>i.a.</v>
      </c>
      <c r="IS307" s="94" t="e">
        <f t="shared" si="949"/>
        <v>#VALUE!</v>
      </c>
      <c r="IT307" s="94" t="e">
        <f t="shared" si="950"/>
        <v>#VALUE!</v>
      </c>
      <c r="IU307" s="94" t="e">
        <f t="shared" si="951"/>
        <v>#VALUE!</v>
      </c>
      <c r="IV307" s="94" t="e">
        <f t="shared" si="952"/>
        <v>#VALUE!</v>
      </c>
      <c r="IW307" s="94" t="e">
        <f t="shared" si="953"/>
        <v>#VALUE!</v>
      </c>
      <c r="IX307" s="392" t="e">
        <f t="shared" si="954"/>
        <v>#VALUE!</v>
      </c>
      <c r="IY307" s="366" t="e">
        <f t="shared" si="955"/>
        <v>#VALUE!</v>
      </c>
      <c r="IZ307" s="366" t="e">
        <f t="shared" si="956"/>
        <v>#VALUE!</v>
      </c>
      <c r="JA307" s="366" t="e">
        <f t="shared" si="957"/>
        <v>#VALUE!</v>
      </c>
      <c r="JB307" s="392"/>
      <c r="JC307" s="94" t="str">
        <f t="shared" si="1079"/>
        <v>i.a.</v>
      </c>
      <c r="JD307" s="392" t="str">
        <f t="shared" si="1080"/>
        <v>i.a.</v>
      </c>
      <c r="JE307" s="94" t="str">
        <f t="shared" si="1081"/>
        <v>i.a.</v>
      </c>
      <c r="JF307" s="94" t="str">
        <f t="shared" si="1082"/>
        <v>i.a.</v>
      </c>
      <c r="JG307" s="94" t="str">
        <f t="shared" si="1083"/>
        <v>i.a.</v>
      </c>
      <c r="JH307" s="94" t="str">
        <f t="shared" si="1084"/>
        <v>i.a.</v>
      </c>
      <c r="JI307" s="94" t="str">
        <f t="shared" si="1085"/>
        <v>i.a.</v>
      </c>
      <c r="JJ307" s="94" t="str">
        <f t="shared" si="1086"/>
        <v>i.a.</v>
      </c>
      <c r="JK307" s="94" t="str">
        <f t="shared" si="1087"/>
        <v>i.a.</v>
      </c>
      <c r="JL307" s="94" t="str">
        <f t="shared" si="1088"/>
        <v>i.a.</v>
      </c>
      <c r="JM307" s="94" t="str">
        <f t="shared" si="995"/>
        <v>i.a.</v>
      </c>
      <c r="JN307" s="94" t="e">
        <f t="shared" si="958"/>
        <v>#VALUE!</v>
      </c>
      <c r="JO307" s="94" t="e">
        <f t="shared" si="959"/>
        <v>#DIV/0!</v>
      </c>
      <c r="JP307" s="94" t="e">
        <f t="shared" si="960"/>
        <v>#DIV/0!</v>
      </c>
      <c r="JQ307" s="94" t="e">
        <f t="shared" si="961"/>
        <v>#DIV/0!</v>
      </c>
      <c r="JR307" s="94" t="e">
        <f t="shared" si="962"/>
        <v>#DIV/0!</v>
      </c>
      <c r="JS307" s="392" t="e">
        <f t="shared" si="963"/>
        <v>#DIV/0!</v>
      </c>
      <c r="JT307" s="364" t="e">
        <f t="shared" si="964"/>
        <v>#VALUE!</v>
      </c>
      <c r="JU307" s="364">
        <f t="shared" si="965"/>
        <v>0</v>
      </c>
      <c r="JV307" s="364">
        <f t="shared" si="966"/>
        <v>0</v>
      </c>
      <c r="JW307" s="99" t="str">
        <f t="shared" si="996"/>
        <v>i.a.</v>
      </c>
      <c r="JX307" s="99">
        <f t="shared" si="1089"/>
        <v>0</v>
      </c>
      <c r="JY307" s="393">
        <f t="shared" si="1090"/>
        <v>0</v>
      </c>
      <c r="JZ307" s="99">
        <f t="shared" si="1091"/>
        <v>0</v>
      </c>
      <c r="KA307" s="99">
        <f t="shared" si="1092"/>
        <v>0</v>
      </c>
      <c r="KB307" s="99">
        <f t="shared" si="1093"/>
        <v>0</v>
      </c>
      <c r="KC307" s="99">
        <f t="shared" si="1094"/>
        <v>0</v>
      </c>
      <c r="KD307" s="99" t="str">
        <f t="shared" si="1095"/>
        <v>i.a.</v>
      </c>
      <c r="KE307" s="99" t="str">
        <f t="shared" si="1096"/>
        <v>i.a.</v>
      </c>
      <c r="KF307" s="99" t="str">
        <f t="shared" si="997"/>
        <v>i.a.</v>
      </c>
      <c r="KG307" s="99" t="str">
        <f t="shared" si="998"/>
        <v>i.a.</v>
      </c>
      <c r="KH307" s="99" t="str">
        <f t="shared" si="999"/>
        <v>i.a.</v>
      </c>
      <c r="KI307" s="94">
        <f t="shared" si="967"/>
        <v>-1</v>
      </c>
      <c r="KJ307" s="94">
        <f t="shared" si="968"/>
        <v>-0.94512692040686974</v>
      </c>
      <c r="KK307" s="94">
        <f t="shared" si="969"/>
        <v>0.52665831815421982</v>
      </c>
      <c r="KL307" s="94">
        <f t="shared" si="970"/>
        <v>4.9385070073408831E-3</v>
      </c>
      <c r="KM307" s="94">
        <f t="shared" si="971"/>
        <v>-0.2325154709705507</v>
      </c>
      <c r="KN307" s="392">
        <f t="shared" si="972"/>
        <v>0.43149038461538458</v>
      </c>
      <c r="KO307" s="364">
        <f t="shared" si="973"/>
        <v>-1.4428571428571428E-2</v>
      </c>
      <c r="KP307" s="364">
        <f t="shared" si="974"/>
        <v>-0.248515873015873</v>
      </c>
      <c r="KQ307" s="364">
        <f t="shared" si="975"/>
        <v>9.0709150326797383E-2</v>
      </c>
      <c r="KR307" s="308"/>
      <c r="KS307" s="308">
        <f t="shared" si="1097"/>
        <v>1.4428571428571428E-2</v>
      </c>
      <c r="KT307" s="395">
        <f t="shared" si="1098"/>
        <v>0.26294444444444443</v>
      </c>
      <c r="KU307" s="308">
        <f t="shared" si="1099"/>
        <v>0.17223529411764704</v>
      </c>
      <c r="KV307" s="308">
        <f t="shared" si="1100"/>
        <v>0.1713888888888889</v>
      </c>
      <c r="KW307" s="308">
        <f t="shared" si="1101"/>
        <v>0.2233125</v>
      </c>
      <c r="KX307" s="308">
        <f t="shared" si="1102"/>
        <v>0.156</v>
      </c>
      <c r="KY307" s="308" t="str">
        <f t="shared" si="1103"/>
        <v>i.a.</v>
      </c>
      <c r="KZ307" s="308" t="str">
        <f t="shared" si="1104"/>
        <v>i.a.</v>
      </c>
      <c r="LA307" s="308" t="str">
        <f t="shared" si="1105"/>
        <v>i.a.</v>
      </c>
      <c r="LB307" s="308" t="str">
        <f t="shared" si="1106"/>
        <v>i.a.</v>
      </c>
      <c r="LC307" s="308" t="str">
        <f t="shared" si="1000"/>
        <v>i.a.</v>
      </c>
    </row>
    <row r="308" spans="1:315" s="1" customFormat="1" ht="15.75" customHeight="1" x14ac:dyDescent="0.3">
      <c r="A308" s="348" t="s">
        <v>450</v>
      </c>
      <c r="B308" s="171">
        <v>21791733</v>
      </c>
      <c r="C308" t="s">
        <v>95</v>
      </c>
      <c r="D308" s="4" t="s">
        <v>87</v>
      </c>
      <c r="E308">
        <v>1</v>
      </c>
      <c r="F308"/>
      <c r="G308">
        <v>431100</v>
      </c>
      <c r="H308"/>
      <c r="I308" s="183">
        <v>45049</v>
      </c>
      <c r="J308" s="176"/>
      <c r="K308" s="176" t="s">
        <v>132</v>
      </c>
      <c r="L308" s="176" t="s">
        <v>132</v>
      </c>
      <c r="M308" s="176" t="s">
        <v>132</v>
      </c>
      <c r="N308" s="176" t="s">
        <v>132</v>
      </c>
      <c r="O308" s="176" t="s">
        <v>132</v>
      </c>
      <c r="P308" s="176" t="s">
        <v>132</v>
      </c>
      <c r="Q308" s="94" t="e">
        <f t="shared" si="913"/>
        <v>#DIV/0!</v>
      </c>
      <c r="R308" s="94" t="e">
        <f t="shared" si="914"/>
        <v>#DIV/0!</v>
      </c>
      <c r="S308" s="94" t="e">
        <f t="shared" si="915"/>
        <v>#DIV/0!</v>
      </c>
      <c r="T308" s="94" t="e">
        <f t="shared" si="916"/>
        <v>#DIV/0!</v>
      </c>
      <c r="U308" s="94" t="e">
        <f t="shared" si="917"/>
        <v>#DIV/0!</v>
      </c>
      <c r="V308" s="94" t="e">
        <f t="shared" si="918"/>
        <v>#DIV/0!</v>
      </c>
      <c r="W308" s="362">
        <f t="shared" si="919"/>
        <v>0</v>
      </c>
      <c r="X308" s="362">
        <f t="shared" si="920"/>
        <v>0</v>
      </c>
      <c r="Y308" s="362">
        <f t="shared" si="921"/>
        <v>0</v>
      </c>
      <c r="Z308" s="100"/>
      <c r="AA308" s="396"/>
      <c r="AB308" s="100"/>
      <c r="AC308" s="100"/>
      <c r="AD308" s="100"/>
      <c r="AE308" s="100"/>
      <c r="AF308" s="100"/>
      <c r="AG308" s="201"/>
      <c r="AH308" s="201"/>
      <c r="AI308" s="201"/>
      <c r="AJ308" s="201"/>
      <c r="AK308" s="201"/>
      <c r="AL308" s="94">
        <f t="shared" si="976"/>
        <v>-1</v>
      </c>
      <c r="AM308" s="94">
        <f t="shared" si="977"/>
        <v>9.1292486210224233E-2</v>
      </c>
      <c r="AN308" s="94">
        <f t="shared" si="1001"/>
        <v>1.0939207224287173</v>
      </c>
      <c r="AO308" s="94">
        <f t="shared" si="1002"/>
        <v>-0.52422944087731582</v>
      </c>
      <c r="AP308" s="94">
        <f t="shared" si="1003"/>
        <v>-7.3748571563209426E-3</v>
      </c>
      <c r="AQ308" s="94">
        <f t="shared" si="1004"/>
        <v>-9.6210564422534325E-2</v>
      </c>
      <c r="AR308" s="362">
        <f t="shared" si="978"/>
        <v>-91.602000000000004</v>
      </c>
      <c r="AS308" s="362">
        <f t="shared" si="1005"/>
        <v>7.6630000000000109</v>
      </c>
      <c r="AT308" s="362">
        <f t="shared" si="1006"/>
        <v>43.85199999999999</v>
      </c>
      <c r="AU308" s="266"/>
      <c r="AV308" s="266">
        <v>91.602000000000004</v>
      </c>
      <c r="AW308" s="266">
        <v>83.938999999999993</v>
      </c>
      <c r="AX308" s="266">
        <v>40.087000000000003</v>
      </c>
      <c r="AY308" s="266">
        <v>84.257000000000005</v>
      </c>
      <c r="AZ308" s="266">
        <v>84.882999999999996</v>
      </c>
      <c r="BA308" s="266">
        <v>93.918999999999997</v>
      </c>
      <c r="BB308" s="201">
        <v>89.758932000000001</v>
      </c>
      <c r="BC308" s="201">
        <v>103.92210900000001</v>
      </c>
      <c r="BD308" s="201">
        <v>86.199318000000005</v>
      </c>
      <c r="BE308" s="201">
        <v>50.853718000000001</v>
      </c>
      <c r="BF308" s="201">
        <v>41.732495999999998</v>
      </c>
      <c r="BG308" s="94">
        <f t="shared" si="979"/>
        <v>-1</v>
      </c>
      <c r="BH308" s="94">
        <f t="shared" si="1007"/>
        <v>0.36632478632478649</v>
      </c>
      <c r="BI308" s="94">
        <f t="shared" si="1008"/>
        <v>1.1680696411641336</v>
      </c>
      <c r="BJ308" s="94">
        <f t="shared" si="1009"/>
        <v>-18.455867602808425</v>
      </c>
      <c r="BK308" s="94">
        <f t="shared" si="1010"/>
        <v>-0.39648910411622273</v>
      </c>
      <c r="BL308" s="94">
        <f t="shared" si="1011"/>
        <v>-0.4588928922371438</v>
      </c>
      <c r="BM308" s="362">
        <f t="shared" si="980"/>
        <v>-7.9930000000000003</v>
      </c>
      <c r="BN308" s="362">
        <f t="shared" si="1012"/>
        <v>2.1430000000000007</v>
      </c>
      <c r="BO308" s="362">
        <f t="shared" si="1013"/>
        <v>40.657000000000004</v>
      </c>
      <c r="BP308" s="266"/>
      <c r="BQ308" s="266">
        <v>7.9930000000000003</v>
      </c>
      <c r="BR308" s="266">
        <v>5.85</v>
      </c>
      <c r="BS308" s="266">
        <v>-34.807000000000002</v>
      </c>
      <c r="BT308" s="266">
        <v>1.994</v>
      </c>
      <c r="BU308" s="266">
        <v>3.3039999999999998</v>
      </c>
      <c r="BV308" s="266">
        <v>6.1059999999999999</v>
      </c>
      <c r="BW308" s="201">
        <v>3.2342559999999998</v>
      </c>
      <c r="BX308" s="201">
        <v>14.762209</v>
      </c>
      <c r="BY308" s="201">
        <v>16.378928999999999</v>
      </c>
      <c r="BZ308" s="201">
        <v>8.7549480000000006</v>
      </c>
      <c r="CA308" s="201">
        <v>9.4501939999999998</v>
      </c>
      <c r="CB308" s="94">
        <f t="shared" si="981"/>
        <v>-1</v>
      </c>
      <c r="CC308" s="94">
        <f t="shared" si="1014"/>
        <v>0.50217477263740606</v>
      </c>
      <c r="CD308" s="94">
        <f t="shared" si="1015"/>
        <v>1.1439467243440151</v>
      </c>
      <c r="CE308" s="94">
        <f t="shared" si="1016"/>
        <v>-24.614247311827956</v>
      </c>
      <c r="CF308" s="94">
        <f t="shared" si="1017"/>
        <v>-0.51499348109517606</v>
      </c>
      <c r="CG308" s="94">
        <f t="shared" si="1018"/>
        <v>-0.41180981595092025</v>
      </c>
      <c r="CH308" s="362">
        <f t="shared" si="982"/>
        <v>-7.5979999999999999</v>
      </c>
      <c r="CI308" s="362">
        <f t="shared" si="1019"/>
        <v>2.54</v>
      </c>
      <c r="CJ308" s="362">
        <f t="shared" si="1020"/>
        <v>40.195999999999998</v>
      </c>
      <c r="CK308" s="100"/>
      <c r="CL308" s="100">
        <v>7.5979999999999999</v>
      </c>
      <c r="CM308" s="100">
        <v>5.0579999999999998</v>
      </c>
      <c r="CN308" s="100">
        <v>-35.137999999999998</v>
      </c>
      <c r="CO308" s="100">
        <v>1.488</v>
      </c>
      <c r="CP308" s="100">
        <v>3.0680000000000001</v>
      </c>
      <c r="CQ308" s="100">
        <v>5.2160000000000002</v>
      </c>
      <c r="CR308" s="208">
        <v>2.9522189999999999</v>
      </c>
      <c r="CS308" s="208">
        <v>14.038672</v>
      </c>
      <c r="CT308" s="208">
        <v>15.356223</v>
      </c>
      <c r="CU308" s="208">
        <v>7.451003</v>
      </c>
      <c r="CV308" s="208">
        <v>7.8659280000000003</v>
      </c>
      <c r="CW308" s="94">
        <f t="shared" si="983"/>
        <v>-1</v>
      </c>
      <c r="CX308" s="94">
        <f t="shared" si="1021"/>
        <v>0.4365199797673241</v>
      </c>
      <c r="CY308" s="94">
        <f t="shared" si="1022"/>
        <v>1.1427849198324427</v>
      </c>
      <c r="CZ308" s="94">
        <f t="shared" si="1023"/>
        <v>-31.198473282442748</v>
      </c>
      <c r="DA308" s="94">
        <f t="shared" si="1024"/>
        <v>-0.33981281497480198</v>
      </c>
      <c r="DB308" s="94">
        <f t="shared" si="1025"/>
        <v>-0.65524944154877129</v>
      </c>
      <c r="DC308" s="362">
        <f t="shared" si="984"/>
        <v>-5.68</v>
      </c>
      <c r="DD308" s="362">
        <f t="shared" si="1026"/>
        <v>1.7259999999999995</v>
      </c>
      <c r="DE308" s="362">
        <f t="shared" si="1027"/>
        <v>31.646000000000001</v>
      </c>
      <c r="DF308" s="266"/>
      <c r="DG308" s="266">
        <v>5.68</v>
      </c>
      <c r="DH308" s="266">
        <v>3.9540000000000002</v>
      </c>
      <c r="DI308" s="266">
        <v>-27.692</v>
      </c>
      <c r="DJ308" s="266">
        <v>0.91700000000000004</v>
      </c>
      <c r="DK308" s="266">
        <v>1.389</v>
      </c>
      <c r="DL308" s="266">
        <v>4.0289999999999999</v>
      </c>
      <c r="DM308" s="201">
        <v>2.4893510000000001</v>
      </c>
      <c r="DN308" s="201">
        <v>10.375925000000001</v>
      </c>
      <c r="DO308" s="201">
        <v>11.639346</v>
      </c>
      <c r="DP308" s="201">
        <v>5.5943300000000002</v>
      </c>
      <c r="DQ308" s="201">
        <v>5.8635159999999997</v>
      </c>
      <c r="DR308" s="94">
        <f t="shared" si="985"/>
        <v>-1</v>
      </c>
      <c r="DS308" s="94">
        <f t="shared" si="1028"/>
        <v>0.20761751590028496</v>
      </c>
      <c r="DT308" s="94">
        <f t="shared" si="1029"/>
        <v>6.4484072964878854</v>
      </c>
      <c r="DU308" s="94">
        <f t="shared" si="1030"/>
        <v>-0.86738157134604277</v>
      </c>
      <c r="DV308" s="94">
        <f t="shared" si="1031"/>
        <v>3.4281873179475793E-2</v>
      </c>
      <c r="DW308" s="94">
        <f t="shared" si="1032"/>
        <v>-0.44024749681222436</v>
      </c>
      <c r="DX308" s="362">
        <f t="shared" si="986"/>
        <v>-33.037999999999997</v>
      </c>
      <c r="DY308" s="362">
        <f t="shared" si="1033"/>
        <v>5.6799999999999962</v>
      </c>
      <c r="DZ308" s="362">
        <f t="shared" si="1034"/>
        <v>23.685000000000002</v>
      </c>
      <c r="EA308" s="100"/>
      <c r="EB308" s="100">
        <v>33.037999999999997</v>
      </c>
      <c r="EC308" s="100">
        <v>27.358000000000001</v>
      </c>
      <c r="ED308" s="100">
        <v>3.673</v>
      </c>
      <c r="EE308" s="100">
        <v>27.696000000000002</v>
      </c>
      <c r="EF308" s="100">
        <v>26.777999999999999</v>
      </c>
      <c r="EG308" s="100">
        <v>47.838999999999999</v>
      </c>
      <c r="EH308" s="208">
        <v>45.809080000000002</v>
      </c>
      <c r="EI308" s="208">
        <v>46.319729000000002</v>
      </c>
      <c r="EJ308" s="208">
        <v>38.943803000000003</v>
      </c>
      <c r="EK308" s="208">
        <v>28.304456999999999</v>
      </c>
      <c r="EL308" s="208">
        <v>23.210127</v>
      </c>
      <c r="EM308" s="94">
        <f t="shared" si="987"/>
        <v>-1</v>
      </c>
      <c r="EN308" s="94">
        <f t="shared" si="1035"/>
        <v>1.5028472394156953E-2</v>
      </c>
      <c r="EO308" s="94">
        <f t="shared" si="1036"/>
        <v>-9.5266895145935532E-2</v>
      </c>
      <c r="EP308" s="94">
        <f t="shared" si="1037"/>
        <v>1.7287870386546531E-2</v>
      </c>
      <c r="EQ308" s="94">
        <f t="shared" si="1038"/>
        <v>8.832014813712602E-2</v>
      </c>
      <c r="ER308" s="94">
        <f t="shared" si="1039"/>
        <v>-0.36223349290368839</v>
      </c>
      <c r="ES308" s="362">
        <f t="shared" si="988"/>
        <v>-122.991</v>
      </c>
      <c r="ET308" s="362">
        <f t="shared" si="1040"/>
        <v>1.820999999999998</v>
      </c>
      <c r="EU308" s="362">
        <f t="shared" si="1041"/>
        <v>-12.759</v>
      </c>
      <c r="EV308" s="100"/>
      <c r="EW308" s="100">
        <v>122.991</v>
      </c>
      <c r="EX308" s="100">
        <v>121.17</v>
      </c>
      <c r="EY308" s="100">
        <v>133.929</v>
      </c>
      <c r="EZ308" s="100">
        <v>131.65299999999999</v>
      </c>
      <c r="FA308" s="100">
        <v>120.96899999999999</v>
      </c>
      <c r="FB308" s="100">
        <v>189.67599999999999</v>
      </c>
      <c r="FC308" s="208">
        <v>205.735961</v>
      </c>
      <c r="FD308" s="208">
        <v>167.33041</v>
      </c>
      <c r="FE308" s="208">
        <v>150.334599</v>
      </c>
      <c r="FF308" s="208">
        <v>104.661766</v>
      </c>
      <c r="FG308" s="208">
        <v>79.418209000000004</v>
      </c>
      <c r="FH308" s="94">
        <f t="shared" si="989"/>
        <v>-1</v>
      </c>
      <c r="FI308" s="94">
        <f t="shared" si="1042"/>
        <v>-7.4074074074074077E-3</v>
      </c>
      <c r="FJ308" s="94">
        <f t="shared" si="1043"/>
        <v>3.8461538461538464E-2</v>
      </c>
      <c r="FK308" s="94">
        <f t="shared" si="1044"/>
        <v>-0.11564625850340136</v>
      </c>
      <c r="FL308" s="94">
        <f t="shared" si="1045"/>
        <v>7.2992700729927001E-2</v>
      </c>
      <c r="FM308" s="94">
        <f t="shared" si="1046"/>
        <v>-0.12179487179487179</v>
      </c>
      <c r="FN308" s="362">
        <f t="shared" si="990"/>
        <v>-134</v>
      </c>
      <c r="FO308" s="362">
        <f t="shared" si="1047"/>
        <v>-1</v>
      </c>
      <c r="FP308" s="362">
        <f t="shared" si="1048"/>
        <v>5</v>
      </c>
      <c r="FQ308" s="486"/>
      <c r="FR308" s="486">
        <v>134</v>
      </c>
      <c r="FS308" s="486">
        <v>135</v>
      </c>
      <c r="FT308" s="486">
        <v>130</v>
      </c>
      <c r="FU308" s="486">
        <v>147</v>
      </c>
      <c r="FV308" s="486">
        <v>137</v>
      </c>
      <c r="FW308" s="486">
        <v>156</v>
      </c>
      <c r="FX308" s="2">
        <v>150</v>
      </c>
      <c r="FY308" s="2">
        <v>147</v>
      </c>
      <c r="FZ308" s="2">
        <v>115</v>
      </c>
      <c r="GA308" s="2">
        <v>72</v>
      </c>
      <c r="GB308" s="2">
        <v>52</v>
      </c>
      <c r="GC308" s="2"/>
      <c r="GD308" s="1" t="s">
        <v>865</v>
      </c>
      <c r="GE308" s="1" t="s">
        <v>81</v>
      </c>
      <c r="GF308" s="336"/>
      <c r="GG308" s="1">
        <v>8600</v>
      </c>
      <c r="GH308" s="1" t="s">
        <v>172</v>
      </c>
      <c r="GI308" s="18" t="s">
        <v>79</v>
      </c>
      <c r="GJ308" s="94">
        <f t="shared" si="922"/>
        <v>-1</v>
      </c>
      <c r="GK308" s="94">
        <f t="shared" si="923"/>
        <v>-0.22819416236652526</v>
      </c>
      <c r="GL308" s="94">
        <f t="shared" si="924"/>
        <v>1.145514640067913</v>
      </c>
      <c r="GM308" s="94">
        <f t="shared" si="925"/>
        <v>-42.007443911648963</v>
      </c>
      <c r="GN308" s="94">
        <f t="shared" si="926"/>
        <v>-0.33565129380766523</v>
      </c>
      <c r="GO308" s="392">
        <f t="shared" si="927"/>
        <v>-0.26179179796771584</v>
      </c>
      <c r="GP308" s="366">
        <f t="shared" si="928"/>
        <v>-0.25160606662692891</v>
      </c>
      <c r="GQ308" s="366">
        <f t="shared" si="929"/>
        <v>-7.4390517434171299E-2</v>
      </c>
      <c r="GR308" s="366">
        <f t="shared" si="930"/>
        <v>2.566297518104264</v>
      </c>
      <c r="GS308" s="94">
        <f t="shared" si="991"/>
        <v>0</v>
      </c>
      <c r="GT308" s="94">
        <f t="shared" si="1049"/>
        <v>0.25160606662692891</v>
      </c>
      <c r="GU308" s="392">
        <f t="shared" si="1050"/>
        <v>0.32599658406110021</v>
      </c>
      <c r="GV308" s="94">
        <f t="shared" si="1051"/>
        <v>-2.2403009340431637</v>
      </c>
      <c r="GW308" s="94">
        <f t="shared" si="1052"/>
        <v>5.4631567353232734E-2</v>
      </c>
      <c r="GX308" s="94">
        <f t="shared" si="1053"/>
        <v>8.2233271238457736E-2</v>
      </c>
      <c r="GY308" s="94">
        <f t="shared" si="1054"/>
        <v>0.11139577020692791</v>
      </c>
      <c r="GZ308" s="94">
        <f t="shared" si="1055"/>
        <v>6.4088943123100608E-2</v>
      </c>
      <c r="HA308" s="94">
        <f t="shared" si="1056"/>
        <v>0.32930073785824404</v>
      </c>
      <c r="HB308" s="94">
        <f t="shared" si="1057"/>
        <v>0.45670246337972165</v>
      </c>
      <c r="HC308" s="94">
        <f t="shared" si="1058"/>
        <v>0.28927742093384662</v>
      </c>
      <c r="HD308" s="94">
        <f t="shared" si="931"/>
        <v>-1</v>
      </c>
      <c r="HE308" s="94">
        <f t="shared" si="932"/>
        <v>0.42753382672362367</v>
      </c>
      <c r="HF308" s="94">
        <f t="shared" si="933"/>
        <v>1.1749762697605752</v>
      </c>
      <c r="HG308" s="94">
        <f t="shared" si="934"/>
        <v>-17.604047659693315</v>
      </c>
      <c r="HH308" s="94">
        <f t="shared" si="935"/>
        <v>-0.25787286043251978</v>
      </c>
      <c r="HI308" s="392">
        <f t="shared" si="936"/>
        <v>-0.31123880123115027</v>
      </c>
      <c r="HJ308" s="366">
        <f t="shared" si="937"/>
        <v>-6.5473191869299355E-2</v>
      </c>
      <c r="HK308" s="366">
        <f t="shared" si="938"/>
        <v>1.9608645163902629E-2</v>
      </c>
      <c r="HL308" s="366">
        <f t="shared" si="939"/>
        <v>0.30798321438618836</v>
      </c>
      <c r="HM308" s="94">
        <f t="shared" si="992"/>
        <v>0</v>
      </c>
      <c r="HN308" s="94">
        <f t="shared" si="1059"/>
        <v>6.5473191869299355E-2</v>
      </c>
      <c r="HO308" s="392">
        <f t="shared" si="1060"/>
        <v>4.5864546705396726E-2</v>
      </c>
      <c r="HP308" s="94">
        <f t="shared" si="1061"/>
        <v>-0.26211866768079162</v>
      </c>
      <c r="HQ308" s="94">
        <f t="shared" si="1062"/>
        <v>1.5786431902209627E-2</v>
      </c>
      <c r="HR308" s="94">
        <f t="shared" si="1063"/>
        <v>2.1271869819247051E-2</v>
      </c>
      <c r="HS308" s="94">
        <f t="shared" si="1064"/>
        <v>3.0884245304860666E-2</v>
      </c>
      <c r="HT308" s="94">
        <f t="shared" si="1065"/>
        <v>1.7338769995969429E-2</v>
      </c>
      <c r="HU308" s="94">
        <f t="shared" si="1066"/>
        <v>9.2941989717224407E-2</v>
      </c>
      <c r="HV308" s="94">
        <f t="shared" si="1067"/>
        <v>0.12846401947729724</v>
      </c>
      <c r="HW308" s="94">
        <f t="shared" si="1068"/>
        <v>9.5121134170080168E-2</v>
      </c>
      <c r="HX308" s="94" t="e">
        <f t="shared" si="940"/>
        <v>#VALUE!</v>
      </c>
      <c r="HY308" s="94">
        <f t="shared" si="941"/>
        <v>0.18973757755963883</v>
      </c>
      <c r="HZ308" s="94">
        <f t="shared" si="942"/>
        <v>7.2327122291930825</v>
      </c>
      <c r="IA308" s="94">
        <f t="shared" si="943"/>
        <v>-0.86963529939311546</v>
      </c>
      <c r="IB308" s="94">
        <f t="shared" si="944"/>
        <v>-4.9652921569215989E-2</v>
      </c>
      <c r="IC308" s="392">
        <f t="shared" si="945"/>
        <v>-0.12232377059705758</v>
      </c>
      <c r="ID308" s="366" t="e">
        <f t="shared" si="946"/>
        <v>#VALUE!</v>
      </c>
      <c r="IE308" s="366">
        <f t="shared" si="947"/>
        <v>4.2839322001127333E-2</v>
      </c>
      <c r="IF308" s="366">
        <f t="shared" si="948"/>
        <v>0.19835698032409854</v>
      </c>
      <c r="IG308" s="94" t="str">
        <f t="shared" si="993"/>
        <v>i.a.</v>
      </c>
      <c r="IH308" s="94">
        <f t="shared" si="1069"/>
        <v>0.26862128123196005</v>
      </c>
      <c r="II308" s="392">
        <f t="shared" si="1070"/>
        <v>0.22578195923083272</v>
      </c>
      <c r="IJ308" s="94">
        <f t="shared" si="1071"/>
        <v>2.7424978906734166E-2</v>
      </c>
      <c r="IK308" s="94">
        <f t="shared" si="1072"/>
        <v>0.21037120308690271</v>
      </c>
      <c r="IL308" s="94">
        <f t="shared" si="1073"/>
        <v>0.22136249783002257</v>
      </c>
      <c r="IM308" s="94">
        <f t="shared" si="1074"/>
        <v>0.25221430228389463</v>
      </c>
      <c r="IN308" s="94">
        <f t="shared" si="1075"/>
        <v>0.22265956703602247</v>
      </c>
      <c r="IO308" s="94">
        <f t="shared" si="1076"/>
        <v>0.27681596549007442</v>
      </c>
      <c r="IP308" s="94">
        <f t="shared" si="1077"/>
        <v>0.25904750642265661</v>
      </c>
      <c r="IQ308" s="94">
        <f t="shared" si="1078"/>
        <v>0.27043741073507205</v>
      </c>
      <c r="IR308" s="94">
        <f t="shared" si="994"/>
        <v>0.29225195697878303</v>
      </c>
      <c r="IS308" s="94" t="e">
        <f t="shared" si="949"/>
        <v>#VALUE!</v>
      </c>
      <c r="IT308" s="94" t="e">
        <f t="shared" si="950"/>
        <v>#VALUE!</v>
      </c>
      <c r="IU308" s="94" t="e">
        <f t="shared" si="951"/>
        <v>#VALUE!</v>
      </c>
      <c r="IV308" s="94" t="e">
        <f t="shared" si="952"/>
        <v>#VALUE!</v>
      </c>
      <c r="IW308" s="94" t="e">
        <f t="shared" si="953"/>
        <v>#VALUE!</v>
      </c>
      <c r="IX308" s="392" t="e">
        <f t="shared" si="954"/>
        <v>#VALUE!</v>
      </c>
      <c r="IY308" s="366" t="e">
        <f t="shared" si="955"/>
        <v>#VALUE!</v>
      </c>
      <c r="IZ308" s="366" t="e">
        <f t="shared" si="956"/>
        <v>#VALUE!</v>
      </c>
      <c r="JA308" s="366" t="e">
        <f t="shared" si="957"/>
        <v>#VALUE!</v>
      </c>
      <c r="JB308" s="392"/>
      <c r="JC308" s="94" t="str">
        <f t="shared" si="1079"/>
        <v>i.a.</v>
      </c>
      <c r="JD308" s="392" t="str">
        <f t="shared" si="1080"/>
        <v>i.a.</v>
      </c>
      <c r="JE308" s="94" t="str">
        <f t="shared" si="1081"/>
        <v>i.a.</v>
      </c>
      <c r="JF308" s="94" t="str">
        <f t="shared" si="1082"/>
        <v>i.a.</v>
      </c>
      <c r="JG308" s="94" t="str">
        <f t="shared" si="1083"/>
        <v>i.a.</v>
      </c>
      <c r="JH308" s="94" t="str">
        <f t="shared" si="1084"/>
        <v>i.a.</v>
      </c>
      <c r="JI308" s="94" t="str">
        <f t="shared" si="1085"/>
        <v>i.a.</v>
      </c>
      <c r="JJ308" s="94" t="str">
        <f t="shared" si="1086"/>
        <v>i.a.</v>
      </c>
      <c r="JK308" s="94" t="str">
        <f t="shared" si="1087"/>
        <v>i.a.</v>
      </c>
      <c r="JL308" s="94" t="str">
        <f t="shared" si="1088"/>
        <v>i.a.</v>
      </c>
      <c r="JM308" s="94" t="str">
        <f t="shared" si="995"/>
        <v>i.a.</v>
      </c>
      <c r="JN308" s="94" t="e">
        <f t="shared" si="958"/>
        <v>#VALUE!</v>
      </c>
      <c r="JO308" s="94" t="e">
        <f t="shared" si="959"/>
        <v>#DIV/0!</v>
      </c>
      <c r="JP308" s="94" t="e">
        <f t="shared" si="960"/>
        <v>#DIV/0!</v>
      </c>
      <c r="JQ308" s="94" t="e">
        <f t="shared" si="961"/>
        <v>#DIV/0!</v>
      </c>
      <c r="JR308" s="94" t="e">
        <f t="shared" si="962"/>
        <v>#DIV/0!</v>
      </c>
      <c r="JS308" s="392" t="e">
        <f t="shared" si="963"/>
        <v>#DIV/0!</v>
      </c>
      <c r="JT308" s="364" t="e">
        <f t="shared" si="964"/>
        <v>#VALUE!</v>
      </c>
      <c r="JU308" s="364">
        <f t="shared" si="965"/>
        <v>0</v>
      </c>
      <c r="JV308" s="364">
        <f t="shared" si="966"/>
        <v>0</v>
      </c>
      <c r="JW308" s="99" t="str">
        <f t="shared" si="996"/>
        <v>i.a.</v>
      </c>
      <c r="JX308" s="99">
        <f t="shared" si="1089"/>
        <v>0</v>
      </c>
      <c r="JY308" s="393">
        <f t="shared" si="1090"/>
        <v>0</v>
      </c>
      <c r="JZ308" s="99">
        <f t="shared" si="1091"/>
        <v>0</v>
      </c>
      <c r="KA308" s="99">
        <f t="shared" si="1092"/>
        <v>0</v>
      </c>
      <c r="KB308" s="99">
        <f t="shared" si="1093"/>
        <v>0</v>
      </c>
      <c r="KC308" s="99">
        <f t="shared" si="1094"/>
        <v>0</v>
      </c>
      <c r="KD308" s="99">
        <f t="shared" si="1095"/>
        <v>0</v>
      </c>
      <c r="KE308" s="99">
        <f t="shared" si="1096"/>
        <v>0</v>
      </c>
      <c r="KF308" s="99">
        <f t="shared" si="997"/>
        <v>0</v>
      </c>
      <c r="KG308" s="99">
        <f t="shared" si="998"/>
        <v>0</v>
      </c>
      <c r="KH308" s="99">
        <f t="shared" si="999"/>
        <v>0</v>
      </c>
      <c r="KI308" s="94">
        <f t="shared" si="967"/>
        <v>-1</v>
      </c>
      <c r="KJ308" s="94">
        <f t="shared" si="968"/>
        <v>0.51338503213470021</v>
      </c>
      <c r="KK308" s="94">
        <f t="shared" si="969"/>
        <v>1.1386153641831256</v>
      </c>
      <c r="KL308" s="94">
        <f t="shared" si="970"/>
        <v>-27.702264267990071</v>
      </c>
      <c r="KM308" s="94">
        <f t="shared" si="971"/>
        <v>-0.54798712183700071</v>
      </c>
      <c r="KN308" s="392">
        <f t="shared" si="972"/>
        <v>-0.33023599480542742</v>
      </c>
      <c r="KO308" s="364">
        <f t="shared" si="973"/>
        <v>-5.6701492537313429E-2</v>
      </c>
      <c r="KP308" s="364">
        <f t="shared" si="974"/>
        <v>1.9234825870646767E-2</v>
      </c>
      <c r="KQ308" s="364">
        <f t="shared" si="975"/>
        <v>0.30775897435897431</v>
      </c>
      <c r="KR308" s="308"/>
      <c r="KS308" s="308">
        <f t="shared" si="1097"/>
        <v>5.6701492537313429E-2</v>
      </c>
      <c r="KT308" s="395">
        <f t="shared" si="1098"/>
        <v>3.7466666666666662E-2</v>
      </c>
      <c r="KU308" s="308">
        <f t="shared" si="1099"/>
        <v>-0.27029230769230767</v>
      </c>
      <c r="KV308" s="308">
        <f t="shared" si="1100"/>
        <v>1.0122448979591837E-2</v>
      </c>
      <c r="KW308" s="308">
        <f t="shared" si="1101"/>
        <v>2.2394160583941607E-2</v>
      </c>
      <c r="KX308" s="308">
        <f t="shared" si="1102"/>
        <v>3.3435897435897435E-2</v>
      </c>
      <c r="KY308" s="308">
        <f t="shared" si="1103"/>
        <v>1.9681459999999998E-2</v>
      </c>
      <c r="KZ308" s="308">
        <f t="shared" si="1104"/>
        <v>9.5501170068027205E-2</v>
      </c>
      <c r="LA308" s="308">
        <f t="shared" si="1105"/>
        <v>0.13353237391304348</v>
      </c>
      <c r="LB308" s="308">
        <f t="shared" si="1106"/>
        <v>0.10348615277777778</v>
      </c>
      <c r="LC308" s="308">
        <f t="shared" si="1000"/>
        <v>0.15126784615384617</v>
      </c>
    </row>
    <row r="309" spans="1:315" s="1" customFormat="1" ht="15.75" customHeight="1" x14ac:dyDescent="0.3">
      <c r="A309" s="348" t="s">
        <v>153</v>
      </c>
      <c r="B309" s="171">
        <v>27143334</v>
      </c>
      <c r="C309" t="s">
        <v>95</v>
      </c>
      <c r="D309" s="336" t="s">
        <v>87</v>
      </c>
      <c r="E309">
        <v>1</v>
      </c>
      <c r="F309"/>
      <c r="G309">
        <v>431200</v>
      </c>
      <c r="H309">
        <v>431100</v>
      </c>
      <c r="I309" s="183">
        <v>45197</v>
      </c>
      <c r="J309" s="176" t="s">
        <v>129</v>
      </c>
      <c r="K309" s="176" t="s">
        <v>129</v>
      </c>
      <c r="L309" s="176" t="s">
        <v>129</v>
      </c>
      <c r="M309" s="176" t="s">
        <v>129</v>
      </c>
      <c r="N309" s="176" t="s">
        <v>129</v>
      </c>
      <c r="O309" s="176" t="s">
        <v>129</v>
      </c>
      <c r="P309" s="176" t="s">
        <v>129</v>
      </c>
      <c r="Q309" s="94" t="e">
        <f t="shared" si="913"/>
        <v>#DIV/0!</v>
      </c>
      <c r="R309" s="94" t="e">
        <f t="shared" si="914"/>
        <v>#DIV/0!</v>
      </c>
      <c r="S309" s="94" t="e">
        <f t="shared" si="915"/>
        <v>#DIV/0!</v>
      </c>
      <c r="T309" s="94" t="e">
        <f t="shared" si="916"/>
        <v>#DIV/0!</v>
      </c>
      <c r="U309" s="94" t="e">
        <f t="shared" si="917"/>
        <v>#DIV/0!</v>
      </c>
      <c r="V309" s="94" t="e">
        <f t="shared" si="918"/>
        <v>#DIV/0!</v>
      </c>
      <c r="W309" s="362">
        <f t="shared" si="919"/>
        <v>0</v>
      </c>
      <c r="X309" s="362">
        <f t="shared" si="920"/>
        <v>0</v>
      </c>
      <c r="Y309" s="362">
        <f t="shared" si="921"/>
        <v>0</v>
      </c>
      <c r="Z309" s="100"/>
      <c r="AA309" s="396"/>
      <c r="AB309" s="100"/>
      <c r="AC309" s="100"/>
      <c r="AD309" s="100"/>
      <c r="AE309" s="100"/>
      <c r="AF309" s="201"/>
      <c r="AG309" s="201"/>
      <c r="AH309" s="201"/>
      <c r="AI309" s="201"/>
      <c r="AJ309" s="201"/>
      <c r="AK309" s="201"/>
      <c r="AL309" s="94">
        <f t="shared" si="976"/>
        <v>0.71768395657418549</v>
      </c>
      <c r="AM309" s="94">
        <f t="shared" si="977"/>
        <v>-4.9355534149809505E-2</v>
      </c>
      <c r="AN309" s="94">
        <f t="shared" si="1001"/>
        <v>0.22360666778919</v>
      </c>
      <c r="AO309" s="94">
        <f t="shared" si="1002"/>
        <v>-0.37536811106436685</v>
      </c>
      <c r="AP309" s="94">
        <f t="shared" si="1003"/>
        <v>-0.15841029121057446</v>
      </c>
      <c r="AQ309" s="94">
        <f t="shared" si="1004"/>
        <v>0.45788885065381962</v>
      </c>
      <c r="AR309" s="362">
        <f t="shared" si="978"/>
        <v>14.873999999999995</v>
      </c>
      <c r="AS309" s="362">
        <f t="shared" si="1005"/>
        <v>-1.075999999999997</v>
      </c>
      <c r="AT309" s="362">
        <f t="shared" si="1006"/>
        <v>3.9839999999999982</v>
      </c>
      <c r="AU309" s="266">
        <v>35.598999999999997</v>
      </c>
      <c r="AV309" s="266">
        <v>20.725000000000001</v>
      </c>
      <c r="AW309" s="266">
        <v>21.800999999999998</v>
      </c>
      <c r="AX309" s="266">
        <v>17.817</v>
      </c>
      <c r="AY309" s="266">
        <v>28.524000000000001</v>
      </c>
      <c r="AZ309" s="266">
        <v>33.893000000000001</v>
      </c>
      <c r="BA309" s="201">
        <v>23.248000000000001</v>
      </c>
      <c r="BB309" s="201">
        <v>21.163</v>
      </c>
      <c r="BC309" s="201">
        <v>17.021805000000001</v>
      </c>
      <c r="BD309" s="201">
        <v>13.591828</v>
      </c>
      <c r="BE309" s="201">
        <v>13.671220999999999</v>
      </c>
      <c r="BF309" s="201"/>
      <c r="BG309" s="94">
        <f t="shared" si="979"/>
        <v>5.3521699819168171</v>
      </c>
      <c r="BH309" s="94">
        <f t="shared" si="1007"/>
        <v>-0.45757724374693476</v>
      </c>
      <c r="BI309" s="94">
        <f t="shared" si="1008"/>
        <v>1.8610641891891893</v>
      </c>
      <c r="BJ309" s="94">
        <f t="shared" si="1009"/>
        <v>-6.3153759820426485</v>
      </c>
      <c r="BK309" s="94">
        <f t="shared" si="1010"/>
        <v>-0.82018163471241168</v>
      </c>
      <c r="BL309" s="94">
        <f t="shared" si="1011"/>
        <v>6.0483641536273112</v>
      </c>
      <c r="BM309" s="362">
        <f t="shared" si="980"/>
        <v>11.839</v>
      </c>
      <c r="BN309" s="362">
        <f t="shared" si="1012"/>
        <v>-1.8660000000000001</v>
      </c>
      <c r="BO309" s="362">
        <f t="shared" si="1013"/>
        <v>8.8140000000000001</v>
      </c>
      <c r="BP309" s="266">
        <v>14.051</v>
      </c>
      <c r="BQ309" s="266">
        <v>2.2120000000000002</v>
      </c>
      <c r="BR309" s="266">
        <v>4.0780000000000003</v>
      </c>
      <c r="BS309" s="266">
        <v>-4.7359999999999998</v>
      </c>
      <c r="BT309" s="266">
        <v>0.89100000000000001</v>
      </c>
      <c r="BU309" s="266">
        <v>4.9550000000000001</v>
      </c>
      <c r="BV309" s="201">
        <v>0.70299999999999996</v>
      </c>
      <c r="BW309" s="201">
        <v>1.834171</v>
      </c>
      <c r="BX309" s="201">
        <v>3.399</v>
      </c>
      <c r="BY309" s="201">
        <v>4.1477000000000004</v>
      </c>
      <c r="BZ309" s="201">
        <v>2.2021130000000002</v>
      </c>
      <c r="CA309" s="201"/>
      <c r="CB309" s="94">
        <f t="shared" si="981"/>
        <v>5.2629558541266794</v>
      </c>
      <c r="CC309" s="94">
        <f t="shared" si="1014"/>
        <v>-0.4783479349186483</v>
      </c>
      <c r="CD309" s="94">
        <f t="shared" si="1015"/>
        <v>1.8052811933078006</v>
      </c>
      <c r="CE309" s="94">
        <f t="shared" si="1016"/>
        <v>-5.8828740157480315</v>
      </c>
      <c r="CF309" s="94">
        <f t="shared" si="1017"/>
        <v>-0.79008264462809918</v>
      </c>
      <c r="CG309" s="94">
        <f t="shared" si="1018"/>
        <v>6.7564102564102564</v>
      </c>
      <c r="CH309" s="362">
        <f t="shared" si="982"/>
        <v>10.968</v>
      </c>
      <c r="CI309" s="362">
        <f t="shared" si="1019"/>
        <v>-1.911</v>
      </c>
      <c r="CJ309" s="362">
        <f t="shared" si="1020"/>
        <v>8.9559999999999995</v>
      </c>
      <c r="CK309" s="100">
        <v>13.052</v>
      </c>
      <c r="CL309" s="100">
        <v>2.0840000000000001</v>
      </c>
      <c r="CM309" s="100">
        <v>3.9950000000000001</v>
      </c>
      <c r="CN309" s="100">
        <v>-4.9610000000000003</v>
      </c>
      <c r="CO309" s="100">
        <v>1.016</v>
      </c>
      <c r="CP309" s="100">
        <v>4.84</v>
      </c>
      <c r="CQ309" s="208">
        <v>0.624</v>
      </c>
      <c r="CR309" s="208">
        <v>1.795356</v>
      </c>
      <c r="CS309" s="208">
        <v>3.3723900000000002</v>
      </c>
      <c r="CT309" s="208">
        <v>4.0184240000000004</v>
      </c>
      <c r="CU309" s="208">
        <v>1.90395</v>
      </c>
      <c r="CV309" s="208"/>
      <c r="CW309" s="94">
        <f t="shared" si="983"/>
        <v>5.3060211049037864</v>
      </c>
      <c r="CX309" s="94">
        <f t="shared" si="1021"/>
        <v>-0.48954372623574149</v>
      </c>
      <c r="CY309" s="94">
        <f t="shared" si="1022"/>
        <v>1.8152932058899509</v>
      </c>
      <c r="CZ309" s="94">
        <f t="shared" si="1023"/>
        <v>-6.0800524934383198</v>
      </c>
      <c r="DA309" s="94">
        <f t="shared" si="1024"/>
        <v>-0.79696243005595524</v>
      </c>
      <c r="DB309" s="94">
        <f t="shared" si="1025"/>
        <v>6.8844537815126055</v>
      </c>
      <c r="DC309" s="362">
        <f t="shared" si="984"/>
        <v>8.548</v>
      </c>
      <c r="DD309" s="362">
        <f t="shared" si="1026"/>
        <v>-1.5450000000000002</v>
      </c>
      <c r="DE309" s="362">
        <f t="shared" si="1027"/>
        <v>7.0270000000000001</v>
      </c>
      <c r="DF309" s="266">
        <v>10.159000000000001</v>
      </c>
      <c r="DG309" s="266">
        <v>1.611</v>
      </c>
      <c r="DH309" s="266">
        <v>3.1560000000000001</v>
      </c>
      <c r="DI309" s="266">
        <v>-3.871</v>
      </c>
      <c r="DJ309" s="266">
        <v>0.76200000000000001</v>
      </c>
      <c r="DK309" s="266">
        <v>3.7530000000000001</v>
      </c>
      <c r="DL309" s="201">
        <v>0.47599999999999998</v>
      </c>
      <c r="DM309" s="201">
        <v>1.3648439999999999</v>
      </c>
      <c r="DN309" s="201">
        <v>2.533175</v>
      </c>
      <c r="DO309" s="201">
        <v>3.1866940000000001</v>
      </c>
      <c r="DP309" s="201">
        <v>1.3823080000000001</v>
      </c>
      <c r="DQ309" s="201"/>
      <c r="DR309" s="94">
        <f t="shared" si="985"/>
        <v>0.566557877925144</v>
      </c>
      <c r="DS309" s="94">
        <f t="shared" si="1028"/>
        <v>7.7676696990903191E-3</v>
      </c>
      <c r="DT309" s="94">
        <f t="shared" si="1029"/>
        <v>0.28345608047422299</v>
      </c>
      <c r="DU309" s="94">
        <f t="shared" si="1030"/>
        <v>-0.25803012128481939</v>
      </c>
      <c r="DV309" s="94">
        <f t="shared" si="1031"/>
        <v>-1.5612700078719467E-2</v>
      </c>
      <c r="DW309" s="94">
        <f t="shared" si="1032"/>
        <v>0.29835618771825229</v>
      </c>
      <c r="DX309" s="362">
        <f t="shared" si="986"/>
        <v>8.1589999999999989</v>
      </c>
      <c r="DY309" s="362">
        <f t="shared" si="1033"/>
        <v>0.11100000000000065</v>
      </c>
      <c r="DZ309" s="362">
        <f t="shared" si="1034"/>
        <v>3.1559999999999988</v>
      </c>
      <c r="EA309" s="100">
        <v>22.56</v>
      </c>
      <c r="EB309" s="100">
        <v>14.401</v>
      </c>
      <c r="EC309" s="100">
        <v>14.29</v>
      </c>
      <c r="ED309" s="100">
        <v>11.134</v>
      </c>
      <c r="EE309" s="100">
        <v>15.006</v>
      </c>
      <c r="EF309" s="100">
        <v>15.244</v>
      </c>
      <c r="EG309" s="208">
        <v>11.741</v>
      </c>
      <c r="EH309" s="208">
        <v>11.515145</v>
      </c>
      <c r="EI309" s="208">
        <v>10.400301000000001</v>
      </c>
      <c r="EJ309" s="208">
        <v>8.1171260000000007</v>
      </c>
      <c r="EK309" s="208">
        <v>4.9304319999999997</v>
      </c>
      <c r="EL309" s="208"/>
      <c r="EM309" s="94">
        <f t="shared" si="987"/>
        <v>0.43120740870172997</v>
      </c>
      <c r="EN309" s="94">
        <f t="shared" si="1035"/>
        <v>7.3773875192314819E-2</v>
      </c>
      <c r="EO309" s="94">
        <f t="shared" si="1036"/>
        <v>-1.5988479432833609E-2</v>
      </c>
      <c r="EP309" s="94">
        <f t="shared" si="1037"/>
        <v>-0.20438320749728253</v>
      </c>
      <c r="EQ309" s="94">
        <f t="shared" si="1038"/>
        <v>-1.870964022140224E-2</v>
      </c>
      <c r="ER309" s="94">
        <f t="shared" si="1039"/>
        <v>-0.17609614745142738</v>
      </c>
      <c r="ES309" s="362">
        <f t="shared" si="988"/>
        <v>12.339000000000002</v>
      </c>
      <c r="ET309" s="362">
        <f t="shared" si="1040"/>
        <v>1.9659999999999975</v>
      </c>
      <c r="EU309" s="362">
        <f t="shared" si="1041"/>
        <v>-0.43299999999999983</v>
      </c>
      <c r="EV309" s="100">
        <v>40.954000000000001</v>
      </c>
      <c r="EW309" s="100">
        <v>28.614999999999998</v>
      </c>
      <c r="EX309" s="100">
        <v>26.649000000000001</v>
      </c>
      <c r="EY309" s="100">
        <v>27.082000000000001</v>
      </c>
      <c r="EZ309" s="100">
        <v>34.039000000000001</v>
      </c>
      <c r="FA309" s="100">
        <v>34.688000000000002</v>
      </c>
      <c r="FB309" s="208">
        <v>42.101999999999997</v>
      </c>
      <c r="FC309" s="208">
        <v>33.723633</v>
      </c>
      <c r="FD309" s="208">
        <v>31.141957000000001</v>
      </c>
      <c r="FE309" s="208">
        <v>28.034925000000001</v>
      </c>
      <c r="FF309" s="208">
        <v>27.186793000000002</v>
      </c>
      <c r="FG309" s="208"/>
      <c r="FH309" s="94">
        <f t="shared" si="989"/>
        <v>0</v>
      </c>
      <c r="FI309" s="94">
        <f t="shared" si="1042"/>
        <v>0</v>
      </c>
      <c r="FJ309" s="94">
        <f t="shared" si="1043"/>
        <v>-0.23076923076923078</v>
      </c>
      <c r="FK309" s="94">
        <f t="shared" si="1044"/>
        <v>-0.22</v>
      </c>
      <c r="FL309" s="94">
        <f t="shared" si="1045"/>
        <v>0</v>
      </c>
      <c r="FM309" s="94">
        <f t="shared" si="1046"/>
        <v>0.21951219512195122</v>
      </c>
      <c r="FN309" s="362">
        <f t="shared" si="990"/>
        <v>0</v>
      </c>
      <c r="FO309" s="362">
        <f t="shared" si="1047"/>
        <v>0</v>
      </c>
      <c r="FP309" s="362">
        <f t="shared" si="1048"/>
        <v>-9</v>
      </c>
      <c r="FQ309" s="486">
        <v>30</v>
      </c>
      <c r="FR309" s="486">
        <v>30</v>
      </c>
      <c r="FS309" s="486">
        <v>30</v>
      </c>
      <c r="FT309" s="486">
        <v>39</v>
      </c>
      <c r="FU309" s="486">
        <v>50</v>
      </c>
      <c r="FV309" s="486">
        <v>50</v>
      </c>
      <c r="FW309" s="2">
        <v>41</v>
      </c>
      <c r="FX309" s="2">
        <v>35</v>
      </c>
      <c r="FY309" s="2"/>
      <c r="FZ309" s="2"/>
      <c r="GA309" s="2"/>
      <c r="GB309" s="2"/>
      <c r="GC309" s="2"/>
      <c r="GD309" s="91" t="s">
        <v>835</v>
      </c>
      <c r="GE309" s="1" t="s">
        <v>109</v>
      </c>
      <c r="GF309" s="336"/>
      <c r="GG309" s="1">
        <v>4000</v>
      </c>
      <c r="GH309" s="1" t="s">
        <v>154</v>
      </c>
      <c r="GI309" s="27" t="s">
        <v>131</v>
      </c>
      <c r="GJ309" s="94">
        <f t="shared" si="922"/>
        <v>3.8616235061483333</v>
      </c>
      <c r="GK309" s="94">
        <f t="shared" si="923"/>
        <v>-0.53774765248237122</v>
      </c>
      <c r="GL309" s="94">
        <f t="shared" si="924"/>
        <v>1.8279598172225424</v>
      </c>
      <c r="GM309" s="94">
        <f t="shared" si="925"/>
        <v>-6.6506097542608238</v>
      </c>
      <c r="GN309" s="94">
        <f t="shared" si="926"/>
        <v>-0.81273984017485135</v>
      </c>
      <c r="GO309" s="392">
        <f t="shared" si="927"/>
        <v>5.6846100278882385</v>
      </c>
      <c r="GP309" s="366">
        <f t="shared" si="928"/>
        <v>0.5609859110392198</v>
      </c>
      <c r="GQ309" s="366">
        <f t="shared" si="929"/>
        <v>-0.16899794459306741</v>
      </c>
      <c r="GR309" s="366">
        <f t="shared" si="930"/>
        <v>0.69384151899319302</v>
      </c>
      <c r="GS309" s="94">
        <f t="shared" si="991"/>
        <v>0.70625794756635374</v>
      </c>
      <c r="GT309" s="94">
        <f t="shared" si="1049"/>
        <v>0.14527203652713397</v>
      </c>
      <c r="GU309" s="392">
        <f t="shared" si="1050"/>
        <v>0.31426998112020138</v>
      </c>
      <c r="GV309" s="94">
        <f t="shared" si="1051"/>
        <v>-0.37957153787299158</v>
      </c>
      <c r="GW309" s="94">
        <f t="shared" si="1052"/>
        <v>6.7173553719008267E-2</v>
      </c>
      <c r="GX309" s="94">
        <f t="shared" si="1053"/>
        <v>0.35871780618862331</v>
      </c>
      <c r="GY309" s="94">
        <f t="shared" si="1054"/>
        <v>5.3663236103834062E-2</v>
      </c>
      <c r="GZ309" s="94">
        <f t="shared" si="1055"/>
        <v>0.16384389348042469</v>
      </c>
      <c r="HA309" s="94">
        <f t="shared" si="1056"/>
        <v>0.36423958900985542</v>
      </c>
      <c r="HB309" s="94">
        <f t="shared" si="1057"/>
        <v>0.61596568491973747</v>
      </c>
      <c r="HC309" s="94">
        <f t="shared" si="1058"/>
        <v>0.38616291635296868</v>
      </c>
      <c r="HD309" s="94">
        <f t="shared" si="931"/>
        <v>4.0460164998871759</v>
      </c>
      <c r="HE309" s="94">
        <f t="shared" si="932"/>
        <v>-0.47262382172420658</v>
      </c>
      <c r="HF309" s="94">
        <f t="shared" si="933"/>
        <v>1.9794923658117745</v>
      </c>
      <c r="HG309" s="94">
        <f t="shared" si="934"/>
        <v>-6.9768303057516254</v>
      </c>
      <c r="HH309" s="94">
        <f t="shared" si="935"/>
        <v>-0.79908547920855111</v>
      </c>
      <c r="HI309" s="392">
        <f t="shared" si="936"/>
        <v>5.9598472921383028</v>
      </c>
      <c r="HJ309" s="366">
        <f t="shared" si="937"/>
        <v>0.32389217203787035</v>
      </c>
      <c r="HK309" s="366">
        <f t="shared" si="938"/>
        <v>-7.174107852045615E-2</v>
      </c>
      <c r="HL309" s="366">
        <f t="shared" si="939"/>
        <v>0.30676447847661403</v>
      </c>
      <c r="HM309" s="94">
        <f t="shared" si="992"/>
        <v>0.40394428552947431</v>
      </c>
      <c r="HN309" s="94">
        <f t="shared" si="1059"/>
        <v>8.0052113491603946E-2</v>
      </c>
      <c r="HO309" s="392">
        <f t="shared" si="1060"/>
        <v>0.1517931920120601</v>
      </c>
      <c r="HP309" s="94">
        <f t="shared" si="1061"/>
        <v>-0.15497128646455391</v>
      </c>
      <c r="HQ309" s="94">
        <f t="shared" si="1062"/>
        <v>2.5928674320136191E-2</v>
      </c>
      <c r="HR309" s="94">
        <f t="shared" si="1063"/>
        <v>0.12905326214350829</v>
      </c>
      <c r="HS309" s="94">
        <f t="shared" si="1064"/>
        <v>1.8542542203373362E-2</v>
      </c>
      <c r="HT309" s="94">
        <f t="shared" si="1065"/>
        <v>5.6552973618215763E-2</v>
      </c>
      <c r="HU309" s="94">
        <f t="shared" si="1066"/>
        <v>0.11487594091219608</v>
      </c>
      <c r="HV309" s="94">
        <f t="shared" si="1067"/>
        <v>0.15021988269180617</v>
      </c>
      <c r="HW309" s="94">
        <f t="shared" si="1068"/>
        <v>8.0999366126045108E-2</v>
      </c>
      <c r="HX309" s="94">
        <f t="shared" si="940"/>
        <v>9.4570827680519498E-2</v>
      </c>
      <c r="HY309" s="94">
        <f t="shared" si="941"/>
        <v>-6.1471234324268535E-2</v>
      </c>
      <c r="HZ309" s="94">
        <f t="shared" si="942"/>
        <v>0.30431001431209087</v>
      </c>
      <c r="IA309" s="94">
        <f t="shared" si="943"/>
        <v>-6.7428081323903918E-2</v>
      </c>
      <c r="IB309" s="94">
        <f t="shared" si="944"/>
        <v>3.1559875339869231E-3</v>
      </c>
      <c r="IC309" s="392">
        <f t="shared" si="945"/>
        <v>0.57585886229571759</v>
      </c>
      <c r="ID309" s="366">
        <f t="shared" si="946"/>
        <v>4.7594425630863579E-2</v>
      </c>
      <c r="IE309" s="366">
        <f t="shared" si="947"/>
        <v>-3.2962735505789986E-2</v>
      </c>
      <c r="IF309" s="366">
        <f t="shared" si="948"/>
        <v>0.12510847423937743</v>
      </c>
      <c r="IG309" s="94">
        <f t="shared" si="993"/>
        <v>0.55086194266738286</v>
      </c>
      <c r="IH309" s="94">
        <f t="shared" si="1069"/>
        <v>0.50326751703651929</v>
      </c>
      <c r="II309" s="392">
        <f t="shared" si="1070"/>
        <v>0.53623025254230927</v>
      </c>
      <c r="IJ309" s="94">
        <f t="shared" si="1071"/>
        <v>0.41112177830293184</v>
      </c>
      <c r="IK309" s="94">
        <f t="shared" si="1072"/>
        <v>0.44084726343312081</v>
      </c>
      <c r="IL309" s="94">
        <f t="shared" si="1073"/>
        <v>0.43946033210332097</v>
      </c>
      <c r="IM309" s="94">
        <f t="shared" si="1074"/>
        <v>0.2788703624530901</v>
      </c>
      <c r="IN309" s="94">
        <f t="shared" si="1075"/>
        <v>0.34145624227377874</v>
      </c>
      <c r="IO309" s="94">
        <f t="shared" si="1076"/>
        <v>0.33396427205907453</v>
      </c>
      <c r="IP309" s="94">
        <f t="shared" si="1077"/>
        <v>0.28953621242075733</v>
      </c>
      <c r="IQ309" s="94">
        <f t="shared" si="1078"/>
        <v>0.18135393902473157</v>
      </c>
      <c r="IR309" s="94" t="str">
        <f t="shared" si="994"/>
        <v>i.a.</v>
      </c>
      <c r="IS309" s="94" t="e">
        <f t="shared" si="949"/>
        <v>#VALUE!</v>
      </c>
      <c r="IT309" s="94" t="e">
        <f t="shared" si="950"/>
        <v>#VALUE!</v>
      </c>
      <c r="IU309" s="94" t="e">
        <f t="shared" si="951"/>
        <v>#VALUE!</v>
      </c>
      <c r="IV309" s="94" t="e">
        <f t="shared" si="952"/>
        <v>#VALUE!</v>
      </c>
      <c r="IW309" s="94" t="e">
        <f t="shared" si="953"/>
        <v>#VALUE!</v>
      </c>
      <c r="IX309" s="392" t="e">
        <f t="shared" si="954"/>
        <v>#VALUE!</v>
      </c>
      <c r="IY309" s="366" t="e">
        <f t="shared" si="955"/>
        <v>#VALUE!</v>
      </c>
      <c r="IZ309" s="366" t="e">
        <f t="shared" si="956"/>
        <v>#VALUE!</v>
      </c>
      <c r="JA309" s="366" t="e">
        <f t="shared" si="957"/>
        <v>#VALUE!</v>
      </c>
      <c r="JB309" s="392"/>
      <c r="JC309" s="94" t="str">
        <f t="shared" si="1079"/>
        <v>i.a.</v>
      </c>
      <c r="JD309" s="392" t="str">
        <f t="shared" si="1080"/>
        <v>i.a.</v>
      </c>
      <c r="JE309" s="94" t="str">
        <f t="shared" si="1081"/>
        <v>i.a.</v>
      </c>
      <c r="JF309" s="94" t="str">
        <f t="shared" si="1082"/>
        <v>i.a.</v>
      </c>
      <c r="JG309" s="94" t="str">
        <f t="shared" si="1083"/>
        <v>i.a.</v>
      </c>
      <c r="JH309" s="94" t="str">
        <f t="shared" si="1084"/>
        <v>i.a.</v>
      </c>
      <c r="JI309" s="94" t="str">
        <f t="shared" si="1085"/>
        <v>i.a.</v>
      </c>
      <c r="JJ309" s="94" t="str">
        <f t="shared" si="1086"/>
        <v>i.a.</v>
      </c>
      <c r="JK309" s="94" t="str">
        <f t="shared" si="1087"/>
        <v>i.a.</v>
      </c>
      <c r="JL309" s="94" t="str">
        <f t="shared" si="1088"/>
        <v>i.a.</v>
      </c>
      <c r="JM309" s="94" t="str">
        <f t="shared" si="995"/>
        <v>i.a.</v>
      </c>
      <c r="JN309" s="94" t="e">
        <f t="shared" si="958"/>
        <v>#DIV/0!</v>
      </c>
      <c r="JO309" s="94" t="e">
        <f t="shared" si="959"/>
        <v>#DIV/0!</v>
      </c>
      <c r="JP309" s="94" t="e">
        <f t="shared" si="960"/>
        <v>#DIV/0!</v>
      </c>
      <c r="JQ309" s="94" t="e">
        <f t="shared" si="961"/>
        <v>#DIV/0!</v>
      </c>
      <c r="JR309" s="94" t="e">
        <f t="shared" si="962"/>
        <v>#DIV/0!</v>
      </c>
      <c r="JS309" s="392" t="e">
        <f t="shared" si="963"/>
        <v>#DIV/0!</v>
      </c>
      <c r="JT309" s="364">
        <f t="shared" si="964"/>
        <v>0</v>
      </c>
      <c r="JU309" s="364">
        <f t="shared" si="965"/>
        <v>0</v>
      </c>
      <c r="JV309" s="364">
        <f t="shared" si="966"/>
        <v>0</v>
      </c>
      <c r="JW309" s="99">
        <f t="shared" si="996"/>
        <v>0</v>
      </c>
      <c r="JX309" s="99">
        <f t="shared" si="1089"/>
        <v>0</v>
      </c>
      <c r="JY309" s="393">
        <f t="shared" si="1090"/>
        <v>0</v>
      </c>
      <c r="JZ309" s="99">
        <f t="shared" si="1091"/>
        <v>0</v>
      </c>
      <c r="KA309" s="99">
        <f t="shared" si="1092"/>
        <v>0</v>
      </c>
      <c r="KB309" s="99">
        <f t="shared" si="1093"/>
        <v>0</v>
      </c>
      <c r="KC309" s="99">
        <f t="shared" si="1094"/>
        <v>0</v>
      </c>
      <c r="KD309" s="99">
        <f t="shared" si="1095"/>
        <v>0</v>
      </c>
      <c r="KE309" s="99" t="str">
        <f t="shared" si="1096"/>
        <v>i.a.</v>
      </c>
      <c r="KF309" s="99" t="str">
        <f t="shared" si="997"/>
        <v>i.a.</v>
      </c>
      <c r="KG309" s="99" t="str">
        <f t="shared" si="998"/>
        <v>i.a.</v>
      </c>
      <c r="KH309" s="99" t="str">
        <f t="shared" si="999"/>
        <v>i.a.</v>
      </c>
      <c r="KI309" s="94">
        <f t="shared" si="967"/>
        <v>-1</v>
      </c>
      <c r="KJ309" s="94">
        <f t="shared" si="968"/>
        <v>-0.47834793491864841</v>
      </c>
      <c r="KK309" s="94">
        <f t="shared" si="969"/>
        <v>2.046865551300141</v>
      </c>
      <c r="KL309" s="94">
        <f t="shared" si="970"/>
        <v>-7.2600948919846564</v>
      </c>
      <c r="KM309" s="94">
        <f t="shared" si="971"/>
        <v>-0.79008264462809907</v>
      </c>
      <c r="KN309" s="392">
        <f t="shared" si="972"/>
        <v>5.3602564102564099</v>
      </c>
      <c r="KO309" s="364">
        <f t="shared" si="973"/>
        <v>-6.9466666666666663E-2</v>
      </c>
      <c r="KP309" s="364">
        <f t="shared" si="974"/>
        <v>-6.370000000000002E-2</v>
      </c>
      <c r="KQ309" s="364">
        <f t="shared" si="975"/>
        <v>0.2603717948717949</v>
      </c>
      <c r="KR309" s="308"/>
      <c r="KS309" s="308">
        <f t="shared" si="1097"/>
        <v>6.9466666666666663E-2</v>
      </c>
      <c r="KT309" s="395">
        <f t="shared" si="1098"/>
        <v>0.13316666666666668</v>
      </c>
      <c r="KU309" s="308">
        <f t="shared" si="1099"/>
        <v>-0.12720512820512822</v>
      </c>
      <c r="KV309" s="308">
        <f t="shared" si="1100"/>
        <v>2.0320000000000001E-2</v>
      </c>
      <c r="KW309" s="308">
        <f t="shared" si="1101"/>
        <v>9.6799999999999997E-2</v>
      </c>
      <c r="KX309" s="308">
        <f t="shared" si="1102"/>
        <v>1.5219512195121951E-2</v>
      </c>
      <c r="KY309" s="308">
        <f t="shared" si="1103"/>
        <v>5.1295885714285713E-2</v>
      </c>
      <c r="KZ309" s="308" t="str">
        <f t="shared" si="1104"/>
        <v>i.a.</v>
      </c>
      <c r="LA309" s="308" t="str">
        <f t="shared" si="1105"/>
        <v>i.a.</v>
      </c>
      <c r="LB309" s="308" t="str">
        <f t="shared" si="1106"/>
        <v>i.a.</v>
      </c>
      <c r="LC309" s="308" t="str">
        <f t="shared" si="1000"/>
        <v>i.a.</v>
      </c>
    </row>
    <row r="310" spans="1:315" s="6" customFormat="1" ht="15.75" customHeight="1" x14ac:dyDescent="0.3">
      <c r="A310" s="348" t="s">
        <v>404</v>
      </c>
      <c r="B310" s="171">
        <v>26818583</v>
      </c>
      <c r="C310" t="s">
        <v>95</v>
      </c>
      <c r="D310" s="336" t="s">
        <v>87</v>
      </c>
      <c r="E310">
        <v>1</v>
      </c>
      <c r="F310"/>
      <c r="G310">
        <v>431100</v>
      </c>
      <c r="H310"/>
      <c r="I310" s="183">
        <v>45113</v>
      </c>
      <c r="J310" s="176"/>
      <c r="K310" s="176" t="s">
        <v>132</v>
      </c>
      <c r="L310" s="176" t="s">
        <v>132</v>
      </c>
      <c r="M310" s="176" t="s">
        <v>132</v>
      </c>
      <c r="N310" s="176" t="s">
        <v>132</v>
      </c>
      <c r="O310" s="176" t="s">
        <v>132</v>
      </c>
      <c r="P310" s="176" t="s">
        <v>132</v>
      </c>
      <c r="Q310" s="94" t="e">
        <f t="shared" si="913"/>
        <v>#DIV/0!</v>
      </c>
      <c r="R310" s="94" t="e">
        <f t="shared" si="914"/>
        <v>#DIV/0!</v>
      </c>
      <c r="S310" s="94" t="e">
        <f t="shared" si="915"/>
        <v>#DIV/0!</v>
      </c>
      <c r="T310" s="94" t="e">
        <f t="shared" si="916"/>
        <v>#DIV/0!</v>
      </c>
      <c r="U310" s="94" t="e">
        <f t="shared" si="917"/>
        <v>#DIV/0!</v>
      </c>
      <c r="V310" s="94">
        <f t="shared" si="918"/>
        <v>-1</v>
      </c>
      <c r="W310" s="362">
        <f t="shared" si="919"/>
        <v>0</v>
      </c>
      <c r="X310" s="362">
        <f t="shared" si="920"/>
        <v>0</v>
      </c>
      <c r="Y310" s="362">
        <f t="shared" si="921"/>
        <v>0</v>
      </c>
      <c r="Z310" s="100"/>
      <c r="AA310" s="396"/>
      <c r="AB310" s="100"/>
      <c r="AC310" s="100"/>
      <c r="AD310" s="100"/>
      <c r="AE310" s="203"/>
      <c r="AF310" s="203">
        <v>223.13499999999999</v>
      </c>
      <c r="AG310" s="205" t="s">
        <v>102</v>
      </c>
      <c r="AH310" s="205">
        <v>223.55989199999999</v>
      </c>
      <c r="AI310" s="205"/>
      <c r="AJ310" s="205"/>
      <c r="AK310" s="205"/>
      <c r="AL310" s="94">
        <f t="shared" si="976"/>
        <v>-1</v>
      </c>
      <c r="AM310" s="94">
        <f t="shared" si="977"/>
        <v>0.41049601981893374</v>
      </c>
      <c r="AN310" s="94">
        <f t="shared" si="1001"/>
        <v>-0.11369250391514234</v>
      </c>
      <c r="AO310" s="94">
        <f t="shared" si="1002"/>
        <v>-3.9258569877462367E-2</v>
      </c>
      <c r="AP310" s="94">
        <f t="shared" si="1003"/>
        <v>-4.5624111795357761E-2</v>
      </c>
      <c r="AQ310" s="94">
        <f t="shared" si="1004"/>
        <v>8.3710334648827336E-2</v>
      </c>
      <c r="AR310" s="362">
        <f t="shared" si="978"/>
        <v>-77.432000000000002</v>
      </c>
      <c r="AS310" s="362">
        <f t="shared" si="1005"/>
        <v>22.535000000000004</v>
      </c>
      <c r="AT310" s="362">
        <f t="shared" si="1006"/>
        <v>-7.0420000000000016</v>
      </c>
      <c r="AU310" s="266"/>
      <c r="AV310" s="266">
        <v>77.432000000000002</v>
      </c>
      <c r="AW310" s="266">
        <v>54.896999999999998</v>
      </c>
      <c r="AX310" s="266">
        <v>61.939</v>
      </c>
      <c r="AY310" s="266">
        <v>64.47</v>
      </c>
      <c r="AZ310" s="267">
        <v>67.552000000000007</v>
      </c>
      <c r="BA310" s="267">
        <v>62.334000000000003</v>
      </c>
      <c r="BB310" s="205">
        <v>52.794972999999999</v>
      </c>
      <c r="BC310" s="205">
        <v>41.189320000000002</v>
      </c>
      <c r="BD310" s="205">
        <v>49.167720000000003</v>
      </c>
      <c r="BE310" s="205">
        <v>43.705616999999997</v>
      </c>
      <c r="BF310" s="204">
        <v>42.652631</v>
      </c>
      <c r="BG310" s="94">
        <f t="shared" si="979"/>
        <v>-1</v>
      </c>
      <c r="BH310" s="94">
        <f t="shared" si="1007"/>
        <v>1.2341971753736458</v>
      </c>
      <c r="BI310" s="94">
        <f t="shared" si="1008"/>
        <v>-857</v>
      </c>
      <c r="BJ310" s="94">
        <f t="shared" si="1009"/>
        <v>-1.0023640661938535</v>
      </c>
      <c r="BK310" s="94">
        <f t="shared" si="1010"/>
        <v>-0.47929036929761043</v>
      </c>
      <c r="BL310" s="94">
        <f t="shared" si="1011"/>
        <v>-3.1353019569334305E-2</v>
      </c>
      <c r="BM310" s="362">
        <f t="shared" si="980"/>
        <v>-3.4159999999999999</v>
      </c>
      <c r="BN310" s="362">
        <f t="shared" si="1012"/>
        <v>18.001999999999999</v>
      </c>
      <c r="BO310" s="362">
        <f t="shared" si="1013"/>
        <v>-14.569000000000001</v>
      </c>
      <c r="BP310" s="266"/>
      <c r="BQ310" s="266">
        <v>3.4159999999999999</v>
      </c>
      <c r="BR310" s="266">
        <v>-14.586</v>
      </c>
      <c r="BS310" s="266">
        <v>-1.7000000000000001E-2</v>
      </c>
      <c r="BT310" s="266">
        <v>7.1909999999999998</v>
      </c>
      <c r="BU310" s="267">
        <v>13.81</v>
      </c>
      <c r="BV310" s="267">
        <v>14.257</v>
      </c>
      <c r="BW310" s="204">
        <v>10.775974</v>
      </c>
      <c r="BX310" s="205">
        <v>0.563635</v>
      </c>
      <c r="BY310" s="205">
        <v>9.6434680000000004</v>
      </c>
      <c r="BZ310" s="205">
        <v>7.0606030000000004</v>
      </c>
      <c r="CA310" s="205">
        <v>13.405400999999999</v>
      </c>
      <c r="CB310" s="94">
        <f t="shared" si="981"/>
        <v>-1</v>
      </c>
      <c r="CC310" s="94">
        <f t="shared" si="1014"/>
        <v>1.2265722615576844</v>
      </c>
      <c r="CD310" s="94">
        <f t="shared" si="1015"/>
        <v>-11.004166666666666</v>
      </c>
      <c r="CE310" s="94">
        <f t="shared" si="1016"/>
        <v>-0.82791586998087963</v>
      </c>
      <c r="CF310" s="94">
        <f t="shared" si="1017"/>
        <v>-0.46362412665854752</v>
      </c>
      <c r="CG310" s="94">
        <f t="shared" si="1018"/>
        <v>-6.390255610224406E-2</v>
      </c>
      <c r="CH310" s="362">
        <f t="shared" si="982"/>
        <v>-3.2639999999999998</v>
      </c>
      <c r="CI310" s="362">
        <f t="shared" si="1019"/>
        <v>17.670000000000002</v>
      </c>
      <c r="CJ310" s="362">
        <f t="shared" si="1020"/>
        <v>-15.846</v>
      </c>
      <c r="CK310" s="100"/>
      <c r="CL310" s="100">
        <v>3.2639999999999998</v>
      </c>
      <c r="CM310" s="100">
        <v>-14.406000000000001</v>
      </c>
      <c r="CN310" s="100">
        <v>1.44</v>
      </c>
      <c r="CO310" s="100">
        <v>8.3680000000000003</v>
      </c>
      <c r="CP310" s="203">
        <v>15.601000000000001</v>
      </c>
      <c r="CQ310" s="203">
        <v>16.666</v>
      </c>
      <c r="CR310" s="228">
        <v>14.096695</v>
      </c>
      <c r="CS310" s="228">
        <v>1.304689</v>
      </c>
      <c r="CT310" s="228">
        <v>10.659591000000001</v>
      </c>
      <c r="CU310" s="228">
        <v>8.2510849999999998</v>
      </c>
      <c r="CV310" s="228">
        <v>13.52434</v>
      </c>
      <c r="CW310" s="94">
        <f t="shared" si="983"/>
        <v>-1</v>
      </c>
      <c r="CX310" s="94">
        <f t="shared" si="1021"/>
        <v>1.2078559738134207</v>
      </c>
      <c r="CY310" s="94">
        <f t="shared" si="1022"/>
        <v>-12.185354691075515</v>
      </c>
      <c r="CZ310" s="94">
        <f t="shared" si="1023"/>
        <v>-0.84509039347749038</v>
      </c>
      <c r="DA310" s="94">
        <f t="shared" si="1024"/>
        <v>-0.49093205810701074</v>
      </c>
      <c r="DB310" s="94">
        <f t="shared" si="1025"/>
        <v>0.16859974694221849</v>
      </c>
      <c r="DC310" s="362">
        <f t="shared" si="984"/>
        <v>-2.032</v>
      </c>
      <c r="DD310" s="362">
        <f t="shared" si="1026"/>
        <v>11.808</v>
      </c>
      <c r="DE310" s="362">
        <f t="shared" si="1027"/>
        <v>-10.65</v>
      </c>
      <c r="DF310" s="266"/>
      <c r="DG310" s="266">
        <v>2.032</v>
      </c>
      <c r="DH310" s="266">
        <v>-9.7759999999999998</v>
      </c>
      <c r="DI310" s="266">
        <v>0.874</v>
      </c>
      <c r="DJ310" s="266">
        <v>5.6420000000000003</v>
      </c>
      <c r="DK310" s="267">
        <v>11.083</v>
      </c>
      <c r="DL310" s="267">
        <v>9.484</v>
      </c>
      <c r="DM310" s="205">
        <v>9.9886049999999997</v>
      </c>
      <c r="DN310" s="205">
        <v>0.72698099999999999</v>
      </c>
      <c r="DO310" s="205">
        <v>7.957986</v>
      </c>
      <c r="DP310" s="205">
        <v>5.804017</v>
      </c>
      <c r="DQ310" s="205">
        <v>9.4224599999999992</v>
      </c>
      <c r="DR310" s="94">
        <f t="shared" si="985"/>
        <v>-1</v>
      </c>
      <c r="DS310" s="94">
        <f t="shared" si="1028"/>
        <v>5.995635248318984E-2</v>
      </c>
      <c r="DT310" s="94">
        <f t="shared" si="1029"/>
        <v>-0.22380679867231315</v>
      </c>
      <c r="DU310" s="94">
        <f t="shared" si="1030"/>
        <v>2.0415313821214229E-2</v>
      </c>
      <c r="DV310" s="94">
        <f t="shared" si="1031"/>
        <v>0.151793160967473</v>
      </c>
      <c r="DW310" s="94">
        <f t="shared" si="1032"/>
        <v>-0.27242297302587798</v>
      </c>
      <c r="DX310" s="362">
        <f t="shared" si="986"/>
        <v>-35.941000000000003</v>
      </c>
      <c r="DY310" s="362">
        <f t="shared" si="1033"/>
        <v>2.0330000000000013</v>
      </c>
      <c r="DZ310" s="362">
        <f t="shared" si="1034"/>
        <v>-9.777000000000001</v>
      </c>
      <c r="EA310" s="100"/>
      <c r="EB310" s="100">
        <v>35.941000000000003</v>
      </c>
      <c r="EC310" s="100">
        <v>33.908000000000001</v>
      </c>
      <c r="ED310" s="100">
        <v>43.685000000000002</v>
      </c>
      <c r="EE310" s="100">
        <v>42.811</v>
      </c>
      <c r="EF310" s="203">
        <v>37.168999999999997</v>
      </c>
      <c r="EG310" s="203">
        <v>51.085999999999999</v>
      </c>
      <c r="EH310" s="228">
        <v>51.602128999999998</v>
      </c>
      <c r="EI310" s="228">
        <v>41.613523999999998</v>
      </c>
      <c r="EJ310" s="228">
        <v>40.886543000000003</v>
      </c>
      <c r="EK310" s="228">
        <v>32.928555000000003</v>
      </c>
      <c r="EL310" s="228">
        <v>27.124535000000002</v>
      </c>
      <c r="EM310" s="94">
        <f t="shared" si="987"/>
        <v>-1</v>
      </c>
      <c r="EN310" s="94">
        <f t="shared" si="1035"/>
        <v>-0.2070805740914588</v>
      </c>
      <c r="EO310" s="94">
        <f t="shared" si="1036"/>
        <v>-0.16243536162074085</v>
      </c>
      <c r="EP310" s="94">
        <f t="shared" si="1037"/>
        <v>0.15610770793068418</v>
      </c>
      <c r="EQ310" s="94">
        <f t="shared" si="1038"/>
        <v>3.5375118708452016E-2</v>
      </c>
      <c r="ER310" s="94">
        <f t="shared" si="1039"/>
        <v>0.24105273127150673</v>
      </c>
      <c r="ES310" s="362">
        <f t="shared" si="988"/>
        <v>-93.754000000000005</v>
      </c>
      <c r="ET310" s="362">
        <f t="shared" si="1040"/>
        <v>-24.484999999999999</v>
      </c>
      <c r="EU310" s="362">
        <f t="shared" si="1041"/>
        <v>-22.930999999999983</v>
      </c>
      <c r="EV310" s="100"/>
      <c r="EW310" s="100">
        <v>93.754000000000005</v>
      </c>
      <c r="EX310" s="100">
        <v>118.239</v>
      </c>
      <c r="EY310" s="100">
        <v>141.16999999999999</v>
      </c>
      <c r="EZ310" s="100">
        <v>122.108</v>
      </c>
      <c r="FA310" s="203">
        <v>117.93600000000001</v>
      </c>
      <c r="FB310" s="203">
        <v>95.028999999999996</v>
      </c>
      <c r="FC310" s="228">
        <v>101.123296</v>
      </c>
      <c r="FD310" s="228">
        <v>86.190903000000006</v>
      </c>
      <c r="FE310" s="228">
        <v>108.555391</v>
      </c>
      <c r="FF310" s="228">
        <v>72.624112999999994</v>
      </c>
      <c r="FG310" s="228">
        <v>79.529467999999994</v>
      </c>
      <c r="FH310" s="94">
        <f t="shared" si="989"/>
        <v>-1</v>
      </c>
      <c r="FI310" s="94">
        <f t="shared" si="1042"/>
        <v>1.4814814814814815E-2</v>
      </c>
      <c r="FJ310" s="94">
        <f t="shared" si="1043"/>
        <v>3.0534351145038167E-2</v>
      </c>
      <c r="FK310" s="94">
        <f t="shared" si="1044"/>
        <v>3.968253968253968E-2</v>
      </c>
      <c r="FL310" s="94">
        <f t="shared" si="1045"/>
        <v>0.05</v>
      </c>
      <c r="FM310" s="94">
        <f t="shared" si="1046"/>
        <v>6.1946902654867256E-2</v>
      </c>
      <c r="FN310" s="362">
        <f t="shared" si="990"/>
        <v>-137</v>
      </c>
      <c r="FO310" s="362">
        <f t="shared" si="1047"/>
        <v>2</v>
      </c>
      <c r="FP310" s="362">
        <f t="shared" si="1048"/>
        <v>4</v>
      </c>
      <c r="FQ310" s="486"/>
      <c r="FR310" s="486">
        <v>137</v>
      </c>
      <c r="FS310" s="486">
        <v>135</v>
      </c>
      <c r="FT310" s="486">
        <v>131</v>
      </c>
      <c r="FU310" s="486">
        <v>126</v>
      </c>
      <c r="FV310" s="487">
        <v>120</v>
      </c>
      <c r="FW310" s="487">
        <v>113</v>
      </c>
      <c r="FX310" s="488">
        <v>87</v>
      </c>
      <c r="FY310" s="488">
        <v>86</v>
      </c>
      <c r="FZ310" s="488">
        <v>85</v>
      </c>
      <c r="GA310" s="488">
        <v>84</v>
      </c>
      <c r="GB310" s="488">
        <v>66</v>
      </c>
      <c r="GC310" s="2"/>
      <c r="GD310" s="91"/>
      <c r="GE310" s="1" t="s">
        <v>77</v>
      </c>
      <c r="GF310" s="336"/>
      <c r="GG310" s="1">
        <v>3540</v>
      </c>
      <c r="GH310" s="1" t="s">
        <v>405</v>
      </c>
      <c r="GI310" s="18" t="s">
        <v>97</v>
      </c>
      <c r="GJ310" s="94">
        <f t="shared" si="922"/>
        <v>-1</v>
      </c>
      <c r="GK310" s="94">
        <f t="shared" si="923"/>
        <v>1.2516918136415038</v>
      </c>
      <c r="GL310" s="94">
        <f t="shared" si="924"/>
        <v>-12.152042065650253</v>
      </c>
      <c r="GM310" s="94">
        <f t="shared" si="925"/>
        <v>-0.84087947744486158</v>
      </c>
      <c r="GN310" s="94">
        <f t="shared" si="926"/>
        <v>-0.40812887344648796</v>
      </c>
      <c r="GO310" s="94">
        <f t="shared" si="927"/>
        <v>8.9185826021676184E-2</v>
      </c>
      <c r="GP310" s="366">
        <f t="shared" si="928"/>
        <v>-9.3458746725078368E-2</v>
      </c>
      <c r="GQ310" s="366">
        <f t="shared" si="929"/>
        <v>0.46478090207414335</v>
      </c>
      <c r="GR310" s="366">
        <f t="shared" si="930"/>
        <v>-0.40461849275195066</v>
      </c>
      <c r="GS310" s="94">
        <f t="shared" si="991"/>
        <v>0</v>
      </c>
      <c r="GT310" s="94">
        <f t="shared" si="1049"/>
        <v>9.3458746725078368E-2</v>
      </c>
      <c r="GU310" s="94">
        <f t="shared" si="1050"/>
        <v>-0.37132215534906499</v>
      </c>
      <c r="GV310" s="94">
        <f t="shared" si="1051"/>
        <v>3.3296337402885678E-2</v>
      </c>
      <c r="GW310" s="94">
        <f t="shared" si="1052"/>
        <v>0.20925231307826961</v>
      </c>
      <c r="GX310" s="94">
        <f t="shared" si="1053"/>
        <v>0.35354370857175232</v>
      </c>
      <c r="GY310" s="94">
        <f t="shared" si="1054"/>
        <v>0.32459448160750887</v>
      </c>
      <c r="GZ310" s="94">
        <f t="shared" si="1055"/>
        <v>0.30245338730824534</v>
      </c>
      <c r="HA310" s="94">
        <f t="shared" si="1056"/>
        <v>3.1628798556006019E-2</v>
      </c>
      <c r="HB310" s="94">
        <f t="shared" si="1057"/>
        <v>0.28881871836030076</v>
      </c>
      <c r="HC310" s="94">
        <f t="shared" si="1058"/>
        <v>0.27479302064223504</v>
      </c>
      <c r="HD310" s="94">
        <f t="shared" si="931"/>
        <v>-1</v>
      </c>
      <c r="HE310" s="94">
        <f t="shared" si="932"/>
        <v>1.286579533600176</v>
      </c>
      <c r="HF310" s="94">
        <f t="shared" si="933"/>
        <v>-869.79678808368249</v>
      </c>
      <c r="HG310" s="94">
        <f t="shared" si="934"/>
        <v>-1.0021554398978925</v>
      </c>
      <c r="HH310" s="94">
        <f t="shared" si="935"/>
        <v>-0.53803083391988815</v>
      </c>
      <c r="HI310" s="94">
        <f t="shared" si="936"/>
        <v>-0.10782368358677649</v>
      </c>
      <c r="HJ310" s="366">
        <f t="shared" si="937"/>
        <v>-3.2227479209219173E-2</v>
      </c>
      <c r="HK310" s="366">
        <f t="shared" si="938"/>
        <v>0.14468309948453731</v>
      </c>
      <c r="HL310" s="366">
        <f t="shared" si="939"/>
        <v>-0.11232647921529793</v>
      </c>
      <c r="HM310" s="94">
        <f t="shared" si="992"/>
        <v>0</v>
      </c>
      <c r="HN310" s="94">
        <f t="shared" si="1059"/>
        <v>3.2227479209219173E-2</v>
      </c>
      <c r="HO310" s="94">
        <f t="shared" si="1060"/>
        <v>-0.11245562027531814</v>
      </c>
      <c r="HP310" s="94">
        <f t="shared" si="1061"/>
        <v>-1.2914106002020678E-4</v>
      </c>
      <c r="HQ310" s="94">
        <f t="shared" si="1062"/>
        <v>5.991401576377664E-2</v>
      </c>
      <c r="HR310" s="94">
        <f t="shared" si="1063"/>
        <v>0.12969267250487171</v>
      </c>
      <c r="HS310" s="94">
        <f t="shared" si="1064"/>
        <v>0.14536663899157215</v>
      </c>
      <c r="HT310" s="94">
        <f t="shared" si="1065"/>
        <v>0.11505773782797961</v>
      </c>
      <c r="HU310" s="94">
        <f t="shared" si="1066"/>
        <v>5.7884028334834444E-3</v>
      </c>
      <c r="HV310" s="94">
        <f t="shared" si="1067"/>
        <v>0.10645208522041212</v>
      </c>
      <c r="HW310" s="94">
        <f t="shared" si="1068"/>
        <v>9.2808896821166526E-2</v>
      </c>
      <c r="HX310" s="94" t="e">
        <f t="shared" si="940"/>
        <v>#VALUE!</v>
      </c>
      <c r="HY310" s="94">
        <f t="shared" si="941"/>
        <v>0.33677687524009509</v>
      </c>
      <c r="HZ310" s="94">
        <f t="shared" si="942"/>
        <v>-7.3273672549416483E-2</v>
      </c>
      <c r="IA310" s="94">
        <f t="shared" si="943"/>
        <v>-0.11737002805071312</v>
      </c>
      <c r="IB310" s="94">
        <f t="shared" si="944"/>
        <v>0.11244044806122383</v>
      </c>
      <c r="IC310" s="94">
        <f t="shared" si="945"/>
        <v>-0.41374205250030671</v>
      </c>
      <c r="ID310" s="366" t="e">
        <f t="shared" si="946"/>
        <v>#VALUE!</v>
      </c>
      <c r="IE310" s="366">
        <f t="shared" si="947"/>
        <v>9.6579219087112922E-2</v>
      </c>
      <c r="IF310" s="366">
        <f t="shared" si="948"/>
        <v>-2.2674508644338454E-2</v>
      </c>
      <c r="IG310" s="94" t="str">
        <f t="shared" si="993"/>
        <v>i.a.</v>
      </c>
      <c r="IH310" s="94">
        <f t="shared" si="1069"/>
        <v>0.38335431021609745</v>
      </c>
      <c r="II310" s="94">
        <f t="shared" si="1070"/>
        <v>0.28677509112898453</v>
      </c>
      <c r="IJ310" s="94">
        <f t="shared" si="1071"/>
        <v>0.30944959977332298</v>
      </c>
      <c r="IK310" s="94">
        <f t="shared" si="1072"/>
        <v>0.35059946932223934</v>
      </c>
      <c r="IL310" s="94">
        <f t="shared" si="1073"/>
        <v>0.31516246099579426</v>
      </c>
      <c r="IM310" s="94">
        <f t="shared" si="1074"/>
        <v>0.53758326405623547</v>
      </c>
      <c r="IN310" s="94">
        <f t="shared" si="1075"/>
        <v>0.51028923147441718</v>
      </c>
      <c r="IO310" s="94">
        <f t="shared" si="1076"/>
        <v>0.48280645116341331</v>
      </c>
      <c r="IP310" s="94">
        <f t="shared" si="1077"/>
        <v>0.37664221576982759</v>
      </c>
      <c r="IQ310" s="94">
        <f t="shared" si="1078"/>
        <v>0.45341077005649633</v>
      </c>
      <c r="IR310" s="94">
        <f t="shared" si="994"/>
        <v>0.34106269892312124</v>
      </c>
      <c r="IS310" s="94" t="e">
        <f t="shared" si="949"/>
        <v>#VALUE!</v>
      </c>
      <c r="IT310" s="94" t="e">
        <f t="shared" si="950"/>
        <v>#VALUE!</v>
      </c>
      <c r="IU310" s="94" t="e">
        <f t="shared" si="951"/>
        <v>#VALUE!</v>
      </c>
      <c r="IV310" s="94" t="e">
        <f t="shared" si="952"/>
        <v>#VALUE!</v>
      </c>
      <c r="IW310" s="94" t="e">
        <f t="shared" si="953"/>
        <v>#VALUE!</v>
      </c>
      <c r="IX310" s="94" t="e">
        <f t="shared" si="954"/>
        <v>#VALUE!</v>
      </c>
      <c r="IY310" s="366" t="e">
        <f t="shared" si="955"/>
        <v>#VALUE!</v>
      </c>
      <c r="IZ310" s="366" t="e">
        <f t="shared" si="956"/>
        <v>#VALUE!</v>
      </c>
      <c r="JA310" s="366" t="e">
        <f t="shared" si="957"/>
        <v>#VALUE!</v>
      </c>
      <c r="JB310" s="392"/>
      <c r="JC310" s="94" t="str">
        <f t="shared" si="1079"/>
        <v>i.a.</v>
      </c>
      <c r="JD310" s="94" t="str">
        <f t="shared" si="1080"/>
        <v>i.a.</v>
      </c>
      <c r="JE310" s="94" t="str">
        <f t="shared" si="1081"/>
        <v>i.a.</v>
      </c>
      <c r="JF310" s="94" t="str">
        <f t="shared" si="1082"/>
        <v>i.a.</v>
      </c>
      <c r="JG310" s="94" t="str">
        <f t="shared" si="1083"/>
        <v>i.a.</v>
      </c>
      <c r="JH310" s="94">
        <f t="shared" si="1084"/>
        <v>6.3894055168395816E-2</v>
      </c>
      <c r="JI310" s="94" t="str">
        <f t="shared" si="1085"/>
        <v>i.a.</v>
      </c>
      <c r="JJ310" s="94">
        <f t="shared" si="1086"/>
        <v>2.5211812143834818E-3</v>
      </c>
      <c r="JK310" s="94" t="str">
        <f t="shared" si="1087"/>
        <v>i.a.</v>
      </c>
      <c r="JL310" s="94" t="str">
        <f t="shared" si="1088"/>
        <v>i.a.</v>
      </c>
      <c r="JM310" s="94" t="str">
        <f t="shared" si="995"/>
        <v>i.a.</v>
      </c>
      <c r="JN310" s="94" t="e">
        <f t="shared" si="958"/>
        <v>#VALUE!</v>
      </c>
      <c r="JO310" s="94" t="e">
        <f t="shared" si="959"/>
        <v>#DIV/0!</v>
      </c>
      <c r="JP310" s="94" t="e">
        <f t="shared" si="960"/>
        <v>#DIV/0!</v>
      </c>
      <c r="JQ310" s="94" t="e">
        <f t="shared" si="961"/>
        <v>#DIV/0!</v>
      </c>
      <c r="JR310" s="94" t="e">
        <f t="shared" si="962"/>
        <v>#DIV/0!</v>
      </c>
      <c r="JS310" s="94">
        <f t="shared" si="963"/>
        <v>-1</v>
      </c>
      <c r="JT310" s="364" t="e">
        <f t="shared" si="964"/>
        <v>#VALUE!</v>
      </c>
      <c r="JU310" s="364">
        <f t="shared" si="965"/>
        <v>0</v>
      </c>
      <c r="JV310" s="364">
        <f t="shared" si="966"/>
        <v>0</v>
      </c>
      <c r="JW310" s="99" t="str">
        <f t="shared" si="996"/>
        <v>i.a.</v>
      </c>
      <c r="JX310" s="99">
        <f t="shared" si="1089"/>
        <v>0</v>
      </c>
      <c r="JY310" s="99">
        <f t="shared" si="1090"/>
        <v>0</v>
      </c>
      <c r="JZ310" s="99">
        <f t="shared" si="1091"/>
        <v>0</v>
      </c>
      <c r="KA310" s="99">
        <f t="shared" si="1092"/>
        <v>0</v>
      </c>
      <c r="KB310" s="99">
        <f t="shared" si="1093"/>
        <v>0</v>
      </c>
      <c r="KC310" s="99">
        <f t="shared" si="1094"/>
        <v>1.974646017699115</v>
      </c>
      <c r="KD310" s="99" t="str">
        <f t="shared" si="1095"/>
        <v>i.a.</v>
      </c>
      <c r="KE310" s="99">
        <f t="shared" si="1096"/>
        <v>2.5995336279069767</v>
      </c>
      <c r="KF310" s="99">
        <f t="shared" si="997"/>
        <v>0</v>
      </c>
      <c r="KG310" s="99">
        <f t="shared" si="998"/>
        <v>0</v>
      </c>
      <c r="KH310" s="99">
        <f t="shared" si="999"/>
        <v>0</v>
      </c>
      <c r="KI310" s="94">
        <f t="shared" si="967"/>
        <v>-1</v>
      </c>
      <c r="KJ310" s="94">
        <f t="shared" si="968"/>
        <v>1.2232646373013676</v>
      </c>
      <c r="KK310" s="94">
        <f t="shared" si="969"/>
        <v>-10.707746913580248</v>
      </c>
      <c r="KL310" s="94">
        <f t="shared" si="970"/>
        <v>-0.83448396654649482</v>
      </c>
      <c r="KM310" s="94">
        <f t="shared" si="971"/>
        <v>-0.48916583491290244</v>
      </c>
      <c r="KN310" s="94">
        <f t="shared" si="972"/>
        <v>-0.11850824032961317</v>
      </c>
      <c r="KO310" s="364">
        <f t="shared" si="973"/>
        <v>-2.3824817518248175E-2</v>
      </c>
      <c r="KP310" s="364">
        <f t="shared" si="974"/>
        <v>0.13053592862935928</v>
      </c>
      <c r="KQ310" s="364">
        <f t="shared" si="975"/>
        <v>-0.11770347752332486</v>
      </c>
      <c r="KR310" s="308"/>
      <c r="KS310" s="308">
        <f t="shared" si="1097"/>
        <v>2.3824817518248175E-2</v>
      </c>
      <c r="KT310" s="308">
        <f t="shared" si="1098"/>
        <v>-0.10671111111111112</v>
      </c>
      <c r="KU310" s="308">
        <f t="shared" si="1099"/>
        <v>1.0992366412213741E-2</v>
      </c>
      <c r="KV310" s="308">
        <f t="shared" si="1100"/>
        <v>6.6412698412698409E-2</v>
      </c>
      <c r="KW310" s="308">
        <f t="shared" si="1101"/>
        <v>0.13000833333333334</v>
      </c>
      <c r="KX310" s="308">
        <f t="shared" si="1102"/>
        <v>0.14748672566371682</v>
      </c>
      <c r="KY310" s="308">
        <f t="shared" si="1103"/>
        <v>0.16203097701149427</v>
      </c>
      <c r="KZ310" s="308">
        <f t="shared" si="1104"/>
        <v>1.5170802325581396E-2</v>
      </c>
      <c r="LA310" s="308">
        <f t="shared" si="1105"/>
        <v>0.12540695294117649</v>
      </c>
      <c r="LB310" s="308">
        <f t="shared" si="1106"/>
        <v>9.822720238095238E-2</v>
      </c>
      <c r="LC310" s="308">
        <f t="shared" si="1000"/>
        <v>0.20491424242424244</v>
      </c>
    </row>
    <row r="311" spans="1:315" s="1" customFormat="1" x14ac:dyDescent="0.3">
      <c r="A311" s="348" t="s">
        <v>125</v>
      </c>
      <c r="B311" s="171">
        <v>14345140</v>
      </c>
      <c r="C311" t="s">
        <v>95</v>
      </c>
      <c r="D311" s="336" t="s">
        <v>87</v>
      </c>
      <c r="E311">
        <v>1</v>
      </c>
      <c r="F311"/>
      <c r="G311">
        <v>431100</v>
      </c>
      <c r="H311"/>
      <c r="I311" s="183">
        <v>45119</v>
      </c>
      <c r="J311" s="176"/>
      <c r="K311" s="176" t="s">
        <v>86</v>
      </c>
      <c r="L311" s="176" t="s">
        <v>86</v>
      </c>
      <c r="M311" s="176" t="s">
        <v>86</v>
      </c>
      <c r="N311" s="176" t="s">
        <v>86</v>
      </c>
      <c r="O311" s="176" t="s">
        <v>86</v>
      </c>
      <c r="P311" s="176" t="s">
        <v>86</v>
      </c>
      <c r="Q311" s="94">
        <f t="shared" si="913"/>
        <v>-1</v>
      </c>
      <c r="R311" s="94">
        <f t="shared" si="914"/>
        <v>-7.0179682023511214E-2</v>
      </c>
      <c r="S311" s="94">
        <f t="shared" si="915"/>
        <v>3.5082593549837782E-3</v>
      </c>
      <c r="T311" s="94">
        <f t="shared" si="916"/>
        <v>0.23425797503467405</v>
      </c>
      <c r="U311" s="94">
        <f t="shared" si="917"/>
        <v>-0.13786918569891182</v>
      </c>
      <c r="V311" s="94">
        <f t="shared" si="918"/>
        <v>8.5424448591920443E-2</v>
      </c>
      <c r="W311" s="362">
        <f t="shared" si="919"/>
        <v>-415.17500000000001</v>
      </c>
      <c r="X311" s="362">
        <f t="shared" si="920"/>
        <v>-31.336000000000013</v>
      </c>
      <c r="Y311" s="362">
        <f t="shared" si="921"/>
        <v>1.5610000000000355</v>
      </c>
      <c r="Z311" s="100"/>
      <c r="AA311" s="396">
        <v>415.17500000000001</v>
      </c>
      <c r="AB311" s="100">
        <v>446.51100000000002</v>
      </c>
      <c r="AC311" s="100">
        <v>444.95</v>
      </c>
      <c r="AD311" s="203">
        <v>360.5</v>
      </c>
      <c r="AE311" s="203">
        <v>418.15</v>
      </c>
      <c r="AF311" s="203">
        <v>385.24099999999999</v>
      </c>
      <c r="AG311" s="205">
        <v>321.72500000000002</v>
      </c>
      <c r="AH311" s="205">
        <v>299.14600000000002</v>
      </c>
      <c r="AI311" s="205">
        <v>229.977</v>
      </c>
      <c r="AJ311" s="205">
        <v>192.32300000000001</v>
      </c>
      <c r="AK311" s="205">
        <v>111.851</v>
      </c>
      <c r="AL311" s="94">
        <f t="shared" si="976"/>
        <v>-1</v>
      </c>
      <c r="AM311" s="94">
        <f t="shared" si="977"/>
        <v>-0.26775325736814265</v>
      </c>
      <c r="AN311" s="94">
        <f t="shared" si="1001"/>
        <v>-1.5880338543977017E-2</v>
      </c>
      <c r="AO311" s="94">
        <f t="shared" si="1002"/>
        <v>0.23951292465140822</v>
      </c>
      <c r="AP311" s="94">
        <f t="shared" si="1003"/>
        <v>-0.18818033030798986</v>
      </c>
      <c r="AQ311" s="94">
        <f t="shared" si="1004"/>
        <v>0.36756901940356818</v>
      </c>
      <c r="AR311" s="362">
        <f t="shared" si="978"/>
        <v>-121.84</v>
      </c>
      <c r="AS311" s="362">
        <f t="shared" si="1005"/>
        <v>-44.551999999999992</v>
      </c>
      <c r="AT311" s="362">
        <f t="shared" si="1006"/>
        <v>-2.6850000000000023</v>
      </c>
      <c r="AU311" s="266"/>
      <c r="AV311" s="266">
        <v>121.84</v>
      </c>
      <c r="AW311" s="266">
        <v>166.392</v>
      </c>
      <c r="AX311" s="266">
        <v>169.077</v>
      </c>
      <c r="AY311" s="266">
        <v>136.40600000000001</v>
      </c>
      <c r="AZ311" s="267">
        <v>168.02500000000001</v>
      </c>
      <c r="BA311" s="267">
        <v>122.864</v>
      </c>
      <c r="BB311" s="205">
        <v>93.593999999999994</v>
      </c>
      <c r="BC311" s="205">
        <v>86.507266000000001</v>
      </c>
      <c r="BD311" s="205">
        <v>81.604757000000006</v>
      </c>
      <c r="BE311" s="205">
        <v>73.800719999999998</v>
      </c>
      <c r="BF311" s="205">
        <v>61.000149</v>
      </c>
      <c r="BG311" s="94">
        <f t="shared" si="979"/>
        <v>-1</v>
      </c>
      <c r="BH311" s="94">
        <f t="shared" si="1007"/>
        <v>-0.29590332186533291</v>
      </c>
      <c r="BI311" s="94">
        <f t="shared" si="1008"/>
        <v>-0.17497912939773402</v>
      </c>
      <c r="BJ311" s="94">
        <f t="shared" si="1009"/>
        <v>0.39973958333333315</v>
      </c>
      <c r="BK311" s="94">
        <f t="shared" si="1010"/>
        <v>-0.3017205203524968</v>
      </c>
      <c r="BL311" s="94">
        <f t="shared" si="1011"/>
        <v>0.16124316422112717</v>
      </c>
      <c r="BM311" s="362">
        <f t="shared" si="980"/>
        <v>-24.353999999999999</v>
      </c>
      <c r="BN311" s="362">
        <f t="shared" si="1012"/>
        <v>-10.234999999999999</v>
      </c>
      <c r="BO311" s="362">
        <f t="shared" si="1013"/>
        <v>-7.3359999999999985</v>
      </c>
      <c r="BP311" s="266"/>
      <c r="BQ311" s="266">
        <v>24.353999999999999</v>
      </c>
      <c r="BR311" s="266">
        <v>34.588999999999999</v>
      </c>
      <c r="BS311" s="266">
        <v>41.924999999999997</v>
      </c>
      <c r="BT311" s="266">
        <v>29.952000000000002</v>
      </c>
      <c r="BU311" s="266">
        <v>42.893999999999998</v>
      </c>
      <c r="BV311" s="266">
        <v>36.938000000000002</v>
      </c>
      <c r="BW311" s="201">
        <v>16.530999999999999</v>
      </c>
      <c r="BX311" s="201">
        <v>19.766977000000001</v>
      </c>
      <c r="BY311" s="201">
        <v>22.252977000000001</v>
      </c>
      <c r="BZ311" s="201">
        <v>21.338975000000001</v>
      </c>
      <c r="CA311" s="201">
        <v>19.008866999999999</v>
      </c>
      <c r="CB311" s="94">
        <f t="shared" si="981"/>
        <v>-1</v>
      </c>
      <c r="CC311" s="94">
        <f t="shared" si="1014"/>
        <v>-0.23534386420610715</v>
      </c>
      <c r="CD311" s="94">
        <f t="shared" si="1015"/>
        <v>-0.15609308490301521</v>
      </c>
      <c r="CE311" s="94">
        <f t="shared" si="1016"/>
        <v>0.51053016594155465</v>
      </c>
      <c r="CF311" s="94">
        <f t="shared" si="1017"/>
        <v>-0.3646992637526601</v>
      </c>
      <c r="CG311" s="94">
        <f t="shared" si="1018"/>
        <v>0.17116420304801194</v>
      </c>
      <c r="CH311" s="362">
        <f t="shared" si="982"/>
        <v>-25.317</v>
      </c>
      <c r="CI311" s="362">
        <f t="shared" si="1019"/>
        <v>-7.7920000000000016</v>
      </c>
      <c r="CJ311" s="362">
        <f t="shared" si="1020"/>
        <v>-6.1239999999999952</v>
      </c>
      <c r="CK311" s="100"/>
      <c r="CL311" s="100">
        <v>25.317</v>
      </c>
      <c r="CM311" s="100">
        <v>33.109000000000002</v>
      </c>
      <c r="CN311" s="100">
        <v>39.232999999999997</v>
      </c>
      <c r="CO311" s="100">
        <v>25.972999999999999</v>
      </c>
      <c r="CP311" s="100">
        <v>40.883000000000003</v>
      </c>
      <c r="CQ311" s="100">
        <v>34.908000000000001</v>
      </c>
      <c r="CR311" s="208">
        <v>14.032999999999999</v>
      </c>
      <c r="CS311" s="208">
        <v>17.876719999999999</v>
      </c>
      <c r="CT311" s="208">
        <v>19.994696999999999</v>
      </c>
      <c r="CU311" s="208">
        <v>19.888888999999999</v>
      </c>
      <c r="CV311" s="208">
        <v>17.951961000000001</v>
      </c>
      <c r="CW311" s="94">
        <f t="shared" si="983"/>
        <v>-1</v>
      </c>
      <c r="CX311" s="94">
        <f t="shared" si="1021"/>
        <v>-0.22366891420599869</v>
      </c>
      <c r="CY311" s="94">
        <f t="shared" si="1022"/>
        <v>-0.15525876460767943</v>
      </c>
      <c r="CZ311" s="94">
        <f t="shared" si="1023"/>
        <v>0.51292591125198095</v>
      </c>
      <c r="DA311" s="94">
        <f t="shared" si="1024"/>
        <v>-0.36517118873204008</v>
      </c>
      <c r="DB311" s="94">
        <f t="shared" si="1025"/>
        <v>0.17165801009319631</v>
      </c>
      <c r="DC311" s="362">
        <f t="shared" si="984"/>
        <v>-20.033999999999999</v>
      </c>
      <c r="DD311" s="362">
        <f t="shared" si="1026"/>
        <v>-5.772000000000002</v>
      </c>
      <c r="DE311" s="362">
        <f t="shared" si="1027"/>
        <v>-4.7429999999999986</v>
      </c>
      <c r="DF311" s="266"/>
      <c r="DG311" s="266">
        <v>20.033999999999999</v>
      </c>
      <c r="DH311" s="266">
        <v>25.806000000000001</v>
      </c>
      <c r="DI311" s="266">
        <v>30.548999999999999</v>
      </c>
      <c r="DJ311" s="266">
        <v>20.192</v>
      </c>
      <c r="DK311" s="266">
        <v>31.806999999999999</v>
      </c>
      <c r="DL311" s="266">
        <v>27.146999999999998</v>
      </c>
      <c r="DM311" s="201">
        <v>10.859</v>
      </c>
      <c r="DN311" s="201">
        <v>13.950661999999999</v>
      </c>
      <c r="DO311" s="201">
        <v>15.296445</v>
      </c>
      <c r="DP311" s="201">
        <v>15.987228999999999</v>
      </c>
      <c r="DQ311" s="201">
        <v>13.447212</v>
      </c>
      <c r="DR311" s="94">
        <f t="shared" si="985"/>
        <v>-1</v>
      </c>
      <c r="DS311" s="94">
        <f t="shared" si="1028"/>
        <v>0.25420650336772549</v>
      </c>
      <c r="DT311" s="94">
        <f t="shared" si="1029"/>
        <v>-0.15063796963885889</v>
      </c>
      <c r="DU311" s="94">
        <f t="shared" si="1030"/>
        <v>0.12870772318891407</v>
      </c>
      <c r="DV311" s="94">
        <f t="shared" si="1031"/>
        <v>3.2146929664944148E-3</v>
      </c>
      <c r="DW311" s="94">
        <f t="shared" si="1032"/>
        <v>-8.9851168131431403E-2</v>
      </c>
      <c r="DX311" s="362">
        <f t="shared" si="986"/>
        <v>-99.436000000000007</v>
      </c>
      <c r="DY311" s="362">
        <f t="shared" si="1033"/>
        <v>20.154000000000011</v>
      </c>
      <c r="DZ311" s="362">
        <f t="shared" si="1034"/>
        <v>-14.061000000000007</v>
      </c>
      <c r="EA311" s="100"/>
      <c r="EB311" s="100">
        <v>99.436000000000007</v>
      </c>
      <c r="EC311" s="100">
        <v>79.281999999999996</v>
      </c>
      <c r="ED311" s="100">
        <v>93.343000000000004</v>
      </c>
      <c r="EE311" s="100">
        <v>82.698999999999998</v>
      </c>
      <c r="EF311" s="100">
        <v>82.433999999999997</v>
      </c>
      <c r="EG311" s="100">
        <v>90.572000000000003</v>
      </c>
      <c r="EH311" s="208">
        <v>68.320999999999998</v>
      </c>
      <c r="EI311" s="208">
        <v>62.354201000000003</v>
      </c>
      <c r="EJ311" s="208">
        <v>58.292574000000002</v>
      </c>
      <c r="EK311" s="208">
        <v>43.096600000000002</v>
      </c>
      <c r="EL311" s="208">
        <v>36.939857000000003</v>
      </c>
      <c r="EM311" s="94">
        <f t="shared" si="987"/>
        <v>-1</v>
      </c>
      <c r="EN311" s="94">
        <f t="shared" si="1035"/>
        <v>-0.18641510951988255</v>
      </c>
      <c r="EO311" s="94">
        <f t="shared" si="1036"/>
        <v>-1.9902772904156801E-2</v>
      </c>
      <c r="EP311" s="94">
        <f t="shared" si="1037"/>
        <v>8.0043093903830742E-2</v>
      </c>
      <c r="EQ311" s="94">
        <f t="shared" si="1038"/>
        <v>-1.1487382400606087E-2</v>
      </c>
      <c r="ER311" s="94">
        <f t="shared" si="1039"/>
        <v>0.19397996672848536</v>
      </c>
      <c r="ES311" s="362">
        <f t="shared" si="988"/>
        <v>-202.245</v>
      </c>
      <c r="ET311" s="362">
        <f t="shared" si="1040"/>
        <v>-46.34</v>
      </c>
      <c r="EU311" s="362">
        <f t="shared" si="1041"/>
        <v>-5.0480000000000018</v>
      </c>
      <c r="EV311" s="100"/>
      <c r="EW311" s="100">
        <v>202.245</v>
      </c>
      <c r="EX311" s="100">
        <v>248.58500000000001</v>
      </c>
      <c r="EY311" s="100">
        <v>253.63300000000001</v>
      </c>
      <c r="EZ311" s="100">
        <v>234.83600000000001</v>
      </c>
      <c r="FA311" s="100">
        <v>237.565</v>
      </c>
      <c r="FB311" s="100">
        <v>198.96899999999999</v>
      </c>
      <c r="FC311" s="208">
        <v>183.76400000000001</v>
      </c>
      <c r="FD311" s="208">
        <v>177.47017299999999</v>
      </c>
      <c r="FE311" s="208">
        <v>155.47747000000001</v>
      </c>
      <c r="FF311" s="208">
        <v>126.442493</v>
      </c>
      <c r="FG311" s="208">
        <v>85.285936000000007</v>
      </c>
      <c r="FH311" s="94">
        <f t="shared" si="989"/>
        <v>-1</v>
      </c>
      <c r="FI311" s="94">
        <f t="shared" si="1042"/>
        <v>0</v>
      </c>
      <c r="FJ311" s="94">
        <f t="shared" si="1043"/>
        <v>1.8749999999999999E-2</v>
      </c>
      <c r="FK311" s="94">
        <f t="shared" si="1044"/>
        <v>0.1111111111111111</v>
      </c>
      <c r="FL311" s="94">
        <f t="shared" si="1045"/>
        <v>2.1276595744680851E-2</v>
      </c>
      <c r="FM311" s="94">
        <f t="shared" si="1046"/>
        <v>0.22608695652173913</v>
      </c>
      <c r="FN311" s="362">
        <f t="shared" si="990"/>
        <v>-163</v>
      </c>
      <c r="FO311" s="362">
        <f t="shared" si="1047"/>
        <v>0</v>
      </c>
      <c r="FP311" s="362">
        <f t="shared" si="1048"/>
        <v>3</v>
      </c>
      <c r="FQ311" s="486"/>
      <c r="FR311" s="486">
        <v>163</v>
      </c>
      <c r="FS311" s="486">
        <v>163</v>
      </c>
      <c r="FT311" s="486">
        <v>160</v>
      </c>
      <c r="FU311" s="486">
        <v>144</v>
      </c>
      <c r="FV311" s="486">
        <v>141</v>
      </c>
      <c r="FW311" s="486">
        <v>115</v>
      </c>
      <c r="FX311" s="2">
        <v>100</v>
      </c>
      <c r="FY311" s="2">
        <v>89</v>
      </c>
      <c r="FZ311" s="2">
        <v>75</v>
      </c>
      <c r="GA311" s="2">
        <v>68</v>
      </c>
      <c r="GB311" s="2">
        <v>68</v>
      </c>
      <c r="GC311" s="2"/>
      <c r="GD311" s="1" t="s">
        <v>697</v>
      </c>
      <c r="GE311" s="1" t="s">
        <v>81</v>
      </c>
      <c r="GF311" s="336" t="s">
        <v>87</v>
      </c>
      <c r="GG311" s="1">
        <v>8732</v>
      </c>
      <c r="GH311" s="1" t="s">
        <v>126</v>
      </c>
      <c r="GI311" s="18" t="s">
        <v>79</v>
      </c>
      <c r="GJ311" s="94">
        <f t="shared" si="922"/>
        <v>-1</v>
      </c>
      <c r="GK311" s="94">
        <f t="shared" si="923"/>
        <v>-0.26141314561812046</v>
      </c>
      <c r="GL311" s="94">
        <f t="shared" si="924"/>
        <v>-0.1393884944387927</v>
      </c>
      <c r="GM311" s="94">
        <f t="shared" si="925"/>
        <v>0.41692538083199859</v>
      </c>
      <c r="GN311" s="94">
        <f t="shared" si="926"/>
        <v>-0.33441020767982599</v>
      </c>
      <c r="GO311" s="94">
        <f t="shared" si="927"/>
        <v>7.5626242528627763E-2</v>
      </c>
      <c r="GP311" s="366">
        <f t="shared" si="928"/>
        <v>-0.28331785270649851</v>
      </c>
      <c r="GQ311" s="366">
        <f t="shared" si="929"/>
        <v>-0.1002766440349932</v>
      </c>
      <c r="GR311" s="366">
        <f t="shared" si="930"/>
        <v>-6.212868295426266E-2</v>
      </c>
      <c r="GS311" s="94">
        <f t="shared" si="991"/>
        <v>0</v>
      </c>
      <c r="GT311" s="94">
        <f t="shared" si="1049"/>
        <v>0.28331785270649851</v>
      </c>
      <c r="GU311" s="94">
        <f t="shared" si="1050"/>
        <v>0.38359449674149171</v>
      </c>
      <c r="GV311" s="94">
        <f t="shared" si="1051"/>
        <v>0.44572317969575437</v>
      </c>
      <c r="GW311" s="94">
        <f t="shared" si="1052"/>
        <v>0.31457067939176303</v>
      </c>
      <c r="GX311" s="94">
        <f t="shared" si="1053"/>
        <v>0.4726194467243911</v>
      </c>
      <c r="GY311" s="94">
        <f t="shared" si="1054"/>
        <v>0.43939002976846053</v>
      </c>
      <c r="GZ311" s="94">
        <f t="shared" si="1055"/>
        <v>0.21477678844358536</v>
      </c>
      <c r="HA311" s="94">
        <f t="shared" si="1056"/>
        <v>0.29634807892709936</v>
      </c>
      <c r="HB311" s="94">
        <f t="shared" si="1057"/>
        <v>0.39441483170579927</v>
      </c>
      <c r="HC311" s="94">
        <f t="shared" si="1058"/>
        <v>0.49699573782982415</v>
      </c>
      <c r="HD311" s="94">
        <f t="shared" si="931"/>
        <v>-1</v>
      </c>
      <c r="HE311" s="94">
        <f t="shared" si="932"/>
        <v>-0.21564663953278121</v>
      </c>
      <c r="HF311" s="94">
        <f t="shared" si="933"/>
        <v>-0.19756536077516484</v>
      </c>
      <c r="HG311" s="94">
        <f t="shared" si="934"/>
        <v>0.35369568776370647</v>
      </c>
      <c r="HH311" s="94">
        <f t="shared" si="935"/>
        <v>-0.35473732196070046</v>
      </c>
      <c r="HI311" s="94">
        <f t="shared" si="936"/>
        <v>1.8124773721736816E-2</v>
      </c>
      <c r="HJ311" s="366">
        <f t="shared" si="937"/>
        <v>-0.10804072488521171</v>
      </c>
      <c r="HK311" s="366">
        <f t="shared" si="938"/>
        <v>-2.9704238457400445E-2</v>
      </c>
      <c r="HL311" s="366">
        <f t="shared" si="939"/>
        <v>-3.3913831790753496E-2</v>
      </c>
      <c r="HM311" s="94">
        <f t="shared" si="992"/>
        <v>0</v>
      </c>
      <c r="HN311" s="94">
        <f t="shared" si="1059"/>
        <v>0.10804072488521171</v>
      </c>
      <c r="HO311" s="94">
        <f t="shared" si="1060"/>
        <v>0.13774496334261216</v>
      </c>
      <c r="HP311" s="94">
        <f t="shared" si="1061"/>
        <v>0.17165879513336565</v>
      </c>
      <c r="HQ311" s="94">
        <f t="shared" si="1062"/>
        <v>0.12680752157594924</v>
      </c>
      <c r="HR311" s="94">
        <f t="shared" si="1063"/>
        <v>0.19652077501408824</v>
      </c>
      <c r="HS311" s="94">
        <f t="shared" si="1064"/>
        <v>0.1930222896902018</v>
      </c>
      <c r="HT311" s="94">
        <f t="shared" si="1065"/>
        <v>9.1525117143332946E-2</v>
      </c>
      <c r="HU311" s="94">
        <f t="shared" si="1066"/>
        <v>0.11873925174475557</v>
      </c>
      <c r="HV311" s="94">
        <f t="shared" si="1067"/>
        <v>0.15786733768832115</v>
      </c>
      <c r="HW311" s="94">
        <f t="shared" si="1068"/>
        <v>0.20156929422075862</v>
      </c>
      <c r="HX311" s="94" t="e">
        <f t="shared" si="940"/>
        <v>#VALUE!</v>
      </c>
      <c r="HY311" s="94">
        <f t="shared" si="941"/>
        <v>0.54158037845022655</v>
      </c>
      <c r="HZ311" s="94">
        <f t="shared" si="942"/>
        <v>-0.13339002817311071</v>
      </c>
      <c r="IA311" s="94">
        <f t="shared" si="943"/>
        <v>4.5058044035247241E-2</v>
      </c>
      <c r="IB311" s="94">
        <f t="shared" si="944"/>
        <v>1.4872926359609242E-2</v>
      </c>
      <c r="IC311" s="94">
        <f t="shared" si="945"/>
        <v>-0.23771850681684073</v>
      </c>
      <c r="ID311" s="366" t="e">
        <f t="shared" si="946"/>
        <v>#VALUE!</v>
      </c>
      <c r="IE311" s="366">
        <f t="shared" si="947"/>
        <v>0.17272794241121087</v>
      </c>
      <c r="IF311" s="366">
        <f t="shared" si="948"/>
        <v>-4.9090715323962864E-2</v>
      </c>
      <c r="IG311" s="94" t="str">
        <f t="shared" si="993"/>
        <v>i.a.</v>
      </c>
      <c r="IH311" s="94">
        <f t="shared" si="1069"/>
        <v>0.49166110410640562</v>
      </c>
      <c r="II311" s="94">
        <f t="shared" si="1070"/>
        <v>0.31893316169519476</v>
      </c>
      <c r="IJ311" s="94">
        <f t="shared" si="1071"/>
        <v>0.36802387701915762</v>
      </c>
      <c r="IK311" s="94">
        <f t="shared" si="1072"/>
        <v>0.35215639850789482</v>
      </c>
      <c r="IL311" s="94">
        <f t="shared" si="1073"/>
        <v>0.3469955591101383</v>
      </c>
      <c r="IM311" s="94">
        <f t="shared" si="1074"/>
        <v>0.45520658997130209</v>
      </c>
      <c r="IN311" s="94">
        <f t="shared" si="1075"/>
        <v>0.37178663938529849</v>
      </c>
      <c r="IO311" s="94">
        <f t="shared" si="1076"/>
        <v>0.35135031394824867</v>
      </c>
      <c r="IP311" s="94">
        <f t="shared" si="1077"/>
        <v>0.3749261806228259</v>
      </c>
      <c r="IQ311" s="94">
        <f t="shared" si="1078"/>
        <v>0.34083953090042285</v>
      </c>
      <c r="IR311" s="94">
        <f t="shared" si="994"/>
        <v>0.43312952559962525</v>
      </c>
      <c r="IS311" s="94">
        <f t="shared" si="949"/>
        <v>-1</v>
      </c>
      <c r="IT311" s="94">
        <f t="shared" si="950"/>
        <v>-0.24276049412756467</v>
      </c>
      <c r="IU311" s="94">
        <f t="shared" si="951"/>
        <v>-0.17786339782339472</v>
      </c>
      <c r="IV311" s="94">
        <f t="shared" si="952"/>
        <v>0.13407376062853499</v>
      </c>
      <c r="IW311" s="94">
        <f t="shared" si="953"/>
        <v>-0.19005391285824291</v>
      </c>
      <c r="IX311" s="94">
        <f t="shared" si="954"/>
        <v>6.9851674824133209E-2</v>
      </c>
      <c r="IY311" s="366">
        <f t="shared" si="955"/>
        <v>-5.8659601372915031E-2</v>
      </c>
      <c r="IZ311" s="366">
        <f t="shared" si="956"/>
        <v>-1.8805455478987827E-2</v>
      </c>
      <c r="JA311" s="366">
        <f t="shared" si="957"/>
        <v>-1.6759013268335371E-2</v>
      </c>
      <c r="JB311" s="392"/>
      <c r="JC311" s="94">
        <f t="shared" si="1079"/>
        <v>5.8659601372915031E-2</v>
      </c>
      <c r="JD311" s="94">
        <f t="shared" si="1080"/>
        <v>7.7465056851902858E-2</v>
      </c>
      <c r="JE311" s="94">
        <f t="shared" si="1081"/>
        <v>9.4224070120238229E-2</v>
      </c>
      <c r="JF311" s="94">
        <f t="shared" si="1082"/>
        <v>8.308460471567268E-2</v>
      </c>
      <c r="JG311" s="94">
        <f t="shared" si="1083"/>
        <v>0.10258041372713142</v>
      </c>
      <c r="JH311" s="94">
        <f t="shared" si="1084"/>
        <v>9.5882836977372612E-2</v>
      </c>
      <c r="JI311" s="94">
        <f t="shared" si="1085"/>
        <v>5.1382391794234199E-2</v>
      </c>
      <c r="JJ311" s="94">
        <f t="shared" si="1086"/>
        <v>6.6078025445768948E-2</v>
      </c>
      <c r="JK311" s="94">
        <f t="shared" si="1087"/>
        <v>9.6761750088052281E-2</v>
      </c>
      <c r="JL311" s="94">
        <f t="shared" si="1088"/>
        <v>0.11095383807448927</v>
      </c>
      <c r="JM311" s="94">
        <f t="shared" si="995"/>
        <v>0.169948118479048</v>
      </c>
      <c r="JN311" s="94" t="e">
        <f t="shared" si="958"/>
        <v>#VALUE!</v>
      </c>
      <c r="JO311" s="94">
        <f t="shared" si="959"/>
        <v>-7.0179682023511103E-2</v>
      </c>
      <c r="JP311" s="94">
        <f t="shared" si="960"/>
        <v>-1.4961217811058867E-2</v>
      </c>
      <c r="JQ311" s="94">
        <f t="shared" si="961"/>
        <v>0.11083217753120655</v>
      </c>
      <c r="JR311" s="94">
        <f t="shared" si="962"/>
        <v>-0.15583024433018447</v>
      </c>
      <c r="JS311" s="94">
        <f t="shared" si="963"/>
        <v>-0.1147247405101359</v>
      </c>
      <c r="JT311" s="364" t="e">
        <f t="shared" si="964"/>
        <v>#VALUE!</v>
      </c>
      <c r="JU311" s="364">
        <f t="shared" si="965"/>
        <v>-0.19224539877300595</v>
      </c>
      <c r="JV311" s="364">
        <f t="shared" si="966"/>
        <v>-4.1606211656441516E-2</v>
      </c>
      <c r="JW311" s="99" t="str">
        <f t="shared" si="996"/>
        <v>i.a.</v>
      </c>
      <c r="JX311" s="99">
        <f t="shared" si="1089"/>
        <v>2.5470858895705524</v>
      </c>
      <c r="JY311" s="99">
        <f t="shared" si="1090"/>
        <v>2.7393312883435583</v>
      </c>
      <c r="JZ311" s="99">
        <f t="shared" si="1091"/>
        <v>2.7809374999999998</v>
      </c>
      <c r="KA311" s="99">
        <f t="shared" si="1092"/>
        <v>2.5034722222222223</v>
      </c>
      <c r="KB311" s="99">
        <f t="shared" si="1093"/>
        <v>2.9656028368794325</v>
      </c>
      <c r="KC311" s="99">
        <f t="shared" si="1094"/>
        <v>3.3499217391304348</v>
      </c>
      <c r="KD311" s="99">
        <f t="shared" si="1095"/>
        <v>3.2172500000000004</v>
      </c>
      <c r="KE311" s="99">
        <f t="shared" si="1096"/>
        <v>3.3611910112359551</v>
      </c>
      <c r="KF311" s="99">
        <f t="shared" si="997"/>
        <v>3.06636</v>
      </c>
      <c r="KG311" s="99">
        <f t="shared" si="998"/>
        <v>2.8282794117647061</v>
      </c>
      <c r="KH311" s="99">
        <f t="shared" si="999"/>
        <v>1.6448676470588235</v>
      </c>
      <c r="KI311" s="94">
        <f t="shared" si="967"/>
        <v>-1</v>
      </c>
      <c r="KJ311" s="94">
        <f t="shared" si="968"/>
        <v>-0.23534386420610712</v>
      </c>
      <c r="KK311" s="94">
        <f t="shared" si="969"/>
        <v>-0.1716251140152297</v>
      </c>
      <c r="KL311" s="94">
        <f t="shared" si="970"/>
        <v>0.35947714934739922</v>
      </c>
      <c r="KM311" s="94">
        <f t="shared" si="971"/>
        <v>-0.37793469575781297</v>
      </c>
      <c r="KN311" s="94">
        <f t="shared" si="972"/>
        <v>-4.4795153542401635E-2</v>
      </c>
      <c r="KO311" s="364">
        <f t="shared" si="973"/>
        <v>-0.15531901840490797</v>
      </c>
      <c r="KP311" s="364">
        <f t="shared" si="974"/>
        <v>-4.7803680981595098E-2</v>
      </c>
      <c r="KQ311" s="364">
        <f t="shared" si="975"/>
        <v>-4.2083550613496917E-2</v>
      </c>
      <c r="KR311" s="308"/>
      <c r="KS311" s="308">
        <f t="shared" si="1097"/>
        <v>0.15531901840490797</v>
      </c>
      <c r="KT311" s="308">
        <f t="shared" si="1098"/>
        <v>0.20312269938650307</v>
      </c>
      <c r="KU311" s="308">
        <f t="shared" si="1099"/>
        <v>0.24520624999999999</v>
      </c>
      <c r="KV311" s="308">
        <f t="shared" si="1100"/>
        <v>0.18036805555555555</v>
      </c>
      <c r="KW311" s="308">
        <f t="shared" si="1101"/>
        <v>0.28995035460992907</v>
      </c>
      <c r="KX311" s="308">
        <f t="shared" si="1102"/>
        <v>0.30354782608695652</v>
      </c>
      <c r="KY311" s="308">
        <f t="shared" si="1103"/>
        <v>0.14032999999999998</v>
      </c>
      <c r="KZ311" s="308">
        <f t="shared" si="1104"/>
        <v>0.2008620224719101</v>
      </c>
      <c r="LA311" s="308">
        <f t="shared" si="1105"/>
        <v>0.26659595999999997</v>
      </c>
      <c r="LB311" s="308">
        <f t="shared" si="1106"/>
        <v>0.29248366176470586</v>
      </c>
      <c r="LC311" s="308">
        <f t="shared" si="1000"/>
        <v>0.26399942647058827</v>
      </c>
    </row>
    <row r="312" spans="1:315" s="1" customFormat="1" x14ac:dyDescent="0.3">
      <c r="A312" s="348" t="s">
        <v>707</v>
      </c>
      <c r="B312" s="171">
        <v>33036167</v>
      </c>
      <c r="C312" t="s">
        <v>95</v>
      </c>
      <c r="D312" s="336"/>
      <c r="E312">
        <v>1</v>
      </c>
      <c r="F312"/>
      <c r="G312"/>
      <c r="H312"/>
      <c r="I312" s="190">
        <v>45058</v>
      </c>
      <c r="J312" s="176"/>
      <c r="K312" s="176" t="s">
        <v>132</v>
      </c>
      <c r="L312" s="176" t="s">
        <v>132</v>
      </c>
      <c r="M312" s="176" t="s">
        <v>132</v>
      </c>
      <c r="N312" s="176" t="s">
        <v>132</v>
      </c>
      <c r="O312" s="178" t="s">
        <v>132</v>
      </c>
      <c r="P312" s="178" t="s">
        <v>132</v>
      </c>
      <c r="Q312" s="94" t="e">
        <f t="shared" si="913"/>
        <v>#DIV/0!</v>
      </c>
      <c r="R312" s="94" t="e">
        <f t="shared" si="914"/>
        <v>#DIV/0!</v>
      </c>
      <c r="S312" s="94" t="e">
        <f t="shared" si="915"/>
        <v>#DIV/0!</v>
      </c>
      <c r="T312" s="94" t="e">
        <f t="shared" si="916"/>
        <v>#DIV/0!</v>
      </c>
      <c r="U312" s="94" t="e">
        <f t="shared" si="917"/>
        <v>#DIV/0!</v>
      </c>
      <c r="V312" s="94" t="e">
        <f t="shared" si="918"/>
        <v>#DIV/0!</v>
      </c>
      <c r="W312" s="362">
        <f t="shared" si="919"/>
        <v>0</v>
      </c>
      <c r="X312" s="362">
        <f t="shared" si="920"/>
        <v>0</v>
      </c>
      <c r="Y312" s="362">
        <f t="shared" si="921"/>
        <v>0</v>
      </c>
      <c r="Z312" s="100"/>
      <c r="AA312" s="396"/>
      <c r="AB312" s="100"/>
      <c r="AC312" s="100"/>
      <c r="AD312" s="100"/>
      <c r="AE312" s="208"/>
      <c r="AF312" s="221"/>
      <c r="AG312" s="222"/>
      <c r="AH312" s="222"/>
      <c r="AI312" s="222"/>
      <c r="AJ312" s="222"/>
      <c r="AK312" s="223"/>
      <c r="AL312" s="94">
        <f t="shared" si="976"/>
        <v>-1</v>
      </c>
      <c r="AM312" s="94">
        <f t="shared" si="977"/>
        <v>0.27289450531872345</v>
      </c>
      <c r="AN312" s="94">
        <f t="shared" si="1001"/>
        <v>0.13679138064281496</v>
      </c>
      <c r="AO312" s="94">
        <f t="shared" si="1002"/>
        <v>-0.26813281873835509</v>
      </c>
      <c r="AP312" s="94">
        <f t="shared" si="1003"/>
        <v>3.1363667558849818E-2</v>
      </c>
      <c r="AQ312" s="94">
        <f t="shared" si="1004"/>
        <v>7.7856271035987745E-2</v>
      </c>
      <c r="AR312" s="362">
        <f t="shared" si="978"/>
        <v>-31.83</v>
      </c>
      <c r="AS312" s="362">
        <f t="shared" si="1005"/>
        <v>6.8239999999999981</v>
      </c>
      <c r="AT312" s="362">
        <f t="shared" si="1006"/>
        <v>3.0090000000000003</v>
      </c>
      <c r="AU312" s="266"/>
      <c r="AV312" s="266">
        <v>31.83</v>
      </c>
      <c r="AW312" s="266">
        <v>25.006</v>
      </c>
      <c r="AX312" s="266">
        <v>21.997</v>
      </c>
      <c r="AY312" s="266">
        <v>30.056000000000001</v>
      </c>
      <c r="AZ312" s="205">
        <v>29.141999999999999</v>
      </c>
      <c r="BA312" s="283">
        <v>27.036999999999999</v>
      </c>
      <c r="BB312" s="260">
        <v>25.959</v>
      </c>
      <c r="BC312" s="258">
        <v>19.114999999999998</v>
      </c>
      <c r="BD312" s="258">
        <v>5.6029999999999998</v>
      </c>
      <c r="BE312" s="258">
        <v>8.0259999999999998</v>
      </c>
      <c r="BF312" s="260"/>
      <c r="BG312" s="94">
        <f t="shared" si="979"/>
        <v>-1</v>
      </c>
      <c r="BH312" s="94">
        <f t="shared" si="1007"/>
        <v>2.7816666666666667</v>
      </c>
      <c r="BI312" s="94">
        <f t="shared" si="1008"/>
        <v>0.75510204081632648</v>
      </c>
      <c r="BJ312" s="94">
        <f t="shared" si="1009"/>
        <v>-2.6279069767441863</v>
      </c>
      <c r="BK312" s="94">
        <f t="shared" si="1010"/>
        <v>-0.54627675610491411</v>
      </c>
      <c r="BL312" s="94">
        <f t="shared" si="1011"/>
        <v>0.15293708724365673</v>
      </c>
      <c r="BM312" s="362">
        <f t="shared" si="980"/>
        <v>-1.069</v>
      </c>
      <c r="BN312" s="362">
        <f t="shared" si="1012"/>
        <v>1.669</v>
      </c>
      <c r="BO312" s="362">
        <f t="shared" si="1013"/>
        <v>1.85</v>
      </c>
      <c r="BP312" s="266"/>
      <c r="BQ312" s="266">
        <v>1.069</v>
      </c>
      <c r="BR312" s="266">
        <v>-0.6</v>
      </c>
      <c r="BS312" s="266">
        <v>-2.4500000000000002</v>
      </c>
      <c r="BT312" s="266">
        <v>1.5049999999999999</v>
      </c>
      <c r="BU312" s="201">
        <v>3.3170000000000002</v>
      </c>
      <c r="BV312" s="273">
        <v>2.8769999999999998</v>
      </c>
      <c r="BW312" s="223">
        <v>3.7069999999999999</v>
      </c>
      <c r="BX312" s="222">
        <v>0.78200000000000003</v>
      </c>
      <c r="BY312" s="222">
        <v>1.823</v>
      </c>
      <c r="BZ312" s="222">
        <v>1.5269999999999999</v>
      </c>
      <c r="CA312" s="222"/>
      <c r="CB312" s="94">
        <f t="shared" si="981"/>
        <v>-1</v>
      </c>
      <c r="CC312" s="94">
        <f t="shared" si="1014"/>
        <v>2.1809523809523808</v>
      </c>
      <c r="CD312" s="94">
        <f t="shared" si="1015"/>
        <v>0.70717131474103589</v>
      </c>
      <c r="CE312" s="94">
        <f t="shared" si="1016"/>
        <v>-2.7688513037350244</v>
      </c>
      <c r="CF312" s="94">
        <f t="shared" si="1017"/>
        <v>-0.56244218316373729</v>
      </c>
      <c r="CG312" s="94">
        <f t="shared" si="1018"/>
        <v>0.1887829912023459</v>
      </c>
      <c r="CH312" s="362">
        <f t="shared" si="982"/>
        <v>-0.86799999999999999</v>
      </c>
      <c r="CI312" s="362">
        <f t="shared" si="1019"/>
        <v>1.603</v>
      </c>
      <c r="CJ312" s="362">
        <f t="shared" si="1020"/>
        <v>1.7749999999999999</v>
      </c>
      <c r="CK312" s="100"/>
      <c r="CL312" s="100">
        <v>0.86799999999999999</v>
      </c>
      <c r="CM312" s="100">
        <v>-0.73499999999999999</v>
      </c>
      <c r="CN312" s="100">
        <v>-2.5099999999999998</v>
      </c>
      <c r="CO312" s="100">
        <v>1.419</v>
      </c>
      <c r="CP312" s="208">
        <v>3.2429999999999999</v>
      </c>
      <c r="CQ312" s="221">
        <v>2.7280000000000002</v>
      </c>
      <c r="CR312" s="291">
        <v>3.5379999999999998</v>
      </c>
      <c r="CS312" s="291">
        <v>0.70699999999999996</v>
      </c>
      <c r="CT312" s="291">
        <v>1.7569999999999999</v>
      </c>
      <c r="CU312" s="291">
        <v>1.4830000000000001</v>
      </c>
      <c r="CV312" s="291"/>
      <c r="CW312" s="94">
        <f t="shared" si="983"/>
        <v>-1</v>
      </c>
      <c r="CX312" s="94">
        <f t="shared" si="1021"/>
        <v>2.1231281198003331</v>
      </c>
      <c r="CY312" s="94">
        <f t="shared" si="1022"/>
        <v>0.68876229932677369</v>
      </c>
      <c r="CZ312" s="94">
        <f t="shared" si="1023"/>
        <v>-2.7699358386801105</v>
      </c>
      <c r="DA312" s="94">
        <f t="shared" si="1024"/>
        <v>-0.5600806451612903</v>
      </c>
      <c r="DB312" s="94">
        <f t="shared" si="1025"/>
        <v>0.17926771279125048</v>
      </c>
      <c r="DC312" s="362">
        <f t="shared" si="984"/>
        <v>-0.67500000000000004</v>
      </c>
      <c r="DD312" s="362">
        <f t="shared" si="1026"/>
        <v>1.276</v>
      </c>
      <c r="DE312" s="362">
        <f t="shared" si="1027"/>
        <v>1.33</v>
      </c>
      <c r="DF312" s="266"/>
      <c r="DG312" s="266">
        <v>0.67500000000000004</v>
      </c>
      <c r="DH312" s="266">
        <v>-0.60099999999999998</v>
      </c>
      <c r="DI312" s="266">
        <v>-1.931</v>
      </c>
      <c r="DJ312" s="266">
        <v>1.091</v>
      </c>
      <c r="DK312" s="201">
        <v>2.48</v>
      </c>
      <c r="DL312" s="273">
        <v>2.1030000000000002</v>
      </c>
      <c r="DM312" s="222">
        <v>2.7389999999999999</v>
      </c>
      <c r="DN312" s="222">
        <v>0.51900000000000002</v>
      </c>
      <c r="DO312" s="222">
        <v>1.3240000000000001</v>
      </c>
      <c r="DP312" s="222">
        <v>1.101</v>
      </c>
      <c r="DQ312" s="222"/>
      <c r="DR312" s="94">
        <f t="shared" si="985"/>
        <v>1</v>
      </c>
      <c r="DS312" s="94">
        <f t="shared" si="1028"/>
        <v>0.33333333333333326</v>
      </c>
      <c r="DT312" s="94">
        <f t="shared" si="1029"/>
        <v>-0.4220505617977528</v>
      </c>
      <c r="DU312" s="94">
        <f t="shared" si="1030"/>
        <v>-2.1419406575781879</v>
      </c>
      <c r="DV312" s="94">
        <f t="shared" si="1031"/>
        <v>-0.61689708141321042</v>
      </c>
      <c r="DW312" s="94">
        <f t="shared" si="1032"/>
        <v>0.17297297297297298</v>
      </c>
      <c r="DX312" s="362">
        <f t="shared" si="986"/>
        <v>1.35</v>
      </c>
      <c r="DY312" s="362">
        <f t="shared" si="1033"/>
        <v>0.67499999999999982</v>
      </c>
      <c r="DZ312" s="362">
        <f t="shared" si="1034"/>
        <v>-0.60099999999999998</v>
      </c>
      <c r="EA312" s="100"/>
      <c r="EB312" s="100">
        <v>-1.35</v>
      </c>
      <c r="EC312" s="100">
        <v>-2.0249999999999999</v>
      </c>
      <c r="ED312" s="100">
        <v>-1.4239999999999999</v>
      </c>
      <c r="EE312" s="100">
        <v>1.2470000000000001</v>
      </c>
      <c r="EF312" s="208">
        <v>3.2549999999999999</v>
      </c>
      <c r="EG312" s="221">
        <v>2.7749999999999999</v>
      </c>
      <c r="EH312" s="291">
        <v>2.8719999999999999</v>
      </c>
      <c r="EI312" s="291">
        <v>3.5329999999999999</v>
      </c>
      <c r="EJ312" s="291">
        <v>1.823</v>
      </c>
      <c r="EK312" s="291">
        <v>1.5269999999999999</v>
      </c>
      <c r="EL312" s="291"/>
      <c r="EM312" s="94">
        <f t="shared" si="987"/>
        <v>-1</v>
      </c>
      <c r="EN312" s="94">
        <f t="shared" si="1035"/>
        <v>-0.10747330960854089</v>
      </c>
      <c r="EO312" s="94">
        <f t="shared" si="1036"/>
        <v>-0.29878555980702048</v>
      </c>
      <c r="EP312" s="94">
        <f t="shared" si="1037"/>
        <v>4.050545265708845E-2</v>
      </c>
      <c r="EQ312" s="94">
        <f t="shared" si="1038"/>
        <v>-0.21561439239646979</v>
      </c>
      <c r="ER312" s="94">
        <f t="shared" si="1039"/>
        <v>4.9119934506754639E-3</v>
      </c>
      <c r="ES312" s="362">
        <f t="shared" si="988"/>
        <v>-3.762</v>
      </c>
      <c r="ET312" s="362">
        <f t="shared" si="1040"/>
        <v>-0.45299999999999985</v>
      </c>
      <c r="EU312" s="362">
        <f t="shared" si="1041"/>
        <v>-1.7960000000000003</v>
      </c>
      <c r="EV312" s="100"/>
      <c r="EW312" s="100">
        <v>3.762</v>
      </c>
      <c r="EX312" s="100">
        <v>4.2149999999999999</v>
      </c>
      <c r="EY312" s="100">
        <v>6.0110000000000001</v>
      </c>
      <c r="EZ312" s="100">
        <v>5.7770000000000001</v>
      </c>
      <c r="FA312" s="208">
        <v>7.3650000000000002</v>
      </c>
      <c r="FB312" s="221">
        <v>7.3289999999999997</v>
      </c>
      <c r="FC312" s="291">
        <v>7.2519999999999998</v>
      </c>
      <c r="FD312" s="291">
        <v>6.5469999999999997</v>
      </c>
      <c r="FE312" s="291">
        <v>6.1189999999999998</v>
      </c>
      <c r="FF312" s="291">
        <v>4.0659999999999998</v>
      </c>
      <c r="FG312" s="291"/>
      <c r="FH312" s="94">
        <f t="shared" si="989"/>
        <v>-1</v>
      </c>
      <c r="FI312" s="94">
        <f t="shared" si="1042"/>
        <v>0.19277108433734941</v>
      </c>
      <c r="FJ312" s="94">
        <f t="shared" si="1043"/>
        <v>2.4691358024691357E-2</v>
      </c>
      <c r="FK312" s="94">
        <f t="shared" si="1044"/>
        <v>-0.19</v>
      </c>
      <c r="FL312" s="94">
        <f t="shared" si="1045"/>
        <v>0.20481927710843373</v>
      </c>
      <c r="FM312" s="94">
        <f t="shared" si="1046"/>
        <v>0.15277777777777779</v>
      </c>
      <c r="FN312" s="362">
        <f t="shared" si="990"/>
        <v>-99</v>
      </c>
      <c r="FO312" s="362">
        <f t="shared" si="1047"/>
        <v>16</v>
      </c>
      <c r="FP312" s="362">
        <f t="shared" si="1048"/>
        <v>2</v>
      </c>
      <c r="FQ312" s="486"/>
      <c r="FR312" s="486">
        <v>99</v>
      </c>
      <c r="FS312" s="486">
        <v>83</v>
      </c>
      <c r="FT312" s="486">
        <v>81</v>
      </c>
      <c r="FU312" s="486">
        <v>100</v>
      </c>
      <c r="FV312" s="2">
        <v>83</v>
      </c>
      <c r="FW312" s="505">
        <v>72</v>
      </c>
      <c r="FX312" s="506">
        <v>55</v>
      </c>
      <c r="FY312" s="506">
        <v>46</v>
      </c>
      <c r="FZ312" s="506">
        <v>7</v>
      </c>
      <c r="GA312" s="506">
        <v>15</v>
      </c>
      <c r="GB312" s="506"/>
      <c r="GC312" s="2"/>
      <c r="GD312" s="35" t="s">
        <v>864</v>
      </c>
      <c r="GE312" s="1" t="s">
        <v>81</v>
      </c>
      <c r="GF312" s="336"/>
      <c r="GG312" s="138">
        <v>8700</v>
      </c>
      <c r="GH312" s="138" t="s">
        <v>254</v>
      </c>
      <c r="GI312" s="142" t="s">
        <v>79</v>
      </c>
      <c r="GJ312" s="94" t="e">
        <f t="shared" si="922"/>
        <v>#VALUE!</v>
      </c>
      <c r="GK312" s="94" t="e">
        <f t="shared" si="923"/>
        <v>#VALUE!</v>
      </c>
      <c r="GL312" s="94" t="e">
        <f t="shared" si="924"/>
        <v>#VALUE!</v>
      </c>
      <c r="GM312" s="94" t="e">
        <f t="shared" si="925"/>
        <v>#VALUE!</v>
      </c>
      <c r="GN312" s="94">
        <f t="shared" si="926"/>
        <v>-0.41393299966178049</v>
      </c>
      <c r="GO312" s="392">
        <f t="shared" si="927"/>
        <v>0.11327654250740425</v>
      </c>
      <c r="GP312" s="366" t="e">
        <f t="shared" si="928"/>
        <v>#VALUE!</v>
      </c>
      <c r="GQ312" s="366" t="e">
        <f t="shared" si="929"/>
        <v>#VALUE!</v>
      </c>
      <c r="GR312" s="366" t="e">
        <f t="shared" si="930"/>
        <v>#VALUE!</v>
      </c>
      <c r="GS312" s="94" t="str">
        <f t="shared" si="991"/>
        <v>Negativ EK</v>
      </c>
      <c r="GT312" s="94" t="str">
        <f t="shared" si="1049"/>
        <v>Negativ EK</v>
      </c>
      <c r="GU312" s="392" t="str">
        <f t="shared" si="1050"/>
        <v>Negativ EK</v>
      </c>
      <c r="GV312" s="94" t="str">
        <f t="shared" si="1051"/>
        <v>Negativ EK</v>
      </c>
      <c r="GW312" s="94">
        <f t="shared" si="1052"/>
        <v>0.6303864948911595</v>
      </c>
      <c r="GX312" s="94">
        <f t="shared" si="1053"/>
        <v>1.0756218905472636</v>
      </c>
      <c r="GY312" s="94">
        <f t="shared" si="1054"/>
        <v>0.9661767310076147</v>
      </c>
      <c r="GZ312" s="94">
        <f t="shared" si="1055"/>
        <v>1.1047619047619048</v>
      </c>
      <c r="HA312" s="94">
        <f t="shared" si="1056"/>
        <v>0.26400298730395816</v>
      </c>
      <c r="HB312" s="94">
        <f t="shared" si="1057"/>
        <v>1.048955223880597</v>
      </c>
      <c r="HC312" s="94">
        <f t="shared" si="1058"/>
        <v>0.97118533071381807</v>
      </c>
      <c r="HD312" s="94">
        <f t="shared" si="931"/>
        <v>-1</v>
      </c>
      <c r="HE312" s="94">
        <f t="shared" si="932"/>
        <v>3.2839818645271821</v>
      </c>
      <c r="HF312" s="94">
        <f t="shared" si="933"/>
        <v>0.71769439244502808</v>
      </c>
      <c r="HG312" s="94">
        <f t="shared" si="934"/>
        <v>-2.8148925592443241</v>
      </c>
      <c r="HH312" s="94">
        <f t="shared" si="935"/>
        <v>-0.49269446463290278</v>
      </c>
      <c r="HI312" s="392">
        <f t="shared" si="936"/>
        <v>0.14407075466855582</v>
      </c>
      <c r="HJ312" s="366">
        <f t="shared" si="937"/>
        <v>-0.26802055910743383</v>
      </c>
      <c r="HK312" s="366">
        <f t="shared" si="938"/>
        <v>0.38536849573954807</v>
      </c>
      <c r="HL312" s="366">
        <f t="shared" si="939"/>
        <v>0.29832902298783825</v>
      </c>
      <c r="HM312" s="94">
        <f t="shared" si="992"/>
        <v>0</v>
      </c>
      <c r="HN312" s="94">
        <f t="shared" si="1059"/>
        <v>0.26802055910743383</v>
      </c>
      <c r="HO312" s="392">
        <f t="shared" si="1060"/>
        <v>-0.11734793663211422</v>
      </c>
      <c r="HP312" s="94">
        <f t="shared" si="1061"/>
        <v>-0.41567695961995249</v>
      </c>
      <c r="HQ312" s="94">
        <f t="shared" si="1062"/>
        <v>0.2290366763049764</v>
      </c>
      <c r="HR312" s="94">
        <f t="shared" si="1063"/>
        <v>0.45147679324894519</v>
      </c>
      <c r="HS312" s="94">
        <f t="shared" si="1064"/>
        <v>0.39462313970235235</v>
      </c>
      <c r="HT312" s="94">
        <f t="shared" si="1065"/>
        <v>0.53728531052974848</v>
      </c>
      <c r="HU312" s="94">
        <f t="shared" si="1066"/>
        <v>0.12348018316753513</v>
      </c>
      <c r="HV312" s="94">
        <f t="shared" si="1067"/>
        <v>0.35797741777123226</v>
      </c>
      <c r="HW312" s="94">
        <f t="shared" si="1068"/>
        <v>0.37555336940482048</v>
      </c>
      <c r="HX312" s="94" t="e">
        <f t="shared" si="940"/>
        <v>#VALUE!</v>
      </c>
      <c r="HY312" s="94">
        <f t="shared" si="941"/>
        <v>0.25305688463583192</v>
      </c>
      <c r="HZ312" s="94">
        <f t="shared" si="942"/>
        <v>-1.0279824263265225</v>
      </c>
      <c r="IA312" s="94">
        <f t="shared" si="943"/>
        <v>-2.0974864712741956</v>
      </c>
      <c r="IB312" s="94">
        <f t="shared" si="944"/>
        <v>-0.51158854156279987</v>
      </c>
      <c r="IC312" s="392">
        <f t="shared" si="945"/>
        <v>0.16723950019265688</v>
      </c>
      <c r="ID312" s="366" t="e">
        <f t="shared" si="946"/>
        <v>#VALUE!</v>
      </c>
      <c r="IE312" s="366">
        <f t="shared" si="947"/>
        <v>0.12157537162219684</v>
      </c>
      <c r="IF312" s="366">
        <f t="shared" si="948"/>
        <v>-0.24352802779719981</v>
      </c>
      <c r="IG312" s="94" t="str">
        <f t="shared" si="993"/>
        <v>i.a.</v>
      </c>
      <c r="IH312" s="94">
        <f t="shared" si="1069"/>
        <v>-0.35885167464114837</v>
      </c>
      <c r="II312" s="392">
        <f t="shared" si="1070"/>
        <v>-0.4804270462633452</v>
      </c>
      <c r="IJ312" s="94">
        <f t="shared" si="1071"/>
        <v>-0.23689901846614539</v>
      </c>
      <c r="IK312" s="94">
        <f t="shared" si="1072"/>
        <v>0.21585598061277481</v>
      </c>
      <c r="IL312" s="94">
        <f t="shared" si="1073"/>
        <v>0.44195519348268836</v>
      </c>
      <c r="IM312" s="94">
        <f t="shared" si="1074"/>
        <v>0.37863282848956203</v>
      </c>
      <c r="IN312" s="94">
        <f t="shared" si="1075"/>
        <v>0.39602868174296746</v>
      </c>
      <c r="IO312" s="94">
        <f t="shared" si="1076"/>
        <v>0.53963647472124643</v>
      </c>
      <c r="IP312" s="94">
        <f t="shared" si="1077"/>
        <v>0.29792449746690636</v>
      </c>
      <c r="IQ312" s="94">
        <f t="shared" si="1078"/>
        <v>0.37555336940482048</v>
      </c>
      <c r="IR312" s="94" t="str">
        <f t="shared" si="994"/>
        <v>i.a.</v>
      </c>
      <c r="IS312" s="94" t="e">
        <f t="shared" si="949"/>
        <v>#VALUE!</v>
      </c>
      <c r="IT312" s="94" t="e">
        <f t="shared" si="950"/>
        <v>#VALUE!</v>
      </c>
      <c r="IU312" s="94" t="e">
        <f t="shared" si="951"/>
        <v>#VALUE!</v>
      </c>
      <c r="IV312" s="94" t="e">
        <f t="shared" si="952"/>
        <v>#VALUE!</v>
      </c>
      <c r="IW312" s="94" t="e">
        <f t="shared" si="953"/>
        <v>#VALUE!</v>
      </c>
      <c r="IX312" s="392" t="e">
        <f t="shared" si="954"/>
        <v>#VALUE!</v>
      </c>
      <c r="IY312" s="366" t="e">
        <f t="shared" si="955"/>
        <v>#VALUE!</v>
      </c>
      <c r="IZ312" s="366" t="e">
        <f t="shared" si="956"/>
        <v>#VALUE!</v>
      </c>
      <c r="JA312" s="366" t="e">
        <f t="shared" si="957"/>
        <v>#VALUE!</v>
      </c>
      <c r="JB312" s="392"/>
      <c r="JC312" s="94" t="str">
        <f t="shared" si="1079"/>
        <v>i.a.</v>
      </c>
      <c r="JD312" s="392" t="str">
        <f t="shared" si="1080"/>
        <v>i.a.</v>
      </c>
      <c r="JE312" s="94" t="str">
        <f t="shared" si="1081"/>
        <v>i.a.</v>
      </c>
      <c r="JF312" s="94" t="str">
        <f t="shared" si="1082"/>
        <v>i.a.</v>
      </c>
      <c r="JG312" s="94" t="str">
        <f t="shared" si="1083"/>
        <v>i.a.</v>
      </c>
      <c r="JH312" s="94" t="str">
        <f t="shared" si="1084"/>
        <v>i.a.</v>
      </c>
      <c r="JI312" s="94" t="str">
        <f t="shared" si="1085"/>
        <v>i.a.</v>
      </c>
      <c r="JJ312" s="94" t="str">
        <f t="shared" si="1086"/>
        <v>i.a.</v>
      </c>
      <c r="JK312" s="94" t="str">
        <f t="shared" si="1087"/>
        <v>i.a.</v>
      </c>
      <c r="JL312" s="94" t="str">
        <f t="shared" si="1088"/>
        <v>i.a.</v>
      </c>
      <c r="JM312" s="94" t="str">
        <f t="shared" si="995"/>
        <v>i.a.</v>
      </c>
      <c r="JN312" s="94" t="e">
        <f t="shared" si="958"/>
        <v>#VALUE!</v>
      </c>
      <c r="JO312" s="94" t="e">
        <f t="shared" si="959"/>
        <v>#DIV/0!</v>
      </c>
      <c r="JP312" s="94" t="e">
        <f t="shared" si="960"/>
        <v>#DIV/0!</v>
      </c>
      <c r="JQ312" s="94" t="e">
        <f t="shared" si="961"/>
        <v>#DIV/0!</v>
      </c>
      <c r="JR312" s="94" t="e">
        <f t="shared" si="962"/>
        <v>#DIV/0!</v>
      </c>
      <c r="JS312" s="392" t="e">
        <f t="shared" si="963"/>
        <v>#DIV/0!</v>
      </c>
      <c r="JT312" s="364" t="e">
        <f t="shared" si="964"/>
        <v>#VALUE!</v>
      </c>
      <c r="JU312" s="364">
        <f t="shared" si="965"/>
        <v>0</v>
      </c>
      <c r="JV312" s="364">
        <f t="shared" si="966"/>
        <v>0</v>
      </c>
      <c r="JW312" s="99" t="str">
        <f t="shared" si="996"/>
        <v>i.a.</v>
      </c>
      <c r="JX312" s="99">
        <f t="shared" si="1089"/>
        <v>0</v>
      </c>
      <c r="JY312" s="393">
        <f t="shared" si="1090"/>
        <v>0</v>
      </c>
      <c r="JZ312" s="99">
        <f t="shared" si="1091"/>
        <v>0</v>
      </c>
      <c r="KA312" s="99">
        <f t="shared" si="1092"/>
        <v>0</v>
      </c>
      <c r="KB312" s="99">
        <f t="shared" si="1093"/>
        <v>0</v>
      </c>
      <c r="KC312" s="99">
        <f t="shared" si="1094"/>
        <v>0</v>
      </c>
      <c r="KD312" s="99">
        <f t="shared" si="1095"/>
        <v>0</v>
      </c>
      <c r="KE312" s="99">
        <f t="shared" si="1096"/>
        <v>0</v>
      </c>
      <c r="KF312" s="99">
        <f t="shared" si="997"/>
        <v>0</v>
      </c>
      <c r="KG312" s="99">
        <f t="shared" si="998"/>
        <v>0</v>
      </c>
      <c r="KH312" s="99" t="str">
        <f t="shared" si="999"/>
        <v>i.a.</v>
      </c>
      <c r="KI312" s="94">
        <f t="shared" si="967"/>
        <v>-1</v>
      </c>
      <c r="KJ312" s="94">
        <f t="shared" si="968"/>
        <v>1.9900913900913901</v>
      </c>
      <c r="KK312" s="94">
        <f t="shared" si="969"/>
        <v>0.71422742763884217</v>
      </c>
      <c r="KL312" s="94">
        <f t="shared" si="970"/>
        <v>-3.1837670416481783</v>
      </c>
      <c r="KM312" s="94">
        <f t="shared" si="971"/>
        <v>-0.63682701202590186</v>
      </c>
      <c r="KN312" s="392">
        <f t="shared" si="972"/>
        <v>3.123343815143273E-2</v>
      </c>
      <c r="KO312" s="364">
        <f t="shared" si="973"/>
        <v>-8.7676767676767679E-3</v>
      </c>
      <c r="KP312" s="364">
        <f t="shared" si="974"/>
        <v>1.7623098454423756E-2</v>
      </c>
      <c r="KQ312" s="364">
        <f t="shared" si="975"/>
        <v>2.2132232634240665E-2</v>
      </c>
      <c r="KR312" s="308"/>
      <c r="KS312" s="308">
        <f t="shared" si="1097"/>
        <v>8.7676767676767679E-3</v>
      </c>
      <c r="KT312" s="395">
        <f t="shared" si="1098"/>
        <v>-8.8554216867469879E-3</v>
      </c>
      <c r="KU312" s="308">
        <f t="shared" si="1099"/>
        <v>-3.0987654320987653E-2</v>
      </c>
      <c r="KV312" s="308">
        <f t="shared" si="1100"/>
        <v>1.4190000000000001E-2</v>
      </c>
      <c r="KW312" s="308">
        <f t="shared" si="1101"/>
        <v>3.9072289156626507E-2</v>
      </c>
      <c r="KX312" s="308">
        <f t="shared" si="1102"/>
        <v>3.7888888888888889E-2</v>
      </c>
      <c r="KY312" s="308">
        <f t="shared" si="1103"/>
        <v>6.4327272727272719E-2</v>
      </c>
      <c r="KZ312" s="308">
        <f t="shared" si="1104"/>
        <v>1.5369565217391303E-2</v>
      </c>
      <c r="LA312" s="308">
        <f t="shared" si="1105"/>
        <v>0.251</v>
      </c>
      <c r="LB312" s="308">
        <f t="shared" si="1106"/>
        <v>9.8866666666666672E-2</v>
      </c>
      <c r="LC312" s="308" t="str">
        <f t="shared" si="1000"/>
        <v>i.a.</v>
      </c>
    </row>
    <row r="313" spans="1:315" s="1" customFormat="1" x14ac:dyDescent="0.3">
      <c r="A313" s="348" t="s">
        <v>899</v>
      </c>
      <c r="B313" s="171">
        <v>34203717</v>
      </c>
      <c r="C313" t="s">
        <v>95</v>
      </c>
      <c r="D313" s="336" t="s">
        <v>87</v>
      </c>
      <c r="E313">
        <v>1</v>
      </c>
      <c r="F313"/>
      <c r="G313">
        <v>431100</v>
      </c>
      <c r="H313"/>
      <c r="I313" s="183">
        <v>44900</v>
      </c>
      <c r="J313" s="176"/>
      <c r="K313" s="176" t="s">
        <v>129</v>
      </c>
      <c r="L313" s="176" t="s">
        <v>129</v>
      </c>
      <c r="M313" s="176" t="s">
        <v>129</v>
      </c>
      <c r="N313" s="176" t="s">
        <v>129</v>
      </c>
      <c r="O313" s="176" t="s">
        <v>129</v>
      </c>
      <c r="P313" s="178" t="s">
        <v>129</v>
      </c>
      <c r="Q313" s="94" t="e">
        <f t="shared" si="913"/>
        <v>#DIV/0!</v>
      </c>
      <c r="R313" s="94" t="e">
        <f t="shared" si="914"/>
        <v>#DIV/0!</v>
      </c>
      <c r="S313" s="94" t="e">
        <f t="shared" si="915"/>
        <v>#DIV/0!</v>
      </c>
      <c r="T313" s="94" t="e">
        <f t="shared" si="916"/>
        <v>#DIV/0!</v>
      </c>
      <c r="U313" s="94" t="e">
        <f t="shared" si="917"/>
        <v>#DIV/0!</v>
      </c>
      <c r="V313" s="94" t="e">
        <f t="shared" si="918"/>
        <v>#DIV/0!</v>
      </c>
      <c r="W313" s="362">
        <f t="shared" si="919"/>
        <v>0</v>
      </c>
      <c r="X313" s="362">
        <f t="shared" si="920"/>
        <v>0</v>
      </c>
      <c r="Y313" s="362">
        <f t="shared" si="921"/>
        <v>0</v>
      </c>
      <c r="Z313" s="100"/>
      <c r="AA313" s="396"/>
      <c r="AB313" s="100"/>
      <c r="AC313" s="100"/>
      <c r="AD313" s="100"/>
      <c r="AE313" s="100"/>
      <c r="AF313" s="100"/>
      <c r="AG313" s="201"/>
      <c r="AH313" s="201"/>
      <c r="AI313" s="201"/>
      <c r="AJ313" s="201"/>
      <c r="AK313" s="201"/>
      <c r="AL313" s="94">
        <f t="shared" si="976"/>
        <v>-1</v>
      </c>
      <c r="AM313" s="94">
        <f t="shared" si="977"/>
        <v>-0.20134894104584281</v>
      </c>
      <c r="AN313" s="94">
        <f t="shared" si="1001"/>
        <v>0.12988642278484389</v>
      </c>
      <c r="AO313" s="94">
        <f t="shared" si="1002"/>
        <v>-1.7312156543863932E-2</v>
      </c>
      <c r="AP313" s="94">
        <f t="shared" si="1003"/>
        <v>-0.19512092134570516</v>
      </c>
      <c r="AQ313" s="94">
        <f t="shared" si="1004"/>
        <v>0.30042830079894556</v>
      </c>
      <c r="AR313" s="362">
        <f t="shared" si="978"/>
        <v>-67.613</v>
      </c>
      <c r="AS313" s="362">
        <f t="shared" si="1005"/>
        <v>-17.046000000000006</v>
      </c>
      <c r="AT313" s="362">
        <f t="shared" si="1006"/>
        <v>9.7319999999999993</v>
      </c>
      <c r="AU313" s="266"/>
      <c r="AV313" s="266">
        <v>67.613</v>
      </c>
      <c r="AW313" s="266">
        <v>84.659000000000006</v>
      </c>
      <c r="AX313" s="266">
        <v>74.927000000000007</v>
      </c>
      <c r="AY313" s="266">
        <v>76.247</v>
      </c>
      <c r="AZ313" s="266">
        <v>94.730999999999995</v>
      </c>
      <c r="BA313" s="238">
        <v>72.846000000000004</v>
      </c>
      <c r="BB313" s="217">
        <v>71.609830000000002</v>
      </c>
      <c r="BC313" s="216">
        <v>50.071939999999998</v>
      </c>
      <c r="BD313" s="216">
        <v>38.380226</v>
      </c>
      <c r="BE313" s="216">
        <v>34.387602999999999</v>
      </c>
      <c r="BF313" s="237"/>
      <c r="BG313" s="94">
        <f t="shared" si="979"/>
        <v>-1</v>
      </c>
      <c r="BH313" s="94">
        <f t="shared" si="1007"/>
        <v>-0.49490854233452758</v>
      </c>
      <c r="BI313" s="94">
        <f t="shared" si="1008"/>
        <v>0.38694913037792611</v>
      </c>
      <c r="BJ313" s="94">
        <f t="shared" si="1009"/>
        <v>0.19777580535686318</v>
      </c>
      <c r="BK313" s="94">
        <f t="shared" si="1010"/>
        <v>-0.24579641661744442</v>
      </c>
      <c r="BL313" s="94">
        <f t="shared" si="1011"/>
        <v>0.36627750578361218</v>
      </c>
      <c r="BM313" s="362">
        <f t="shared" si="980"/>
        <v>-16.071000000000002</v>
      </c>
      <c r="BN313" s="362">
        <f t="shared" si="1012"/>
        <v>-15.747</v>
      </c>
      <c r="BO313" s="362">
        <f t="shared" si="1013"/>
        <v>8.8770000000000024</v>
      </c>
      <c r="BP313" s="266"/>
      <c r="BQ313" s="266">
        <v>16.071000000000002</v>
      </c>
      <c r="BR313" s="266">
        <v>31.818000000000001</v>
      </c>
      <c r="BS313" s="266">
        <v>22.940999999999999</v>
      </c>
      <c r="BT313" s="266">
        <v>19.152999999999999</v>
      </c>
      <c r="BU313" s="266">
        <v>25.395</v>
      </c>
      <c r="BV313" s="238">
        <v>18.587</v>
      </c>
      <c r="BW313" s="217">
        <v>13.891829</v>
      </c>
      <c r="BX313" s="216">
        <v>9.2983960000000003</v>
      </c>
      <c r="BY313" s="216">
        <v>6.9373860000000001</v>
      </c>
      <c r="BZ313" s="216">
        <v>8.1954799999999999</v>
      </c>
      <c r="CA313" s="239"/>
      <c r="CB313" s="94">
        <f t="shared" si="981"/>
        <v>-1</v>
      </c>
      <c r="CC313" s="94">
        <f t="shared" si="1014"/>
        <v>-0.49755552005112641</v>
      </c>
      <c r="CD313" s="94">
        <f t="shared" si="1015"/>
        <v>0.38577691183633722</v>
      </c>
      <c r="CE313" s="94">
        <f t="shared" si="1016"/>
        <v>0.21303110060697197</v>
      </c>
      <c r="CF313" s="94">
        <f t="shared" si="1017"/>
        <v>-0.24578674444984605</v>
      </c>
      <c r="CG313" s="94">
        <f t="shared" si="1018"/>
        <v>0.37976523197316936</v>
      </c>
      <c r="CH313" s="362">
        <f t="shared" si="982"/>
        <v>-15.724</v>
      </c>
      <c r="CI313" s="362">
        <f t="shared" si="1019"/>
        <v>-15.571000000000002</v>
      </c>
      <c r="CJ313" s="362">
        <f t="shared" si="1020"/>
        <v>8.7120000000000033</v>
      </c>
      <c r="CK313" s="100"/>
      <c r="CL313" s="100">
        <v>15.724</v>
      </c>
      <c r="CM313" s="100">
        <v>31.295000000000002</v>
      </c>
      <c r="CN313" s="100">
        <v>22.582999999999998</v>
      </c>
      <c r="CO313" s="100">
        <v>18.617000000000001</v>
      </c>
      <c r="CP313" s="100">
        <v>24.684000000000001</v>
      </c>
      <c r="CQ313" s="296">
        <v>17.89</v>
      </c>
      <c r="CR313" s="288">
        <v>12.942584999999999</v>
      </c>
      <c r="CS313" s="288">
        <v>8.6873400000000007</v>
      </c>
      <c r="CT313" s="288">
        <v>6.413233</v>
      </c>
      <c r="CU313" s="288">
        <v>7.3417019999999997</v>
      </c>
      <c r="CV313" s="289"/>
      <c r="CW313" s="94">
        <f t="shared" si="983"/>
        <v>-1</v>
      </c>
      <c r="CX313" s="94">
        <f t="shared" si="1021"/>
        <v>-0.49729352907405888</v>
      </c>
      <c r="CY313" s="94">
        <f t="shared" si="1022"/>
        <v>0.38470274260405418</v>
      </c>
      <c r="CZ313" s="94">
        <f t="shared" si="1023"/>
        <v>0.12782580851745121</v>
      </c>
      <c r="DA313" s="94">
        <f t="shared" si="1024"/>
        <v>-0.18756503642039538</v>
      </c>
      <c r="DB313" s="94">
        <f t="shared" si="1025"/>
        <v>0.37975592246949025</v>
      </c>
      <c r="DC313" s="362">
        <f t="shared" si="984"/>
        <v>-12.259</v>
      </c>
      <c r="DD313" s="362">
        <f t="shared" si="1026"/>
        <v>-12.126999999999999</v>
      </c>
      <c r="DE313" s="362">
        <f t="shared" si="1027"/>
        <v>6.7749999999999986</v>
      </c>
      <c r="DF313" s="266"/>
      <c r="DG313" s="266">
        <v>12.259</v>
      </c>
      <c r="DH313" s="266">
        <v>24.385999999999999</v>
      </c>
      <c r="DI313" s="266">
        <v>17.611000000000001</v>
      </c>
      <c r="DJ313" s="266">
        <v>15.615</v>
      </c>
      <c r="DK313" s="266">
        <v>19.22</v>
      </c>
      <c r="DL313" s="238">
        <v>13.93</v>
      </c>
      <c r="DM313" s="216">
        <v>8.9423379999999995</v>
      </c>
      <c r="DN313" s="216">
        <v>6.3574590000000004</v>
      </c>
      <c r="DO313" s="216">
        <v>4.5842080000000003</v>
      </c>
      <c r="DP313" s="216">
        <v>5.8806789999999998</v>
      </c>
      <c r="DQ313" s="239"/>
      <c r="DR313" s="94">
        <f t="shared" si="985"/>
        <v>-1</v>
      </c>
      <c r="DS313" s="94">
        <f t="shared" si="1028"/>
        <v>-0.20493539504342306</v>
      </c>
      <c r="DT313" s="94">
        <f t="shared" si="1029"/>
        <v>0.2431044697518267</v>
      </c>
      <c r="DU313" s="94">
        <f t="shared" si="1030"/>
        <v>9.4018940621511671E-2</v>
      </c>
      <c r="DV313" s="94">
        <f t="shared" si="1031"/>
        <v>2.2646928855501621E-2</v>
      </c>
      <c r="DW313" s="94">
        <f t="shared" si="1032"/>
        <v>0.1839902336937565</v>
      </c>
      <c r="DX313" s="362">
        <f t="shared" si="986"/>
        <v>-30.027999999999999</v>
      </c>
      <c r="DY313" s="362">
        <f t="shared" si="1033"/>
        <v>-7.740000000000002</v>
      </c>
      <c r="DZ313" s="362">
        <f t="shared" si="1034"/>
        <v>7.3859999999999992</v>
      </c>
      <c r="EA313" s="100"/>
      <c r="EB313" s="100">
        <v>30.027999999999999</v>
      </c>
      <c r="EC313" s="100">
        <v>37.768000000000001</v>
      </c>
      <c r="ED313" s="100">
        <v>30.382000000000001</v>
      </c>
      <c r="EE313" s="100">
        <v>27.771000000000001</v>
      </c>
      <c r="EF313" s="100">
        <v>27.155999999999999</v>
      </c>
      <c r="EG313" s="296">
        <v>22.936</v>
      </c>
      <c r="EH313" s="288">
        <v>21.005799</v>
      </c>
      <c r="EI313" s="288">
        <v>17.063461</v>
      </c>
      <c r="EJ313" s="288">
        <v>13.206002</v>
      </c>
      <c r="EK313" s="288">
        <v>11.621794</v>
      </c>
      <c r="EL313" s="289"/>
      <c r="EM313" s="94">
        <f t="shared" si="987"/>
        <v>-1</v>
      </c>
      <c r="EN313" s="94">
        <f t="shared" si="1035"/>
        <v>-0.17402844991934299</v>
      </c>
      <c r="EO313" s="94">
        <f t="shared" si="1036"/>
        <v>3.0558578164671613E-2</v>
      </c>
      <c r="EP313" s="94">
        <f t="shared" si="1037"/>
        <v>0.18345227236143163</v>
      </c>
      <c r="EQ313" s="94">
        <f t="shared" si="1038"/>
        <v>-0.22960013227877749</v>
      </c>
      <c r="ER313" s="94">
        <f t="shared" si="1039"/>
        <v>9.1010222489476891E-2</v>
      </c>
      <c r="ES313" s="362">
        <f t="shared" si="988"/>
        <v>-56.323</v>
      </c>
      <c r="ET313" s="362">
        <f t="shared" si="1040"/>
        <v>-11.866999999999997</v>
      </c>
      <c r="EU313" s="362">
        <f t="shared" si="1041"/>
        <v>2.0219999999999914</v>
      </c>
      <c r="EV313" s="100"/>
      <c r="EW313" s="100">
        <v>56.323</v>
      </c>
      <c r="EX313" s="100">
        <v>68.19</v>
      </c>
      <c r="EY313" s="100">
        <v>66.168000000000006</v>
      </c>
      <c r="EZ313" s="100">
        <v>55.911000000000001</v>
      </c>
      <c r="FA313" s="100">
        <v>72.573999999999998</v>
      </c>
      <c r="FB313" s="296">
        <v>66.52</v>
      </c>
      <c r="FC313" s="288">
        <v>60.918134999999999</v>
      </c>
      <c r="FD313" s="288">
        <v>50.074784000000001</v>
      </c>
      <c r="FE313" s="288">
        <v>38.386021999999997</v>
      </c>
      <c r="FF313" s="288">
        <v>34.608443000000001</v>
      </c>
      <c r="FG313" s="289"/>
      <c r="FH313" s="94">
        <f t="shared" si="989"/>
        <v>-1</v>
      </c>
      <c r="FI313" s="94">
        <f t="shared" si="1042"/>
        <v>-4.716981132075472E-2</v>
      </c>
      <c r="FJ313" s="94">
        <f t="shared" si="1043"/>
        <v>1.9230769230769232E-2</v>
      </c>
      <c r="FK313" s="94">
        <f t="shared" si="1044"/>
        <v>-0.15447154471544716</v>
      </c>
      <c r="FL313" s="94">
        <f t="shared" si="1045"/>
        <v>-0.18</v>
      </c>
      <c r="FM313" s="94">
        <f t="shared" si="1046"/>
        <v>0.42857142857142855</v>
      </c>
      <c r="FN313" s="362">
        <f t="shared" si="990"/>
        <v>-101</v>
      </c>
      <c r="FO313" s="362">
        <f t="shared" si="1047"/>
        <v>-5</v>
      </c>
      <c r="FP313" s="362">
        <f t="shared" si="1048"/>
        <v>2</v>
      </c>
      <c r="FQ313" s="486"/>
      <c r="FR313" s="486">
        <v>101</v>
      </c>
      <c r="FS313" s="486">
        <v>106</v>
      </c>
      <c r="FT313" s="486">
        <v>104</v>
      </c>
      <c r="FU313" s="486">
        <v>123</v>
      </c>
      <c r="FV313" s="486">
        <v>150</v>
      </c>
      <c r="FW313" s="499">
        <v>105</v>
      </c>
      <c r="FX313" s="491">
        <v>98</v>
      </c>
      <c r="FY313" s="491">
        <v>78</v>
      </c>
      <c r="FZ313" s="491">
        <v>60</v>
      </c>
      <c r="GA313" s="491">
        <v>62</v>
      </c>
      <c r="GB313" s="499"/>
      <c r="GC313" s="2"/>
      <c r="GE313" s="1" t="s">
        <v>81</v>
      </c>
      <c r="GF313" s="336"/>
      <c r="GG313" s="1">
        <v>3600</v>
      </c>
      <c r="GH313" s="1" t="s">
        <v>194</v>
      </c>
      <c r="GI313" s="18" t="s">
        <v>97</v>
      </c>
      <c r="GJ313" s="94">
        <f t="shared" si="922"/>
        <v>-1</v>
      </c>
      <c r="GK313" s="94">
        <f t="shared" si="923"/>
        <v>-0.49493198258723603</v>
      </c>
      <c r="GL313" s="94">
        <f t="shared" si="924"/>
        <v>0.18249574107143818</v>
      </c>
      <c r="GM313" s="94">
        <f t="shared" si="925"/>
        <v>0.14573898617507527</v>
      </c>
      <c r="GN313" s="94">
        <f t="shared" si="926"/>
        <v>-0.31217706415754898</v>
      </c>
      <c r="GO313" s="392">
        <f t="shared" si="927"/>
        <v>0.21036026691993517</v>
      </c>
      <c r="GP313" s="366">
        <f t="shared" si="928"/>
        <v>-0.46386217475957292</v>
      </c>
      <c r="GQ313" s="366">
        <f t="shared" si="929"/>
        <v>-0.45455308569530595</v>
      </c>
      <c r="GR313" s="366">
        <f t="shared" si="930"/>
        <v>0.1417399384594531</v>
      </c>
      <c r="GS313" s="94">
        <f t="shared" si="991"/>
        <v>0</v>
      </c>
      <c r="GT313" s="94">
        <f t="shared" si="1049"/>
        <v>0.46386217475957292</v>
      </c>
      <c r="GU313" s="392">
        <f t="shared" si="1050"/>
        <v>0.91841526045487887</v>
      </c>
      <c r="GV313" s="94">
        <f t="shared" si="1051"/>
        <v>0.77667532199542577</v>
      </c>
      <c r="GW313" s="94">
        <f t="shared" si="1052"/>
        <v>0.67788155187794708</v>
      </c>
      <c r="GX313" s="94">
        <f t="shared" si="1053"/>
        <v>0.98554659426654967</v>
      </c>
      <c r="GY313" s="94">
        <f t="shared" si="1054"/>
        <v>0.81425887911416639</v>
      </c>
      <c r="GZ313" s="94">
        <f t="shared" si="1055"/>
        <v>0.67994938698572016</v>
      </c>
      <c r="HA313" s="94">
        <f t="shared" si="1056"/>
        <v>0.57400027215547234</v>
      </c>
      <c r="HB313" s="94">
        <f t="shared" si="1057"/>
        <v>0.51661718180703597</v>
      </c>
      <c r="HC313" s="94">
        <f t="shared" si="1058"/>
        <v>0.6317184765105972</v>
      </c>
      <c r="HD313" s="94">
        <f t="shared" si="931"/>
        <v>-1</v>
      </c>
      <c r="HE313" s="94">
        <f t="shared" si="932"/>
        <v>-0.45497194615006031</v>
      </c>
      <c r="HF313" s="94">
        <f t="shared" si="933"/>
        <v>0.26019561832869531</v>
      </c>
      <c r="HG313" s="94">
        <f t="shared" si="934"/>
        <v>0.26062815350122925</v>
      </c>
      <c r="HH313" s="94">
        <f t="shared" si="935"/>
        <v>-0.18352186459887793</v>
      </c>
      <c r="HI313" s="392">
        <f t="shared" si="936"/>
        <v>0.25178553517416452</v>
      </c>
      <c r="HJ313" s="366">
        <f t="shared" si="937"/>
        <v>-0.25814172014167197</v>
      </c>
      <c r="HK313" s="366">
        <f t="shared" si="938"/>
        <v>-0.21548843213805829</v>
      </c>
      <c r="HL313" s="366">
        <f t="shared" si="939"/>
        <v>9.7791555960953125E-2</v>
      </c>
      <c r="HM313" s="94">
        <f t="shared" si="992"/>
        <v>0</v>
      </c>
      <c r="HN313" s="94">
        <f t="shared" si="1059"/>
        <v>0.25814172014167197</v>
      </c>
      <c r="HO313" s="392">
        <f t="shared" si="1060"/>
        <v>0.47363015227973027</v>
      </c>
      <c r="HP313" s="94">
        <f t="shared" si="1061"/>
        <v>0.37583859631877714</v>
      </c>
      <c r="HQ313" s="94">
        <f t="shared" si="1062"/>
        <v>0.29813596917928159</v>
      </c>
      <c r="HR313" s="94">
        <f t="shared" si="1063"/>
        <v>0.36514874832846855</v>
      </c>
      <c r="HS313" s="94">
        <f t="shared" si="1064"/>
        <v>0.29170232285649822</v>
      </c>
      <c r="HT313" s="94">
        <f t="shared" si="1065"/>
        <v>0.25031919378568646</v>
      </c>
      <c r="HU313" s="94">
        <f t="shared" si="1066"/>
        <v>0.21022634589153533</v>
      </c>
      <c r="HV313" s="94">
        <f t="shared" si="1067"/>
        <v>0.19007978207662735</v>
      </c>
      <c r="HW313" s="94">
        <f t="shared" si="1068"/>
        <v>0.23680579909359112</v>
      </c>
      <c r="HX313" s="94" t="e">
        <f t="shared" si="940"/>
        <v>#VALUE!</v>
      </c>
      <c r="HY313" s="94">
        <f t="shared" si="941"/>
        <v>-3.7418897928217933E-2</v>
      </c>
      <c r="HZ313" s="94">
        <f t="shared" si="942"/>
        <v>0.20624338692680572</v>
      </c>
      <c r="IA313" s="94">
        <f t="shared" si="943"/>
        <v>-7.5569867774614163E-2</v>
      </c>
      <c r="IB313" s="94">
        <f t="shared" si="944"/>
        <v>0.32742355198009637</v>
      </c>
      <c r="IC313" s="392">
        <f t="shared" si="945"/>
        <v>8.5223776356666142E-2</v>
      </c>
      <c r="ID313" s="366" t="e">
        <f t="shared" si="946"/>
        <v>#VALUE!</v>
      </c>
      <c r="IE313" s="366">
        <f t="shared" si="947"/>
        <v>-2.0724988076740503E-2</v>
      </c>
      <c r="IF313" s="366">
        <f t="shared" si="948"/>
        <v>9.4699652122025912E-2</v>
      </c>
      <c r="IG313" s="94" t="str">
        <f t="shared" si="993"/>
        <v>i.a.</v>
      </c>
      <c r="IH313" s="94">
        <f t="shared" si="1069"/>
        <v>0.5331392148855707</v>
      </c>
      <c r="II313" s="392">
        <f t="shared" si="1070"/>
        <v>0.5538642029623112</v>
      </c>
      <c r="IJ313" s="94">
        <f t="shared" si="1071"/>
        <v>0.45916455084028529</v>
      </c>
      <c r="IK313" s="94">
        <f t="shared" si="1072"/>
        <v>0.49670011267907926</v>
      </c>
      <c r="IL313" s="94">
        <f t="shared" si="1073"/>
        <v>0.37418359191997136</v>
      </c>
      <c r="IM313" s="94">
        <f t="shared" si="1074"/>
        <v>0.34479855682501503</v>
      </c>
      <c r="IN313" s="94">
        <f t="shared" si="1075"/>
        <v>0.3448201262234965</v>
      </c>
      <c r="IO313" s="94">
        <f t="shared" si="1076"/>
        <v>0.34075955275213965</v>
      </c>
      <c r="IP313" s="94">
        <f t="shared" si="1077"/>
        <v>0.34403153314505996</v>
      </c>
      <c r="IQ313" s="94">
        <f t="shared" si="1078"/>
        <v>0.33580805701082822</v>
      </c>
      <c r="IR313" s="94" t="str">
        <f t="shared" si="994"/>
        <v>i.a.</v>
      </c>
      <c r="IS313" s="94" t="e">
        <f t="shared" si="949"/>
        <v>#VALUE!</v>
      </c>
      <c r="IT313" s="94" t="e">
        <f t="shared" si="950"/>
        <v>#VALUE!</v>
      </c>
      <c r="IU313" s="94" t="e">
        <f t="shared" si="951"/>
        <v>#VALUE!</v>
      </c>
      <c r="IV313" s="94" t="e">
        <f t="shared" si="952"/>
        <v>#VALUE!</v>
      </c>
      <c r="IW313" s="94" t="e">
        <f t="shared" si="953"/>
        <v>#VALUE!</v>
      </c>
      <c r="IX313" s="392" t="e">
        <f t="shared" si="954"/>
        <v>#VALUE!</v>
      </c>
      <c r="IY313" s="366" t="e">
        <f t="shared" si="955"/>
        <v>#VALUE!</v>
      </c>
      <c r="IZ313" s="366" t="e">
        <f t="shared" si="956"/>
        <v>#VALUE!</v>
      </c>
      <c r="JA313" s="366" t="e">
        <f t="shared" si="957"/>
        <v>#VALUE!</v>
      </c>
      <c r="JB313" s="392"/>
      <c r="JC313" s="94" t="str">
        <f t="shared" si="1079"/>
        <v>i.a.</v>
      </c>
      <c r="JD313" s="392" t="str">
        <f t="shared" si="1080"/>
        <v>i.a.</v>
      </c>
      <c r="JE313" s="94" t="str">
        <f t="shared" si="1081"/>
        <v>i.a.</v>
      </c>
      <c r="JF313" s="94" t="str">
        <f t="shared" si="1082"/>
        <v>i.a.</v>
      </c>
      <c r="JG313" s="94" t="str">
        <f t="shared" si="1083"/>
        <v>i.a.</v>
      </c>
      <c r="JH313" s="94" t="str">
        <f t="shared" si="1084"/>
        <v>i.a.</v>
      </c>
      <c r="JI313" s="94" t="str">
        <f t="shared" si="1085"/>
        <v>i.a.</v>
      </c>
      <c r="JJ313" s="94" t="str">
        <f t="shared" si="1086"/>
        <v>i.a.</v>
      </c>
      <c r="JK313" s="94" t="str">
        <f t="shared" si="1087"/>
        <v>i.a.</v>
      </c>
      <c r="JL313" s="94" t="str">
        <f t="shared" si="1088"/>
        <v>i.a.</v>
      </c>
      <c r="JM313" s="94" t="str">
        <f t="shared" si="995"/>
        <v>i.a.</v>
      </c>
      <c r="JN313" s="94" t="e">
        <f t="shared" si="958"/>
        <v>#VALUE!</v>
      </c>
      <c r="JO313" s="94" t="e">
        <f t="shared" si="959"/>
        <v>#DIV/0!</v>
      </c>
      <c r="JP313" s="94" t="e">
        <f t="shared" si="960"/>
        <v>#DIV/0!</v>
      </c>
      <c r="JQ313" s="94" t="e">
        <f t="shared" si="961"/>
        <v>#DIV/0!</v>
      </c>
      <c r="JR313" s="94" t="e">
        <f t="shared" si="962"/>
        <v>#DIV/0!</v>
      </c>
      <c r="JS313" s="392" t="e">
        <f t="shared" si="963"/>
        <v>#DIV/0!</v>
      </c>
      <c r="JT313" s="364" t="e">
        <f t="shared" si="964"/>
        <v>#VALUE!</v>
      </c>
      <c r="JU313" s="364">
        <f t="shared" si="965"/>
        <v>0</v>
      </c>
      <c r="JV313" s="364">
        <f t="shared" si="966"/>
        <v>0</v>
      </c>
      <c r="JW313" s="99" t="str">
        <f t="shared" si="996"/>
        <v>i.a.</v>
      </c>
      <c r="JX313" s="99">
        <f t="shared" si="1089"/>
        <v>0</v>
      </c>
      <c r="JY313" s="393">
        <f t="shared" si="1090"/>
        <v>0</v>
      </c>
      <c r="JZ313" s="99">
        <f t="shared" si="1091"/>
        <v>0</v>
      </c>
      <c r="KA313" s="99">
        <f t="shared" si="1092"/>
        <v>0</v>
      </c>
      <c r="KB313" s="99">
        <f t="shared" si="1093"/>
        <v>0</v>
      </c>
      <c r="KC313" s="99">
        <f t="shared" si="1094"/>
        <v>0</v>
      </c>
      <c r="KD313" s="99">
        <f t="shared" si="1095"/>
        <v>0</v>
      </c>
      <c r="KE313" s="99">
        <f t="shared" si="1096"/>
        <v>0</v>
      </c>
      <c r="KF313" s="99">
        <f t="shared" si="997"/>
        <v>0</v>
      </c>
      <c r="KG313" s="99">
        <f t="shared" si="998"/>
        <v>0</v>
      </c>
      <c r="KH313" s="99" t="str">
        <f t="shared" si="999"/>
        <v>i.a.</v>
      </c>
      <c r="KI313" s="94">
        <f t="shared" si="967"/>
        <v>-1</v>
      </c>
      <c r="KJ313" s="94">
        <f t="shared" si="968"/>
        <v>-0.47268203094474648</v>
      </c>
      <c r="KK313" s="94">
        <f t="shared" si="969"/>
        <v>0.3596301776507459</v>
      </c>
      <c r="KL313" s="94">
        <f t="shared" si="970"/>
        <v>0.43464255167939952</v>
      </c>
      <c r="KM313" s="94">
        <f t="shared" si="971"/>
        <v>-8.0227737133958588E-2</v>
      </c>
      <c r="KN313" s="392">
        <f t="shared" si="972"/>
        <v>-3.4164337618781383E-2</v>
      </c>
      <c r="KO313" s="364">
        <f t="shared" si="973"/>
        <v>-0.15568316831683168</v>
      </c>
      <c r="KP313" s="364">
        <f t="shared" si="974"/>
        <v>-0.13955268073977209</v>
      </c>
      <c r="KQ313" s="364">
        <f t="shared" si="975"/>
        <v>7.8091618287373016E-2</v>
      </c>
      <c r="KR313" s="308"/>
      <c r="KS313" s="308">
        <f t="shared" si="1097"/>
        <v>0.15568316831683168</v>
      </c>
      <c r="KT313" s="395">
        <f t="shared" si="1098"/>
        <v>0.29523584905660377</v>
      </c>
      <c r="KU313" s="308">
        <f t="shared" si="1099"/>
        <v>0.21714423076923076</v>
      </c>
      <c r="KV313" s="308">
        <f t="shared" si="1100"/>
        <v>0.15135772357723579</v>
      </c>
      <c r="KW313" s="308">
        <f t="shared" si="1101"/>
        <v>0.16456000000000001</v>
      </c>
      <c r="KX313" s="308">
        <f t="shared" si="1102"/>
        <v>0.17038095238095238</v>
      </c>
      <c r="KY313" s="308">
        <f t="shared" si="1103"/>
        <v>0.132067193877551</v>
      </c>
      <c r="KZ313" s="308">
        <f t="shared" si="1104"/>
        <v>0.11137615384615386</v>
      </c>
      <c r="LA313" s="308">
        <f t="shared" si="1105"/>
        <v>0.10688721666666666</v>
      </c>
      <c r="LB313" s="308">
        <f t="shared" si="1106"/>
        <v>0.11841454838709677</v>
      </c>
      <c r="LC313" s="308" t="str">
        <f t="shared" si="1000"/>
        <v>i.a.</v>
      </c>
    </row>
    <row r="314" spans="1:315" s="1" customFormat="1" x14ac:dyDescent="0.3">
      <c r="A314" s="348" t="s">
        <v>702</v>
      </c>
      <c r="B314" s="171">
        <v>38494422</v>
      </c>
      <c r="C314" t="s">
        <v>95</v>
      </c>
      <c r="D314" s="336"/>
      <c r="E314">
        <v>1</v>
      </c>
      <c r="F314"/>
      <c r="G314"/>
      <c r="H314"/>
      <c r="I314" s="190">
        <v>45061</v>
      </c>
      <c r="J314" s="176"/>
      <c r="K314" s="176" t="s">
        <v>132</v>
      </c>
      <c r="L314" s="176" t="s">
        <v>132</v>
      </c>
      <c r="M314" s="176" t="s">
        <v>132</v>
      </c>
      <c r="N314" s="176" t="s">
        <v>132</v>
      </c>
      <c r="O314" s="178" t="s">
        <v>132</v>
      </c>
      <c r="P314" s="178" t="s">
        <v>132</v>
      </c>
      <c r="Q314" s="94" t="e">
        <f t="shared" si="913"/>
        <v>#DIV/0!</v>
      </c>
      <c r="R314" s="94" t="e">
        <f t="shared" si="914"/>
        <v>#DIV/0!</v>
      </c>
      <c r="S314" s="94" t="e">
        <f t="shared" si="915"/>
        <v>#DIV/0!</v>
      </c>
      <c r="T314" s="94" t="e">
        <f t="shared" si="916"/>
        <v>#DIV/0!</v>
      </c>
      <c r="U314" s="94" t="e">
        <f t="shared" si="917"/>
        <v>#DIV/0!</v>
      </c>
      <c r="V314" s="94" t="e">
        <f t="shared" si="918"/>
        <v>#DIV/0!</v>
      </c>
      <c r="W314" s="362">
        <f t="shared" si="919"/>
        <v>0</v>
      </c>
      <c r="X314" s="362">
        <f t="shared" si="920"/>
        <v>0</v>
      </c>
      <c r="Y314" s="362">
        <f t="shared" si="921"/>
        <v>0</v>
      </c>
      <c r="Z314" s="100"/>
      <c r="AA314" s="396"/>
      <c r="AB314" s="100"/>
      <c r="AC314" s="100"/>
      <c r="AD314" s="100"/>
      <c r="AE314" s="228"/>
      <c r="AF314" s="257"/>
      <c r="AG314" s="258"/>
      <c r="AH314" s="222"/>
      <c r="AI314" s="222"/>
      <c r="AJ314" s="222"/>
      <c r="AK314" s="223"/>
      <c r="AL314" s="94">
        <f t="shared" si="976"/>
        <v>-1</v>
      </c>
      <c r="AM314" s="94">
        <f t="shared" si="977"/>
        <v>0.22122898294530038</v>
      </c>
      <c r="AN314" s="94">
        <f t="shared" si="1001"/>
        <v>0.15105900850906404</v>
      </c>
      <c r="AO314" s="94">
        <f t="shared" si="1002"/>
        <v>0.61620389401696618</v>
      </c>
      <c r="AP314" s="94">
        <f t="shared" si="1003"/>
        <v>0.58750593260560025</v>
      </c>
      <c r="AQ314" s="94">
        <f t="shared" si="1004"/>
        <v>0.49009900990099031</v>
      </c>
      <c r="AR314" s="362">
        <f t="shared" si="978"/>
        <v>-60.793999999999997</v>
      </c>
      <c r="AS314" s="362">
        <f t="shared" si="1005"/>
        <v>11.012999999999998</v>
      </c>
      <c r="AT314" s="362">
        <f t="shared" si="1006"/>
        <v>6.5330000000000013</v>
      </c>
      <c r="AU314" s="266"/>
      <c r="AV314" s="266">
        <v>60.793999999999997</v>
      </c>
      <c r="AW314" s="266">
        <v>49.780999999999999</v>
      </c>
      <c r="AX314" s="266">
        <v>43.247999999999998</v>
      </c>
      <c r="AY314" s="266">
        <v>26.759</v>
      </c>
      <c r="AZ314" s="201">
        <v>16.856000000000002</v>
      </c>
      <c r="BA314" s="273">
        <v>11.311999999999999</v>
      </c>
      <c r="BB314" s="223"/>
      <c r="BC314" s="222"/>
      <c r="BD314" s="222"/>
      <c r="BE314" s="222"/>
      <c r="BF314" s="223"/>
      <c r="BG314" s="94">
        <f t="shared" si="979"/>
        <v>-1</v>
      </c>
      <c r="BH314" s="94">
        <f t="shared" si="1007"/>
        <v>-0.10586137731223547</v>
      </c>
      <c r="BI314" s="94">
        <f t="shared" si="1008"/>
        <v>1.3324299909665801E-2</v>
      </c>
      <c r="BJ314" s="94">
        <f t="shared" si="1009"/>
        <v>0.12614445574771108</v>
      </c>
      <c r="BK314" s="94">
        <f t="shared" si="1010"/>
        <v>1.0415368639667706</v>
      </c>
      <c r="BL314" s="94">
        <f t="shared" si="1011"/>
        <v>-0.22867440929114938</v>
      </c>
      <c r="BM314" s="362">
        <f t="shared" si="980"/>
        <v>-4.0119999999999996</v>
      </c>
      <c r="BN314" s="362">
        <f t="shared" si="1012"/>
        <v>-0.47500000000000053</v>
      </c>
      <c r="BO314" s="362">
        <f t="shared" si="1013"/>
        <v>5.9000000000000163E-2</v>
      </c>
      <c r="BP314" s="266"/>
      <c r="BQ314" s="266">
        <v>4.0119999999999996</v>
      </c>
      <c r="BR314" s="266">
        <v>4.4870000000000001</v>
      </c>
      <c r="BS314" s="266">
        <v>4.4279999999999999</v>
      </c>
      <c r="BT314" s="266">
        <v>3.9319999999999999</v>
      </c>
      <c r="BU314" s="201">
        <v>1.9259999999999999</v>
      </c>
      <c r="BV314" s="273">
        <v>2.4969999999999999</v>
      </c>
      <c r="BW314" s="223"/>
      <c r="BX314" s="222"/>
      <c r="BY314" s="222"/>
      <c r="BZ314" s="222"/>
      <c r="CA314" s="222"/>
      <c r="CB314" s="94">
        <f t="shared" si="981"/>
        <v>-1</v>
      </c>
      <c r="CC314" s="94">
        <f t="shared" si="1014"/>
        <v>-0.18347742555235347</v>
      </c>
      <c r="CD314" s="94">
        <f t="shared" si="1015"/>
        <v>-2.4009603841544633E-4</v>
      </c>
      <c r="CE314" s="94">
        <f t="shared" si="1016"/>
        <v>0.12964469758611344</v>
      </c>
      <c r="CF314" s="94">
        <f t="shared" si="1017"/>
        <v>1.0597765363128491</v>
      </c>
      <c r="CG314" s="94">
        <f t="shared" si="1018"/>
        <v>-0.27383367139959425</v>
      </c>
      <c r="CH314" s="362">
        <f t="shared" si="982"/>
        <v>-3.4</v>
      </c>
      <c r="CI314" s="362">
        <f t="shared" si="1019"/>
        <v>-0.76399999999999979</v>
      </c>
      <c r="CJ314" s="362">
        <f t="shared" si="1020"/>
        <v>-1.000000000000334E-3</v>
      </c>
      <c r="CK314" s="100"/>
      <c r="CL314" s="100">
        <v>3.4</v>
      </c>
      <c r="CM314" s="100">
        <v>4.1639999999999997</v>
      </c>
      <c r="CN314" s="100">
        <v>4.165</v>
      </c>
      <c r="CO314" s="100">
        <v>3.6869999999999998</v>
      </c>
      <c r="CP314" s="208">
        <v>1.79</v>
      </c>
      <c r="CQ314" s="221">
        <v>2.4649999999999999</v>
      </c>
      <c r="CR314" s="291"/>
      <c r="CS314" s="291"/>
      <c r="CT314" s="291"/>
      <c r="CU314" s="291"/>
      <c r="CV314" s="291"/>
      <c r="CW314" s="94">
        <f t="shared" si="983"/>
        <v>-1</v>
      </c>
      <c r="CX314" s="94">
        <f t="shared" si="1021"/>
        <v>-0.15889628924833488</v>
      </c>
      <c r="CY314" s="94">
        <f t="shared" si="1022"/>
        <v>-2.7152113545202122E-2</v>
      </c>
      <c r="CZ314" s="94">
        <f t="shared" si="1023"/>
        <v>0.13719298245614034</v>
      </c>
      <c r="DA314" s="94">
        <f t="shared" si="1024"/>
        <v>0.94672131147540994</v>
      </c>
      <c r="DB314" s="94">
        <f t="shared" si="1025"/>
        <v>-0.2371026576341845</v>
      </c>
      <c r="DC314" s="362">
        <f t="shared" si="984"/>
        <v>-2.6520000000000001</v>
      </c>
      <c r="DD314" s="362">
        <f t="shared" si="1026"/>
        <v>-0.50099999999999989</v>
      </c>
      <c r="DE314" s="362">
        <f t="shared" si="1027"/>
        <v>-8.8000000000000078E-2</v>
      </c>
      <c r="DF314" s="266"/>
      <c r="DG314" s="266">
        <v>2.6520000000000001</v>
      </c>
      <c r="DH314" s="266">
        <v>3.153</v>
      </c>
      <c r="DI314" s="266">
        <v>3.2410000000000001</v>
      </c>
      <c r="DJ314" s="266">
        <v>2.85</v>
      </c>
      <c r="DK314" s="201">
        <v>1.464</v>
      </c>
      <c r="DL314" s="273">
        <v>1.919</v>
      </c>
      <c r="DM314" s="222"/>
      <c r="DN314" s="222"/>
      <c r="DO314" s="222"/>
      <c r="DP314" s="222"/>
      <c r="DQ314" s="222"/>
      <c r="DR314" s="94">
        <f t="shared" si="985"/>
        <v>-1</v>
      </c>
      <c r="DS314" s="94">
        <f t="shared" si="1028"/>
        <v>0.11997387138917104</v>
      </c>
      <c r="DT314" s="94">
        <f t="shared" si="1029"/>
        <v>0.22743875278396444</v>
      </c>
      <c r="DU314" s="94">
        <f t="shared" si="1030"/>
        <v>0.32307873644507301</v>
      </c>
      <c r="DV314" s="94">
        <f t="shared" si="1031"/>
        <v>0.50585729499467513</v>
      </c>
      <c r="DW314" s="94">
        <f t="shared" si="1032"/>
        <v>0.35140321420004816</v>
      </c>
      <c r="DX314" s="362">
        <f t="shared" si="986"/>
        <v>-15.430999999999999</v>
      </c>
      <c r="DY314" s="362">
        <f t="shared" si="1033"/>
        <v>1.6529999999999987</v>
      </c>
      <c r="DZ314" s="362">
        <f t="shared" si="1034"/>
        <v>2.5530000000000008</v>
      </c>
      <c r="EA314" s="100"/>
      <c r="EB314" s="100">
        <v>15.430999999999999</v>
      </c>
      <c r="EC314" s="100">
        <v>13.778</v>
      </c>
      <c r="ED314" s="100">
        <v>11.225</v>
      </c>
      <c r="EE314" s="100">
        <v>8.484</v>
      </c>
      <c r="EF314" s="208">
        <v>5.6340000000000003</v>
      </c>
      <c r="EG314" s="221">
        <v>4.1689999999999996</v>
      </c>
      <c r="EH314" s="291"/>
      <c r="EI314" s="291"/>
      <c r="EJ314" s="291"/>
      <c r="EK314" s="291"/>
      <c r="EL314" s="291"/>
      <c r="EM314" s="94">
        <f t="shared" si="987"/>
        <v>-1</v>
      </c>
      <c r="EN314" s="94">
        <f t="shared" si="1035"/>
        <v>0.10565795642411223</v>
      </c>
      <c r="EO314" s="94">
        <f t="shared" si="1036"/>
        <v>6.4569001912235325E-3</v>
      </c>
      <c r="EP314" s="94">
        <f t="shared" si="1037"/>
        <v>1.2055649887714301</v>
      </c>
      <c r="EQ314" s="94">
        <f t="shared" si="1038"/>
        <v>0.37250037588332596</v>
      </c>
      <c r="ER314" s="94">
        <f t="shared" si="1039"/>
        <v>0.48112682329361983</v>
      </c>
      <c r="ES314" s="362">
        <f t="shared" si="988"/>
        <v>-44.808999999999997</v>
      </c>
      <c r="ET314" s="362">
        <f t="shared" si="1040"/>
        <v>4.2819999999999965</v>
      </c>
      <c r="EU314" s="362">
        <f t="shared" si="1041"/>
        <v>0.25999999999999801</v>
      </c>
      <c r="EV314" s="100"/>
      <c r="EW314" s="100">
        <v>44.808999999999997</v>
      </c>
      <c r="EX314" s="100">
        <v>40.527000000000001</v>
      </c>
      <c r="EY314" s="100">
        <v>40.267000000000003</v>
      </c>
      <c r="EZ314" s="100">
        <v>18.257000000000001</v>
      </c>
      <c r="FA314" s="208">
        <v>13.302</v>
      </c>
      <c r="FB314" s="221">
        <v>8.9809999999999999</v>
      </c>
      <c r="FC314" s="291"/>
      <c r="FD314" s="291"/>
      <c r="FE314" s="291"/>
      <c r="FF314" s="291"/>
      <c r="FG314" s="291"/>
      <c r="FH314" s="94">
        <f t="shared" si="989"/>
        <v>-1</v>
      </c>
      <c r="FI314" s="94">
        <f t="shared" si="1042"/>
        <v>0.1951219512195122</v>
      </c>
      <c r="FJ314" s="94">
        <f t="shared" si="1043"/>
        <v>0.18840579710144928</v>
      </c>
      <c r="FK314" s="94">
        <f t="shared" si="1044"/>
        <v>0.60465116279069764</v>
      </c>
      <c r="FL314" s="94">
        <f t="shared" si="1045"/>
        <v>0.43333333333333335</v>
      </c>
      <c r="FM314" s="94">
        <f t="shared" si="1046"/>
        <v>0.25</v>
      </c>
      <c r="FN314" s="362">
        <f t="shared" si="990"/>
        <v>-98</v>
      </c>
      <c r="FO314" s="362">
        <f t="shared" si="1047"/>
        <v>16</v>
      </c>
      <c r="FP314" s="362">
        <f t="shared" si="1048"/>
        <v>13</v>
      </c>
      <c r="FQ314" s="486"/>
      <c r="FR314" s="486">
        <v>98</v>
      </c>
      <c r="FS314" s="486">
        <v>82</v>
      </c>
      <c r="FT314" s="486">
        <v>69</v>
      </c>
      <c r="FU314" s="486">
        <v>43</v>
      </c>
      <c r="FV314" s="2">
        <v>30</v>
      </c>
      <c r="FW314" s="505">
        <v>24</v>
      </c>
      <c r="FX314" s="506"/>
      <c r="FY314" s="506"/>
      <c r="FZ314" s="506"/>
      <c r="GA314" s="506"/>
      <c r="GB314" s="506"/>
      <c r="GC314" s="2"/>
      <c r="GD314" s="141"/>
      <c r="GE314" s="1" t="s">
        <v>77</v>
      </c>
      <c r="GF314" s="336"/>
      <c r="GG314" s="138">
        <v>9220</v>
      </c>
      <c r="GH314" s="1" t="s">
        <v>286</v>
      </c>
      <c r="GI314" s="18" t="s">
        <v>93</v>
      </c>
      <c r="GJ314" s="94">
        <f t="shared" si="922"/>
        <v>-1</v>
      </c>
      <c r="GK314" s="94">
        <f t="shared" si="923"/>
        <v>-0.30105399264218202</v>
      </c>
      <c r="GL314" s="94">
        <f t="shared" si="924"/>
        <v>-0.21192385125069516</v>
      </c>
      <c r="GM314" s="94">
        <f t="shared" si="925"/>
        <v>-0.19081009485408948</v>
      </c>
      <c r="GN314" s="94">
        <f t="shared" si="926"/>
        <v>0.43023015905049311</v>
      </c>
      <c r="GO314" s="392">
        <f t="shared" si="927"/>
        <v>-0.38235490687848811</v>
      </c>
      <c r="GP314" s="366">
        <f t="shared" si="928"/>
        <v>-0.23280495737615117</v>
      </c>
      <c r="GQ314" s="366">
        <f t="shared" si="929"/>
        <v>-0.10027507302020125</v>
      </c>
      <c r="GR314" s="366">
        <f t="shared" si="930"/>
        <v>-8.9569520570211114E-2</v>
      </c>
      <c r="GS314" s="94">
        <f t="shared" si="991"/>
        <v>0</v>
      </c>
      <c r="GT314" s="94">
        <f t="shared" si="1049"/>
        <v>0.23280495737615117</v>
      </c>
      <c r="GU314" s="392">
        <f t="shared" si="1050"/>
        <v>0.33308003039635242</v>
      </c>
      <c r="GV314" s="94">
        <f t="shared" si="1051"/>
        <v>0.42264955096656354</v>
      </c>
      <c r="GW314" s="94">
        <f t="shared" si="1052"/>
        <v>0.52231194220144495</v>
      </c>
      <c r="GX314" s="94">
        <f t="shared" si="1053"/>
        <v>0.36519432826685705</v>
      </c>
      <c r="GY314" s="94">
        <f t="shared" si="1054"/>
        <v>0.59126888942192379</v>
      </c>
      <c r="GZ314" s="94" t="str">
        <f t="shared" si="1055"/>
        <v>Negativ EK</v>
      </c>
      <c r="HA314" s="94" t="str">
        <f t="shared" si="1056"/>
        <v>Negativ EK</v>
      </c>
      <c r="HB314" s="94" t="str">
        <f t="shared" si="1057"/>
        <v>Negativ EK</v>
      </c>
      <c r="HC314" s="94" t="str">
        <f t="shared" si="1058"/>
        <v>Negativ EK</v>
      </c>
      <c r="HD314" s="94">
        <f t="shared" si="931"/>
        <v>-1</v>
      </c>
      <c r="HE314" s="94">
        <f t="shared" si="932"/>
        <v>-0.15345181539519948</v>
      </c>
      <c r="HF314" s="94">
        <f t="shared" si="933"/>
        <v>-0.2659876806704301</v>
      </c>
      <c r="HG314" s="94">
        <f t="shared" si="934"/>
        <v>-0.39272789148140907</v>
      </c>
      <c r="HH314" s="94">
        <f t="shared" si="935"/>
        <v>0.44147678759693126</v>
      </c>
      <c r="HI314" s="392">
        <f t="shared" si="936"/>
        <v>-0.37824573619744317</v>
      </c>
      <c r="HJ314" s="366">
        <f t="shared" si="937"/>
        <v>-9.4028311615262011E-2</v>
      </c>
      <c r="HK314" s="366">
        <f t="shared" si="938"/>
        <v>-1.7044292786054904E-2</v>
      </c>
      <c r="HL314" s="366">
        <f t="shared" si="939"/>
        <v>-4.0249929943567242E-2</v>
      </c>
      <c r="HM314" s="94">
        <f t="shared" si="992"/>
        <v>0</v>
      </c>
      <c r="HN314" s="94">
        <f t="shared" si="1059"/>
        <v>9.4028311615262011E-2</v>
      </c>
      <c r="HO314" s="392">
        <f t="shared" si="1060"/>
        <v>0.11107260440131692</v>
      </c>
      <c r="HP314" s="94">
        <f t="shared" si="1061"/>
        <v>0.15132253434488416</v>
      </c>
      <c r="HQ314" s="94">
        <f t="shared" si="1062"/>
        <v>0.2491840679362464</v>
      </c>
      <c r="HR314" s="94">
        <f t="shared" si="1063"/>
        <v>0.17286720818561233</v>
      </c>
      <c r="HS314" s="94">
        <f t="shared" si="1064"/>
        <v>0.27803139962142298</v>
      </c>
      <c r="HT314" s="94" t="str">
        <f t="shared" si="1065"/>
        <v>i.a.</v>
      </c>
      <c r="HU314" s="94" t="str">
        <f t="shared" si="1066"/>
        <v>i.a.</v>
      </c>
      <c r="HV314" s="94" t="str">
        <f t="shared" si="1067"/>
        <v>i.a.</v>
      </c>
      <c r="HW314" s="94" t="str">
        <f t="shared" si="1068"/>
        <v>i.a.</v>
      </c>
      <c r="HX314" s="94" t="e">
        <f t="shared" si="940"/>
        <v>#VALUE!</v>
      </c>
      <c r="HY314" s="94">
        <f t="shared" si="941"/>
        <v>1.2947869530427852E-2</v>
      </c>
      <c r="HZ314" s="94">
        <f t="shared" si="942"/>
        <v>0.21956414879837888</v>
      </c>
      <c r="IA314" s="94">
        <f t="shared" si="943"/>
        <v>-0.40011800006760628</v>
      </c>
      <c r="IB314" s="94">
        <f t="shared" si="944"/>
        <v>9.7163484582306323E-2</v>
      </c>
      <c r="IC314" s="392">
        <f t="shared" si="945"/>
        <v>-8.7584403343058725E-2</v>
      </c>
      <c r="ID314" s="366" t="e">
        <f t="shared" si="946"/>
        <v>#VALUE!</v>
      </c>
      <c r="IE314" s="366">
        <f t="shared" si="947"/>
        <v>4.4018986451065945E-3</v>
      </c>
      <c r="IF314" s="366">
        <f t="shared" si="948"/>
        <v>6.1206634968132778E-2</v>
      </c>
      <c r="IG314" s="94" t="str">
        <f t="shared" si="993"/>
        <v>i.a.</v>
      </c>
      <c r="IH314" s="94">
        <f t="shared" si="1069"/>
        <v>0.34437278225356516</v>
      </c>
      <c r="II314" s="392">
        <f t="shared" si="1070"/>
        <v>0.33997088360845856</v>
      </c>
      <c r="IJ314" s="94">
        <f t="shared" si="1071"/>
        <v>0.27876424864032578</v>
      </c>
      <c r="IK314" s="94">
        <f t="shared" si="1072"/>
        <v>0.46469847181902829</v>
      </c>
      <c r="IL314" s="94">
        <f t="shared" si="1073"/>
        <v>0.42354533152909341</v>
      </c>
      <c r="IM314" s="94">
        <f t="shared" si="1074"/>
        <v>0.46420220465427009</v>
      </c>
      <c r="IN314" s="94" t="str">
        <f t="shared" si="1075"/>
        <v>i.a.</v>
      </c>
      <c r="IO314" s="94" t="str">
        <f t="shared" si="1076"/>
        <v>i.a.</v>
      </c>
      <c r="IP314" s="94" t="str">
        <f t="shared" si="1077"/>
        <v>i.a.</v>
      </c>
      <c r="IQ314" s="94" t="str">
        <f t="shared" si="1078"/>
        <v>i.a.</v>
      </c>
      <c r="IR314" s="94" t="str">
        <f t="shared" si="994"/>
        <v>i.a.</v>
      </c>
      <c r="IS314" s="94" t="e">
        <f t="shared" si="949"/>
        <v>#VALUE!</v>
      </c>
      <c r="IT314" s="94" t="e">
        <f t="shared" si="950"/>
        <v>#VALUE!</v>
      </c>
      <c r="IU314" s="94" t="e">
        <f t="shared" si="951"/>
        <v>#VALUE!</v>
      </c>
      <c r="IV314" s="94" t="e">
        <f t="shared" si="952"/>
        <v>#VALUE!</v>
      </c>
      <c r="IW314" s="94" t="e">
        <f t="shared" si="953"/>
        <v>#VALUE!</v>
      </c>
      <c r="IX314" s="392" t="e">
        <f t="shared" si="954"/>
        <v>#VALUE!</v>
      </c>
      <c r="IY314" s="366" t="e">
        <f t="shared" si="955"/>
        <v>#VALUE!</v>
      </c>
      <c r="IZ314" s="366" t="e">
        <f t="shared" si="956"/>
        <v>#VALUE!</v>
      </c>
      <c r="JA314" s="366" t="e">
        <f t="shared" si="957"/>
        <v>#VALUE!</v>
      </c>
      <c r="JB314" s="392"/>
      <c r="JC314" s="94" t="str">
        <f t="shared" si="1079"/>
        <v>i.a.</v>
      </c>
      <c r="JD314" s="392" t="str">
        <f t="shared" si="1080"/>
        <v>i.a.</v>
      </c>
      <c r="JE314" s="94" t="str">
        <f t="shared" si="1081"/>
        <v>i.a.</v>
      </c>
      <c r="JF314" s="94" t="str">
        <f t="shared" si="1082"/>
        <v>i.a.</v>
      </c>
      <c r="JG314" s="94" t="str">
        <f t="shared" si="1083"/>
        <v>i.a.</v>
      </c>
      <c r="JH314" s="94" t="str">
        <f t="shared" si="1084"/>
        <v>i.a.</v>
      </c>
      <c r="JI314" s="94" t="str">
        <f t="shared" si="1085"/>
        <v>i.a.</v>
      </c>
      <c r="JJ314" s="94" t="str">
        <f t="shared" si="1086"/>
        <v>i.a.</v>
      </c>
      <c r="JK314" s="94" t="str">
        <f t="shared" si="1087"/>
        <v>i.a.</v>
      </c>
      <c r="JL314" s="94" t="str">
        <f t="shared" si="1088"/>
        <v>i.a.</v>
      </c>
      <c r="JM314" s="94" t="str">
        <f t="shared" si="995"/>
        <v>i.a.</v>
      </c>
      <c r="JN314" s="94" t="e">
        <f t="shared" si="958"/>
        <v>#VALUE!</v>
      </c>
      <c r="JO314" s="94" t="e">
        <f t="shared" si="959"/>
        <v>#DIV/0!</v>
      </c>
      <c r="JP314" s="94" t="e">
        <f t="shared" si="960"/>
        <v>#DIV/0!</v>
      </c>
      <c r="JQ314" s="94" t="e">
        <f t="shared" si="961"/>
        <v>#DIV/0!</v>
      </c>
      <c r="JR314" s="94" t="e">
        <f t="shared" si="962"/>
        <v>#DIV/0!</v>
      </c>
      <c r="JS314" s="392" t="e">
        <f t="shared" si="963"/>
        <v>#DIV/0!</v>
      </c>
      <c r="JT314" s="364" t="e">
        <f t="shared" si="964"/>
        <v>#VALUE!</v>
      </c>
      <c r="JU314" s="364">
        <f t="shared" si="965"/>
        <v>0</v>
      </c>
      <c r="JV314" s="364">
        <f t="shared" si="966"/>
        <v>0</v>
      </c>
      <c r="JW314" s="99" t="str">
        <f t="shared" si="996"/>
        <v>i.a.</v>
      </c>
      <c r="JX314" s="99">
        <f t="shared" si="1089"/>
        <v>0</v>
      </c>
      <c r="JY314" s="393">
        <f t="shared" si="1090"/>
        <v>0</v>
      </c>
      <c r="JZ314" s="99">
        <f t="shared" si="1091"/>
        <v>0</v>
      </c>
      <c r="KA314" s="99">
        <f t="shared" si="1092"/>
        <v>0</v>
      </c>
      <c r="KB314" s="99">
        <f t="shared" si="1093"/>
        <v>0</v>
      </c>
      <c r="KC314" s="99">
        <f t="shared" si="1094"/>
        <v>0</v>
      </c>
      <c r="KD314" s="99" t="str">
        <f t="shared" si="1095"/>
        <v>i.a.</v>
      </c>
      <c r="KE314" s="99" t="str">
        <f t="shared" si="1096"/>
        <v>i.a.</v>
      </c>
      <c r="KF314" s="99" t="str">
        <f t="shared" si="997"/>
        <v>i.a.</v>
      </c>
      <c r="KG314" s="99" t="str">
        <f t="shared" si="998"/>
        <v>i.a.</v>
      </c>
      <c r="KH314" s="99" t="str">
        <f t="shared" si="999"/>
        <v>i.a.</v>
      </c>
      <c r="KI314" s="94">
        <f t="shared" si="967"/>
        <v>-1</v>
      </c>
      <c r="KJ314" s="94">
        <f t="shared" si="968"/>
        <v>-0.31678723362543859</v>
      </c>
      <c r="KK314" s="94">
        <f t="shared" si="969"/>
        <v>-0.15873861739817882</v>
      </c>
      <c r="KL314" s="94">
        <f t="shared" si="970"/>
        <v>-0.29601852179416127</v>
      </c>
      <c r="KM314" s="94">
        <f t="shared" si="971"/>
        <v>0.43705339742756921</v>
      </c>
      <c r="KN314" s="392">
        <f t="shared" si="972"/>
        <v>-0.41906693711967546</v>
      </c>
      <c r="KO314" s="364">
        <f t="shared" si="973"/>
        <v>-3.4693877551020408E-2</v>
      </c>
      <c r="KP314" s="364">
        <f t="shared" si="974"/>
        <v>-1.6086610253857637E-2</v>
      </c>
      <c r="KQ314" s="364">
        <f t="shared" si="975"/>
        <v>-9.5818310357016628E-3</v>
      </c>
      <c r="KR314" s="308"/>
      <c r="KS314" s="308">
        <f t="shared" si="1097"/>
        <v>3.4693877551020408E-2</v>
      </c>
      <c r="KT314" s="395">
        <f t="shared" si="1098"/>
        <v>5.0780487804878045E-2</v>
      </c>
      <c r="KU314" s="308">
        <f t="shared" si="1099"/>
        <v>6.0362318840579708E-2</v>
      </c>
      <c r="KV314" s="308">
        <f t="shared" si="1100"/>
        <v>8.5744186046511628E-2</v>
      </c>
      <c r="KW314" s="308">
        <f t="shared" si="1101"/>
        <v>5.9666666666666666E-2</v>
      </c>
      <c r="KX314" s="308">
        <f t="shared" si="1102"/>
        <v>0.10270833333333333</v>
      </c>
      <c r="KY314" s="308" t="str">
        <f t="shared" si="1103"/>
        <v>i.a.</v>
      </c>
      <c r="KZ314" s="308" t="str">
        <f t="shared" si="1104"/>
        <v>i.a.</v>
      </c>
      <c r="LA314" s="308" t="str">
        <f t="shared" si="1105"/>
        <v>i.a.</v>
      </c>
      <c r="LB314" s="308" t="str">
        <f t="shared" si="1106"/>
        <v>i.a.</v>
      </c>
      <c r="LC314" s="308" t="str">
        <f t="shared" si="1000"/>
        <v>i.a.</v>
      </c>
    </row>
    <row r="315" spans="1:315" s="1" customFormat="1" x14ac:dyDescent="0.3">
      <c r="A315" s="348" t="s">
        <v>383</v>
      </c>
      <c r="B315" s="171">
        <v>16063878</v>
      </c>
      <c r="C315" t="s">
        <v>95</v>
      </c>
      <c r="D315" s="336"/>
      <c r="E315"/>
      <c r="F315"/>
      <c r="G315">
        <v>494100</v>
      </c>
      <c r="H315"/>
      <c r="I315" s="185">
        <v>45090</v>
      </c>
      <c r="J315" s="176"/>
      <c r="K315" s="176" t="s">
        <v>132</v>
      </c>
      <c r="L315" s="176" t="s">
        <v>132</v>
      </c>
      <c r="M315" s="176" t="s">
        <v>132</v>
      </c>
      <c r="N315" s="176" t="s">
        <v>132</v>
      </c>
      <c r="O315" s="176" t="s">
        <v>132</v>
      </c>
      <c r="P315" s="178" t="s">
        <v>132</v>
      </c>
      <c r="Q315" s="94" t="e">
        <f t="shared" si="913"/>
        <v>#DIV/0!</v>
      </c>
      <c r="R315" s="94" t="e">
        <f t="shared" si="914"/>
        <v>#DIV/0!</v>
      </c>
      <c r="S315" s="94" t="e">
        <f t="shared" si="915"/>
        <v>#DIV/0!</v>
      </c>
      <c r="T315" s="94" t="e">
        <f t="shared" si="916"/>
        <v>#DIV/0!</v>
      </c>
      <c r="U315" s="94" t="e">
        <f t="shared" si="917"/>
        <v>#DIV/0!</v>
      </c>
      <c r="V315" s="94" t="e">
        <f t="shared" si="918"/>
        <v>#DIV/0!</v>
      </c>
      <c r="W315" s="362">
        <f t="shared" si="919"/>
        <v>0</v>
      </c>
      <c r="X315" s="362">
        <f t="shared" si="920"/>
        <v>0</v>
      </c>
      <c r="Y315" s="362">
        <f t="shared" si="921"/>
        <v>0</v>
      </c>
      <c r="Z315" s="100"/>
      <c r="AA315" s="396"/>
      <c r="AB315" s="100"/>
      <c r="AC315" s="100"/>
      <c r="AD315" s="100"/>
      <c r="AE315" s="100"/>
      <c r="AF315" s="100"/>
      <c r="AG315" s="103"/>
      <c r="AH315" s="103"/>
      <c r="AI315" s="103"/>
      <c r="AJ315" s="103"/>
      <c r="AK315" s="101"/>
      <c r="AL315" s="94">
        <f t="shared" si="976"/>
        <v>-1</v>
      </c>
      <c r="AM315" s="94">
        <f t="shared" si="977"/>
        <v>2.3509701129546489E-2</v>
      </c>
      <c r="AN315" s="94">
        <f t="shared" si="1001"/>
        <v>0.34733852763416584</v>
      </c>
      <c r="AO315" s="94">
        <f t="shared" si="1002"/>
        <v>0.17275832621690859</v>
      </c>
      <c r="AP315" s="94">
        <f t="shared" si="1003"/>
        <v>-0.22879346680716534</v>
      </c>
      <c r="AQ315" s="94">
        <f t="shared" si="1004"/>
        <v>-0.23099518865535587</v>
      </c>
      <c r="AR315" s="362">
        <f t="shared" si="978"/>
        <v>-18.937999999999999</v>
      </c>
      <c r="AS315" s="362">
        <f t="shared" si="1005"/>
        <v>0.43499999999999872</v>
      </c>
      <c r="AT315" s="362">
        <f t="shared" si="1006"/>
        <v>4.7699999999999996</v>
      </c>
      <c r="AU315" s="266"/>
      <c r="AV315" s="266">
        <v>18.937999999999999</v>
      </c>
      <c r="AW315" s="266">
        <v>18.503</v>
      </c>
      <c r="AX315" s="266">
        <v>13.733000000000001</v>
      </c>
      <c r="AY315" s="266">
        <v>11.71</v>
      </c>
      <c r="AZ315" s="266">
        <v>15.183999999999999</v>
      </c>
      <c r="BA315" s="266">
        <v>19.745000000000001</v>
      </c>
      <c r="BB315" s="101">
        <v>15.458</v>
      </c>
      <c r="BC315" s="103">
        <v>15.231999999999999</v>
      </c>
      <c r="BD315" s="103">
        <v>13.914</v>
      </c>
      <c r="BE315" s="103">
        <v>11.505000000000001</v>
      </c>
      <c r="BF315" s="101">
        <v>12.407999999999999</v>
      </c>
      <c r="BG315" s="94">
        <f t="shared" si="979"/>
        <v>-1</v>
      </c>
      <c r="BH315" s="94">
        <f t="shared" si="1007"/>
        <v>-6.7740407389862659E-2</v>
      </c>
      <c r="BI315" s="94">
        <f t="shared" si="1008"/>
        <v>3.4787835926449793</v>
      </c>
      <c r="BJ315" s="94">
        <f t="shared" si="1009"/>
        <v>7.2844444444444445</v>
      </c>
      <c r="BK315" s="94">
        <f t="shared" si="1010"/>
        <v>-1.1135790005047954</v>
      </c>
      <c r="BL315" s="94">
        <f t="shared" si="1011"/>
        <v>-0.74306095979247733</v>
      </c>
      <c r="BM315" s="362">
        <f t="shared" si="980"/>
        <v>-5.9039999999999999</v>
      </c>
      <c r="BN315" s="362">
        <f t="shared" si="1012"/>
        <v>-0.42900000000000027</v>
      </c>
      <c r="BO315" s="362">
        <f t="shared" si="1013"/>
        <v>4.9190000000000005</v>
      </c>
      <c r="BP315" s="266"/>
      <c r="BQ315" s="266">
        <v>5.9039999999999999</v>
      </c>
      <c r="BR315" s="266">
        <v>6.3330000000000002</v>
      </c>
      <c r="BS315" s="266">
        <v>1.4139999999999999</v>
      </c>
      <c r="BT315" s="266">
        <v>-0.22500000000000001</v>
      </c>
      <c r="BU315" s="266">
        <v>1.9810000000000001</v>
      </c>
      <c r="BV315" s="266">
        <v>7.71</v>
      </c>
      <c r="BW315" s="101">
        <v>1.0609999999999999</v>
      </c>
      <c r="BX315" s="103">
        <v>0.54200000000000004</v>
      </c>
      <c r="BY315" s="103">
        <v>1.0569999999999999</v>
      </c>
      <c r="BZ315" s="103">
        <v>-0.23699999999999999</v>
      </c>
      <c r="CA315" s="103">
        <v>0.30099999999999999</v>
      </c>
      <c r="CB315" s="94">
        <f t="shared" si="981"/>
        <v>-1</v>
      </c>
      <c r="CC315" s="94">
        <f t="shared" si="1014"/>
        <v>-0.13711934156378602</v>
      </c>
      <c r="CD315" s="94">
        <f t="shared" si="1015"/>
        <v>6.4631449631449636</v>
      </c>
      <c r="CE315" s="94">
        <f t="shared" si="1016"/>
        <v>1.9520467836257311</v>
      </c>
      <c r="CF315" s="94">
        <f t="shared" si="1017"/>
        <v>-1.9918793503480279</v>
      </c>
      <c r="CG315" s="94">
        <f t="shared" si="1018"/>
        <v>-0.87461818181818185</v>
      </c>
      <c r="CH315" s="362">
        <f t="shared" si="982"/>
        <v>-5.242</v>
      </c>
      <c r="CI315" s="362">
        <f t="shared" si="1019"/>
        <v>-0.83300000000000018</v>
      </c>
      <c r="CJ315" s="362">
        <f t="shared" si="1020"/>
        <v>5.2610000000000001</v>
      </c>
      <c r="CK315" s="100"/>
      <c r="CL315" s="100">
        <v>5.242</v>
      </c>
      <c r="CM315" s="100">
        <v>6.0750000000000002</v>
      </c>
      <c r="CN315" s="100">
        <v>0.81399999999999995</v>
      </c>
      <c r="CO315" s="100">
        <v>-0.85499999999999998</v>
      </c>
      <c r="CP315" s="100">
        <v>0.86199999999999999</v>
      </c>
      <c r="CQ315" s="100">
        <v>6.875</v>
      </c>
      <c r="CR315" s="102">
        <v>-0.47799999999999998</v>
      </c>
      <c r="CS315" s="102">
        <v>-0.52500000000000002</v>
      </c>
      <c r="CT315" s="102">
        <v>0.16</v>
      </c>
      <c r="CU315" s="102">
        <v>-0.99099999999999999</v>
      </c>
      <c r="CV315" s="102">
        <v>-0.441</v>
      </c>
      <c r="CW315" s="94">
        <f t="shared" si="983"/>
        <v>-1</v>
      </c>
      <c r="CX315" s="94">
        <f t="shared" si="1021"/>
        <v>-0.14339781328847778</v>
      </c>
      <c r="CY315" s="94">
        <f t="shared" si="1022"/>
        <v>5.862914862914864</v>
      </c>
      <c r="CZ315" s="94">
        <f t="shared" si="1023"/>
        <v>2.03125</v>
      </c>
      <c r="DA315" s="94">
        <f t="shared" si="1024"/>
        <v>-2.0120481927710845</v>
      </c>
      <c r="DB315" s="94">
        <f t="shared" si="1025"/>
        <v>-0.87678604564854334</v>
      </c>
      <c r="DC315" s="362">
        <f t="shared" si="984"/>
        <v>-4.0739999999999998</v>
      </c>
      <c r="DD315" s="362">
        <f t="shared" si="1026"/>
        <v>-0.68200000000000038</v>
      </c>
      <c r="DE315" s="362">
        <f t="shared" si="1027"/>
        <v>4.0630000000000006</v>
      </c>
      <c r="DF315" s="266"/>
      <c r="DG315" s="266">
        <v>4.0739999999999998</v>
      </c>
      <c r="DH315" s="266">
        <v>4.7560000000000002</v>
      </c>
      <c r="DI315" s="266">
        <v>0.69299999999999995</v>
      </c>
      <c r="DJ315" s="266">
        <v>-0.67200000000000004</v>
      </c>
      <c r="DK315" s="266">
        <v>0.66400000000000003</v>
      </c>
      <c r="DL315" s="266">
        <v>5.3890000000000002</v>
      </c>
      <c r="DM315" s="103">
        <v>-0.36599999999999999</v>
      </c>
      <c r="DN315" s="103">
        <v>-0.20599999999999999</v>
      </c>
      <c r="DO315" s="103">
        <v>0.104</v>
      </c>
      <c r="DP315" s="103">
        <v>-0.67400000000000004</v>
      </c>
      <c r="DQ315" s="103">
        <v>-0.32100000000000001</v>
      </c>
      <c r="DR315" s="94">
        <f t="shared" si="985"/>
        <v>-1</v>
      </c>
      <c r="DS315" s="94">
        <f t="shared" si="1028"/>
        <v>0.1550110341678716</v>
      </c>
      <c r="DT315" s="94">
        <f t="shared" si="1029"/>
        <v>0.22094211651026666</v>
      </c>
      <c r="DU315" s="94">
        <f t="shared" si="1030"/>
        <v>3.3314132104454636E-2</v>
      </c>
      <c r="DV315" s="94">
        <f t="shared" si="1031"/>
        <v>-3.1250000000000028E-2</v>
      </c>
      <c r="DW315" s="94">
        <f t="shared" si="1032"/>
        <v>-5.8493870402802038E-2</v>
      </c>
      <c r="DX315" s="362">
        <f t="shared" si="986"/>
        <v>-30.356000000000002</v>
      </c>
      <c r="DY315" s="362">
        <f t="shared" si="1033"/>
        <v>4.0740000000000016</v>
      </c>
      <c r="DZ315" s="362">
        <f t="shared" si="1034"/>
        <v>4.7560000000000002</v>
      </c>
      <c r="EA315" s="100"/>
      <c r="EB315" s="100">
        <v>30.356000000000002</v>
      </c>
      <c r="EC315" s="100">
        <v>26.282</v>
      </c>
      <c r="ED315" s="100">
        <v>21.526</v>
      </c>
      <c r="EE315" s="100">
        <v>20.832000000000001</v>
      </c>
      <c r="EF315" s="100">
        <v>21.504000000000001</v>
      </c>
      <c r="EG315" s="100">
        <v>22.84</v>
      </c>
      <c r="EH315" s="102">
        <v>17.451000000000001</v>
      </c>
      <c r="EI315" s="102">
        <v>17.817</v>
      </c>
      <c r="EJ315" s="102">
        <v>11.823</v>
      </c>
      <c r="EK315" s="102">
        <v>8.798</v>
      </c>
      <c r="EL315" s="102">
        <v>9.4719999999999995</v>
      </c>
      <c r="EM315" s="94">
        <f t="shared" si="987"/>
        <v>-1</v>
      </c>
      <c r="EN315" s="94">
        <f t="shared" si="1035"/>
        <v>0.17455791009063051</v>
      </c>
      <c r="EO315" s="94">
        <f t="shared" si="1036"/>
        <v>-3.2044672176658087E-2</v>
      </c>
      <c r="EP315" s="94">
        <f t="shared" si="1037"/>
        <v>3.7014493230460459E-2</v>
      </c>
      <c r="EQ315" s="94">
        <f t="shared" si="1038"/>
        <v>-1.682112992705451E-2</v>
      </c>
      <c r="ER315" s="94">
        <f t="shared" si="1039"/>
        <v>0.11942568485089888</v>
      </c>
      <c r="ES315" s="362">
        <f t="shared" si="988"/>
        <v>-71.668000000000006</v>
      </c>
      <c r="ET315" s="362">
        <f t="shared" si="1040"/>
        <v>10.651000000000003</v>
      </c>
      <c r="EU315" s="362">
        <f t="shared" si="1041"/>
        <v>-2.019999999999996</v>
      </c>
      <c r="EV315" s="100"/>
      <c r="EW315" s="100">
        <v>71.668000000000006</v>
      </c>
      <c r="EX315" s="100">
        <v>61.017000000000003</v>
      </c>
      <c r="EY315" s="100">
        <v>63.036999999999999</v>
      </c>
      <c r="EZ315" s="100">
        <v>60.786999999999999</v>
      </c>
      <c r="FA315" s="100">
        <v>61.826999999999998</v>
      </c>
      <c r="FB315" s="100">
        <v>55.231000000000002</v>
      </c>
      <c r="FC315" s="102">
        <v>57.468000000000004</v>
      </c>
      <c r="FD315" s="102">
        <v>57.883000000000003</v>
      </c>
      <c r="FE315" s="102">
        <v>58.823</v>
      </c>
      <c r="FF315" s="102">
        <v>51.052999999999997</v>
      </c>
      <c r="FG315" s="102">
        <v>51.536999999999999</v>
      </c>
      <c r="FH315" s="94">
        <f t="shared" si="989"/>
        <v>-1</v>
      </c>
      <c r="FI315" s="94">
        <f t="shared" si="1042"/>
        <v>4.7619047619047616E-2</v>
      </c>
      <c r="FJ315" s="94">
        <f t="shared" si="1043"/>
        <v>0</v>
      </c>
      <c r="FK315" s="94">
        <f t="shared" si="1044"/>
        <v>-0.22222222222222221</v>
      </c>
      <c r="FL315" s="94">
        <f t="shared" si="1045"/>
        <v>-0.18181818181818182</v>
      </c>
      <c r="FM315" s="94">
        <f t="shared" si="1046"/>
        <v>0.13793103448275862</v>
      </c>
      <c r="FN315" s="362">
        <f t="shared" si="990"/>
        <v>-22</v>
      </c>
      <c r="FO315" s="362">
        <f t="shared" si="1047"/>
        <v>1</v>
      </c>
      <c r="FP315" s="362">
        <f t="shared" si="1048"/>
        <v>0</v>
      </c>
      <c r="FQ315" s="486"/>
      <c r="FR315" s="486">
        <v>22</v>
      </c>
      <c r="FS315" s="486">
        <v>21</v>
      </c>
      <c r="FT315" s="486">
        <v>21</v>
      </c>
      <c r="FU315" s="486">
        <v>27</v>
      </c>
      <c r="FV315" s="486">
        <v>33</v>
      </c>
      <c r="FW315" s="486">
        <v>29</v>
      </c>
      <c r="FX315" s="96">
        <v>31</v>
      </c>
      <c r="FY315" s="96">
        <v>30</v>
      </c>
      <c r="FZ315" s="96">
        <v>27</v>
      </c>
      <c r="GA315" s="96"/>
      <c r="GB315" s="96"/>
      <c r="GC315" s="104"/>
      <c r="GD315" s="97"/>
      <c r="GE315" s="1" t="s">
        <v>81</v>
      </c>
      <c r="GF315" s="336"/>
      <c r="GG315" s="1">
        <v>5700</v>
      </c>
      <c r="GH315" s="1" t="s">
        <v>136</v>
      </c>
      <c r="GI315" s="18" t="s">
        <v>82</v>
      </c>
      <c r="GJ315" s="94">
        <f t="shared" si="922"/>
        <v>-1</v>
      </c>
      <c r="GK315" s="94">
        <f t="shared" si="923"/>
        <v>-0.27164450512873844</v>
      </c>
      <c r="GL315" s="94">
        <f t="shared" si="924"/>
        <v>5.6123639212871153</v>
      </c>
      <c r="GM315" s="94">
        <f t="shared" si="925"/>
        <v>1.951552307275578</v>
      </c>
      <c r="GN315" s="94">
        <f t="shared" si="926"/>
        <v>-2.0389242704042179</v>
      </c>
      <c r="GO315" s="392">
        <f t="shared" si="927"/>
        <v>-0.88607796237678971</v>
      </c>
      <c r="GP315" s="366">
        <f t="shared" si="928"/>
        <v>-0.18510540626434546</v>
      </c>
      <c r="GQ315" s="366">
        <f t="shared" si="929"/>
        <v>-6.9036160000714775E-2</v>
      </c>
      <c r="GR315" s="366">
        <f t="shared" si="930"/>
        <v>0.21570726813955857</v>
      </c>
      <c r="GS315" s="94">
        <f t="shared" si="991"/>
        <v>0</v>
      </c>
      <c r="GT315" s="94">
        <f t="shared" si="1049"/>
        <v>0.18510540626434546</v>
      </c>
      <c r="GU315" s="392">
        <f t="shared" si="1050"/>
        <v>0.25414156626506024</v>
      </c>
      <c r="GV315" s="94">
        <f t="shared" si="1051"/>
        <v>3.843429812550167E-2</v>
      </c>
      <c r="GW315" s="94">
        <f t="shared" si="1052"/>
        <v>-4.0391156462585037E-2</v>
      </c>
      <c r="GX315" s="94">
        <f t="shared" si="1053"/>
        <v>3.8877863972578024E-2</v>
      </c>
      <c r="GY315" s="94">
        <f t="shared" si="1054"/>
        <v>0.34126728053411437</v>
      </c>
      <c r="GZ315" s="94">
        <f t="shared" si="1055"/>
        <v>-2.710672564364296E-2</v>
      </c>
      <c r="HA315" s="94">
        <f t="shared" si="1056"/>
        <v>-3.54251012145749E-2</v>
      </c>
      <c r="HB315" s="94">
        <f t="shared" si="1057"/>
        <v>1.5518161097909896E-2</v>
      </c>
      <c r="HC315" s="94">
        <f t="shared" si="1058"/>
        <v>-0.10848385331143952</v>
      </c>
      <c r="HD315" s="94">
        <f t="shared" si="931"/>
        <v>-1</v>
      </c>
      <c r="HE315" s="94">
        <f t="shared" si="932"/>
        <v>-0.12838277498090983</v>
      </c>
      <c r="HF315" s="94">
        <f t="shared" si="933"/>
        <v>3.4704797876382205</v>
      </c>
      <c r="HG315" s="94">
        <f t="shared" si="934"/>
        <v>7.2230332658540446</v>
      </c>
      <c r="HH315" s="94">
        <f t="shared" si="935"/>
        <v>-1.1084324028340187</v>
      </c>
      <c r="HI315" s="392">
        <f t="shared" si="936"/>
        <v>-0.7526288430321072</v>
      </c>
      <c r="HJ315" s="366">
        <f t="shared" si="937"/>
        <v>-8.8992727135697322E-2</v>
      </c>
      <c r="HK315" s="366">
        <f t="shared" si="938"/>
        <v>-1.310797094739552E-2</v>
      </c>
      <c r="HL315" s="366">
        <f t="shared" si="939"/>
        <v>7.9261830012282652E-2</v>
      </c>
      <c r="HM315" s="94">
        <f t="shared" si="992"/>
        <v>0</v>
      </c>
      <c r="HN315" s="94">
        <f t="shared" si="1059"/>
        <v>8.8992727135697322E-2</v>
      </c>
      <c r="HO315" s="392">
        <f t="shared" si="1060"/>
        <v>0.10210069808309284</v>
      </c>
      <c r="HP315" s="94">
        <f t="shared" si="1061"/>
        <v>2.2838868070810182E-2</v>
      </c>
      <c r="HQ315" s="94">
        <f t="shared" si="1062"/>
        <v>-3.6700539905720388E-3</v>
      </c>
      <c r="HR315" s="94">
        <f t="shared" si="1063"/>
        <v>3.3846469271643122E-2</v>
      </c>
      <c r="HS315" s="94">
        <f t="shared" si="1064"/>
        <v>0.13682463908286674</v>
      </c>
      <c r="HT315" s="94">
        <f t="shared" si="1065"/>
        <v>1.8396026042253641E-2</v>
      </c>
      <c r="HU315" s="94">
        <f t="shared" si="1066"/>
        <v>9.2882970884101933E-3</v>
      </c>
      <c r="HV315" s="94">
        <f t="shared" si="1067"/>
        <v>1.9239870399359277E-2</v>
      </c>
      <c r="HW315" s="94">
        <f t="shared" si="1068"/>
        <v>-4.6203333658251288E-3</v>
      </c>
      <c r="HX315" s="94" t="e">
        <f t="shared" si="940"/>
        <v>#VALUE!</v>
      </c>
      <c r="HY315" s="94">
        <f t="shared" si="941"/>
        <v>-1.6641900543882666E-2</v>
      </c>
      <c r="HZ315" s="94">
        <f t="shared" si="942"/>
        <v>0.26136204989523704</v>
      </c>
      <c r="IA315" s="94">
        <f t="shared" si="943"/>
        <v>-3.5682829412331534E-3</v>
      </c>
      <c r="IB315" s="94">
        <f t="shared" si="944"/>
        <v>-1.4675732475693887E-2</v>
      </c>
      <c r="IC315" s="392">
        <f t="shared" si="945"/>
        <v>-0.15893824633602074</v>
      </c>
      <c r="ID315" s="366" t="e">
        <f t="shared" si="946"/>
        <v>#VALUE!</v>
      </c>
      <c r="IE315" s="366">
        <f t="shared" si="947"/>
        <v>-7.1682060752630283E-3</v>
      </c>
      <c r="IF315" s="366">
        <f t="shared" si="948"/>
        <v>8.925043206442046E-2</v>
      </c>
      <c r="IG315" s="94" t="str">
        <f t="shared" si="993"/>
        <v>i.a.</v>
      </c>
      <c r="IH315" s="94">
        <f t="shared" si="1069"/>
        <v>0.42356421275883238</v>
      </c>
      <c r="II315" s="392">
        <f t="shared" si="1070"/>
        <v>0.43073241883409541</v>
      </c>
      <c r="IJ315" s="94">
        <f t="shared" si="1071"/>
        <v>0.34148198676967495</v>
      </c>
      <c r="IK315" s="94">
        <f t="shared" si="1072"/>
        <v>0.34270485465642325</v>
      </c>
      <c r="IL315" s="94">
        <f t="shared" si="1073"/>
        <v>0.34780920956863509</v>
      </c>
      <c r="IM315" s="94">
        <f t="shared" si="1074"/>
        <v>0.41353587659104485</v>
      </c>
      <c r="IN315" s="94">
        <f t="shared" si="1075"/>
        <v>0.30366464815201505</v>
      </c>
      <c r="IO315" s="94">
        <f t="shared" si="1076"/>
        <v>0.30781058341827477</v>
      </c>
      <c r="IP315" s="94">
        <f t="shared" si="1077"/>
        <v>0.20099280893528043</v>
      </c>
      <c r="IQ315" s="94">
        <f t="shared" si="1078"/>
        <v>0.17233071513916912</v>
      </c>
      <c r="IR315" s="94">
        <f t="shared" si="994"/>
        <v>0.18379028659021673</v>
      </c>
      <c r="IS315" s="94" t="e">
        <f t="shared" si="949"/>
        <v>#VALUE!</v>
      </c>
      <c r="IT315" s="94" t="e">
        <f t="shared" si="950"/>
        <v>#VALUE!</v>
      </c>
      <c r="IU315" s="94" t="e">
        <f t="shared" si="951"/>
        <v>#VALUE!</v>
      </c>
      <c r="IV315" s="94" t="e">
        <f t="shared" si="952"/>
        <v>#VALUE!</v>
      </c>
      <c r="IW315" s="94" t="e">
        <f t="shared" si="953"/>
        <v>#VALUE!</v>
      </c>
      <c r="IX315" s="392" t="e">
        <f t="shared" si="954"/>
        <v>#VALUE!</v>
      </c>
      <c r="IY315" s="366" t="e">
        <f t="shared" si="955"/>
        <v>#VALUE!</v>
      </c>
      <c r="IZ315" s="366" t="e">
        <f t="shared" si="956"/>
        <v>#VALUE!</v>
      </c>
      <c r="JA315" s="366" t="e">
        <f t="shared" si="957"/>
        <v>#VALUE!</v>
      </c>
      <c r="JB315" s="392"/>
      <c r="JC315" s="94" t="str">
        <f t="shared" si="1079"/>
        <v>i.a.</v>
      </c>
      <c r="JD315" s="392" t="str">
        <f t="shared" si="1080"/>
        <v>i.a.</v>
      </c>
      <c r="JE315" s="94" t="str">
        <f t="shared" si="1081"/>
        <v>i.a.</v>
      </c>
      <c r="JF315" s="94" t="str">
        <f t="shared" si="1082"/>
        <v>i.a.</v>
      </c>
      <c r="JG315" s="94" t="str">
        <f t="shared" si="1083"/>
        <v>i.a.</v>
      </c>
      <c r="JH315" s="94" t="str">
        <f t="shared" si="1084"/>
        <v>i.a.</v>
      </c>
      <c r="JI315" s="94" t="str">
        <f t="shared" si="1085"/>
        <v>i.a.</v>
      </c>
      <c r="JJ315" s="94" t="str">
        <f t="shared" si="1086"/>
        <v>i.a.</v>
      </c>
      <c r="JK315" s="94" t="str">
        <f t="shared" si="1087"/>
        <v>i.a.</v>
      </c>
      <c r="JL315" s="94" t="str">
        <f t="shared" si="1088"/>
        <v>i.a.</v>
      </c>
      <c r="JM315" s="94" t="str">
        <f t="shared" si="995"/>
        <v>i.a.</v>
      </c>
      <c r="JN315" s="94" t="e">
        <f t="shared" si="958"/>
        <v>#VALUE!</v>
      </c>
      <c r="JO315" s="94" t="e">
        <f t="shared" si="959"/>
        <v>#DIV/0!</v>
      </c>
      <c r="JP315" s="94" t="e">
        <f t="shared" si="960"/>
        <v>#DIV/0!</v>
      </c>
      <c r="JQ315" s="94" t="e">
        <f t="shared" si="961"/>
        <v>#DIV/0!</v>
      </c>
      <c r="JR315" s="94" t="e">
        <f t="shared" si="962"/>
        <v>#DIV/0!</v>
      </c>
      <c r="JS315" s="392" t="e">
        <f t="shared" si="963"/>
        <v>#DIV/0!</v>
      </c>
      <c r="JT315" s="364" t="e">
        <f t="shared" si="964"/>
        <v>#VALUE!</v>
      </c>
      <c r="JU315" s="364">
        <f t="shared" si="965"/>
        <v>0</v>
      </c>
      <c r="JV315" s="364">
        <f t="shared" si="966"/>
        <v>0</v>
      </c>
      <c r="JW315" s="99" t="str">
        <f t="shared" si="996"/>
        <v>i.a.</v>
      </c>
      <c r="JX315" s="99">
        <f t="shared" si="1089"/>
        <v>0</v>
      </c>
      <c r="JY315" s="393">
        <f t="shared" si="1090"/>
        <v>0</v>
      </c>
      <c r="JZ315" s="99">
        <f t="shared" si="1091"/>
        <v>0</v>
      </c>
      <c r="KA315" s="99">
        <f t="shared" si="1092"/>
        <v>0</v>
      </c>
      <c r="KB315" s="99">
        <f t="shared" si="1093"/>
        <v>0</v>
      </c>
      <c r="KC315" s="99">
        <f t="shared" si="1094"/>
        <v>0</v>
      </c>
      <c r="KD315" s="99">
        <f t="shared" si="1095"/>
        <v>0</v>
      </c>
      <c r="KE315" s="99">
        <f t="shared" si="1096"/>
        <v>0</v>
      </c>
      <c r="KF315" s="99">
        <f t="shared" si="997"/>
        <v>0</v>
      </c>
      <c r="KG315" s="99" t="str">
        <f t="shared" si="998"/>
        <v>i.a.</v>
      </c>
      <c r="KH315" s="99" t="str">
        <f t="shared" si="999"/>
        <v>i.a.</v>
      </c>
      <c r="KI315" s="94">
        <f t="shared" si="967"/>
        <v>-1</v>
      </c>
      <c r="KJ315" s="94">
        <f t="shared" si="968"/>
        <v>-0.17634118967452309</v>
      </c>
      <c r="KK315" s="94">
        <f t="shared" si="969"/>
        <v>6.4631449631449636</v>
      </c>
      <c r="KL315" s="94">
        <f t="shared" si="970"/>
        <v>2.2240601503759394</v>
      </c>
      <c r="KM315" s="94">
        <f t="shared" si="971"/>
        <v>-2.212296983758701</v>
      </c>
      <c r="KN315" s="392">
        <f t="shared" si="972"/>
        <v>-0.88981597796143252</v>
      </c>
      <c r="KO315" s="364">
        <f t="shared" si="973"/>
        <v>-0.23827272727272727</v>
      </c>
      <c r="KP315" s="364">
        <f t="shared" si="974"/>
        <v>-5.1012987012987038E-2</v>
      </c>
      <c r="KQ315" s="364">
        <f t="shared" si="975"/>
        <v>0.25052380952380954</v>
      </c>
      <c r="KR315" s="308"/>
      <c r="KS315" s="308">
        <f t="shared" si="1097"/>
        <v>0.23827272727272727</v>
      </c>
      <c r="KT315" s="395">
        <f t="shared" si="1098"/>
        <v>0.28928571428571431</v>
      </c>
      <c r="KU315" s="308">
        <f t="shared" si="1099"/>
        <v>3.8761904761904761E-2</v>
      </c>
      <c r="KV315" s="308">
        <f t="shared" si="1100"/>
        <v>-3.1666666666666669E-2</v>
      </c>
      <c r="KW315" s="308">
        <f t="shared" si="1101"/>
        <v>2.6121212121212121E-2</v>
      </c>
      <c r="KX315" s="308">
        <f t="shared" si="1102"/>
        <v>0.23706896551724138</v>
      </c>
      <c r="KY315" s="308">
        <f t="shared" si="1103"/>
        <v>-1.5419354838709676E-2</v>
      </c>
      <c r="KZ315" s="308">
        <f t="shared" si="1104"/>
        <v>-1.7500000000000002E-2</v>
      </c>
      <c r="LA315" s="308">
        <f t="shared" si="1105"/>
        <v>5.9259259259259256E-3</v>
      </c>
      <c r="LB315" s="308" t="str">
        <f t="shared" si="1106"/>
        <v>i.a.</v>
      </c>
      <c r="LC315" s="308" t="str">
        <f t="shared" si="1000"/>
        <v>i.a.</v>
      </c>
    </row>
    <row r="316" spans="1:315" s="1" customFormat="1" x14ac:dyDescent="0.3">
      <c r="A316" s="348" t="s">
        <v>815</v>
      </c>
      <c r="B316" s="171">
        <v>14163581</v>
      </c>
      <c r="C316" t="s">
        <v>95</v>
      </c>
      <c r="D316" s="4"/>
      <c r="E316">
        <v>1</v>
      </c>
      <c r="F316"/>
      <c r="G316">
        <v>439990</v>
      </c>
      <c r="H316">
        <v>431100</v>
      </c>
      <c r="I316" s="188">
        <v>45057</v>
      </c>
      <c r="J316" s="176"/>
      <c r="K316" s="176" t="s">
        <v>132</v>
      </c>
      <c r="L316" s="178" t="s">
        <v>132</v>
      </c>
      <c r="M316" s="178" t="s">
        <v>132</v>
      </c>
      <c r="N316" s="178" t="s">
        <v>132</v>
      </c>
      <c r="O316" s="178" t="s">
        <v>132</v>
      </c>
      <c r="P316" s="178" t="s">
        <v>132</v>
      </c>
      <c r="Q316" s="94" t="e">
        <f t="shared" si="913"/>
        <v>#DIV/0!</v>
      </c>
      <c r="R316" s="94" t="e">
        <f t="shared" si="914"/>
        <v>#DIV/0!</v>
      </c>
      <c r="S316" s="94" t="e">
        <f t="shared" si="915"/>
        <v>#DIV/0!</v>
      </c>
      <c r="T316" s="94" t="e">
        <f t="shared" si="916"/>
        <v>#DIV/0!</v>
      </c>
      <c r="U316" s="94" t="e">
        <f t="shared" si="917"/>
        <v>#DIV/0!</v>
      </c>
      <c r="V316" s="94" t="e">
        <f t="shared" si="918"/>
        <v>#DIV/0!</v>
      </c>
      <c r="W316" s="362">
        <f t="shared" si="919"/>
        <v>0</v>
      </c>
      <c r="X316" s="362">
        <f t="shared" si="920"/>
        <v>0</v>
      </c>
      <c r="Y316" s="362">
        <f t="shared" si="921"/>
        <v>0</v>
      </c>
      <c r="Z316" s="100"/>
      <c r="AA316" s="396"/>
      <c r="AB316" s="208"/>
      <c r="AC316" s="208"/>
      <c r="AD316" s="228"/>
      <c r="AE316" s="228"/>
      <c r="AF316" s="228"/>
      <c r="AG316" s="330"/>
      <c r="AH316" s="270"/>
      <c r="AI316" s="270"/>
      <c r="AJ316" s="270"/>
      <c r="AK316" s="270"/>
      <c r="AL316" s="94">
        <f t="shared" si="976"/>
        <v>-1</v>
      </c>
      <c r="AM316" s="94">
        <f t="shared" si="977"/>
        <v>-3.7667867671143128E-2</v>
      </c>
      <c r="AN316" s="94">
        <f t="shared" si="1001"/>
        <v>3.5115760922212427E-2</v>
      </c>
      <c r="AO316" s="94">
        <f t="shared" si="1002"/>
        <v>0.44924891197529132</v>
      </c>
      <c r="AP316" s="94">
        <f t="shared" si="1003"/>
        <v>0.34803179409538237</v>
      </c>
      <c r="AQ316" s="94">
        <f t="shared" si="1004"/>
        <v>-0.1586657113287159</v>
      </c>
      <c r="AR316" s="362">
        <f t="shared" si="978"/>
        <v>-20.565999999999999</v>
      </c>
      <c r="AS316" s="362">
        <f t="shared" si="1005"/>
        <v>-0.80499999999999972</v>
      </c>
      <c r="AT316" s="362">
        <f t="shared" si="1006"/>
        <v>0.72499999999999787</v>
      </c>
      <c r="AU316" s="266"/>
      <c r="AV316" s="266">
        <v>20.565999999999999</v>
      </c>
      <c r="AW316" s="201">
        <v>21.370999999999999</v>
      </c>
      <c r="AX316" s="201">
        <v>20.646000000000001</v>
      </c>
      <c r="AY316" s="201">
        <v>14.246</v>
      </c>
      <c r="AZ316" s="205">
        <v>10.568</v>
      </c>
      <c r="BA316" s="268">
        <v>12.561</v>
      </c>
      <c r="BB316" s="269">
        <v>9.3940000000000001</v>
      </c>
      <c r="BC316" s="270">
        <v>9.2680000000000007</v>
      </c>
      <c r="BD316" s="270">
        <v>5.6859999999999999</v>
      </c>
      <c r="BE316" s="270"/>
      <c r="BF316" s="269"/>
      <c r="BG316" s="94">
        <f t="shared" si="979"/>
        <v>-1</v>
      </c>
      <c r="BH316" s="94">
        <f t="shared" si="1007"/>
        <v>-0.35464044253226795</v>
      </c>
      <c r="BI316" s="94">
        <f t="shared" si="1008"/>
        <v>-0.28585537144738282</v>
      </c>
      <c r="BJ316" s="94">
        <f t="shared" si="1009"/>
        <v>1.4858156028368792</v>
      </c>
      <c r="BK316" s="94">
        <f t="shared" si="1010"/>
        <v>5.0824053452115816</v>
      </c>
      <c r="BL316" s="94">
        <f t="shared" si="1011"/>
        <v>-1.2590882862088861</v>
      </c>
      <c r="BM316" s="362">
        <f t="shared" si="980"/>
        <v>-4.2</v>
      </c>
      <c r="BN316" s="362">
        <f t="shared" si="1012"/>
        <v>-2.3079999999999998</v>
      </c>
      <c r="BO316" s="362">
        <f t="shared" si="1013"/>
        <v>-2.6049999999999995</v>
      </c>
      <c r="BP316" s="266"/>
      <c r="BQ316" s="266">
        <v>4.2</v>
      </c>
      <c r="BR316" s="201">
        <v>6.508</v>
      </c>
      <c r="BS316" s="201">
        <v>9.1129999999999995</v>
      </c>
      <c r="BT316" s="201">
        <v>3.6659999999999999</v>
      </c>
      <c r="BU316" s="201">
        <v>-0.89800000000000002</v>
      </c>
      <c r="BV316" s="274">
        <v>3.4660000000000002</v>
      </c>
      <c r="BW316" s="211">
        <v>2.4249999999999998</v>
      </c>
      <c r="BX316" s="210">
        <v>3.3250000000000002</v>
      </c>
      <c r="BY316" s="210">
        <v>-1.869</v>
      </c>
      <c r="BZ316" s="210"/>
      <c r="CA316" s="210"/>
      <c r="CB316" s="94">
        <f t="shared" si="981"/>
        <v>-1</v>
      </c>
      <c r="CC316" s="94">
        <f t="shared" si="1014"/>
        <v>-0.43196806664352649</v>
      </c>
      <c r="CD316" s="94">
        <f t="shared" si="1015"/>
        <v>-0.29987849331713251</v>
      </c>
      <c r="CE316" s="94">
        <f t="shared" si="1016"/>
        <v>2.331983805668016</v>
      </c>
      <c r="CF316" s="94">
        <f t="shared" si="1017"/>
        <v>2.2738525012893245</v>
      </c>
      <c r="CG316" s="94">
        <f t="shared" si="1018"/>
        <v>-1.712082262210797</v>
      </c>
      <c r="CH316" s="362">
        <f t="shared" si="982"/>
        <v>-3.2730000000000001</v>
      </c>
      <c r="CI316" s="362">
        <f t="shared" si="1019"/>
        <v>-2.4889999999999994</v>
      </c>
      <c r="CJ316" s="362">
        <f t="shared" si="1020"/>
        <v>-2.4680000000000009</v>
      </c>
      <c r="CK316" s="100"/>
      <c r="CL316" s="100">
        <v>3.2730000000000001</v>
      </c>
      <c r="CM316" s="208">
        <v>5.7619999999999996</v>
      </c>
      <c r="CN316" s="208">
        <v>8.23</v>
      </c>
      <c r="CO316" s="208">
        <v>2.4700000000000002</v>
      </c>
      <c r="CP316" s="208">
        <v>-1.9390000000000001</v>
      </c>
      <c r="CQ316" s="209">
        <v>2.7229999999999999</v>
      </c>
      <c r="CR316" s="292">
        <v>1.829</v>
      </c>
      <c r="CS316" s="292">
        <v>2.7010000000000001</v>
      </c>
      <c r="CT316" s="292">
        <v>-3.0870000000000002</v>
      </c>
      <c r="CU316" s="292"/>
      <c r="CV316" s="292"/>
      <c r="CW316" s="94">
        <f t="shared" si="983"/>
        <v>-1</v>
      </c>
      <c r="CX316" s="94">
        <f t="shared" si="1021"/>
        <v>-0.4340548984601651</v>
      </c>
      <c r="CY316" s="94">
        <f t="shared" si="1022"/>
        <v>-0.29907711559518224</v>
      </c>
      <c r="CZ316" s="94">
        <f t="shared" si="1023"/>
        <v>2.4114194236926361</v>
      </c>
      <c r="DA316" s="94">
        <f t="shared" si="1024"/>
        <v>2.2216427640156455</v>
      </c>
      <c r="DB316" s="94">
        <f t="shared" si="1025"/>
        <v>-1.7329192546583849</v>
      </c>
      <c r="DC316" s="362">
        <f t="shared" si="984"/>
        <v>-2.536</v>
      </c>
      <c r="DD316" s="362">
        <f t="shared" si="1026"/>
        <v>-1.9449999999999998</v>
      </c>
      <c r="DE316" s="362">
        <f t="shared" si="1027"/>
        <v>-1.9119999999999999</v>
      </c>
      <c r="DF316" s="266"/>
      <c r="DG316" s="266">
        <v>2.536</v>
      </c>
      <c r="DH316" s="201">
        <v>4.4809999999999999</v>
      </c>
      <c r="DI316" s="201">
        <v>6.3929999999999998</v>
      </c>
      <c r="DJ316" s="201">
        <v>1.8740000000000001</v>
      </c>
      <c r="DK316" s="201">
        <v>-1.534</v>
      </c>
      <c r="DL316" s="274">
        <v>2.093</v>
      </c>
      <c r="DM316" s="210">
        <v>1.383</v>
      </c>
      <c r="DN316" s="210">
        <v>2.0710000000000002</v>
      </c>
      <c r="DO316" s="210">
        <v>-2.4580000000000002</v>
      </c>
      <c r="DP316" s="210"/>
      <c r="DQ316" s="210"/>
      <c r="DR316" s="94">
        <f t="shared" si="985"/>
        <v>-1</v>
      </c>
      <c r="DS316" s="94">
        <f t="shared" si="1028"/>
        <v>0.15540798412334933</v>
      </c>
      <c r="DT316" s="94">
        <f t="shared" si="1029"/>
        <v>8.0940594059406082E-2</v>
      </c>
      <c r="DU316" s="94">
        <f t="shared" si="1030"/>
        <v>0.64853101196953189</v>
      </c>
      <c r="DV316" s="94">
        <f t="shared" si="1031"/>
        <v>0.34209565534866754</v>
      </c>
      <c r="DW316" s="94">
        <f t="shared" si="1032"/>
        <v>-0.26092822450080955</v>
      </c>
      <c r="DX316" s="362">
        <f t="shared" si="986"/>
        <v>-15.137</v>
      </c>
      <c r="DY316" s="362">
        <f t="shared" si="1033"/>
        <v>2.0359999999999996</v>
      </c>
      <c r="DZ316" s="362">
        <f t="shared" si="1034"/>
        <v>0.98100000000000165</v>
      </c>
      <c r="EA316" s="100"/>
      <c r="EB316" s="100">
        <v>15.137</v>
      </c>
      <c r="EC316" s="208">
        <v>13.101000000000001</v>
      </c>
      <c r="ED316" s="208">
        <v>12.12</v>
      </c>
      <c r="EE316" s="208">
        <v>7.3520000000000003</v>
      </c>
      <c r="EF316" s="208">
        <v>5.4779999999999998</v>
      </c>
      <c r="EG316" s="209">
        <v>7.4119999999999999</v>
      </c>
      <c r="EH316" s="292">
        <v>5.319</v>
      </c>
      <c r="EI316" s="292">
        <v>3.9359999999999999</v>
      </c>
      <c r="EJ316" s="292">
        <v>1.8660000000000001</v>
      </c>
      <c r="EK316" s="292"/>
      <c r="EL316" s="292"/>
      <c r="EM316" s="94">
        <f t="shared" si="987"/>
        <v>-1</v>
      </c>
      <c r="EN316" s="94">
        <f t="shared" si="1035"/>
        <v>-6.1882921113921005E-2</v>
      </c>
      <c r="EO316" s="94">
        <f t="shared" si="1036"/>
        <v>0.29284737872686284</v>
      </c>
      <c r="EP316" s="94">
        <f t="shared" si="1037"/>
        <v>9.9770432521382305E-2</v>
      </c>
      <c r="EQ316" s="94">
        <f t="shared" si="1038"/>
        <v>-0.12004361972183494</v>
      </c>
      <c r="ER316" s="94">
        <f t="shared" si="1039"/>
        <v>0.16188933200398811</v>
      </c>
      <c r="ES316" s="362">
        <f t="shared" si="988"/>
        <v>-65.656000000000006</v>
      </c>
      <c r="ET316" s="362">
        <f t="shared" si="1040"/>
        <v>-4.3309999999999889</v>
      </c>
      <c r="EU316" s="362">
        <f t="shared" si="1041"/>
        <v>15.852999999999994</v>
      </c>
      <c r="EV316" s="100"/>
      <c r="EW316" s="100">
        <v>65.656000000000006</v>
      </c>
      <c r="EX316" s="208">
        <v>69.986999999999995</v>
      </c>
      <c r="EY316" s="208">
        <v>54.134</v>
      </c>
      <c r="EZ316" s="208">
        <v>49.222999999999999</v>
      </c>
      <c r="FA316" s="208">
        <v>55.938000000000002</v>
      </c>
      <c r="FB316" s="209">
        <v>48.143999999999998</v>
      </c>
      <c r="FC316" s="292">
        <v>34.293999999999997</v>
      </c>
      <c r="FD316" s="292">
        <v>28.399000000000001</v>
      </c>
      <c r="FE316" s="292">
        <v>28.192</v>
      </c>
      <c r="FF316" s="292"/>
      <c r="FG316" s="292"/>
      <c r="FH316" s="94">
        <f t="shared" si="989"/>
        <v>-1</v>
      </c>
      <c r="FI316" s="94">
        <f t="shared" si="1042"/>
        <v>0.125</v>
      </c>
      <c r="FJ316" s="94">
        <f t="shared" si="1043"/>
        <v>0.14285714285714285</v>
      </c>
      <c r="FK316" s="94">
        <f t="shared" si="1044"/>
        <v>-3.4482758620689655E-2</v>
      </c>
      <c r="FL316" s="94">
        <f t="shared" si="1045"/>
        <v>9.4339622641509441E-2</v>
      </c>
      <c r="FM316" s="94">
        <f t="shared" si="1046"/>
        <v>0.47222222222222221</v>
      </c>
      <c r="FN316" s="362">
        <f t="shared" si="990"/>
        <v>-72</v>
      </c>
      <c r="FO316" s="362">
        <f t="shared" si="1047"/>
        <v>8</v>
      </c>
      <c r="FP316" s="362">
        <f t="shared" si="1048"/>
        <v>8</v>
      </c>
      <c r="FQ316" s="486"/>
      <c r="FR316" s="486">
        <v>72</v>
      </c>
      <c r="FS316" s="2">
        <v>64</v>
      </c>
      <c r="FT316" s="2">
        <v>56</v>
      </c>
      <c r="FU316" s="2">
        <v>58</v>
      </c>
      <c r="FV316" s="2">
        <v>53</v>
      </c>
      <c r="FW316" s="502">
        <v>36</v>
      </c>
      <c r="FX316" s="122">
        <v>27</v>
      </c>
      <c r="FY316" s="122"/>
      <c r="FZ316" s="122"/>
      <c r="GA316" s="122"/>
      <c r="GB316" s="122"/>
      <c r="GC316" s="122"/>
      <c r="GD316" s="123"/>
      <c r="GE316" s="1" t="s">
        <v>81</v>
      </c>
      <c r="GF316" s="336"/>
      <c r="GG316" s="121">
        <v>6100</v>
      </c>
      <c r="GH316" s="1" t="s">
        <v>816</v>
      </c>
      <c r="GI316" s="18" t="s">
        <v>82</v>
      </c>
      <c r="GJ316" s="94">
        <f t="shared" si="922"/>
        <v>-1</v>
      </c>
      <c r="GK316" s="94">
        <f t="shared" si="923"/>
        <v>-0.49265764603783485</v>
      </c>
      <c r="GL316" s="94">
        <f t="shared" si="924"/>
        <v>-0.45946766670120942</v>
      </c>
      <c r="GM316" s="94">
        <f t="shared" si="925"/>
        <v>1.195426880994281</v>
      </c>
      <c r="GN316" s="94">
        <f t="shared" si="926"/>
        <v>2.2798097226515504</v>
      </c>
      <c r="GO316" s="392">
        <f t="shared" si="927"/>
        <v>-1.703298625306878</v>
      </c>
      <c r="GP316" s="366">
        <f t="shared" si="928"/>
        <v>-0.23181528436858137</v>
      </c>
      <c r="GQ316" s="366">
        <f t="shared" si="929"/>
        <v>-0.22510553558304622</v>
      </c>
      <c r="GR316" s="366">
        <f t="shared" si="930"/>
        <v>-0.38839553173284236</v>
      </c>
      <c r="GS316" s="94">
        <f t="shared" si="991"/>
        <v>0</v>
      </c>
      <c r="GT316" s="94">
        <f t="shared" si="1049"/>
        <v>0.23181528436858137</v>
      </c>
      <c r="GU316" s="392">
        <f t="shared" si="1050"/>
        <v>0.45692081995162759</v>
      </c>
      <c r="GV316" s="94">
        <f t="shared" si="1051"/>
        <v>0.84531635168446995</v>
      </c>
      <c r="GW316" s="94">
        <f t="shared" si="1052"/>
        <v>0.38503507404520659</v>
      </c>
      <c r="GX316" s="94">
        <f t="shared" si="1053"/>
        <v>-0.3008533747090768</v>
      </c>
      <c r="GY316" s="94">
        <f t="shared" si="1054"/>
        <v>0.42777472311680148</v>
      </c>
      <c r="GZ316" s="94">
        <f t="shared" si="1055"/>
        <v>0.39524581307401407</v>
      </c>
      <c r="HA316" s="94">
        <f t="shared" si="1056"/>
        <v>0.93105825577387114</v>
      </c>
      <c r="HB316" s="94">
        <f t="shared" si="1057"/>
        <v>-1.6543408360128617</v>
      </c>
      <c r="HC316" s="94" t="str">
        <f t="shared" si="1058"/>
        <v>Negativ EK</v>
      </c>
      <c r="HD316" s="94">
        <f t="shared" si="931"/>
        <v>-1</v>
      </c>
      <c r="HE316" s="94">
        <f t="shared" si="932"/>
        <v>-0.4094595841108471</v>
      </c>
      <c r="HF316" s="94">
        <f t="shared" si="933"/>
        <v>-0.40532346360959987</v>
      </c>
      <c r="HG316" s="94">
        <f t="shared" si="934"/>
        <v>1.5292031948482354</v>
      </c>
      <c r="HH316" s="94">
        <f t="shared" si="935"/>
        <v>5.0405179975495829</v>
      </c>
      <c r="HI316" s="392">
        <f t="shared" si="936"/>
        <v>-1.2052105084307387</v>
      </c>
      <c r="HJ316" s="366">
        <f t="shared" si="937"/>
        <v>-6.1927264952854187E-2</v>
      </c>
      <c r="HK316" s="366">
        <f t="shared" si="938"/>
        <v>-4.2938148635499114E-2</v>
      </c>
      <c r="HL316" s="366">
        <f t="shared" si="939"/>
        <v>-7.1474843965561752E-2</v>
      </c>
      <c r="HM316" s="94">
        <f t="shared" si="992"/>
        <v>0</v>
      </c>
      <c r="HN316" s="94">
        <f t="shared" si="1059"/>
        <v>6.1927264952854187E-2</v>
      </c>
      <c r="HO316" s="392">
        <f t="shared" si="1060"/>
        <v>0.1048654135883533</v>
      </c>
      <c r="HP316" s="94">
        <f t="shared" si="1061"/>
        <v>0.17634025755391505</v>
      </c>
      <c r="HQ316" s="94">
        <f t="shared" si="1062"/>
        <v>6.9721664875761924E-2</v>
      </c>
      <c r="HR316" s="94">
        <f t="shared" si="1063"/>
        <v>-1.7255625372302609E-2</v>
      </c>
      <c r="HS316" s="94">
        <f t="shared" si="1064"/>
        <v>8.4087435406002109E-2</v>
      </c>
      <c r="HT316" s="94">
        <f t="shared" si="1065"/>
        <v>7.7361108895729988E-2</v>
      </c>
      <c r="HU316" s="94">
        <f t="shared" si="1066"/>
        <v>0.11750985138979697</v>
      </c>
      <c r="HV316" s="94">
        <f t="shared" si="1067"/>
        <v>-6.6295402951191823E-2</v>
      </c>
      <c r="HW316" s="94" t="str">
        <f t="shared" si="1068"/>
        <v>i.a.</v>
      </c>
      <c r="HX316" s="94" t="e">
        <f t="shared" si="940"/>
        <v>#VALUE!</v>
      </c>
      <c r="HY316" s="94">
        <f t="shared" si="941"/>
        <v>0.23162450628793765</v>
      </c>
      <c r="HZ316" s="94">
        <f t="shared" si="942"/>
        <v>-0.16390703818120667</v>
      </c>
      <c r="IA316" s="94">
        <f t="shared" si="943"/>
        <v>0.49897738948121817</v>
      </c>
      <c r="IB316" s="94">
        <f t="shared" si="944"/>
        <v>0.52518429939040223</v>
      </c>
      <c r="IC316" s="392">
        <f t="shared" si="945"/>
        <v>-0.36390518860822646</v>
      </c>
      <c r="ID316" s="366" t="e">
        <f t="shared" si="946"/>
        <v>#VALUE!</v>
      </c>
      <c r="IE316" s="366">
        <f t="shared" si="947"/>
        <v>4.3358233055828532E-2</v>
      </c>
      <c r="IF316" s="366">
        <f t="shared" si="948"/>
        <v>-3.6696961295234504E-2</v>
      </c>
      <c r="IG316" s="94" t="str">
        <f t="shared" si="993"/>
        <v>i.a.</v>
      </c>
      <c r="IH316" s="94">
        <f t="shared" si="1069"/>
        <v>0.23055014012428413</v>
      </c>
      <c r="II316" s="392">
        <f t="shared" si="1070"/>
        <v>0.18719190706845559</v>
      </c>
      <c r="IJ316" s="94">
        <f t="shared" si="1071"/>
        <v>0.2238888683636901</v>
      </c>
      <c r="IK316" s="94">
        <f t="shared" si="1072"/>
        <v>0.14936107104402416</v>
      </c>
      <c r="IL316" s="94">
        <f t="shared" si="1073"/>
        <v>9.792985090636061E-2</v>
      </c>
      <c r="IM316" s="94">
        <f t="shared" si="1074"/>
        <v>0.153954802259887</v>
      </c>
      <c r="IN316" s="94">
        <f t="shared" si="1075"/>
        <v>0.15510001749577187</v>
      </c>
      <c r="IO316" s="94">
        <f t="shared" si="1076"/>
        <v>0.13859642945174125</v>
      </c>
      <c r="IP316" s="94">
        <f t="shared" si="1077"/>
        <v>6.6188989784335989E-2</v>
      </c>
      <c r="IQ316" s="94" t="str">
        <f t="shared" si="1078"/>
        <v>i.a.</v>
      </c>
      <c r="IR316" s="94" t="str">
        <f t="shared" si="994"/>
        <v>i.a.</v>
      </c>
      <c r="IS316" s="94" t="e">
        <f t="shared" si="949"/>
        <v>#VALUE!</v>
      </c>
      <c r="IT316" s="94" t="e">
        <f t="shared" si="950"/>
        <v>#VALUE!</v>
      </c>
      <c r="IU316" s="94" t="e">
        <f t="shared" si="951"/>
        <v>#VALUE!</v>
      </c>
      <c r="IV316" s="94" t="e">
        <f t="shared" si="952"/>
        <v>#VALUE!</v>
      </c>
      <c r="IW316" s="94" t="e">
        <f t="shared" si="953"/>
        <v>#VALUE!</v>
      </c>
      <c r="IX316" s="392" t="e">
        <f t="shared" si="954"/>
        <v>#VALUE!</v>
      </c>
      <c r="IY316" s="366" t="e">
        <f t="shared" si="955"/>
        <v>#VALUE!</v>
      </c>
      <c r="IZ316" s="366" t="e">
        <f t="shared" si="956"/>
        <v>#VALUE!</v>
      </c>
      <c r="JA316" s="366" t="e">
        <f t="shared" si="957"/>
        <v>#VALUE!</v>
      </c>
      <c r="JB316" s="392"/>
      <c r="JC316" s="94" t="str">
        <f t="shared" si="1079"/>
        <v>i.a.</v>
      </c>
      <c r="JD316" s="392" t="str">
        <f t="shared" si="1080"/>
        <v>i.a.</v>
      </c>
      <c r="JE316" s="94" t="str">
        <f t="shared" si="1081"/>
        <v>i.a.</v>
      </c>
      <c r="JF316" s="94" t="str">
        <f t="shared" si="1082"/>
        <v>i.a.</v>
      </c>
      <c r="JG316" s="94" t="str">
        <f t="shared" si="1083"/>
        <v>i.a.</v>
      </c>
      <c r="JH316" s="94" t="str">
        <f t="shared" si="1084"/>
        <v>i.a.</v>
      </c>
      <c r="JI316" s="94" t="str">
        <f t="shared" si="1085"/>
        <v>i.a.</v>
      </c>
      <c r="JJ316" s="94" t="str">
        <f t="shared" si="1086"/>
        <v>i.a.</v>
      </c>
      <c r="JK316" s="94" t="str">
        <f t="shared" si="1087"/>
        <v>i.a.</v>
      </c>
      <c r="JL316" s="94" t="str">
        <f t="shared" si="1088"/>
        <v>i.a.</v>
      </c>
      <c r="JM316" s="94" t="str">
        <f t="shared" si="995"/>
        <v>i.a.</v>
      </c>
      <c r="JN316" s="94" t="e">
        <f t="shared" si="958"/>
        <v>#VALUE!</v>
      </c>
      <c r="JO316" s="94" t="e">
        <f t="shared" si="959"/>
        <v>#DIV/0!</v>
      </c>
      <c r="JP316" s="94" t="e">
        <f t="shared" si="960"/>
        <v>#DIV/0!</v>
      </c>
      <c r="JQ316" s="94" t="e">
        <f t="shared" si="961"/>
        <v>#DIV/0!</v>
      </c>
      <c r="JR316" s="94" t="e">
        <f t="shared" si="962"/>
        <v>#DIV/0!</v>
      </c>
      <c r="JS316" s="392" t="e">
        <f t="shared" si="963"/>
        <v>#DIV/0!</v>
      </c>
      <c r="JT316" s="364" t="e">
        <f t="shared" si="964"/>
        <v>#VALUE!</v>
      </c>
      <c r="JU316" s="364">
        <f t="shared" si="965"/>
        <v>0</v>
      </c>
      <c r="JV316" s="364">
        <f t="shared" si="966"/>
        <v>0</v>
      </c>
      <c r="JW316" s="99" t="str">
        <f t="shared" si="996"/>
        <v>i.a.</v>
      </c>
      <c r="JX316" s="99">
        <f t="shared" si="1089"/>
        <v>0</v>
      </c>
      <c r="JY316" s="393">
        <f t="shared" si="1090"/>
        <v>0</v>
      </c>
      <c r="JZ316" s="99">
        <f t="shared" si="1091"/>
        <v>0</v>
      </c>
      <c r="KA316" s="99">
        <f t="shared" si="1092"/>
        <v>0</v>
      </c>
      <c r="KB316" s="99">
        <f t="shared" si="1093"/>
        <v>0</v>
      </c>
      <c r="KC316" s="99">
        <f t="shared" si="1094"/>
        <v>0</v>
      </c>
      <c r="KD316" s="99">
        <f t="shared" si="1095"/>
        <v>0</v>
      </c>
      <c r="KE316" s="99" t="str">
        <f t="shared" si="1096"/>
        <v>i.a.</v>
      </c>
      <c r="KF316" s="99" t="str">
        <f t="shared" si="997"/>
        <v>i.a.</v>
      </c>
      <c r="KG316" s="99" t="str">
        <f t="shared" si="998"/>
        <v>i.a.</v>
      </c>
      <c r="KH316" s="99" t="str">
        <f t="shared" si="999"/>
        <v>i.a.</v>
      </c>
      <c r="KI316" s="94">
        <f t="shared" si="967"/>
        <v>-1</v>
      </c>
      <c r="KJ316" s="94">
        <f t="shared" si="968"/>
        <v>-0.49508272590535685</v>
      </c>
      <c r="KK316" s="94">
        <f t="shared" si="969"/>
        <v>-0.38739368165249094</v>
      </c>
      <c r="KL316" s="94">
        <f t="shared" si="970"/>
        <v>2.450983227299016</v>
      </c>
      <c r="KM316" s="94">
        <f t="shared" si="971"/>
        <v>2.1640376304885209</v>
      </c>
      <c r="KN316" s="392">
        <f t="shared" si="972"/>
        <v>-1.4836785177280885</v>
      </c>
      <c r="KO316" s="364">
        <f t="shared" si="973"/>
        <v>-4.5458333333333337E-2</v>
      </c>
      <c r="KP316" s="364">
        <f t="shared" si="974"/>
        <v>-4.4572916666666657E-2</v>
      </c>
      <c r="KQ316" s="364">
        <f t="shared" si="975"/>
        <v>-5.6933035714285721E-2</v>
      </c>
      <c r="KR316" s="308"/>
      <c r="KS316" s="308">
        <f t="shared" si="1097"/>
        <v>4.5458333333333337E-2</v>
      </c>
      <c r="KT316" s="395">
        <f t="shared" si="1098"/>
        <v>9.0031249999999993E-2</v>
      </c>
      <c r="KU316" s="308">
        <f t="shared" si="1099"/>
        <v>0.14696428571428571</v>
      </c>
      <c r="KV316" s="308">
        <f t="shared" si="1100"/>
        <v>4.258620689655173E-2</v>
      </c>
      <c r="KW316" s="308">
        <f t="shared" si="1101"/>
        <v>-3.6584905660377358E-2</v>
      </c>
      <c r="KX316" s="308">
        <f t="shared" si="1102"/>
        <v>7.5638888888888881E-2</v>
      </c>
      <c r="KY316" s="308">
        <f t="shared" si="1103"/>
        <v>6.774074074074074E-2</v>
      </c>
      <c r="KZ316" s="308" t="str">
        <f t="shared" si="1104"/>
        <v>i.a.</v>
      </c>
      <c r="LA316" s="308" t="str">
        <f t="shared" si="1105"/>
        <v>i.a.</v>
      </c>
      <c r="LB316" s="308" t="str">
        <f t="shared" si="1106"/>
        <v>i.a.</v>
      </c>
      <c r="LC316" s="308" t="str">
        <f t="shared" si="1000"/>
        <v>i.a.</v>
      </c>
    </row>
    <row r="317" spans="1:315" s="6" customFormat="1" x14ac:dyDescent="0.3">
      <c r="A317" s="348" t="s">
        <v>349</v>
      </c>
      <c r="B317" s="171">
        <v>30175239</v>
      </c>
      <c r="C317" t="s">
        <v>95</v>
      </c>
      <c r="D317" s="336"/>
      <c r="E317"/>
      <c r="F317"/>
      <c r="G317">
        <v>431100</v>
      </c>
      <c r="H317"/>
      <c r="I317" s="183">
        <v>45091</v>
      </c>
      <c r="J317" s="176"/>
      <c r="K317" s="176" t="s">
        <v>132</v>
      </c>
      <c r="L317" s="176" t="s">
        <v>132</v>
      </c>
      <c r="M317" s="176" t="s">
        <v>132</v>
      </c>
      <c r="N317" s="176" t="s">
        <v>132</v>
      </c>
      <c r="O317" s="176" t="s">
        <v>132</v>
      </c>
      <c r="P317" s="176" t="s">
        <v>132</v>
      </c>
      <c r="Q317" s="94" t="e">
        <f t="shared" si="913"/>
        <v>#DIV/0!</v>
      </c>
      <c r="R317" s="94" t="e">
        <f t="shared" si="914"/>
        <v>#DIV/0!</v>
      </c>
      <c r="S317" s="94" t="e">
        <f t="shared" si="915"/>
        <v>#DIV/0!</v>
      </c>
      <c r="T317" s="94" t="e">
        <f t="shared" si="916"/>
        <v>#DIV/0!</v>
      </c>
      <c r="U317" s="94" t="e">
        <f t="shared" si="917"/>
        <v>#DIV/0!</v>
      </c>
      <c r="V317" s="94" t="e">
        <f t="shared" si="918"/>
        <v>#DIV/0!</v>
      </c>
      <c r="W317" s="362">
        <f t="shared" si="919"/>
        <v>0</v>
      </c>
      <c r="X317" s="362">
        <f t="shared" si="920"/>
        <v>0</v>
      </c>
      <c r="Y317" s="362">
        <f t="shared" si="921"/>
        <v>0</v>
      </c>
      <c r="Z317" s="100"/>
      <c r="AA317" s="396"/>
      <c r="AB317" s="100"/>
      <c r="AC317" s="100"/>
      <c r="AD317" s="203"/>
      <c r="AE317" s="203"/>
      <c r="AF317" s="203"/>
      <c r="AG317" s="205"/>
      <c r="AH317" s="205"/>
      <c r="AI317" s="205"/>
      <c r="AJ317" s="205"/>
      <c r="AK317" s="205"/>
      <c r="AL317" s="94">
        <f t="shared" si="976"/>
        <v>-1</v>
      </c>
      <c r="AM317" s="94">
        <f t="shared" si="977"/>
        <v>4.4767404139362955E-2</v>
      </c>
      <c r="AN317" s="94">
        <f t="shared" si="1001"/>
        <v>1.527135595999344</v>
      </c>
      <c r="AO317" s="94">
        <f t="shared" si="1002"/>
        <v>-0.6452832383389554</v>
      </c>
      <c r="AP317" s="94">
        <f t="shared" si="1003"/>
        <v>0.34643696162881749</v>
      </c>
      <c r="AQ317" s="94">
        <f t="shared" si="1004"/>
        <v>-5.7912209516783483E-2</v>
      </c>
      <c r="AR317" s="362">
        <f t="shared" si="978"/>
        <v>-16.103000000000002</v>
      </c>
      <c r="AS317" s="362">
        <f t="shared" si="1005"/>
        <v>0.69000000000000128</v>
      </c>
      <c r="AT317" s="362">
        <f t="shared" si="1006"/>
        <v>9.3140000000000001</v>
      </c>
      <c r="AU317" s="266"/>
      <c r="AV317" s="266">
        <v>16.103000000000002</v>
      </c>
      <c r="AW317" s="266">
        <v>15.413</v>
      </c>
      <c r="AX317" s="266">
        <v>6.0990000000000002</v>
      </c>
      <c r="AY317" s="266">
        <v>17.193999999999999</v>
      </c>
      <c r="AZ317" s="267">
        <v>12.77</v>
      </c>
      <c r="BA317" s="267">
        <v>13.555</v>
      </c>
      <c r="BB317" s="205">
        <v>11.551</v>
      </c>
      <c r="BC317" s="205">
        <v>19.316984999999999</v>
      </c>
      <c r="BD317" s="205">
        <v>15.073745000000001</v>
      </c>
      <c r="BE317" s="205">
        <v>11.386599</v>
      </c>
      <c r="BF317" s="205">
        <v>18.025147</v>
      </c>
      <c r="BG317" s="94">
        <f t="shared" si="979"/>
        <v>-1</v>
      </c>
      <c r="BH317" s="94">
        <f t="shared" si="1007"/>
        <v>-0.20282533445598272</v>
      </c>
      <c r="BI317" s="94">
        <f t="shared" si="1008"/>
        <v>4.6346863468634689</v>
      </c>
      <c r="BJ317" s="94">
        <f t="shared" si="1009"/>
        <v>-0.83755780099332078</v>
      </c>
      <c r="BK317" s="94">
        <f t="shared" si="1010"/>
        <v>0.9181997371879107</v>
      </c>
      <c r="BL317" s="94">
        <f t="shared" si="1011"/>
        <v>-7.9945594680368728E-2</v>
      </c>
      <c r="BM317" s="362">
        <f t="shared" si="980"/>
        <v>-8.5210000000000008</v>
      </c>
      <c r="BN317" s="362">
        <f t="shared" si="1012"/>
        <v>-2.1679999999999993</v>
      </c>
      <c r="BO317" s="362">
        <f t="shared" si="1013"/>
        <v>8.7919999999999998</v>
      </c>
      <c r="BP317" s="266"/>
      <c r="BQ317" s="266">
        <v>8.5210000000000008</v>
      </c>
      <c r="BR317" s="266">
        <v>10.689</v>
      </c>
      <c r="BS317" s="266">
        <v>1.897</v>
      </c>
      <c r="BT317" s="266">
        <v>11.678000000000001</v>
      </c>
      <c r="BU317" s="266">
        <v>6.0880000000000001</v>
      </c>
      <c r="BV317" s="266">
        <v>6.617</v>
      </c>
      <c r="BW317" s="201">
        <v>5.39</v>
      </c>
      <c r="BX317" s="201">
        <v>12.096826</v>
      </c>
      <c r="BY317" s="201">
        <v>9.1290770000000006</v>
      </c>
      <c r="BZ317" s="201">
        <v>6.7583549999999999</v>
      </c>
      <c r="CA317" s="201">
        <v>12.519785000000001</v>
      </c>
      <c r="CB317" s="94">
        <f t="shared" si="981"/>
        <v>-1</v>
      </c>
      <c r="CC317" s="94">
        <f t="shared" si="1014"/>
        <v>-0.27570777041562694</v>
      </c>
      <c r="CD317" s="94">
        <f t="shared" si="1015"/>
        <v>2.5516503667481665</v>
      </c>
      <c r="CE317" s="94">
        <f t="shared" si="1016"/>
        <v>-0.75125437129390293</v>
      </c>
      <c r="CF317" s="94">
        <f t="shared" si="1017"/>
        <v>1.6334334334334333</v>
      </c>
      <c r="CG317" s="94">
        <f t="shared" si="1018"/>
        <v>-0.11858125992588667</v>
      </c>
      <c r="CH317" s="362">
        <f t="shared" si="982"/>
        <v>-8.4169999999999998</v>
      </c>
      <c r="CI317" s="362">
        <f t="shared" si="1019"/>
        <v>-3.2040000000000006</v>
      </c>
      <c r="CJ317" s="362">
        <f t="shared" si="1020"/>
        <v>8.3490000000000002</v>
      </c>
      <c r="CK317" s="100"/>
      <c r="CL317" s="100">
        <v>8.4169999999999998</v>
      </c>
      <c r="CM317" s="100">
        <v>11.621</v>
      </c>
      <c r="CN317" s="100">
        <v>3.2719999999999998</v>
      </c>
      <c r="CO317" s="100">
        <v>13.154</v>
      </c>
      <c r="CP317" s="100">
        <v>4.9950000000000001</v>
      </c>
      <c r="CQ317" s="100">
        <v>5.6669999999999998</v>
      </c>
      <c r="CR317" s="208">
        <v>6.3019999999999996</v>
      </c>
      <c r="CS317" s="208">
        <v>13.280409000000001</v>
      </c>
      <c r="CT317" s="208">
        <v>10.788069999999999</v>
      </c>
      <c r="CU317" s="208">
        <v>6.8368349999999998</v>
      </c>
      <c r="CV317" s="208">
        <v>13.604312999999999</v>
      </c>
      <c r="CW317" s="94">
        <f t="shared" si="983"/>
        <v>-1</v>
      </c>
      <c r="CX317" s="94">
        <f t="shared" si="1021"/>
        <v>-0.27892813641900133</v>
      </c>
      <c r="CY317" s="94">
        <f t="shared" si="1022"/>
        <v>2.568154879494271</v>
      </c>
      <c r="CZ317" s="94">
        <f t="shared" si="1023"/>
        <v>-0.75227561906626206</v>
      </c>
      <c r="DA317" s="94">
        <f t="shared" si="1024"/>
        <v>1.649636929460581</v>
      </c>
      <c r="DB317" s="94">
        <f t="shared" si="1025"/>
        <v>-0.13909354766688997</v>
      </c>
      <c r="DC317" s="362">
        <f t="shared" si="984"/>
        <v>-6.5119999999999996</v>
      </c>
      <c r="DD317" s="362">
        <f t="shared" si="1026"/>
        <v>-2.519000000000001</v>
      </c>
      <c r="DE317" s="362">
        <f t="shared" si="1027"/>
        <v>6.5</v>
      </c>
      <c r="DF317" s="266"/>
      <c r="DG317" s="266">
        <v>6.5119999999999996</v>
      </c>
      <c r="DH317" s="266">
        <v>9.0310000000000006</v>
      </c>
      <c r="DI317" s="266">
        <v>2.5310000000000001</v>
      </c>
      <c r="DJ317" s="266">
        <v>10.217000000000001</v>
      </c>
      <c r="DK317" s="266">
        <v>3.8559999999999999</v>
      </c>
      <c r="DL317" s="266">
        <v>4.4790000000000001</v>
      </c>
      <c r="DM317" s="201">
        <v>4.8760000000000003</v>
      </c>
      <c r="DN317" s="201">
        <v>10.090951</v>
      </c>
      <c r="DO317" s="201">
        <v>8.0609730000000006</v>
      </c>
      <c r="DP317" s="201">
        <v>5.0340850000000001</v>
      </c>
      <c r="DQ317" s="201">
        <v>10.190631</v>
      </c>
      <c r="DR317" s="94">
        <f t="shared" si="985"/>
        <v>-1</v>
      </c>
      <c r="DS317" s="94">
        <f t="shared" si="1028"/>
        <v>-0.1009945199918816</v>
      </c>
      <c r="DT317" s="94">
        <f t="shared" si="1029"/>
        <v>0.39939786412179068</v>
      </c>
      <c r="DU317" s="94">
        <f t="shared" si="1030"/>
        <v>-0.12300104618143781</v>
      </c>
      <c r="DV317" s="94">
        <f t="shared" si="1031"/>
        <v>0.44868648960739033</v>
      </c>
      <c r="DW317" s="94">
        <f t="shared" si="1032"/>
        <v>-0.37018181818181817</v>
      </c>
      <c r="DX317" s="362">
        <f t="shared" si="986"/>
        <v>-22.146999999999998</v>
      </c>
      <c r="DY317" s="362">
        <f t="shared" si="1033"/>
        <v>-2.4880000000000031</v>
      </c>
      <c r="DZ317" s="362">
        <f t="shared" si="1034"/>
        <v>7.0310000000000024</v>
      </c>
      <c r="EA317" s="100"/>
      <c r="EB317" s="100">
        <v>22.146999999999998</v>
      </c>
      <c r="EC317" s="100">
        <v>24.635000000000002</v>
      </c>
      <c r="ED317" s="100">
        <v>17.603999999999999</v>
      </c>
      <c r="EE317" s="100">
        <v>20.073</v>
      </c>
      <c r="EF317" s="100">
        <v>13.856</v>
      </c>
      <c r="EG317" s="100">
        <v>22</v>
      </c>
      <c r="EH317" s="208">
        <v>21.521000000000001</v>
      </c>
      <c r="EI317" s="208">
        <v>26.645084000000001</v>
      </c>
      <c r="EJ317" s="208">
        <v>24.554133</v>
      </c>
      <c r="EK317" s="208">
        <v>18.49316</v>
      </c>
      <c r="EL317" s="208">
        <v>14.459075</v>
      </c>
      <c r="EM317" s="94">
        <f t="shared" si="987"/>
        <v>-1</v>
      </c>
      <c r="EN317" s="94">
        <f t="shared" si="1035"/>
        <v>-6.2677886400197988E-2</v>
      </c>
      <c r="EO317" s="94">
        <f t="shared" si="1036"/>
        <v>0.31751854569169313</v>
      </c>
      <c r="EP317" s="94">
        <f t="shared" si="1037"/>
        <v>-0.11528614186289721</v>
      </c>
      <c r="EQ317" s="94">
        <f t="shared" si="1038"/>
        <v>0.43572353093450683</v>
      </c>
      <c r="ER317" s="94">
        <f t="shared" si="1039"/>
        <v>-0.42473790802954486</v>
      </c>
      <c r="ES317" s="362">
        <f t="shared" si="988"/>
        <v>-30.297999999999998</v>
      </c>
      <c r="ET317" s="362">
        <f t="shared" si="1040"/>
        <v>-2.0259999999999998</v>
      </c>
      <c r="EU317" s="362">
        <f t="shared" si="1041"/>
        <v>7.7899999999999991</v>
      </c>
      <c r="EV317" s="100"/>
      <c r="EW317" s="100">
        <v>30.297999999999998</v>
      </c>
      <c r="EX317" s="100">
        <v>32.323999999999998</v>
      </c>
      <c r="EY317" s="100">
        <v>24.533999999999999</v>
      </c>
      <c r="EZ317" s="100">
        <v>27.731000000000002</v>
      </c>
      <c r="FA317" s="100">
        <v>19.315000000000001</v>
      </c>
      <c r="FB317" s="100">
        <v>33.576000000000001</v>
      </c>
      <c r="FC317" s="208">
        <v>28.949000000000002</v>
      </c>
      <c r="FD317" s="208">
        <v>34.878964000000003</v>
      </c>
      <c r="FE317" s="208">
        <v>32.434511999999998</v>
      </c>
      <c r="FF317" s="208">
        <v>28.565925</v>
      </c>
      <c r="FG317" s="208">
        <v>22.777322999999999</v>
      </c>
      <c r="FH317" s="94">
        <f t="shared" si="989"/>
        <v>-1</v>
      </c>
      <c r="FI317" s="94">
        <f t="shared" si="1042"/>
        <v>0.3</v>
      </c>
      <c r="FJ317" s="94">
        <f t="shared" si="1043"/>
        <v>0.1111111111111111</v>
      </c>
      <c r="FK317" s="94">
        <f t="shared" si="1044"/>
        <v>-0.25</v>
      </c>
      <c r="FL317" s="94">
        <f t="shared" si="1045"/>
        <v>-7.6923076923076927E-2</v>
      </c>
      <c r="FM317" s="94">
        <f t="shared" si="1046"/>
        <v>-7.1428571428571425E-2</v>
      </c>
      <c r="FN317" s="362">
        <f t="shared" si="990"/>
        <v>-13</v>
      </c>
      <c r="FO317" s="362">
        <f t="shared" si="1047"/>
        <v>3</v>
      </c>
      <c r="FP317" s="362">
        <f t="shared" si="1048"/>
        <v>1</v>
      </c>
      <c r="FQ317" s="486"/>
      <c r="FR317" s="486">
        <v>13</v>
      </c>
      <c r="FS317" s="486">
        <v>10</v>
      </c>
      <c r="FT317" s="486">
        <v>9</v>
      </c>
      <c r="FU317" s="486">
        <v>12</v>
      </c>
      <c r="FV317" s="486">
        <v>13</v>
      </c>
      <c r="FW317" s="486">
        <v>14</v>
      </c>
      <c r="FX317" s="2">
        <v>14</v>
      </c>
      <c r="FY317" s="2"/>
      <c r="FZ317" s="2"/>
      <c r="GA317" s="2"/>
      <c r="GB317" s="2"/>
      <c r="GC317" s="2"/>
      <c r="GD317" s="1"/>
      <c r="GE317" s="1" t="s">
        <v>81</v>
      </c>
      <c r="GF317" s="336"/>
      <c r="GG317" s="1">
        <v>4200</v>
      </c>
      <c r="GH317" s="1" t="s">
        <v>258</v>
      </c>
      <c r="GI317" s="18" t="s">
        <v>131</v>
      </c>
      <c r="GJ317" s="94">
        <f t="shared" si="922"/>
        <v>-1</v>
      </c>
      <c r="GK317" s="94">
        <f t="shared" si="923"/>
        <v>-0.34604378852091955</v>
      </c>
      <c r="GL317" s="94">
        <f t="shared" si="924"/>
        <v>2.1680563192303475</v>
      </c>
      <c r="GM317" s="94">
        <f t="shared" si="925"/>
        <v>-0.77599887367972054</v>
      </c>
      <c r="GN317" s="94">
        <f t="shared" si="926"/>
        <v>1.7829994750564178</v>
      </c>
      <c r="GO317" s="94">
        <f t="shared" si="927"/>
        <v>6.9841169867399633E-2</v>
      </c>
      <c r="GP317" s="366">
        <f t="shared" si="928"/>
        <v>-0.35983925441409093</v>
      </c>
      <c r="GQ317" s="366">
        <f t="shared" si="929"/>
        <v>-0.19041051475658066</v>
      </c>
      <c r="GR317" s="366">
        <f t="shared" si="930"/>
        <v>0.37656290450522584</v>
      </c>
      <c r="GS317" s="94">
        <f t="shared" si="991"/>
        <v>0</v>
      </c>
      <c r="GT317" s="94">
        <f t="shared" si="1049"/>
        <v>0.35983925441409093</v>
      </c>
      <c r="GU317" s="94">
        <f t="shared" si="1050"/>
        <v>0.55024976917067159</v>
      </c>
      <c r="GV317" s="94">
        <f t="shared" si="1051"/>
        <v>0.17368686466544575</v>
      </c>
      <c r="GW317" s="94">
        <f t="shared" si="1052"/>
        <v>0.77538388988770668</v>
      </c>
      <c r="GX317" s="94">
        <f t="shared" si="1053"/>
        <v>0.27861445783132527</v>
      </c>
      <c r="GY317" s="94">
        <f t="shared" si="1054"/>
        <v>0.2604260012407803</v>
      </c>
      <c r="GZ317" s="94">
        <f t="shared" si="1055"/>
        <v>0.26167790597217744</v>
      </c>
      <c r="HA317" s="94">
        <f t="shared" si="1056"/>
        <v>0.51877391015569629</v>
      </c>
      <c r="HB317" s="94">
        <f t="shared" si="1057"/>
        <v>0.50121943788660539</v>
      </c>
      <c r="HC317" s="94">
        <f t="shared" si="1058"/>
        <v>0.41495425120632939</v>
      </c>
      <c r="HD317" s="94">
        <f t="shared" si="931"/>
        <v>-1</v>
      </c>
      <c r="HE317" s="94">
        <f t="shared" si="932"/>
        <v>-0.27620074201555805</v>
      </c>
      <c r="HF317" s="94">
        <f t="shared" si="933"/>
        <v>4.179515317436759</v>
      </c>
      <c r="HG317" s="94">
        <f t="shared" si="934"/>
        <v>-0.85377871052390264</v>
      </c>
      <c r="HH317" s="94">
        <f t="shared" si="935"/>
        <v>1.1565170747694977</v>
      </c>
      <c r="HI317" s="94">
        <f t="shared" si="936"/>
        <v>8.7640651388893154E-2</v>
      </c>
      <c r="HJ317" s="366">
        <f t="shared" si="937"/>
        <v>-0.27214078119510715</v>
      </c>
      <c r="HK317" s="366">
        <f t="shared" si="938"/>
        <v>-0.10384852549876183</v>
      </c>
      <c r="HL317" s="366">
        <f t="shared" si="939"/>
        <v>0.30339770619640416</v>
      </c>
      <c r="HM317" s="94">
        <f t="shared" si="992"/>
        <v>0</v>
      </c>
      <c r="HN317" s="94">
        <f t="shared" si="1059"/>
        <v>0.27214078119510715</v>
      </c>
      <c r="HO317" s="94">
        <f t="shared" si="1060"/>
        <v>0.37598930669386899</v>
      </c>
      <c r="HP317" s="94">
        <f t="shared" si="1061"/>
        <v>7.2591600497464839E-2</v>
      </c>
      <c r="HQ317" s="94">
        <f t="shared" si="1062"/>
        <v>0.49645028270203628</v>
      </c>
      <c r="HR317" s="94">
        <f t="shared" si="1063"/>
        <v>0.23020929836834242</v>
      </c>
      <c r="HS317" s="94">
        <f t="shared" si="1064"/>
        <v>0.21165933626549377</v>
      </c>
      <c r="HT317" s="94">
        <f t="shared" si="1065"/>
        <v>0.16889149088321223</v>
      </c>
      <c r="HU317" s="94">
        <f t="shared" si="1066"/>
        <v>0.35941765954858723</v>
      </c>
      <c r="HV317" s="94">
        <f t="shared" si="1067"/>
        <v>0.29931185574949243</v>
      </c>
      <c r="HW317" s="94">
        <f t="shared" si="1068"/>
        <v>0.26326168535344702</v>
      </c>
      <c r="HX317" s="94" t="e">
        <f t="shared" si="940"/>
        <v>#VALUE!</v>
      </c>
      <c r="HY317" s="94">
        <f t="shared" si="941"/>
        <v>-4.087883240535941E-2</v>
      </c>
      <c r="HZ317" s="94">
        <f t="shared" si="942"/>
        <v>6.2146615467269198E-2</v>
      </c>
      <c r="IA317" s="94">
        <f t="shared" si="943"/>
        <v>-8.7202254690408685E-3</v>
      </c>
      <c r="IB317" s="94">
        <f t="shared" si="944"/>
        <v>9.0288682978163243E-3</v>
      </c>
      <c r="IC317" s="94">
        <f t="shared" si="945"/>
        <v>9.483692843527175E-2</v>
      </c>
      <c r="ID317" s="366" t="e">
        <f t="shared" si="946"/>
        <v>#VALUE!</v>
      </c>
      <c r="IE317" s="366">
        <f t="shared" si="947"/>
        <v>-3.1154870570041737E-2</v>
      </c>
      <c r="IF317" s="366">
        <f t="shared" si="948"/>
        <v>4.4592362382237183E-2</v>
      </c>
      <c r="IG317" s="94" t="str">
        <f t="shared" si="993"/>
        <v>i.a.</v>
      </c>
      <c r="IH317" s="94">
        <f t="shared" si="1069"/>
        <v>0.73097234140867384</v>
      </c>
      <c r="II317" s="94">
        <f t="shared" si="1070"/>
        <v>0.76212721197871558</v>
      </c>
      <c r="IJ317" s="94">
        <f t="shared" si="1071"/>
        <v>0.7175348495964784</v>
      </c>
      <c r="IK317" s="94">
        <f t="shared" si="1072"/>
        <v>0.7238469582777397</v>
      </c>
      <c r="IL317" s="94">
        <f t="shared" si="1073"/>
        <v>0.71736991975148845</v>
      </c>
      <c r="IM317" s="94">
        <f t="shared" si="1074"/>
        <v>0.65522992613771736</v>
      </c>
      <c r="IN317" s="94">
        <f t="shared" si="1075"/>
        <v>0.74341082593526542</v>
      </c>
      <c r="IO317" s="94">
        <f t="shared" si="1076"/>
        <v>0.76392991489082063</v>
      </c>
      <c r="IP317" s="94">
        <f t="shared" si="1077"/>
        <v>0.75703722627305148</v>
      </c>
      <c r="IQ317" s="94">
        <f t="shared" si="1078"/>
        <v>0.64738530259391214</v>
      </c>
      <c r="IR317" s="94">
        <f t="shared" si="994"/>
        <v>0.63480133288710006</v>
      </c>
      <c r="IS317" s="94" t="e">
        <f t="shared" si="949"/>
        <v>#VALUE!</v>
      </c>
      <c r="IT317" s="94" t="e">
        <f t="shared" si="950"/>
        <v>#VALUE!</v>
      </c>
      <c r="IU317" s="94" t="e">
        <f t="shared" si="951"/>
        <v>#VALUE!</v>
      </c>
      <c r="IV317" s="94" t="e">
        <f t="shared" si="952"/>
        <v>#VALUE!</v>
      </c>
      <c r="IW317" s="94" t="e">
        <f t="shared" si="953"/>
        <v>#VALUE!</v>
      </c>
      <c r="IX317" s="94" t="e">
        <f t="shared" si="954"/>
        <v>#VALUE!</v>
      </c>
      <c r="IY317" s="366" t="e">
        <f t="shared" si="955"/>
        <v>#VALUE!</v>
      </c>
      <c r="IZ317" s="366" t="e">
        <f t="shared" si="956"/>
        <v>#VALUE!</v>
      </c>
      <c r="JA317" s="366" t="e">
        <f t="shared" si="957"/>
        <v>#VALUE!</v>
      </c>
      <c r="JB317" s="392"/>
      <c r="JC317" s="94" t="str">
        <f t="shared" si="1079"/>
        <v>i.a.</v>
      </c>
      <c r="JD317" s="94" t="str">
        <f t="shared" si="1080"/>
        <v>i.a.</v>
      </c>
      <c r="JE317" s="94" t="str">
        <f t="shared" si="1081"/>
        <v>i.a.</v>
      </c>
      <c r="JF317" s="94" t="str">
        <f t="shared" si="1082"/>
        <v>i.a.</v>
      </c>
      <c r="JG317" s="94" t="str">
        <f t="shared" si="1083"/>
        <v>i.a.</v>
      </c>
      <c r="JH317" s="94" t="str">
        <f t="shared" si="1084"/>
        <v>i.a.</v>
      </c>
      <c r="JI317" s="94" t="str">
        <f t="shared" si="1085"/>
        <v>i.a.</v>
      </c>
      <c r="JJ317" s="94" t="str">
        <f t="shared" si="1086"/>
        <v>i.a.</v>
      </c>
      <c r="JK317" s="94" t="str">
        <f t="shared" si="1087"/>
        <v>i.a.</v>
      </c>
      <c r="JL317" s="94" t="str">
        <f t="shared" si="1088"/>
        <v>i.a.</v>
      </c>
      <c r="JM317" s="94" t="str">
        <f t="shared" si="995"/>
        <v>i.a.</v>
      </c>
      <c r="JN317" s="94" t="e">
        <f t="shared" si="958"/>
        <v>#VALUE!</v>
      </c>
      <c r="JO317" s="94" t="e">
        <f t="shared" si="959"/>
        <v>#DIV/0!</v>
      </c>
      <c r="JP317" s="94" t="e">
        <f t="shared" si="960"/>
        <v>#DIV/0!</v>
      </c>
      <c r="JQ317" s="94" t="e">
        <f t="shared" si="961"/>
        <v>#DIV/0!</v>
      </c>
      <c r="JR317" s="94" t="e">
        <f t="shared" si="962"/>
        <v>#DIV/0!</v>
      </c>
      <c r="JS317" s="94" t="e">
        <f t="shared" si="963"/>
        <v>#DIV/0!</v>
      </c>
      <c r="JT317" s="364" t="e">
        <f t="shared" si="964"/>
        <v>#VALUE!</v>
      </c>
      <c r="JU317" s="364">
        <f t="shared" si="965"/>
        <v>0</v>
      </c>
      <c r="JV317" s="364">
        <f t="shared" si="966"/>
        <v>0</v>
      </c>
      <c r="JW317" s="99" t="str">
        <f t="shared" si="996"/>
        <v>i.a.</v>
      </c>
      <c r="JX317" s="99">
        <f t="shared" si="1089"/>
        <v>0</v>
      </c>
      <c r="JY317" s="99">
        <f t="shared" si="1090"/>
        <v>0</v>
      </c>
      <c r="JZ317" s="99">
        <f t="shared" si="1091"/>
        <v>0</v>
      </c>
      <c r="KA317" s="99">
        <f t="shared" si="1092"/>
        <v>0</v>
      </c>
      <c r="KB317" s="99">
        <f t="shared" si="1093"/>
        <v>0</v>
      </c>
      <c r="KC317" s="99">
        <f t="shared" si="1094"/>
        <v>0</v>
      </c>
      <c r="KD317" s="99">
        <f t="shared" si="1095"/>
        <v>0</v>
      </c>
      <c r="KE317" s="99" t="str">
        <f t="shared" si="1096"/>
        <v>i.a.</v>
      </c>
      <c r="KF317" s="99" t="str">
        <f t="shared" si="997"/>
        <v>i.a.</v>
      </c>
      <c r="KG317" s="99" t="str">
        <f t="shared" si="998"/>
        <v>i.a.</v>
      </c>
      <c r="KH317" s="99" t="str">
        <f t="shared" si="999"/>
        <v>i.a.</v>
      </c>
      <c r="KI317" s="94">
        <f t="shared" si="967"/>
        <v>-1</v>
      </c>
      <c r="KJ317" s="94">
        <f t="shared" si="968"/>
        <v>-0.44285213108894383</v>
      </c>
      <c r="KK317" s="94">
        <f t="shared" si="969"/>
        <v>2.1964853300733505</v>
      </c>
      <c r="KL317" s="94">
        <f t="shared" si="970"/>
        <v>-0.66833916172520402</v>
      </c>
      <c r="KM317" s="94">
        <f t="shared" si="971"/>
        <v>1.8528862195528861</v>
      </c>
      <c r="KN317" s="94">
        <f t="shared" si="972"/>
        <v>-5.0779818381723983E-2</v>
      </c>
      <c r="KO317" s="364">
        <f t="shared" si="973"/>
        <v>-0.64746153846153842</v>
      </c>
      <c r="KP317" s="364">
        <f t="shared" si="974"/>
        <v>-0.51463846153846171</v>
      </c>
      <c r="KQ317" s="364">
        <f t="shared" si="975"/>
        <v>0.79854444444444461</v>
      </c>
      <c r="KR317" s="308"/>
      <c r="KS317" s="308">
        <f t="shared" si="1097"/>
        <v>0.64746153846153842</v>
      </c>
      <c r="KT317" s="308">
        <f t="shared" si="1098"/>
        <v>1.1621000000000001</v>
      </c>
      <c r="KU317" s="308">
        <f t="shared" si="1099"/>
        <v>0.36355555555555552</v>
      </c>
      <c r="KV317" s="308">
        <f t="shared" si="1100"/>
        <v>1.0961666666666667</v>
      </c>
      <c r="KW317" s="308">
        <f t="shared" si="1101"/>
        <v>0.38423076923076926</v>
      </c>
      <c r="KX317" s="308">
        <f t="shared" si="1102"/>
        <v>0.40478571428571425</v>
      </c>
      <c r="KY317" s="308">
        <f t="shared" si="1103"/>
        <v>0.45014285714285712</v>
      </c>
      <c r="KZ317" s="308" t="str">
        <f t="shared" si="1104"/>
        <v>i.a.</v>
      </c>
      <c r="LA317" s="308" t="str">
        <f t="shared" si="1105"/>
        <v>i.a.</v>
      </c>
      <c r="LB317" s="308" t="str">
        <f t="shared" si="1106"/>
        <v>i.a.</v>
      </c>
      <c r="LC317" s="308" t="str">
        <f t="shared" si="1000"/>
        <v>i.a.</v>
      </c>
    </row>
    <row r="318" spans="1:315" s="6" customFormat="1" x14ac:dyDescent="0.3">
      <c r="A318" s="377" t="s">
        <v>906</v>
      </c>
      <c r="B318" s="171">
        <v>32934404</v>
      </c>
      <c r="C318" t="s">
        <v>128</v>
      </c>
      <c r="D318" s="4"/>
      <c r="E318">
        <v>1</v>
      </c>
      <c r="F318"/>
      <c r="G318">
        <v>711210</v>
      </c>
      <c r="H318">
        <v>711100</v>
      </c>
      <c r="I318" s="188">
        <v>45086</v>
      </c>
      <c r="J318" s="176"/>
      <c r="K318" s="176" t="s">
        <v>132</v>
      </c>
      <c r="L318" s="176" t="s">
        <v>132</v>
      </c>
      <c r="M318" s="176" t="s">
        <v>132</v>
      </c>
      <c r="N318" s="176" t="s">
        <v>132</v>
      </c>
      <c r="O318" s="178" t="s">
        <v>132</v>
      </c>
      <c r="P318" s="178" t="s">
        <v>204</v>
      </c>
      <c r="Q318" s="94" t="e">
        <f t="shared" si="913"/>
        <v>#DIV/0!</v>
      </c>
      <c r="R318" s="94" t="e">
        <f t="shared" si="914"/>
        <v>#DIV/0!</v>
      </c>
      <c r="S318" s="94">
        <f t="shared" si="915"/>
        <v>-1</v>
      </c>
      <c r="T318" s="94">
        <f t="shared" si="916"/>
        <v>0.38148328705568169</v>
      </c>
      <c r="U318" s="94">
        <f t="shared" si="917"/>
        <v>0.43127142553772413</v>
      </c>
      <c r="V318" s="94">
        <f t="shared" si="918"/>
        <v>4.0774799753542821</v>
      </c>
      <c r="W318" s="362">
        <f t="shared" si="919"/>
        <v>0</v>
      </c>
      <c r="X318" s="362">
        <f t="shared" si="920"/>
        <v>0</v>
      </c>
      <c r="Y318" s="362">
        <f t="shared" si="921"/>
        <v>-65.177000000000007</v>
      </c>
      <c r="Z318" s="100"/>
      <c r="AA318" s="396"/>
      <c r="AB318" s="100"/>
      <c r="AC318" s="100">
        <v>65.177000000000007</v>
      </c>
      <c r="AD318" s="203">
        <v>47.179000000000002</v>
      </c>
      <c r="AE318" s="228">
        <v>32.963000000000001</v>
      </c>
      <c r="AF318" s="242">
        <v>6.492</v>
      </c>
      <c r="AG318" s="243">
        <v>17.417999999999999</v>
      </c>
      <c r="AH318" s="243">
        <v>12.48</v>
      </c>
      <c r="AI318" s="243">
        <v>7.1669999999999998</v>
      </c>
      <c r="AJ318" s="243">
        <v>4.4939999999999998</v>
      </c>
      <c r="AK318" s="244"/>
      <c r="AL318" s="94">
        <f t="shared" si="976"/>
        <v>-1</v>
      </c>
      <c r="AM318" s="94">
        <f t="shared" si="977"/>
        <v>2.5402012210852122E-2</v>
      </c>
      <c r="AN318" s="94">
        <f t="shared" si="1001"/>
        <v>0.45990258109872451</v>
      </c>
      <c r="AO318" s="94">
        <f t="shared" si="1002"/>
        <v>0.39757175942171386</v>
      </c>
      <c r="AP318" s="94">
        <f t="shared" si="1003"/>
        <v>0.15610547667342811</v>
      </c>
      <c r="AQ318" s="94">
        <f t="shared" si="1004"/>
        <v>4.4607886575099682</v>
      </c>
      <c r="AR318" s="362">
        <f t="shared" si="978"/>
        <v>-59.622</v>
      </c>
      <c r="AS318" s="362">
        <f t="shared" si="1005"/>
        <v>1.4769999999999968</v>
      </c>
      <c r="AT318" s="362">
        <f t="shared" si="1006"/>
        <v>18.317</v>
      </c>
      <c r="AU318" s="266"/>
      <c r="AV318" s="266">
        <v>59.622</v>
      </c>
      <c r="AW318" s="266">
        <v>58.145000000000003</v>
      </c>
      <c r="AX318" s="266">
        <v>39.828000000000003</v>
      </c>
      <c r="AY318" s="266">
        <v>28.498000000000001</v>
      </c>
      <c r="AZ318" s="205">
        <v>24.65</v>
      </c>
      <c r="BA318" s="279">
        <v>4.5140000000000002</v>
      </c>
      <c r="BB318" s="244">
        <v>12.456</v>
      </c>
      <c r="BC318" s="243">
        <v>8.6509999999999998</v>
      </c>
      <c r="BD318" s="243">
        <v>4.4889999999999999</v>
      </c>
      <c r="BE318" s="243">
        <v>2.7959999999999998</v>
      </c>
      <c r="BF318" s="244"/>
      <c r="BG318" s="94">
        <f t="shared" si="979"/>
        <v>-1</v>
      </c>
      <c r="BH318" s="94">
        <f t="shared" si="1007"/>
        <v>0.37846049966239026</v>
      </c>
      <c r="BI318" s="94">
        <f t="shared" si="1008"/>
        <v>-0.50168236877523553</v>
      </c>
      <c r="BJ318" s="94">
        <f t="shared" si="1009"/>
        <v>2.2605595172792103</v>
      </c>
      <c r="BK318" s="94">
        <f t="shared" si="1010"/>
        <v>-0.71358994501178319</v>
      </c>
      <c r="BL318" s="94">
        <f t="shared" si="1011"/>
        <v>4.1622060016220592</v>
      </c>
      <c r="BM318" s="362">
        <f t="shared" si="980"/>
        <v>-4.0830000000000002</v>
      </c>
      <c r="BN318" s="362">
        <f t="shared" si="1012"/>
        <v>1.121</v>
      </c>
      <c r="BO318" s="362">
        <f t="shared" si="1013"/>
        <v>-2.9819999999999998</v>
      </c>
      <c r="BP318" s="266"/>
      <c r="BQ318" s="266">
        <v>4.0830000000000002</v>
      </c>
      <c r="BR318" s="266">
        <v>2.9620000000000002</v>
      </c>
      <c r="BS318" s="266">
        <v>5.944</v>
      </c>
      <c r="BT318" s="266">
        <v>1.823</v>
      </c>
      <c r="BU318" s="201">
        <v>6.3650000000000002</v>
      </c>
      <c r="BV318" s="272">
        <v>1.2330000000000001</v>
      </c>
      <c r="BW318" s="217">
        <v>2.6909999999999998</v>
      </c>
      <c r="BX318" s="216">
        <v>2.3340000000000001</v>
      </c>
      <c r="BY318" s="216">
        <v>0.38600000000000001</v>
      </c>
      <c r="BZ318" s="216">
        <v>0.78300000000000003</v>
      </c>
      <c r="CA318" s="216"/>
      <c r="CB318" s="94">
        <f t="shared" si="981"/>
        <v>-1</v>
      </c>
      <c r="CC318" s="94">
        <f t="shared" si="1014"/>
        <v>0.86243386243386255</v>
      </c>
      <c r="CD318" s="94">
        <f t="shared" si="1015"/>
        <v>-0.52006094464195018</v>
      </c>
      <c r="CE318" s="94">
        <f t="shared" si="1016"/>
        <v>2.1740999462654487</v>
      </c>
      <c r="CF318" s="94">
        <f t="shared" si="1017"/>
        <v>-0.70894588676884585</v>
      </c>
      <c r="CG318" s="94">
        <f t="shared" si="1018"/>
        <v>4.2625514403292177</v>
      </c>
      <c r="CH318" s="362">
        <f t="shared" si="982"/>
        <v>-5.28</v>
      </c>
      <c r="CI318" s="362">
        <f t="shared" si="1019"/>
        <v>2.4450000000000003</v>
      </c>
      <c r="CJ318" s="362">
        <f t="shared" si="1020"/>
        <v>-3.0720000000000001</v>
      </c>
      <c r="CK318" s="100"/>
      <c r="CL318" s="100">
        <v>5.28</v>
      </c>
      <c r="CM318" s="100">
        <v>2.835</v>
      </c>
      <c r="CN318" s="100">
        <v>5.907</v>
      </c>
      <c r="CO318" s="100">
        <v>1.861</v>
      </c>
      <c r="CP318" s="208">
        <v>6.3940000000000001</v>
      </c>
      <c r="CQ318" s="215">
        <v>1.2150000000000001</v>
      </c>
      <c r="CR318" s="288">
        <v>2.6989999999999998</v>
      </c>
      <c r="CS318" s="288">
        <v>2.3130000000000002</v>
      </c>
      <c r="CT318" s="288">
        <v>0.39800000000000002</v>
      </c>
      <c r="CU318" s="288">
        <v>0.77300000000000002</v>
      </c>
      <c r="CV318" s="288"/>
      <c r="CW318" s="94">
        <f t="shared" si="983"/>
        <v>-1</v>
      </c>
      <c r="CX318" s="94">
        <f t="shared" si="1021"/>
        <v>1.0078268876611416</v>
      </c>
      <c r="CY318" s="94">
        <f t="shared" si="1022"/>
        <v>-0.52524590163934426</v>
      </c>
      <c r="CZ318" s="94">
        <f t="shared" si="1023"/>
        <v>2.1815020862308767</v>
      </c>
      <c r="DA318" s="94">
        <f t="shared" si="1024"/>
        <v>-0.71083852805147807</v>
      </c>
      <c r="DB318" s="94">
        <f t="shared" si="1025"/>
        <v>4.2680084745762716</v>
      </c>
      <c r="DC318" s="362">
        <f t="shared" si="984"/>
        <v>-4.3609999999999998</v>
      </c>
      <c r="DD318" s="362">
        <f t="shared" si="1026"/>
        <v>2.1889999999999996</v>
      </c>
      <c r="DE318" s="362">
        <f t="shared" si="1027"/>
        <v>-2.403</v>
      </c>
      <c r="DF318" s="266"/>
      <c r="DG318" s="266">
        <v>4.3609999999999998</v>
      </c>
      <c r="DH318" s="266">
        <v>2.1720000000000002</v>
      </c>
      <c r="DI318" s="266">
        <v>4.5750000000000002</v>
      </c>
      <c r="DJ318" s="266">
        <v>1.4379999999999999</v>
      </c>
      <c r="DK318" s="201">
        <v>4.9729999999999999</v>
      </c>
      <c r="DL318" s="272">
        <v>0.94399999999999995</v>
      </c>
      <c r="DM318" s="216">
        <v>2.0910000000000002</v>
      </c>
      <c r="DN318" s="216">
        <v>1.798</v>
      </c>
      <c r="DO318" s="216">
        <v>0.31900000000000001</v>
      </c>
      <c r="DP318" s="216">
        <v>0.55400000000000005</v>
      </c>
      <c r="DQ318" s="216"/>
      <c r="DR318" s="94">
        <f t="shared" si="985"/>
        <v>-1</v>
      </c>
      <c r="DS318" s="94">
        <f t="shared" si="1028"/>
        <v>0.84338747099768008</v>
      </c>
      <c r="DT318" s="94">
        <f t="shared" si="1029"/>
        <v>-0.21338403041825102</v>
      </c>
      <c r="DU318" s="94">
        <f t="shared" si="1030"/>
        <v>0.91244909831297261</v>
      </c>
      <c r="DV318" s="94">
        <f t="shared" si="1031"/>
        <v>-0.42440984429934703</v>
      </c>
      <c r="DW318" s="94">
        <f t="shared" si="1032"/>
        <v>3.1364265927977839</v>
      </c>
      <c r="DX318" s="362">
        <f t="shared" si="986"/>
        <v>-9.5340000000000007</v>
      </c>
      <c r="DY318" s="362">
        <f t="shared" si="1033"/>
        <v>4.362000000000001</v>
      </c>
      <c r="DZ318" s="362">
        <f t="shared" si="1034"/>
        <v>-1.4030000000000005</v>
      </c>
      <c r="EA318" s="100"/>
      <c r="EB318" s="100">
        <v>9.5340000000000007</v>
      </c>
      <c r="EC318" s="100">
        <v>5.1719999999999997</v>
      </c>
      <c r="ED318" s="100">
        <v>6.5750000000000002</v>
      </c>
      <c r="EE318" s="100">
        <v>3.4380000000000002</v>
      </c>
      <c r="EF318" s="208">
        <v>5.9729999999999999</v>
      </c>
      <c r="EG318" s="215">
        <v>1.444</v>
      </c>
      <c r="EH318" s="288">
        <v>2.5910000000000002</v>
      </c>
      <c r="EI318" s="288">
        <v>3.302</v>
      </c>
      <c r="EJ318" s="288">
        <v>1.504</v>
      </c>
      <c r="EK318" s="288">
        <v>1.1850000000000001</v>
      </c>
      <c r="EL318" s="288"/>
      <c r="EM318" s="94">
        <f t="shared" si="987"/>
        <v>-1</v>
      </c>
      <c r="EN318" s="94">
        <f t="shared" si="1035"/>
        <v>-4.8690486904868976E-2</v>
      </c>
      <c r="EO318" s="94">
        <f t="shared" si="1036"/>
        <v>0.15591080903006549</v>
      </c>
      <c r="EP318" s="94">
        <f t="shared" si="1037"/>
        <v>0.95863614752428161</v>
      </c>
      <c r="EQ318" s="94">
        <f t="shared" si="1038"/>
        <v>0.20168135814560886</v>
      </c>
      <c r="ER318" s="94">
        <f t="shared" si="1039"/>
        <v>0.68597770744461262</v>
      </c>
      <c r="ES318" s="362">
        <f t="shared" si="988"/>
        <v>-31.71</v>
      </c>
      <c r="ET318" s="362">
        <f t="shared" si="1040"/>
        <v>-1.6229999999999976</v>
      </c>
      <c r="EU318" s="362">
        <f t="shared" si="1041"/>
        <v>4.4959999999999987</v>
      </c>
      <c r="EV318" s="100"/>
      <c r="EW318" s="100">
        <v>31.71</v>
      </c>
      <c r="EX318" s="100">
        <v>33.332999999999998</v>
      </c>
      <c r="EY318" s="100">
        <v>28.837</v>
      </c>
      <c r="EZ318" s="100">
        <v>14.723000000000001</v>
      </c>
      <c r="FA318" s="208">
        <v>12.252000000000001</v>
      </c>
      <c r="FB318" s="215">
        <v>7.2670000000000003</v>
      </c>
      <c r="FC318" s="288">
        <v>6.218</v>
      </c>
      <c r="FD318" s="288">
        <v>5.6749999999999998</v>
      </c>
      <c r="FE318" s="288">
        <v>2.7320000000000002</v>
      </c>
      <c r="FF318" s="288">
        <v>2.0779999999999998</v>
      </c>
      <c r="FG318" s="288"/>
      <c r="FH318" s="94">
        <f t="shared" si="989"/>
        <v>-1</v>
      </c>
      <c r="FI318" s="94">
        <f t="shared" si="1042"/>
        <v>-4.5454545454545456E-2</v>
      </c>
      <c r="FJ318" s="94">
        <f t="shared" si="1043"/>
        <v>0.5714285714285714</v>
      </c>
      <c r="FK318" s="94">
        <f t="shared" si="1044"/>
        <v>0.24444444444444444</v>
      </c>
      <c r="FL318" s="94">
        <f t="shared" si="1045"/>
        <v>0.2857142857142857</v>
      </c>
      <c r="FM318" s="94">
        <f t="shared" si="1046"/>
        <v>0.52173913043478259</v>
      </c>
      <c r="FN318" s="362">
        <f t="shared" si="990"/>
        <v>-84</v>
      </c>
      <c r="FO318" s="362">
        <f t="shared" si="1047"/>
        <v>-4</v>
      </c>
      <c r="FP318" s="362">
        <f t="shared" si="1048"/>
        <v>32</v>
      </c>
      <c r="FQ318" s="486"/>
      <c r="FR318" s="486">
        <v>84</v>
      </c>
      <c r="FS318" s="486">
        <v>88</v>
      </c>
      <c r="FT318" s="486">
        <v>56</v>
      </c>
      <c r="FU318" s="486">
        <v>45</v>
      </c>
      <c r="FV318" s="2">
        <v>35</v>
      </c>
      <c r="FW318" s="490">
        <v>23</v>
      </c>
      <c r="FX318" s="491">
        <v>19</v>
      </c>
      <c r="FY318" s="491">
        <v>14</v>
      </c>
      <c r="FZ318" s="491"/>
      <c r="GA318" s="491"/>
      <c r="GB318" s="491"/>
      <c r="GC318" s="2"/>
      <c r="GD318" s="160"/>
      <c r="GE318" s="1" t="s">
        <v>81</v>
      </c>
      <c r="GF318" s="336" t="s">
        <v>87</v>
      </c>
      <c r="GG318" s="159">
        <v>2610</v>
      </c>
      <c r="GH318" s="159" t="s">
        <v>224</v>
      </c>
      <c r="GI318" s="161" t="s">
        <v>97</v>
      </c>
      <c r="GJ318" s="94">
        <f t="shared" si="922"/>
        <v>-1</v>
      </c>
      <c r="GK318" s="94">
        <f t="shared" si="923"/>
        <v>0.48769281803417547</v>
      </c>
      <c r="GL318" s="94">
        <f t="shared" si="924"/>
        <v>-0.59090578349364498</v>
      </c>
      <c r="GM318" s="94">
        <f t="shared" si="925"/>
        <v>1.9832672120547425</v>
      </c>
      <c r="GN318" s="94">
        <f t="shared" si="926"/>
        <v>-0.7706143493958697</v>
      </c>
      <c r="GO318" s="392">
        <f t="shared" si="927"/>
        <v>1.8629358314316291</v>
      </c>
      <c r="GP318" s="366">
        <f t="shared" si="928"/>
        <v>-0.71807425540595682</v>
      </c>
      <c r="GQ318" s="366">
        <f t="shared" si="929"/>
        <v>0.23539782738178044</v>
      </c>
      <c r="GR318" s="366">
        <f t="shared" si="930"/>
        <v>-0.69718974594965766</v>
      </c>
      <c r="GS318" s="94">
        <f t="shared" si="991"/>
        <v>0</v>
      </c>
      <c r="GT318" s="94">
        <f t="shared" si="1049"/>
        <v>0.71807425540595682</v>
      </c>
      <c r="GU318" s="392">
        <f t="shared" si="1050"/>
        <v>0.48267642802417637</v>
      </c>
      <c r="GV318" s="94">
        <f t="shared" si="1051"/>
        <v>1.1798661739738341</v>
      </c>
      <c r="GW318" s="94">
        <f t="shared" si="1052"/>
        <v>0.39549463393900758</v>
      </c>
      <c r="GX318" s="94">
        <f t="shared" si="1053"/>
        <v>1.7241472293380073</v>
      </c>
      <c r="GY318" s="94">
        <f t="shared" si="1054"/>
        <v>0.60223048327137552</v>
      </c>
      <c r="GZ318" s="94">
        <f t="shared" si="1055"/>
        <v>0.91600203631427102</v>
      </c>
      <c r="HA318" s="94">
        <f t="shared" si="1056"/>
        <v>0.96254681647940077</v>
      </c>
      <c r="HB318" s="94">
        <f t="shared" si="1057"/>
        <v>0.29602082558571963</v>
      </c>
      <c r="HC318" s="94">
        <f t="shared" si="1058"/>
        <v>0.65232067510548519</v>
      </c>
      <c r="HD318" s="94">
        <f t="shared" si="931"/>
        <v>-1</v>
      </c>
      <c r="HE318" s="94">
        <f t="shared" si="932"/>
        <v>0.31757282511585871</v>
      </c>
      <c r="HF318" s="94">
        <f t="shared" si="933"/>
        <v>-0.65084902660204691</v>
      </c>
      <c r="HG318" s="94">
        <f t="shared" si="934"/>
        <v>1.0191366615841753</v>
      </c>
      <c r="HH318" s="94">
        <f t="shared" si="935"/>
        <v>-0.79275485214772923</v>
      </c>
      <c r="HI318" s="392">
        <f t="shared" si="936"/>
        <v>2.5663890533261675</v>
      </c>
      <c r="HJ318" s="366">
        <f t="shared" si="937"/>
        <v>-0.12554771458881048</v>
      </c>
      <c r="HK318" s="366">
        <f t="shared" si="938"/>
        <v>3.026059861647655E-2</v>
      </c>
      <c r="HL318" s="366">
        <f t="shared" si="939"/>
        <v>-0.17762381148404804</v>
      </c>
      <c r="HM318" s="94">
        <f t="shared" si="992"/>
        <v>0</v>
      </c>
      <c r="HN318" s="94">
        <f t="shared" si="1059"/>
        <v>0.12554771458881048</v>
      </c>
      <c r="HO318" s="392">
        <f t="shared" si="1060"/>
        <v>9.5287115972333927E-2</v>
      </c>
      <c r="HP318" s="94">
        <f t="shared" si="1061"/>
        <v>0.27291092745638196</v>
      </c>
      <c r="HQ318" s="94">
        <f t="shared" si="1062"/>
        <v>0.13516218721037998</v>
      </c>
      <c r="HR318" s="94">
        <f t="shared" si="1063"/>
        <v>0.65218505046365072</v>
      </c>
      <c r="HS318" s="94">
        <f t="shared" si="1064"/>
        <v>0.18286985539488324</v>
      </c>
      <c r="HT318" s="94">
        <f t="shared" si="1065"/>
        <v>0.45253510468342717</v>
      </c>
      <c r="HU318" s="94">
        <f t="shared" si="1066"/>
        <v>0.55525157606756281</v>
      </c>
      <c r="HV318" s="94">
        <f t="shared" si="1067"/>
        <v>0.16049896049896048</v>
      </c>
      <c r="HW318" s="94">
        <f t="shared" si="1068"/>
        <v>0.37680461982675656</v>
      </c>
      <c r="HX318" s="94" t="e">
        <f t="shared" si="940"/>
        <v>#VALUE!</v>
      </c>
      <c r="HY318" s="94">
        <f t="shared" si="941"/>
        <v>0.93773682027012517</v>
      </c>
      <c r="HZ318" s="94">
        <f t="shared" si="942"/>
        <v>-0.31948385339366703</v>
      </c>
      <c r="IA318" s="94">
        <f t="shared" si="943"/>
        <v>-2.3581229862263939E-2</v>
      </c>
      <c r="IB318" s="94">
        <f t="shared" si="944"/>
        <v>-0.52101266130242474</v>
      </c>
      <c r="IC318" s="392">
        <f t="shared" si="945"/>
        <v>1.4534289952547743</v>
      </c>
      <c r="ID318" s="366" t="e">
        <f t="shared" si="946"/>
        <v>#VALUE!</v>
      </c>
      <c r="IE318" s="366">
        <f t="shared" si="947"/>
        <v>0.14550070004011301</v>
      </c>
      <c r="IF318" s="366">
        <f t="shared" si="948"/>
        <v>-7.2844135522535658E-2</v>
      </c>
      <c r="IG318" s="94" t="str">
        <f t="shared" si="993"/>
        <v>i.a.</v>
      </c>
      <c r="IH318" s="94">
        <f t="shared" si="1069"/>
        <v>0.30066225165562915</v>
      </c>
      <c r="II318" s="392">
        <f t="shared" si="1070"/>
        <v>0.15516155161551615</v>
      </c>
      <c r="IJ318" s="94">
        <f t="shared" si="1071"/>
        <v>0.2280056871380518</v>
      </c>
      <c r="IK318" s="94">
        <f t="shared" si="1072"/>
        <v>0.23351219180873464</v>
      </c>
      <c r="IL318" s="94">
        <f t="shared" si="1073"/>
        <v>0.48751224289911849</v>
      </c>
      <c r="IM318" s="94">
        <f t="shared" si="1074"/>
        <v>0.19870648135406632</v>
      </c>
      <c r="IN318" s="94">
        <f t="shared" si="1075"/>
        <v>0.41669347056931494</v>
      </c>
      <c r="IO318" s="94">
        <f t="shared" si="1076"/>
        <v>0.58185022026431721</v>
      </c>
      <c r="IP318" s="94">
        <f t="shared" si="1077"/>
        <v>0.55051244509516839</v>
      </c>
      <c r="IQ318" s="94">
        <f t="shared" si="1078"/>
        <v>0.57025986525505301</v>
      </c>
      <c r="IR318" s="94" t="str">
        <f t="shared" si="994"/>
        <v>i.a.</v>
      </c>
      <c r="IS318" s="94" t="e">
        <f t="shared" si="949"/>
        <v>#VALUE!</v>
      </c>
      <c r="IT318" s="94" t="e">
        <f t="shared" si="950"/>
        <v>#VALUE!</v>
      </c>
      <c r="IU318" s="94" t="e">
        <f t="shared" si="951"/>
        <v>#VALUE!</v>
      </c>
      <c r="IV318" s="94">
        <f t="shared" si="952"/>
        <v>1.3601874505686951</v>
      </c>
      <c r="IW318" s="94">
        <f t="shared" si="953"/>
        <v>-0.79989116677808791</v>
      </c>
      <c r="IX318" s="392">
        <f t="shared" si="954"/>
        <v>1.6686629327743514E-2</v>
      </c>
      <c r="IY318" s="366" t="e">
        <f t="shared" si="955"/>
        <v>#VALUE!</v>
      </c>
      <c r="IZ318" s="366" t="e">
        <f t="shared" si="956"/>
        <v>#VALUE!</v>
      </c>
      <c r="JA318" s="366" t="e">
        <f t="shared" si="957"/>
        <v>#VALUE!</v>
      </c>
      <c r="JB318" s="392"/>
      <c r="JC318" s="94" t="str">
        <f t="shared" si="1079"/>
        <v>i.a.</v>
      </c>
      <c r="JD318" s="392" t="str">
        <f t="shared" si="1080"/>
        <v>i.a.</v>
      </c>
      <c r="JE318" s="94">
        <f t="shared" si="1081"/>
        <v>9.1197815180201591E-2</v>
      </c>
      <c r="JF318" s="94">
        <f t="shared" si="1082"/>
        <v>3.864007291379639E-2</v>
      </c>
      <c r="JG318" s="94">
        <f t="shared" si="1083"/>
        <v>0.19309528865697903</v>
      </c>
      <c r="JH318" s="94">
        <f t="shared" si="1084"/>
        <v>0.18992606284658042</v>
      </c>
      <c r="JI318" s="94">
        <f t="shared" si="1085"/>
        <v>0.15449534963830519</v>
      </c>
      <c r="JJ318" s="94">
        <f t="shared" si="1086"/>
        <v>0.18701923076923077</v>
      </c>
      <c r="JK318" s="94">
        <f t="shared" si="1087"/>
        <v>5.3857960094879309E-2</v>
      </c>
      <c r="JL318" s="94">
        <f t="shared" si="1088"/>
        <v>0.17423230974632845</v>
      </c>
      <c r="JM318" s="94" t="str">
        <f t="shared" si="995"/>
        <v>i.a.</v>
      </c>
      <c r="JN318" s="94" t="e">
        <f t="shared" si="958"/>
        <v>#VALUE!</v>
      </c>
      <c r="JO318" s="94" t="e">
        <f t="shared" si="959"/>
        <v>#DIV/0!</v>
      </c>
      <c r="JP318" s="94">
        <f t="shared" si="960"/>
        <v>-1</v>
      </c>
      <c r="JQ318" s="94">
        <f t="shared" si="961"/>
        <v>0.11012049852688702</v>
      </c>
      <c r="JR318" s="94">
        <f t="shared" si="962"/>
        <v>0.11321110875156326</v>
      </c>
      <c r="JS318" s="392">
        <f t="shared" si="963"/>
        <v>2.3366296980899568</v>
      </c>
      <c r="JT318" s="364" t="e">
        <f t="shared" si="964"/>
        <v>#VALUE!</v>
      </c>
      <c r="JU318" s="364">
        <f t="shared" si="965"/>
        <v>0</v>
      </c>
      <c r="JV318" s="364">
        <f t="shared" si="966"/>
        <v>-1.1638750000000002</v>
      </c>
      <c r="JW318" s="99" t="str">
        <f t="shared" si="996"/>
        <v>i.a.</v>
      </c>
      <c r="JX318" s="99">
        <f t="shared" si="1089"/>
        <v>0</v>
      </c>
      <c r="JY318" s="393">
        <f t="shared" si="1090"/>
        <v>0</v>
      </c>
      <c r="JZ318" s="99">
        <f t="shared" si="1091"/>
        <v>1.1638750000000002</v>
      </c>
      <c r="KA318" s="99">
        <f t="shared" si="1092"/>
        <v>1.0484222222222224</v>
      </c>
      <c r="KB318" s="99">
        <f t="shared" si="1093"/>
        <v>0.94180000000000008</v>
      </c>
      <c r="KC318" s="99">
        <f t="shared" si="1094"/>
        <v>0.2822608695652174</v>
      </c>
      <c r="KD318" s="99">
        <f t="shared" si="1095"/>
        <v>0.91673684210526307</v>
      </c>
      <c r="KE318" s="99">
        <f t="shared" si="1096"/>
        <v>0.89142857142857146</v>
      </c>
      <c r="KF318" s="99" t="str">
        <f t="shared" si="997"/>
        <v>i.a.</v>
      </c>
      <c r="KG318" s="99" t="str">
        <f t="shared" si="998"/>
        <v>i.a.</v>
      </c>
      <c r="KH318" s="99" t="str">
        <f t="shared" si="999"/>
        <v>i.a.</v>
      </c>
      <c r="KI318" s="94">
        <f t="shared" si="967"/>
        <v>-1</v>
      </c>
      <c r="KJ318" s="94">
        <f t="shared" si="968"/>
        <v>0.9511211892164273</v>
      </c>
      <c r="KK318" s="94">
        <f t="shared" si="969"/>
        <v>-0.69458423749942277</v>
      </c>
      <c r="KL318" s="94">
        <f t="shared" si="970"/>
        <v>1.5506160282490211</v>
      </c>
      <c r="KM318" s="94">
        <f t="shared" si="971"/>
        <v>-0.77362457859799116</v>
      </c>
      <c r="KN318" s="392">
        <f t="shared" si="972"/>
        <v>2.4582480893592003</v>
      </c>
      <c r="KO318" s="364">
        <f t="shared" si="973"/>
        <v>-6.2857142857142861E-2</v>
      </c>
      <c r="KP318" s="364">
        <f t="shared" si="974"/>
        <v>3.0641233766233768E-2</v>
      </c>
      <c r="KQ318" s="364">
        <f t="shared" si="975"/>
        <v>-7.3266233766233757E-2</v>
      </c>
      <c r="KR318" s="308"/>
      <c r="KS318" s="308">
        <f t="shared" si="1097"/>
        <v>6.2857142857142861E-2</v>
      </c>
      <c r="KT318" s="395">
        <f t="shared" si="1098"/>
        <v>3.2215909090909094E-2</v>
      </c>
      <c r="KU318" s="308">
        <f t="shared" si="1099"/>
        <v>0.10548214285714286</v>
      </c>
      <c r="KV318" s="308">
        <f t="shared" si="1100"/>
        <v>4.1355555555555555E-2</v>
      </c>
      <c r="KW318" s="308">
        <f t="shared" si="1101"/>
        <v>0.18268571428571428</v>
      </c>
      <c r="KX318" s="308">
        <f t="shared" si="1102"/>
        <v>5.2826086956521745E-2</v>
      </c>
      <c r="KY318" s="308">
        <f t="shared" si="1103"/>
        <v>0.14205263157894735</v>
      </c>
      <c r="KZ318" s="308">
        <f t="shared" si="1104"/>
        <v>0.16521428571428573</v>
      </c>
      <c r="LA318" s="308" t="str">
        <f t="shared" si="1105"/>
        <v>i.a.</v>
      </c>
      <c r="LB318" s="308" t="str">
        <f t="shared" si="1106"/>
        <v>i.a.</v>
      </c>
      <c r="LC318" s="308" t="str">
        <f t="shared" si="1000"/>
        <v>i.a.</v>
      </c>
    </row>
    <row r="319" spans="1:315" s="1" customFormat="1" x14ac:dyDescent="0.3">
      <c r="A319" s="374" t="s">
        <v>1057</v>
      </c>
      <c r="B319" s="171">
        <v>20246693</v>
      </c>
      <c r="C319" t="s">
        <v>128</v>
      </c>
      <c r="D319" s="4"/>
      <c r="E319"/>
      <c r="F319"/>
      <c r="G319"/>
      <c r="H319"/>
      <c r="I319" s="188">
        <v>45043</v>
      </c>
      <c r="J319" s="178"/>
      <c r="K319" s="178" t="s">
        <v>132</v>
      </c>
      <c r="L319" s="176" t="s">
        <v>132</v>
      </c>
      <c r="M319" s="176" t="s">
        <v>132</v>
      </c>
      <c r="N319" s="176"/>
      <c r="O319" s="178"/>
      <c r="P319" s="178"/>
      <c r="Q319" s="94" t="e">
        <f t="shared" si="913"/>
        <v>#DIV/0!</v>
      </c>
      <c r="R319" s="409" t="e">
        <f t="shared" si="914"/>
        <v>#DIV/0!</v>
      </c>
      <c r="S319" s="94" t="e">
        <f t="shared" si="915"/>
        <v>#DIV/0!</v>
      </c>
      <c r="T319" s="94" t="e">
        <f t="shared" si="916"/>
        <v>#DIV/0!</v>
      </c>
      <c r="U319" s="94" t="e">
        <f t="shared" si="917"/>
        <v>#DIV/0!</v>
      </c>
      <c r="V319" s="94" t="e">
        <f t="shared" si="918"/>
        <v>#DIV/0!</v>
      </c>
      <c r="W319" s="362">
        <f t="shared" si="919"/>
        <v>0</v>
      </c>
      <c r="X319" s="362">
        <f t="shared" si="920"/>
        <v>0</v>
      </c>
      <c r="Y319" s="471">
        <f t="shared" si="921"/>
        <v>0</v>
      </c>
      <c r="Z319" s="201"/>
      <c r="AA319" s="396"/>
      <c r="AB319" s="267"/>
      <c r="AC319" s="100"/>
      <c r="AD319" s="100"/>
      <c r="AE319" s="228"/>
      <c r="AF319" s="472"/>
      <c r="AG319" s="473"/>
      <c r="AH319" s="473"/>
      <c r="AI319" s="473"/>
      <c r="AJ319" s="473"/>
      <c r="AK319" s="474"/>
      <c r="AL319" s="94">
        <f t="shared" si="976"/>
        <v>-1</v>
      </c>
      <c r="AM319" s="94">
        <f t="shared" si="977"/>
        <v>1.2376905841849282</v>
      </c>
      <c r="AN319" s="94" t="e">
        <f t="shared" si="1001"/>
        <v>#DIV/0!</v>
      </c>
      <c r="AO319" s="94" t="e">
        <f t="shared" si="1002"/>
        <v>#DIV/0!</v>
      </c>
      <c r="AP319" s="94" t="e">
        <f t="shared" si="1003"/>
        <v>#DIV/0!</v>
      </c>
      <c r="AQ319" s="94" t="e">
        <f t="shared" si="1004"/>
        <v>#DIV/0!</v>
      </c>
      <c r="AR319" s="362">
        <f t="shared" si="978"/>
        <v>-163.79</v>
      </c>
      <c r="AS319" s="362">
        <f t="shared" si="1005"/>
        <v>90.593999999999994</v>
      </c>
      <c r="AT319" s="471">
        <f t="shared" si="1006"/>
        <v>73.195999999999998</v>
      </c>
      <c r="AU319" s="201"/>
      <c r="AV319" s="328">
        <v>163.79</v>
      </c>
      <c r="AW319" s="266">
        <v>73.195999999999998</v>
      </c>
      <c r="AX319" s="266"/>
      <c r="AY319" s="266"/>
      <c r="AZ319" s="205"/>
      <c r="BA319" s="475"/>
      <c r="BB319" s="474"/>
      <c r="BC319" s="473"/>
      <c r="BD319" s="473"/>
      <c r="BE319" s="473"/>
      <c r="BF319" s="474"/>
      <c r="BG319" s="94">
        <f t="shared" si="979"/>
        <v>-1</v>
      </c>
      <c r="BH319" s="94">
        <f t="shared" si="1007"/>
        <v>11.220352564102564</v>
      </c>
      <c r="BI319" s="94" t="e">
        <f t="shared" si="1008"/>
        <v>#DIV/0!</v>
      </c>
      <c r="BJ319" s="94" t="e">
        <f t="shared" si="1009"/>
        <v>#DIV/0!</v>
      </c>
      <c r="BK319" s="94" t="e">
        <f t="shared" si="1010"/>
        <v>#DIV/0!</v>
      </c>
      <c r="BL319" s="94" t="e">
        <f t="shared" si="1011"/>
        <v>#DIV/0!</v>
      </c>
      <c r="BM319" s="362">
        <f t="shared" si="980"/>
        <v>-15.250999999999999</v>
      </c>
      <c r="BN319" s="362">
        <f t="shared" si="1012"/>
        <v>14.003</v>
      </c>
      <c r="BO319" s="471">
        <f t="shared" si="1013"/>
        <v>1.248</v>
      </c>
      <c r="BP319" s="201"/>
      <c r="BQ319" s="328">
        <v>15.250999999999999</v>
      </c>
      <c r="BR319" s="266">
        <v>1.248</v>
      </c>
      <c r="BS319" s="266"/>
      <c r="BT319" s="266"/>
      <c r="BU319" s="205"/>
      <c r="BV319" s="475"/>
      <c r="BW319" s="474"/>
      <c r="BX319" s="473"/>
      <c r="BY319" s="473"/>
      <c r="BZ319" s="473"/>
      <c r="CA319" s="473"/>
      <c r="CB319" s="94">
        <f t="shared" si="981"/>
        <v>-1</v>
      </c>
      <c r="CC319" s="94">
        <f t="shared" si="1014"/>
        <v>2.029642485248178</v>
      </c>
      <c r="CD319" s="94" t="e">
        <f t="shared" si="1015"/>
        <v>#DIV/0!</v>
      </c>
      <c r="CE319" s="94" t="e">
        <f t="shared" si="1016"/>
        <v>#DIV/0!</v>
      </c>
      <c r="CF319" s="94" t="e">
        <f t="shared" si="1017"/>
        <v>#DIV/0!</v>
      </c>
      <c r="CG319" s="94" t="e">
        <f t="shared" si="1018"/>
        <v>#DIV/0!</v>
      </c>
      <c r="CH319" s="362">
        <f t="shared" si="982"/>
        <v>-14.832000000000001</v>
      </c>
      <c r="CI319" s="362">
        <f t="shared" si="1019"/>
        <v>29.237000000000002</v>
      </c>
      <c r="CJ319" s="471">
        <f t="shared" si="1020"/>
        <v>-14.404999999999999</v>
      </c>
      <c r="CK319" s="201"/>
      <c r="CL319" s="328">
        <v>14.832000000000001</v>
      </c>
      <c r="CM319" s="266">
        <v>-14.404999999999999</v>
      </c>
      <c r="CN319" s="100"/>
      <c r="CO319" s="100"/>
      <c r="CP319" s="228"/>
      <c r="CQ319" s="472"/>
      <c r="CR319" s="476"/>
      <c r="CS319" s="476"/>
      <c r="CT319" s="476"/>
      <c r="CU319" s="476"/>
      <c r="CV319" s="476"/>
      <c r="CW319" s="94">
        <f t="shared" si="983"/>
        <v>-1</v>
      </c>
      <c r="CX319" s="94">
        <f t="shared" si="1021"/>
        <v>2.1401104318674817</v>
      </c>
      <c r="CY319" s="94" t="e">
        <f t="shared" si="1022"/>
        <v>#DIV/0!</v>
      </c>
      <c r="CZ319" s="94" t="e">
        <f t="shared" si="1023"/>
        <v>#DIV/0!</v>
      </c>
      <c r="DA319" s="94" t="e">
        <f t="shared" si="1024"/>
        <v>#DIV/0!</v>
      </c>
      <c r="DB319" s="94" t="e">
        <f t="shared" si="1025"/>
        <v>#DIV/0!</v>
      </c>
      <c r="DC319" s="362">
        <f t="shared" si="984"/>
        <v>-11.563000000000001</v>
      </c>
      <c r="DD319" s="362">
        <f t="shared" si="1026"/>
        <v>21.704999999999998</v>
      </c>
      <c r="DE319" s="471">
        <f t="shared" si="1027"/>
        <v>-10.141999999999999</v>
      </c>
      <c r="DF319" s="201"/>
      <c r="DG319" s="328">
        <v>11.563000000000001</v>
      </c>
      <c r="DH319" s="266">
        <v>-10.141999999999999</v>
      </c>
      <c r="DI319" s="266"/>
      <c r="DJ319" s="266"/>
      <c r="DK319" s="205"/>
      <c r="DL319" s="475"/>
      <c r="DM319" s="473"/>
      <c r="DN319" s="473"/>
      <c r="DO319" s="473"/>
      <c r="DP319" s="473"/>
      <c r="DQ319" s="473"/>
      <c r="DR319" s="94">
        <f t="shared" si="985"/>
        <v>-1</v>
      </c>
      <c r="DS319" s="94">
        <f t="shared" si="1028"/>
        <v>3.0862088997327759</v>
      </c>
      <c r="DT319" s="94" t="e">
        <f t="shared" si="1029"/>
        <v>#DIV/0!</v>
      </c>
      <c r="DU319" s="94" t="e">
        <f t="shared" si="1030"/>
        <v>#DIV/0!</v>
      </c>
      <c r="DV319" s="94" t="e">
        <f t="shared" si="1031"/>
        <v>#DIV/0!</v>
      </c>
      <c r="DW319" s="94" t="e">
        <f t="shared" si="1032"/>
        <v>#DIV/0!</v>
      </c>
      <c r="DX319" s="362">
        <f t="shared" si="986"/>
        <v>-17.956</v>
      </c>
      <c r="DY319" s="362">
        <f t="shared" si="1033"/>
        <v>26.562999999999999</v>
      </c>
      <c r="DZ319" s="471">
        <f t="shared" si="1034"/>
        <v>-8.6069999999999993</v>
      </c>
      <c r="EA319" s="201"/>
      <c r="EB319" s="328">
        <v>17.956</v>
      </c>
      <c r="EC319" s="266">
        <v>-8.6069999999999993</v>
      </c>
      <c r="ED319" s="100"/>
      <c r="EE319" s="100"/>
      <c r="EF319" s="228"/>
      <c r="EG319" s="472"/>
      <c r="EH319" s="476"/>
      <c r="EI319" s="476"/>
      <c r="EJ319" s="476"/>
      <c r="EK319" s="476"/>
      <c r="EL319" s="476"/>
      <c r="EM319" s="94">
        <f t="shared" si="987"/>
        <v>-1</v>
      </c>
      <c r="EN319" s="94">
        <f t="shared" si="1035"/>
        <v>0.55363860827030786</v>
      </c>
      <c r="EO319" s="94" t="e">
        <f t="shared" si="1036"/>
        <v>#DIV/0!</v>
      </c>
      <c r="EP319" s="94" t="e">
        <f t="shared" si="1037"/>
        <v>#DIV/0!</v>
      </c>
      <c r="EQ319" s="94" t="e">
        <f t="shared" si="1038"/>
        <v>#DIV/0!</v>
      </c>
      <c r="ER319" s="94" t="e">
        <f t="shared" si="1039"/>
        <v>#DIV/0!</v>
      </c>
      <c r="ES319" s="362">
        <f t="shared" si="988"/>
        <v>-199.46700000000001</v>
      </c>
      <c r="ET319" s="362">
        <f t="shared" si="1040"/>
        <v>71.080000000000013</v>
      </c>
      <c r="EU319" s="471">
        <f t="shared" si="1041"/>
        <v>128.387</v>
      </c>
      <c r="EV319" s="201"/>
      <c r="EW319" s="328">
        <v>199.46700000000001</v>
      </c>
      <c r="EX319" s="266">
        <v>128.387</v>
      </c>
      <c r="EY319" s="100"/>
      <c r="EZ319" s="100"/>
      <c r="FA319" s="228"/>
      <c r="FB319" s="472"/>
      <c r="FC319" s="476"/>
      <c r="FD319" s="476"/>
      <c r="FE319" s="476"/>
      <c r="FF319" s="476"/>
      <c r="FG319" s="476"/>
      <c r="FH319" s="94">
        <f t="shared" si="989"/>
        <v>-1</v>
      </c>
      <c r="FI319" s="94">
        <f t="shared" si="1042"/>
        <v>0.94214876033057848</v>
      </c>
      <c r="FJ319" s="94" t="e">
        <f t="shared" si="1043"/>
        <v>#DIV/0!</v>
      </c>
      <c r="FK319" s="94" t="e">
        <f t="shared" si="1044"/>
        <v>#DIV/0!</v>
      </c>
      <c r="FL319" s="94" t="e">
        <f t="shared" si="1045"/>
        <v>#DIV/0!</v>
      </c>
      <c r="FM319" s="94" t="e">
        <f t="shared" si="1046"/>
        <v>#DIV/0!</v>
      </c>
      <c r="FN319" s="362">
        <f t="shared" si="990"/>
        <v>-235</v>
      </c>
      <c r="FO319" s="362">
        <f t="shared" si="1047"/>
        <v>114</v>
      </c>
      <c r="FP319" s="471">
        <f t="shared" si="1048"/>
        <v>121</v>
      </c>
      <c r="FQ319" s="85"/>
      <c r="FR319" s="85">
        <v>235</v>
      </c>
      <c r="FS319" s="486">
        <v>121</v>
      </c>
      <c r="FT319" s="486"/>
      <c r="FU319" s="486"/>
      <c r="FV319" s="488"/>
      <c r="FW319" s="492"/>
      <c r="FX319" s="493"/>
      <c r="FY319" s="493"/>
      <c r="FZ319" s="493"/>
      <c r="GA319" s="493"/>
      <c r="GB319" s="493"/>
      <c r="GC319" s="2"/>
      <c r="GD319" s="477"/>
      <c r="GF319" s="336"/>
      <c r="GG319" s="478"/>
      <c r="GH319" s="478"/>
      <c r="GI319" s="479"/>
      <c r="GJ319" s="480">
        <f t="shared" si="922"/>
        <v>-1</v>
      </c>
      <c r="GK319" s="94" t="e">
        <f t="shared" si="923"/>
        <v>#VALUE!</v>
      </c>
      <c r="GL319" s="94" t="e">
        <f t="shared" si="924"/>
        <v>#VALUE!</v>
      </c>
      <c r="GM319" s="94" t="e">
        <f t="shared" si="925"/>
        <v>#VALUE!</v>
      </c>
      <c r="GN319" s="94" t="e">
        <f t="shared" si="926"/>
        <v>#VALUE!</v>
      </c>
      <c r="GO319" s="392" t="e">
        <f t="shared" si="927"/>
        <v>#VALUE!</v>
      </c>
      <c r="GP319" s="366">
        <f t="shared" si="928"/>
        <v>-3.172959674831533</v>
      </c>
      <c r="GQ319" s="366" t="e">
        <f t="shared" si="929"/>
        <v>#VALUE!</v>
      </c>
      <c r="GR319" s="481" t="e">
        <f t="shared" si="930"/>
        <v>#VALUE!</v>
      </c>
      <c r="GS319" s="94">
        <f t="shared" si="991"/>
        <v>0</v>
      </c>
      <c r="GT319" s="94">
        <f t="shared" si="1049"/>
        <v>3.172959674831533</v>
      </c>
      <c r="GU319" s="392" t="str">
        <f t="shared" si="1050"/>
        <v>Negativ EK</v>
      </c>
      <c r="GV319" s="94" t="str">
        <f t="shared" si="1051"/>
        <v>Negativ EK</v>
      </c>
      <c r="GW319" s="94" t="str">
        <f t="shared" si="1052"/>
        <v>Negativ EK</v>
      </c>
      <c r="GX319" s="94" t="str">
        <f t="shared" si="1053"/>
        <v>Negativ EK</v>
      </c>
      <c r="GY319" s="482" t="str">
        <f t="shared" si="1054"/>
        <v>Negativ EK</v>
      </c>
      <c r="GZ319" s="482" t="str">
        <f t="shared" si="1055"/>
        <v>Negativ EK</v>
      </c>
      <c r="HA319" s="482" t="str">
        <f t="shared" si="1056"/>
        <v>Negativ EK</v>
      </c>
      <c r="HB319" s="482" t="str">
        <f t="shared" si="1057"/>
        <v>Negativ EK</v>
      </c>
      <c r="HC319" s="482" t="str">
        <f t="shared" si="1058"/>
        <v>Negativ EK</v>
      </c>
      <c r="HD319" s="94">
        <f t="shared" si="931"/>
        <v>-1</v>
      </c>
      <c r="HE319" s="94">
        <f t="shared" si="932"/>
        <v>8.5709334316338097</v>
      </c>
      <c r="HF319" s="94" t="e">
        <f t="shared" si="933"/>
        <v>#VALUE!</v>
      </c>
      <c r="HG319" s="94" t="e">
        <f t="shared" si="934"/>
        <v>#VALUE!</v>
      </c>
      <c r="HH319" s="94" t="e">
        <f t="shared" si="935"/>
        <v>#VALUE!</v>
      </c>
      <c r="HI319" s="392" t="e">
        <f t="shared" si="936"/>
        <v>#VALUE!</v>
      </c>
      <c r="HJ319" s="366">
        <f t="shared" si="937"/>
        <v>-9.3035314499746821E-2</v>
      </c>
      <c r="HK319" s="366">
        <f t="shared" si="938"/>
        <v>8.3314704157578218E-2</v>
      </c>
      <c r="HL319" s="481" t="e">
        <f t="shared" si="939"/>
        <v>#VALUE!</v>
      </c>
      <c r="HM319" s="94">
        <f t="shared" si="992"/>
        <v>0</v>
      </c>
      <c r="HN319" s="94">
        <f t="shared" si="1059"/>
        <v>9.3035314499746821E-2</v>
      </c>
      <c r="HO319" s="392">
        <f t="shared" si="1060"/>
        <v>9.7206103421686001E-3</v>
      </c>
      <c r="HP319" s="94" t="str">
        <f t="shared" si="1061"/>
        <v>i.a.</v>
      </c>
      <c r="HQ319" s="94" t="str">
        <f t="shared" si="1062"/>
        <v>i.a.</v>
      </c>
      <c r="HR319" s="94" t="str">
        <f t="shared" si="1063"/>
        <v>i.a.</v>
      </c>
      <c r="HS319" s="482" t="str">
        <f t="shared" si="1064"/>
        <v>i.a.</v>
      </c>
      <c r="HT319" s="482" t="str">
        <f t="shared" si="1065"/>
        <v>i.a.</v>
      </c>
      <c r="HU319" s="482" t="str">
        <f t="shared" si="1066"/>
        <v>i.a.</v>
      </c>
      <c r="HV319" s="482" t="str">
        <f t="shared" si="1067"/>
        <v>i.a.</v>
      </c>
      <c r="HW319" s="482" t="str">
        <f t="shared" si="1068"/>
        <v>i.a.</v>
      </c>
      <c r="HX319" s="94" t="e">
        <f t="shared" si="940"/>
        <v>#VALUE!</v>
      </c>
      <c r="HY319" s="94">
        <f t="shared" si="941"/>
        <v>2.342789042849152</v>
      </c>
      <c r="HZ319" s="94" t="e">
        <f t="shared" si="942"/>
        <v>#VALUE!</v>
      </c>
      <c r="IA319" s="94" t="e">
        <f t="shared" si="943"/>
        <v>#VALUE!</v>
      </c>
      <c r="IB319" s="94" t="e">
        <f t="shared" si="944"/>
        <v>#VALUE!</v>
      </c>
      <c r="IC319" s="392" t="e">
        <f t="shared" si="945"/>
        <v>#VALUE!</v>
      </c>
      <c r="ID319" s="366" t="e">
        <f t="shared" si="946"/>
        <v>#VALUE!</v>
      </c>
      <c r="IE319" s="366">
        <f t="shared" si="947"/>
        <v>0.15705940081007153</v>
      </c>
      <c r="IF319" s="481" t="e">
        <f t="shared" si="948"/>
        <v>#VALUE!</v>
      </c>
      <c r="IG319" s="94" t="str">
        <f t="shared" si="993"/>
        <v>i.a.</v>
      </c>
      <c r="IH319" s="94">
        <f t="shared" si="1069"/>
        <v>9.001990304160587E-2</v>
      </c>
      <c r="II319" s="392">
        <f t="shared" si="1070"/>
        <v>-6.7039497768465656E-2</v>
      </c>
      <c r="IJ319" s="94" t="str">
        <f t="shared" si="1071"/>
        <v>i.a.</v>
      </c>
      <c r="IK319" s="94" t="str">
        <f t="shared" si="1072"/>
        <v>i.a.</v>
      </c>
      <c r="IL319" s="94" t="str">
        <f t="shared" si="1073"/>
        <v>i.a.</v>
      </c>
      <c r="IM319" s="482" t="str">
        <f t="shared" si="1074"/>
        <v>i.a.</v>
      </c>
      <c r="IN319" s="482" t="str">
        <f t="shared" si="1075"/>
        <v>i.a.</v>
      </c>
      <c r="IO319" s="482" t="str">
        <f t="shared" si="1076"/>
        <v>i.a.</v>
      </c>
      <c r="IP319" s="482" t="str">
        <f t="shared" si="1077"/>
        <v>i.a.</v>
      </c>
      <c r="IQ319" s="482" t="str">
        <f t="shared" si="1078"/>
        <v>i.a.</v>
      </c>
      <c r="IR319" s="482" t="str">
        <f t="shared" si="994"/>
        <v>i.a.</v>
      </c>
      <c r="IS319" s="94" t="e">
        <f t="shared" si="949"/>
        <v>#VALUE!</v>
      </c>
      <c r="IT319" s="94" t="e">
        <f t="shared" si="950"/>
        <v>#VALUE!</v>
      </c>
      <c r="IU319" s="94" t="e">
        <f t="shared" si="951"/>
        <v>#VALUE!</v>
      </c>
      <c r="IV319" s="94" t="e">
        <f t="shared" si="952"/>
        <v>#VALUE!</v>
      </c>
      <c r="IW319" s="94" t="e">
        <f t="shared" si="953"/>
        <v>#VALUE!</v>
      </c>
      <c r="IX319" s="392" t="e">
        <f t="shared" si="954"/>
        <v>#VALUE!</v>
      </c>
      <c r="IY319" s="366" t="e">
        <f t="shared" si="955"/>
        <v>#VALUE!</v>
      </c>
      <c r="IZ319" s="366" t="e">
        <f t="shared" si="956"/>
        <v>#VALUE!</v>
      </c>
      <c r="JA319" s="481" t="e">
        <f t="shared" si="957"/>
        <v>#VALUE!</v>
      </c>
      <c r="JB319" s="462"/>
      <c r="JC319" s="94" t="str">
        <f t="shared" si="1079"/>
        <v>i.a.</v>
      </c>
      <c r="JD319" s="392" t="str">
        <f t="shared" si="1080"/>
        <v>i.a.</v>
      </c>
      <c r="JE319" s="94" t="str">
        <f t="shared" si="1081"/>
        <v>i.a.</v>
      </c>
      <c r="JF319" s="94" t="str">
        <f t="shared" si="1082"/>
        <v>i.a.</v>
      </c>
      <c r="JG319" s="94" t="str">
        <f t="shared" si="1083"/>
        <v>i.a.</v>
      </c>
      <c r="JH319" s="482" t="str">
        <f t="shared" si="1084"/>
        <v>i.a.</v>
      </c>
      <c r="JI319" s="482" t="str">
        <f t="shared" si="1085"/>
        <v>i.a.</v>
      </c>
      <c r="JJ319" s="482" t="str">
        <f t="shared" si="1086"/>
        <v>i.a.</v>
      </c>
      <c r="JK319" s="482" t="str">
        <f t="shared" si="1087"/>
        <v>i.a.</v>
      </c>
      <c r="JL319" s="482" t="str">
        <f t="shared" si="1088"/>
        <v>i.a.</v>
      </c>
      <c r="JM319" s="482" t="str">
        <f t="shared" si="995"/>
        <v>i.a.</v>
      </c>
      <c r="JN319" s="94" t="e">
        <f t="shared" si="958"/>
        <v>#VALUE!</v>
      </c>
      <c r="JO319" s="94" t="e">
        <f t="shared" si="959"/>
        <v>#DIV/0!</v>
      </c>
      <c r="JP319" s="94" t="e">
        <f t="shared" si="960"/>
        <v>#VALUE!</v>
      </c>
      <c r="JQ319" s="94" t="e">
        <f t="shared" si="961"/>
        <v>#VALUE!</v>
      </c>
      <c r="JR319" s="94" t="e">
        <f t="shared" si="962"/>
        <v>#VALUE!</v>
      </c>
      <c r="JS319" s="392" t="e">
        <f t="shared" si="963"/>
        <v>#VALUE!</v>
      </c>
      <c r="JT319" s="366" t="e">
        <f t="shared" si="964"/>
        <v>#VALUE!</v>
      </c>
      <c r="JU319" s="366">
        <f t="shared" si="965"/>
        <v>0</v>
      </c>
      <c r="JV319" s="483" t="e">
        <f t="shared" si="966"/>
        <v>#VALUE!</v>
      </c>
      <c r="JW319" s="99" t="str">
        <f t="shared" si="996"/>
        <v>i.a.</v>
      </c>
      <c r="JX319" s="99">
        <f t="shared" si="1089"/>
        <v>0</v>
      </c>
      <c r="JY319" s="393">
        <f t="shared" si="1090"/>
        <v>0</v>
      </c>
      <c r="JZ319" s="99" t="str">
        <f t="shared" si="1091"/>
        <v>i.a.</v>
      </c>
      <c r="KA319" s="99" t="str">
        <f t="shared" si="1092"/>
        <v>i.a.</v>
      </c>
      <c r="KB319" s="358" t="str">
        <f t="shared" si="1093"/>
        <v>i.a.</v>
      </c>
      <c r="KC319" s="484" t="str">
        <f t="shared" si="1094"/>
        <v>i.a.</v>
      </c>
      <c r="KD319" s="484" t="str">
        <f t="shared" si="1095"/>
        <v>i.a.</v>
      </c>
      <c r="KE319" s="484" t="str">
        <f t="shared" si="1096"/>
        <v>i.a.</v>
      </c>
      <c r="KF319" s="484" t="str">
        <f t="shared" si="997"/>
        <v>i.a.</v>
      </c>
      <c r="KG319" s="484" t="str">
        <f t="shared" si="998"/>
        <v>i.a.</v>
      </c>
      <c r="KH319" s="484" t="str">
        <f t="shared" si="999"/>
        <v>i.a.</v>
      </c>
      <c r="KI319" s="99">
        <f t="shared" si="967"/>
        <v>-1</v>
      </c>
      <c r="KJ319" s="99">
        <f t="shared" si="968"/>
        <v>1.5301563434682108</v>
      </c>
      <c r="KK319" s="94" t="e">
        <f t="shared" si="969"/>
        <v>#VALUE!</v>
      </c>
      <c r="KL319" s="94" t="e">
        <f t="shared" si="970"/>
        <v>#VALUE!</v>
      </c>
      <c r="KM319" s="94" t="e">
        <f t="shared" si="971"/>
        <v>#VALUE!</v>
      </c>
      <c r="KN319" s="394" t="e">
        <f t="shared" si="972"/>
        <v>#VALUE!</v>
      </c>
      <c r="KO319" s="366">
        <f t="shared" si="973"/>
        <v>-6.3114893617021287E-2</v>
      </c>
      <c r="KP319" s="366">
        <f t="shared" si="974"/>
        <v>0.18216448039388078</v>
      </c>
      <c r="KQ319" s="483" t="e">
        <f t="shared" si="975"/>
        <v>#VALUE!</v>
      </c>
      <c r="KR319" s="308"/>
      <c r="KS319" s="99">
        <f t="shared" si="1097"/>
        <v>6.3114893617021287E-2</v>
      </c>
      <c r="KT319" s="395">
        <f t="shared" si="1098"/>
        <v>-0.11904958677685949</v>
      </c>
      <c r="KU319" s="308" t="str">
        <f t="shared" si="1099"/>
        <v>i.a.</v>
      </c>
      <c r="KV319" s="308" t="str">
        <f t="shared" si="1100"/>
        <v>i.a.</v>
      </c>
      <c r="KW319" s="308" t="str">
        <f t="shared" si="1101"/>
        <v>i.a.</v>
      </c>
      <c r="KX319" s="485" t="str">
        <f t="shared" si="1102"/>
        <v>i.a.</v>
      </c>
      <c r="KY319" s="485" t="str">
        <f t="shared" si="1103"/>
        <v>i.a.</v>
      </c>
      <c r="KZ319" s="485" t="str">
        <f t="shared" si="1104"/>
        <v>i.a.</v>
      </c>
      <c r="LA319" s="485" t="str">
        <f t="shared" si="1105"/>
        <v>i.a.</v>
      </c>
      <c r="LB319" s="485" t="str">
        <f t="shared" si="1106"/>
        <v>i.a.</v>
      </c>
      <c r="LC319" s="485" t="str">
        <f t="shared" si="1000"/>
        <v>i.a.</v>
      </c>
    </row>
    <row r="320" spans="1:315" s="1" customFormat="1" x14ac:dyDescent="0.3">
      <c r="A320" s="558" t="s">
        <v>1055</v>
      </c>
      <c r="B320" s="171">
        <v>13590885</v>
      </c>
      <c r="C320" t="s">
        <v>128</v>
      </c>
      <c r="D320" s="4"/>
      <c r="E320">
        <v>1</v>
      </c>
      <c r="F320"/>
      <c r="G320"/>
      <c r="H320"/>
      <c r="I320" s="188">
        <v>45107</v>
      </c>
      <c r="J320" s="176"/>
      <c r="K320" s="176" t="s">
        <v>132</v>
      </c>
      <c r="L320" s="176" t="s">
        <v>132</v>
      </c>
      <c r="M320" s="176" t="s">
        <v>132</v>
      </c>
      <c r="N320" s="176"/>
      <c r="O320" s="178"/>
      <c r="P320" s="178"/>
      <c r="Q320" s="94">
        <f t="shared" si="913"/>
        <v>-1</v>
      </c>
      <c r="R320" s="409">
        <f t="shared" si="914"/>
        <v>9.9635324332158159E-2</v>
      </c>
      <c r="S320" s="94">
        <f t="shared" si="915"/>
        <v>5.5103348400403735</v>
      </c>
      <c r="T320" s="94" t="e">
        <f t="shared" si="916"/>
        <v>#DIV/0!</v>
      </c>
      <c r="U320" s="94" t="e">
        <f t="shared" si="917"/>
        <v>#DIV/0!</v>
      </c>
      <c r="V320" s="94" t="e">
        <f t="shared" si="918"/>
        <v>#DIV/0!</v>
      </c>
      <c r="W320" s="362">
        <f t="shared" si="919"/>
        <v>-489.39600000000002</v>
      </c>
      <c r="X320" s="362">
        <f t="shared" si="920"/>
        <v>44.343000000000018</v>
      </c>
      <c r="Y320" s="410">
        <f t="shared" si="921"/>
        <v>376.69200000000001</v>
      </c>
      <c r="Z320" s="100"/>
      <c r="AA320" s="396">
        <v>489.39600000000002</v>
      </c>
      <c r="AB320" s="396">
        <v>445.053</v>
      </c>
      <c r="AC320" s="100">
        <v>68.361000000000004</v>
      </c>
      <c r="AD320" s="100"/>
      <c r="AE320" s="228"/>
      <c r="AF320" s="428"/>
      <c r="AG320" s="429"/>
      <c r="AH320" s="429"/>
      <c r="AI320" s="429"/>
      <c r="AJ320" s="429"/>
      <c r="AK320" s="430"/>
      <c r="AL320" s="94">
        <f t="shared" si="976"/>
        <v>-1</v>
      </c>
      <c r="AM320" s="94">
        <f t="shared" si="977"/>
        <v>-0.15388750755997579</v>
      </c>
      <c r="AN320" s="94">
        <f t="shared" si="1001"/>
        <v>4.9699117411072482</v>
      </c>
      <c r="AO320" s="94" t="e">
        <f t="shared" si="1002"/>
        <v>#DIV/0!</v>
      </c>
      <c r="AP320" s="94" t="e">
        <f t="shared" si="1003"/>
        <v>#DIV/0!</v>
      </c>
      <c r="AQ320" s="94" t="e">
        <f t="shared" si="1004"/>
        <v>#DIV/0!</v>
      </c>
      <c r="AR320" s="362">
        <f t="shared" si="978"/>
        <v>-113.319</v>
      </c>
      <c r="AS320" s="362">
        <f t="shared" si="1005"/>
        <v>-20.61</v>
      </c>
      <c r="AT320" s="410">
        <f t="shared" si="1006"/>
        <v>111.495</v>
      </c>
      <c r="AU320" s="266"/>
      <c r="AV320" s="328">
        <v>113.319</v>
      </c>
      <c r="AW320" s="328">
        <v>133.929</v>
      </c>
      <c r="AX320" s="266">
        <v>22.434000000000001</v>
      </c>
      <c r="AY320" s="266"/>
      <c r="AZ320" s="205"/>
      <c r="BA320" s="431"/>
      <c r="BB320" s="430"/>
      <c r="BC320" s="429"/>
      <c r="BD320" s="429"/>
      <c r="BE320" s="429"/>
      <c r="BF320" s="430"/>
      <c r="BG320" s="94">
        <f t="shared" si="979"/>
        <v>-1</v>
      </c>
      <c r="BH320" s="94">
        <f t="shared" si="1007"/>
        <v>-0.1338404396051695</v>
      </c>
      <c r="BI320" s="94">
        <f t="shared" si="1008"/>
        <v>9.8435862068965516</v>
      </c>
      <c r="BJ320" s="94" t="e">
        <f t="shared" si="1009"/>
        <v>#DIV/0!</v>
      </c>
      <c r="BK320" s="94" t="e">
        <f t="shared" si="1010"/>
        <v>#DIV/0!</v>
      </c>
      <c r="BL320" s="94" t="e">
        <f t="shared" si="1011"/>
        <v>#DIV/0!</v>
      </c>
      <c r="BM320" s="362">
        <f t="shared" si="980"/>
        <v>-34.046999999999997</v>
      </c>
      <c r="BN320" s="362">
        <f t="shared" si="1012"/>
        <v>-5.2610000000000028</v>
      </c>
      <c r="BO320" s="410">
        <f t="shared" si="1013"/>
        <v>35.683</v>
      </c>
      <c r="BP320" s="266"/>
      <c r="BQ320" s="328">
        <v>34.046999999999997</v>
      </c>
      <c r="BR320" s="328">
        <v>39.308</v>
      </c>
      <c r="BS320" s="266">
        <v>3.625</v>
      </c>
      <c r="BT320" s="266"/>
      <c r="BU320" s="205"/>
      <c r="BV320" s="431"/>
      <c r="BW320" s="430"/>
      <c r="BX320" s="429"/>
      <c r="BY320" s="429"/>
      <c r="BZ320" s="429"/>
      <c r="CA320" s="429"/>
      <c r="CB320" s="94">
        <f t="shared" si="981"/>
        <v>-1</v>
      </c>
      <c r="CC320" s="94">
        <f t="shared" si="1014"/>
        <v>-0.13587912656524895</v>
      </c>
      <c r="CD320" s="94">
        <f t="shared" si="1015"/>
        <v>8.7581418833627875</v>
      </c>
      <c r="CE320" s="94" t="e">
        <f t="shared" si="1016"/>
        <v>#DIV/0!</v>
      </c>
      <c r="CF320" s="94" t="e">
        <f t="shared" si="1017"/>
        <v>#DIV/0!</v>
      </c>
      <c r="CG320" s="94" t="e">
        <f t="shared" si="1018"/>
        <v>#DIV/0!</v>
      </c>
      <c r="CH320" s="362">
        <f t="shared" si="982"/>
        <v>-33.4</v>
      </c>
      <c r="CI320" s="362">
        <f t="shared" si="1019"/>
        <v>-5.2520000000000024</v>
      </c>
      <c r="CJ320" s="410">
        <f t="shared" si="1020"/>
        <v>34.691000000000003</v>
      </c>
      <c r="CK320" s="100"/>
      <c r="CL320" s="328">
        <v>33.4</v>
      </c>
      <c r="CM320" s="328">
        <v>38.652000000000001</v>
      </c>
      <c r="CN320" s="100">
        <v>3.9609999999999999</v>
      </c>
      <c r="CO320" s="100"/>
      <c r="CP320" s="228"/>
      <c r="CQ320" s="428"/>
      <c r="CR320" s="432"/>
      <c r="CS320" s="432"/>
      <c r="CT320" s="432"/>
      <c r="CU320" s="432"/>
      <c r="CV320" s="432"/>
      <c r="CW320" s="94">
        <f t="shared" si="983"/>
        <v>-1</v>
      </c>
      <c r="CX320" s="94">
        <f t="shared" si="1021"/>
        <v>-0.14038105318867425</v>
      </c>
      <c r="CY320" s="94">
        <f t="shared" si="1022"/>
        <v>8.812398571892242</v>
      </c>
      <c r="CZ320" s="94" t="e">
        <f t="shared" si="1023"/>
        <v>#DIV/0!</v>
      </c>
      <c r="DA320" s="94" t="e">
        <f t="shared" si="1024"/>
        <v>#DIV/0!</v>
      </c>
      <c r="DB320" s="94" t="e">
        <f t="shared" si="1025"/>
        <v>#DIV/0!</v>
      </c>
      <c r="DC320" s="362">
        <f t="shared" si="984"/>
        <v>-25.988</v>
      </c>
      <c r="DD320" s="362">
        <f t="shared" si="1026"/>
        <v>-4.2439999999999998</v>
      </c>
      <c r="DE320" s="410">
        <f t="shared" si="1027"/>
        <v>27.151</v>
      </c>
      <c r="DF320" s="266"/>
      <c r="DG320" s="328">
        <v>25.988</v>
      </c>
      <c r="DH320" s="328">
        <v>30.231999999999999</v>
      </c>
      <c r="DI320" s="266">
        <v>3.081</v>
      </c>
      <c r="DJ320" s="266"/>
      <c r="DK320" s="205"/>
      <c r="DL320" s="431"/>
      <c r="DM320" s="429"/>
      <c r="DN320" s="429"/>
      <c r="DO320" s="429"/>
      <c r="DP320" s="429"/>
      <c r="DQ320" s="429"/>
      <c r="DR320" s="94">
        <f t="shared" si="985"/>
        <v>-1</v>
      </c>
      <c r="DS320" s="94">
        <f t="shared" si="1028"/>
        <v>1.4777473714532568E-2</v>
      </c>
      <c r="DT320" s="94">
        <f t="shared" si="1029"/>
        <v>10.866347632883269</v>
      </c>
      <c r="DU320" s="94" t="e">
        <f t="shared" si="1030"/>
        <v>#DIV/0!</v>
      </c>
      <c r="DV320" s="94" t="e">
        <f t="shared" si="1031"/>
        <v>#DIV/0!</v>
      </c>
      <c r="DW320" s="94" t="e">
        <f t="shared" si="1032"/>
        <v>#DIV/0!</v>
      </c>
      <c r="DX320" s="362">
        <f t="shared" si="986"/>
        <v>-70.456000000000003</v>
      </c>
      <c r="DY320" s="362">
        <f t="shared" si="1033"/>
        <v>1.0259999999999962</v>
      </c>
      <c r="DZ320" s="410">
        <f t="shared" si="1034"/>
        <v>63.579000000000008</v>
      </c>
      <c r="EA320" s="100"/>
      <c r="EB320" s="328">
        <v>70.456000000000003</v>
      </c>
      <c r="EC320" s="328">
        <v>69.430000000000007</v>
      </c>
      <c r="ED320" s="100">
        <v>5.851</v>
      </c>
      <c r="EE320" s="100"/>
      <c r="EF320" s="228"/>
      <c r="EG320" s="428"/>
      <c r="EH320" s="432"/>
      <c r="EI320" s="432"/>
      <c r="EJ320" s="432"/>
      <c r="EK320" s="432"/>
      <c r="EL320" s="432"/>
      <c r="EM320" s="94">
        <f t="shared" si="987"/>
        <v>-1</v>
      </c>
      <c r="EN320" s="94">
        <f t="shared" si="1035"/>
        <v>-3.0272491947754193E-2</v>
      </c>
      <c r="EO320" s="94">
        <f t="shared" si="1036"/>
        <v>6.9558245558874399</v>
      </c>
      <c r="EP320" s="94" t="e">
        <f t="shared" si="1037"/>
        <v>#DIV/0!</v>
      </c>
      <c r="EQ320" s="94" t="e">
        <f t="shared" si="1038"/>
        <v>#DIV/0!</v>
      </c>
      <c r="ER320" s="94" t="e">
        <f t="shared" si="1039"/>
        <v>#DIV/0!</v>
      </c>
      <c r="ES320" s="362">
        <f t="shared" si="988"/>
        <v>-196.3</v>
      </c>
      <c r="ET320" s="362">
        <f t="shared" si="1040"/>
        <v>-6.1279999999999859</v>
      </c>
      <c r="EU320" s="410">
        <f t="shared" si="1041"/>
        <v>176.98400000000001</v>
      </c>
      <c r="EV320" s="100"/>
      <c r="EW320" s="328">
        <v>196.3</v>
      </c>
      <c r="EX320" s="328">
        <v>202.428</v>
      </c>
      <c r="EY320" s="100">
        <v>25.443999999999999</v>
      </c>
      <c r="EZ320" s="100"/>
      <c r="FA320" s="228"/>
      <c r="FB320" s="428"/>
      <c r="FC320" s="432"/>
      <c r="FD320" s="432"/>
      <c r="FE320" s="432"/>
      <c r="FF320" s="432"/>
      <c r="FG320" s="432"/>
      <c r="FH320" s="94">
        <f t="shared" si="989"/>
        <v>-1</v>
      </c>
      <c r="FI320" s="94">
        <f t="shared" si="1042"/>
        <v>6.968641114982578E-2</v>
      </c>
      <c r="FJ320" s="94">
        <f t="shared" si="1043"/>
        <v>3.1</v>
      </c>
      <c r="FK320" s="94" t="e">
        <f t="shared" si="1044"/>
        <v>#DIV/0!</v>
      </c>
      <c r="FL320" s="94" t="e">
        <f t="shared" si="1045"/>
        <v>#DIV/0!</v>
      </c>
      <c r="FM320" s="94" t="e">
        <f t="shared" si="1046"/>
        <v>#DIV/0!</v>
      </c>
      <c r="FN320" s="362">
        <f t="shared" si="990"/>
        <v>-307</v>
      </c>
      <c r="FO320" s="362">
        <f t="shared" si="1047"/>
        <v>20</v>
      </c>
      <c r="FP320" s="410">
        <f t="shared" si="1048"/>
        <v>217</v>
      </c>
      <c r="FQ320" s="486"/>
      <c r="FR320" s="85">
        <v>307</v>
      </c>
      <c r="FS320" s="486">
        <v>287</v>
      </c>
      <c r="FT320" s="486">
        <v>70</v>
      </c>
      <c r="FU320" s="486"/>
      <c r="FV320" s="488"/>
      <c r="FW320" s="532"/>
      <c r="FX320" s="497"/>
      <c r="FY320" s="497"/>
      <c r="FZ320" s="497"/>
      <c r="GA320" s="497"/>
      <c r="GB320" s="497"/>
      <c r="GC320" s="2"/>
      <c r="GD320" s="433"/>
      <c r="GE320" s="1" t="s">
        <v>81</v>
      </c>
      <c r="GF320" s="336" t="s">
        <v>87</v>
      </c>
      <c r="GG320" s="421">
        <v>2730</v>
      </c>
      <c r="GH320" s="421" t="s">
        <v>244</v>
      </c>
      <c r="GI320" s="422" t="s">
        <v>97</v>
      </c>
      <c r="GJ320" s="94">
        <f t="shared" si="922"/>
        <v>-1</v>
      </c>
      <c r="GK320" s="94">
        <f t="shared" si="923"/>
        <v>-0.53496501813590003</v>
      </c>
      <c r="GL320" s="94">
        <f t="shared" si="924"/>
        <v>0.5168472299665432</v>
      </c>
      <c r="GM320" s="94" t="e">
        <f t="shared" si="925"/>
        <v>#VALUE!</v>
      </c>
      <c r="GN320" s="94" t="e">
        <f t="shared" si="926"/>
        <v>#VALUE!</v>
      </c>
      <c r="GO320" s="392" t="e">
        <f t="shared" si="927"/>
        <v>#VALUE!</v>
      </c>
      <c r="GP320" s="366">
        <f t="shared" si="928"/>
        <v>-0.47753170438785858</v>
      </c>
      <c r="GQ320" s="366">
        <f t="shared" si="929"/>
        <v>-0.54934094608171535</v>
      </c>
      <c r="GR320" s="423">
        <f t="shared" si="930"/>
        <v>0.3498943561609088</v>
      </c>
      <c r="GS320" s="94">
        <f t="shared" si="991"/>
        <v>0</v>
      </c>
      <c r="GT320" s="94">
        <f t="shared" si="1049"/>
        <v>0.47753170438785858</v>
      </c>
      <c r="GU320" s="392">
        <f t="shared" si="1050"/>
        <v>1.026872650469574</v>
      </c>
      <c r="GV320" s="94">
        <f t="shared" si="1051"/>
        <v>0.67697829430866518</v>
      </c>
      <c r="GW320" s="94" t="str">
        <f t="shared" si="1052"/>
        <v>Negativ EK</v>
      </c>
      <c r="GX320" s="94" t="str">
        <f t="shared" si="1053"/>
        <v>Negativ EK</v>
      </c>
      <c r="GY320" s="424" t="str">
        <f t="shared" si="1054"/>
        <v>Negativ EK</v>
      </c>
      <c r="GZ320" s="424" t="str">
        <f t="shared" si="1055"/>
        <v>Negativ EK</v>
      </c>
      <c r="HA320" s="424" t="str">
        <f t="shared" si="1056"/>
        <v>Negativ EK</v>
      </c>
      <c r="HB320" s="424" t="str">
        <f t="shared" si="1057"/>
        <v>Negativ EK</v>
      </c>
      <c r="HC320" s="424" t="str">
        <f t="shared" si="1058"/>
        <v>Negativ EK</v>
      </c>
      <c r="HD320" s="94">
        <f t="shared" si="931"/>
        <v>-1</v>
      </c>
      <c r="HE320" s="94">
        <f t="shared" si="932"/>
        <v>-0.50499209650114663</v>
      </c>
      <c r="HF320" s="94">
        <f t="shared" si="933"/>
        <v>1.4215718249567815</v>
      </c>
      <c r="HG320" s="94" t="e">
        <f t="shared" si="934"/>
        <v>#VALUE!</v>
      </c>
      <c r="HH320" s="94" t="e">
        <f t="shared" si="935"/>
        <v>#VALUE!</v>
      </c>
      <c r="HI320" s="392" t="e">
        <f t="shared" si="936"/>
        <v>#VALUE!</v>
      </c>
      <c r="HJ320" s="366">
        <f t="shared" si="937"/>
        <v>-0.17077807427619829</v>
      </c>
      <c r="HK320" s="366">
        <f t="shared" si="938"/>
        <v>-0.17422262787237636</v>
      </c>
      <c r="HL320" s="423">
        <f t="shared" si="939"/>
        <v>0.20253096468591153</v>
      </c>
      <c r="HM320" s="94">
        <f t="shared" si="992"/>
        <v>0</v>
      </c>
      <c r="HN320" s="94">
        <f t="shared" si="1059"/>
        <v>0.17077807427619829</v>
      </c>
      <c r="HO320" s="392">
        <f t="shared" si="1060"/>
        <v>0.34500070214857465</v>
      </c>
      <c r="HP320" s="94">
        <f t="shared" si="1061"/>
        <v>0.14246973746266312</v>
      </c>
      <c r="HQ320" s="94" t="str">
        <f t="shared" si="1062"/>
        <v>i.a.</v>
      </c>
      <c r="HR320" s="94" t="str">
        <f t="shared" si="1063"/>
        <v>i.a.</v>
      </c>
      <c r="HS320" s="424" t="str">
        <f t="shared" si="1064"/>
        <v>i.a.</v>
      </c>
      <c r="HT320" s="424" t="str">
        <f t="shared" si="1065"/>
        <v>i.a.</v>
      </c>
      <c r="HU320" s="424" t="str">
        <f t="shared" si="1066"/>
        <v>i.a.</v>
      </c>
      <c r="HV320" s="424" t="str">
        <f t="shared" si="1067"/>
        <v>i.a.</v>
      </c>
      <c r="HW320" s="424" t="str">
        <f t="shared" si="1068"/>
        <v>i.a.</v>
      </c>
      <c r="HX320" s="94" t="e">
        <f t="shared" si="940"/>
        <v>#VALUE!</v>
      </c>
      <c r="HY320" s="94">
        <f t="shared" si="941"/>
        <v>4.6456314055452738E-2</v>
      </c>
      <c r="HZ320" s="94">
        <f t="shared" si="942"/>
        <v>0.49152957679314085</v>
      </c>
      <c r="IA320" s="94" t="e">
        <f t="shared" si="943"/>
        <v>#VALUE!</v>
      </c>
      <c r="IB320" s="94" t="e">
        <f t="shared" si="944"/>
        <v>#VALUE!</v>
      </c>
      <c r="IC320" s="392" t="e">
        <f t="shared" si="945"/>
        <v>#VALUE!</v>
      </c>
      <c r="ID320" s="366" t="e">
        <f t="shared" si="946"/>
        <v>#VALUE!</v>
      </c>
      <c r="IE320" s="366">
        <f t="shared" si="947"/>
        <v>1.59338722156524E-2</v>
      </c>
      <c r="IF320" s="423">
        <f t="shared" si="948"/>
        <v>0.11303016639744801</v>
      </c>
      <c r="IG320" s="94" t="str">
        <f t="shared" si="993"/>
        <v>i.a.</v>
      </c>
      <c r="IH320" s="94">
        <f t="shared" si="1069"/>
        <v>0.35892002037697401</v>
      </c>
      <c r="II320" s="392">
        <f t="shared" si="1070"/>
        <v>0.34298614816132161</v>
      </c>
      <c r="IJ320" s="94">
        <f t="shared" si="1071"/>
        <v>0.22995598176387361</v>
      </c>
      <c r="IK320" s="94" t="str">
        <f t="shared" si="1072"/>
        <v>i.a.</v>
      </c>
      <c r="IL320" s="94" t="str">
        <f t="shared" si="1073"/>
        <v>i.a.</v>
      </c>
      <c r="IM320" s="424" t="str">
        <f t="shared" si="1074"/>
        <v>i.a.</v>
      </c>
      <c r="IN320" s="424" t="str">
        <f t="shared" si="1075"/>
        <v>i.a.</v>
      </c>
      <c r="IO320" s="424" t="str">
        <f t="shared" si="1076"/>
        <v>i.a.</v>
      </c>
      <c r="IP320" s="424" t="str">
        <f t="shared" si="1077"/>
        <v>i.a.</v>
      </c>
      <c r="IQ320" s="424" t="str">
        <f t="shared" si="1078"/>
        <v>i.a.</v>
      </c>
      <c r="IR320" s="424" t="str">
        <f t="shared" si="994"/>
        <v>i.a.</v>
      </c>
      <c r="IS320" s="94">
        <f t="shared" si="949"/>
        <v>-1</v>
      </c>
      <c r="IT320" s="94">
        <f t="shared" si="950"/>
        <v>-0.21232108388217211</v>
      </c>
      <c r="IU320" s="94">
        <f t="shared" si="951"/>
        <v>0.66559577553607141</v>
      </c>
      <c r="IV320" s="94" t="e">
        <f t="shared" si="952"/>
        <v>#VALUE!</v>
      </c>
      <c r="IW320" s="94" t="e">
        <f t="shared" si="953"/>
        <v>#VALUE!</v>
      </c>
      <c r="IX320" s="392" t="e">
        <f t="shared" si="954"/>
        <v>#VALUE!</v>
      </c>
      <c r="IY320" s="366">
        <f t="shared" si="955"/>
        <v>-6.9569428438319883E-2</v>
      </c>
      <c r="IZ320" s="366">
        <f t="shared" si="956"/>
        <v>-1.8752636574161777E-2</v>
      </c>
      <c r="JA320" s="423">
        <f t="shared" si="957"/>
        <v>3.5294754118843474E-2</v>
      </c>
      <c r="JB320" s="461"/>
      <c r="JC320" s="94">
        <f t="shared" si="1079"/>
        <v>6.9569428438319883E-2</v>
      </c>
      <c r="JD320" s="392">
        <f t="shared" si="1080"/>
        <v>8.832206501248166E-2</v>
      </c>
      <c r="JE320" s="94">
        <f t="shared" si="1081"/>
        <v>5.3027310893638185E-2</v>
      </c>
      <c r="JF320" s="94" t="str">
        <f t="shared" si="1082"/>
        <v>i.a.</v>
      </c>
      <c r="JG320" s="94" t="str">
        <f t="shared" si="1083"/>
        <v>i.a.</v>
      </c>
      <c r="JH320" s="424" t="str">
        <f t="shared" si="1084"/>
        <v>i.a.</v>
      </c>
      <c r="JI320" s="424" t="str">
        <f t="shared" si="1085"/>
        <v>i.a.</v>
      </c>
      <c r="JJ320" s="424" t="str">
        <f t="shared" si="1086"/>
        <v>i.a.</v>
      </c>
      <c r="JK320" s="424" t="str">
        <f t="shared" si="1087"/>
        <v>i.a.</v>
      </c>
      <c r="JL320" s="424" t="str">
        <f t="shared" si="1088"/>
        <v>i.a.</v>
      </c>
      <c r="JM320" s="424" t="str">
        <f t="shared" si="995"/>
        <v>i.a.</v>
      </c>
      <c r="JN320" s="94" t="e">
        <f t="shared" si="958"/>
        <v>#VALUE!</v>
      </c>
      <c r="JO320" s="94">
        <f t="shared" si="959"/>
        <v>2.7997843919639793E-2</v>
      </c>
      <c r="JP320" s="94">
        <f t="shared" si="960"/>
        <v>0.58788654635131044</v>
      </c>
      <c r="JQ320" s="94" t="e">
        <f t="shared" si="961"/>
        <v>#VALUE!</v>
      </c>
      <c r="JR320" s="94" t="e">
        <f t="shared" si="962"/>
        <v>#VALUE!</v>
      </c>
      <c r="JS320" s="392" t="e">
        <f t="shared" si="963"/>
        <v>#VALUE!</v>
      </c>
      <c r="JT320" s="364" t="e">
        <f t="shared" si="964"/>
        <v>#VALUE!</v>
      </c>
      <c r="JU320" s="366">
        <f t="shared" si="965"/>
        <v>4.3416461428458009E-2</v>
      </c>
      <c r="JV320" s="425">
        <f t="shared" si="966"/>
        <v>0.57412160278745628</v>
      </c>
      <c r="JW320" s="99" t="str">
        <f t="shared" si="996"/>
        <v>i.a.</v>
      </c>
      <c r="JX320" s="99">
        <f t="shared" si="1089"/>
        <v>1.5941237785016287</v>
      </c>
      <c r="JY320" s="393">
        <f t="shared" si="1090"/>
        <v>1.5507073170731707</v>
      </c>
      <c r="JZ320" s="99">
        <f t="shared" si="1091"/>
        <v>0.97658571428571439</v>
      </c>
      <c r="KA320" s="99" t="str">
        <f t="shared" si="1092"/>
        <v>i.a.</v>
      </c>
      <c r="KB320" s="358" t="str">
        <f t="shared" si="1093"/>
        <v>i.a.</v>
      </c>
      <c r="KC320" s="426" t="str">
        <f t="shared" si="1094"/>
        <v>i.a.</v>
      </c>
      <c r="KD320" s="426" t="str">
        <f t="shared" si="1095"/>
        <v>i.a.</v>
      </c>
      <c r="KE320" s="426" t="str">
        <f t="shared" si="1096"/>
        <v>i.a.</v>
      </c>
      <c r="KF320" s="426" t="str">
        <f t="shared" si="997"/>
        <v>i.a.</v>
      </c>
      <c r="KG320" s="426" t="str">
        <f t="shared" si="998"/>
        <v>i.a.</v>
      </c>
      <c r="KH320" s="426" t="str">
        <f t="shared" si="999"/>
        <v>i.a.</v>
      </c>
      <c r="KI320" s="94">
        <f t="shared" si="967"/>
        <v>-1</v>
      </c>
      <c r="KJ320" s="99">
        <f t="shared" si="968"/>
        <v>-0.19217364600725223</v>
      </c>
      <c r="KK320" s="94">
        <f t="shared" si="969"/>
        <v>1.3800346056982411</v>
      </c>
      <c r="KL320" s="94" t="e">
        <f t="shared" si="970"/>
        <v>#VALUE!</v>
      </c>
      <c r="KM320" s="94" t="e">
        <f t="shared" si="971"/>
        <v>#VALUE!</v>
      </c>
      <c r="KN320" s="394" t="e">
        <f t="shared" si="972"/>
        <v>#VALUE!</v>
      </c>
      <c r="KO320" s="364">
        <f t="shared" si="973"/>
        <v>-0.10879478827361563</v>
      </c>
      <c r="KP320" s="366">
        <f t="shared" si="974"/>
        <v>-2.5881169914537677E-2</v>
      </c>
      <c r="KQ320" s="425">
        <f t="shared" si="975"/>
        <v>7.809024390243903E-2</v>
      </c>
      <c r="KR320" s="308"/>
      <c r="KS320" s="99">
        <f t="shared" si="1097"/>
        <v>0.10879478827361563</v>
      </c>
      <c r="KT320" s="395">
        <f t="shared" si="1098"/>
        <v>0.13467595818815331</v>
      </c>
      <c r="KU320" s="308">
        <f t="shared" si="1099"/>
        <v>5.6585714285714281E-2</v>
      </c>
      <c r="KV320" s="308" t="str">
        <f t="shared" si="1100"/>
        <v>i.a.</v>
      </c>
      <c r="KW320" s="308" t="str">
        <f t="shared" si="1101"/>
        <v>i.a.</v>
      </c>
      <c r="KX320" s="427" t="str">
        <f t="shared" si="1102"/>
        <v>i.a.</v>
      </c>
      <c r="KY320" s="427" t="str">
        <f t="shared" si="1103"/>
        <v>i.a.</v>
      </c>
      <c r="KZ320" s="427" t="str">
        <f t="shared" si="1104"/>
        <v>i.a.</v>
      </c>
      <c r="LA320" s="427" t="str">
        <f t="shared" si="1105"/>
        <v>i.a.</v>
      </c>
      <c r="LB320" s="427" t="str">
        <f t="shared" si="1106"/>
        <v>i.a.</v>
      </c>
      <c r="LC320" s="427" t="str">
        <f t="shared" si="1000"/>
        <v>i.a.</v>
      </c>
    </row>
    <row r="321" spans="1:315" s="1" customFormat="1" ht="15.75" customHeight="1" x14ac:dyDescent="0.3">
      <c r="A321" s="374" t="s">
        <v>1060</v>
      </c>
      <c r="B321" s="172" t="s">
        <v>1058</v>
      </c>
      <c r="C321" t="s">
        <v>128</v>
      </c>
      <c r="D321" s="4"/>
      <c r="E321"/>
      <c r="F321"/>
      <c r="G321"/>
      <c r="H321"/>
      <c r="I321" s="188">
        <v>45107</v>
      </c>
      <c r="J321" s="178"/>
      <c r="K321" s="178" t="s">
        <v>132</v>
      </c>
      <c r="L321" s="176" t="s">
        <v>132</v>
      </c>
      <c r="M321" s="176"/>
      <c r="N321" s="176"/>
      <c r="O321" s="178"/>
      <c r="P321" s="178"/>
      <c r="Q321" s="94">
        <f t="shared" si="913"/>
        <v>-1</v>
      </c>
      <c r="R321" s="409">
        <f t="shared" si="914"/>
        <v>9.9635324332158159E-2</v>
      </c>
      <c r="S321" s="94" t="e">
        <f t="shared" si="915"/>
        <v>#DIV/0!</v>
      </c>
      <c r="T321" s="94" t="e">
        <f t="shared" si="916"/>
        <v>#DIV/0!</v>
      </c>
      <c r="U321" s="94" t="e">
        <f t="shared" si="917"/>
        <v>#DIV/0!</v>
      </c>
      <c r="V321" s="392" t="e">
        <f t="shared" si="918"/>
        <v>#DIV/0!</v>
      </c>
      <c r="W321" s="362">
        <f t="shared" si="919"/>
        <v>-489.39600000000002</v>
      </c>
      <c r="X321" s="362">
        <f t="shared" si="920"/>
        <v>44.343000000000018</v>
      </c>
      <c r="Y321" s="471">
        <f t="shared" si="921"/>
        <v>445.053</v>
      </c>
      <c r="Z321" s="205"/>
      <c r="AA321" s="396">
        <v>489.39600000000002</v>
      </c>
      <c r="AB321" s="396">
        <v>445.053</v>
      </c>
      <c r="AC321" s="100"/>
      <c r="AD321" s="100"/>
      <c r="AE321" s="228"/>
      <c r="AF321" s="472"/>
      <c r="AG321" s="473"/>
      <c r="AH321" s="473"/>
      <c r="AI321" s="473"/>
      <c r="AJ321" s="473"/>
      <c r="AK321" s="474"/>
      <c r="AL321" s="94">
        <f t="shared" si="976"/>
        <v>-1</v>
      </c>
      <c r="AM321" s="94">
        <f t="shared" si="977"/>
        <v>0.33788292094146039</v>
      </c>
      <c r="AN321" s="94" t="e">
        <f t="shared" si="1001"/>
        <v>#DIV/0!</v>
      </c>
      <c r="AO321" s="94" t="e">
        <f t="shared" si="1002"/>
        <v>#DIV/0!</v>
      </c>
      <c r="AP321" s="94" t="e">
        <f t="shared" si="1003"/>
        <v>#DIV/0!</v>
      </c>
      <c r="AQ321" s="392" t="e">
        <f t="shared" si="1004"/>
        <v>#DIV/0!</v>
      </c>
      <c r="AR321" s="362">
        <f t="shared" si="978"/>
        <v>-277.10899999999998</v>
      </c>
      <c r="AS321" s="362">
        <f t="shared" si="1005"/>
        <v>69.98399999999998</v>
      </c>
      <c r="AT321" s="471">
        <f t="shared" si="1006"/>
        <v>207.125</v>
      </c>
      <c r="AU321" s="205"/>
      <c r="AV321" s="328">
        <v>277.10899999999998</v>
      </c>
      <c r="AW321" s="328">
        <v>207.125</v>
      </c>
      <c r="AX321" s="266"/>
      <c r="AY321" s="266"/>
      <c r="AZ321" s="205"/>
      <c r="BA321" s="475"/>
      <c r="BB321" s="474"/>
      <c r="BC321" s="473"/>
      <c r="BD321" s="473"/>
      <c r="BE321" s="473"/>
      <c r="BF321" s="474"/>
      <c r="BG321" s="94">
        <f t="shared" si="979"/>
        <v>-1</v>
      </c>
      <c r="BH321" s="94">
        <f t="shared" si="1007"/>
        <v>0.21555380215011338</v>
      </c>
      <c r="BI321" s="94" t="e">
        <f t="shared" si="1008"/>
        <v>#DIV/0!</v>
      </c>
      <c r="BJ321" s="94" t="e">
        <f t="shared" si="1009"/>
        <v>#DIV/0!</v>
      </c>
      <c r="BK321" s="94" t="e">
        <f t="shared" si="1010"/>
        <v>#DIV/0!</v>
      </c>
      <c r="BL321" s="392" t="e">
        <f t="shared" si="1011"/>
        <v>#DIV/0!</v>
      </c>
      <c r="BM321" s="362">
        <f t="shared" si="980"/>
        <v>-49.297999999999995</v>
      </c>
      <c r="BN321" s="362">
        <f t="shared" si="1012"/>
        <v>8.7419999999999973</v>
      </c>
      <c r="BO321" s="471">
        <f t="shared" si="1013"/>
        <v>40.555999999999997</v>
      </c>
      <c r="BP321" s="205"/>
      <c r="BQ321" s="328">
        <v>49.297999999999995</v>
      </c>
      <c r="BR321" s="328">
        <v>40.555999999999997</v>
      </c>
      <c r="BS321" s="266"/>
      <c r="BT321" s="266"/>
      <c r="BU321" s="205"/>
      <c r="BV321" s="475"/>
      <c r="BW321" s="474"/>
      <c r="BX321" s="473"/>
      <c r="BY321" s="473"/>
      <c r="BZ321" s="473"/>
      <c r="CA321" s="473"/>
      <c r="CB321" s="94">
        <f t="shared" si="981"/>
        <v>-1</v>
      </c>
      <c r="CC321" s="94">
        <f t="shared" si="1014"/>
        <v>0.98919453953066361</v>
      </c>
      <c r="CD321" s="94" t="e">
        <f t="shared" si="1015"/>
        <v>#DIV/0!</v>
      </c>
      <c r="CE321" s="94" t="e">
        <f t="shared" si="1016"/>
        <v>#DIV/0!</v>
      </c>
      <c r="CF321" s="94" t="e">
        <f t="shared" si="1017"/>
        <v>#DIV/0!</v>
      </c>
      <c r="CG321" s="392" t="e">
        <f t="shared" si="1018"/>
        <v>#DIV/0!</v>
      </c>
      <c r="CH321" s="362">
        <f t="shared" si="982"/>
        <v>-48.231999999999999</v>
      </c>
      <c r="CI321" s="362">
        <f t="shared" si="1019"/>
        <v>23.984999999999999</v>
      </c>
      <c r="CJ321" s="471">
        <f t="shared" si="1020"/>
        <v>24.247</v>
      </c>
      <c r="CK321" s="205"/>
      <c r="CL321" s="328">
        <v>48.231999999999999</v>
      </c>
      <c r="CM321" s="328">
        <v>24.247</v>
      </c>
      <c r="CN321" s="100"/>
      <c r="CO321" s="100"/>
      <c r="CP321" s="228"/>
      <c r="CQ321" s="472"/>
      <c r="CR321" s="476"/>
      <c r="CS321" s="476"/>
      <c r="CT321" s="476"/>
      <c r="CU321" s="476"/>
      <c r="CV321" s="476"/>
      <c r="CW321" s="94">
        <f t="shared" si="983"/>
        <v>-1</v>
      </c>
      <c r="CX321" s="94">
        <f t="shared" si="1021"/>
        <v>0.8691388750622201</v>
      </c>
      <c r="CY321" s="94" t="e">
        <f t="shared" si="1022"/>
        <v>#DIV/0!</v>
      </c>
      <c r="CZ321" s="94" t="e">
        <f t="shared" si="1023"/>
        <v>#DIV/0!</v>
      </c>
      <c r="DA321" s="94" t="e">
        <f t="shared" si="1024"/>
        <v>#DIV/0!</v>
      </c>
      <c r="DB321" s="392" t="e">
        <f t="shared" si="1025"/>
        <v>#DIV/0!</v>
      </c>
      <c r="DC321" s="362">
        <f t="shared" si="984"/>
        <v>-37.551000000000002</v>
      </c>
      <c r="DD321" s="362">
        <f t="shared" si="1026"/>
        <v>17.461000000000002</v>
      </c>
      <c r="DE321" s="471">
        <f t="shared" si="1027"/>
        <v>20.09</v>
      </c>
      <c r="DF321" s="205"/>
      <c r="DG321" s="328">
        <v>37.551000000000002</v>
      </c>
      <c r="DH321" s="328">
        <v>20.09</v>
      </c>
      <c r="DI321" s="266"/>
      <c r="DJ321" s="266"/>
      <c r="DK321" s="205"/>
      <c r="DL321" s="475"/>
      <c r="DM321" s="473"/>
      <c r="DN321" s="473"/>
      <c r="DO321" s="473"/>
      <c r="DP321" s="473"/>
      <c r="DQ321" s="473"/>
      <c r="DR321" s="94">
        <f t="shared" si="985"/>
        <v>-1</v>
      </c>
      <c r="DS321" s="94">
        <f t="shared" si="1028"/>
        <v>0.45359485720862164</v>
      </c>
      <c r="DT321" s="94" t="e">
        <f t="shared" si="1029"/>
        <v>#DIV/0!</v>
      </c>
      <c r="DU321" s="94" t="e">
        <f t="shared" si="1030"/>
        <v>#DIV/0!</v>
      </c>
      <c r="DV321" s="94" t="e">
        <f t="shared" si="1031"/>
        <v>#DIV/0!</v>
      </c>
      <c r="DW321" s="392" t="e">
        <f t="shared" si="1032"/>
        <v>#DIV/0!</v>
      </c>
      <c r="DX321" s="362">
        <f t="shared" si="986"/>
        <v>-88.412000000000006</v>
      </c>
      <c r="DY321" s="362">
        <f t="shared" si="1033"/>
        <v>27.588999999999999</v>
      </c>
      <c r="DZ321" s="471">
        <f t="shared" si="1034"/>
        <v>60.823000000000008</v>
      </c>
      <c r="EA321" s="205"/>
      <c r="EB321" s="328">
        <v>88.412000000000006</v>
      </c>
      <c r="EC321" s="328">
        <v>60.823000000000008</v>
      </c>
      <c r="ED321" s="100"/>
      <c r="EE321" s="100"/>
      <c r="EF321" s="228"/>
      <c r="EG321" s="472"/>
      <c r="EH321" s="476"/>
      <c r="EI321" s="476"/>
      <c r="EJ321" s="476"/>
      <c r="EK321" s="476"/>
      <c r="EL321" s="476"/>
      <c r="EM321" s="94">
        <f t="shared" si="987"/>
        <v>-1</v>
      </c>
      <c r="EN321" s="94">
        <f t="shared" si="1035"/>
        <v>0.19633934374197076</v>
      </c>
      <c r="EO321" s="94" t="e">
        <f t="shared" si="1036"/>
        <v>#DIV/0!</v>
      </c>
      <c r="EP321" s="94" t="e">
        <f t="shared" si="1037"/>
        <v>#DIV/0!</v>
      </c>
      <c r="EQ321" s="94" t="e">
        <f t="shared" si="1038"/>
        <v>#DIV/0!</v>
      </c>
      <c r="ER321" s="392" t="e">
        <f t="shared" si="1039"/>
        <v>#DIV/0!</v>
      </c>
      <c r="ES321" s="362">
        <f t="shared" si="988"/>
        <v>-395.76700000000005</v>
      </c>
      <c r="ET321" s="362">
        <f t="shared" si="1040"/>
        <v>64.952000000000055</v>
      </c>
      <c r="EU321" s="471">
        <f t="shared" si="1041"/>
        <v>330.815</v>
      </c>
      <c r="EV321" s="205"/>
      <c r="EW321" s="328">
        <v>395.76700000000005</v>
      </c>
      <c r="EX321" s="328">
        <v>330.815</v>
      </c>
      <c r="EY321" s="100"/>
      <c r="EZ321" s="100"/>
      <c r="FA321" s="228"/>
      <c r="FB321" s="472"/>
      <c r="FC321" s="476"/>
      <c r="FD321" s="476"/>
      <c r="FE321" s="476"/>
      <c r="FF321" s="476"/>
      <c r="FG321" s="476"/>
      <c r="FH321" s="94">
        <f t="shared" si="989"/>
        <v>-1</v>
      </c>
      <c r="FI321" s="94">
        <f t="shared" si="1042"/>
        <v>0.32843137254901961</v>
      </c>
      <c r="FJ321" s="94" t="e">
        <f t="shared" si="1043"/>
        <v>#DIV/0!</v>
      </c>
      <c r="FK321" s="94" t="e">
        <f t="shared" si="1044"/>
        <v>#DIV/0!</v>
      </c>
      <c r="FL321" s="94" t="e">
        <f t="shared" si="1045"/>
        <v>#DIV/0!</v>
      </c>
      <c r="FM321" s="392" t="e">
        <f t="shared" si="1046"/>
        <v>#DIV/0!</v>
      </c>
      <c r="FN321" s="362">
        <f t="shared" si="990"/>
        <v>-542</v>
      </c>
      <c r="FO321" s="362">
        <f t="shared" si="1047"/>
        <v>134</v>
      </c>
      <c r="FP321" s="471">
        <f t="shared" si="1048"/>
        <v>408</v>
      </c>
      <c r="FQ321" s="533"/>
      <c r="FR321" s="85">
        <v>542</v>
      </c>
      <c r="FS321" s="85">
        <v>408</v>
      </c>
      <c r="FT321" s="486"/>
      <c r="FU321" s="486"/>
      <c r="FV321" s="488"/>
      <c r="FW321" s="492"/>
      <c r="FX321" s="493"/>
      <c r="FY321" s="493"/>
      <c r="FZ321" s="493"/>
      <c r="GA321" s="493"/>
      <c r="GB321" s="493"/>
      <c r="GC321" s="2"/>
      <c r="GD321" s="477"/>
      <c r="GF321" s="336"/>
      <c r="GG321" s="478"/>
      <c r="GH321" s="478"/>
      <c r="GI321" s="479"/>
      <c r="GJ321" s="480">
        <f t="shared" si="922"/>
        <v>-1</v>
      </c>
      <c r="GK321" s="94">
        <f t="shared" si="923"/>
        <v>0.62145313737224595</v>
      </c>
      <c r="GL321" s="94" t="e">
        <f t="shared" si="924"/>
        <v>#VALUE!</v>
      </c>
      <c r="GM321" s="94" t="e">
        <f t="shared" si="925"/>
        <v>#VALUE!</v>
      </c>
      <c r="GN321" s="94" t="e">
        <f t="shared" si="926"/>
        <v>#VALUE!</v>
      </c>
      <c r="GO321" s="392" t="e">
        <f t="shared" si="927"/>
        <v>#VALUE!</v>
      </c>
      <c r="GP321" s="366">
        <f t="shared" si="928"/>
        <v>-0.64638992193520284</v>
      </c>
      <c r="GQ321" s="366">
        <f t="shared" si="929"/>
        <v>0.24774138437539822</v>
      </c>
      <c r="GR321" s="481" t="e">
        <f t="shared" si="930"/>
        <v>#VALUE!</v>
      </c>
      <c r="GS321" s="94">
        <f t="shared" si="991"/>
        <v>0</v>
      </c>
      <c r="GT321" s="94">
        <f t="shared" si="1049"/>
        <v>0.64638992193520284</v>
      </c>
      <c r="GU321" s="392">
        <f t="shared" si="1050"/>
        <v>0.39864853755980462</v>
      </c>
      <c r="GV321" s="94" t="str">
        <f t="shared" si="1051"/>
        <v>Negativ EK</v>
      </c>
      <c r="GW321" s="94" t="str">
        <f t="shared" si="1052"/>
        <v>Negativ EK</v>
      </c>
      <c r="GX321" s="94" t="str">
        <f t="shared" si="1053"/>
        <v>Negativ EK</v>
      </c>
      <c r="GY321" s="482" t="str">
        <f t="shared" si="1054"/>
        <v>Negativ EK</v>
      </c>
      <c r="GZ321" s="482" t="str">
        <f t="shared" si="1055"/>
        <v>Negativ EK</v>
      </c>
      <c r="HA321" s="482" t="str">
        <f t="shared" si="1056"/>
        <v>Negativ EK</v>
      </c>
      <c r="HB321" s="482" t="str">
        <f t="shared" si="1057"/>
        <v>Negativ EK</v>
      </c>
      <c r="HC321" s="482" t="str">
        <f t="shared" si="1058"/>
        <v>Negativ EK</v>
      </c>
      <c r="HD321" s="94">
        <f t="shared" si="931"/>
        <v>-1</v>
      </c>
      <c r="HE321" s="94">
        <f t="shared" si="932"/>
        <v>0.10689070485723488</v>
      </c>
      <c r="HF321" s="94" t="e">
        <f t="shared" si="933"/>
        <v>#VALUE!</v>
      </c>
      <c r="HG321" s="94" t="e">
        <f t="shared" si="934"/>
        <v>#VALUE!</v>
      </c>
      <c r="HH321" s="94" t="e">
        <f t="shared" si="935"/>
        <v>#VALUE!</v>
      </c>
      <c r="HI321" s="392" t="e">
        <f t="shared" si="936"/>
        <v>#VALUE!</v>
      </c>
      <c r="HJ321" s="366">
        <f t="shared" si="937"/>
        <v>-0.13569837953596425</v>
      </c>
      <c r="HK321" s="366">
        <f t="shared" si="938"/>
        <v>1.3104180361198911E-2</v>
      </c>
      <c r="HL321" s="481" t="e">
        <f t="shared" si="939"/>
        <v>#VALUE!</v>
      </c>
      <c r="HM321" s="94">
        <f t="shared" si="992"/>
        <v>0</v>
      </c>
      <c r="HN321" s="94">
        <f t="shared" si="1059"/>
        <v>0.13569837953596425</v>
      </c>
      <c r="HO321" s="392">
        <f t="shared" si="1060"/>
        <v>0.12259419917476534</v>
      </c>
      <c r="HP321" s="94" t="str">
        <f t="shared" si="1061"/>
        <v>i.a.</v>
      </c>
      <c r="HQ321" s="94" t="str">
        <f t="shared" si="1062"/>
        <v>i.a.</v>
      </c>
      <c r="HR321" s="94" t="str">
        <f t="shared" si="1063"/>
        <v>i.a.</v>
      </c>
      <c r="HS321" s="482" t="str">
        <f t="shared" si="1064"/>
        <v>i.a.</v>
      </c>
      <c r="HT321" s="482" t="str">
        <f t="shared" si="1065"/>
        <v>i.a.</v>
      </c>
      <c r="HU321" s="482" t="str">
        <f t="shared" si="1066"/>
        <v>i.a.</v>
      </c>
      <c r="HV321" s="482" t="str">
        <f t="shared" si="1067"/>
        <v>i.a.</v>
      </c>
      <c r="HW321" s="482" t="str">
        <f t="shared" si="1068"/>
        <v>i.a.</v>
      </c>
      <c r="HX321" s="94" t="e">
        <f t="shared" si="940"/>
        <v>#VALUE!</v>
      </c>
      <c r="HY321" s="94">
        <f t="shared" si="941"/>
        <v>0.21503557064502632</v>
      </c>
      <c r="HZ321" s="94" t="e">
        <f t="shared" si="942"/>
        <v>#VALUE!</v>
      </c>
      <c r="IA321" s="94" t="e">
        <f t="shared" si="943"/>
        <v>#VALUE!</v>
      </c>
      <c r="IB321" s="94" t="e">
        <f t="shared" si="944"/>
        <v>#VALUE!</v>
      </c>
      <c r="IC321" s="392" t="e">
        <f t="shared" si="945"/>
        <v>#VALUE!</v>
      </c>
      <c r="ID321" s="366" t="e">
        <f t="shared" si="946"/>
        <v>#VALUE!</v>
      </c>
      <c r="IE321" s="366">
        <f t="shared" si="947"/>
        <v>3.953602017243002E-2</v>
      </c>
      <c r="IF321" s="481" t="e">
        <f t="shared" si="948"/>
        <v>#VALUE!</v>
      </c>
      <c r="IG321" s="94" t="str">
        <f t="shared" si="993"/>
        <v>i.a.</v>
      </c>
      <c r="IH321" s="94">
        <f t="shared" si="1069"/>
        <v>0.22339406772166451</v>
      </c>
      <c r="II321" s="392">
        <f t="shared" si="1070"/>
        <v>0.18385804754923449</v>
      </c>
      <c r="IJ321" s="94" t="str">
        <f t="shared" si="1071"/>
        <v>i.a.</v>
      </c>
      <c r="IK321" s="94" t="str">
        <f t="shared" si="1072"/>
        <v>i.a.</v>
      </c>
      <c r="IL321" s="94" t="str">
        <f t="shared" si="1073"/>
        <v>i.a.</v>
      </c>
      <c r="IM321" s="482" t="str">
        <f t="shared" si="1074"/>
        <v>i.a.</v>
      </c>
      <c r="IN321" s="482" t="str">
        <f t="shared" si="1075"/>
        <v>i.a.</v>
      </c>
      <c r="IO321" s="482" t="str">
        <f t="shared" si="1076"/>
        <v>i.a.</v>
      </c>
      <c r="IP321" s="482" t="str">
        <f t="shared" si="1077"/>
        <v>i.a.</v>
      </c>
      <c r="IQ321" s="482" t="str">
        <f t="shared" si="1078"/>
        <v>i.a.</v>
      </c>
      <c r="IR321" s="482" t="str">
        <f t="shared" si="994"/>
        <v>i.a.</v>
      </c>
      <c r="IS321" s="94">
        <f t="shared" si="949"/>
        <v>-1</v>
      </c>
      <c r="IT321" s="94">
        <f t="shared" si="950"/>
        <v>0.10541538203890997</v>
      </c>
      <c r="IU321" s="94" t="e">
        <f t="shared" si="951"/>
        <v>#VALUE!</v>
      </c>
      <c r="IV321" s="94" t="e">
        <f t="shared" si="952"/>
        <v>#VALUE!</v>
      </c>
      <c r="IW321" s="94" t="e">
        <f t="shared" si="953"/>
        <v>#VALUE!</v>
      </c>
      <c r="IX321" s="392" t="e">
        <f t="shared" si="954"/>
        <v>#VALUE!</v>
      </c>
      <c r="IY321" s="366">
        <f t="shared" si="955"/>
        <v>-0.10073233128182493</v>
      </c>
      <c r="IZ321" s="366">
        <f t="shared" si="956"/>
        <v>9.6061058659755866E-3</v>
      </c>
      <c r="JA321" s="481" t="e">
        <f t="shared" si="957"/>
        <v>#VALUE!</v>
      </c>
      <c r="JB321" s="462"/>
      <c r="JC321" s="94">
        <f t="shared" si="1079"/>
        <v>0.10073233128182493</v>
      </c>
      <c r="JD321" s="392">
        <f t="shared" si="1080"/>
        <v>9.1126225415849346E-2</v>
      </c>
      <c r="JE321" s="94" t="str">
        <f t="shared" si="1081"/>
        <v>i.a.</v>
      </c>
      <c r="JF321" s="94" t="str">
        <f t="shared" si="1082"/>
        <v>i.a.</v>
      </c>
      <c r="JG321" s="94" t="str">
        <f t="shared" si="1083"/>
        <v>i.a.</v>
      </c>
      <c r="JH321" s="482" t="str">
        <f t="shared" si="1084"/>
        <v>i.a.</v>
      </c>
      <c r="JI321" s="482" t="str">
        <f t="shared" si="1085"/>
        <v>i.a.</v>
      </c>
      <c r="JJ321" s="482" t="str">
        <f t="shared" si="1086"/>
        <v>i.a.</v>
      </c>
      <c r="JK321" s="482" t="str">
        <f t="shared" si="1087"/>
        <v>i.a.</v>
      </c>
      <c r="JL321" s="482" t="str">
        <f t="shared" si="1088"/>
        <v>i.a.</v>
      </c>
      <c r="JM321" s="482" t="str">
        <f t="shared" si="995"/>
        <v>i.a.</v>
      </c>
      <c r="JN321" s="94" t="e">
        <f t="shared" si="958"/>
        <v>#VALUE!</v>
      </c>
      <c r="JO321" s="94">
        <f t="shared" si="959"/>
        <v>-0.17223023555808015</v>
      </c>
      <c r="JP321" s="94" t="e">
        <f t="shared" si="960"/>
        <v>#VALUE!</v>
      </c>
      <c r="JQ321" s="94" t="e">
        <f t="shared" si="961"/>
        <v>#VALUE!</v>
      </c>
      <c r="JR321" s="94" t="e">
        <f t="shared" si="962"/>
        <v>#VALUE!</v>
      </c>
      <c r="JS321" s="392" t="e">
        <f t="shared" si="963"/>
        <v>#VALUE!</v>
      </c>
      <c r="JT321" s="366" t="e">
        <f t="shared" si="964"/>
        <v>#VALUE!</v>
      </c>
      <c r="JU321" s="366">
        <f t="shared" si="965"/>
        <v>-0.18787152702409371</v>
      </c>
      <c r="JV321" s="483" t="e">
        <f t="shared" si="966"/>
        <v>#VALUE!</v>
      </c>
      <c r="JW321" s="99" t="str">
        <f t="shared" si="996"/>
        <v>i.a.</v>
      </c>
      <c r="JX321" s="99">
        <f t="shared" si="1089"/>
        <v>0.90294464944649444</v>
      </c>
      <c r="JY321" s="393">
        <f t="shared" si="1090"/>
        <v>1.0908161764705882</v>
      </c>
      <c r="JZ321" s="99" t="str">
        <f t="shared" si="1091"/>
        <v>i.a.</v>
      </c>
      <c r="KA321" s="99" t="str">
        <f t="shared" si="1092"/>
        <v>i.a.</v>
      </c>
      <c r="KB321" s="358" t="str">
        <f t="shared" si="1093"/>
        <v>i.a.</v>
      </c>
      <c r="KC321" s="484" t="str">
        <f t="shared" si="1094"/>
        <v>i.a.</v>
      </c>
      <c r="KD321" s="484" t="str">
        <f t="shared" si="1095"/>
        <v>i.a.</v>
      </c>
      <c r="KE321" s="484" t="str">
        <f t="shared" si="1096"/>
        <v>i.a.</v>
      </c>
      <c r="KF321" s="484" t="str">
        <f t="shared" si="997"/>
        <v>i.a.</v>
      </c>
      <c r="KG321" s="484" t="str">
        <f t="shared" si="998"/>
        <v>i.a.</v>
      </c>
      <c r="KH321" s="484" t="str">
        <f t="shared" si="999"/>
        <v>i.a.</v>
      </c>
      <c r="KI321" s="99">
        <f t="shared" si="967"/>
        <v>-1</v>
      </c>
      <c r="KJ321" s="99">
        <f t="shared" si="968"/>
        <v>0.49740105558765813</v>
      </c>
      <c r="KK321" s="94" t="e">
        <f t="shared" si="969"/>
        <v>#VALUE!</v>
      </c>
      <c r="KL321" s="94" t="e">
        <f t="shared" si="970"/>
        <v>#VALUE!</v>
      </c>
      <c r="KM321" s="94" t="e">
        <f t="shared" si="971"/>
        <v>#VALUE!</v>
      </c>
      <c r="KN321" s="394" t="e">
        <f t="shared" si="972"/>
        <v>#VALUE!</v>
      </c>
      <c r="KO321" s="366">
        <f t="shared" si="973"/>
        <v>-8.8988929889298893E-2</v>
      </c>
      <c r="KP321" s="366">
        <f t="shared" si="974"/>
        <v>2.956000832067144E-2</v>
      </c>
      <c r="KQ321" s="483" t="e">
        <f t="shared" si="975"/>
        <v>#VALUE!</v>
      </c>
      <c r="KR321" s="308"/>
      <c r="KS321" s="99">
        <f t="shared" si="1097"/>
        <v>8.8988929889298893E-2</v>
      </c>
      <c r="KT321" s="395">
        <f t="shared" si="1098"/>
        <v>5.9428921568627453E-2</v>
      </c>
      <c r="KU321" s="308" t="str">
        <f t="shared" si="1099"/>
        <v>i.a.</v>
      </c>
      <c r="KV321" s="308" t="str">
        <f t="shared" si="1100"/>
        <v>i.a.</v>
      </c>
      <c r="KW321" s="308" t="str">
        <f t="shared" si="1101"/>
        <v>i.a.</v>
      </c>
      <c r="KX321" s="485" t="str">
        <f t="shared" si="1102"/>
        <v>i.a.</v>
      </c>
      <c r="KY321" s="485" t="str">
        <f t="shared" si="1103"/>
        <v>i.a.</v>
      </c>
      <c r="KZ321" s="485" t="str">
        <f t="shared" si="1104"/>
        <v>i.a.</v>
      </c>
      <c r="LA321" s="485" t="str">
        <f t="shared" si="1105"/>
        <v>i.a.</v>
      </c>
      <c r="LB321" s="485" t="str">
        <f t="shared" si="1106"/>
        <v>i.a.</v>
      </c>
      <c r="LC321" s="485" t="str">
        <f t="shared" si="1000"/>
        <v>i.a.</v>
      </c>
    </row>
    <row r="322" spans="1:315" s="1" customFormat="1" ht="17.25" customHeight="1" x14ac:dyDescent="0.3">
      <c r="A322" s="374" t="s">
        <v>1059</v>
      </c>
      <c r="B322" s="171">
        <v>42301256</v>
      </c>
      <c r="C322" t="s">
        <v>128</v>
      </c>
      <c r="D322" s="4"/>
      <c r="E322"/>
      <c r="F322"/>
      <c r="G322"/>
      <c r="H322"/>
      <c r="I322" s="188"/>
      <c r="J322" s="178"/>
      <c r="K322" s="178"/>
      <c r="L322" s="176"/>
      <c r="M322" s="176"/>
      <c r="N322" s="176"/>
      <c r="O322" s="178"/>
      <c r="P322" s="178"/>
      <c r="Q322" s="94" t="e">
        <f t="shared" ref="Q322:Q385" si="1107">Z322/AA322-1</f>
        <v>#DIV/0!</v>
      </c>
      <c r="R322" s="409" t="e">
        <f t="shared" ref="R322:R385" si="1108">AA322/AB322-1</f>
        <v>#DIV/0!</v>
      </c>
      <c r="S322" s="94" t="e">
        <f t="shared" ref="S322:S385" si="1109">AB322/AC322-1</f>
        <v>#DIV/0!</v>
      </c>
      <c r="T322" s="94" t="e">
        <f t="shared" ref="T322:T385" si="1110">AC322/AD322-1</f>
        <v>#DIV/0!</v>
      </c>
      <c r="U322" s="94" t="e">
        <f t="shared" ref="U322:U385" si="1111">AD322/AE322-1</f>
        <v>#DIV/0!</v>
      </c>
      <c r="V322" s="94" t="e">
        <f t="shared" ref="V322:V385" si="1112">AE322/AF322-1</f>
        <v>#DIV/0!</v>
      </c>
      <c r="W322" s="362">
        <f t="shared" ref="W322:W385" si="1113">Z322-AA322</f>
        <v>0</v>
      </c>
      <c r="X322" s="362">
        <f t="shared" ref="X322:X385" si="1114">AA322-AB322</f>
        <v>0</v>
      </c>
      <c r="Y322" s="471">
        <f t="shared" ref="Y322:Y385" si="1115">AB322-AC322</f>
        <v>0</v>
      </c>
      <c r="Z322" s="201"/>
      <c r="AA322" s="396"/>
      <c r="AB322" s="267"/>
      <c r="AC322" s="100"/>
      <c r="AD322" s="100"/>
      <c r="AE322" s="228"/>
      <c r="AF322" s="472"/>
      <c r="AG322" s="473"/>
      <c r="AH322" s="473"/>
      <c r="AI322" s="473"/>
      <c r="AJ322" s="473"/>
      <c r="AK322" s="474"/>
      <c r="AL322" s="94" t="e">
        <f t="shared" si="976"/>
        <v>#DIV/0!</v>
      </c>
      <c r="AM322" s="94" t="e">
        <f t="shared" si="977"/>
        <v>#DIV/0!</v>
      </c>
      <c r="AN322" s="94" t="e">
        <f t="shared" si="1001"/>
        <v>#DIV/0!</v>
      </c>
      <c r="AO322" s="94" t="e">
        <f t="shared" si="1002"/>
        <v>#DIV/0!</v>
      </c>
      <c r="AP322" s="94" t="e">
        <f t="shared" si="1003"/>
        <v>#DIV/0!</v>
      </c>
      <c r="AQ322" s="94" t="e">
        <f t="shared" si="1004"/>
        <v>#DIV/0!</v>
      </c>
      <c r="AR322" s="362">
        <f t="shared" si="978"/>
        <v>0</v>
      </c>
      <c r="AS322" s="362">
        <f t="shared" si="1005"/>
        <v>0</v>
      </c>
      <c r="AT322" s="471">
        <f t="shared" si="1006"/>
        <v>0</v>
      </c>
      <c r="AU322" s="201"/>
      <c r="AV322" s="328"/>
      <c r="AW322" s="266"/>
      <c r="AX322" s="266"/>
      <c r="AY322" s="266"/>
      <c r="AZ322" s="205"/>
      <c r="BA322" s="475"/>
      <c r="BB322" s="474"/>
      <c r="BC322" s="473"/>
      <c r="BD322" s="473"/>
      <c r="BE322" s="473"/>
      <c r="BF322" s="474"/>
      <c r="BG322" s="94" t="e">
        <f t="shared" si="979"/>
        <v>#DIV/0!</v>
      </c>
      <c r="BH322" s="94" t="e">
        <f t="shared" si="1007"/>
        <v>#DIV/0!</v>
      </c>
      <c r="BI322" s="94" t="e">
        <f t="shared" si="1008"/>
        <v>#DIV/0!</v>
      </c>
      <c r="BJ322" s="94" t="e">
        <f t="shared" si="1009"/>
        <v>#DIV/0!</v>
      </c>
      <c r="BK322" s="94" t="e">
        <f t="shared" si="1010"/>
        <v>#DIV/0!</v>
      </c>
      <c r="BL322" s="94" t="e">
        <f t="shared" si="1011"/>
        <v>#DIV/0!</v>
      </c>
      <c r="BM322" s="362">
        <f t="shared" si="980"/>
        <v>0</v>
      </c>
      <c r="BN322" s="362">
        <f t="shared" si="1012"/>
        <v>0</v>
      </c>
      <c r="BO322" s="471">
        <f t="shared" si="1013"/>
        <v>0</v>
      </c>
      <c r="BP322" s="201"/>
      <c r="BQ322" s="328"/>
      <c r="BR322" s="266"/>
      <c r="BS322" s="266"/>
      <c r="BT322" s="266"/>
      <c r="BU322" s="205"/>
      <c r="BV322" s="475"/>
      <c r="BW322" s="474"/>
      <c r="BX322" s="473"/>
      <c r="BY322" s="473"/>
      <c r="BZ322" s="473"/>
      <c r="CA322" s="473"/>
      <c r="CB322" s="94" t="e">
        <f t="shared" si="981"/>
        <v>#DIV/0!</v>
      </c>
      <c r="CC322" s="94" t="e">
        <f t="shared" si="1014"/>
        <v>#DIV/0!</v>
      </c>
      <c r="CD322" s="94" t="e">
        <f t="shared" si="1015"/>
        <v>#DIV/0!</v>
      </c>
      <c r="CE322" s="94" t="e">
        <f t="shared" si="1016"/>
        <v>#DIV/0!</v>
      </c>
      <c r="CF322" s="94" t="e">
        <f t="shared" si="1017"/>
        <v>#DIV/0!</v>
      </c>
      <c r="CG322" s="94" t="e">
        <f t="shared" si="1018"/>
        <v>#DIV/0!</v>
      </c>
      <c r="CH322" s="362">
        <f t="shared" si="982"/>
        <v>0</v>
      </c>
      <c r="CI322" s="362">
        <f t="shared" si="1019"/>
        <v>0</v>
      </c>
      <c r="CJ322" s="471">
        <f t="shared" si="1020"/>
        <v>0</v>
      </c>
      <c r="CK322" s="201"/>
      <c r="CL322" s="328"/>
      <c r="CM322" s="266"/>
      <c r="CN322" s="100"/>
      <c r="CO322" s="100"/>
      <c r="CP322" s="228"/>
      <c r="CQ322" s="472"/>
      <c r="CR322" s="476"/>
      <c r="CS322" s="476"/>
      <c r="CT322" s="476"/>
      <c r="CU322" s="476"/>
      <c r="CV322" s="476"/>
      <c r="CW322" s="94" t="e">
        <f t="shared" si="983"/>
        <v>#DIV/0!</v>
      </c>
      <c r="CX322" s="94" t="e">
        <f t="shared" si="1021"/>
        <v>#DIV/0!</v>
      </c>
      <c r="CY322" s="94" t="e">
        <f t="shared" si="1022"/>
        <v>#DIV/0!</v>
      </c>
      <c r="CZ322" s="94" t="e">
        <f t="shared" si="1023"/>
        <v>#DIV/0!</v>
      </c>
      <c r="DA322" s="94" t="e">
        <f t="shared" si="1024"/>
        <v>#DIV/0!</v>
      </c>
      <c r="DB322" s="94" t="e">
        <f t="shared" si="1025"/>
        <v>#DIV/0!</v>
      </c>
      <c r="DC322" s="362">
        <f t="shared" si="984"/>
        <v>0</v>
      </c>
      <c r="DD322" s="362">
        <f t="shared" si="1026"/>
        <v>0</v>
      </c>
      <c r="DE322" s="471">
        <f t="shared" si="1027"/>
        <v>0</v>
      </c>
      <c r="DF322" s="201"/>
      <c r="DG322" s="328"/>
      <c r="DH322" s="266"/>
      <c r="DI322" s="266"/>
      <c r="DJ322" s="266"/>
      <c r="DK322" s="205"/>
      <c r="DL322" s="475"/>
      <c r="DM322" s="473"/>
      <c r="DN322" s="473"/>
      <c r="DO322" s="473"/>
      <c r="DP322" s="473"/>
      <c r="DQ322" s="473"/>
      <c r="DR322" s="94" t="e">
        <f t="shared" si="985"/>
        <v>#DIV/0!</v>
      </c>
      <c r="DS322" s="94" t="e">
        <f t="shared" si="1028"/>
        <v>#DIV/0!</v>
      </c>
      <c r="DT322" s="94" t="e">
        <f t="shared" si="1029"/>
        <v>#DIV/0!</v>
      </c>
      <c r="DU322" s="94" t="e">
        <f t="shared" si="1030"/>
        <v>#DIV/0!</v>
      </c>
      <c r="DV322" s="94" t="e">
        <f t="shared" si="1031"/>
        <v>#DIV/0!</v>
      </c>
      <c r="DW322" s="94" t="e">
        <f t="shared" si="1032"/>
        <v>#DIV/0!</v>
      </c>
      <c r="DX322" s="362">
        <f t="shared" si="986"/>
        <v>0</v>
      </c>
      <c r="DY322" s="362">
        <f t="shared" si="1033"/>
        <v>0</v>
      </c>
      <c r="DZ322" s="471">
        <f t="shared" si="1034"/>
        <v>0</v>
      </c>
      <c r="EA322" s="201"/>
      <c r="EB322" s="328"/>
      <c r="EC322" s="266"/>
      <c r="ED322" s="100"/>
      <c r="EE322" s="100"/>
      <c r="EF322" s="228"/>
      <c r="EG322" s="472"/>
      <c r="EH322" s="476"/>
      <c r="EI322" s="476"/>
      <c r="EJ322" s="476"/>
      <c r="EK322" s="476"/>
      <c r="EL322" s="476"/>
      <c r="EM322" s="94" t="e">
        <f t="shared" si="987"/>
        <v>#DIV/0!</v>
      </c>
      <c r="EN322" s="94" t="e">
        <f t="shared" si="1035"/>
        <v>#DIV/0!</v>
      </c>
      <c r="EO322" s="94" t="e">
        <f t="shared" si="1036"/>
        <v>#DIV/0!</v>
      </c>
      <c r="EP322" s="94" t="e">
        <f t="shared" si="1037"/>
        <v>#DIV/0!</v>
      </c>
      <c r="EQ322" s="94" t="e">
        <f t="shared" si="1038"/>
        <v>#DIV/0!</v>
      </c>
      <c r="ER322" s="94" t="e">
        <f t="shared" si="1039"/>
        <v>#DIV/0!</v>
      </c>
      <c r="ES322" s="362">
        <f t="shared" si="988"/>
        <v>0</v>
      </c>
      <c r="ET322" s="362">
        <f t="shared" si="1040"/>
        <v>0</v>
      </c>
      <c r="EU322" s="471">
        <f t="shared" si="1041"/>
        <v>0</v>
      </c>
      <c r="EV322" s="201"/>
      <c r="EW322" s="328"/>
      <c r="EX322" s="266"/>
      <c r="EY322" s="100"/>
      <c r="EZ322" s="100"/>
      <c r="FA322" s="228"/>
      <c r="FB322" s="472"/>
      <c r="FC322" s="476"/>
      <c r="FD322" s="476"/>
      <c r="FE322" s="476"/>
      <c r="FF322" s="476"/>
      <c r="FG322" s="476"/>
      <c r="FH322" s="94" t="e">
        <f t="shared" si="989"/>
        <v>#DIV/0!</v>
      </c>
      <c r="FI322" s="94" t="e">
        <f t="shared" si="1042"/>
        <v>#DIV/0!</v>
      </c>
      <c r="FJ322" s="94" t="e">
        <f t="shared" si="1043"/>
        <v>#DIV/0!</v>
      </c>
      <c r="FK322" s="94" t="e">
        <f t="shared" si="1044"/>
        <v>#DIV/0!</v>
      </c>
      <c r="FL322" s="94" t="e">
        <f t="shared" si="1045"/>
        <v>#DIV/0!</v>
      </c>
      <c r="FM322" s="94" t="e">
        <f t="shared" si="1046"/>
        <v>#DIV/0!</v>
      </c>
      <c r="FN322" s="362">
        <f t="shared" si="990"/>
        <v>0</v>
      </c>
      <c r="FO322" s="362">
        <f t="shared" si="1047"/>
        <v>0</v>
      </c>
      <c r="FP322" s="471">
        <f t="shared" si="1048"/>
        <v>0</v>
      </c>
      <c r="FQ322" s="85"/>
      <c r="FR322" s="85"/>
      <c r="FS322" s="486"/>
      <c r="FT322" s="486"/>
      <c r="FU322" s="486"/>
      <c r="FV322" s="488"/>
      <c r="FW322" s="492"/>
      <c r="FX322" s="493"/>
      <c r="FY322" s="493"/>
      <c r="FZ322" s="493"/>
      <c r="GA322" s="493"/>
      <c r="GB322" s="493"/>
      <c r="GC322" s="2"/>
      <c r="GD322" s="477"/>
      <c r="GF322" s="336"/>
      <c r="GG322" s="478"/>
      <c r="GH322" s="478"/>
      <c r="GI322" s="479"/>
      <c r="GJ322" s="480" t="e">
        <f t="shared" ref="GJ322:GJ385" si="1116">(GS322-GT322)/ABS(GT322)</f>
        <v>#VALUE!</v>
      </c>
      <c r="GK322" s="94" t="e">
        <f t="shared" ref="GK322:GK385" si="1117">(GT322-GU322)/ABS(GU322)</f>
        <v>#VALUE!</v>
      </c>
      <c r="GL322" s="94" t="e">
        <f t="shared" ref="GL322:GL385" si="1118">(GU322-GV322)/ABS(GV322)</f>
        <v>#VALUE!</v>
      </c>
      <c r="GM322" s="94" t="e">
        <f t="shared" ref="GM322:GM385" si="1119">(GV322-GW322)/ABS(GW322)</f>
        <v>#VALUE!</v>
      </c>
      <c r="GN322" s="94" t="e">
        <f t="shared" ref="GN322:GN385" si="1120">(GW322-GX322)/ABS(GX322)</f>
        <v>#VALUE!</v>
      </c>
      <c r="GO322" s="392" t="e">
        <f t="shared" ref="GO322:GO385" si="1121">(GX322-GY322)/ABS(GY322)</f>
        <v>#VALUE!</v>
      </c>
      <c r="GP322" s="366" t="e">
        <f t="shared" ref="GP322:GP385" si="1122">GS322-GT322</f>
        <v>#VALUE!</v>
      </c>
      <c r="GQ322" s="366" t="e">
        <f t="shared" ref="GQ322:GQ385" si="1123">GT322-GU322</f>
        <v>#VALUE!</v>
      </c>
      <c r="GR322" s="481" t="e">
        <f t="shared" ref="GR322:GR385" si="1124">GU322-GV322</f>
        <v>#VALUE!</v>
      </c>
      <c r="GS322" s="94" t="str">
        <f t="shared" si="991"/>
        <v>Negativ EK</v>
      </c>
      <c r="GT322" s="94" t="str">
        <f t="shared" si="1049"/>
        <v>Negativ EK</v>
      </c>
      <c r="GU322" s="392" t="str">
        <f t="shared" si="1050"/>
        <v>Negativ EK</v>
      </c>
      <c r="GV322" s="94" t="str">
        <f t="shared" si="1051"/>
        <v>Negativ EK</v>
      </c>
      <c r="GW322" s="94" t="str">
        <f t="shared" si="1052"/>
        <v>Negativ EK</v>
      </c>
      <c r="GX322" s="94" t="str">
        <f t="shared" si="1053"/>
        <v>Negativ EK</v>
      </c>
      <c r="GY322" s="482" t="str">
        <f t="shared" si="1054"/>
        <v>Negativ EK</v>
      </c>
      <c r="GZ322" s="482" t="str">
        <f t="shared" si="1055"/>
        <v>Negativ EK</v>
      </c>
      <c r="HA322" s="482" t="str">
        <f t="shared" si="1056"/>
        <v>Negativ EK</v>
      </c>
      <c r="HB322" s="482" t="str">
        <f t="shared" si="1057"/>
        <v>Negativ EK</v>
      </c>
      <c r="HC322" s="482" t="str">
        <f t="shared" si="1058"/>
        <v>Negativ EK</v>
      </c>
      <c r="HD322" s="94" t="e">
        <f t="shared" ref="HD322:HD385" si="1125">(HM322-HN322)/ABS(HN322)</f>
        <v>#VALUE!</v>
      </c>
      <c r="HE322" s="94" t="e">
        <f t="shared" ref="HE322:HE385" si="1126">(HN322-HO322)/ABS(HO322)</f>
        <v>#VALUE!</v>
      </c>
      <c r="HF322" s="94" t="e">
        <f t="shared" ref="HF322:HF385" si="1127">(HO322-HP322)/ABS(HP322)</f>
        <v>#VALUE!</v>
      </c>
      <c r="HG322" s="94" t="e">
        <f t="shared" ref="HG322:HG385" si="1128">(HP322-HQ322)/ABS(HQ322)</f>
        <v>#VALUE!</v>
      </c>
      <c r="HH322" s="94" t="e">
        <f t="shared" ref="HH322:HH385" si="1129">(HQ322-HR322)/ABS(HR322)</f>
        <v>#VALUE!</v>
      </c>
      <c r="HI322" s="392" t="e">
        <f t="shared" ref="HI322:HI385" si="1130">(HR322-HS322)/ABS(HS322)</f>
        <v>#VALUE!</v>
      </c>
      <c r="HJ322" s="366" t="e">
        <f t="shared" ref="HJ322:HJ385" si="1131">HM322-HN322</f>
        <v>#VALUE!</v>
      </c>
      <c r="HK322" s="366" t="e">
        <f t="shared" ref="HK322:HK385" si="1132">HN322-HO322</f>
        <v>#VALUE!</v>
      </c>
      <c r="HL322" s="481" t="e">
        <f t="shared" ref="HL322:HL385" si="1133">HO322-HP322</f>
        <v>#VALUE!</v>
      </c>
      <c r="HM322" s="94" t="str">
        <f t="shared" si="992"/>
        <v>i.a.</v>
      </c>
      <c r="HN322" s="94" t="str">
        <f t="shared" si="1059"/>
        <v>i.a.</v>
      </c>
      <c r="HO322" s="392" t="str">
        <f t="shared" si="1060"/>
        <v>i.a.</v>
      </c>
      <c r="HP322" s="94" t="str">
        <f t="shared" si="1061"/>
        <v>i.a.</v>
      </c>
      <c r="HQ322" s="94" t="str">
        <f t="shared" si="1062"/>
        <v>i.a.</v>
      </c>
      <c r="HR322" s="94" t="str">
        <f t="shared" si="1063"/>
        <v>i.a.</v>
      </c>
      <c r="HS322" s="482" t="str">
        <f t="shared" si="1064"/>
        <v>i.a.</v>
      </c>
      <c r="HT322" s="482" t="str">
        <f t="shared" si="1065"/>
        <v>i.a.</v>
      </c>
      <c r="HU322" s="482" t="str">
        <f t="shared" si="1066"/>
        <v>i.a.</v>
      </c>
      <c r="HV322" s="482" t="str">
        <f t="shared" si="1067"/>
        <v>i.a.</v>
      </c>
      <c r="HW322" s="482" t="str">
        <f t="shared" si="1068"/>
        <v>i.a.</v>
      </c>
      <c r="HX322" s="94" t="e">
        <f t="shared" ref="HX322:HX385" si="1134">(IG322-IH322)/ABS(IH322)</f>
        <v>#VALUE!</v>
      </c>
      <c r="HY322" s="94" t="e">
        <f t="shared" ref="HY322:HY385" si="1135">(IH322-II322)/ABS(II322)</f>
        <v>#VALUE!</v>
      </c>
      <c r="HZ322" s="94" t="e">
        <f t="shared" ref="HZ322:HZ385" si="1136">(II322-IJ322)/ABS(IJ322)</f>
        <v>#VALUE!</v>
      </c>
      <c r="IA322" s="94" t="e">
        <f t="shared" ref="IA322:IA385" si="1137">(IJ322-IK322)/ABS(IK322)</f>
        <v>#VALUE!</v>
      </c>
      <c r="IB322" s="94" t="e">
        <f t="shared" ref="IB322:IB385" si="1138">(IK322-IL322)/ABS(IL322)</f>
        <v>#VALUE!</v>
      </c>
      <c r="IC322" s="392" t="e">
        <f t="shared" ref="IC322:IC385" si="1139">(IL322-IM322)/ABS(IM322)</f>
        <v>#VALUE!</v>
      </c>
      <c r="ID322" s="366" t="e">
        <f t="shared" ref="ID322:ID385" si="1140">IG322-IH322</f>
        <v>#VALUE!</v>
      </c>
      <c r="IE322" s="366" t="e">
        <f t="shared" ref="IE322:IE385" si="1141">IH322-II322</f>
        <v>#VALUE!</v>
      </c>
      <c r="IF322" s="481" t="e">
        <f t="shared" ref="IF322:IF385" si="1142">II322-IJ322</f>
        <v>#VALUE!</v>
      </c>
      <c r="IG322" s="94" t="str">
        <f t="shared" si="993"/>
        <v>i.a.</v>
      </c>
      <c r="IH322" s="94" t="str">
        <f t="shared" si="1069"/>
        <v>i.a.</v>
      </c>
      <c r="II322" s="392" t="str">
        <f t="shared" si="1070"/>
        <v>i.a.</v>
      </c>
      <c r="IJ322" s="94" t="str">
        <f t="shared" si="1071"/>
        <v>i.a.</v>
      </c>
      <c r="IK322" s="94" t="str">
        <f t="shared" si="1072"/>
        <v>i.a.</v>
      </c>
      <c r="IL322" s="94" t="str">
        <f t="shared" si="1073"/>
        <v>i.a.</v>
      </c>
      <c r="IM322" s="482" t="str">
        <f t="shared" si="1074"/>
        <v>i.a.</v>
      </c>
      <c r="IN322" s="482" t="str">
        <f t="shared" si="1075"/>
        <v>i.a.</v>
      </c>
      <c r="IO322" s="482" t="str">
        <f t="shared" si="1076"/>
        <v>i.a.</v>
      </c>
      <c r="IP322" s="482" t="str">
        <f t="shared" si="1077"/>
        <v>i.a.</v>
      </c>
      <c r="IQ322" s="482" t="str">
        <f t="shared" si="1078"/>
        <v>i.a.</v>
      </c>
      <c r="IR322" s="482" t="str">
        <f t="shared" si="994"/>
        <v>i.a.</v>
      </c>
      <c r="IS322" s="94" t="e">
        <f t="shared" ref="IS322:IS385" si="1143">(JB322-JC322)/ABS(JC322)</f>
        <v>#VALUE!</v>
      </c>
      <c r="IT322" s="94" t="e">
        <f t="shared" ref="IT322:IT385" si="1144">(JC322-JD322)/ABS(JD322)</f>
        <v>#VALUE!</v>
      </c>
      <c r="IU322" s="94" t="e">
        <f t="shared" ref="IU322:IU385" si="1145">(JD322-JE322)/ABS(JE322)</f>
        <v>#VALUE!</v>
      </c>
      <c r="IV322" s="94" t="e">
        <f t="shared" ref="IV322:IV385" si="1146">(JE322-JF322)/ABS(JF322)</f>
        <v>#VALUE!</v>
      </c>
      <c r="IW322" s="94" t="e">
        <f t="shared" ref="IW322:IW385" si="1147">(JF322-JG322)/ABS(JG322)</f>
        <v>#VALUE!</v>
      </c>
      <c r="IX322" s="392" t="e">
        <f t="shared" ref="IX322:IX385" si="1148">(JG322-JH322)/ABS(JH322)</f>
        <v>#VALUE!</v>
      </c>
      <c r="IY322" s="366" t="e">
        <f t="shared" ref="IY322:IY385" si="1149">JB322-JC322</f>
        <v>#VALUE!</v>
      </c>
      <c r="IZ322" s="366" t="e">
        <f t="shared" ref="IZ322:IZ385" si="1150">JC322-JD322</f>
        <v>#VALUE!</v>
      </c>
      <c r="JA322" s="481" t="e">
        <f t="shared" ref="JA322:JA385" si="1151">JD322-JE322</f>
        <v>#VALUE!</v>
      </c>
      <c r="JB322" s="462"/>
      <c r="JC322" s="94" t="str">
        <f t="shared" si="1079"/>
        <v>i.a.</v>
      </c>
      <c r="JD322" s="392" t="str">
        <f t="shared" si="1080"/>
        <v>i.a.</v>
      </c>
      <c r="JE322" s="94" t="str">
        <f t="shared" si="1081"/>
        <v>i.a.</v>
      </c>
      <c r="JF322" s="94" t="str">
        <f t="shared" si="1082"/>
        <v>i.a.</v>
      </c>
      <c r="JG322" s="94" t="str">
        <f t="shared" si="1083"/>
        <v>i.a.</v>
      </c>
      <c r="JH322" s="482" t="str">
        <f t="shared" si="1084"/>
        <v>i.a.</v>
      </c>
      <c r="JI322" s="482" t="str">
        <f t="shared" si="1085"/>
        <v>i.a.</v>
      </c>
      <c r="JJ322" s="482" t="str">
        <f t="shared" si="1086"/>
        <v>i.a.</v>
      </c>
      <c r="JK322" s="482" t="str">
        <f t="shared" si="1087"/>
        <v>i.a.</v>
      </c>
      <c r="JL322" s="482" t="str">
        <f t="shared" si="1088"/>
        <v>i.a.</v>
      </c>
      <c r="JM322" s="482" t="str">
        <f t="shared" si="995"/>
        <v>i.a.</v>
      </c>
      <c r="JN322" s="94" t="e">
        <f t="shared" ref="JN322:JN385" si="1152">(JW322-JX322)/ABS(JX322)</f>
        <v>#VALUE!</v>
      </c>
      <c r="JO322" s="94" t="e">
        <f t="shared" ref="JO322:JO385" si="1153">(JX322-JY322)/ABS(JY322)</f>
        <v>#VALUE!</v>
      </c>
      <c r="JP322" s="94" t="e">
        <f t="shared" ref="JP322:JP385" si="1154">(JY322-JZ322)/ABS(JZ322)</f>
        <v>#VALUE!</v>
      </c>
      <c r="JQ322" s="94" t="e">
        <f t="shared" ref="JQ322:JQ385" si="1155">(JZ322-KA322)/ABS(KA322)</f>
        <v>#VALUE!</v>
      </c>
      <c r="JR322" s="94" t="e">
        <f t="shared" ref="JR322:JR385" si="1156">(KA322-KB322)/ABS(KB322)</f>
        <v>#VALUE!</v>
      </c>
      <c r="JS322" s="392" t="e">
        <f t="shared" ref="JS322:JS385" si="1157">(KB322-KC322)/ABS(KC322)</f>
        <v>#VALUE!</v>
      </c>
      <c r="JT322" s="366" t="e">
        <f t="shared" ref="JT322:JT385" si="1158">JW322-JX322</f>
        <v>#VALUE!</v>
      </c>
      <c r="JU322" s="366" t="e">
        <f t="shared" ref="JU322:JU385" si="1159">JX322-JY322</f>
        <v>#VALUE!</v>
      </c>
      <c r="JV322" s="483" t="e">
        <f t="shared" ref="JV322:JV385" si="1160">JY322-JZ322</f>
        <v>#VALUE!</v>
      </c>
      <c r="JW322" s="99" t="str">
        <f t="shared" si="996"/>
        <v>i.a.</v>
      </c>
      <c r="JX322" s="99" t="str">
        <f t="shared" si="1089"/>
        <v>i.a.</v>
      </c>
      <c r="JY322" s="393" t="str">
        <f t="shared" si="1090"/>
        <v>i.a.</v>
      </c>
      <c r="JZ322" s="99" t="str">
        <f t="shared" si="1091"/>
        <v>i.a.</v>
      </c>
      <c r="KA322" s="99" t="str">
        <f t="shared" si="1092"/>
        <v>i.a.</v>
      </c>
      <c r="KB322" s="358" t="str">
        <f t="shared" si="1093"/>
        <v>i.a.</v>
      </c>
      <c r="KC322" s="484" t="str">
        <f t="shared" si="1094"/>
        <v>i.a.</v>
      </c>
      <c r="KD322" s="484" t="str">
        <f t="shared" si="1095"/>
        <v>i.a.</v>
      </c>
      <c r="KE322" s="484" t="str">
        <f t="shared" si="1096"/>
        <v>i.a.</v>
      </c>
      <c r="KF322" s="484" t="str">
        <f t="shared" si="997"/>
        <v>i.a.</v>
      </c>
      <c r="KG322" s="484" t="str">
        <f t="shared" si="998"/>
        <v>i.a.</v>
      </c>
      <c r="KH322" s="484" t="str">
        <f t="shared" si="999"/>
        <v>i.a.</v>
      </c>
      <c r="KI322" s="99" t="e">
        <f t="shared" ref="KI322:KI385" si="1161">(KR322-KS322)/ABS(KS322)</f>
        <v>#VALUE!</v>
      </c>
      <c r="KJ322" s="99" t="e">
        <f t="shared" ref="KJ322:KJ385" si="1162">(KS322-KT322)/ABS(KT322)</f>
        <v>#VALUE!</v>
      </c>
      <c r="KK322" s="94" t="e">
        <f t="shared" ref="KK322:KK385" si="1163">(KT322-KU322)/ABS(KU322)</f>
        <v>#VALUE!</v>
      </c>
      <c r="KL322" s="94" t="e">
        <f t="shared" ref="KL322:KL385" si="1164">(KU322-KV322)/ABS(KV322)</f>
        <v>#VALUE!</v>
      </c>
      <c r="KM322" s="94" t="e">
        <f t="shared" ref="KM322:KM385" si="1165">(KV322-KW322)/ABS(KW322)</f>
        <v>#VALUE!</v>
      </c>
      <c r="KN322" s="394" t="e">
        <f t="shared" ref="KN322:KN385" si="1166">(KW322-KX322)/ABS(KX322)</f>
        <v>#VALUE!</v>
      </c>
      <c r="KO322" s="366" t="e">
        <f t="shared" ref="KO322:KO385" si="1167">KR322-KS322</f>
        <v>#VALUE!</v>
      </c>
      <c r="KP322" s="366" t="e">
        <f t="shared" ref="KP322:KP385" si="1168">KS322-KT322</f>
        <v>#VALUE!</v>
      </c>
      <c r="KQ322" s="483" t="e">
        <f t="shared" ref="KQ322:KQ385" si="1169">KT322-KU322</f>
        <v>#VALUE!</v>
      </c>
      <c r="KR322" s="308"/>
      <c r="KS322" s="99" t="str">
        <f t="shared" si="1097"/>
        <v>i.a.</v>
      </c>
      <c r="KT322" s="395" t="str">
        <f t="shared" si="1098"/>
        <v>i.a.</v>
      </c>
      <c r="KU322" s="308" t="str">
        <f t="shared" si="1099"/>
        <v>i.a.</v>
      </c>
      <c r="KV322" s="308" t="str">
        <f t="shared" si="1100"/>
        <v>i.a.</v>
      </c>
      <c r="KW322" s="308" t="str">
        <f t="shared" si="1101"/>
        <v>i.a.</v>
      </c>
      <c r="KX322" s="485" t="str">
        <f t="shared" si="1102"/>
        <v>i.a.</v>
      </c>
      <c r="KY322" s="485" t="str">
        <f t="shared" si="1103"/>
        <v>i.a.</v>
      </c>
      <c r="KZ322" s="485" t="str">
        <f t="shared" si="1104"/>
        <v>i.a.</v>
      </c>
      <c r="LA322" s="485" t="str">
        <f t="shared" si="1105"/>
        <v>i.a.</v>
      </c>
      <c r="LB322" s="485" t="str">
        <f t="shared" si="1106"/>
        <v>i.a.</v>
      </c>
      <c r="LC322" s="485" t="str">
        <f t="shared" si="1000"/>
        <v>i.a.</v>
      </c>
    </row>
    <row r="323" spans="1:315" s="1" customFormat="1" x14ac:dyDescent="0.3">
      <c r="A323" s="348" t="s">
        <v>742</v>
      </c>
      <c r="B323" s="171">
        <v>58684910</v>
      </c>
      <c r="C323" t="s">
        <v>128</v>
      </c>
      <c r="D323" s="4"/>
      <c r="E323">
        <v>1</v>
      </c>
      <c r="F323"/>
      <c r="G323">
        <v>711210</v>
      </c>
      <c r="H323"/>
      <c r="I323" s="186">
        <v>45019</v>
      </c>
      <c r="J323" s="176"/>
      <c r="K323" s="176" t="s">
        <v>132</v>
      </c>
      <c r="L323" s="176" t="s">
        <v>132</v>
      </c>
      <c r="M323" s="176" t="s">
        <v>132</v>
      </c>
      <c r="N323" s="176" t="s">
        <v>132</v>
      </c>
      <c r="O323" s="176" t="s">
        <v>132</v>
      </c>
      <c r="P323" s="176" t="s">
        <v>132</v>
      </c>
      <c r="Q323" s="94">
        <f t="shared" si="1107"/>
        <v>-1</v>
      </c>
      <c r="R323" s="94">
        <f t="shared" si="1108"/>
        <v>7.7659973408788829E-2</v>
      </c>
      <c r="S323" s="94">
        <f t="shared" si="1109"/>
        <v>0.18960972246630514</v>
      </c>
      <c r="T323" s="94">
        <f t="shared" si="1110"/>
        <v>-3.6056815220224081E-2</v>
      </c>
      <c r="U323" s="94">
        <f t="shared" si="1111"/>
        <v>4.4325085390961583E-4</v>
      </c>
      <c r="V323" s="94">
        <f t="shared" si="1112"/>
        <v>-8.6637612821795051E-2</v>
      </c>
      <c r="W323" s="362">
        <f t="shared" si="1113"/>
        <v>-94.832999999999998</v>
      </c>
      <c r="X323" s="362">
        <f t="shared" si="1114"/>
        <v>6.8340000000000032</v>
      </c>
      <c r="Y323" s="362">
        <f t="shared" si="1115"/>
        <v>14.025999999999996</v>
      </c>
      <c r="Z323" s="100"/>
      <c r="AA323" s="396">
        <v>94.832999999999998</v>
      </c>
      <c r="AB323" s="100">
        <v>87.998999999999995</v>
      </c>
      <c r="AC323" s="100">
        <v>73.972999999999999</v>
      </c>
      <c r="AD323" s="100">
        <v>76.739999999999995</v>
      </c>
      <c r="AE323" s="100">
        <v>76.706000000000003</v>
      </c>
      <c r="AF323" s="100">
        <v>83.981999999999999</v>
      </c>
      <c r="AG323" s="201">
        <v>72.570999999999998</v>
      </c>
      <c r="AH323" s="205">
        <v>49.088526999999999</v>
      </c>
      <c r="AI323" s="205">
        <v>48.774999999999999</v>
      </c>
      <c r="AJ323" s="205">
        <v>48.762169</v>
      </c>
      <c r="AK323" s="205">
        <v>51.350954999999999</v>
      </c>
      <c r="AL323" s="94">
        <f t="shared" si="976"/>
        <v>-1</v>
      </c>
      <c r="AM323" s="94">
        <f t="shared" si="977"/>
        <v>0.18086377603277565</v>
      </c>
      <c r="AN323" s="94">
        <f t="shared" si="1001"/>
        <v>0.1451097934449731</v>
      </c>
      <c r="AO323" s="94">
        <f t="shared" si="1002"/>
        <v>-7.3752187820628867E-2</v>
      </c>
      <c r="AP323" s="94">
        <f t="shared" si="1003"/>
        <v>-5.9007269422989631E-2</v>
      </c>
      <c r="AQ323" s="94">
        <f t="shared" si="1004"/>
        <v>-0.10453378086302025</v>
      </c>
      <c r="AR323" s="362">
        <f t="shared" si="978"/>
        <v>-41.505000000000003</v>
      </c>
      <c r="AS323" s="362">
        <f t="shared" si="1005"/>
        <v>6.3569999999999993</v>
      </c>
      <c r="AT323" s="362">
        <f t="shared" si="1006"/>
        <v>4.4540000000000042</v>
      </c>
      <c r="AU323" s="266"/>
      <c r="AV323" s="266">
        <v>41.505000000000003</v>
      </c>
      <c r="AW323" s="266">
        <v>35.148000000000003</v>
      </c>
      <c r="AX323" s="266">
        <v>30.693999999999999</v>
      </c>
      <c r="AY323" s="266">
        <v>33.137999999999998</v>
      </c>
      <c r="AZ323" s="266">
        <v>35.216000000000001</v>
      </c>
      <c r="BA323" s="266">
        <v>39.326999999999998</v>
      </c>
      <c r="BB323" s="201">
        <v>27.301093000000002</v>
      </c>
      <c r="BC323" s="205">
        <v>22.264023999999999</v>
      </c>
      <c r="BD323" s="205">
        <v>21.038059000000001</v>
      </c>
      <c r="BE323" s="205">
        <v>20.523786999999999</v>
      </c>
      <c r="BF323" s="205">
        <v>22.826774</v>
      </c>
      <c r="BG323" s="94">
        <f t="shared" si="979"/>
        <v>-1</v>
      </c>
      <c r="BH323" s="94">
        <f t="shared" si="1007"/>
        <v>1.6249443207126946</v>
      </c>
      <c r="BI323" s="94">
        <f t="shared" si="1008"/>
        <v>-0.28571428571428564</v>
      </c>
      <c r="BJ323" s="94">
        <f t="shared" si="1009"/>
        <v>-0.32553648068669533</v>
      </c>
      <c r="BK323" s="94">
        <f t="shared" si="1010"/>
        <v>0.20944718401245779</v>
      </c>
      <c r="BL323" s="94">
        <f t="shared" si="1011"/>
        <v>-0.67797743418303391</v>
      </c>
      <c r="BM323" s="362">
        <f t="shared" si="980"/>
        <v>-5.8929999999999998</v>
      </c>
      <c r="BN323" s="362">
        <f t="shared" si="1012"/>
        <v>3.6479999999999997</v>
      </c>
      <c r="BO323" s="362">
        <f t="shared" si="1013"/>
        <v>-0.89799999999999969</v>
      </c>
      <c r="BP323" s="266"/>
      <c r="BQ323" s="266">
        <v>5.8929999999999998</v>
      </c>
      <c r="BR323" s="266">
        <v>2.2450000000000001</v>
      </c>
      <c r="BS323" s="266">
        <v>3.1429999999999998</v>
      </c>
      <c r="BT323" s="266">
        <v>4.66</v>
      </c>
      <c r="BU323" s="266">
        <v>3.8530000000000002</v>
      </c>
      <c r="BV323" s="266">
        <v>11.965</v>
      </c>
      <c r="BW323" s="201">
        <v>3.8334260000000002</v>
      </c>
      <c r="BX323" s="205">
        <v>2.103548</v>
      </c>
      <c r="BY323" s="205">
        <v>0.64756999999999998</v>
      </c>
      <c r="BZ323" s="205">
        <v>0.307923</v>
      </c>
      <c r="CA323" s="205">
        <v>3.0666690000000001</v>
      </c>
      <c r="CB323" s="94">
        <f t="shared" si="981"/>
        <v>-1</v>
      </c>
      <c r="CC323" s="94">
        <f t="shared" si="1014"/>
        <v>1.3982179575051406</v>
      </c>
      <c r="CD323" s="94">
        <f t="shared" si="1015"/>
        <v>-0.20098576122672507</v>
      </c>
      <c r="CE323" s="94">
        <f t="shared" si="1016"/>
        <v>-0.33039970663733037</v>
      </c>
      <c r="CF323" s="94">
        <f t="shared" si="1017"/>
        <v>0.59613696224758561</v>
      </c>
      <c r="CG323" s="94">
        <f t="shared" si="1018"/>
        <v>-0.72135692734241219</v>
      </c>
      <c r="CH323" s="362">
        <f t="shared" si="982"/>
        <v>-6.9980000000000002</v>
      </c>
      <c r="CI323" s="362">
        <f t="shared" si="1019"/>
        <v>4.08</v>
      </c>
      <c r="CJ323" s="362">
        <f t="shared" si="1020"/>
        <v>-0.73399999999999999</v>
      </c>
      <c r="CK323" s="100"/>
      <c r="CL323" s="100">
        <v>6.9980000000000002</v>
      </c>
      <c r="CM323" s="100">
        <v>2.9180000000000001</v>
      </c>
      <c r="CN323" s="100">
        <v>3.6520000000000001</v>
      </c>
      <c r="CO323" s="100">
        <v>5.4539999999999997</v>
      </c>
      <c r="CP323" s="100">
        <v>3.4169999999999998</v>
      </c>
      <c r="CQ323" s="100">
        <v>12.263</v>
      </c>
      <c r="CR323" s="208">
        <v>4.3253539999999999</v>
      </c>
      <c r="CS323" s="228">
        <v>1.9298869999999999</v>
      </c>
      <c r="CT323" s="228">
        <v>0.68557900000000005</v>
      </c>
      <c r="CU323" s="228">
        <v>0.38976899999999998</v>
      </c>
      <c r="CV323" s="228">
        <v>3.1244830000000001</v>
      </c>
      <c r="CW323" s="94">
        <f t="shared" si="983"/>
        <v>-1</v>
      </c>
      <c r="CX323" s="94">
        <f t="shared" si="1021"/>
        <v>1.3499170812603649</v>
      </c>
      <c r="CY323" s="94">
        <f t="shared" si="1022"/>
        <v>-0.17735334242837655</v>
      </c>
      <c r="CZ323" s="94">
        <f t="shared" si="1023"/>
        <v>-0.31011764705882355</v>
      </c>
      <c r="DA323" s="94">
        <f t="shared" si="1024"/>
        <v>0.59474671669793622</v>
      </c>
      <c r="DB323" s="94">
        <f t="shared" si="1025"/>
        <v>-0.72038610848809148</v>
      </c>
      <c r="DC323" s="362">
        <f t="shared" si="984"/>
        <v>-5.6680000000000001</v>
      </c>
      <c r="DD323" s="362">
        <f t="shared" si="1026"/>
        <v>3.2560000000000002</v>
      </c>
      <c r="DE323" s="362">
        <f t="shared" si="1027"/>
        <v>-0.52</v>
      </c>
      <c r="DF323" s="266"/>
      <c r="DG323" s="266">
        <v>5.6680000000000001</v>
      </c>
      <c r="DH323" s="266">
        <v>2.4119999999999999</v>
      </c>
      <c r="DI323" s="266">
        <v>2.9319999999999999</v>
      </c>
      <c r="DJ323" s="266">
        <v>4.25</v>
      </c>
      <c r="DK323" s="266">
        <v>2.665</v>
      </c>
      <c r="DL323" s="266">
        <v>9.5310000000000006</v>
      </c>
      <c r="DM323" s="201">
        <v>3.3873540000000002</v>
      </c>
      <c r="DN323" s="205">
        <v>1.739887</v>
      </c>
      <c r="DO323" s="205">
        <v>0.73057899999999998</v>
      </c>
      <c r="DP323" s="205">
        <v>0.36676900000000001</v>
      </c>
      <c r="DQ323" s="205">
        <v>2.3124829999999998</v>
      </c>
      <c r="DR323" s="94">
        <f t="shared" si="985"/>
        <v>-1</v>
      </c>
      <c r="DS323" s="94">
        <f t="shared" si="1028"/>
        <v>0.36003874360038746</v>
      </c>
      <c r="DT323" s="94">
        <f t="shared" si="1029"/>
        <v>-0.18513924906979362</v>
      </c>
      <c r="DU323" s="94">
        <f t="shared" si="1030"/>
        <v>-7.4977618621307265E-3</v>
      </c>
      <c r="DV323" s="94">
        <f t="shared" si="1031"/>
        <v>7.8315433811994573E-2</v>
      </c>
      <c r="DW323" s="94">
        <f t="shared" si="1032"/>
        <v>-0.47949249419006335</v>
      </c>
      <c r="DX323" s="362">
        <f t="shared" si="986"/>
        <v>-9.8290000000000006</v>
      </c>
      <c r="DY323" s="362">
        <f t="shared" si="1033"/>
        <v>2.6020000000000003</v>
      </c>
      <c r="DZ323" s="362">
        <f t="shared" si="1034"/>
        <v>-1.6419999999999995</v>
      </c>
      <c r="EA323" s="100"/>
      <c r="EB323" s="100">
        <v>9.8290000000000006</v>
      </c>
      <c r="EC323" s="100">
        <v>7.2270000000000003</v>
      </c>
      <c r="ED323" s="100">
        <v>8.8689999999999998</v>
      </c>
      <c r="EE323" s="100">
        <v>8.9359999999999999</v>
      </c>
      <c r="EF323" s="100">
        <v>8.2870000000000008</v>
      </c>
      <c r="EG323" s="100">
        <v>15.920999999999999</v>
      </c>
      <c r="EH323" s="208">
        <v>10.790089999999999</v>
      </c>
      <c r="EI323" s="228">
        <v>10.202736</v>
      </c>
      <c r="EJ323" s="228">
        <v>8.4628479999999993</v>
      </c>
      <c r="EK323" s="228">
        <v>7.7322689999999996</v>
      </c>
      <c r="EL323" s="228">
        <v>7.3654999999999999</v>
      </c>
      <c r="EM323" s="94">
        <f t="shared" si="987"/>
        <v>-1</v>
      </c>
      <c r="EN323" s="94">
        <f t="shared" si="1035"/>
        <v>0.14664810842878656</v>
      </c>
      <c r="EO323" s="94">
        <f t="shared" si="1036"/>
        <v>-4.3559862074985863E-2</v>
      </c>
      <c r="EP323" s="94">
        <f t="shared" si="1037"/>
        <v>0.18122293256341515</v>
      </c>
      <c r="EQ323" s="94">
        <f t="shared" si="1038"/>
        <v>5.027751455259237E-2</v>
      </c>
      <c r="ER323" s="94">
        <f t="shared" si="1039"/>
        <v>-0.3098325734359817</v>
      </c>
      <c r="ES323" s="362">
        <f t="shared" si="988"/>
        <v>-50.253</v>
      </c>
      <c r="ET323" s="362">
        <f t="shared" si="1040"/>
        <v>6.4269999999999996</v>
      </c>
      <c r="EU323" s="362">
        <f t="shared" si="1041"/>
        <v>-1.9960000000000022</v>
      </c>
      <c r="EV323" s="100"/>
      <c r="EW323" s="100">
        <v>50.253</v>
      </c>
      <c r="EX323" s="100">
        <v>43.826000000000001</v>
      </c>
      <c r="EY323" s="100">
        <v>45.822000000000003</v>
      </c>
      <c r="EZ323" s="100">
        <v>38.792000000000002</v>
      </c>
      <c r="FA323" s="100">
        <v>36.935000000000002</v>
      </c>
      <c r="FB323" s="100">
        <v>53.515999999999998</v>
      </c>
      <c r="FC323" s="208">
        <v>41.782539</v>
      </c>
      <c r="FD323" s="228">
        <v>32.035843</v>
      </c>
      <c r="FE323" s="228">
        <v>28.442287</v>
      </c>
      <c r="FF323" s="228">
        <v>27.253948000000001</v>
      </c>
      <c r="FG323" s="228">
        <v>26.263603</v>
      </c>
      <c r="FH323" s="94">
        <f t="shared" si="989"/>
        <v>-1</v>
      </c>
      <c r="FI323" s="94">
        <f t="shared" si="1042"/>
        <v>8.5365853658536592E-2</v>
      </c>
      <c r="FJ323" s="94">
        <f t="shared" si="1043"/>
        <v>0.17142857142857143</v>
      </c>
      <c r="FK323" s="94">
        <f t="shared" si="1044"/>
        <v>-5.4054054054054057E-2</v>
      </c>
      <c r="FL323" s="94">
        <f t="shared" si="1045"/>
        <v>2.7777777777777776E-2</v>
      </c>
      <c r="FM323" s="94">
        <f t="shared" si="1046"/>
        <v>-0.04</v>
      </c>
      <c r="FN323" s="362">
        <f t="shared" si="990"/>
        <v>-89</v>
      </c>
      <c r="FO323" s="362">
        <f t="shared" si="1047"/>
        <v>7</v>
      </c>
      <c r="FP323" s="362">
        <f t="shared" si="1048"/>
        <v>12</v>
      </c>
      <c r="FQ323" s="486"/>
      <c r="FR323" s="486">
        <v>89</v>
      </c>
      <c r="FS323" s="486">
        <v>82</v>
      </c>
      <c r="FT323" s="486">
        <v>70</v>
      </c>
      <c r="FU323" s="486">
        <v>74</v>
      </c>
      <c r="FV323" s="486">
        <v>72</v>
      </c>
      <c r="FW323" s="486">
        <v>75</v>
      </c>
      <c r="FX323" s="2">
        <v>66</v>
      </c>
      <c r="FY323" s="488">
        <v>55</v>
      </c>
      <c r="FZ323" s="488">
        <v>61</v>
      </c>
      <c r="GA323" s="488">
        <v>66</v>
      </c>
      <c r="GB323" s="488">
        <v>62</v>
      </c>
      <c r="GC323" s="2"/>
      <c r="GD323" s="89"/>
      <c r="GE323" s="1" t="s">
        <v>81</v>
      </c>
      <c r="GF323" s="336" t="s">
        <v>87</v>
      </c>
      <c r="GG323" s="1">
        <v>1432</v>
      </c>
      <c r="GH323" s="1" t="s">
        <v>152</v>
      </c>
      <c r="GI323" s="18" t="s">
        <v>97</v>
      </c>
      <c r="GJ323" s="94">
        <f t="shared" si="1116"/>
        <v>-1</v>
      </c>
      <c r="GK323" s="94">
        <f t="shared" si="1117"/>
        <v>1.2632338323172339</v>
      </c>
      <c r="GL323" s="94">
        <f t="shared" si="1118"/>
        <v>-0.11615006701303679</v>
      </c>
      <c r="GM323" s="94">
        <f t="shared" si="1119"/>
        <v>-0.35228723096965686</v>
      </c>
      <c r="GN323" s="94">
        <f t="shared" si="1120"/>
        <v>1.2434699867670878</v>
      </c>
      <c r="GO323" s="392">
        <f t="shared" si="1121"/>
        <v>-0.69254543160800697</v>
      </c>
      <c r="GP323" s="366">
        <f t="shared" si="1122"/>
        <v>-0.8205909943714822</v>
      </c>
      <c r="GQ323" s="366">
        <f t="shared" si="1123"/>
        <v>0.45801644168758554</v>
      </c>
      <c r="GR323" s="366">
        <f t="shared" si="1124"/>
        <v>-4.7647295111666432E-2</v>
      </c>
      <c r="GS323" s="94">
        <f t="shared" si="991"/>
        <v>0</v>
      </c>
      <c r="GT323" s="94">
        <f t="shared" si="1049"/>
        <v>0.8205909943714822</v>
      </c>
      <c r="GU323" s="392">
        <f t="shared" si="1050"/>
        <v>0.36257455268389666</v>
      </c>
      <c r="GV323" s="94">
        <f t="shared" si="1051"/>
        <v>0.41022184779556309</v>
      </c>
      <c r="GW323" s="94">
        <f t="shared" si="1052"/>
        <v>0.63333913952273124</v>
      </c>
      <c r="GX323" s="94">
        <f t="shared" si="1053"/>
        <v>0.28230337078651685</v>
      </c>
      <c r="GY323" s="94">
        <f t="shared" si="1054"/>
        <v>0.9181954012359661</v>
      </c>
      <c r="GZ323" s="94">
        <f t="shared" si="1055"/>
        <v>0.41207925031151116</v>
      </c>
      <c r="HA323" s="94">
        <f t="shared" si="1056"/>
        <v>0.20678560070769819</v>
      </c>
      <c r="HB323" s="94">
        <f t="shared" si="1057"/>
        <v>8.4664902390022875E-2</v>
      </c>
      <c r="HC323" s="94">
        <f t="shared" si="1058"/>
        <v>5.1632661752872226E-2</v>
      </c>
      <c r="HD323" s="94">
        <f t="shared" si="1125"/>
        <v>-1</v>
      </c>
      <c r="HE323" s="94">
        <f t="shared" si="1126"/>
        <v>1.5013128164973231</v>
      </c>
      <c r="HF323" s="94">
        <f t="shared" si="1127"/>
        <v>-0.32582353841054523</v>
      </c>
      <c r="HG323" s="94">
        <f t="shared" si="1128"/>
        <v>-0.39637531700382184</v>
      </c>
      <c r="HH323" s="94">
        <f t="shared" si="1129"/>
        <v>0.44460637871711289</v>
      </c>
      <c r="HI323" s="392">
        <f t="shared" si="1130"/>
        <v>-0.66071928395055646</v>
      </c>
      <c r="HJ323" s="366">
        <f t="shared" si="1131"/>
        <v>-0.12527769215234005</v>
      </c>
      <c r="HK323" s="366">
        <f t="shared" si="1132"/>
        <v>7.5192916139489793E-2</v>
      </c>
      <c r="HL323" s="366">
        <f t="shared" si="1133"/>
        <v>-2.4205530555802671E-2</v>
      </c>
      <c r="HM323" s="94">
        <f t="shared" si="992"/>
        <v>0</v>
      </c>
      <c r="HN323" s="94">
        <f t="shared" si="1059"/>
        <v>0.12527769215234005</v>
      </c>
      <c r="HO323" s="392">
        <f t="shared" si="1060"/>
        <v>5.008477601285026E-2</v>
      </c>
      <c r="HP323" s="94">
        <f t="shared" si="1061"/>
        <v>7.4290306568652931E-2</v>
      </c>
      <c r="HQ323" s="94">
        <f t="shared" si="1062"/>
        <v>0.12307367253423482</v>
      </c>
      <c r="HR323" s="94">
        <f t="shared" si="1063"/>
        <v>8.5195299112226522E-2</v>
      </c>
      <c r="HS323" s="94">
        <f t="shared" si="1064"/>
        <v>0.25110563342424375</v>
      </c>
      <c r="HT323" s="94">
        <f t="shared" si="1065"/>
        <v>0.10386101391385144</v>
      </c>
      <c r="HU323" s="94">
        <f t="shared" si="1066"/>
        <v>6.9563923355434432E-2</v>
      </c>
      <c r="HV323" s="94">
        <f t="shared" si="1067"/>
        <v>2.3253636444186935E-2</v>
      </c>
      <c r="HW323" s="94">
        <f t="shared" si="1068"/>
        <v>1.1507365125881788E-2</v>
      </c>
      <c r="HX323" s="94" t="e">
        <f t="shared" si="1134"/>
        <v>#VALUE!</v>
      </c>
      <c r="HY323" s="94">
        <f t="shared" si="1135"/>
        <v>0.18609949609039425</v>
      </c>
      <c r="HZ323" s="94">
        <f t="shared" si="1136"/>
        <v>-0.14802744194943829</v>
      </c>
      <c r="IA323" s="94">
        <f t="shared" si="1137"/>
        <v>-0.15976721177940234</v>
      </c>
      <c r="IB323" s="94">
        <f t="shared" si="1138"/>
        <v>2.6695724578418713E-2</v>
      </c>
      <c r="IC323" s="392">
        <f t="shared" si="1139"/>
        <v>-0.24582429454651233</v>
      </c>
      <c r="ID323" s="366" t="e">
        <f t="shared" si="1140"/>
        <v>#VALUE!</v>
      </c>
      <c r="IE323" s="366">
        <f t="shared" si="1141"/>
        <v>3.068820011512069E-2</v>
      </c>
      <c r="IF323" s="366">
        <f t="shared" si="1142"/>
        <v>-2.8651202100509976E-2</v>
      </c>
      <c r="IG323" s="94" t="str">
        <f t="shared" si="993"/>
        <v>i.a.</v>
      </c>
      <c r="IH323" s="94">
        <f t="shared" si="1069"/>
        <v>0.19559031301613836</v>
      </c>
      <c r="II323" s="392">
        <f t="shared" si="1070"/>
        <v>0.16490211290101767</v>
      </c>
      <c r="IJ323" s="94">
        <f t="shared" si="1071"/>
        <v>0.19355331500152764</v>
      </c>
      <c r="IK323" s="94">
        <f t="shared" si="1072"/>
        <v>0.23035677459269951</v>
      </c>
      <c r="IL323" s="94">
        <f t="shared" si="1073"/>
        <v>0.22436713144713688</v>
      </c>
      <c r="IM323" s="94">
        <f t="shared" si="1074"/>
        <v>0.29749981313999552</v>
      </c>
      <c r="IN323" s="94">
        <f t="shared" si="1075"/>
        <v>0.25824399996371689</v>
      </c>
      <c r="IO323" s="94">
        <f t="shared" si="1076"/>
        <v>0.31847877391582924</v>
      </c>
      <c r="IP323" s="94">
        <f t="shared" si="1077"/>
        <v>0.29754456805811708</v>
      </c>
      <c r="IQ323" s="94">
        <f t="shared" si="1078"/>
        <v>0.2837118864393518</v>
      </c>
      <c r="IR323" s="94">
        <f t="shared" si="994"/>
        <v>0.28044514684447525</v>
      </c>
      <c r="IS323" s="94">
        <f t="shared" si="1143"/>
        <v>-1</v>
      </c>
      <c r="IT323" s="94">
        <f t="shared" si="1144"/>
        <v>1.4357815874051902</v>
      </c>
      <c r="IU323" s="94">
        <f t="shared" si="1145"/>
        <v>-0.39956298204687379</v>
      </c>
      <c r="IV323" s="94">
        <f t="shared" si="1146"/>
        <v>-0.30030780863148726</v>
      </c>
      <c r="IW323" s="94">
        <f t="shared" si="1147"/>
        <v>0.20891133303179041</v>
      </c>
      <c r="IX323" s="392">
        <f t="shared" si="1148"/>
        <v>-0.64743176384584722</v>
      </c>
      <c r="IY323" s="366">
        <f t="shared" si="1149"/>
        <v>-6.2140815960688787E-2</v>
      </c>
      <c r="IZ323" s="366">
        <f t="shared" si="1150"/>
        <v>3.6629162419171267E-2</v>
      </c>
      <c r="JA323" s="366">
        <f t="shared" si="1151"/>
        <v>-1.6976821983336138E-2</v>
      </c>
      <c r="JB323" s="392"/>
      <c r="JC323" s="94">
        <f t="shared" si="1079"/>
        <v>6.2140815960688787E-2</v>
      </c>
      <c r="JD323" s="392">
        <f t="shared" si="1080"/>
        <v>2.5511653541517521E-2</v>
      </c>
      <c r="JE323" s="94">
        <f t="shared" si="1081"/>
        <v>4.2488475524853658E-2</v>
      </c>
      <c r="JF323" s="94">
        <f t="shared" si="1082"/>
        <v>6.0724524367995837E-2</v>
      </c>
      <c r="JG323" s="94">
        <f t="shared" si="1083"/>
        <v>5.0230751179829482E-2</v>
      </c>
      <c r="JH323" s="94">
        <f t="shared" si="1084"/>
        <v>0.14247100569169585</v>
      </c>
      <c r="JI323" s="94">
        <f t="shared" si="1085"/>
        <v>5.2823111160105282E-2</v>
      </c>
      <c r="JJ323" s="94">
        <f t="shared" si="1086"/>
        <v>4.2852131211841005E-2</v>
      </c>
      <c r="JK323" s="94">
        <f t="shared" si="1087"/>
        <v>1.3276678626345463E-2</v>
      </c>
      <c r="JL323" s="94">
        <f t="shared" si="1088"/>
        <v>6.3147929289199588E-3</v>
      </c>
      <c r="JM323" s="94">
        <f t="shared" si="995"/>
        <v>5.9719804626807822E-2</v>
      </c>
      <c r="JN323" s="94" t="e">
        <f t="shared" si="1152"/>
        <v>#VALUE!</v>
      </c>
      <c r="JO323" s="94">
        <f t="shared" si="1153"/>
        <v>-7.0997997806664754E-3</v>
      </c>
      <c r="JP323" s="94">
        <f t="shared" si="1154"/>
        <v>1.5520494788309195E-2</v>
      </c>
      <c r="JQ323" s="94">
        <f t="shared" si="1155"/>
        <v>1.902565248147748E-2</v>
      </c>
      <c r="JR323" s="94">
        <f t="shared" si="1156"/>
        <v>-2.659575592592579E-2</v>
      </c>
      <c r="JS323" s="392">
        <f t="shared" si="1157"/>
        <v>-4.858084668936994E-2</v>
      </c>
      <c r="JT323" s="364" t="e">
        <f t="shared" si="1158"/>
        <v>#VALUE!</v>
      </c>
      <c r="JU323" s="364">
        <f t="shared" si="1159"/>
        <v>-7.6192107426691358E-3</v>
      </c>
      <c r="JV323" s="364">
        <f t="shared" si="1160"/>
        <v>1.6401393728222802E-2</v>
      </c>
      <c r="JW323" s="99" t="str">
        <f t="shared" si="996"/>
        <v>i.a.</v>
      </c>
      <c r="JX323" s="99">
        <f t="shared" si="1089"/>
        <v>1.0655393258426966</v>
      </c>
      <c r="JY323" s="393">
        <f t="shared" si="1090"/>
        <v>1.0731585365853658</v>
      </c>
      <c r="JZ323" s="99">
        <f t="shared" si="1091"/>
        <v>1.056757142857143</v>
      </c>
      <c r="KA323" s="99">
        <f t="shared" si="1092"/>
        <v>1.037027027027027</v>
      </c>
      <c r="KB323" s="99">
        <f t="shared" si="1093"/>
        <v>1.0653611111111112</v>
      </c>
      <c r="KC323" s="99">
        <f t="shared" si="1094"/>
        <v>1.1197600000000001</v>
      </c>
      <c r="KD323" s="99">
        <f t="shared" si="1095"/>
        <v>1.099560606060606</v>
      </c>
      <c r="KE323" s="99">
        <f t="shared" si="1096"/>
        <v>0.8925186727272727</v>
      </c>
      <c r="KF323" s="99">
        <f t="shared" si="997"/>
        <v>0.79959016393442617</v>
      </c>
      <c r="KG323" s="99">
        <f t="shared" si="998"/>
        <v>0.73882074242424245</v>
      </c>
      <c r="KH323" s="99">
        <f t="shared" si="999"/>
        <v>0.82824120967741932</v>
      </c>
      <c r="KI323" s="94">
        <f t="shared" si="1161"/>
        <v>-1</v>
      </c>
      <c r="KJ323" s="94">
        <f t="shared" si="1162"/>
        <v>1.2095940732069832</v>
      </c>
      <c r="KK323" s="94">
        <f t="shared" si="1163"/>
        <v>-0.31791467421793596</v>
      </c>
      <c r="KL323" s="94">
        <f t="shared" si="1164"/>
        <v>-0.29213683273089208</v>
      </c>
      <c r="KM323" s="94">
        <f t="shared" si="1165"/>
        <v>0.5529981254300832</v>
      </c>
      <c r="KN323" s="392">
        <f t="shared" si="1166"/>
        <v>-0.70974679931501272</v>
      </c>
      <c r="KO323" s="364">
        <f t="shared" si="1167"/>
        <v>-7.8629213483146068E-2</v>
      </c>
      <c r="KP323" s="364">
        <f t="shared" si="1168"/>
        <v>4.3043847629487528E-2</v>
      </c>
      <c r="KQ323" s="364">
        <f t="shared" si="1169"/>
        <v>-1.658606271777003E-2</v>
      </c>
      <c r="KR323" s="308"/>
      <c r="KS323" s="308">
        <f t="shared" si="1097"/>
        <v>7.8629213483146068E-2</v>
      </c>
      <c r="KT323" s="395">
        <f t="shared" si="1098"/>
        <v>3.558536585365854E-2</v>
      </c>
      <c r="KU323" s="308">
        <f t="shared" si="1099"/>
        <v>5.217142857142857E-2</v>
      </c>
      <c r="KV323" s="308">
        <f t="shared" si="1100"/>
        <v>7.3702702702702697E-2</v>
      </c>
      <c r="KW323" s="308">
        <f t="shared" si="1101"/>
        <v>4.7458333333333332E-2</v>
      </c>
      <c r="KX323" s="308">
        <f t="shared" si="1102"/>
        <v>0.16350666666666666</v>
      </c>
      <c r="KY323" s="308">
        <f t="shared" si="1103"/>
        <v>6.5535666666666659E-2</v>
      </c>
      <c r="KZ323" s="308">
        <f t="shared" si="1104"/>
        <v>3.5088854545454545E-2</v>
      </c>
      <c r="LA323" s="308">
        <f t="shared" si="1105"/>
        <v>1.1239000000000001E-2</v>
      </c>
      <c r="LB323" s="308">
        <f t="shared" si="1106"/>
        <v>5.9055909090909089E-3</v>
      </c>
      <c r="LC323" s="308">
        <f t="shared" si="1000"/>
        <v>5.0394887096774192E-2</v>
      </c>
    </row>
    <row r="324" spans="1:315" s="1" customFormat="1" ht="15.75" customHeight="1" x14ac:dyDescent="0.3">
      <c r="A324" s="435" t="s">
        <v>975</v>
      </c>
      <c r="B324" s="173">
        <v>13247676</v>
      </c>
      <c r="C324" t="s">
        <v>128</v>
      </c>
      <c r="D324" s="4"/>
      <c r="E324"/>
      <c r="F324"/>
      <c r="G324"/>
      <c r="H324"/>
      <c r="I324" s="185">
        <v>44992</v>
      </c>
      <c r="J324" s="176"/>
      <c r="K324" s="176" t="s">
        <v>132</v>
      </c>
      <c r="L324" s="176" t="s">
        <v>132</v>
      </c>
      <c r="M324" s="176" t="s">
        <v>132</v>
      </c>
      <c r="N324" s="176" t="s">
        <v>132</v>
      </c>
      <c r="O324" s="178" t="s">
        <v>132</v>
      </c>
      <c r="P324" s="178"/>
      <c r="Q324" s="94" t="e">
        <f t="shared" si="1107"/>
        <v>#DIV/0!</v>
      </c>
      <c r="R324" s="409" t="e">
        <f t="shared" si="1108"/>
        <v>#DIV/0!</v>
      </c>
      <c r="S324" s="94" t="e">
        <f t="shared" si="1109"/>
        <v>#DIV/0!</v>
      </c>
      <c r="T324" s="94" t="e">
        <f t="shared" si="1110"/>
        <v>#DIV/0!</v>
      </c>
      <c r="U324" s="94" t="e">
        <f t="shared" si="1111"/>
        <v>#DIV/0!</v>
      </c>
      <c r="V324" s="94" t="e">
        <f t="shared" si="1112"/>
        <v>#DIV/0!</v>
      </c>
      <c r="W324" s="362">
        <f t="shared" si="1113"/>
        <v>0</v>
      </c>
      <c r="X324" s="362">
        <f t="shared" si="1114"/>
        <v>0</v>
      </c>
      <c r="Y324" s="436">
        <f t="shared" si="1115"/>
        <v>0</v>
      </c>
      <c r="Z324" s="100"/>
      <c r="AA324" s="396"/>
      <c r="AB324" s="100"/>
      <c r="AC324" s="100"/>
      <c r="AD324" s="203"/>
      <c r="AE324" s="228"/>
      <c r="AF324" s="203"/>
      <c r="AG324" s="219"/>
      <c r="AH324" s="219"/>
      <c r="AI324" s="219"/>
      <c r="AJ324" s="219"/>
      <c r="AK324" s="220"/>
      <c r="AL324" s="94">
        <f t="shared" si="976"/>
        <v>-1</v>
      </c>
      <c r="AM324" s="94">
        <f t="shared" si="977"/>
        <v>-0.11171671349741022</v>
      </c>
      <c r="AN324" s="94">
        <f t="shared" si="1001"/>
        <v>0.12778711056811246</v>
      </c>
      <c r="AO324" s="94">
        <f t="shared" si="1002"/>
        <v>0.19011268629589245</v>
      </c>
      <c r="AP324" s="94">
        <f t="shared" si="1003"/>
        <v>0.1163640052754388</v>
      </c>
      <c r="AQ324" s="94" t="e">
        <f t="shared" si="1004"/>
        <v>#DIV/0!</v>
      </c>
      <c r="AR324" s="362">
        <f t="shared" si="978"/>
        <v>-26.239000000000001</v>
      </c>
      <c r="AS324" s="362">
        <f t="shared" si="1005"/>
        <v>-3.3000000000000007</v>
      </c>
      <c r="AT324" s="436">
        <f t="shared" si="1006"/>
        <v>3.3470000000000013</v>
      </c>
      <c r="AU324" s="266"/>
      <c r="AV324" s="328">
        <v>26.239000000000001</v>
      </c>
      <c r="AW324" s="266">
        <v>29.539000000000001</v>
      </c>
      <c r="AX324" s="266">
        <v>26.192</v>
      </c>
      <c r="AY324" s="266">
        <v>22.007999999999999</v>
      </c>
      <c r="AZ324" s="205">
        <v>19.713999999999999</v>
      </c>
      <c r="BA324" s="267"/>
      <c r="BB324" s="220"/>
      <c r="BC324" s="219"/>
      <c r="BD324" s="219"/>
      <c r="BE324" s="219"/>
      <c r="BF324" s="220"/>
      <c r="BG324" s="94">
        <f t="shared" si="979"/>
        <v>-1</v>
      </c>
      <c r="BH324" s="94">
        <f t="shared" si="1007"/>
        <v>-0.92367601246105913</v>
      </c>
      <c r="BI324" s="94">
        <f t="shared" si="1008"/>
        <v>-0.23352435530085955</v>
      </c>
      <c r="BJ324" s="94">
        <f t="shared" si="1009"/>
        <v>-1.6786007747388271E-2</v>
      </c>
      <c r="BK324" s="94">
        <f t="shared" si="1010"/>
        <v>-3.3140392690954465E-2</v>
      </c>
      <c r="BL324" s="94" t="e">
        <f t="shared" si="1011"/>
        <v>#DIV/0!</v>
      </c>
      <c r="BM324" s="362">
        <f t="shared" si="980"/>
        <v>-0.49</v>
      </c>
      <c r="BN324" s="362">
        <f t="shared" si="1012"/>
        <v>-5.93</v>
      </c>
      <c r="BO324" s="436">
        <f t="shared" si="1013"/>
        <v>-1.9559999999999995</v>
      </c>
      <c r="BP324" s="266"/>
      <c r="BQ324" s="328">
        <v>0.49</v>
      </c>
      <c r="BR324" s="266">
        <v>6.42</v>
      </c>
      <c r="BS324" s="266">
        <v>8.3759999999999994</v>
      </c>
      <c r="BT324" s="266">
        <v>8.5190000000000001</v>
      </c>
      <c r="BU324" s="205">
        <v>8.8109999999999999</v>
      </c>
      <c r="BV324" s="267"/>
      <c r="BW324" s="220"/>
      <c r="BX324" s="219"/>
      <c r="BY324" s="219"/>
      <c r="BZ324" s="219"/>
      <c r="CA324" s="219"/>
      <c r="CB324" s="94">
        <f t="shared" si="981"/>
        <v>-1</v>
      </c>
      <c r="CC324" s="94">
        <f t="shared" si="1014"/>
        <v>-0.93940355329949243</v>
      </c>
      <c r="CD324" s="94">
        <f t="shared" si="1015"/>
        <v>-0.24656388191705514</v>
      </c>
      <c r="CE324" s="94">
        <f t="shared" si="1016"/>
        <v>-1.4951730633388144E-2</v>
      </c>
      <c r="CF324" s="94">
        <f t="shared" si="1017"/>
        <v>-3.5320840431572964E-2</v>
      </c>
      <c r="CG324" s="94" t="e">
        <f t="shared" si="1018"/>
        <v>#DIV/0!</v>
      </c>
      <c r="CH324" s="362">
        <f t="shared" si="982"/>
        <v>-0.38200000000000001</v>
      </c>
      <c r="CI324" s="362">
        <f t="shared" si="1019"/>
        <v>-5.9220000000000006</v>
      </c>
      <c r="CJ324" s="436">
        <f t="shared" si="1020"/>
        <v>-2.0630000000000006</v>
      </c>
      <c r="CK324" s="100"/>
      <c r="CL324" s="328">
        <v>0.38200000000000001</v>
      </c>
      <c r="CM324" s="100">
        <v>6.3040000000000003</v>
      </c>
      <c r="CN324" s="100">
        <v>8.3670000000000009</v>
      </c>
      <c r="CO324" s="100">
        <v>8.4939999999999998</v>
      </c>
      <c r="CP324" s="228">
        <v>8.8049999999999997</v>
      </c>
      <c r="CQ324" s="203"/>
      <c r="CR324" s="290"/>
      <c r="CS324" s="290"/>
      <c r="CT324" s="290"/>
      <c r="CU324" s="290"/>
      <c r="CV324" s="290"/>
      <c r="CW324" s="94">
        <f t="shared" si="983"/>
        <v>-1</v>
      </c>
      <c r="CX324" s="94">
        <f t="shared" si="1021"/>
        <v>-0.94151212553495012</v>
      </c>
      <c r="CY324" s="94">
        <f t="shared" si="1022"/>
        <v>-0.24484456755924902</v>
      </c>
      <c r="CZ324" s="94">
        <f t="shared" si="1023"/>
        <v>-1.6199848599545829E-2</v>
      </c>
      <c r="DA324" s="94">
        <f t="shared" si="1024"/>
        <v>-3.6047869235259759E-2</v>
      </c>
      <c r="DB324" s="94" t="e">
        <f t="shared" si="1025"/>
        <v>#DIV/0!</v>
      </c>
      <c r="DC324" s="362">
        <f t="shared" si="984"/>
        <v>-0.28699999999999998</v>
      </c>
      <c r="DD324" s="362">
        <f t="shared" si="1026"/>
        <v>-4.62</v>
      </c>
      <c r="DE324" s="436">
        <f t="shared" si="1027"/>
        <v>-1.5910000000000002</v>
      </c>
      <c r="DF324" s="266"/>
      <c r="DG324" s="328">
        <v>0.28699999999999998</v>
      </c>
      <c r="DH324" s="266">
        <v>4.907</v>
      </c>
      <c r="DI324" s="266">
        <v>6.4980000000000002</v>
      </c>
      <c r="DJ324" s="266">
        <v>6.6050000000000004</v>
      </c>
      <c r="DK324" s="205">
        <v>6.8520000000000003</v>
      </c>
      <c r="DL324" s="267"/>
      <c r="DM324" s="219"/>
      <c r="DN324" s="219"/>
      <c r="DO324" s="219"/>
      <c r="DP324" s="219"/>
      <c r="DQ324" s="219"/>
      <c r="DR324" s="94">
        <f t="shared" si="985"/>
        <v>-1</v>
      </c>
      <c r="DS324" s="94">
        <f t="shared" si="1028"/>
        <v>-0.37932532213696252</v>
      </c>
      <c r="DT324" s="94">
        <f t="shared" si="1029"/>
        <v>-6.5232101772905698E-2</v>
      </c>
      <c r="DU324" s="94">
        <f t="shared" si="1030"/>
        <v>2.1482743928419259</v>
      </c>
      <c r="DV324" s="94">
        <f t="shared" si="1031"/>
        <v>-0.69688751130052962</v>
      </c>
      <c r="DW324" s="94" t="e">
        <f t="shared" si="1032"/>
        <v>#DIV/0!</v>
      </c>
      <c r="DX324" s="362">
        <f t="shared" si="986"/>
        <v>-4.2869999999999999</v>
      </c>
      <c r="DY324" s="362">
        <f t="shared" si="1033"/>
        <v>-2.62</v>
      </c>
      <c r="DZ324" s="436">
        <f t="shared" si="1034"/>
        <v>-0.48200000000000021</v>
      </c>
      <c r="EA324" s="100"/>
      <c r="EB324" s="328">
        <v>4.2869999999999999</v>
      </c>
      <c r="EC324" s="100">
        <v>6.907</v>
      </c>
      <c r="ED324" s="100">
        <v>7.3890000000000002</v>
      </c>
      <c r="EE324" s="100">
        <v>2.347</v>
      </c>
      <c r="EF324" s="228">
        <v>7.7430000000000003</v>
      </c>
      <c r="EG324" s="203"/>
      <c r="EH324" s="290"/>
      <c r="EI324" s="290"/>
      <c r="EJ324" s="290"/>
      <c r="EK324" s="290"/>
      <c r="EL324" s="290"/>
      <c r="EM324" s="94">
        <f t="shared" si="987"/>
        <v>-1</v>
      </c>
      <c r="EN324" s="94">
        <f t="shared" si="1035"/>
        <v>-0.27949689725542454</v>
      </c>
      <c r="EO324" s="94">
        <f t="shared" si="1036"/>
        <v>0.27616263619452552</v>
      </c>
      <c r="EP324" s="94">
        <f t="shared" si="1037"/>
        <v>0.24917009693267839</v>
      </c>
      <c r="EQ324" s="94">
        <f t="shared" si="1038"/>
        <v>2.7295120165101252E-3</v>
      </c>
      <c r="ER324" s="94" t="e">
        <f t="shared" si="1039"/>
        <v>#DIV/0!</v>
      </c>
      <c r="ES324" s="362">
        <f t="shared" si="988"/>
        <v>-17.3</v>
      </c>
      <c r="ET324" s="362">
        <f t="shared" si="1040"/>
        <v>-6.7109999999999985</v>
      </c>
      <c r="EU324" s="436">
        <f t="shared" si="1041"/>
        <v>5.195999999999998</v>
      </c>
      <c r="EV324" s="100"/>
      <c r="EW324" s="328">
        <v>17.3</v>
      </c>
      <c r="EX324" s="100">
        <v>24.010999999999999</v>
      </c>
      <c r="EY324" s="100">
        <v>18.815000000000001</v>
      </c>
      <c r="EZ324" s="100">
        <v>15.061999999999999</v>
      </c>
      <c r="FA324" s="228">
        <v>15.021000000000001</v>
      </c>
      <c r="FB324" s="203"/>
      <c r="FC324" s="290"/>
      <c r="FD324" s="290"/>
      <c r="FE324" s="290"/>
      <c r="FF324" s="290"/>
      <c r="FG324" s="290"/>
      <c r="FH324" s="94">
        <f t="shared" si="989"/>
        <v>-1</v>
      </c>
      <c r="FI324" s="94">
        <f t="shared" si="1042"/>
        <v>7.6923076923076927E-2</v>
      </c>
      <c r="FJ324" s="94">
        <f t="shared" si="1043"/>
        <v>0.21875</v>
      </c>
      <c r="FK324" s="94">
        <f t="shared" si="1044"/>
        <v>0.18518518518518517</v>
      </c>
      <c r="FL324" s="94">
        <f t="shared" si="1045"/>
        <v>0.35</v>
      </c>
      <c r="FM324" s="94" t="e">
        <f t="shared" si="1046"/>
        <v>#DIV/0!</v>
      </c>
      <c r="FN324" s="362">
        <f t="shared" si="990"/>
        <v>-42</v>
      </c>
      <c r="FO324" s="362">
        <f t="shared" si="1047"/>
        <v>3</v>
      </c>
      <c r="FP324" s="436">
        <f t="shared" si="1048"/>
        <v>7</v>
      </c>
      <c r="FQ324" s="486"/>
      <c r="FR324" s="85">
        <v>42</v>
      </c>
      <c r="FS324" s="486">
        <v>39</v>
      </c>
      <c r="FT324" s="486">
        <v>32</v>
      </c>
      <c r="FU324" s="486">
        <v>27</v>
      </c>
      <c r="FV324" s="488">
        <v>20</v>
      </c>
      <c r="FW324" s="487"/>
      <c r="FX324" s="494"/>
      <c r="FY324" s="494"/>
      <c r="FZ324" s="494"/>
      <c r="GA324" s="494"/>
      <c r="GB324" s="494"/>
      <c r="GC324" s="2"/>
      <c r="GD324" s="35"/>
      <c r="GE324" s="1" t="s">
        <v>81</v>
      </c>
      <c r="GF324" s="336"/>
      <c r="GG324" s="1">
        <v>8250</v>
      </c>
      <c r="GH324" s="1" t="s">
        <v>976</v>
      </c>
      <c r="GI324" s="18" t="s">
        <v>79</v>
      </c>
      <c r="GJ324" s="94">
        <f t="shared" si="1116"/>
        <v>-1</v>
      </c>
      <c r="GK324" s="94">
        <f t="shared" si="1117"/>
        <v>-0.92261150598262842</v>
      </c>
      <c r="GL324" s="94">
        <f t="shared" si="1118"/>
        <v>-0.48688765769057413</v>
      </c>
      <c r="GM324" s="94">
        <f t="shared" si="1119"/>
        <v>2.0864527311946664E-2</v>
      </c>
      <c r="GN324" s="94">
        <f t="shared" si="1120"/>
        <v>0.48057695392236494</v>
      </c>
      <c r="GO324" s="392" t="e">
        <f t="shared" si="1121"/>
        <v>#VALUE!</v>
      </c>
      <c r="GP324" s="366">
        <f t="shared" si="1122"/>
        <v>-6.8250848668929789E-2</v>
      </c>
      <c r="GQ324" s="366">
        <f t="shared" si="1123"/>
        <v>-0.81367416532099746</v>
      </c>
      <c r="GR324" s="437">
        <f t="shared" si="1124"/>
        <v>-0.83685066390653939</v>
      </c>
      <c r="GS324" s="94">
        <f t="shared" si="991"/>
        <v>0</v>
      </c>
      <c r="GT324" s="94">
        <f t="shared" si="1049"/>
        <v>6.8250848668929789E-2</v>
      </c>
      <c r="GU324" s="392">
        <f t="shared" si="1050"/>
        <v>0.88192501398992729</v>
      </c>
      <c r="GV324" s="94">
        <f t="shared" si="1051"/>
        <v>1.7187756778964667</v>
      </c>
      <c r="GW324" s="94">
        <f t="shared" si="1052"/>
        <v>1.683647175421209</v>
      </c>
      <c r="GX324" s="94">
        <f t="shared" si="1053"/>
        <v>1.1371561410306081</v>
      </c>
      <c r="GY324" s="438" t="str">
        <f t="shared" si="1054"/>
        <v>Negativ EK</v>
      </c>
      <c r="GZ324" s="438" t="str">
        <f t="shared" si="1055"/>
        <v>Negativ EK</v>
      </c>
      <c r="HA324" s="438" t="str">
        <f t="shared" si="1056"/>
        <v>Negativ EK</v>
      </c>
      <c r="HB324" s="438" t="str">
        <f t="shared" si="1057"/>
        <v>Negativ EK</v>
      </c>
      <c r="HC324" s="438" t="str">
        <f t="shared" si="1058"/>
        <v>Negativ EK</v>
      </c>
      <c r="HD324" s="94">
        <f t="shared" si="1125"/>
        <v>-1</v>
      </c>
      <c r="HE324" s="94">
        <f t="shared" si="1126"/>
        <v>-0.92087697973075744</v>
      </c>
      <c r="HF324" s="94">
        <f t="shared" si="1127"/>
        <v>-0.3936885206306267</v>
      </c>
      <c r="HG324" s="94">
        <f t="shared" si="1128"/>
        <v>-0.12689947371563848</v>
      </c>
      <c r="HH324" s="94">
        <f t="shared" si="1129"/>
        <v>-3.4458121770489993E-2</v>
      </c>
      <c r="HI324" s="392" t="e">
        <f t="shared" si="1130"/>
        <v>#VALUE!</v>
      </c>
      <c r="HJ324" s="366">
        <f t="shared" si="1131"/>
        <v>-2.3722495219191016E-2</v>
      </c>
      <c r="HK324" s="366">
        <f t="shared" si="1132"/>
        <v>-0.27609537243130167</v>
      </c>
      <c r="HL324" s="437">
        <f t="shared" si="1133"/>
        <v>-0.19467692232500688</v>
      </c>
      <c r="HM324" s="94">
        <f t="shared" si="992"/>
        <v>0</v>
      </c>
      <c r="HN324" s="94">
        <f t="shared" si="1059"/>
        <v>2.3722495219191016E-2</v>
      </c>
      <c r="HO324" s="392">
        <f t="shared" si="1060"/>
        <v>0.29981786765049268</v>
      </c>
      <c r="HP324" s="94">
        <f t="shared" si="1061"/>
        <v>0.49449478997549956</v>
      </c>
      <c r="HQ324" s="94">
        <f t="shared" si="1062"/>
        <v>0.56636638633115055</v>
      </c>
      <c r="HR324" s="94">
        <f t="shared" si="1063"/>
        <v>0.58657878969442778</v>
      </c>
      <c r="HS324" s="438" t="str">
        <f t="shared" si="1064"/>
        <v>i.a.</v>
      </c>
      <c r="HT324" s="438" t="str">
        <f t="shared" si="1065"/>
        <v>i.a.</v>
      </c>
      <c r="HU324" s="438" t="str">
        <f t="shared" si="1066"/>
        <v>i.a.</v>
      </c>
      <c r="HV324" s="438" t="str">
        <f t="shared" si="1067"/>
        <v>i.a.</v>
      </c>
      <c r="HW324" s="438" t="str">
        <f t="shared" si="1068"/>
        <v>i.a.</v>
      </c>
      <c r="HX324" s="94" t="e">
        <f t="shared" si="1134"/>
        <v>#VALUE!</v>
      </c>
      <c r="HY324" s="94">
        <f t="shared" si="1135"/>
        <v>-0.13855377513471723</v>
      </c>
      <c r="HZ324" s="94">
        <f t="shared" si="1136"/>
        <v>-0.26751663799330389</v>
      </c>
      <c r="IA324" s="94">
        <f t="shared" si="1137"/>
        <v>1.5202927932492736</v>
      </c>
      <c r="IB324" s="94">
        <f t="shared" si="1138"/>
        <v>-0.69771260836842741</v>
      </c>
      <c r="IC324" s="392" t="e">
        <f t="shared" si="1139"/>
        <v>#VALUE!</v>
      </c>
      <c r="ID324" s="366" t="e">
        <f t="shared" si="1140"/>
        <v>#VALUE!</v>
      </c>
      <c r="IE324" s="366">
        <f t="shared" si="1141"/>
        <v>-3.9856354373224434E-2</v>
      </c>
      <c r="IF324" s="437">
        <f t="shared" si="1142"/>
        <v>-0.1050587530232539</v>
      </c>
      <c r="IG324" s="94" t="str">
        <f t="shared" si="993"/>
        <v>i.a.</v>
      </c>
      <c r="IH324" s="94">
        <f t="shared" si="1069"/>
        <v>0.24780346820809246</v>
      </c>
      <c r="II324" s="392">
        <f t="shared" si="1070"/>
        <v>0.28765982258131689</v>
      </c>
      <c r="IJ324" s="94">
        <f t="shared" si="1071"/>
        <v>0.3927185756045708</v>
      </c>
      <c r="IK324" s="94">
        <f t="shared" si="1072"/>
        <v>0.15582259992032932</v>
      </c>
      <c r="IL324" s="94">
        <f t="shared" si="1073"/>
        <v>0.51547833033752744</v>
      </c>
      <c r="IM324" s="438" t="str">
        <f t="shared" si="1074"/>
        <v>i.a.</v>
      </c>
      <c r="IN324" s="438" t="str">
        <f t="shared" si="1075"/>
        <v>i.a.</v>
      </c>
      <c r="IO324" s="438" t="str">
        <f t="shared" si="1076"/>
        <v>i.a.</v>
      </c>
      <c r="IP324" s="438" t="str">
        <f t="shared" si="1077"/>
        <v>i.a.</v>
      </c>
      <c r="IQ324" s="438" t="str">
        <f t="shared" si="1078"/>
        <v>i.a.</v>
      </c>
      <c r="IR324" s="438" t="str">
        <f t="shared" si="994"/>
        <v>i.a.</v>
      </c>
      <c r="IS324" s="94" t="e">
        <f t="shared" si="1143"/>
        <v>#VALUE!</v>
      </c>
      <c r="IT324" s="94" t="e">
        <f t="shared" si="1144"/>
        <v>#VALUE!</v>
      </c>
      <c r="IU324" s="94" t="e">
        <f t="shared" si="1145"/>
        <v>#VALUE!</v>
      </c>
      <c r="IV324" s="94" t="e">
        <f t="shared" si="1146"/>
        <v>#VALUE!</v>
      </c>
      <c r="IW324" s="94" t="e">
        <f t="shared" si="1147"/>
        <v>#VALUE!</v>
      </c>
      <c r="IX324" s="392" t="e">
        <f t="shared" si="1148"/>
        <v>#VALUE!</v>
      </c>
      <c r="IY324" s="366" t="e">
        <f t="shared" si="1149"/>
        <v>#VALUE!</v>
      </c>
      <c r="IZ324" s="366" t="e">
        <f t="shared" si="1150"/>
        <v>#VALUE!</v>
      </c>
      <c r="JA324" s="437" t="e">
        <f t="shared" si="1151"/>
        <v>#VALUE!</v>
      </c>
      <c r="JB324" s="462"/>
      <c r="JC324" s="94" t="str">
        <f t="shared" si="1079"/>
        <v>i.a.</v>
      </c>
      <c r="JD324" s="392" t="str">
        <f t="shared" si="1080"/>
        <v>i.a.</v>
      </c>
      <c r="JE324" s="94" t="str">
        <f t="shared" si="1081"/>
        <v>i.a.</v>
      </c>
      <c r="JF324" s="94" t="str">
        <f t="shared" si="1082"/>
        <v>i.a.</v>
      </c>
      <c r="JG324" s="94" t="str">
        <f t="shared" si="1083"/>
        <v>i.a.</v>
      </c>
      <c r="JH324" s="438" t="str">
        <f t="shared" si="1084"/>
        <v>i.a.</v>
      </c>
      <c r="JI324" s="438" t="str">
        <f t="shared" si="1085"/>
        <v>i.a.</v>
      </c>
      <c r="JJ324" s="438" t="str">
        <f t="shared" si="1086"/>
        <v>i.a.</v>
      </c>
      <c r="JK324" s="438" t="str">
        <f t="shared" si="1087"/>
        <v>i.a.</v>
      </c>
      <c r="JL324" s="438" t="str">
        <f t="shared" si="1088"/>
        <v>i.a.</v>
      </c>
      <c r="JM324" s="438" t="str">
        <f t="shared" si="995"/>
        <v>i.a.</v>
      </c>
      <c r="JN324" s="94" t="e">
        <f t="shared" si="1152"/>
        <v>#VALUE!</v>
      </c>
      <c r="JO324" s="94" t="e">
        <f t="shared" si="1153"/>
        <v>#DIV/0!</v>
      </c>
      <c r="JP324" s="94" t="e">
        <f t="shared" si="1154"/>
        <v>#DIV/0!</v>
      </c>
      <c r="JQ324" s="94" t="e">
        <f t="shared" si="1155"/>
        <v>#DIV/0!</v>
      </c>
      <c r="JR324" s="94" t="e">
        <f t="shared" si="1156"/>
        <v>#DIV/0!</v>
      </c>
      <c r="JS324" s="392" t="e">
        <f t="shared" si="1157"/>
        <v>#VALUE!</v>
      </c>
      <c r="JT324" s="364" t="e">
        <f t="shared" si="1158"/>
        <v>#VALUE!</v>
      </c>
      <c r="JU324" s="366">
        <f t="shared" si="1159"/>
        <v>0</v>
      </c>
      <c r="JV324" s="439">
        <f t="shared" si="1160"/>
        <v>0</v>
      </c>
      <c r="JW324" s="99" t="str">
        <f t="shared" si="996"/>
        <v>i.a.</v>
      </c>
      <c r="JX324" s="99">
        <f t="shared" si="1089"/>
        <v>0</v>
      </c>
      <c r="JY324" s="393">
        <f t="shared" si="1090"/>
        <v>0</v>
      </c>
      <c r="JZ324" s="99">
        <f t="shared" si="1091"/>
        <v>0</v>
      </c>
      <c r="KA324" s="99">
        <f t="shared" si="1092"/>
        <v>0</v>
      </c>
      <c r="KB324" s="358">
        <f t="shared" si="1093"/>
        <v>0</v>
      </c>
      <c r="KC324" s="440" t="str">
        <f t="shared" si="1094"/>
        <v>i.a.</v>
      </c>
      <c r="KD324" s="440" t="str">
        <f t="shared" si="1095"/>
        <v>i.a.</v>
      </c>
      <c r="KE324" s="440" t="str">
        <f t="shared" si="1096"/>
        <v>i.a.</v>
      </c>
      <c r="KF324" s="440" t="str">
        <f t="shared" si="997"/>
        <v>i.a.</v>
      </c>
      <c r="KG324" s="440" t="str">
        <f t="shared" si="998"/>
        <v>i.a.</v>
      </c>
      <c r="KH324" s="440" t="str">
        <f t="shared" si="999"/>
        <v>i.a.</v>
      </c>
      <c r="KI324" s="94">
        <f t="shared" si="1161"/>
        <v>-1</v>
      </c>
      <c r="KJ324" s="99">
        <f t="shared" si="1162"/>
        <v>-0.94373187092095723</v>
      </c>
      <c r="KK324" s="94">
        <f t="shared" si="1163"/>
        <v>-0.38179600567553246</v>
      </c>
      <c r="KL324" s="94">
        <f t="shared" si="1164"/>
        <v>-0.16886552272192126</v>
      </c>
      <c r="KM324" s="94">
        <f t="shared" si="1165"/>
        <v>-0.2854228447641281</v>
      </c>
      <c r="KN324" s="394" t="e">
        <f t="shared" si="1166"/>
        <v>#VALUE!</v>
      </c>
      <c r="KO324" s="364">
        <f t="shared" si="1167"/>
        <v>-9.0952380952380955E-3</v>
      </c>
      <c r="KP324" s="366">
        <f t="shared" si="1168"/>
        <v>-0.15254578754578754</v>
      </c>
      <c r="KQ324" s="439">
        <f t="shared" si="1169"/>
        <v>-9.9827724358974385E-2</v>
      </c>
      <c r="KR324" s="308"/>
      <c r="KS324" s="99">
        <f t="shared" si="1097"/>
        <v>9.0952380952380955E-3</v>
      </c>
      <c r="KT324" s="395">
        <f t="shared" si="1098"/>
        <v>0.16164102564102564</v>
      </c>
      <c r="KU324" s="308">
        <f t="shared" si="1099"/>
        <v>0.26146875000000003</v>
      </c>
      <c r="KV324" s="308">
        <f t="shared" si="1100"/>
        <v>0.31459259259259259</v>
      </c>
      <c r="KW324" s="308">
        <f t="shared" si="1101"/>
        <v>0.44024999999999997</v>
      </c>
      <c r="KX324" s="441" t="str">
        <f t="shared" si="1102"/>
        <v>i.a.</v>
      </c>
      <c r="KY324" s="441" t="str">
        <f t="shared" si="1103"/>
        <v>i.a.</v>
      </c>
      <c r="KZ324" s="441" t="str">
        <f t="shared" si="1104"/>
        <v>i.a.</v>
      </c>
      <c r="LA324" s="441" t="str">
        <f t="shared" si="1105"/>
        <v>i.a.</v>
      </c>
      <c r="LB324" s="441" t="str">
        <f t="shared" si="1106"/>
        <v>i.a.</v>
      </c>
      <c r="LC324" s="441" t="str">
        <f t="shared" si="1000"/>
        <v>i.a.</v>
      </c>
    </row>
    <row r="325" spans="1:315" s="1" customFormat="1" ht="15.75" customHeight="1" x14ac:dyDescent="0.3">
      <c r="A325" s="556" t="s">
        <v>978</v>
      </c>
      <c r="B325" s="171">
        <v>10277833</v>
      </c>
      <c r="C325" t="s">
        <v>128</v>
      </c>
      <c r="D325" s="4"/>
      <c r="E325"/>
      <c r="F325"/>
      <c r="G325"/>
      <c r="H325"/>
      <c r="I325" s="188">
        <v>45121</v>
      </c>
      <c r="J325" s="176"/>
      <c r="K325" s="176" t="s">
        <v>132</v>
      </c>
      <c r="L325" s="176" t="s">
        <v>132</v>
      </c>
      <c r="M325" s="176" t="s">
        <v>132</v>
      </c>
      <c r="N325" s="176" t="s">
        <v>132</v>
      </c>
      <c r="O325" s="178" t="s">
        <v>132</v>
      </c>
      <c r="P325" s="178"/>
      <c r="Q325" s="94" t="e">
        <f t="shared" si="1107"/>
        <v>#DIV/0!</v>
      </c>
      <c r="R325" s="409" t="e">
        <f t="shared" si="1108"/>
        <v>#DIV/0!</v>
      </c>
      <c r="S325" s="94" t="e">
        <f t="shared" si="1109"/>
        <v>#DIV/0!</v>
      </c>
      <c r="T325" s="94" t="e">
        <f t="shared" si="1110"/>
        <v>#DIV/0!</v>
      </c>
      <c r="U325" s="94" t="e">
        <f t="shared" si="1111"/>
        <v>#DIV/0!</v>
      </c>
      <c r="V325" s="94" t="e">
        <f t="shared" si="1112"/>
        <v>#DIV/0!</v>
      </c>
      <c r="W325" s="362">
        <f t="shared" si="1113"/>
        <v>0</v>
      </c>
      <c r="X325" s="362">
        <f t="shared" si="1114"/>
        <v>0</v>
      </c>
      <c r="Y325" s="436">
        <f t="shared" si="1115"/>
        <v>0</v>
      </c>
      <c r="Z325" s="100"/>
      <c r="AA325" s="396"/>
      <c r="AB325" s="100"/>
      <c r="AC325" s="100"/>
      <c r="AD325" s="100"/>
      <c r="AE325" s="228"/>
      <c r="AF325" s="203"/>
      <c r="AG325" s="219"/>
      <c r="AH325" s="241"/>
      <c r="AI325" s="241"/>
      <c r="AJ325" s="241"/>
      <c r="AK325" s="220"/>
      <c r="AL325" s="94">
        <f t="shared" si="976"/>
        <v>-1</v>
      </c>
      <c r="AM325" s="94">
        <f t="shared" si="977"/>
        <v>-6.7656961774608906E-2</v>
      </c>
      <c r="AN325" s="94">
        <f t="shared" si="1001"/>
        <v>9.5322804581742582E-2</v>
      </c>
      <c r="AO325" s="94">
        <f t="shared" si="1002"/>
        <v>0.15691195663086024</v>
      </c>
      <c r="AP325" s="94">
        <f t="shared" si="1003"/>
        <v>-0.32435732211897172</v>
      </c>
      <c r="AQ325" s="94" t="e">
        <f t="shared" si="1004"/>
        <v>#DIV/0!</v>
      </c>
      <c r="AR325" s="362">
        <f t="shared" si="978"/>
        <v>-23.536999999999999</v>
      </c>
      <c r="AS325" s="362">
        <f t="shared" si="1005"/>
        <v>-1.708000000000002</v>
      </c>
      <c r="AT325" s="436">
        <f t="shared" si="1006"/>
        <v>2.1970000000000027</v>
      </c>
      <c r="AU325" s="266"/>
      <c r="AV325" s="328">
        <v>23.536999999999999</v>
      </c>
      <c r="AW325" s="266">
        <v>25.245000000000001</v>
      </c>
      <c r="AX325" s="266">
        <v>23.047999999999998</v>
      </c>
      <c r="AY325" s="266">
        <v>19.922000000000001</v>
      </c>
      <c r="AZ325" s="205">
        <v>29.486000000000001</v>
      </c>
      <c r="BA325" s="267"/>
      <c r="BB325" s="220"/>
      <c r="BC325" s="219"/>
      <c r="BD325" s="219"/>
      <c r="BE325" s="219"/>
      <c r="BF325" s="220"/>
      <c r="BG325" s="94">
        <f t="shared" si="979"/>
        <v>1</v>
      </c>
      <c r="BH325" s="94">
        <f t="shared" si="1007"/>
        <v>-32.923076923076927</v>
      </c>
      <c r="BI325" s="94">
        <f t="shared" si="1008"/>
        <v>1.3861386138613863</v>
      </c>
      <c r="BJ325" s="94">
        <f t="shared" si="1009"/>
        <v>0.8964102564102564</v>
      </c>
      <c r="BK325" s="94">
        <f t="shared" si="1010"/>
        <v>-5.0082219938335051</v>
      </c>
      <c r="BL325" s="94" t="e">
        <f t="shared" si="1011"/>
        <v>#DIV/0!</v>
      </c>
      <c r="BM325" s="362">
        <f t="shared" si="980"/>
        <v>9.9600000000000009</v>
      </c>
      <c r="BN325" s="362">
        <f t="shared" si="1012"/>
        <v>-10.272</v>
      </c>
      <c r="BO325" s="436">
        <f t="shared" si="1013"/>
        <v>1.1200000000000001</v>
      </c>
      <c r="BP325" s="266"/>
      <c r="BQ325" s="266">
        <v>-9.9600000000000009</v>
      </c>
      <c r="BR325" s="266">
        <v>0.312</v>
      </c>
      <c r="BS325" s="266">
        <v>-0.80800000000000005</v>
      </c>
      <c r="BT325" s="266">
        <v>-7.8</v>
      </c>
      <c r="BU325" s="205">
        <v>1.946</v>
      </c>
      <c r="BV325" s="267"/>
      <c r="BW325" s="220"/>
      <c r="BX325" s="219"/>
      <c r="BY325" s="219"/>
      <c r="BZ325" s="219"/>
      <c r="CA325" s="219"/>
      <c r="CB325" s="94">
        <f t="shared" si="981"/>
        <v>1</v>
      </c>
      <c r="CC325" s="94">
        <f t="shared" si="1014"/>
        <v>-33.197492163009407</v>
      </c>
      <c r="CD325" s="94">
        <f t="shared" si="1015"/>
        <v>1.3433799784714746</v>
      </c>
      <c r="CE325" s="94">
        <f t="shared" si="1016"/>
        <v>0.88323278029160379</v>
      </c>
      <c r="CF325" s="94">
        <f t="shared" si="1017"/>
        <v>-5.1329870129870132</v>
      </c>
      <c r="CG325" s="94" t="e">
        <f t="shared" si="1018"/>
        <v>#DIV/0!</v>
      </c>
      <c r="CH325" s="362">
        <f t="shared" si="982"/>
        <v>10.271000000000001</v>
      </c>
      <c r="CI325" s="362">
        <f t="shared" si="1019"/>
        <v>-10.590000000000002</v>
      </c>
      <c r="CJ325" s="436">
        <f t="shared" si="1020"/>
        <v>1.248</v>
      </c>
      <c r="CK325" s="100"/>
      <c r="CL325" s="100">
        <v>-10.271000000000001</v>
      </c>
      <c r="CM325" s="100">
        <v>0.31900000000000001</v>
      </c>
      <c r="CN325" s="100">
        <v>-0.92900000000000005</v>
      </c>
      <c r="CO325" s="100">
        <v>-7.9560000000000004</v>
      </c>
      <c r="CP325" s="228">
        <v>1.925</v>
      </c>
      <c r="CQ325" s="203"/>
      <c r="CR325" s="290"/>
      <c r="CS325" s="290"/>
      <c r="CT325" s="290"/>
      <c r="CU325" s="290"/>
      <c r="CV325" s="290"/>
      <c r="CW325" s="94">
        <f t="shared" si="983"/>
        <v>1</v>
      </c>
      <c r="CX325" s="94">
        <f t="shared" si="1021"/>
        <v>-34.261410788381745</v>
      </c>
      <c r="CY325" s="94">
        <f t="shared" si="1022"/>
        <v>1.3274456521739131</v>
      </c>
      <c r="CZ325" s="94">
        <f t="shared" si="1023"/>
        <v>0.88207018106072743</v>
      </c>
      <c r="DA325" s="94">
        <f t="shared" si="1024"/>
        <v>-5.2688098495212037</v>
      </c>
      <c r="DB325" s="94" t="e">
        <f t="shared" si="1025"/>
        <v>#DIV/0!</v>
      </c>
      <c r="DC325" s="362">
        <f t="shared" si="984"/>
        <v>8.016</v>
      </c>
      <c r="DD325" s="362">
        <f t="shared" si="1026"/>
        <v>-8.2569999999999997</v>
      </c>
      <c r="DE325" s="436">
        <f t="shared" si="1027"/>
        <v>0.97699999999999998</v>
      </c>
      <c r="DF325" s="266"/>
      <c r="DG325" s="266">
        <v>-8.016</v>
      </c>
      <c r="DH325" s="266">
        <v>0.24099999999999999</v>
      </c>
      <c r="DI325" s="266">
        <v>-0.73599999999999999</v>
      </c>
      <c r="DJ325" s="266">
        <v>-6.2409999999999997</v>
      </c>
      <c r="DK325" s="205">
        <v>1.462</v>
      </c>
      <c r="DL325" s="267"/>
      <c r="DM325" s="219"/>
      <c r="DN325" s="219"/>
      <c r="DO325" s="219"/>
      <c r="DP325" s="219"/>
      <c r="DQ325" s="219"/>
      <c r="DR325" s="94">
        <f t="shared" si="985"/>
        <v>1</v>
      </c>
      <c r="DS325" s="94">
        <f t="shared" si="1028"/>
        <v>3.6024016010673815E-2</v>
      </c>
      <c r="DT325" s="94">
        <f t="shared" si="1029"/>
        <v>0.13900057438253877</v>
      </c>
      <c r="DU325" s="94">
        <f t="shared" si="1030"/>
        <v>0.30471246006389774</v>
      </c>
      <c r="DV325" s="94">
        <f t="shared" si="1031"/>
        <v>-1.6700561948086698</v>
      </c>
      <c r="DW325" s="94" t="e">
        <f t="shared" si="1032"/>
        <v>#DIV/0!</v>
      </c>
      <c r="DX325" s="362">
        <f t="shared" si="986"/>
        <v>1.4450000000000001</v>
      </c>
      <c r="DY325" s="362">
        <f t="shared" si="1033"/>
        <v>5.4000000000000048E-2</v>
      </c>
      <c r="DZ325" s="436">
        <f t="shared" si="1034"/>
        <v>0.24199999999999999</v>
      </c>
      <c r="EA325" s="100"/>
      <c r="EB325" s="100">
        <v>-1.4450000000000001</v>
      </c>
      <c r="EC325" s="100">
        <v>-1.4990000000000001</v>
      </c>
      <c r="ED325" s="100">
        <v>-1.7410000000000001</v>
      </c>
      <c r="EE325" s="100">
        <v>-2.504</v>
      </c>
      <c r="EF325" s="228">
        <v>3.7370000000000001</v>
      </c>
      <c r="EG325" s="203"/>
      <c r="EH325" s="290"/>
      <c r="EI325" s="290"/>
      <c r="EJ325" s="290"/>
      <c r="EK325" s="290"/>
      <c r="EL325" s="290"/>
      <c r="EM325" s="94">
        <f t="shared" si="987"/>
        <v>-1</v>
      </c>
      <c r="EN325" s="94">
        <f t="shared" si="1035"/>
        <v>1.0519108676708609E-2</v>
      </c>
      <c r="EO325" s="94">
        <f t="shared" si="1036"/>
        <v>4.487513007284076E-2</v>
      </c>
      <c r="EP325" s="94">
        <f t="shared" si="1037"/>
        <v>0.21357537490134171</v>
      </c>
      <c r="EQ325" s="94">
        <f t="shared" si="1038"/>
        <v>-0.21440972222222224</v>
      </c>
      <c r="ER325" s="94" t="e">
        <f t="shared" si="1039"/>
        <v>#DIV/0!</v>
      </c>
      <c r="ES325" s="362">
        <f t="shared" si="988"/>
        <v>-16.234999999999999</v>
      </c>
      <c r="ET325" s="362">
        <f t="shared" si="1040"/>
        <v>0.16900000000000048</v>
      </c>
      <c r="EU325" s="436">
        <f t="shared" si="1041"/>
        <v>0.6899999999999995</v>
      </c>
      <c r="EV325" s="100"/>
      <c r="EW325" s="328">
        <v>16.234999999999999</v>
      </c>
      <c r="EX325" s="100">
        <v>16.065999999999999</v>
      </c>
      <c r="EY325" s="100">
        <v>15.375999999999999</v>
      </c>
      <c r="EZ325" s="100">
        <v>12.67</v>
      </c>
      <c r="FA325" s="228">
        <v>16.128</v>
      </c>
      <c r="FB325" s="203"/>
      <c r="FC325" s="290"/>
      <c r="FD325" s="290"/>
      <c r="FE325" s="290"/>
      <c r="FF325" s="290"/>
      <c r="FG325" s="290"/>
      <c r="FH325" s="94">
        <f t="shared" si="989"/>
        <v>-1</v>
      </c>
      <c r="FI325" s="94">
        <f t="shared" si="1042"/>
        <v>0.14634146341463414</v>
      </c>
      <c r="FJ325" s="94">
        <f t="shared" si="1043"/>
        <v>2.5000000000000001E-2</v>
      </c>
      <c r="FK325" s="94">
        <f t="shared" si="1044"/>
        <v>-0.16666666666666666</v>
      </c>
      <c r="FL325" s="94">
        <f t="shared" si="1045"/>
        <v>2.1276595744680851E-2</v>
      </c>
      <c r="FM325" s="94" t="e">
        <f t="shared" si="1046"/>
        <v>#DIV/0!</v>
      </c>
      <c r="FN325" s="362">
        <f t="shared" si="990"/>
        <v>-47</v>
      </c>
      <c r="FO325" s="362">
        <f t="shared" si="1047"/>
        <v>6</v>
      </c>
      <c r="FP325" s="436">
        <f t="shared" si="1048"/>
        <v>1</v>
      </c>
      <c r="FQ325" s="486"/>
      <c r="FR325" s="85">
        <v>47</v>
      </c>
      <c r="FS325" s="486">
        <v>41</v>
      </c>
      <c r="FT325" s="486">
        <v>40</v>
      </c>
      <c r="FU325" s="486">
        <v>48</v>
      </c>
      <c r="FV325" s="488">
        <v>47</v>
      </c>
      <c r="FW325" s="487"/>
      <c r="FX325" s="494"/>
      <c r="FY325" s="494"/>
      <c r="FZ325" s="494"/>
      <c r="GA325" s="494"/>
      <c r="GB325" s="494"/>
      <c r="GC325" s="2"/>
      <c r="GD325" s="98"/>
      <c r="GE325" s="1" t="s">
        <v>81</v>
      </c>
      <c r="GF325" s="336"/>
      <c r="GG325" s="1">
        <v>8210</v>
      </c>
      <c r="GH325" s="1" t="s">
        <v>979</v>
      </c>
      <c r="GI325" s="18" t="s">
        <v>79</v>
      </c>
      <c r="GJ325" s="94" t="e">
        <f t="shared" si="1116"/>
        <v>#VALUE!</v>
      </c>
      <c r="GK325" s="94" t="e">
        <f t="shared" si="1117"/>
        <v>#VALUE!</v>
      </c>
      <c r="GL325" s="94" t="e">
        <f t="shared" si="1118"/>
        <v>#VALUE!</v>
      </c>
      <c r="GM325" s="94" t="e">
        <f t="shared" si="1119"/>
        <v>#VALUE!</v>
      </c>
      <c r="GN325" s="94">
        <f t="shared" si="1120"/>
        <v>-26.052672291212431</v>
      </c>
      <c r="GO325" s="392" t="e">
        <f t="shared" si="1121"/>
        <v>#VALUE!</v>
      </c>
      <c r="GP325" s="366" t="e">
        <f t="shared" si="1122"/>
        <v>#VALUE!</v>
      </c>
      <c r="GQ325" s="366" t="e">
        <f t="shared" si="1123"/>
        <v>#VALUE!</v>
      </c>
      <c r="GR325" s="437" t="e">
        <f t="shared" si="1124"/>
        <v>#VALUE!</v>
      </c>
      <c r="GS325" s="94" t="str">
        <f t="shared" si="991"/>
        <v>Negativ EK</v>
      </c>
      <c r="GT325" s="94" t="str">
        <f t="shared" si="1049"/>
        <v>Negativ EK</v>
      </c>
      <c r="GU325" s="392" t="str">
        <f t="shared" si="1050"/>
        <v>Negativ EK</v>
      </c>
      <c r="GV325" s="94" t="str">
        <f t="shared" si="1051"/>
        <v>Negativ EK</v>
      </c>
      <c r="GW325" s="94">
        <f t="shared" si="1052"/>
        <v>-12.905109489051094</v>
      </c>
      <c r="GX325" s="94">
        <f t="shared" si="1053"/>
        <v>0.51511907947551516</v>
      </c>
      <c r="GY325" s="438" t="str">
        <f t="shared" si="1054"/>
        <v>Negativ EK</v>
      </c>
      <c r="GZ325" s="438" t="str">
        <f t="shared" si="1055"/>
        <v>Negativ EK</v>
      </c>
      <c r="HA325" s="438" t="str">
        <f t="shared" si="1056"/>
        <v>Negativ EK</v>
      </c>
      <c r="HB325" s="438" t="str">
        <f t="shared" si="1057"/>
        <v>Negativ EK</v>
      </c>
      <c r="HC325" s="438" t="str">
        <f t="shared" si="1058"/>
        <v>Negativ EK</v>
      </c>
      <c r="HD325" s="94">
        <f t="shared" si="1125"/>
        <v>1</v>
      </c>
      <c r="HE325" s="94">
        <f t="shared" si="1126"/>
        <v>-32.074127259694272</v>
      </c>
      <c r="HF325" s="94">
        <f t="shared" si="1127"/>
        <v>1.3444324013852946</v>
      </c>
      <c r="HG325" s="94">
        <f t="shared" si="1128"/>
        <v>0.89363269500472664</v>
      </c>
      <c r="HH325" s="94">
        <f t="shared" si="1129"/>
        <v>-5.4895204053438951</v>
      </c>
      <c r="HI325" s="392" t="e">
        <f t="shared" si="1130"/>
        <v>#VALUE!</v>
      </c>
      <c r="HJ325" s="366">
        <f t="shared" si="1131"/>
        <v>0.6166991734002043</v>
      </c>
      <c r="HK325" s="366">
        <f t="shared" si="1132"/>
        <v>-0.63654523917210182</v>
      </c>
      <c r="HL325" s="437">
        <f t="shared" si="1133"/>
        <v>7.7465690673844262E-2</v>
      </c>
      <c r="HM325" s="94">
        <f t="shared" si="992"/>
        <v>0</v>
      </c>
      <c r="HN325" s="94">
        <f t="shared" si="1059"/>
        <v>-0.6166991734002043</v>
      </c>
      <c r="HO325" s="392">
        <f t="shared" si="1060"/>
        <v>1.9846065771897462E-2</v>
      </c>
      <c r="HP325" s="94">
        <f t="shared" si="1061"/>
        <v>-5.7619624901946803E-2</v>
      </c>
      <c r="HQ325" s="94">
        <f t="shared" si="1062"/>
        <v>-0.54170428501979295</v>
      </c>
      <c r="HR325" s="94">
        <f t="shared" si="1063"/>
        <v>0.12065972222222222</v>
      </c>
      <c r="HS325" s="438" t="str">
        <f t="shared" si="1064"/>
        <v>i.a.</v>
      </c>
      <c r="HT325" s="438" t="str">
        <f t="shared" si="1065"/>
        <v>i.a.</v>
      </c>
      <c r="HU325" s="438" t="str">
        <f t="shared" si="1066"/>
        <v>i.a.</v>
      </c>
      <c r="HV325" s="438" t="str">
        <f t="shared" si="1067"/>
        <v>i.a.</v>
      </c>
      <c r="HW325" s="438" t="str">
        <f t="shared" si="1068"/>
        <v>i.a.</v>
      </c>
      <c r="HX325" s="94" t="e">
        <f t="shared" si="1134"/>
        <v>#VALUE!</v>
      </c>
      <c r="HY325" s="94">
        <f t="shared" si="1135"/>
        <v>4.6058628963811792E-2</v>
      </c>
      <c r="HZ325" s="94">
        <f t="shared" si="1136"/>
        <v>0.17597864009124334</v>
      </c>
      <c r="IA325" s="94">
        <f t="shared" si="1137"/>
        <v>0.42707510854640901</v>
      </c>
      <c r="IB325" s="94">
        <f t="shared" si="1138"/>
        <v>-1.8529334104083846</v>
      </c>
      <c r="IC325" s="392" t="e">
        <f t="shared" si="1139"/>
        <v>#VALUE!</v>
      </c>
      <c r="ID325" s="366" t="e">
        <f t="shared" si="1140"/>
        <v>#VALUE!</v>
      </c>
      <c r="IE325" s="366">
        <f t="shared" si="1141"/>
        <v>4.2973910629126033E-3</v>
      </c>
      <c r="IF325" s="437">
        <f t="shared" si="1142"/>
        <v>1.992578124342187E-2</v>
      </c>
      <c r="IG325" s="94" t="str">
        <f t="shared" si="993"/>
        <v>i.a.</v>
      </c>
      <c r="IH325" s="94">
        <f t="shared" si="1069"/>
        <v>-8.9005235602094251E-2</v>
      </c>
      <c r="II325" s="392">
        <f t="shared" si="1070"/>
        <v>-9.3302626665006855E-2</v>
      </c>
      <c r="IJ325" s="94">
        <f t="shared" si="1071"/>
        <v>-0.11322840790842872</v>
      </c>
      <c r="IK325" s="94">
        <f t="shared" si="1072"/>
        <v>-0.19763220205209156</v>
      </c>
      <c r="IL325" s="94">
        <f t="shared" si="1073"/>
        <v>0.23170882936507936</v>
      </c>
      <c r="IM325" s="438" t="str">
        <f t="shared" si="1074"/>
        <v>i.a.</v>
      </c>
      <c r="IN325" s="438" t="str">
        <f t="shared" si="1075"/>
        <v>i.a.</v>
      </c>
      <c r="IO325" s="438" t="str">
        <f t="shared" si="1076"/>
        <v>i.a.</v>
      </c>
      <c r="IP325" s="438" t="str">
        <f t="shared" si="1077"/>
        <v>i.a.</v>
      </c>
      <c r="IQ325" s="438" t="str">
        <f t="shared" si="1078"/>
        <v>i.a.</v>
      </c>
      <c r="IR325" s="438" t="str">
        <f t="shared" si="994"/>
        <v>i.a.</v>
      </c>
      <c r="IS325" s="94" t="e">
        <f t="shared" si="1143"/>
        <v>#VALUE!</v>
      </c>
      <c r="IT325" s="94" t="e">
        <f t="shared" si="1144"/>
        <v>#VALUE!</v>
      </c>
      <c r="IU325" s="94" t="e">
        <f t="shared" si="1145"/>
        <v>#VALUE!</v>
      </c>
      <c r="IV325" s="94" t="e">
        <f t="shared" si="1146"/>
        <v>#VALUE!</v>
      </c>
      <c r="IW325" s="94" t="e">
        <f t="shared" si="1147"/>
        <v>#VALUE!</v>
      </c>
      <c r="IX325" s="392" t="e">
        <f t="shared" si="1148"/>
        <v>#VALUE!</v>
      </c>
      <c r="IY325" s="366" t="e">
        <f t="shared" si="1149"/>
        <v>#VALUE!</v>
      </c>
      <c r="IZ325" s="366" t="e">
        <f t="shared" si="1150"/>
        <v>#VALUE!</v>
      </c>
      <c r="JA325" s="437" t="e">
        <f t="shared" si="1151"/>
        <v>#VALUE!</v>
      </c>
      <c r="JB325" s="462"/>
      <c r="JC325" s="94" t="str">
        <f t="shared" si="1079"/>
        <v>i.a.</v>
      </c>
      <c r="JD325" s="392" t="str">
        <f t="shared" si="1080"/>
        <v>i.a.</v>
      </c>
      <c r="JE325" s="94" t="str">
        <f t="shared" si="1081"/>
        <v>i.a.</v>
      </c>
      <c r="JF325" s="94" t="str">
        <f t="shared" si="1082"/>
        <v>i.a.</v>
      </c>
      <c r="JG325" s="94" t="str">
        <f t="shared" si="1083"/>
        <v>i.a.</v>
      </c>
      <c r="JH325" s="438" t="str">
        <f t="shared" si="1084"/>
        <v>i.a.</v>
      </c>
      <c r="JI325" s="438" t="str">
        <f t="shared" si="1085"/>
        <v>i.a.</v>
      </c>
      <c r="JJ325" s="438" t="str">
        <f t="shared" si="1086"/>
        <v>i.a.</v>
      </c>
      <c r="JK325" s="438" t="str">
        <f t="shared" si="1087"/>
        <v>i.a.</v>
      </c>
      <c r="JL325" s="438" t="str">
        <f t="shared" si="1088"/>
        <v>i.a.</v>
      </c>
      <c r="JM325" s="438" t="str">
        <f t="shared" si="995"/>
        <v>i.a.</v>
      </c>
      <c r="JN325" s="94" t="e">
        <f t="shared" si="1152"/>
        <v>#VALUE!</v>
      </c>
      <c r="JO325" s="94" t="e">
        <f t="shared" si="1153"/>
        <v>#DIV/0!</v>
      </c>
      <c r="JP325" s="94" t="e">
        <f t="shared" si="1154"/>
        <v>#DIV/0!</v>
      </c>
      <c r="JQ325" s="94" t="e">
        <f t="shared" si="1155"/>
        <v>#DIV/0!</v>
      </c>
      <c r="JR325" s="94" t="e">
        <f t="shared" si="1156"/>
        <v>#DIV/0!</v>
      </c>
      <c r="JS325" s="392" t="e">
        <f t="shared" si="1157"/>
        <v>#VALUE!</v>
      </c>
      <c r="JT325" s="364" t="e">
        <f t="shared" si="1158"/>
        <v>#VALUE!</v>
      </c>
      <c r="JU325" s="366">
        <f t="shared" si="1159"/>
        <v>0</v>
      </c>
      <c r="JV325" s="439">
        <f t="shared" si="1160"/>
        <v>0</v>
      </c>
      <c r="JW325" s="99" t="str">
        <f t="shared" si="996"/>
        <v>i.a.</v>
      </c>
      <c r="JX325" s="99">
        <f t="shared" si="1089"/>
        <v>0</v>
      </c>
      <c r="JY325" s="393">
        <f t="shared" si="1090"/>
        <v>0</v>
      </c>
      <c r="JZ325" s="99">
        <f t="shared" si="1091"/>
        <v>0</v>
      </c>
      <c r="KA325" s="99">
        <f t="shared" si="1092"/>
        <v>0</v>
      </c>
      <c r="KB325" s="358">
        <f t="shared" si="1093"/>
        <v>0</v>
      </c>
      <c r="KC325" s="440" t="str">
        <f t="shared" si="1094"/>
        <v>i.a.</v>
      </c>
      <c r="KD325" s="440" t="str">
        <f t="shared" si="1095"/>
        <v>i.a.</v>
      </c>
      <c r="KE325" s="440" t="str">
        <f t="shared" si="1096"/>
        <v>i.a.</v>
      </c>
      <c r="KF325" s="440" t="str">
        <f t="shared" si="997"/>
        <v>i.a.</v>
      </c>
      <c r="KG325" s="440" t="str">
        <f t="shared" si="998"/>
        <v>i.a.</v>
      </c>
      <c r="KH325" s="440" t="str">
        <f t="shared" si="999"/>
        <v>i.a.</v>
      </c>
      <c r="KI325" s="94">
        <f t="shared" si="1161"/>
        <v>1</v>
      </c>
      <c r="KJ325" s="99">
        <f t="shared" si="1162"/>
        <v>-29.087174014540121</v>
      </c>
      <c r="KK325" s="94">
        <f t="shared" si="1163"/>
        <v>1.3350048570453412</v>
      </c>
      <c r="KL325" s="94">
        <f t="shared" si="1164"/>
        <v>0.85987933634992464</v>
      </c>
      <c r="KM325" s="94">
        <f t="shared" si="1165"/>
        <v>-5.0468831168831167</v>
      </c>
      <c r="KN325" s="394" t="e">
        <f t="shared" si="1166"/>
        <v>#VALUE!</v>
      </c>
      <c r="KO325" s="364">
        <f t="shared" si="1167"/>
        <v>0.21853191489361704</v>
      </c>
      <c r="KP325" s="366">
        <f t="shared" si="1168"/>
        <v>-0.22631240269849509</v>
      </c>
      <c r="KQ325" s="439">
        <f t="shared" si="1169"/>
        <v>3.1005487804878051E-2</v>
      </c>
      <c r="KR325" s="308"/>
      <c r="KS325" s="99">
        <f t="shared" si="1097"/>
        <v>-0.21853191489361704</v>
      </c>
      <c r="KT325" s="395">
        <f t="shared" si="1098"/>
        <v>7.7804878048780488E-3</v>
      </c>
      <c r="KU325" s="308">
        <f t="shared" si="1099"/>
        <v>-2.3225000000000003E-2</v>
      </c>
      <c r="KV325" s="308">
        <f t="shared" si="1100"/>
        <v>-0.16575000000000001</v>
      </c>
      <c r="KW325" s="308">
        <f t="shared" si="1101"/>
        <v>4.0957446808510642E-2</v>
      </c>
      <c r="KX325" s="441" t="str">
        <f t="shared" si="1102"/>
        <v>i.a.</v>
      </c>
      <c r="KY325" s="441" t="str">
        <f t="shared" si="1103"/>
        <v>i.a.</v>
      </c>
      <c r="KZ325" s="441" t="str">
        <f t="shared" si="1104"/>
        <v>i.a.</v>
      </c>
      <c r="LA325" s="441" t="str">
        <f t="shared" si="1105"/>
        <v>i.a.</v>
      </c>
      <c r="LB325" s="441" t="str">
        <f t="shared" si="1106"/>
        <v>i.a.</v>
      </c>
      <c r="LC325" s="441" t="str">
        <f t="shared" si="1000"/>
        <v>i.a.</v>
      </c>
    </row>
    <row r="326" spans="1:315" s="1" customFormat="1" ht="15.75" customHeight="1" x14ac:dyDescent="0.3">
      <c r="A326" s="374" t="s">
        <v>1056</v>
      </c>
      <c r="B326" s="172">
        <v>64045628</v>
      </c>
      <c r="C326" t="s">
        <v>128</v>
      </c>
      <c r="D326" s="336"/>
      <c r="E326">
        <v>1</v>
      </c>
      <c r="F326"/>
      <c r="G326">
        <v>711210</v>
      </c>
      <c r="H326"/>
      <c r="I326" s="186">
        <v>45009</v>
      </c>
      <c r="J326" s="176"/>
      <c r="K326" s="176" t="s">
        <v>132</v>
      </c>
      <c r="L326" s="176" t="s">
        <v>132</v>
      </c>
      <c r="M326" s="176" t="s">
        <v>132</v>
      </c>
      <c r="N326" s="176" t="s">
        <v>132</v>
      </c>
      <c r="O326" s="176" t="s">
        <v>132</v>
      </c>
      <c r="P326" s="176" t="s">
        <v>132</v>
      </c>
      <c r="Q326" s="94">
        <f t="shared" si="1107"/>
        <v>-1</v>
      </c>
      <c r="R326" s="94">
        <f t="shared" si="1108"/>
        <v>0.12539650694932059</v>
      </c>
      <c r="S326" s="94">
        <f t="shared" si="1109"/>
        <v>0.18288033160359451</v>
      </c>
      <c r="T326" s="94">
        <f t="shared" si="1110"/>
        <v>4.7010104356468352E-2</v>
      </c>
      <c r="U326" s="94">
        <f t="shared" si="1111"/>
        <v>9.3136285925968565E-2</v>
      </c>
      <c r="V326" s="94">
        <f t="shared" si="1112"/>
        <v>0.18410830551962198</v>
      </c>
      <c r="W326" s="362">
        <f t="shared" si="1113"/>
        <v>-1009.717</v>
      </c>
      <c r="X326" s="362">
        <f t="shared" si="1114"/>
        <v>112.50699999999995</v>
      </c>
      <c r="Y326" s="362">
        <f t="shared" si="1115"/>
        <v>138.71400000000006</v>
      </c>
      <c r="Z326" s="100"/>
      <c r="AA326" s="396">
        <v>1009.717</v>
      </c>
      <c r="AB326" s="100">
        <v>897.21</v>
      </c>
      <c r="AC326" s="100">
        <v>758.49599999999998</v>
      </c>
      <c r="AD326" s="100">
        <v>724.44</v>
      </c>
      <c r="AE326" s="203">
        <v>662.71699999999998</v>
      </c>
      <c r="AF326" s="203">
        <v>559.67600000000004</v>
      </c>
      <c r="AG326" s="205">
        <v>504.92200000000003</v>
      </c>
      <c r="AH326" s="201">
        <v>430.041</v>
      </c>
      <c r="AI326" s="201">
        <v>397.58800000000002</v>
      </c>
      <c r="AJ326" s="201">
        <v>382.15899999999999</v>
      </c>
      <c r="AK326" s="201">
        <v>327.55599999999998</v>
      </c>
      <c r="AL326" s="94">
        <f t="shared" si="976"/>
        <v>-1</v>
      </c>
      <c r="AM326" s="94">
        <f t="shared" si="977"/>
        <v>0.10797256196207854</v>
      </c>
      <c r="AN326" s="94">
        <f t="shared" si="1001"/>
        <v>0.19625885408053048</v>
      </c>
      <c r="AO326" s="94">
        <f t="shared" si="1002"/>
        <v>8.193582036707793E-2</v>
      </c>
      <c r="AP326" s="94">
        <f t="shared" si="1003"/>
        <v>8.4047312466983548E-2</v>
      </c>
      <c r="AQ326" s="94">
        <f t="shared" si="1004"/>
        <v>0.2003239780943252</v>
      </c>
      <c r="AR326" s="362">
        <f t="shared" si="978"/>
        <v>-753.346</v>
      </c>
      <c r="AS326" s="362">
        <f t="shared" si="1005"/>
        <v>73.413999999999987</v>
      </c>
      <c r="AT326" s="362">
        <f t="shared" si="1006"/>
        <v>111.55000000000007</v>
      </c>
      <c r="AU326" s="266"/>
      <c r="AV326" s="266">
        <v>753.346</v>
      </c>
      <c r="AW326" s="266">
        <v>679.93200000000002</v>
      </c>
      <c r="AX326" s="266">
        <v>568.38199999999995</v>
      </c>
      <c r="AY326" s="266">
        <v>525.33799999999997</v>
      </c>
      <c r="AZ326" s="266">
        <v>484.608</v>
      </c>
      <c r="BA326" s="266">
        <v>403.73099999999999</v>
      </c>
      <c r="BB326" s="201">
        <v>369.25200000000001</v>
      </c>
      <c r="BC326" s="201">
        <v>322.09300000000002</v>
      </c>
      <c r="BD326" s="201">
        <v>299.69499999999999</v>
      </c>
      <c r="BE326" s="201">
        <v>280.99</v>
      </c>
      <c r="BF326" s="201">
        <v>257.47199999999998</v>
      </c>
      <c r="BG326" s="94">
        <f t="shared" si="979"/>
        <v>-1</v>
      </c>
      <c r="BH326" s="94">
        <f t="shared" si="1007"/>
        <v>-0.20549491349224025</v>
      </c>
      <c r="BI326" s="94">
        <f t="shared" si="1008"/>
        <v>0.2043031907282872</v>
      </c>
      <c r="BJ326" s="94">
        <f t="shared" si="1009"/>
        <v>1.5197458011802018E-2</v>
      </c>
      <c r="BK326" s="94">
        <f t="shared" si="1010"/>
        <v>0.17558539136374324</v>
      </c>
      <c r="BL326" s="94">
        <f t="shared" si="1011"/>
        <v>0.51590357547322419</v>
      </c>
      <c r="BM326" s="362">
        <f t="shared" si="980"/>
        <v>-53.497999999999998</v>
      </c>
      <c r="BN326" s="362">
        <f t="shared" si="1012"/>
        <v>-13.836999999999996</v>
      </c>
      <c r="BO326" s="362">
        <f t="shared" si="1013"/>
        <v>11.422999999999995</v>
      </c>
      <c r="BP326" s="266"/>
      <c r="BQ326" s="266">
        <v>53.497999999999998</v>
      </c>
      <c r="BR326" s="266">
        <v>67.334999999999994</v>
      </c>
      <c r="BS326" s="266">
        <v>55.911999999999999</v>
      </c>
      <c r="BT326" s="266">
        <v>55.075000000000003</v>
      </c>
      <c r="BU326" s="266">
        <v>46.848999999999997</v>
      </c>
      <c r="BV326" s="266">
        <v>30.905000000000001</v>
      </c>
      <c r="BW326" s="201">
        <v>31.620999999999999</v>
      </c>
      <c r="BX326" s="201">
        <v>25.103000000000002</v>
      </c>
      <c r="BY326" s="201">
        <v>21.433</v>
      </c>
      <c r="BZ326" s="201">
        <v>18.927</v>
      </c>
      <c r="CA326" s="201">
        <v>16.568999999999999</v>
      </c>
      <c r="CB326" s="94">
        <f t="shared" si="981"/>
        <v>-1</v>
      </c>
      <c r="CC326" s="94">
        <f t="shared" si="1014"/>
        <v>-0.28908177652449762</v>
      </c>
      <c r="CD326" s="94">
        <f t="shared" si="1015"/>
        <v>0.22840441654037666</v>
      </c>
      <c r="CE326" s="94">
        <f t="shared" si="1016"/>
        <v>-3.2464019045559071E-4</v>
      </c>
      <c r="CF326" s="94">
        <f t="shared" si="1017"/>
        <v>0.33181206764027671</v>
      </c>
      <c r="CG326" s="94">
        <f t="shared" si="1018"/>
        <v>0.61476999456985482</v>
      </c>
      <c r="CH326" s="362">
        <f t="shared" si="982"/>
        <v>-48.405000000000001</v>
      </c>
      <c r="CI326" s="362">
        <f t="shared" si="1019"/>
        <v>-19.682999999999993</v>
      </c>
      <c r="CJ326" s="362">
        <f t="shared" si="1020"/>
        <v>12.659999999999997</v>
      </c>
      <c r="CK326" s="100"/>
      <c r="CL326" s="100">
        <v>48.405000000000001</v>
      </c>
      <c r="CM326" s="100">
        <v>68.087999999999994</v>
      </c>
      <c r="CN326" s="100">
        <v>55.427999999999997</v>
      </c>
      <c r="CO326" s="100">
        <v>55.445999999999998</v>
      </c>
      <c r="CP326" s="100">
        <v>41.631999999999998</v>
      </c>
      <c r="CQ326" s="100">
        <v>25.782</v>
      </c>
      <c r="CR326" s="208">
        <v>33.524999999999999</v>
      </c>
      <c r="CS326" s="208">
        <v>23.565999999999999</v>
      </c>
      <c r="CT326" s="208">
        <v>23.003</v>
      </c>
      <c r="CU326" s="208">
        <v>18.265999999999998</v>
      </c>
      <c r="CV326" s="208">
        <v>19.076000000000001</v>
      </c>
      <c r="CW326" s="94">
        <f t="shared" si="983"/>
        <v>-1</v>
      </c>
      <c r="CX326" s="94">
        <f t="shared" si="1021"/>
        <v>-0.34132773356911278</v>
      </c>
      <c r="CY326" s="94">
        <f t="shared" si="1022"/>
        <v>0.29565632458233887</v>
      </c>
      <c r="CZ326" s="94">
        <f t="shared" si="1023"/>
        <v>2.3598964186251067E-2</v>
      </c>
      <c r="DA326" s="94">
        <f t="shared" si="1024"/>
        <v>0.39273927392739272</v>
      </c>
      <c r="DB326" s="94">
        <f t="shared" si="1025"/>
        <v>0.69772412199630296</v>
      </c>
      <c r="DC326" s="362">
        <f t="shared" si="984"/>
        <v>-35.758000000000003</v>
      </c>
      <c r="DD326" s="362">
        <f t="shared" si="1026"/>
        <v>-18.529999999999994</v>
      </c>
      <c r="DE326" s="362">
        <f t="shared" si="1027"/>
        <v>12.387999999999998</v>
      </c>
      <c r="DF326" s="266"/>
      <c r="DG326" s="266">
        <v>35.758000000000003</v>
      </c>
      <c r="DH326" s="266">
        <v>54.287999999999997</v>
      </c>
      <c r="DI326" s="266">
        <v>41.9</v>
      </c>
      <c r="DJ326" s="266">
        <v>40.933999999999997</v>
      </c>
      <c r="DK326" s="266">
        <v>29.390999999999998</v>
      </c>
      <c r="DL326" s="266">
        <v>17.312000000000001</v>
      </c>
      <c r="DM326" s="201">
        <v>25.248999999999999</v>
      </c>
      <c r="DN326" s="201">
        <v>19.535</v>
      </c>
      <c r="DO326" s="201">
        <v>18.581</v>
      </c>
      <c r="DP326" s="201">
        <v>15.93</v>
      </c>
      <c r="DQ326" s="201">
        <v>13.52</v>
      </c>
      <c r="DR326" s="94">
        <f t="shared" si="985"/>
        <v>-1</v>
      </c>
      <c r="DS326" s="94">
        <f t="shared" si="1028"/>
        <v>-6.8530040616422691E-2</v>
      </c>
      <c r="DT326" s="94">
        <f t="shared" si="1029"/>
        <v>9.5214558890257386E-2</v>
      </c>
      <c r="DU326" s="94">
        <f t="shared" si="1030"/>
        <v>-3.1362822968009366E-2</v>
      </c>
      <c r="DV326" s="94">
        <f t="shared" si="1031"/>
        <v>0.18556979221915168</v>
      </c>
      <c r="DW326" s="94">
        <f t="shared" si="1032"/>
        <v>0.17994071146245055</v>
      </c>
      <c r="DX326" s="362">
        <f t="shared" si="986"/>
        <v>-125.904</v>
      </c>
      <c r="DY326" s="362">
        <f t="shared" si="1033"/>
        <v>-9.2630000000000052</v>
      </c>
      <c r="DZ326" s="362">
        <f t="shared" si="1034"/>
        <v>11.751000000000005</v>
      </c>
      <c r="EA326" s="100"/>
      <c r="EB326" s="100">
        <v>125.904</v>
      </c>
      <c r="EC326" s="100">
        <v>135.167</v>
      </c>
      <c r="ED326" s="100">
        <v>123.416</v>
      </c>
      <c r="EE326" s="100">
        <v>127.41200000000001</v>
      </c>
      <c r="EF326" s="100">
        <v>107.46899999999999</v>
      </c>
      <c r="EG326" s="100">
        <v>91.08</v>
      </c>
      <c r="EH326" s="208">
        <v>84.549000000000007</v>
      </c>
      <c r="EI326" s="208">
        <v>71.95</v>
      </c>
      <c r="EJ326" s="208">
        <v>60.526000000000003</v>
      </c>
      <c r="EK326" s="208">
        <v>51.587000000000003</v>
      </c>
      <c r="EL326" s="208">
        <v>39.679000000000002</v>
      </c>
      <c r="EM326" s="94">
        <f t="shared" si="987"/>
        <v>-1</v>
      </c>
      <c r="EN326" s="94">
        <f t="shared" si="1035"/>
        <v>5.3273093311704094E-2</v>
      </c>
      <c r="EO326" s="94">
        <f t="shared" si="1036"/>
        <v>-5.959987980844992E-2</v>
      </c>
      <c r="EP326" s="94">
        <f t="shared" si="1037"/>
        <v>0.20056962520276178</v>
      </c>
      <c r="EQ326" s="94">
        <f t="shared" si="1038"/>
        <v>7.0567042606516348E-2</v>
      </c>
      <c r="ER326" s="94">
        <f t="shared" si="1039"/>
        <v>0.1345681849519694</v>
      </c>
      <c r="ES326" s="362">
        <f t="shared" si="988"/>
        <v>-471.38499999999999</v>
      </c>
      <c r="ET326" s="362">
        <f t="shared" si="1040"/>
        <v>23.841999999999985</v>
      </c>
      <c r="EU326" s="362">
        <f t="shared" si="1041"/>
        <v>-28.363999999999976</v>
      </c>
      <c r="EV326" s="100"/>
      <c r="EW326" s="100">
        <v>471.38499999999999</v>
      </c>
      <c r="EX326" s="100">
        <v>447.54300000000001</v>
      </c>
      <c r="EY326" s="100">
        <v>475.90699999999998</v>
      </c>
      <c r="EZ326" s="100">
        <v>396.40100000000001</v>
      </c>
      <c r="FA326" s="100">
        <v>370.27199999999999</v>
      </c>
      <c r="FB326" s="100">
        <v>326.35500000000002</v>
      </c>
      <c r="FC326" s="208">
        <v>300.84699999999998</v>
      </c>
      <c r="FD326" s="208">
        <v>256.33800000000002</v>
      </c>
      <c r="FE326" s="208">
        <v>224.917</v>
      </c>
      <c r="FF326" s="208">
        <v>208.87100000000001</v>
      </c>
      <c r="FG326" s="208">
        <v>196.76900000000001</v>
      </c>
      <c r="FH326" s="94">
        <f t="shared" si="989"/>
        <v>-1</v>
      </c>
      <c r="FI326" s="94">
        <f t="shared" si="1042"/>
        <v>0.17002012072434608</v>
      </c>
      <c r="FJ326" s="94">
        <f t="shared" si="1043"/>
        <v>0.29090909090909089</v>
      </c>
      <c r="FK326" s="94">
        <f t="shared" si="1044"/>
        <v>6.3535911602209949E-2</v>
      </c>
      <c r="FL326" s="94">
        <f t="shared" si="1045"/>
        <v>8.7087087087087081E-2</v>
      </c>
      <c r="FM326" s="94">
        <f t="shared" si="1046"/>
        <v>0.16433566433566432</v>
      </c>
      <c r="FN326" s="362">
        <f t="shared" si="990"/>
        <v>-1163</v>
      </c>
      <c r="FO326" s="362">
        <f t="shared" si="1047"/>
        <v>169</v>
      </c>
      <c r="FP326" s="362">
        <f t="shared" si="1048"/>
        <v>224</v>
      </c>
      <c r="FQ326" s="486"/>
      <c r="FR326" s="486">
        <v>1163</v>
      </c>
      <c r="FS326" s="486">
        <v>994</v>
      </c>
      <c r="FT326" s="486">
        <v>770</v>
      </c>
      <c r="FU326" s="486">
        <v>724</v>
      </c>
      <c r="FV326" s="486">
        <v>666</v>
      </c>
      <c r="FW326" s="486">
        <v>572</v>
      </c>
      <c r="FX326" s="2">
        <v>526</v>
      </c>
      <c r="FY326" s="2">
        <v>473</v>
      </c>
      <c r="FZ326" s="2">
        <v>452</v>
      </c>
      <c r="GA326" s="2">
        <v>450</v>
      </c>
      <c r="GB326" s="2">
        <v>397</v>
      </c>
      <c r="GC326" s="2"/>
      <c r="GD326" s="89"/>
      <c r="GE326" s="1" t="s">
        <v>81</v>
      </c>
      <c r="GF326" s="336" t="s">
        <v>87</v>
      </c>
      <c r="GG326" s="1">
        <v>2860</v>
      </c>
      <c r="GH326" s="1" t="s">
        <v>298</v>
      </c>
      <c r="GI326" s="18" t="s">
        <v>97</v>
      </c>
      <c r="GJ326" s="94">
        <f t="shared" si="1116"/>
        <v>-1</v>
      </c>
      <c r="GK326" s="94">
        <f t="shared" si="1117"/>
        <v>-0.29585680914017343</v>
      </c>
      <c r="GL326" s="94">
        <f t="shared" si="1118"/>
        <v>0.19156411284573863</v>
      </c>
      <c r="GM326" s="94">
        <f t="shared" si="1119"/>
        <v>-6.3881431947686862E-2</v>
      </c>
      <c r="GN326" s="94">
        <f t="shared" si="1120"/>
        <v>0.12580393568619538</v>
      </c>
      <c r="GO326" s="392">
        <f t="shared" si="1121"/>
        <v>0.42836498484660773</v>
      </c>
      <c r="GP326" s="366">
        <f t="shared" si="1122"/>
        <v>-0.37081866618659287</v>
      </c>
      <c r="GQ326" s="366">
        <f t="shared" si="1123"/>
        <v>-0.1558052804765675</v>
      </c>
      <c r="GR326" s="366">
        <f t="shared" si="1124"/>
        <v>8.4663718937388166E-2</v>
      </c>
      <c r="GS326" s="94">
        <f t="shared" si="991"/>
        <v>0</v>
      </c>
      <c r="GT326" s="94">
        <f t="shared" si="1049"/>
        <v>0.37081866618659287</v>
      </c>
      <c r="GU326" s="392">
        <f t="shared" si="1050"/>
        <v>0.52662394666316037</v>
      </c>
      <c r="GV326" s="94">
        <f t="shared" si="1051"/>
        <v>0.4419602277257722</v>
      </c>
      <c r="GW326" s="94">
        <f t="shared" si="1052"/>
        <v>0.47211992455754187</v>
      </c>
      <c r="GX326" s="94">
        <f t="shared" si="1053"/>
        <v>0.4193624747543428</v>
      </c>
      <c r="GY326" s="94">
        <f t="shared" si="1054"/>
        <v>0.29359616008745704</v>
      </c>
      <c r="GZ326" s="94">
        <f t="shared" si="1055"/>
        <v>0.42843724241049458</v>
      </c>
      <c r="HA326" s="94">
        <f t="shared" si="1056"/>
        <v>0.35577765029137354</v>
      </c>
      <c r="HB326" s="94">
        <f t="shared" si="1057"/>
        <v>0.41035383942986092</v>
      </c>
      <c r="HC326" s="94">
        <f t="shared" si="1058"/>
        <v>0.40028049876186089</v>
      </c>
      <c r="HD326" s="94">
        <f t="shared" si="1125"/>
        <v>-1</v>
      </c>
      <c r="HE326" s="94">
        <f t="shared" si="1126"/>
        <v>-0.20158519259877736</v>
      </c>
      <c r="HF326" s="94">
        <f t="shared" si="1127"/>
        <v>0.13760713378938838</v>
      </c>
      <c r="HG326" s="94">
        <f t="shared" si="1128"/>
        <v>-0.10774120984069577</v>
      </c>
      <c r="HH326" s="94">
        <f t="shared" si="1129"/>
        <v>6.8179686032441761E-2</v>
      </c>
      <c r="HI326" s="392">
        <f t="shared" si="1130"/>
        <v>0.36483046787442536</v>
      </c>
      <c r="HJ326" s="366">
        <f t="shared" si="1131"/>
        <v>-0.1164356728709975</v>
      </c>
      <c r="HK326" s="366">
        <f t="shared" si="1132"/>
        <v>-2.9397886065598941E-2</v>
      </c>
      <c r="HL326" s="366">
        <f t="shared" si="1133"/>
        <v>1.7640306094710317E-2</v>
      </c>
      <c r="HM326" s="94">
        <f t="shared" si="992"/>
        <v>0</v>
      </c>
      <c r="HN326" s="94">
        <f t="shared" si="1059"/>
        <v>0.1164356728709975</v>
      </c>
      <c r="HO326" s="392">
        <f t="shared" si="1060"/>
        <v>0.14583355893659644</v>
      </c>
      <c r="HP326" s="94">
        <f t="shared" si="1061"/>
        <v>0.12819325284188612</v>
      </c>
      <c r="HQ326" s="94">
        <f t="shared" si="1062"/>
        <v>0.14367272618182719</v>
      </c>
      <c r="HR326" s="94">
        <f t="shared" si="1063"/>
        <v>0.13450239511244899</v>
      </c>
      <c r="HS326" s="94">
        <f t="shared" si="1064"/>
        <v>9.8548792892879808E-2</v>
      </c>
      <c r="HT326" s="94">
        <f t="shared" si="1065"/>
        <v>0.1135026965908989</v>
      </c>
      <c r="HU326" s="94">
        <f t="shared" si="1066"/>
        <v>0.10432307196808345</v>
      </c>
      <c r="HV326" s="94">
        <f t="shared" si="1067"/>
        <v>9.8817855726760537E-2</v>
      </c>
      <c r="HW326" s="94">
        <f t="shared" si="1068"/>
        <v>9.3319199290010854E-2</v>
      </c>
      <c r="HX326" s="94" t="e">
        <f t="shared" si="1134"/>
        <v>#VALUE!</v>
      </c>
      <c r="HY326" s="94">
        <f t="shared" si="1135"/>
        <v>-0.11564250022295064</v>
      </c>
      <c r="HZ326" s="94">
        <f t="shared" si="1136"/>
        <v>0.16462613665678069</v>
      </c>
      <c r="IA326" s="94">
        <f t="shared" si="1137"/>
        <v>-0.19318533744479865</v>
      </c>
      <c r="IB326" s="94">
        <f t="shared" si="1138"/>
        <v>0.10742227720053613</v>
      </c>
      <c r="IC326" s="392">
        <f t="shared" si="1139"/>
        <v>3.9991009013179556E-2</v>
      </c>
      <c r="ID326" s="366" t="e">
        <f t="shared" si="1140"/>
        <v>#VALUE!</v>
      </c>
      <c r="IE326" s="366">
        <f t="shared" si="1141"/>
        <v>-3.4926364232343188E-2</v>
      </c>
      <c r="IF326" s="366">
        <f t="shared" si="1142"/>
        <v>4.2692163136144767E-2</v>
      </c>
      <c r="IG326" s="94" t="str">
        <f t="shared" si="993"/>
        <v>i.a.</v>
      </c>
      <c r="IH326" s="94">
        <f t="shared" si="1069"/>
        <v>0.26709377684907243</v>
      </c>
      <c r="II326" s="392">
        <f t="shared" si="1070"/>
        <v>0.30202014108141562</v>
      </c>
      <c r="IJ326" s="94">
        <f t="shared" si="1071"/>
        <v>0.25932797794527085</v>
      </c>
      <c r="IK326" s="94">
        <f t="shared" si="1072"/>
        <v>0.32142199439456509</v>
      </c>
      <c r="IL326" s="94">
        <f t="shared" si="1073"/>
        <v>0.29024338864402383</v>
      </c>
      <c r="IM326" s="94">
        <f t="shared" si="1074"/>
        <v>0.27908259410764352</v>
      </c>
      <c r="IN326" s="94">
        <f t="shared" si="1075"/>
        <v>0.2810365401682583</v>
      </c>
      <c r="IO326" s="94">
        <f t="shared" si="1076"/>
        <v>0.28068409677847217</v>
      </c>
      <c r="IP326" s="94">
        <f t="shared" si="1077"/>
        <v>0.26910371381442932</v>
      </c>
      <c r="IQ326" s="94">
        <f t="shared" si="1078"/>
        <v>0.24698019351657244</v>
      </c>
      <c r="IR326" s="94">
        <f t="shared" si="994"/>
        <v>0.2016526993581306</v>
      </c>
      <c r="IS326" s="94">
        <f t="shared" si="1143"/>
        <v>-1</v>
      </c>
      <c r="IT326" s="94">
        <f t="shared" si="1144"/>
        <v>-0.29402207879472453</v>
      </c>
      <c r="IU326" s="94">
        <f t="shared" si="1145"/>
        <v>1.8110757743051178E-2</v>
      </c>
      <c r="IV326" s="94">
        <f t="shared" si="1146"/>
        <v>-3.0384278253187985E-2</v>
      </c>
      <c r="IW326" s="94">
        <f t="shared" si="1147"/>
        <v>7.5424360621177272E-2</v>
      </c>
      <c r="IX326" s="392">
        <f t="shared" si="1148"/>
        <v>0.28020685980071791</v>
      </c>
      <c r="IY326" s="366">
        <f t="shared" si="1149"/>
        <v>-5.2983162608929033E-2</v>
      </c>
      <c r="IZ326" s="366">
        <f t="shared" si="1150"/>
        <v>-2.2066156948365237E-2</v>
      </c>
      <c r="JA326" s="366">
        <f t="shared" si="1151"/>
        <v>1.3350217890792798E-3</v>
      </c>
      <c r="JB326" s="392"/>
      <c r="JC326" s="94">
        <f t="shared" si="1079"/>
        <v>5.2983162608929033E-2</v>
      </c>
      <c r="JD326" s="392">
        <f t="shared" si="1080"/>
        <v>7.504931955729427E-2</v>
      </c>
      <c r="JE326" s="94">
        <f t="shared" si="1081"/>
        <v>7.371429776821499E-2</v>
      </c>
      <c r="JF326" s="94">
        <f t="shared" si="1082"/>
        <v>7.6024239412511727E-2</v>
      </c>
      <c r="JG326" s="94">
        <f t="shared" si="1083"/>
        <v>7.0692316629873686E-2</v>
      </c>
      <c r="JH326" s="94">
        <f t="shared" si="1084"/>
        <v>5.5219448395142902E-2</v>
      </c>
      <c r="JI326" s="94">
        <f t="shared" si="1085"/>
        <v>6.2625514435893065E-2</v>
      </c>
      <c r="JJ326" s="94">
        <f t="shared" si="1086"/>
        <v>5.8373503921719097E-2</v>
      </c>
      <c r="JK326" s="94">
        <f t="shared" si="1087"/>
        <v>5.3907562602493027E-2</v>
      </c>
      <c r="JL326" s="94">
        <f t="shared" si="1088"/>
        <v>4.9526505983111743E-2</v>
      </c>
      <c r="JM326" s="94">
        <f t="shared" si="995"/>
        <v>5.0583716982744935E-2</v>
      </c>
      <c r="JN326" s="94" t="e">
        <f t="shared" si="1152"/>
        <v>#VALUE!</v>
      </c>
      <c r="JO326" s="94">
        <f t="shared" si="1153"/>
        <v>-3.8139184946152475E-2</v>
      </c>
      <c r="JP326" s="94">
        <f t="shared" si="1154"/>
        <v>-8.368425016622956E-2</v>
      </c>
      <c r="JQ326" s="94">
        <f t="shared" si="1155"/>
        <v>-1.553855122846368E-2</v>
      </c>
      <c r="JR326" s="94">
        <f t="shared" si="1156"/>
        <v>5.5645945120097757E-3</v>
      </c>
      <c r="JS326" s="392">
        <f t="shared" si="1157"/>
        <v>1.6981908043879494E-2</v>
      </c>
      <c r="JT326" s="364" t="e">
        <f t="shared" si="1158"/>
        <v>#VALUE!</v>
      </c>
      <c r="JU326" s="364">
        <f t="shared" si="1159"/>
        <v>-3.4425410589071892E-2</v>
      </c>
      <c r="JV326" s="364">
        <f t="shared" si="1160"/>
        <v>-8.2433985732577209E-2</v>
      </c>
      <c r="JW326" s="99" t="str">
        <f t="shared" si="996"/>
        <v>i.a.</v>
      </c>
      <c r="JX326" s="99">
        <f t="shared" si="1089"/>
        <v>0.86820034393809109</v>
      </c>
      <c r="JY326" s="393">
        <f t="shared" si="1090"/>
        <v>0.90262575452716298</v>
      </c>
      <c r="JZ326" s="99">
        <f t="shared" si="1091"/>
        <v>0.98505974025974019</v>
      </c>
      <c r="KA326" s="99">
        <f t="shared" si="1092"/>
        <v>1.00060773480663</v>
      </c>
      <c r="KB326" s="99">
        <f t="shared" si="1093"/>
        <v>0.99507057057057058</v>
      </c>
      <c r="KC326" s="99">
        <f t="shared" si="1094"/>
        <v>0.97845454545454558</v>
      </c>
      <c r="KD326" s="99">
        <f t="shared" si="1095"/>
        <v>0.95992775665399244</v>
      </c>
      <c r="KE326" s="99">
        <f t="shared" si="1096"/>
        <v>0.90917758985200847</v>
      </c>
      <c r="KF326" s="99">
        <f t="shared" si="997"/>
        <v>0.87961946902654875</v>
      </c>
      <c r="KG326" s="99">
        <f t="shared" si="998"/>
        <v>0.84924222222222223</v>
      </c>
      <c r="KH326" s="99">
        <f t="shared" si="999"/>
        <v>0.82507808564231733</v>
      </c>
      <c r="KI326" s="94">
        <f t="shared" si="1161"/>
        <v>-1</v>
      </c>
      <c r="KJ326" s="94">
        <f t="shared" si="1162"/>
        <v>-0.39238803599772193</v>
      </c>
      <c r="KK326" s="94">
        <f t="shared" si="1163"/>
        <v>-4.8419113947595606E-2</v>
      </c>
      <c r="KL326" s="94">
        <f t="shared" si="1164"/>
        <v>-6.0045505841415416E-2</v>
      </c>
      <c r="KM326" s="94">
        <f t="shared" si="1165"/>
        <v>0.2251199406746191</v>
      </c>
      <c r="KN326" s="392">
        <f t="shared" si="1166"/>
        <v>0.38685951485579129</v>
      </c>
      <c r="KO326" s="364">
        <f t="shared" si="1167"/>
        <v>-4.162080825451419E-2</v>
      </c>
      <c r="KP326" s="364">
        <f t="shared" si="1168"/>
        <v>-2.6878185709268497E-2</v>
      </c>
      <c r="KQ326" s="364">
        <f t="shared" si="1169"/>
        <v>-3.4854216206328947E-3</v>
      </c>
      <c r="KR326" s="308"/>
      <c r="KS326" s="308">
        <f t="shared" si="1097"/>
        <v>4.162080825451419E-2</v>
      </c>
      <c r="KT326" s="395">
        <f t="shared" si="1098"/>
        <v>6.8498993963782687E-2</v>
      </c>
      <c r="KU326" s="308">
        <f t="shared" si="1099"/>
        <v>7.1984415584415581E-2</v>
      </c>
      <c r="KV326" s="308">
        <f t="shared" si="1100"/>
        <v>7.6582872928176796E-2</v>
      </c>
      <c r="KW326" s="308">
        <f t="shared" si="1101"/>
        <v>6.2510510510510514E-2</v>
      </c>
      <c r="KX326" s="308">
        <f t="shared" si="1102"/>
        <v>4.5073426573426577E-2</v>
      </c>
      <c r="KY326" s="308">
        <f t="shared" si="1103"/>
        <v>6.373574144486692E-2</v>
      </c>
      <c r="KZ326" s="308">
        <f t="shared" si="1104"/>
        <v>4.982241014799154E-2</v>
      </c>
      <c r="LA326" s="308">
        <f t="shared" si="1105"/>
        <v>5.089159292035398E-2</v>
      </c>
      <c r="LB326" s="308">
        <f t="shared" si="1106"/>
        <v>4.0591111111111106E-2</v>
      </c>
      <c r="LC326" s="308">
        <f t="shared" si="1000"/>
        <v>4.8050377833753148E-2</v>
      </c>
    </row>
    <row r="327" spans="1:315" s="1" customFormat="1" ht="15.75" customHeight="1" x14ac:dyDescent="0.3">
      <c r="A327" s="348" t="s">
        <v>461</v>
      </c>
      <c r="B327" s="172">
        <v>26048494</v>
      </c>
      <c r="C327" t="s">
        <v>128</v>
      </c>
      <c r="D327" s="4"/>
      <c r="E327">
        <v>1</v>
      </c>
      <c r="F327"/>
      <c r="G327">
        <v>711210</v>
      </c>
      <c r="H327"/>
      <c r="I327" s="186">
        <v>45069</v>
      </c>
      <c r="J327" s="176"/>
      <c r="K327" s="176" t="s">
        <v>132</v>
      </c>
      <c r="L327" s="176" t="s">
        <v>132</v>
      </c>
      <c r="M327" s="176" t="s">
        <v>132</v>
      </c>
      <c r="N327" s="176" t="s">
        <v>132</v>
      </c>
      <c r="O327" s="176" t="s">
        <v>132</v>
      </c>
      <c r="P327" s="176" t="s">
        <v>132</v>
      </c>
      <c r="Q327" s="94">
        <f t="shared" si="1107"/>
        <v>-1</v>
      </c>
      <c r="R327" s="94">
        <f t="shared" si="1108"/>
        <v>6.1167100627967486E-2</v>
      </c>
      <c r="S327" s="94">
        <f t="shared" si="1109"/>
        <v>-0.12317221225437003</v>
      </c>
      <c r="T327" s="94">
        <f t="shared" si="1110"/>
        <v>6.4716682204771336E-2</v>
      </c>
      <c r="U327" s="94">
        <f t="shared" si="1111"/>
        <v>-0.14538006950792104</v>
      </c>
      <c r="V327" s="94">
        <f t="shared" si="1112"/>
        <v>0.34657877328839914</v>
      </c>
      <c r="W327" s="362">
        <f t="shared" si="1113"/>
        <v>-346.41800000000001</v>
      </c>
      <c r="X327" s="362">
        <f t="shared" si="1114"/>
        <v>19.968000000000018</v>
      </c>
      <c r="Y327" s="362">
        <f t="shared" si="1115"/>
        <v>-45.858000000000004</v>
      </c>
      <c r="Z327" s="100"/>
      <c r="AA327" s="396">
        <v>346.41800000000001</v>
      </c>
      <c r="AB327" s="100">
        <v>326.45</v>
      </c>
      <c r="AC327" s="100">
        <v>372.30799999999999</v>
      </c>
      <c r="AD327" s="100">
        <v>349.678</v>
      </c>
      <c r="AE327" s="100">
        <v>409.16199999999998</v>
      </c>
      <c r="AF327" s="100">
        <v>303.85300000000001</v>
      </c>
      <c r="AG327" s="201">
        <v>373.34800000000001</v>
      </c>
      <c r="AH327" s="201">
        <v>357.04300000000001</v>
      </c>
      <c r="AI327" s="201">
        <v>358.40100000000001</v>
      </c>
      <c r="AJ327" s="201">
        <v>375.94299999999998</v>
      </c>
      <c r="AK327" s="202">
        <v>386.31900000000002</v>
      </c>
      <c r="AL327" s="94">
        <f t="shared" si="976"/>
        <v>-1</v>
      </c>
      <c r="AM327" s="94">
        <f t="shared" si="977"/>
        <v>-2.500093132608425E-2</v>
      </c>
      <c r="AN327" s="94">
        <f t="shared" si="1001"/>
        <v>-7.4962955021461108E-2</v>
      </c>
      <c r="AO327" s="94">
        <f t="shared" si="1002"/>
        <v>1.6356249464909656E-2</v>
      </c>
      <c r="AP327" s="94">
        <f t="shared" si="1003"/>
        <v>-0.14519900869883406</v>
      </c>
      <c r="AQ327" s="94">
        <f t="shared" si="1004"/>
        <v>0.36286359350065289</v>
      </c>
      <c r="AR327" s="362">
        <f t="shared" si="978"/>
        <v>-235.55099999999999</v>
      </c>
      <c r="AS327" s="362">
        <f t="shared" si="1005"/>
        <v>-6.0400000000000205</v>
      </c>
      <c r="AT327" s="362">
        <f t="shared" si="1006"/>
        <v>-19.577999999999975</v>
      </c>
      <c r="AU327" s="266"/>
      <c r="AV327" s="266">
        <v>235.55099999999999</v>
      </c>
      <c r="AW327" s="266">
        <v>241.59100000000001</v>
      </c>
      <c r="AX327" s="266">
        <v>261.16899999999998</v>
      </c>
      <c r="AY327" s="266">
        <v>256.96600000000001</v>
      </c>
      <c r="AZ327" s="266">
        <v>300.61500000000001</v>
      </c>
      <c r="BA327" s="266">
        <v>220.57599999999999</v>
      </c>
      <c r="BB327" s="201">
        <v>285.988</v>
      </c>
      <c r="BC327" s="201">
        <v>267.77600000000001</v>
      </c>
      <c r="BD327" s="201">
        <v>272.45400000000001</v>
      </c>
      <c r="BE327" s="201">
        <v>280.27100000000002</v>
      </c>
      <c r="BF327" s="201">
        <v>298</v>
      </c>
      <c r="BG327" s="94">
        <f t="shared" si="979"/>
        <v>-1</v>
      </c>
      <c r="BH327" s="94">
        <f t="shared" si="1007"/>
        <v>0.32447455271842979</v>
      </c>
      <c r="BI327" s="94">
        <f t="shared" si="1008"/>
        <v>-0.71549295774647892</v>
      </c>
      <c r="BJ327" s="94">
        <f t="shared" si="1009"/>
        <v>0.45816819197232822</v>
      </c>
      <c r="BK327" s="94">
        <f t="shared" si="1010"/>
        <v>-0.48515990205535353</v>
      </c>
      <c r="BL327" s="94">
        <f t="shared" si="1011"/>
        <v>0.2409189263846048</v>
      </c>
      <c r="BM327" s="362">
        <f t="shared" si="980"/>
        <v>-7.625</v>
      </c>
      <c r="BN327" s="362">
        <f t="shared" si="1012"/>
        <v>1.8680000000000003</v>
      </c>
      <c r="BO327" s="362">
        <f t="shared" si="1013"/>
        <v>-14.478</v>
      </c>
      <c r="BP327" s="266"/>
      <c r="BQ327" s="266">
        <v>7.625</v>
      </c>
      <c r="BR327" s="266">
        <v>5.7569999999999997</v>
      </c>
      <c r="BS327" s="266">
        <v>20.234999999999999</v>
      </c>
      <c r="BT327" s="266">
        <v>13.877000000000001</v>
      </c>
      <c r="BU327" s="266">
        <v>26.954000000000001</v>
      </c>
      <c r="BV327" s="266">
        <v>21.721</v>
      </c>
      <c r="BW327" s="201">
        <v>24.797999999999998</v>
      </c>
      <c r="BX327" s="201">
        <v>23.5</v>
      </c>
      <c r="BY327" s="201">
        <v>16.689</v>
      </c>
      <c r="BZ327" s="201">
        <v>25.861999999999998</v>
      </c>
      <c r="CA327" s="201">
        <v>25.744</v>
      </c>
      <c r="CB327" s="94">
        <f t="shared" si="981"/>
        <v>1</v>
      </c>
      <c r="CC327" s="94">
        <f t="shared" si="1014"/>
        <v>-0.29711154453422495</v>
      </c>
      <c r="CD327" s="94">
        <f t="shared" si="1015"/>
        <v>-1.5290389150943395</v>
      </c>
      <c r="CE327" s="94">
        <f t="shared" si="1016"/>
        <v>0.2415055206490575</v>
      </c>
      <c r="CF327" s="94">
        <f t="shared" si="1017"/>
        <v>-0.58486122366288495</v>
      </c>
      <c r="CG327" s="94">
        <f t="shared" si="1018"/>
        <v>0.81503952932524359</v>
      </c>
      <c r="CH327" s="362">
        <f t="shared" si="982"/>
        <v>13.965999999999999</v>
      </c>
      <c r="CI327" s="362">
        <f t="shared" si="1019"/>
        <v>-3.1989999999999998</v>
      </c>
      <c r="CJ327" s="362">
        <f t="shared" si="1020"/>
        <v>-31.119</v>
      </c>
      <c r="CK327" s="100"/>
      <c r="CL327" s="100">
        <v>-13.965999999999999</v>
      </c>
      <c r="CM327" s="100">
        <v>-10.766999999999999</v>
      </c>
      <c r="CN327" s="100">
        <v>20.352</v>
      </c>
      <c r="CO327" s="100">
        <v>16.393000000000001</v>
      </c>
      <c r="CP327" s="100">
        <v>39.488</v>
      </c>
      <c r="CQ327" s="100">
        <v>21.756</v>
      </c>
      <c r="CR327" s="208">
        <v>31.361000000000001</v>
      </c>
      <c r="CS327" s="208">
        <v>28.890999999999998</v>
      </c>
      <c r="CT327" s="208">
        <v>17.263000000000002</v>
      </c>
      <c r="CU327" s="208">
        <v>30.922999999999998</v>
      </c>
      <c r="CV327" s="208">
        <v>31.315999999999999</v>
      </c>
      <c r="CW327" s="94">
        <f t="shared" si="983"/>
        <v>1</v>
      </c>
      <c r="CX327" s="94">
        <f t="shared" si="1021"/>
        <v>-0.27521450542334469</v>
      </c>
      <c r="CY327" s="94">
        <f t="shared" si="1022"/>
        <v>-2.4513627819548871</v>
      </c>
      <c r="CZ327" s="94">
        <f t="shared" si="1023"/>
        <v>-0.1807507218479307</v>
      </c>
      <c r="DA327" s="94">
        <f t="shared" si="1024"/>
        <v>-0.68597938767491762</v>
      </c>
      <c r="DB327" s="94">
        <f t="shared" si="1025"/>
        <v>0.94904571159283724</v>
      </c>
      <c r="DC327" s="362">
        <f t="shared" si="984"/>
        <v>15.754</v>
      </c>
      <c r="DD327" s="362">
        <f t="shared" si="1026"/>
        <v>-3.4000000000000004</v>
      </c>
      <c r="DE327" s="362">
        <f t="shared" si="1027"/>
        <v>-20.866</v>
      </c>
      <c r="DF327" s="266"/>
      <c r="DG327" s="266">
        <v>-15.754</v>
      </c>
      <c r="DH327" s="266">
        <v>-12.353999999999999</v>
      </c>
      <c r="DI327" s="266">
        <v>8.5120000000000005</v>
      </c>
      <c r="DJ327" s="266">
        <v>10.39</v>
      </c>
      <c r="DK327" s="266">
        <v>33.087000000000003</v>
      </c>
      <c r="DL327" s="266">
        <v>16.975999999999999</v>
      </c>
      <c r="DM327" s="201">
        <v>25.007999999999999</v>
      </c>
      <c r="DN327" s="201">
        <v>24.716000000000001</v>
      </c>
      <c r="DO327" s="201">
        <v>13.55</v>
      </c>
      <c r="DP327" s="201">
        <v>25.116</v>
      </c>
      <c r="DQ327" s="201">
        <v>25.132000000000001</v>
      </c>
      <c r="DR327" s="94">
        <f t="shared" si="985"/>
        <v>-1</v>
      </c>
      <c r="DS327" s="94">
        <f t="shared" si="1028"/>
        <v>-0.19712049764221937</v>
      </c>
      <c r="DT327" s="94">
        <f t="shared" si="1029"/>
        <v>-0.11785530950737261</v>
      </c>
      <c r="DU327" s="94">
        <f t="shared" si="1030"/>
        <v>0.64820352730084174</v>
      </c>
      <c r="DV327" s="94">
        <f t="shared" si="1031"/>
        <v>-0.19907699497604861</v>
      </c>
      <c r="DW327" s="94">
        <f t="shared" si="1032"/>
        <v>0.21775627801095551</v>
      </c>
      <c r="DX327" s="362">
        <f t="shared" si="986"/>
        <v>-80.022999999999996</v>
      </c>
      <c r="DY327" s="362">
        <f t="shared" si="1033"/>
        <v>-19.647000000000006</v>
      </c>
      <c r="DZ327" s="362">
        <f t="shared" si="1034"/>
        <v>-13.316000000000003</v>
      </c>
      <c r="EA327" s="100"/>
      <c r="EB327" s="100">
        <v>80.022999999999996</v>
      </c>
      <c r="EC327" s="100">
        <v>99.67</v>
      </c>
      <c r="ED327" s="100">
        <v>112.986</v>
      </c>
      <c r="EE327" s="100">
        <v>68.551000000000002</v>
      </c>
      <c r="EF327" s="100">
        <v>85.59</v>
      </c>
      <c r="EG327" s="100">
        <v>70.284999999999997</v>
      </c>
      <c r="EH327" s="208">
        <v>78.97</v>
      </c>
      <c r="EI327" s="208">
        <v>79.704999999999998</v>
      </c>
      <c r="EJ327" s="208">
        <v>68.397000000000006</v>
      </c>
      <c r="EK327" s="208">
        <v>81.021000000000001</v>
      </c>
      <c r="EL327" s="208">
        <v>88.257999999999996</v>
      </c>
      <c r="EM327" s="94">
        <f t="shared" si="987"/>
        <v>-1</v>
      </c>
      <c r="EN327" s="94">
        <f t="shared" si="1035"/>
        <v>-0.11093373356983668</v>
      </c>
      <c r="EO327" s="94">
        <f t="shared" si="1036"/>
        <v>-0.20907795907795912</v>
      </c>
      <c r="EP327" s="94">
        <f t="shared" si="1037"/>
        <v>0.23240885231947794</v>
      </c>
      <c r="EQ327" s="94">
        <f t="shared" si="1038"/>
        <v>-0.10576892581903516</v>
      </c>
      <c r="ER327" s="94">
        <f t="shared" si="1039"/>
        <v>0.13352566349411776</v>
      </c>
      <c r="ES327" s="362">
        <f t="shared" si="988"/>
        <v>-195.47900000000001</v>
      </c>
      <c r="ET327" s="362">
        <f t="shared" si="1040"/>
        <v>-24.390999999999991</v>
      </c>
      <c r="EU327" s="362">
        <f t="shared" si="1041"/>
        <v>-58.122000000000014</v>
      </c>
      <c r="EV327" s="100"/>
      <c r="EW327" s="100">
        <v>195.47900000000001</v>
      </c>
      <c r="EX327" s="100">
        <v>219.87</v>
      </c>
      <c r="EY327" s="100">
        <v>277.99200000000002</v>
      </c>
      <c r="EZ327" s="100">
        <v>225.56800000000001</v>
      </c>
      <c r="FA327" s="100">
        <v>252.24799999999999</v>
      </c>
      <c r="FB327" s="100">
        <v>222.53399999999999</v>
      </c>
      <c r="FC327" s="208">
        <v>235.81899999999999</v>
      </c>
      <c r="FD327" s="208">
        <v>216.494</v>
      </c>
      <c r="FE327" s="208">
        <v>184.65700000000001</v>
      </c>
      <c r="FF327" s="208">
        <v>187.11</v>
      </c>
      <c r="FG327" s="208">
        <v>226</v>
      </c>
      <c r="FH327" s="94">
        <f t="shared" si="989"/>
        <v>-1</v>
      </c>
      <c r="FI327" s="94">
        <f t="shared" si="1042"/>
        <v>-4.878048780487805E-2</v>
      </c>
      <c r="FJ327" s="94">
        <f t="shared" si="1043"/>
        <v>-9.141274238227147E-2</v>
      </c>
      <c r="FK327" s="94">
        <f t="shared" si="1044"/>
        <v>-5.9895833333333336E-2</v>
      </c>
      <c r="FL327" s="94">
        <f t="shared" si="1045"/>
        <v>-7.4698795180722893E-2</v>
      </c>
      <c r="FM327" s="94">
        <f t="shared" si="1046"/>
        <v>5.0632911392405063E-2</v>
      </c>
      <c r="FN327" s="362">
        <f t="shared" si="990"/>
        <v>-312</v>
      </c>
      <c r="FO327" s="362">
        <f t="shared" si="1047"/>
        <v>-16</v>
      </c>
      <c r="FP327" s="362">
        <f t="shared" si="1048"/>
        <v>-33</v>
      </c>
      <c r="FQ327" s="486"/>
      <c r="FR327" s="486">
        <v>312</v>
      </c>
      <c r="FS327" s="486">
        <v>328</v>
      </c>
      <c r="FT327" s="486">
        <v>361</v>
      </c>
      <c r="FU327" s="486">
        <v>384</v>
      </c>
      <c r="FV327" s="486">
        <v>415</v>
      </c>
      <c r="FW327" s="486">
        <v>395</v>
      </c>
      <c r="FX327" s="2">
        <v>394</v>
      </c>
      <c r="FY327" s="2">
        <v>381</v>
      </c>
      <c r="FZ327" s="2">
        <v>401</v>
      </c>
      <c r="GA327" s="2">
        <v>404</v>
      </c>
      <c r="GB327" s="2">
        <v>420</v>
      </c>
      <c r="GC327" s="2"/>
      <c r="GD327" s="90"/>
      <c r="GE327" s="1" t="s">
        <v>118</v>
      </c>
      <c r="GF327" s="336" t="s">
        <v>87</v>
      </c>
      <c r="GG327" s="1">
        <v>2300</v>
      </c>
      <c r="GH327" s="1" t="s">
        <v>220</v>
      </c>
      <c r="GI327" s="18" t="s">
        <v>97</v>
      </c>
      <c r="GJ327" s="94">
        <f t="shared" si="1116"/>
        <v>1</v>
      </c>
      <c r="GK327" s="94">
        <f t="shared" si="1117"/>
        <v>-0.53505452418552857</v>
      </c>
      <c r="GL327" s="94">
        <f t="shared" si="1118"/>
        <v>-1.4516220446612422</v>
      </c>
      <c r="GM327" s="94">
        <f t="shared" si="1119"/>
        <v>5.4148203718065127E-2</v>
      </c>
      <c r="GN327" s="94">
        <f t="shared" si="1120"/>
        <v>-0.58019114472108124</v>
      </c>
      <c r="GO327" s="392">
        <f t="shared" si="1121"/>
        <v>0.73795493151203961</v>
      </c>
      <c r="GP327" s="366">
        <f t="shared" si="1122"/>
        <v>0.15544289426967106</v>
      </c>
      <c r="GQ327" s="366">
        <f t="shared" si="1123"/>
        <v>-5.4180761999713958E-2</v>
      </c>
      <c r="GR327" s="366">
        <f t="shared" si="1124"/>
        <v>-0.3254808865734875</v>
      </c>
      <c r="GS327" s="94">
        <f t="shared" si="991"/>
        <v>0</v>
      </c>
      <c r="GT327" s="94">
        <f t="shared" si="1049"/>
        <v>-0.15544289426967106</v>
      </c>
      <c r="GU327" s="392">
        <f t="shared" si="1050"/>
        <v>-0.1012621322699571</v>
      </c>
      <c r="GV327" s="94">
        <f t="shared" si="1051"/>
        <v>0.22421875430353042</v>
      </c>
      <c r="GW327" s="94">
        <f t="shared" si="1052"/>
        <v>0.2127013578476849</v>
      </c>
      <c r="GX327" s="94">
        <f t="shared" si="1053"/>
        <v>0.50666238973536482</v>
      </c>
      <c r="GY327" s="94">
        <f t="shared" si="1054"/>
        <v>0.29152792201266292</v>
      </c>
      <c r="GZ327" s="94">
        <f t="shared" si="1055"/>
        <v>0.39528596187175041</v>
      </c>
      <c r="HA327" s="94">
        <f t="shared" si="1056"/>
        <v>0.39015003173488538</v>
      </c>
      <c r="HB327" s="94">
        <f t="shared" si="1057"/>
        <v>0.23106988448513568</v>
      </c>
      <c r="HC327" s="94">
        <f t="shared" si="1058"/>
        <v>0.36534951175278679</v>
      </c>
      <c r="HD327" s="94">
        <f t="shared" si="1125"/>
        <v>-1</v>
      </c>
      <c r="HE327" s="94">
        <f t="shared" si="1126"/>
        <v>0.58759392647027653</v>
      </c>
      <c r="HF327" s="94">
        <f t="shared" si="1127"/>
        <v>-0.71223679212877644</v>
      </c>
      <c r="HG327" s="94">
        <f t="shared" si="1128"/>
        <v>0.38362080549577005</v>
      </c>
      <c r="HH327" s="94">
        <f t="shared" si="1129"/>
        <v>-0.48842899488013153</v>
      </c>
      <c r="HI327" s="392">
        <f t="shared" si="1130"/>
        <v>0.19797909917638573</v>
      </c>
      <c r="HJ327" s="366">
        <f t="shared" si="1131"/>
        <v>-3.671611102951975E-2</v>
      </c>
      <c r="HK327" s="366">
        <f t="shared" si="1132"/>
        <v>1.358922044538198E-2</v>
      </c>
      <c r="HL327" s="366">
        <f t="shared" si="1133"/>
        <v>-5.7240890812319443E-2</v>
      </c>
      <c r="HM327" s="94">
        <f t="shared" si="992"/>
        <v>0</v>
      </c>
      <c r="HN327" s="94">
        <f t="shared" si="1059"/>
        <v>3.671611102951975E-2</v>
      </c>
      <c r="HO327" s="392">
        <f t="shared" si="1060"/>
        <v>2.312689058413777E-2</v>
      </c>
      <c r="HP327" s="94">
        <f t="shared" si="1061"/>
        <v>8.0367781396457214E-2</v>
      </c>
      <c r="HQ327" s="94">
        <f t="shared" si="1062"/>
        <v>5.8085120632209886E-2</v>
      </c>
      <c r="HR327" s="94">
        <f t="shared" si="1063"/>
        <v>0.11354263640997343</v>
      </c>
      <c r="HS327" s="94">
        <f t="shared" si="1064"/>
        <v>9.4778478596191151E-2</v>
      </c>
      <c r="HT327" s="94">
        <f t="shared" si="1065"/>
        <v>0.10964973370210451</v>
      </c>
      <c r="HU327" s="94">
        <f t="shared" si="1066"/>
        <v>0.11716286385924501</v>
      </c>
      <c r="HV327" s="94">
        <f t="shared" si="1067"/>
        <v>8.9782040901962776E-2</v>
      </c>
      <c r="HW327" s="94">
        <f t="shared" si="1068"/>
        <v>0.12520636150177916</v>
      </c>
      <c r="HX327" s="94" t="e">
        <f t="shared" si="1134"/>
        <v>#VALUE!</v>
      </c>
      <c r="HY327" s="94">
        <f t="shared" si="1135"/>
        <v>-9.6940765077551921E-2</v>
      </c>
      <c r="HZ327" s="94">
        <f t="shared" si="1136"/>
        <v>0.11533709373459983</v>
      </c>
      <c r="IA327" s="94">
        <f t="shared" si="1137"/>
        <v>0.33738371336655831</v>
      </c>
      <c r="IB327" s="94">
        <f t="shared" si="1138"/>
        <v>-0.10434447186089486</v>
      </c>
      <c r="IC327" s="392">
        <f t="shared" si="1139"/>
        <v>7.4308520071080741E-2</v>
      </c>
      <c r="ID327" s="366" t="e">
        <f t="shared" si="1140"/>
        <v>#VALUE!</v>
      </c>
      <c r="IE327" s="366">
        <f t="shared" si="1141"/>
        <v>-4.3944540206847682E-2</v>
      </c>
      <c r="IF327" s="366">
        <f t="shared" si="1142"/>
        <v>4.6877165072007454E-2</v>
      </c>
      <c r="IG327" s="94" t="str">
        <f t="shared" si="993"/>
        <v>i.a.</v>
      </c>
      <c r="IH327" s="94">
        <f t="shared" si="1069"/>
        <v>0.40936878130131621</v>
      </c>
      <c r="II327" s="392">
        <f t="shared" si="1070"/>
        <v>0.45331332150816389</v>
      </c>
      <c r="IJ327" s="94">
        <f t="shared" si="1071"/>
        <v>0.40643615643615644</v>
      </c>
      <c r="IK327" s="94">
        <f t="shared" si="1072"/>
        <v>0.30390392254220455</v>
      </c>
      <c r="IL327" s="94">
        <f t="shared" si="1073"/>
        <v>0.33930893406488855</v>
      </c>
      <c r="IM327" s="94">
        <f t="shared" si="1074"/>
        <v>0.31583937735357293</v>
      </c>
      <c r="IN327" s="94">
        <f t="shared" si="1075"/>
        <v>0.33487547653072908</v>
      </c>
      <c r="IO327" s="94">
        <f t="shared" si="1076"/>
        <v>0.36816262806359529</v>
      </c>
      <c r="IP327" s="94">
        <f t="shared" si="1077"/>
        <v>0.37040025560904816</v>
      </c>
      <c r="IQ327" s="94">
        <f t="shared" si="1078"/>
        <v>0.43301266634599966</v>
      </c>
      <c r="IR327" s="94">
        <f t="shared" si="994"/>
        <v>0.39052212389380531</v>
      </c>
      <c r="IS327" s="94">
        <f t="shared" si="1143"/>
        <v>-1</v>
      </c>
      <c r="IT327" s="94">
        <f t="shared" si="1144"/>
        <v>0.24813005598707749</v>
      </c>
      <c r="IU327" s="94">
        <f t="shared" si="1145"/>
        <v>-0.67552688654518633</v>
      </c>
      <c r="IV327" s="94">
        <f t="shared" si="1146"/>
        <v>0.36953634365229809</v>
      </c>
      <c r="IW327" s="94">
        <f t="shared" si="1147"/>
        <v>-0.39758004748589437</v>
      </c>
      <c r="IX327" s="392">
        <f t="shared" si="1148"/>
        <v>-7.8465403584053878E-2</v>
      </c>
      <c r="IY327" s="366">
        <f t="shared" si="1149"/>
        <v>-2.2010980953645596E-2</v>
      </c>
      <c r="IZ327" s="366">
        <f t="shared" si="1150"/>
        <v>4.3758147719945018E-3</v>
      </c>
      <c r="JA327" s="366">
        <f t="shared" si="1151"/>
        <v>-3.6714995512430154E-2</v>
      </c>
      <c r="JB327" s="392"/>
      <c r="JC327" s="94">
        <f t="shared" si="1079"/>
        <v>2.2010980953645596E-2</v>
      </c>
      <c r="JD327" s="392">
        <f t="shared" si="1080"/>
        <v>1.7635166181651094E-2</v>
      </c>
      <c r="JE327" s="94">
        <f t="shared" si="1081"/>
        <v>5.4350161694081245E-2</v>
      </c>
      <c r="JF327" s="94">
        <f t="shared" si="1082"/>
        <v>3.968508170373887E-2</v>
      </c>
      <c r="JG327" s="94">
        <f t="shared" si="1083"/>
        <v>6.5876107751941776E-2</v>
      </c>
      <c r="JH327" s="94">
        <f t="shared" si="1084"/>
        <v>7.1485224763290139E-2</v>
      </c>
      <c r="JI327" s="94">
        <f t="shared" si="1085"/>
        <v>6.6420604904807307E-2</v>
      </c>
      <c r="JJ327" s="94">
        <f t="shared" si="1086"/>
        <v>6.5818402825429986E-2</v>
      </c>
      <c r="JK327" s="94">
        <f t="shared" si="1087"/>
        <v>4.6565160253459116E-2</v>
      </c>
      <c r="JL327" s="94">
        <f t="shared" si="1088"/>
        <v>6.8792343520161295E-2</v>
      </c>
      <c r="JM327" s="94">
        <f t="shared" si="995"/>
        <v>6.6639228202599404E-2</v>
      </c>
      <c r="JN327" s="94" t="e">
        <f t="shared" si="1152"/>
        <v>#VALUE!</v>
      </c>
      <c r="JO327" s="94">
        <f t="shared" si="1153"/>
        <v>0.11558592630119667</v>
      </c>
      <c r="JP327" s="94">
        <f t="shared" si="1154"/>
        <v>-3.4954782389718352E-2</v>
      </c>
      <c r="JQ327" s="94">
        <f t="shared" si="1155"/>
        <v>0.13255181708208369</v>
      </c>
      <c r="JR327" s="94">
        <f t="shared" si="1156"/>
        <v>-7.6387314702570944E-2</v>
      </c>
      <c r="JS327" s="392">
        <f t="shared" si="1157"/>
        <v>0.28168341072028363</v>
      </c>
      <c r="JT327" s="364" t="e">
        <f t="shared" si="1158"/>
        <v>#VALUE!</v>
      </c>
      <c r="JU327" s="364">
        <f t="shared" si="1159"/>
        <v>0.11503971232020016</v>
      </c>
      <c r="JV327" s="364">
        <f t="shared" si="1160"/>
        <v>-3.6049709479089365E-2</v>
      </c>
      <c r="JW327" s="99" t="str">
        <f t="shared" si="996"/>
        <v>i.a.</v>
      </c>
      <c r="JX327" s="99">
        <f t="shared" si="1089"/>
        <v>1.1103141025641026</v>
      </c>
      <c r="JY327" s="393">
        <f t="shared" si="1090"/>
        <v>0.99527439024390241</v>
      </c>
      <c r="JZ327" s="99">
        <f t="shared" si="1091"/>
        <v>1.0313240997229918</v>
      </c>
      <c r="KA327" s="99">
        <f t="shared" si="1092"/>
        <v>0.91061979166666662</v>
      </c>
      <c r="KB327" s="99">
        <f t="shared" si="1093"/>
        <v>0.98593253012048188</v>
      </c>
      <c r="KC327" s="99">
        <f t="shared" si="1094"/>
        <v>0.76924810126582277</v>
      </c>
      <c r="KD327" s="99">
        <f t="shared" si="1095"/>
        <v>0.94758375634517766</v>
      </c>
      <c r="KE327" s="99">
        <f t="shared" si="1096"/>
        <v>0.93712073490813652</v>
      </c>
      <c r="KF327" s="99">
        <f t="shared" si="997"/>
        <v>0.89376807980049877</v>
      </c>
      <c r="KG327" s="99">
        <f t="shared" si="998"/>
        <v>0.93055198019801977</v>
      </c>
      <c r="KH327" s="99">
        <f t="shared" si="999"/>
        <v>0.91980714285714293</v>
      </c>
      <c r="KI327" s="94">
        <f t="shared" si="1161"/>
        <v>1</v>
      </c>
      <c r="KJ327" s="94">
        <f t="shared" si="1162"/>
        <v>-0.36363008527956969</v>
      </c>
      <c r="KK327" s="94">
        <f t="shared" si="1163"/>
        <v>-1.5822653913080995</v>
      </c>
      <c r="KL327" s="94">
        <f t="shared" si="1164"/>
        <v>0.3206042103302994</v>
      </c>
      <c r="KM327" s="94">
        <f t="shared" si="1165"/>
        <v>-0.55134741619816985</v>
      </c>
      <c r="KN327" s="392">
        <f t="shared" si="1166"/>
        <v>0.72756774477944863</v>
      </c>
      <c r="KO327" s="364">
        <f t="shared" si="1167"/>
        <v>4.476282051282051E-2</v>
      </c>
      <c r="KP327" s="364">
        <f t="shared" si="1168"/>
        <v>-1.1936601000625387E-2</v>
      </c>
      <c r="KQ327" s="364">
        <f t="shared" si="1169"/>
        <v>-8.920295081413418E-2</v>
      </c>
      <c r="KR327" s="308"/>
      <c r="KS327" s="308">
        <f t="shared" si="1097"/>
        <v>-4.476282051282051E-2</v>
      </c>
      <c r="KT327" s="395">
        <f t="shared" si="1098"/>
        <v>-3.2826219512195123E-2</v>
      </c>
      <c r="KU327" s="308">
        <f t="shared" si="1099"/>
        <v>5.6376731301939056E-2</v>
      </c>
      <c r="KV327" s="308">
        <f t="shared" si="1100"/>
        <v>4.2690104166666666E-2</v>
      </c>
      <c r="KW327" s="308">
        <f t="shared" si="1101"/>
        <v>9.5151807228915655E-2</v>
      </c>
      <c r="KX327" s="308">
        <f t="shared" si="1102"/>
        <v>5.5078481012658227E-2</v>
      </c>
      <c r="KY327" s="308">
        <f t="shared" si="1103"/>
        <v>7.9596446700507612E-2</v>
      </c>
      <c r="KZ327" s="308">
        <f t="shared" si="1104"/>
        <v>7.582939632545932E-2</v>
      </c>
      <c r="LA327" s="308">
        <f t="shared" si="1105"/>
        <v>4.3049875311720699E-2</v>
      </c>
      <c r="LB327" s="308">
        <f t="shared" si="1106"/>
        <v>7.6542079207920791E-2</v>
      </c>
      <c r="LC327" s="308">
        <f t="shared" si="1000"/>
        <v>7.456190476190476E-2</v>
      </c>
    </row>
    <row r="328" spans="1:315" s="1" customFormat="1" ht="15.75" customHeight="1" x14ac:dyDescent="0.3">
      <c r="A328" s="348" t="s">
        <v>151</v>
      </c>
      <c r="B328" s="171">
        <v>26618622</v>
      </c>
      <c r="C328" t="s">
        <v>128</v>
      </c>
      <c r="D328" s="4"/>
      <c r="E328">
        <v>1</v>
      </c>
      <c r="F328"/>
      <c r="G328">
        <v>711210</v>
      </c>
      <c r="H328"/>
      <c r="I328" s="183">
        <v>44846</v>
      </c>
      <c r="J328" s="176"/>
      <c r="K328" s="176" t="s">
        <v>129</v>
      </c>
      <c r="L328" s="176" t="s">
        <v>129</v>
      </c>
      <c r="M328" s="176" t="s">
        <v>129</v>
      </c>
      <c r="N328" s="176" t="s">
        <v>129</v>
      </c>
      <c r="O328" s="176" t="s">
        <v>129</v>
      </c>
      <c r="P328" s="176" t="s">
        <v>129</v>
      </c>
      <c r="Q328" s="94" t="e">
        <f t="shared" si="1107"/>
        <v>#DIV/0!</v>
      </c>
      <c r="R328" s="94" t="e">
        <f t="shared" si="1108"/>
        <v>#DIV/0!</v>
      </c>
      <c r="S328" s="94" t="e">
        <f t="shared" si="1109"/>
        <v>#DIV/0!</v>
      </c>
      <c r="T328" s="94" t="e">
        <f t="shared" si="1110"/>
        <v>#DIV/0!</v>
      </c>
      <c r="U328" s="94" t="e">
        <f t="shared" si="1111"/>
        <v>#DIV/0!</v>
      </c>
      <c r="V328" s="94" t="e">
        <f t="shared" si="1112"/>
        <v>#DIV/0!</v>
      </c>
      <c r="W328" s="362">
        <f t="shared" si="1113"/>
        <v>0</v>
      </c>
      <c r="X328" s="362">
        <f t="shared" si="1114"/>
        <v>0</v>
      </c>
      <c r="Y328" s="362">
        <f t="shared" si="1115"/>
        <v>0</v>
      </c>
      <c r="Z328" s="100"/>
      <c r="AA328" s="396"/>
      <c r="AB328" s="100"/>
      <c r="AC328" s="100"/>
      <c r="AD328" s="100"/>
      <c r="AE328" s="203"/>
      <c r="AF328" s="203"/>
      <c r="AG328" s="205"/>
      <c r="AH328" s="207"/>
      <c r="AI328" s="207"/>
      <c r="AJ328" s="207"/>
      <c r="AK328" s="204"/>
      <c r="AL328" s="94">
        <f t="shared" si="976"/>
        <v>-1</v>
      </c>
      <c r="AM328" s="94">
        <f t="shared" si="977"/>
        <v>0.42873212277036798</v>
      </c>
      <c r="AN328" s="94">
        <f t="shared" si="1001"/>
        <v>0.12576431853540285</v>
      </c>
      <c r="AO328" s="94">
        <f t="shared" si="1002"/>
        <v>-2.2320481075344897E-2</v>
      </c>
      <c r="AP328" s="94">
        <f t="shared" si="1003"/>
        <v>0.20837785851677709</v>
      </c>
      <c r="AQ328" s="94">
        <f t="shared" si="1004"/>
        <v>0.28023421254240988</v>
      </c>
      <c r="AR328" s="362">
        <f t="shared" si="978"/>
        <v>-44.454999999999998</v>
      </c>
      <c r="AS328" s="362">
        <f t="shared" si="1005"/>
        <v>13.34</v>
      </c>
      <c r="AT328" s="362">
        <f t="shared" si="1006"/>
        <v>3.4759999999999991</v>
      </c>
      <c r="AU328" s="266"/>
      <c r="AV328" s="266">
        <v>44.454999999999998</v>
      </c>
      <c r="AW328" s="266">
        <v>31.114999999999998</v>
      </c>
      <c r="AX328" s="266">
        <v>27.638999999999999</v>
      </c>
      <c r="AY328" s="266">
        <v>28.27</v>
      </c>
      <c r="AZ328" s="266">
        <v>23.395</v>
      </c>
      <c r="BA328" s="202">
        <v>18.274000000000001</v>
      </c>
      <c r="BB328" s="201">
        <v>12.927</v>
      </c>
      <c r="BC328" s="205">
        <v>12.587999999999999</v>
      </c>
      <c r="BD328" s="205">
        <v>9.859</v>
      </c>
      <c r="BE328" s="204">
        <v>7.0039999999999996</v>
      </c>
      <c r="BF328" s="204"/>
      <c r="BG328" s="94">
        <f t="shared" si="979"/>
        <v>-1</v>
      </c>
      <c r="BH328" s="94">
        <f t="shared" si="1007"/>
        <v>0.21568476249228877</v>
      </c>
      <c r="BI328" s="94">
        <f t="shared" si="1008"/>
        <v>-0.12596886162970949</v>
      </c>
      <c r="BJ328" s="94">
        <f t="shared" si="1009"/>
        <v>-7.6151930261519243E-2</v>
      </c>
      <c r="BK328" s="94">
        <f t="shared" si="1010"/>
        <v>0.18707960677064076</v>
      </c>
      <c r="BL328" s="94">
        <f t="shared" si="1011"/>
        <v>0.55380728149764546</v>
      </c>
      <c r="BM328" s="362">
        <f t="shared" si="980"/>
        <v>-15.765000000000001</v>
      </c>
      <c r="BN328" s="362">
        <f t="shared" si="1012"/>
        <v>2.7970000000000006</v>
      </c>
      <c r="BO328" s="362">
        <f t="shared" si="1013"/>
        <v>-1.8689999999999998</v>
      </c>
      <c r="BP328" s="266"/>
      <c r="BQ328" s="266">
        <v>15.765000000000001</v>
      </c>
      <c r="BR328" s="266">
        <v>12.968</v>
      </c>
      <c r="BS328" s="266">
        <v>14.837</v>
      </c>
      <c r="BT328" s="266">
        <v>16.059999999999999</v>
      </c>
      <c r="BU328" s="266">
        <v>13.529</v>
      </c>
      <c r="BV328" s="202">
        <v>8.7070000000000007</v>
      </c>
      <c r="BW328" s="201">
        <v>4.9400000000000004</v>
      </c>
      <c r="BX328" s="205">
        <v>6.35</v>
      </c>
      <c r="BY328" s="205">
        <v>4.4980000000000002</v>
      </c>
      <c r="BZ328" s="205">
        <v>2.4340000000000002</v>
      </c>
      <c r="CA328" s="205"/>
      <c r="CB328" s="94">
        <f t="shared" si="981"/>
        <v>-1</v>
      </c>
      <c r="CC328" s="94">
        <f t="shared" si="1014"/>
        <v>0.22799411628087018</v>
      </c>
      <c r="CD328" s="94">
        <f t="shared" si="1015"/>
        <v>-0.1539821849620121</v>
      </c>
      <c r="CE328" s="94">
        <f t="shared" si="1016"/>
        <v>-7.3093734822729517E-2</v>
      </c>
      <c r="CF328" s="94">
        <f t="shared" si="1017"/>
        <v>0.2010207801676997</v>
      </c>
      <c r="CG328" s="94">
        <f t="shared" si="1018"/>
        <v>0.59051374231705911</v>
      </c>
      <c r="CH328" s="362">
        <f t="shared" si="982"/>
        <v>-15.862</v>
      </c>
      <c r="CI328" s="362">
        <f t="shared" si="1019"/>
        <v>2.9450000000000003</v>
      </c>
      <c r="CJ328" s="362">
        <f t="shared" si="1020"/>
        <v>-2.3510000000000009</v>
      </c>
      <c r="CK328" s="100"/>
      <c r="CL328" s="100">
        <v>15.862</v>
      </c>
      <c r="CM328" s="100">
        <v>12.917</v>
      </c>
      <c r="CN328" s="100">
        <v>15.268000000000001</v>
      </c>
      <c r="CO328" s="100">
        <v>16.472000000000001</v>
      </c>
      <c r="CP328" s="100">
        <v>13.715</v>
      </c>
      <c r="CQ328" s="208">
        <v>8.6229999999999993</v>
      </c>
      <c r="CR328" s="208">
        <v>4.8979999999999997</v>
      </c>
      <c r="CS328" s="228">
        <v>6.4089999999999998</v>
      </c>
      <c r="CT328" s="228">
        <v>4.718</v>
      </c>
      <c r="CU328" s="228">
        <v>2.484</v>
      </c>
      <c r="CV328" s="228"/>
      <c r="CW328" s="94">
        <f t="shared" si="983"/>
        <v>-1</v>
      </c>
      <c r="CX328" s="94">
        <f t="shared" si="1021"/>
        <v>0.11020489357469669</v>
      </c>
      <c r="CY328" s="94">
        <f t="shared" si="1022"/>
        <v>-0.14608459317139452</v>
      </c>
      <c r="CZ328" s="94">
        <f t="shared" si="1023"/>
        <v>-8.2593112046127515E-2</v>
      </c>
      <c r="DA328" s="94">
        <f t="shared" si="1024"/>
        <v>0.20089828763918782</v>
      </c>
      <c r="DB328" s="94">
        <f t="shared" si="1025"/>
        <v>0.59626587005227771</v>
      </c>
      <c r="DC328" s="362">
        <f t="shared" si="984"/>
        <v>-11.162000000000001</v>
      </c>
      <c r="DD328" s="362">
        <f t="shared" si="1026"/>
        <v>1.1080000000000005</v>
      </c>
      <c r="DE328" s="362">
        <f t="shared" si="1027"/>
        <v>-1.7199999999999989</v>
      </c>
      <c r="DF328" s="266"/>
      <c r="DG328" s="266">
        <v>11.162000000000001</v>
      </c>
      <c r="DH328" s="266">
        <v>10.054</v>
      </c>
      <c r="DI328" s="266">
        <v>11.773999999999999</v>
      </c>
      <c r="DJ328" s="266">
        <v>12.834</v>
      </c>
      <c r="DK328" s="266">
        <v>10.686999999999999</v>
      </c>
      <c r="DL328" s="201">
        <v>6.6950000000000003</v>
      </c>
      <c r="DM328" s="201">
        <v>3.827</v>
      </c>
      <c r="DN328" s="205">
        <v>4.8920000000000003</v>
      </c>
      <c r="DO328" s="205">
        <v>3.5539999999999998</v>
      </c>
      <c r="DP328" s="205">
        <v>1.8839999999999999</v>
      </c>
      <c r="DQ328" s="205"/>
      <c r="DR328" s="94">
        <f t="shared" si="985"/>
        <v>-1</v>
      </c>
      <c r="DS328" s="94">
        <f t="shared" si="1028"/>
        <v>0.84933800030436768</v>
      </c>
      <c r="DT328" s="94">
        <f t="shared" si="1029"/>
        <v>-0.11130646470110905</v>
      </c>
      <c r="DU328" s="94">
        <f t="shared" si="1030"/>
        <v>-4.679644192342395E-2</v>
      </c>
      <c r="DV328" s="94">
        <f t="shared" si="1031"/>
        <v>0.22350157728706621</v>
      </c>
      <c r="DW328" s="94">
        <f t="shared" si="1032"/>
        <v>0.58638808957838096</v>
      </c>
      <c r="DX328" s="362">
        <f t="shared" si="986"/>
        <v>-24.303999999999998</v>
      </c>
      <c r="DY328" s="362">
        <f t="shared" si="1033"/>
        <v>11.161999999999999</v>
      </c>
      <c r="DZ328" s="362">
        <f t="shared" si="1034"/>
        <v>-1.6460000000000008</v>
      </c>
      <c r="EA328" s="100"/>
      <c r="EB328" s="100">
        <v>24.303999999999998</v>
      </c>
      <c r="EC328" s="100">
        <v>13.141999999999999</v>
      </c>
      <c r="ED328" s="100">
        <v>14.788</v>
      </c>
      <c r="EE328" s="100">
        <v>15.513999999999999</v>
      </c>
      <c r="EF328" s="100">
        <v>12.68</v>
      </c>
      <c r="EG328" s="208">
        <v>7.9930000000000003</v>
      </c>
      <c r="EH328" s="208">
        <v>5.0970000000000004</v>
      </c>
      <c r="EI328" s="228">
        <v>4.57</v>
      </c>
      <c r="EJ328" s="228">
        <v>1.7789999999999999</v>
      </c>
      <c r="EK328" s="228">
        <v>2.4249999999999998</v>
      </c>
      <c r="EL328" s="228"/>
      <c r="EM328" s="94">
        <f t="shared" si="987"/>
        <v>-1</v>
      </c>
      <c r="EN328" s="94">
        <f t="shared" si="1035"/>
        <v>0.4879384249554144</v>
      </c>
      <c r="EO328" s="94">
        <f t="shared" si="1036"/>
        <v>0.16680052570093454</v>
      </c>
      <c r="EP328" s="94">
        <f t="shared" si="1037"/>
        <v>-4.4342881066182914E-2</v>
      </c>
      <c r="EQ328" s="94">
        <f t="shared" si="1038"/>
        <v>0.2549474605954466</v>
      </c>
      <c r="ER328" s="94">
        <f t="shared" si="1039"/>
        <v>0.55617633031273428</v>
      </c>
      <c r="ES328" s="362">
        <f t="shared" si="988"/>
        <v>-47.555999999999997</v>
      </c>
      <c r="ET328" s="362">
        <f t="shared" si="1040"/>
        <v>15.594999999999999</v>
      </c>
      <c r="EU328" s="362">
        <f t="shared" si="1041"/>
        <v>4.5689999999999991</v>
      </c>
      <c r="EV328" s="100"/>
      <c r="EW328" s="100">
        <v>47.555999999999997</v>
      </c>
      <c r="EX328" s="100">
        <v>31.960999999999999</v>
      </c>
      <c r="EY328" s="100">
        <v>27.391999999999999</v>
      </c>
      <c r="EZ328" s="100">
        <v>28.663</v>
      </c>
      <c r="FA328" s="100">
        <v>22.84</v>
      </c>
      <c r="FB328" s="208">
        <v>14.677</v>
      </c>
      <c r="FC328" s="208">
        <v>10.488</v>
      </c>
      <c r="FD328" s="228">
        <v>9.8670000000000009</v>
      </c>
      <c r="FE328" s="228">
        <v>5.5549999999999997</v>
      </c>
      <c r="FF328" s="228">
        <v>4.82</v>
      </c>
      <c r="FG328" s="228"/>
      <c r="FH328" s="94">
        <f t="shared" si="989"/>
        <v>-1</v>
      </c>
      <c r="FI328" s="94">
        <f t="shared" si="1042"/>
        <v>0.5</v>
      </c>
      <c r="FJ328" s="94">
        <f t="shared" si="1043"/>
        <v>0.36363636363636365</v>
      </c>
      <c r="FK328" s="94">
        <f t="shared" si="1044"/>
        <v>0</v>
      </c>
      <c r="FL328" s="94">
        <f t="shared" si="1045"/>
        <v>0.22222222222222221</v>
      </c>
      <c r="FM328" s="94">
        <f t="shared" si="1046"/>
        <v>0.125</v>
      </c>
      <c r="FN328" s="362">
        <f t="shared" si="990"/>
        <v>-45</v>
      </c>
      <c r="FO328" s="362">
        <f t="shared" si="1047"/>
        <v>15</v>
      </c>
      <c r="FP328" s="362">
        <f t="shared" si="1048"/>
        <v>8</v>
      </c>
      <c r="FQ328" s="486"/>
      <c r="FR328" s="486">
        <v>45</v>
      </c>
      <c r="FS328" s="486">
        <v>30</v>
      </c>
      <c r="FT328" s="486">
        <v>22</v>
      </c>
      <c r="FU328" s="486">
        <v>22</v>
      </c>
      <c r="FV328" s="486">
        <v>18</v>
      </c>
      <c r="FW328" s="2">
        <v>16</v>
      </c>
      <c r="FX328" s="2">
        <v>13</v>
      </c>
      <c r="FY328" s="488"/>
      <c r="FZ328" s="488"/>
      <c r="GA328" s="488"/>
      <c r="GB328" s="488"/>
      <c r="GC328" s="2"/>
      <c r="GD328" s="2"/>
      <c r="GE328" s="1" t="s">
        <v>81</v>
      </c>
      <c r="GF328" s="336"/>
      <c r="GG328" s="1">
        <v>1411</v>
      </c>
      <c r="GH328" s="1" t="s">
        <v>152</v>
      </c>
      <c r="GI328" s="18" t="s">
        <v>97</v>
      </c>
      <c r="GJ328" s="94">
        <f t="shared" si="1116"/>
        <v>-1</v>
      </c>
      <c r="GK328" s="94">
        <f t="shared" si="1117"/>
        <v>-8.4071044498085085E-2</v>
      </c>
      <c r="GL328" s="94">
        <f t="shared" si="1118"/>
        <v>-8.2132766513386787E-2</v>
      </c>
      <c r="GM328" s="94">
        <f t="shared" si="1119"/>
        <v>-0.13757523462451429</v>
      </c>
      <c r="GN328" s="94">
        <f t="shared" si="1120"/>
        <v>-0.11936218385447765</v>
      </c>
      <c r="GO328" s="392">
        <f t="shared" si="1121"/>
        <v>7.102253515711374E-3</v>
      </c>
      <c r="GP328" s="366">
        <f t="shared" si="1122"/>
        <v>-0.84719329167334301</v>
      </c>
      <c r="GQ328" s="366">
        <f t="shared" si="1123"/>
        <v>-7.7761953582654142E-2</v>
      </c>
      <c r="GR328" s="366">
        <f t="shared" si="1124"/>
        <v>-8.2767017300929946E-2</v>
      </c>
      <c r="GS328" s="94">
        <f t="shared" si="991"/>
        <v>0</v>
      </c>
      <c r="GT328" s="94">
        <f t="shared" si="1049"/>
        <v>0.84719329167334301</v>
      </c>
      <c r="GU328" s="392">
        <f t="shared" si="1050"/>
        <v>0.92495524525599715</v>
      </c>
      <c r="GV328" s="94">
        <f t="shared" si="1051"/>
        <v>1.0077222625569271</v>
      </c>
      <c r="GW328" s="94">
        <f t="shared" si="1052"/>
        <v>1.1684755621763496</v>
      </c>
      <c r="GX328" s="94">
        <f t="shared" si="1053"/>
        <v>1.3268514487495766</v>
      </c>
      <c r="GY328" s="94">
        <f t="shared" si="1054"/>
        <v>1.3174942704354469</v>
      </c>
      <c r="GZ328" s="94">
        <f t="shared" si="1055"/>
        <v>1.0133443674356055</v>
      </c>
      <c r="HA328" s="94">
        <f t="shared" si="1056"/>
        <v>2.0189006142699637</v>
      </c>
      <c r="HB328" s="94">
        <f t="shared" si="1057"/>
        <v>2.2445290199809707</v>
      </c>
      <c r="HC328" s="94">
        <f t="shared" si="1058"/>
        <v>1.0243298969072165</v>
      </c>
      <c r="HD328" s="94">
        <f t="shared" si="1125"/>
        <v>-1</v>
      </c>
      <c r="HE328" s="94">
        <f t="shared" si="1126"/>
        <v>-9.2589789501555525E-2</v>
      </c>
      <c r="HF328" s="94">
        <f t="shared" si="1127"/>
        <v>-0.17453514630521394</v>
      </c>
      <c r="HG328" s="94">
        <f t="shared" si="1128"/>
        <v>-0.15117389821173893</v>
      </c>
      <c r="HH328" s="94">
        <f t="shared" si="1129"/>
        <v>-0.13528016606383853</v>
      </c>
      <c r="HI328" s="392">
        <f t="shared" si="1130"/>
        <v>4.2235792810945708E-2</v>
      </c>
      <c r="HJ328" s="366">
        <f t="shared" si="1131"/>
        <v>-0.39651898336204838</v>
      </c>
      <c r="HK328" s="366">
        <f t="shared" si="1132"/>
        <v>-4.0459770871099088E-2</v>
      </c>
      <c r="HL328" s="366">
        <f t="shared" si="1133"/>
        <v>-9.2394183060581891E-2</v>
      </c>
      <c r="HM328" s="94">
        <f t="shared" si="992"/>
        <v>0</v>
      </c>
      <c r="HN328" s="94">
        <f t="shared" si="1059"/>
        <v>0.39651898336204838</v>
      </c>
      <c r="HO328" s="392">
        <f t="shared" si="1060"/>
        <v>0.43697875423314747</v>
      </c>
      <c r="HP328" s="94">
        <f t="shared" si="1061"/>
        <v>0.52937293729372936</v>
      </c>
      <c r="HQ328" s="94">
        <f t="shared" si="1062"/>
        <v>0.62365299108789773</v>
      </c>
      <c r="HR328" s="94">
        <f t="shared" si="1063"/>
        <v>0.72121971372977589</v>
      </c>
      <c r="HS328" s="94">
        <f t="shared" si="1064"/>
        <v>0.69199284720842447</v>
      </c>
      <c r="HT328" s="94">
        <f t="shared" si="1065"/>
        <v>0.48538442643085239</v>
      </c>
      <c r="HU328" s="94">
        <f t="shared" si="1066"/>
        <v>0.82349889767864082</v>
      </c>
      <c r="HV328" s="94">
        <f t="shared" si="1067"/>
        <v>0.8670843373493976</v>
      </c>
      <c r="HW328" s="94">
        <f t="shared" si="1068"/>
        <v>0.50497925311203318</v>
      </c>
      <c r="HX328" s="94" t="e">
        <f t="shared" si="1134"/>
        <v>#VALUE!</v>
      </c>
      <c r="HY328" s="94">
        <f t="shared" si="1135"/>
        <v>0.24288610959138474</v>
      </c>
      <c r="HZ328" s="94">
        <f t="shared" si="1136"/>
        <v>-0.2383500729355395</v>
      </c>
      <c r="IA328" s="94">
        <f t="shared" si="1137"/>
        <v>-2.5674070842252438E-3</v>
      </c>
      <c r="IB328" s="94">
        <f t="shared" si="1138"/>
        <v>-2.505752973392205E-2</v>
      </c>
      <c r="IC328" s="392">
        <f t="shared" si="1139"/>
        <v>1.9414097668209174E-2</v>
      </c>
      <c r="ID328" s="366" t="e">
        <f t="shared" si="1140"/>
        <v>#VALUE!</v>
      </c>
      <c r="IE328" s="366">
        <f t="shared" si="1141"/>
        <v>9.987200814273578E-2</v>
      </c>
      <c r="IF328" s="366">
        <f t="shared" si="1142"/>
        <v>-0.1286770180552993</v>
      </c>
      <c r="IG328" s="94" t="str">
        <f t="shared" si="993"/>
        <v>i.a.</v>
      </c>
      <c r="IH328" s="94">
        <f t="shared" si="1069"/>
        <v>0.51106064429304399</v>
      </c>
      <c r="II328" s="392">
        <f t="shared" si="1070"/>
        <v>0.41118863615030821</v>
      </c>
      <c r="IJ328" s="94">
        <f t="shared" si="1071"/>
        <v>0.5398656542056075</v>
      </c>
      <c r="IK328" s="94">
        <f t="shared" si="1072"/>
        <v>0.541255276837735</v>
      </c>
      <c r="IL328" s="94">
        <f t="shared" si="1073"/>
        <v>0.55516637478108577</v>
      </c>
      <c r="IM328" s="94">
        <f t="shared" si="1074"/>
        <v>0.54459358179464468</v>
      </c>
      <c r="IN328" s="94">
        <f t="shared" si="1075"/>
        <v>0.48598398169336393</v>
      </c>
      <c r="IO328" s="94">
        <f t="shared" si="1076"/>
        <v>0.46316002837741965</v>
      </c>
      <c r="IP328" s="94">
        <f t="shared" si="1077"/>
        <v>0.32025202520252027</v>
      </c>
      <c r="IQ328" s="94">
        <f t="shared" si="1078"/>
        <v>0.50311203319502074</v>
      </c>
      <c r="IR328" s="94" t="str">
        <f t="shared" si="994"/>
        <v>i.a.</v>
      </c>
      <c r="IS328" s="94" t="e">
        <f t="shared" si="1143"/>
        <v>#VALUE!</v>
      </c>
      <c r="IT328" s="94" t="e">
        <f t="shared" si="1144"/>
        <v>#VALUE!</v>
      </c>
      <c r="IU328" s="94" t="e">
        <f t="shared" si="1145"/>
        <v>#VALUE!</v>
      </c>
      <c r="IV328" s="94" t="e">
        <f t="shared" si="1146"/>
        <v>#VALUE!</v>
      </c>
      <c r="IW328" s="94" t="e">
        <f t="shared" si="1147"/>
        <v>#VALUE!</v>
      </c>
      <c r="IX328" s="392" t="e">
        <f t="shared" si="1148"/>
        <v>#VALUE!</v>
      </c>
      <c r="IY328" s="366" t="e">
        <f t="shared" si="1149"/>
        <v>#VALUE!</v>
      </c>
      <c r="IZ328" s="366" t="e">
        <f t="shared" si="1150"/>
        <v>#VALUE!</v>
      </c>
      <c r="JA328" s="366" t="e">
        <f t="shared" si="1151"/>
        <v>#VALUE!</v>
      </c>
      <c r="JB328" s="392"/>
      <c r="JC328" s="94" t="str">
        <f t="shared" si="1079"/>
        <v>i.a.</v>
      </c>
      <c r="JD328" s="392" t="str">
        <f t="shared" si="1080"/>
        <v>i.a.</v>
      </c>
      <c r="JE328" s="94" t="str">
        <f t="shared" si="1081"/>
        <v>i.a.</v>
      </c>
      <c r="JF328" s="94" t="str">
        <f t="shared" si="1082"/>
        <v>i.a.</v>
      </c>
      <c r="JG328" s="94" t="str">
        <f t="shared" si="1083"/>
        <v>i.a.</v>
      </c>
      <c r="JH328" s="94" t="str">
        <f t="shared" si="1084"/>
        <v>i.a.</v>
      </c>
      <c r="JI328" s="94" t="str">
        <f t="shared" si="1085"/>
        <v>i.a.</v>
      </c>
      <c r="JJ328" s="94" t="str">
        <f t="shared" si="1086"/>
        <v>i.a.</v>
      </c>
      <c r="JK328" s="94" t="str">
        <f t="shared" si="1087"/>
        <v>i.a.</v>
      </c>
      <c r="JL328" s="94" t="str">
        <f t="shared" si="1088"/>
        <v>i.a.</v>
      </c>
      <c r="JM328" s="94" t="str">
        <f t="shared" si="995"/>
        <v>i.a.</v>
      </c>
      <c r="JN328" s="94" t="e">
        <f t="shared" si="1152"/>
        <v>#VALUE!</v>
      </c>
      <c r="JO328" s="94" t="e">
        <f t="shared" si="1153"/>
        <v>#DIV/0!</v>
      </c>
      <c r="JP328" s="94" t="e">
        <f t="shared" si="1154"/>
        <v>#DIV/0!</v>
      </c>
      <c r="JQ328" s="94" t="e">
        <f t="shared" si="1155"/>
        <v>#DIV/0!</v>
      </c>
      <c r="JR328" s="94" t="e">
        <f t="shared" si="1156"/>
        <v>#DIV/0!</v>
      </c>
      <c r="JS328" s="392" t="e">
        <f t="shared" si="1157"/>
        <v>#DIV/0!</v>
      </c>
      <c r="JT328" s="364" t="e">
        <f t="shared" si="1158"/>
        <v>#VALUE!</v>
      </c>
      <c r="JU328" s="364">
        <f t="shared" si="1159"/>
        <v>0</v>
      </c>
      <c r="JV328" s="364">
        <f t="shared" si="1160"/>
        <v>0</v>
      </c>
      <c r="JW328" s="99" t="str">
        <f t="shared" si="996"/>
        <v>i.a.</v>
      </c>
      <c r="JX328" s="99">
        <f t="shared" si="1089"/>
        <v>0</v>
      </c>
      <c r="JY328" s="393">
        <f t="shared" si="1090"/>
        <v>0</v>
      </c>
      <c r="JZ328" s="99">
        <f t="shared" si="1091"/>
        <v>0</v>
      </c>
      <c r="KA328" s="99">
        <f t="shared" si="1092"/>
        <v>0</v>
      </c>
      <c r="KB328" s="99">
        <f t="shared" si="1093"/>
        <v>0</v>
      </c>
      <c r="KC328" s="99">
        <f t="shared" si="1094"/>
        <v>0</v>
      </c>
      <c r="KD328" s="99">
        <f t="shared" si="1095"/>
        <v>0</v>
      </c>
      <c r="KE328" s="99" t="str">
        <f t="shared" si="1096"/>
        <v>i.a.</v>
      </c>
      <c r="KF328" s="99" t="str">
        <f t="shared" si="997"/>
        <v>i.a.</v>
      </c>
      <c r="KG328" s="99" t="str">
        <f t="shared" si="998"/>
        <v>i.a.</v>
      </c>
      <c r="KH328" s="99" t="str">
        <f t="shared" si="999"/>
        <v>i.a.</v>
      </c>
      <c r="KI328" s="94">
        <f t="shared" si="1161"/>
        <v>-1</v>
      </c>
      <c r="KJ328" s="94">
        <f t="shared" si="1162"/>
        <v>-0.18133725581275315</v>
      </c>
      <c r="KK328" s="94">
        <f t="shared" si="1163"/>
        <v>-0.37958693563880891</v>
      </c>
      <c r="KL328" s="94">
        <f t="shared" si="1164"/>
        <v>-7.3093734822729489E-2</v>
      </c>
      <c r="KM328" s="94">
        <f t="shared" si="1165"/>
        <v>-1.7346634408245666E-2</v>
      </c>
      <c r="KN328" s="392">
        <f t="shared" si="1166"/>
        <v>0.41378999317071918</v>
      </c>
      <c r="KO328" s="364">
        <f t="shared" si="1167"/>
        <v>-0.35248888888888891</v>
      </c>
      <c r="KP328" s="364">
        <f t="shared" si="1168"/>
        <v>-7.8077777777777746E-2</v>
      </c>
      <c r="KQ328" s="364">
        <f t="shared" si="1169"/>
        <v>-0.26343333333333341</v>
      </c>
      <c r="KR328" s="308"/>
      <c r="KS328" s="308">
        <f t="shared" si="1097"/>
        <v>0.35248888888888891</v>
      </c>
      <c r="KT328" s="395">
        <f t="shared" si="1098"/>
        <v>0.43056666666666665</v>
      </c>
      <c r="KU328" s="308">
        <f t="shared" si="1099"/>
        <v>0.69400000000000006</v>
      </c>
      <c r="KV328" s="308">
        <f t="shared" si="1100"/>
        <v>0.7487272727272728</v>
      </c>
      <c r="KW328" s="308">
        <f t="shared" si="1101"/>
        <v>0.76194444444444442</v>
      </c>
      <c r="KX328" s="308">
        <f t="shared" si="1102"/>
        <v>0.53893749999999996</v>
      </c>
      <c r="KY328" s="308">
        <f t="shared" si="1103"/>
        <v>0.37676923076923075</v>
      </c>
      <c r="KZ328" s="308" t="str">
        <f t="shared" si="1104"/>
        <v>i.a.</v>
      </c>
      <c r="LA328" s="308" t="str">
        <f t="shared" si="1105"/>
        <v>i.a.</v>
      </c>
      <c r="LB328" s="308" t="str">
        <f t="shared" si="1106"/>
        <v>i.a.</v>
      </c>
      <c r="LC328" s="308" t="str">
        <f t="shared" si="1000"/>
        <v>i.a.</v>
      </c>
    </row>
    <row r="329" spans="1:315" s="1" customFormat="1" ht="15.75" customHeight="1" x14ac:dyDescent="0.3">
      <c r="A329" s="348" t="s">
        <v>288</v>
      </c>
      <c r="B329" s="171">
        <v>21115134</v>
      </c>
      <c r="C329" t="s">
        <v>128</v>
      </c>
      <c r="D329" s="4"/>
      <c r="E329">
        <v>1</v>
      </c>
      <c r="F329"/>
      <c r="G329">
        <v>711210</v>
      </c>
      <c r="H329"/>
      <c r="I329" s="186">
        <v>44988</v>
      </c>
      <c r="J329" s="176"/>
      <c r="K329" s="176" t="s">
        <v>132</v>
      </c>
      <c r="L329" s="176" t="s">
        <v>132</v>
      </c>
      <c r="M329" s="176" t="s">
        <v>132</v>
      </c>
      <c r="N329" s="176" t="s">
        <v>132</v>
      </c>
      <c r="O329" s="176" t="s">
        <v>132</v>
      </c>
      <c r="P329" s="176" t="s">
        <v>132</v>
      </c>
      <c r="Q329" s="94" t="e">
        <f t="shared" si="1107"/>
        <v>#DIV/0!</v>
      </c>
      <c r="R329" s="94" t="e">
        <f t="shared" si="1108"/>
        <v>#DIV/0!</v>
      </c>
      <c r="S329" s="94" t="e">
        <f t="shared" si="1109"/>
        <v>#DIV/0!</v>
      </c>
      <c r="T329" s="94" t="e">
        <f t="shared" si="1110"/>
        <v>#DIV/0!</v>
      </c>
      <c r="U329" s="94" t="e">
        <f t="shared" si="1111"/>
        <v>#DIV/0!</v>
      </c>
      <c r="V329" s="94" t="e">
        <f t="shared" si="1112"/>
        <v>#DIV/0!</v>
      </c>
      <c r="W329" s="362">
        <f t="shared" si="1113"/>
        <v>0</v>
      </c>
      <c r="X329" s="362">
        <f t="shared" si="1114"/>
        <v>0</v>
      </c>
      <c r="Y329" s="362">
        <f t="shared" si="1115"/>
        <v>0</v>
      </c>
      <c r="Z329" s="100"/>
      <c r="AA329" s="396"/>
      <c r="AB329" s="100"/>
      <c r="AC329" s="100"/>
      <c r="AD329" s="203"/>
      <c r="AE329" s="203"/>
      <c r="AF329" s="203"/>
      <c r="AG329" s="205"/>
      <c r="AH329" s="205"/>
      <c r="AI329" s="205"/>
      <c r="AJ329" s="205"/>
      <c r="AK329" s="205"/>
      <c r="AL329" s="94">
        <f t="shared" si="976"/>
        <v>-1</v>
      </c>
      <c r="AM329" s="94">
        <f t="shared" si="977"/>
        <v>3.4015051660359744E-2</v>
      </c>
      <c r="AN329" s="94">
        <f t="shared" si="1001"/>
        <v>8.64784958654779E-2</v>
      </c>
      <c r="AO329" s="94">
        <f t="shared" si="1002"/>
        <v>0.20565874850316071</v>
      </c>
      <c r="AP329" s="94">
        <f t="shared" si="1003"/>
        <v>0.21363390563742049</v>
      </c>
      <c r="AQ329" s="94">
        <f t="shared" si="1004"/>
        <v>-5.4182782981171893E-2</v>
      </c>
      <c r="AR329" s="362">
        <f t="shared" si="978"/>
        <v>-48.637999999999998</v>
      </c>
      <c r="AS329" s="362">
        <f t="shared" si="1005"/>
        <v>1.6000000000000014</v>
      </c>
      <c r="AT329" s="362">
        <f t="shared" si="1006"/>
        <v>3.7439999999999998</v>
      </c>
      <c r="AU329" s="266"/>
      <c r="AV329" s="266">
        <v>48.637999999999998</v>
      </c>
      <c r="AW329" s="266">
        <v>47.037999999999997</v>
      </c>
      <c r="AX329" s="266">
        <v>43.293999999999997</v>
      </c>
      <c r="AY329" s="266">
        <v>35.908999999999999</v>
      </c>
      <c r="AZ329" s="267">
        <v>29.588000000000001</v>
      </c>
      <c r="BA329" s="267">
        <v>31.283000000000001</v>
      </c>
      <c r="BB329" s="205">
        <v>26.372</v>
      </c>
      <c r="BC329" s="205">
        <v>29.844922</v>
      </c>
      <c r="BD329" s="205">
        <v>29.611694</v>
      </c>
      <c r="BE329" s="205">
        <v>27.903513</v>
      </c>
      <c r="BF329" s="205">
        <v>31.103746999999998</v>
      </c>
      <c r="BG329" s="94">
        <f t="shared" si="979"/>
        <v>-1</v>
      </c>
      <c r="BH329" s="94">
        <f t="shared" si="1007"/>
        <v>3.2348053181386616E-2</v>
      </c>
      <c r="BI329" s="94">
        <f t="shared" si="1008"/>
        <v>0.10052910052910051</v>
      </c>
      <c r="BJ329" s="94">
        <f t="shared" si="1009"/>
        <v>0.415664878860736</v>
      </c>
      <c r="BK329" s="94">
        <f t="shared" si="1010"/>
        <v>0.58493331379158719</v>
      </c>
      <c r="BL329" s="94">
        <f t="shared" si="1011"/>
        <v>-0.26061985262245335</v>
      </c>
      <c r="BM329" s="362">
        <f t="shared" si="980"/>
        <v>-17.393000000000001</v>
      </c>
      <c r="BN329" s="362">
        <f t="shared" si="1012"/>
        <v>0.54500000000000171</v>
      </c>
      <c r="BO329" s="362">
        <f t="shared" si="1013"/>
        <v>1.5389999999999997</v>
      </c>
      <c r="BP329" s="266"/>
      <c r="BQ329" s="266">
        <v>17.393000000000001</v>
      </c>
      <c r="BR329" s="266">
        <v>16.847999999999999</v>
      </c>
      <c r="BS329" s="266">
        <v>15.308999999999999</v>
      </c>
      <c r="BT329" s="266">
        <v>10.814</v>
      </c>
      <c r="BU329" s="266">
        <v>6.8230000000000004</v>
      </c>
      <c r="BV329" s="266">
        <v>9.2279999999999998</v>
      </c>
      <c r="BW329" s="201">
        <v>2.5545429999999998</v>
      </c>
      <c r="BX329" s="201">
        <v>7.6655139999999999</v>
      </c>
      <c r="BY329" s="201">
        <v>6.9405070000000002</v>
      </c>
      <c r="BZ329" s="201">
        <v>6.0418120000000002</v>
      </c>
      <c r="CA329" s="201">
        <v>7.1512909999999996</v>
      </c>
      <c r="CB329" s="94">
        <f t="shared" si="981"/>
        <v>-1</v>
      </c>
      <c r="CC329" s="94">
        <f t="shared" si="1014"/>
        <v>3.7468923878300149E-2</v>
      </c>
      <c r="CD329" s="94">
        <f t="shared" si="1015"/>
        <v>9.4029270819841873E-2</v>
      </c>
      <c r="CE329" s="94">
        <f t="shared" si="1016"/>
        <v>0.40127041742286756</v>
      </c>
      <c r="CF329" s="94">
        <f t="shared" si="1017"/>
        <v>0.55869872701555856</v>
      </c>
      <c r="CG329" s="94">
        <f t="shared" si="1018"/>
        <v>-0.28390560113440688</v>
      </c>
      <c r="CH329" s="362">
        <f t="shared" si="982"/>
        <v>-17.527000000000001</v>
      </c>
      <c r="CI329" s="362">
        <f t="shared" si="1019"/>
        <v>0.63300000000000267</v>
      </c>
      <c r="CJ329" s="362">
        <f t="shared" si="1020"/>
        <v>1.4519999999999982</v>
      </c>
      <c r="CK329" s="100"/>
      <c r="CL329" s="100">
        <v>17.527000000000001</v>
      </c>
      <c r="CM329" s="100">
        <v>16.893999999999998</v>
      </c>
      <c r="CN329" s="100">
        <v>15.442</v>
      </c>
      <c r="CO329" s="100">
        <v>11.02</v>
      </c>
      <c r="CP329" s="100">
        <v>7.07</v>
      </c>
      <c r="CQ329" s="100">
        <v>9.8729999999999993</v>
      </c>
      <c r="CR329" s="208">
        <v>2.84</v>
      </c>
      <c r="CS329" s="208">
        <v>7.3572819999999997</v>
      </c>
      <c r="CT329" s="208">
        <v>6.8424230000000001</v>
      </c>
      <c r="CU329" s="208">
        <v>5.8075950000000001</v>
      </c>
      <c r="CV329" s="208">
        <v>8.0224010000000003</v>
      </c>
      <c r="CW329" s="94">
        <f t="shared" si="983"/>
        <v>-1</v>
      </c>
      <c r="CX329" s="94">
        <f t="shared" si="1021"/>
        <v>3.7467700258397962E-2</v>
      </c>
      <c r="CY329" s="94">
        <f t="shared" si="1022"/>
        <v>9.4402395408799786E-2</v>
      </c>
      <c r="CZ329" s="94">
        <f t="shared" si="1023"/>
        <v>0.40275347100688369</v>
      </c>
      <c r="DA329" s="94">
        <f t="shared" si="1024"/>
        <v>0.56205576817933289</v>
      </c>
      <c r="DB329" s="94">
        <f t="shared" si="1025"/>
        <v>-0.28573288206196307</v>
      </c>
      <c r="DC329" s="362">
        <f t="shared" si="984"/>
        <v>-13.651</v>
      </c>
      <c r="DD329" s="362">
        <f t="shared" si="1026"/>
        <v>0.49300000000000033</v>
      </c>
      <c r="DE329" s="362">
        <f t="shared" si="1027"/>
        <v>1.1349999999999998</v>
      </c>
      <c r="DF329" s="266"/>
      <c r="DG329" s="266">
        <v>13.651</v>
      </c>
      <c r="DH329" s="266">
        <v>13.157999999999999</v>
      </c>
      <c r="DI329" s="266">
        <v>12.023</v>
      </c>
      <c r="DJ329" s="266">
        <v>8.5709999999999997</v>
      </c>
      <c r="DK329" s="266">
        <v>5.4870000000000001</v>
      </c>
      <c r="DL329" s="266">
        <v>7.6820000000000004</v>
      </c>
      <c r="DM329" s="201">
        <v>2.1219999999999999</v>
      </c>
      <c r="DN329" s="201">
        <v>5.5980610000000004</v>
      </c>
      <c r="DO329" s="201">
        <v>6.0513560000000002</v>
      </c>
      <c r="DP329" s="201">
        <v>4.1534449999999996</v>
      </c>
      <c r="DQ329" s="201">
        <v>6.118201</v>
      </c>
      <c r="DR329" s="94">
        <f t="shared" si="985"/>
        <v>-1</v>
      </c>
      <c r="DS329" s="94">
        <f t="shared" si="1028"/>
        <v>5.9283506092016824E-2</v>
      </c>
      <c r="DT329" s="94">
        <f t="shared" si="1029"/>
        <v>1.4575645756457516E-2</v>
      </c>
      <c r="DU329" s="94">
        <f t="shared" si="1030"/>
        <v>0.1040945202688939</v>
      </c>
      <c r="DV329" s="94">
        <f t="shared" si="1031"/>
        <v>0.27341115434500646</v>
      </c>
      <c r="DW329" s="94">
        <f t="shared" si="1032"/>
        <v>-0.33660299432111512</v>
      </c>
      <c r="DX329" s="362">
        <f t="shared" si="986"/>
        <v>-11.65</v>
      </c>
      <c r="DY329" s="362">
        <f t="shared" si="1033"/>
        <v>0.65200000000000102</v>
      </c>
      <c r="DZ329" s="362">
        <f t="shared" si="1034"/>
        <v>0.15799999999999947</v>
      </c>
      <c r="EA329" s="100"/>
      <c r="EB329" s="100">
        <v>11.65</v>
      </c>
      <c r="EC329" s="100">
        <v>10.997999999999999</v>
      </c>
      <c r="ED329" s="100">
        <v>10.84</v>
      </c>
      <c r="EE329" s="100">
        <v>9.8179999999999996</v>
      </c>
      <c r="EF329" s="100">
        <v>7.71</v>
      </c>
      <c r="EG329" s="100">
        <v>11.622</v>
      </c>
      <c r="EH329" s="208">
        <v>8.5399229999999999</v>
      </c>
      <c r="EI329" s="208">
        <v>10.917911</v>
      </c>
      <c r="EJ329" s="208">
        <v>11.319850000000001</v>
      </c>
      <c r="EK329" s="208">
        <v>5.2684939999999996</v>
      </c>
      <c r="EL329" s="208">
        <v>5.2680480000000003</v>
      </c>
      <c r="EM329" s="94">
        <f t="shared" si="987"/>
        <v>-1</v>
      </c>
      <c r="EN329" s="94">
        <f t="shared" si="1035"/>
        <v>0.10429403025062708</v>
      </c>
      <c r="EO329" s="94">
        <f t="shared" si="1036"/>
        <v>-3.0554178177610847E-2</v>
      </c>
      <c r="EP329" s="94">
        <f t="shared" si="1037"/>
        <v>0.15754229644409204</v>
      </c>
      <c r="EQ329" s="94">
        <f t="shared" si="1038"/>
        <v>0.193975785660673</v>
      </c>
      <c r="ER329" s="94">
        <f t="shared" si="1039"/>
        <v>-7.6155446350507902E-2</v>
      </c>
      <c r="ES329" s="362">
        <f t="shared" si="988"/>
        <v>-45.338999999999999</v>
      </c>
      <c r="ET329" s="362">
        <f t="shared" si="1040"/>
        <v>4.2819999999999965</v>
      </c>
      <c r="EU329" s="362">
        <f t="shared" si="1041"/>
        <v>-1.2939999999999969</v>
      </c>
      <c r="EV329" s="100"/>
      <c r="EW329" s="100">
        <v>45.338999999999999</v>
      </c>
      <c r="EX329" s="100">
        <v>41.057000000000002</v>
      </c>
      <c r="EY329" s="100">
        <v>42.350999999999999</v>
      </c>
      <c r="EZ329" s="100">
        <v>36.587000000000003</v>
      </c>
      <c r="FA329" s="100">
        <v>30.643000000000001</v>
      </c>
      <c r="FB329" s="100">
        <v>33.168999999999997</v>
      </c>
      <c r="FC329" s="208">
        <v>31.196000000000002</v>
      </c>
      <c r="FD329" s="208">
        <v>31.522825000000001</v>
      </c>
      <c r="FE329" s="208">
        <v>30.043438999999999</v>
      </c>
      <c r="FF329" s="208">
        <v>29.652564999999999</v>
      </c>
      <c r="FG329" s="208">
        <v>29.624392</v>
      </c>
      <c r="FH329" s="94">
        <f t="shared" si="989"/>
        <v>-1</v>
      </c>
      <c r="FI329" s="94">
        <f t="shared" si="1042"/>
        <v>0</v>
      </c>
      <c r="FJ329" s="94">
        <f t="shared" si="1043"/>
        <v>6.25E-2</v>
      </c>
      <c r="FK329" s="94">
        <f t="shared" si="1044"/>
        <v>2.1276595744680851E-2</v>
      </c>
      <c r="FL329" s="94">
        <f t="shared" si="1045"/>
        <v>4.4444444444444446E-2</v>
      </c>
      <c r="FM329" s="94">
        <f t="shared" si="1046"/>
        <v>0</v>
      </c>
      <c r="FN329" s="362">
        <f t="shared" si="990"/>
        <v>-51</v>
      </c>
      <c r="FO329" s="362">
        <f t="shared" si="1047"/>
        <v>0</v>
      </c>
      <c r="FP329" s="362">
        <f t="shared" si="1048"/>
        <v>3</v>
      </c>
      <c r="FQ329" s="486"/>
      <c r="FR329" s="486">
        <v>51</v>
      </c>
      <c r="FS329" s="486">
        <v>51</v>
      </c>
      <c r="FT329" s="486">
        <v>48</v>
      </c>
      <c r="FU329" s="486">
        <v>47</v>
      </c>
      <c r="FV329" s="486">
        <v>45</v>
      </c>
      <c r="FW329" s="486">
        <v>45</v>
      </c>
      <c r="FX329" s="2">
        <v>48</v>
      </c>
      <c r="FY329" s="2">
        <v>45</v>
      </c>
      <c r="FZ329" s="2"/>
      <c r="GA329" s="2"/>
      <c r="GB329" s="2"/>
      <c r="GC329" s="2"/>
      <c r="GD329" s="89"/>
      <c r="GE329" s="1" t="s">
        <v>81</v>
      </c>
      <c r="GF329" s="336"/>
      <c r="GG329" s="1">
        <v>9800</v>
      </c>
      <c r="GH329" s="1" t="s">
        <v>199</v>
      </c>
      <c r="GI329" s="18" t="s">
        <v>93</v>
      </c>
      <c r="GJ329" s="94">
        <f t="shared" si="1116"/>
        <v>-1</v>
      </c>
      <c r="GK329" s="94">
        <f t="shared" si="1117"/>
        <v>3.6410983991178925E-4</v>
      </c>
      <c r="GL329" s="94">
        <f t="shared" si="1118"/>
        <v>3.4914217263315873E-2</v>
      </c>
      <c r="GM329" s="94">
        <f t="shared" si="1119"/>
        <v>0.18895671781334203</v>
      </c>
      <c r="GN329" s="94">
        <f t="shared" si="1120"/>
        <v>0.71912162201419338</v>
      </c>
      <c r="GO329" s="392">
        <f t="shared" si="1121"/>
        <v>-0.2531636597010461</v>
      </c>
      <c r="GP329" s="366">
        <f t="shared" si="1122"/>
        <v>-1.5477746379371249</v>
      </c>
      <c r="GQ329" s="366">
        <f t="shared" si="1123"/>
        <v>5.6335485259362272E-4</v>
      </c>
      <c r="GR329" s="366">
        <f t="shared" si="1124"/>
        <v>5.2197244939502729E-2</v>
      </c>
      <c r="GS329" s="94">
        <f t="shared" si="991"/>
        <v>0</v>
      </c>
      <c r="GT329" s="94">
        <f t="shared" si="1049"/>
        <v>1.5477746379371249</v>
      </c>
      <c r="GU329" s="392">
        <f t="shared" si="1050"/>
        <v>1.5472112830845313</v>
      </c>
      <c r="GV329" s="94">
        <f t="shared" si="1051"/>
        <v>1.4950140381450285</v>
      </c>
      <c r="GW329" s="94">
        <f t="shared" si="1052"/>
        <v>1.2574167047010498</v>
      </c>
      <c r="GX329" s="94">
        <f t="shared" si="1053"/>
        <v>0.73142975377612252</v>
      </c>
      <c r="GY329" s="94">
        <f t="shared" si="1054"/>
        <v>0.97937086655871053</v>
      </c>
      <c r="GZ329" s="94">
        <f t="shared" si="1055"/>
        <v>0.29191327256672045</v>
      </c>
      <c r="HA329" s="94">
        <f t="shared" si="1056"/>
        <v>0.66169269469170033</v>
      </c>
      <c r="HB329" s="94">
        <f t="shared" si="1057"/>
        <v>0.82496757964508094</v>
      </c>
      <c r="HC329" s="94">
        <f t="shared" si="1058"/>
        <v>1.1023721065222347</v>
      </c>
      <c r="HD329" s="94">
        <f t="shared" si="1125"/>
        <v>-1</v>
      </c>
      <c r="HE329" s="94">
        <f t="shared" si="1126"/>
        <v>-3.3556366064042874E-3</v>
      </c>
      <c r="HF329" s="94">
        <f t="shared" si="1127"/>
        <v>4.1549565240338399E-2</v>
      </c>
      <c r="HG329" s="94">
        <f t="shared" si="1128"/>
        <v>0.20569497334372908</v>
      </c>
      <c r="HH329" s="94">
        <f t="shared" si="1129"/>
        <v>0.50435467231397813</v>
      </c>
      <c r="HI329" s="392">
        <f t="shared" si="1130"/>
        <v>-0.25421232392095866</v>
      </c>
      <c r="HJ329" s="366">
        <f t="shared" si="1131"/>
        <v>-0.40263438122135287</v>
      </c>
      <c r="HK329" s="366">
        <f t="shared" si="1132"/>
        <v>-1.3556437163029789E-3</v>
      </c>
      <c r="HL329" s="366">
        <f t="shared" si="1133"/>
        <v>1.6115997219700029E-2</v>
      </c>
      <c r="HM329" s="94">
        <f t="shared" si="992"/>
        <v>0</v>
      </c>
      <c r="HN329" s="94">
        <f t="shared" si="1059"/>
        <v>0.40263438122135287</v>
      </c>
      <c r="HO329" s="392">
        <f t="shared" si="1060"/>
        <v>0.40399002493765584</v>
      </c>
      <c r="HP329" s="94">
        <f t="shared" si="1061"/>
        <v>0.38787402771795582</v>
      </c>
      <c r="HQ329" s="94">
        <f t="shared" si="1062"/>
        <v>0.32170162130001484</v>
      </c>
      <c r="HR329" s="94">
        <f t="shared" si="1063"/>
        <v>0.21384692534319566</v>
      </c>
      <c r="HS329" s="94">
        <f t="shared" si="1064"/>
        <v>0.28673968771848057</v>
      </c>
      <c r="HT329" s="94">
        <f t="shared" si="1065"/>
        <v>8.146016766098535E-2</v>
      </c>
      <c r="HU329" s="94">
        <f t="shared" si="1066"/>
        <v>0.24901670174431892</v>
      </c>
      <c r="HV329" s="94">
        <f t="shared" si="1067"/>
        <v>0.23252836152986053</v>
      </c>
      <c r="HW329" s="94">
        <f t="shared" si="1068"/>
        <v>0.20385027524270521</v>
      </c>
      <c r="HX329" s="94" t="e">
        <f t="shared" si="1134"/>
        <v>#VALUE!</v>
      </c>
      <c r="HY329" s="94">
        <f t="shared" si="1135"/>
        <v>-4.0759546756215584E-2</v>
      </c>
      <c r="HZ329" s="94">
        <f t="shared" si="1136"/>
        <v>4.6552187773868804E-2</v>
      </c>
      <c r="IA329" s="94">
        <f t="shared" si="1137"/>
        <v>-4.6173497365398233E-2</v>
      </c>
      <c r="IB329" s="94">
        <f t="shared" si="1138"/>
        <v>6.6530133724930579E-2</v>
      </c>
      <c r="IC329" s="392">
        <f t="shared" si="1139"/>
        <v>-0.28191706812769873</v>
      </c>
      <c r="ID329" s="366" t="e">
        <f t="shared" si="1140"/>
        <v>#VALUE!</v>
      </c>
      <c r="IE329" s="366">
        <f t="shared" si="1141"/>
        <v>-1.0918320754679078E-2</v>
      </c>
      <c r="IF329" s="366">
        <f t="shared" si="1142"/>
        <v>1.191531995628764E-2</v>
      </c>
      <c r="IG329" s="94" t="str">
        <f t="shared" si="993"/>
        <v>i.a.</v>
      </c>
      <c r="IH329" s="94">
        <f t="shared" si="1069"/>
        <v>0.25695317497077574</v>
      </c>
      <c r="II329" s="392">
        <f t="shared" si="1070"/>
        <v>0.26787149572545482</v>
      </c>
      <c r="IJ329" s="94">
        <f t="shared" si="1071"/>
        <v>0.25595617576916718</v>
      </c>
      <c r="IK329" s="94">
        <f t="shared" si="1072"/>
        <v>0.26834668051493699</v>
      </c>
      <c r="IL329" s="94">
        <f t="shared" si="1073"/>
        <v>0.25160721861436541</v>
      </c>
      <c r="IM329" s="94">
        <f t="shared" si="1074"/>
        <v>0.35038740993095968</v>
      </c>
      <c r="IN329" s="94">
        <f t="shared" si="1075"/>
        <v>0.27375057699705091</v>
      </c>
      <c r="IO329" s="94">
        <f t="shared" si="1076"/>
        <v>0.34634938334365656</v>
      </c>
      <c r="IP329" s="94">
        <f t="shared" si="1077"/>
        <v>0.37678276444983549</v>
      </c>
      <c r="IQ329" s="94">
        <f t="shared" si="1078"/>
        <v>0.1776741405001557</v>
      </c>
      <c r="IR329" s="94">
        <f t="shared" si="994"/>
        <v>0.17782805466522317</v>
      </c>
      <c r="IS329" s="94" t="e">
        <f t="shared" si="1143"/>
        <v>#VALUE!</v>
      </c>
      <c r="IT329" s="94" t="e">
        <f t="shared" si="1144"/>
        <v>#VALUE!</v>
      </c>
      <c r="IU329" s="94" t="e">
        <f t="shared" si="1145"/>
        <v>#VALUE!</v>
      </c>
      <c r="IV329" s="94" t="e">
        <f t="shared" si="1146"/>
        <v>#VALUE!</v>
      </c>
      <c r="IW329" s="94" t="e">
        <f t="shared" si="1147"/>
        <v>#VALUE!</v>
      </c>
      <c r="IX329" s="392" t="e">
        <f t="shared" si="1148"/>
        <v>#VALUE!</v>
      </c>
      <c r="IY329" s="366" t="e">
        <f t="shared" si="1149"/>
        <v>#VALUE!</v>
      </c>
      <c r="IZ329" s="366" t="e">
        <f t="shared" si="1150"/>
        <v>#VALUE!</v>
      </c>
      <c r="JA329" s="366" t="e">
        <f t="shared" si="1151"/>
        <v>#VALUE!</v>
      </c>
      <c r="JB329" s="392"/>
      <c r="JC329" s="94" t="str">
        <f t="shared" si="1079"/>
        <v>i.a.</v>
      </c>
      <c r="JD329" s="392" t="str">
        <f t="shared" si="1080"/>
        <v>i.a.</v>
      </c>
      <c r="JE329" s="94" t="str">
        <f t="shared" si="1081"/>
        <v>i.a.</v>
      </c>
      <c r="JF329" s="94" t="str">
        <f t="shared" si="1082"/>
        <v>i.a.</v>
      </c>
      <c r="JG329" s="94" t="str">
        <f t="shared" si="1083"/>
        <v>i.a.</v>
      </c>
      <c r="JH329" s="94" t="str">
        <f t="shared" si="1084"/>
        <v>i.a.</v>
      </c>
      <c r="JI329" s="94" t="str">
        <f t="shared" si="1085"/>
        <v>i.a.</v>
      </c>
      <c r="JJ329" s="94" t="str">
        <f t="shared" si="1086"/>
        <v>i.a.</v>
      </c>
      <c r="JK329" s="94" t="str">
        <f t="shared" si="1087"/>
        <v>i.a.</v>
      </c>
      <c r="JL329" s="94" t="str">
        <f t="shared" si="1088"/>
        <v>i.a.</v>
      </c>
      <c r="JM329" s="94" t="str">
        <f t="shared" si="995"/>
        <v>i.a.</v>
      </c>
      <c r="JN329" s="94" t="e">
        <f t="shared" si="1152"/>
        <v>#VALUE!</v>
      </c>
      <c r="JO329" s="94" t="e">
        <f t="shared" si="1153"/>
        <v>#DIV/0!</v>
      </c>
      <c r="JP329" s="94" t="e">
        <f t="shared" si="1154"/>
        <v>#DIV/0!</v>
      </c>
      <c r="JQ329" s="94" t="e">
        <f t="shared" si="1155"/>
        <v>#DIV/0!</v>
      </c>
      <c r="JR329" s="94" t="e">
        <f t="shared" si="1156"/>
        <v>#DIV/0!</v>
      </c>
      <c r="JS329" s="392" t="e">
        <f t="shared" si="1157"/>
        <v>#DIV/0!</v>
      </c>
      <c r="JT329" s="364" t="e">
        <f t="shared" si="1158"/>
        <v>#VALUE!</v>
      </c>
      <c r="JU329" s="364">
        <f t="shared" si="1159"/>
        <v>0</v>
      </c>
      <c r="JV329" s="364">
        <f t="shared" si="1160"/>
        <v>0</v>
      </c>
      <c r="JW329" s="99" t="str">
        <f t="shared" si="996"/>
        <v>i.a.</v>
      </c>
      <c r="JX329" s="99">
        <f t="shared" si="1089"/>
        <v>0</v>
      </c>
      <c r="JY329" s="393">
        <f t="shared" si="1090"/>
        <v>0</v>
      </c>
      <c r="JZ329" s="99">
        <f t="shared" si="1091"/>
        <v>0</v>
      </c>
      <c r="KA329" s="99">
        <f t="shared" si="1092"/>
        <v>0</v>
      </c>
      <c r="KB329" s="99">
        <f t="shared" si="1093"/>
        <v>0</v>
      </c>
      <c r="KC329" s="99">
        <f t="shared" si="1094"/>
        <v>0</v>
      </c>
      <c r="KD329" s="99">
        <f t="shared" si="1095"/>
        <v>0</v>
      </c>
      <c r="KE329" s="99">
        <f t="shared" si="1096"/>
        <v>0</v>
      </c>
      <c r="KF329" s="99" t="str">
        <f t="shared" si="997"/>
        <v>i.a.</v>
      </c>
      <c r="KG329" s="99" t="str">
        <f t="shared" si="998"/>
        <v>i.a.</v>
      </c>
      <c r="KH329" s="99" t="str">
        <f t="shared" si="999"/>
        <v>i.a.</v>
      </c>
      <c r="KI329" s="94">
        <f t="shared" si="1161"/>
        <v>-1</v>
      </c>
      <c r="KJ329" s="94">
        <f t="shared" si="1162"/>
        <v>3.7468923878300135E-2</v>
      </c>
      <c r="KK329" s="94">
        <f t="shared" si="1163"/>
        <v>2.9674607830439449E-2</v>
      </c>
      <c r="KL329" s="94">
        <f t="shared" si="1164"/>
        <v>0.37207728372655768</v>
      </c>
      <c r="KM329" s="94">
        <f t="shared" si="1165"/>
        <v>0.49237112161064123</v>
      </c>
      <c r="KN329" s="392">
        <f t="shared" si="1166"/>
        <v>-0.28390560113440688</v>
      </c>
      <c r="KO329" s="364">
        <f t="shared" si="1167"/>
        <v>-0.34366666666666668</v>
      </c>
      <c r="KP329" s="364">
        <f t="shared" si="1168"/>
        <v>1.24117647058824E-2</v>
      </c>
      <c r="KQ329" s="364">
        <f t="shared" si="1169"/>
        <v>9.5465686274509576E-3</v>
      </c>
      <c r="KR329" s="308"/>
      <c r="KS329" s="308">
        <f t="shared" si="1097"/>
        <v>0.34366666666666668</v>
      </c>
      <c r="KT329" s="395">
        <f t="shared" si="1098"/>
        <v>0.33125490196078428</v>
      </c>
      <c r="KU329" s="308">
        <f t="shared" si="1099"/>
        <v>0.32170833333333332</v>
      </c>
      <c r="KV329" s="308">
        <f t="shared" si="1100"/>
        <v>0.23446808510638298</v>
      </c>
      <c r="KW329" s="308">
        <f t="shared" si="1101"/>
        <v>0.15711111111111112</v>
      </c>
      <c r="KX329" s="308">
        <f t="shared" si="1102"/>
        <v>0.21939999999999998</v>
      </c>
      <c r="KY329" s="308">
        <f t="shared" si="1103"/>
        <v>5.9166666666666666E-2</v>
      </c>
      <c r="KZ329" s="308">
        <f t="shared" si="1104"/>
        <v>0.16349515555555555</v>
      </c>
      <c r="LA329" s="308" t="str">
        <f t="shared" si="1105"/>
        <v>i.a.</v>
      </c>
      <c r="LB329" s="308" t="str">
        <f t="shared" si="1106"/>
        <v>i.a.</v>
      </c>
      <c r="LC329" s="308" t="str">
        <f t="shared" si="1000"/>
        <v>i.a.</v>
      </c>
    </row>
    <row r="330" spans="1:315" s="6" customFormat="1" ht="15.75" customHeight="1" x14ac:dyDescent="0.3">
      <c r="A330" t="s">
        <v>557</v>
      </c>
      <c r="B330" s="171">
        <v>35225870</v>
      </c>
      <c r="C330" t="s">
        <v>128</v>
      </c>
      <c r="D330" s="4"/>
      <c r="E330"/>
      <c r="F330"/>
      <c r="G330">
        <v>711210</v>
      </c>
      <c r="H330"/>
      <c r="I330" s="188">
        <v>45208</v>
      </c>
      <c r="J330" s="176" t="s">
        <v>129</v>
      </c>
      <c r="K330" s="176" t="s">
        <v>129</v>
      </c>
      <c r="L330" s="178" t="s">
        <v>129</v>
      </c>
      <c r="M330" s="178" t="s">
        <v>129</v>
      </c>
      <c r="N330" s="178" t="s">
        <v>129</v>
      </c>
      <c r="O330" s="178" t="s">
        <v>129</v>
      </c>
      <c r="P330" s="178" t="s">
        <v>129</v>
      </c>
      <c r="Q330" s="94" t="e">
        <f t="shared" si="1107"/>
        <v>#DIV/0!</v>
      </c>
      <c r="R330" s="94" t="e">
        <f t="shared" si="1108"/>
        <v>#DIV/0!</v>
      </c>
      <c r="S330" s="94" t="e">
        <f t="shared" si="1109"/>
        <v>#DIV/0!</v>
      </c>
      <c r="T330" s="94" t="e">
        <f t="shared" si="1110"/>
        <v>#DIV/0!</v>
      </c>
      <c r="U330" s="94" t="e">
        <f t="shared" si="1111"/>
        <v>#DIV/0!</v>
      </c>
      <c r="V330" s="94" t="e">
        <f t="shared" si="1112"/>
        <v>#DIV/0!</v>
      </c>
      <c r="W330" s="362">
        <f t="shared" si="1113"/>
        <v>0</v>
      </c>
      <c r="X330" s="362">
        <f t="shared" si="1114"/>
        <v>0</v>
      </c>
      <c r="Y330" s="362">
        <f t="shared" si="1115"/>
        <v>0</v>
      </c>
      <c r="Z330" s="100"/>
      <c r="AA330" s="396"/>
      <c r="AB330" s="208"/>
      <c r="AC330" s="208"/>
      <c r="AD330" s="208"/>
      <c r="AE330" s="208"/>
      <c r="AF330" s="209"/>
      <c r="AG330" s="210"/>
      <c r="AH330" s="210"/>
      <c r="AI330" s="210"/>
      <c r="AJ330" s="210"/>
      <c r="AK330" s="211"/>
      <c r="AL330" s="94">
        <f t="shared" si="976"/>
        <v>0.33446974309022298</v>
      </c>
      <c r="AM330" s="94">
        <f t="shared" si="977"/>
        <v>0.21926959619952499</v>
      </c>
      <c r="AN330" s="94">
        <f t="shared" si="1001"/>
        <v>0.33889882727092019</v>
      </c>
      <c r="AO330" s="94">
        <f t="shared" si="1002"/>
        <v>2.1108179419525024E-2</v>
      </c>
      <c r="AP330" s="94">
        <f t="shared" si="1003"/>
        <v>0.14688081936685293</v>
      </c>
      <c r="AQ330" s="94">
        <f t="shared" si="1004"/>
        <v>0.24593967517401399</v>
      </c>
      <c r="AR330" s="362">
        <f t="shared" si="978"/>
        <v>8.2410000000000032</v>
      </c>
      <c r="AS330" s="362">
        <f t="shared" si="1005"/>
        <v>4.4310000000000009</v>
      </c>
      <c r="AT330" s="362">
        <f t="shared" si="1006"/>
        <v>5.1149999999999984</v>
      </c>
      <c r="AU330" s="266">
        <v>32.880000000000003</v>
      </c>
      <c r="AV330" s="266">
        <v>24.638999999999999</v>
      </c>
      <c r="AW330" s="201">
        <v>20.207999999999998</v>
      </c>
      <c r="AX330" s="201">
        <v>15.093</v>
      </c>
      <c r="AY330" s="201">
        <v>14.781000000000001</v>
      </c>
      <c r="AZ330" s="201">
        <v>12.888</v>
      </c>
      <c r="BA330" s="274">
        <v>10.343999999999999</v>
      </c>
      <c r="BB330" s="211">
        <v>8.548</v>
      </c>
      <c r="BC330" s="210">
        <v>4.0830000000000002</v>
      </c>
      <c r="BD330" s="210">
        <v>2.4670000000000001</v>
      </c>
      <c r="BE330" s="210">
        <v>0.81499999999999995</v>
      </c>
      <c r="BF330" s="211"/>
      <c r="BG330" s="94">
        <f t="shared" si="979"/>
        <v>0.55079718205413419</v>
      </c>
      <c r="BH330" s="94">
        <f t="shared" si="1007"/>
        <v>0.40158503312979082</v>
      </c>
      <c r="BI330" s="94">
        <f t="shared" si="1008"/>
        <v>0.97156762295081978</v>
      </c>
      <c r="BJ330" s="94">
        <f t="shared" si="1009"/>
        <v>-6.3629422244845793E-3</v>
      </c>
      <c r="BK330" s="94">
        <f t="shared" si="1010"/>
        <v>0.281056406912292</v>
      </c>
      <c r="BL330" s="94">
        <f t="shared" si="1011"/>
        <v>0.31405312767780635</v>
      </c>
      <c r="BM330" s="362">
        <f t="shared" si="980"/>
        <v>5.9420000000000002</v>
      </c>
      <c r="BN330" s="362">
        <f t="shared" si="1012"/>
        <v>3.0910000000000002</v>
      </c>
      <c r="BO330" s="362">
        <f t="shared" si="1013"/>
        <v>3.7930000000000001</v>
      </c>
      <c r="BP330" s="266">
        <v>16.73</v>
      </c>
      <c r="BQ330" s="266">
        <v>10.788</v>
      </c>
      <c r="BR330" s="201">
        <v>7.6970000000000001</v>
      </c>
      <c r="BS330" s="201">
        <v>3.9039999999999999</v>
      </c>
      <c r="BT330" s="201">
        <v>3.9289999999999998</v>
      </c>
      <c r="BU330" s="201">
        <v>3.0670000000000002</v>
      </c>
      <c r="BV330" s="274">
        <v>2.3340000000000001</v>
      </c>
      <c r="BW330" s="211">
        <v>2.16</v>
      </c>
      <c r="BX330" s="210">
        <v>1.2729999999999999</v>
      </c>
      <c r="BY330" s="210">
        <v>0.61599999999999999</v>
      </c>
      <c r="BZ330" s="210">
        <v>0.218</v>
      </c>
      <c r="CA330" s="210"/>
      <c r="CB330" s="94">
        <f t="shared" si="981"/>
        <v>0.57121481342934621</v>
      </c>
      <c r="CC330" s="94">
        <f t="shared" si="1014"/>
        <v>0.40199291988986496</v>
      </c>
      <c r="CD330" s="94">
        <f t="shared" si="1015"/>
        <v>0.96876613319566329</v>
      </c>
      <c r="CE330" s="94">
        <f t="shared" si="1016"/>
        <v>2.5819777949906788E-4</v>
      </c>
      <c r="CF330" s="94">
        <f t="shared" si="1017"/>
        <v>0.30977341900574923</v>
      </c>
      <c r="CG330" s="94">
        <f t="shared" si="1018"/>
        <v>0.27073485174043826</v>
      </c>
      <c r="CH330" s="362">
        <f t="shared" si="982"/>
        <v>6.1079999999999988</v>
      </c>
      <c r="CI330" s="362">
        <f t="shared" si="1019"/>
        <v>3.0659999999999998</v>
      </c>
      <c r="CJ330" s="362">
        <f t="shared" si="1020"/>
        <v>3.7529999999999997</v>
      </c>
      <c r="CK330" s="100">
        <v>16.800999999999998</v>
      </c>
      <c r="CL330" s="100">
        <v>10.693</v>
      </c>
      <c r="CM330" s="208">
        <v>7.6269999999999998</v>
      </c>
      <c r="CN330" s="208">
        <v>3.8740000000000001</v>
      </c>
      <c r="CO330" s="208">
        <v>3.8730000000000002</v>
      </c>
      <c r="CP330" s="208">
        <v>2.9569999999999999</v>
      </c>
      <c r="CQ330" s="209">
        <v>2.327</v>
      </c>
      <c r="CR330" s="292">
        <v>2.036</v>
      </c>
      <c r="CS330" s="292">
        <v>1.254</v>
      </c>
      <c r="CT330" s="292">
        <v>0.58799999999999997</v>
      </c>
      <c r="CU330" s="292">
        <v>0.216</v>
      </c>
      <c r="CV330" s="292"/>
      <c r="CW330" s="94">
        <f t="shared" si="983"/>
        <v>0.57062282491299643</v>
      </c>
      <c r="CX330" s="94">
        <f t="shared" si="1021"/>
        <v>0.39745094750964283</v>
      </c>
      <c r="CY330" s="94">
        <f t="shared" si="1022"/>
        <v>0.96604022420046165</v>
      </c>
      <c r="CZ330" s="94">
        <f t="shared" si="1023"/>
        <v>1.5740120562625488E-2</v>
      </c>
      <c r="DA330" s="94">
        <f t="shared" si="1024"/>
        <v>0.30735551663747829</v>
      </c>
      <c r="DB330" s="94">
        <f t="shared" si="1025"/>
        <v>0.22466487935656826</v>
      </c>
      <c r="DC330" s="362">
        <f t="shared" si="984"/>
        <v>4.754999999999999</v>
      </c>
      <c r="DD330" s="362">
        <f t="shared" si="1026"/>
        <v>2.37</v>
      </c>
      <c r="DE330" s="362">
        <f t="shared" si="1027"/>
        <v>2.93</v>
      </c>
      <c r="DF330" s="266">
        <v>13.087999999999999</v>
      </c>
      <c r="DG330" s="266">
        <v>8.3330000000000002</v>
      </c>
      <c r="DH330" s="201">
        <v>5.9630000000000001</v>
      </c>
      <c r="DI330" s="201">
        <v>3.0329999999999999</v>
      </c>
      <c r="DJ330" s="201">
        <v>2.9860000000000002</v>
      </c>
      <c r="DK330" s="201">
        <v>2.2839999999999998</v>
      </c>
      <c r="DL330" s="274">
        <v>1.865</v>
      </c>
      <c r="DM330" s="210">
        <v>1.502</v>
      </c>
      <c r="DN330" s="210">
        <v>0.69599999999999995</v>
      </c>
      <c r="DO330" s="210">
        <v>0.443</v>
      </c>
      <c r="DP330" s="210">
        <v>0.16400000000000001</v>
      </c>
      <c r="DQ330" s="210"/>
      <c r="DR330" s="94">
        <f t="shared" si="985"/>
        <v>0.58601716675225579</v>
      </c>
      <c r="DS330" s="94">
        <f t="shared" si="1028"/>
        <v>0.86777199232666491</v>
      </c>
      <c r="DT330" s="94">
        <f t="shared" si="1029"/>
        <v>-0.2181272766230983</v>
      </c>
      <c r="DU330" s="94">
        <f t="shared" si="1030"/>
        <v>0.27827992330868256</v>
      </c>
      <c r="DV330" s="94">
        <f t="shared" si="1031"/>
        <v>0.15611146295123493</v>
      </c>
      <c r="DW330" s="94">
        <f t="shared" si="1032"/>
        <v>0.40950680651640259</v>
      </c>
      <c r="DX330" s="362">
        <f t="shared" si="986"/>
        <v>7.9879999999999995</v>
      </c>
      <c r="DY330" s="362">
        <f t="shared" si="1033"/>
        <v>6.3330000000000002</v>
      </c>
      <c r="DZ330" s="362">
        <f t="shared" si="1034"/>
        <v>-2.0359999999999996</v>
      </c>
      <c r="EA330" s="100">
        <v>21.619</v>
      </c>
      <c r="EB330" s="100">
        <v>13.631</v>
      </c>
      <c r="EC330" s="208">
        <v>7.298</v>
      </c>
      <c r="ED330" s="208">
        <v>9.3339999999999996</v>
      </c>
      <c r="EE330" s="208">
        <v>7.3019999999999996</v>
      </c>
      <c r="EF330" s="208">
        <v>6.3159999999999998</v>
      </c>
      <c r="EG330" s="209">
        <v>4.4809999999999999</v>
      </c>
      <c r="EH330" s="292">
        <v>3.8159999999999998</v>
      </c>
      <c r="EI330" s="292">
        <v>2.5150000000000001</v>
      </c>
      <c r="EJ330" s="292">
        <v>0.68799999999999994</v>
      </c>
      <c r="EK330" s="292">
        <v>0.24399999999999999</v>
      </c>
      <c r="EL330" s="292"/>
      <c r="EM330" s="94">
        <f t="shared" si="987"/>
        <v>0.392185444590607</v>
      </c>
      <c r="EN330" s="94">
        <f t="shared" si="1035"/>
        <v>0.31416156613558849</v>
      </c>
      <c r="EO330" s="94">
        <f t="shared" si="1036"/>
        <v>0.35196765839176297</v>
      </c>
      <c r="EP330" s="94">
        <f t="shared" si="1037"/>
        <v>0.21983356449375865</v>
      </c>
      <c r="EQ330" s="94">
        <f t="shared" si="1038"/>
        <v>0.16614251055800164</v>
      </c>
      <c r="ER330" s="94">
        <f t="shared" si="1039"/>
        <v>0.35818891872101516</v>
      </c>
      <c r="ES330" s="362">
        <f t="shared" si="988"/>
        <v>11.031000000000002</v>
      </c>
      <c r="ET330" s="362">
        <f t="shared" si="1040"/>
        <v>6.7240000000000002</v>
      </c>
      <c r="EU330" s="362">
        <f t="shared" si="1041"/>
        <v>5.5719999999999992</v>
      </c>
      <c r="EV330" s="100">
        <v>39.158000000000001</v>
      </c>
      <c r="EW330" s="100">
        <v>28.126999999999999</v>
      </c>
      <c r="EX330" s="208">
        <v>21.402999999999999</v>
      </c>
      <c r="EY330" s="208">
        <v>15.831</v>
      </c>
      <c r="EZ330" s="208">
        <v>12.978</v>
      </c>
      <c r="FA330" s="208">
        <v>11.129</v>
      </c>
      <c r="FB330" s="209">
        <v>8.1940000000000008</v>
      </c>
      <c r="FC330" s="292">
        <v>5.9080000000000004</v>
      </c>
      <c r="FD330" s="292">
        <v>5.3609999999999998</v>
      </c>
      <c r="FE330" s="292">
        <v>2.4529999999999998</v>
      </c>
      <c r="FF330" s="292">
        <v>1.296</v>
      </c>
      <c r="FG330" s="292"/>
      <c r="FH330" s="94">
        <f t="shared" si="989"/>
        <v>0.05</v>
      </c>
      <c r="FI330" s="94">
        <f t="shared" si="1042"/>
        <v>0</v>
      </c>
      <c r="FJ330" s="94">
        <f t="shared" si="1043"/>
        <v>0</v>
      </c>
      <c r="FK330" s="94">
        <f t="shared" si="1044"/>
        <v>0.1111111111111111</v>
      </c>
      <c r="FL330" s="94">
        <f t="shared" si="1045"/>
        <v>0.2</v>
      </c>
      <c r="FM330" s="94">
        <f t="shared" si="1046"/>
        <v>7.1428571428571425E-2</v>
      </c>
      <c r="FN330" s="362">
        <f t="shared" si="990"/>
        <v>1</v>
      </c>
      <c r="FO330" s="362">
        <f t="shared" si="1047"/>
        <v>0</v>
      </c>
      <c r="FP330" s="362">
        <f t="shared" si="1048"/>
        <v>0</v>
      </c>
      <c r="FQ330" s="486">
        <v>21</v>
      </c>
      <c r="FR330" s="486">
        <v>20</v>
      </c>
      <c r="FS330" s="2">
        <v>20</v>
      </c>
      <c r="FT330" s="2">
        <v>20</v>
      </c>
      <c r="FU330" s="2">
        <v>18</v>
      </c>
      <c r="FV330" s="2">
        <v>15</v>
      </c>
      <c r="FW330" s="502">
        <v>14</v>
      </c>
      <c r="FX330" s="122"/>
      <c r="FY330" s="122"/>
      <c r="FZ330" s="122"/>
      <c r="GA330" s="122"/>
      <c r="GB330" s="122"/>
      <c r="GC330" s="122"/>
      <c r="GD330" s="125"/>
      <c r="GE330" s="1" t="s">
        <v>77</v>
      </c>
      <c r="GF330" s="336"/>
      <c r="GG330" s="121">
        <v>2800</v>
      </c>
      <c r="GH330" s="1" t="s">
        <v>344</v>
      </c>
      <c r="GI330" s="18" t="s">
        <v>97</v>
      </c>
      <c r="GJ330" s="94">
        <f t="shared" si="1116"/>
        <v>-6.7121848786871163E-2</v>
      </c>
      <c r="GK330" s="94">
        <f t="shared" si="1117"/>
        <v>0.11414526463797726</v>
      </c>
      <c r="GL330" s="94">
        <f t="shared" si="1118"/>
        <v>0.96923962192418589</v>
      </c>
      <c r="GM330" s="94">
        <f t="shared" si="1119"/>
        <v>-0.18120244425575763</v>
      </c>
      <c r="GN330" s="94">
        <f t="shared" si="1120"/>
        <v>3.8450844838087563E-2</v>
      </c>
      <c r="GO330" s="392">
        <f t="shared" si="1121"/>
        <v>-2.3498465787680202E-2</v>
      </c>
      <c r="GP330" s="366">
        <f t="shared" si="1122"/>
        <v>-6.8587503375986736E-2</v>
      </c>
      <c r="GQ330" s="366">
        <f t="shared" si="1123"/>
        <v>0.10468806317867396</v>
      </c>
      <c r="GR330" s="366">
        <f t="shared" si="1124"/>
        <v>0.45141071114862902</v>
      </c>
      <c r="GS330" s="94">
        <f t="shared" si="991"/>
        <v>0.95324822695035449</v>
      </c>
      <c r="GT330" s="94">
        <f t="shared" si="1049"/>
        <v>1.0218357303263412</v>
      </c>
      <c r="GU330" s="392">
        <f t="shared" si="1050"/>
        <v>0.91714766714766727</v>
      </c>
      <c r="GV330" s="94">
        <f t="shared" si="1051"/>
        <v>0.46573695599903825</v>
      </c>
      <c r="GW330" s="94">
        <f t="shared" si="1052"/>
        <v>0.56880599206932014</v>
      </c>
      <c r="GX330" s="94">
        <f t="shared" si="1053"/>
        <v>0.54774474391034544</v>
      </c>
      <c r="GY330" s="94">
        <f t="shared" si="1054"/>
        <v>0.56092563577196575</v>
      </c>
      <c r="GZ330" s="94">
        <f t="shared" si="1055"/>
        <v>0.64318433106934136</v>
      </c>
      <c r="HA330" s="94">
        <f t="shared" si="1056"/>
        <v>0.78301592257258812</v>
      </c>
      <c r="HB330" s="94">
        <f t="shared" si="1057"/>
        <v>1.2618025751072961</v>
      </c>
      <c r="HC330" s="94">
        <f t="shared" si="1058"/>
        <v>0.88524590163934425</v>
      </c>
      <c r="HD330" s="94">
        <f t="shared" si="1125"/>
        <v>0.14157664304289638</v>
      </c>
      <c r="HE330" s="94">
        <f t="shared" si="1126"/>
        <v>5.3636525813741578E-2</v>
      </c>
      <c r="HF330" s="94">
        <f t="shared" si="1127"/>
        <v>0.52545769054063951</v>
      </c>
      <c r="HG330" s="94">
        <f t="shared" si="1128"/>
        <v>-0.1685373129301832</v>
      </c>
      <c r="HH330" s="94">
        <f t="shared" si="1129"/>
        <v>2.6832577706318535E-2</v>
      </c>
      <c r="HI330" s="392">
        <f t="shared" si="1130"/>
        <v>-4.0998954276643129E-2</v>
      </c>
      <c r="HJ330" s="366">
        <f t="shared" si="1131"/>
        <v>6.1672878059631175E-2</v>
      </c>
      <c r="HK330" s="366">
        <f t="shared" si="1132"/>
        <v>2.2175449276917281E-2</v>
      </c>
      <c r="HL330" s="366">
        <f t="shared" si="1133"/>
        <v>0.14241291428863595</v>
      </c>
      <c r="HM330" s="94">
        <f t="shared" si="992"/>
        <v>0.49728765698149668</v>
      </c>
      <c r="HN330" s="94">
        <f t="shared" si="1059"/>
        <v>0.43561477892186551</v>
      </c>
      <c r="HO330" s="392">
        <f t="shared" si="1060"/>
        <v>0.41343932964494823</v>
      </c>
      <c r="HP330" s="94">
        <f t="shared" si="1061"/>
        <v>0.27102641535631228</v>
      </c>
      <c r="HQ330" s="94">
        <f t="shared" si="1062"/>
        <v>0.32596341311652216</v>
      </c>
      <c r="HR330" s="94">
        <f t="shared" si="1063"/>
        <v>0.31744553123221031</v>
      </c>
      <c r="HS330" s="94">
        <f t="shared" si="1064"/>
        <v>0.3310168770387179</v>
      </c>
      <c r="HT330" s="94">
        <f t="shared" si="1065"/>
        <v>0.38335256012068508</v>
      </c>
      <c r="HU330" s="94">
        <f t="shared" si="1066"/>
        <v>0.32582544151522908</v>
      </c>
      <c r="HV330" s="94">
        <f t="shared" si="1067"/>
        <v>0.32862096559082427</v>
      </c>
      <c r="HW330" s="94">
        <f t="shared" si="1068"/>
        <v>0.16820987654320987</v>
      </c>
      <c r="HX330" s="94">
        <f t="shared" si="1134"/>
        <v>0.1392283786005592</v>
      </c>
      <c r="HY330" s="94">
        <f t="shared" si="1135"/>
        <v>0.42126511721006898</v>
      </c>
      <c r="HZ330" s="94">
        <f t="shared" si="1136"/>
        <v>-0.42167793843013923</v>
      </c>
      <c r="IA330" s="94">
        <f t="shared" si="1137"/>
        <v>4.7913387954019462E-2</v>
      </c>
      <c r="IB330" s="94">
        <f t="shared" si="1138"/>
        <v>-8.6019054411855794E-3</v>
      </c>
      <c r="IC330" s="392">
        <f t="shared" si="1139"/>
        <v>3.7784057201492E-2</v>
      </c>
      <c r="ID330" s="366">
        <f t="shared" si="1140"/>
        <v>6.747331847350313E-2</v>
      </c>
      <c r="IE330" s="366">
        <f t="shared" si="1141"/>
        <v>0.14364307925987402</v>
      </c>
      <c r="IF330" s="366">
        <f t="shared" si="1142"/>
        <v>-0.24862244187397636</v>
      </c>
      <c r="IG330" s="94">
        <f t="shared" si="993"/>
        <v>0.55209663414883292</v>
      </c>
      <c r="IH330" s="94">
        <f t="shared" si="1069"/>
        <v>0.48462331567532979</v>
      </c>
      <c r="II330" s="392">
        <f t="shared" si="1070"/>
        <v>0.34098023641545577</v>
      </c>
      <c r="IJ330" s="94">
        <f t="shared" si="1071"/>
        <v>0.58960267828943214</v>
      </c>
      <c r="IK330" s="94">
        <f t="shared" si="1072"/>
        <v>0.5626444752658345</v>
      </c>
      <c r="IL330" s="94">
        <f t="shared" si="1073"/>
        <v>0.56752628268487737</v>
      </c>
      <c r="IM330" s="94">
        <f t="shared" si="1074"/>
        <v>0.54686355870148884</v>
      </c>
      <c r="IN330" s="94">
        <f t="shared" si="1075"/>
        <v>0.64590385917400128</v>
      </c>
      <c r="IO330" s="94">
        <f t="shared" si="1076"/>
        <v>0.46912889386308532</v>
      </c>
      <c r="IP330" s="94">
        <f t="shared" si="1077"/>
        <v>0.2804728903383612</v>
      </c>
      <c r="IQ330" s="94">
        <f t="shared" si="1078"/>
        <v>0.18827160493827161</v>
      </c>
      <c r="IR330" s="94" t="str">
        <f t="shared" si="994"/>
        <v>i.a.</v>
      </c>
      <c r="IS330" s="94" t="e">
        <f t="shared" si="1143"/>
        <v>#VALUE!</v>
      </c>
      <c r="IT330" s="94" t="e">
        <f t="shared" si="1144"/>
        <v>#VALUE!</v>
      </c>
      <c r="IU330" s="94" t="e">
        <f t="shared" si="1145"/>
        <v>#VALUE!</v>
      </c>
      <c r="IV330" s="94" t="e">
        <f t="shared" si="1146"/>
        <v>#VALUE!</v>
      </c>
      <c r="IW330" s="94" t="e">
        <f t="shared" si="1147"/>
        <v>#VALUE!</v>
      </c>
      <c r="IX330" s="392" t="e">
        <f t="shared" si="1148"/>
        <v>#VALUE!</v>
      </c>
      <c r="IY330" s="366" t="e">
        <f t="shared" si="1149"/>
        <v>#VALUE!</v>
      </c>
      <c r="IZ330" s="366" t="e">
        <f t="shared" si="1150"/>
        <v>#VALUE!</v>
      </c>
      <c r="JA330" s="366" t="e">
        <f t="shared" si="1151"/>
        <v>#VALUE!</v>
      </c>
      <c r="JB330" s="392"/>
      <c r="JC330" s="94" t="str">
        <f t="shared" si="1079"/>
        <v>i.a.</v>
      </c>
      <c r="JD330" s="392" t="str">
        <f t="shared" si="1080"/>
        <v>i.a.</v>
      </c>
      <c r="JE330" s="94" t="str">
        <f t="shared" si="1081"/>
        <v>i.a.</v>
      </c>
      <c r="JF330" s="94" t="str">
        <f t="shared" si="1082"/>
        <v>i.a.</v>
      </c>
      <c r="JG330" s="94" t="str">
        <f t="shared" si="1083"/>
        <v>i.a.</v>
      </c>
      <c r="JH330" s="94" t="str">
        <f t="shared" si="1084"/>
        <v>i.a.</v>
      </c>
      <c r="JI330" s="94" t="str">
        <f t="shared" si="1085"/>
        <v>i.a.</v>
      </c>
      <c r="JJ330" s="94" t="str">
        <f t="shared" si="1086"/>
        <v>i.a.</v>
      </c>
      <c r="JK330" s="94" t="str">
        <f t="shared" si="1087"/>
        <v>i.a.</v>
      </c>
      <c r="JL330" s="94" t="str">
        <f t="shared" si="1088"/>
        <v>i.a.</v>
      </c>
      <c r="JM330" s="94" t="str">
        <f t="shared" si="995"/>
        <v>i.a.</v>
      </c>
      <c r="JN330" s="94" t="e">
        <f t="shared" si="1152"/>
        <v>#DIV/0!</v>
      </c>
      <c r="JO330" s="94" t="e">
        <f t="shared" si="1153"/>
        <v>#DIV/0!</v>
      </c>
      <c r="JP330" s="94" t="e">
        <f t="shared" si="1154"/>
        <v>#DIV/0!</v>
      </c>
      <c r="JQ330" s="94" t="e">
        <f t="shared" si="1155"/>
        <v>#DIV/0!</v>
      </c>
      <c r="JR330" s="94" t="e">
        <f t="shared" si="1156"/>
        <v>#DIV/0!</v>
      </c>
      <c r="JS330" s="392" t="e">
        <f t="shared" si="1157"/>
        <v>#DIV/0!</v>
      </c>
      <c r="JT330" s="364">
        <f t="shared" si="1158"/>
        <v>0</v>
      </c>
      <c r="JU330" s="364">
        <f t="shared" si="1159"/>
        <v>0</v>
      </c>
      <c r="JV330" s="364">
        <f t="shared" si="1160"/>
        <v>0</v>
      </c>
      <c r="JW330" s="99">
        <f t="shared" si="996"/>
        <v>0</v>
      </c>
      <c r="JX330" s="99">
        <f t="shared" si="1089"/>
        <v>0</v>
      </c>
      <c r="JY330" s="393">
        <f t="shared" si="1090"/>
        <v>0</v>
      </c>
      <c r="JZ330" s="99">
        <f t="shared" si="1091"/>
        <v>0</v>
      </c>
      <c r="KA330" s="99">
        <f t="shared" si="1092"/>
        <v>0</v>
      </c>
      <c r="KB330" s="99">
        <f t="shared" si="1093"/>
        <v>0</v>
      </c>
      <c r="KC330" s="99">
        <f t="shared" si="1094"/>
        <v>0</v>
      </c>
      <c r="KD330" s="99" t="str">
        <f t="shared" si="1095"/>
        <v>i.a.</v>
      </c>
      <c r="KE330" s="99" t="str">
        <f t="shared" si="1096"/>
        <v>i.a.</v>
      </c>
      <c r="KF330" s="99" t="str">
        <f t="shared" si="997"/>
        <v>i.a.</v>
      </c>
      <c r="KG330" s="99" t="str">
        <f t="shared" si="998"/>
        <v>i.a.</v>
      </c>
      <c r="KH330" s="99" t="str">
        <f t="shared" si="999"/>
        <v>i.a.</v>
      </c>
      <c r="KI330" s="94">
        <f t="shared" si="1161"/>
        <v>-1</v>
      </c>
      <c r="KJ330" s="94">
        <f t="shared" si="1162"/>
        <v>0.40199291988986496</v>
      </c>
      <c r="KK330" s="94">
        <f t="shared" si="1163"/>
        <v>0.96876613319566307</v>
      </c>
      <c r="KL330" s="94">
        <f t="shared" si="1164"/>
        <v>-9.9767621998450781E-2</v>
      </c>
      <c r="KM330" s="94">
        <f t="shared" si="1165"/>
        <v>9.1477849171457626E-2</v>
      </c>
      <c r="KN330" s="392">
        <f t="shared" si="1166"/>
        <v>0.1860191949577425</v>
      </c>
      <c r="KO330" s="364">
        <f t="shared" si="1167"/>
        <v>-0.53464999999999996</v>
      </c>
      <c r="KP330" s="364">
        <f t="shared" si="1168"/>
        <v>0.15329999999999999</v>
      </c>
      <c r="KQ330" s="364">
        <f t="shared" si="1169"/>
        <v>0.18764999999999996</v>
      </c>
      <c r="KR330" s="308"/>
      <c r="KS330" s="308">
        <f t="shared" si="1097"/>
        <v>0.53464999999999996</v>
      </c>
      <c r="KT330" s="395">
        <f t="shared" si="1098"/>
        <v>0.38134999999999997</v>
      </c>
      <c r="KU330" s="308">
        <f t="shared" si="1099"/>
        <v>0.19370000000000001</v>
      </c>
      <c r="KV330" s="308">
        <f t="shared" si="1100"/>
        <v>0.21516666666666667</v>
      </c>
      <c r="KW330" s="308">
        <f t="shared" si="1101"/>
        <v>0.19713333333333333</v>
      </c>
      <c r="KX330" s="308">
        <f t="shared" si="1102"/>
        <v>0.1662142857142857</v>
      </c>
      <c r="KY330" s="308" t="str">
        <f t="shared" si="1103"/>
        <v>i.a.</v>
      </c>
      <c r="KZ330" s="308" t="str">
        <f t="shared" si="1104"/>
        <v>i.a.</v>
      </c>
      <c r="LA330" s="308" t="str">
        <f t="shared" si="1105"/>
        <v>i.a.</v>
      </c>
      <c r="LB330" s="308" t="str">
        <f t="shared" si="1106"/>
        <v>i.a.</v>
      </c>
      <c r="LC330" s="308" t="str">
        <f t="shared" si="1000"/>
        <v>i.a.</v>
      </c>
    </row>
    <row r="331" spans="1:315" s="1" customFormat="1" x14ac:dyDescent="0.3">
      <c r="A331" s="348" t="s">
        <v>343</v>
      </c>
      <c r="B331" s="172">
        <v>32892973</v>
      </c>
      <c r="C331" t="s">
        <v>128</v>
      </c>
      <c r="D331" s="4"/>
      <c r="E331">
        <v>1</v>
      </c>
      <c r="F331"/>
      <c r="G331">
        <v>702200</v>
      </c>
      <c r="H331"/>
      <c r="I331" s="186">
        <v>45002</v>
      </c>
      <c r="J331" s="176"/>
      <c r="K331" s="176" t="s">
        <v>132</v>
      </c>
      <c r="L331" s="176" t="s">
        <v>132</v>
      </c>
      <c r="M331" s="176" t="s">
        <v>132</v>
      </c>
      <c r="N331" s="176" t="s">
        <v>132</v>
      </c>
      <c r="O331" s="176" t="s">
        <v>132</v>
      </c>
      <c r="P331" s="176" t="s">
        <v>132</v>
      </c>
      <c r="Q331" s="94">
        <f t="shared" si="1107"/>
        <v>-1</v>
      </c>
      <c r="R331" s="94">
        <f t="shared" si="1108"/>
        <v>0.11532452806864613</v>
      </c>
      <c r="S331" s="94">
        <f t="shared" si="1109"/>
        <v>2.1584924581538045E-2</v>
      </c>
      <c r="T331" s="94">
        <f t="shared" si="1110"/>
        <v>-2.9127571075697523E-2</v>
      </c>
      <c r="U331" s="94">
        <f t="shared" si="1111"/>
        <v>6.7621224805099356E-2</v>
      </c>
      <c r="V331" s="94">
        <f t="shared" si="1112"/>
        <v>2.4920280348816881E-2</v>
      </c>
      <c r="W331" s="362">
        <f t="shared" si="1113"/>
        <v>-7326.1719999999996</v>
      </c>
      <c r="X331" s="362">
        <f t="shared" si="1114"/>
        <v>757.52599999999984</v>
      </c>
      <c r="Y331" s="362">
        <f t="shared" si="1115"/>
        <v>138.78799999999956</v>
      </c>
      <c r="Z331" s="100"/>
      <c r="AA331" s="396">
        <v>7326.1719999999996</v>
      </c>
      <c r="AB331" s="100">
        <v>6568.6459999999997</v>
      </c>
      <c r="AC331" s="100">
        <v>6429.8580000000002</v>
      </c>
      <c r="AD331" s="203">
        <v>6622.7629999999999</v>
      </c>
      <c r="AE331" s="203">
        <v>6203.2889999999998</v>
      </c>
      <c r="AF331" s="203">
        <v>6052.46</v>
      </c>
      <c r="AG331" s="205">
        <v>5939.884</v>
      </c>
      <c r="AH331" s="205">
        <v>5577.4930000000004</v>
      </c>
      <c r="AI331" s="205">
        <v>5313.0069999999996</v>
      </c>
      <c r="AJ331" s="205">
        <v>5280.2430000000004</v>
      </c>
      <c r="AK331" s="205">
        <v>5126.2250000000004</v>
      </c>
      <c r="AL331" s="94">
        <f t="shared" si="976"/>
        <v>-1</v>
      </c>
      <c r="AM331" s="94">
        <f t="shared" si="977"/>
        <v>0.10965807252171508</v>
      </c>
      <c r="AN331" s="94">
        <f t="shared" si="1001"/>
        <v>2.7941166851153148E-2</v>
      </c>
      <c r="AO331" s="94">
        <f t="shared" si="1002"/>
        <v>-5.7311793590375916E-4</v>
      </c>
      <c r="AP331" s="94">
        <f t="shared" si="1003"/>
        <v>7.9053770452998356E-2</v>
      </c>
      <c r="AQ331" s="94">
        <f t="shared" si="1004"/>
        <v>1.9235163100442345E-2</v>
      </c>
      <c r="AR331" s="362">
        <f t="shared" si="978"/>
        <v>-6277.7129999999997</v>
      </c>
      <c r="AS331" s="362">
        <f t="shared" si="1005"/>
        <v>620.37299999999959</v>
      </c>
      <c r="AT331" s="362">
        <f t="shared" si="1006"/>
        <v>153.77599999999984</v>
      </c>
      <c r="AU331" s="266"/>
      <c r="AV331" s="266">
        <v>6277.7129999999997</v>
      </c>
      <c r="AW331" s="266">
        <v>5657.34</v>
      </c>
      <c r="AX331" s="266">
        <v>5503.5640000000003</v>
      </c>
      <c r="AY331" s="266">
        <v>5506.72</v>
      </c>
      <c r="AZ331" s="267">
        <v>5103.2860000000001</v>
      </c>
      <c r="BA331" s="267">
        <v>5006.9759999999997</v>
      </c>
      <c r="BB331" s="205">
        <v>4866.1390000000001</v>
      </c>
      <c r="BC331" s="205">
        <v>4564.2150000000001</v>
      </c>
      <c r="BD331" s="205">
        <v>4412.3990000000003</v>
      </c>
      <c r="BE331" s="205">
        <v>4369.4080000000004</v>
      </c>
      <c r="BF331" s="205">
        <v>4201.33</v>
      </c>
      <c r="BG331" s="94">
        <f t="shared" si="979"/>
        <v>-1</v>
      </c>
      <c r="BH331" s="94">
        <f t="shared" si="1007"/>
        <v>0.40230074403536226</v>
      </c>
      <c r="BI331" s="94">
        <f t="shared" si="1008"/>
        <v>-0.31339541547277938</v>
      </c>
      <c r="BJ331" s="94">
        <f t="shared" si="1009"/>
        <v>0.88877020579648236</v>
      </c>
      <c r="BK331" s="94">
        <f t="shared" si="1010"/>
        <v>-0.40470748654978617</v>
      </c>
      <c r="BL331" s="94">
        <f t="shared" si="1011"/>
        <v>0.14546940691374216</v>
      </c>
      <c r="BM331" s="362">
        <f t="shared" si="980"/>
        <v>-306.45600000000002</v>
      </c>
      <c r="BN331" s="362">
        <f t="shared" si="1012"/>
        <v>87.918000000000006</v>
      </c>
      <c r="BO331" s="362">
        <f t="shared" si="1013"/>
        <v>-99.75</v>
      </c>
      <c r="BP331" s="266"/>
      <c r="BQ331" s="266">
        <v>306.45600000000002</v>
      </c>
      <c r="BR331" s="266">
        <v>218.53800000000001</v>
      </c>
      <c r="BS331" s="266">
        <v>318.28800000000001</v>
      </c>
      <c r="BT331" s="266">
        <v>168.51599999999999</v>
      </c>
      <c r="BU331" s="266">
        <v>283.08100000000002</v>
      </c>
      <c r="BV331" s="266">
        <v>247.131</v>
      </c>
      <c r="BW331" s="201">
        <v>231.29499999999999</v>
      </c>
      <c r="BX331" s="201">
        <v>182.18216899999999</v>
      </c>
      <c r="BY331" s="201">
        <v>222.88399999999999</v>
      </c>
      <c r="BZ331" s="201">
        <v>200.38499999999999</v>
      </c>
      <c r="CA331" s="201">
        <v>-190.30799999999999</v>
      </c>
      <c r="CB331" s="94">
        <f t="shared" si="981"/>
        <v>-1</v>
      </c>
      <c r="CC331" s="94">
        <f t="shared" si="1014"/>
        <v>0.15172648647640005</v>
      </c>
      <c r="CD331" s="94">
        <f t="shared" si="1015"/>
        <v>-0.29650559865579751</v>
      </c>
      <c r="CE331" s="94">
        <f t="shared" si="1016"/>
        <v>0.78277810931302005</v>
      </c>
      <c r="CF331" s="94">
        <f t="shared" si="1017"/>
        <v>-0.38707757186298691</v>
      </c>
      <c r="CG331" s="94">
        <f t="shared" si="1018"/>
        <v>0.28365010610238295</v>
      </c>
      <c r="CH331" s="362">
        <f t="shared" si="982"/>
        <v>-246.89099999999999</v>
      </c>
      <c r="CI331" s="362">
        <f t="shared" si="1019"/>
        <v>32.524999999999977</v>
      </c>
      <c r="CJ331" s="362">
        <f t="shared" si="1020"/>
        <v>-90.35</v>
      </c>
      <c r="CK331" s="100"/>
      <c r="CL331" s="100">
        <v>246.89099999999999</v>
      </c>
      <c r="CM331" s="100">
        <v>214.36600000000001</v>
      </c>
      <c r="CN331" s="100">
        <v>304.71600000000001</v>
      </c>
      <c r="CO331" s="100">
        <v>170.922</v>
      </c>
      <c r="CP331" s="100">
        <v>278.86399999999998</v>
      </c>
      <c r="CQ331" s="100">
        <v>217.24299999999999</v>
      </c>
      <c r="CR331" s="208">
        <v>247.32300000000001</v>
      </c>
      <c r="CS331" s="208">
        <v>205.27600000000001</v>
      </c>
      <c r="CT331" s="208">
        <v>253.04900000000001</v>
      </c>
      <c r="CU331" s="208">
        <v>197.535</v>
      </c>
      <c r="CV331" s="208">
        <v>-200.85599999999999</v>
      </c>
      <c r="CW331" s="94">
        <f t="shared" si="983"/>
        <v>-1</v>
      </c>
      <c r="CX331" s="94">
        <f t="shared" si="1021"/>
        <v>9.3704807922963554E-2</v>
      </c>
      <c r="CY331" s="94">
        <f t="shared" si="1022"/>
        <v>-0.31097258624353613</v>
      </c>
      <c r="CZ331" s="94">
        <f t="shared" si="1023"/>
        <v>1.1145051126378014</v>
      </c>
      <c r="DA331" s="94">
        <f t="shared" si="1024"/>
        <v>-0.47392862020781457</v>
      </c>
      <c r="DB331" s="94">
        <f t="shared" si="1025"/>
        <v>0.32442323212645752</v>
      </c>
      <c r="DC331" s="362">
        <f t="shared" si="984"/>
        <v>-159.577</v>
      </c>
      <c r="DD331" s="362">
        <f t="shared" si="1026"/>
        <v>13.671999999999997</v>
      </c>
      <c r="DE331" s="362">
        <f t="shared" si="1027"/>
        <v>-65.849999999999994</v>
      </c>
      <c r="DF331" s="266"/>
      <c r="DG331" s="266">
        <v>159.577</v>
      </c>
      <c r="DH331" s="266">
        <v>145.905</v>
      </c>
      <c r="DI331" s="266">
        <v>211.755</v>
      </c>
      <c r="DJ331" s="266">
        <v>100.14400000000001</v>
      </c>
      <c r="DK331" s="266">
        <v>190.36199999999999</v>
      </c>
      <c r="DL331" s="266">
        <v>143.732</v>
      </c>
      <c r="DM331" s="201">
        <v>161.77199999999999</v>
      </c>
      <c r="DN331" s="201">
        <v>131.25299999999999</v>
      </c>
      <c r="DO331" s="201">
        <v>173.637</v>
      </c>
      <c r="DP331" s="201">
        <v>140.03800000000001</v>
      </c>
      <c r="DQ331" s="201">
        <v>-173.61699999999999</v>
      </c>
      <c r="DR331" s="94">
        <f t="shared" si="985"/>
        <v>-1</v>
      </c>
      <c r="DS331" s="94">
        <f t="shared" si="1028"/>
        <v>3.0033022846418352E-2</v>
      </c>
      <c r="DT331" s="94">
        <f t="shared" si="1029"/>
        <v>2.4238976055957907E-2</v>
      </c>
      <c r="DU331" s="94">
        <f t="shared" si="1030"/>
        <v>7.851097973099995E-2</v>
      </c>
      <c r="DV331" s="94">
        <f t="shared" si="1031"/>
        <v>-6.0668300532687874E-3</v>
      </c>
      <c r="DW331" s="94">
        <f t="shared" si="1032"/>
        <v>9.4963969899213976E-2</v>
      </c>
      <c r="DX331" s="362">
        <f t="shared" si="986"/>
        <v>-1513.1010000000001</v>
      </c>
      <c r="DY331" s="362">
        <f t="shared" si="1033"/>
        <v>44.118000000000166</v>
      </c>
      <c r="DZ331" s="362">
        <f t="shared" si="1034"/>
        <v>34.763999999999896</v>
      </c>
      <c r="EA331" s="100"/>
      <c r="EB331" s="100">
        <v>1513.1010000000001</v>
      </c>
      <c r="EC331" s="100">
        <v>1468.9829999999999</v>
      </c>
      <c r="ED331" s="100">
        <v>1434.2190000000001</v>
      </c>
      <c r="EE331" s="100">
        <v>1329.8140000000001</v>
      </c>
      <c r="EF331" s="100">
        <v>1337.931</v>
      </c>
      <c r="EG331" s="100">
        <v>1221.895</v>
      </c>
      <c r="EH331" s="208">
        <v>1137.4090000000001</v>
      </c>
      <c r="EI331" s="208">
        <v>1012.6130000000001</v>
      </c>
      <c r="EJ331" s="208">
        <v>898.44600000000003</v>
      </c>
      <c r="EK331" s="208">
        <v>814.11800000000005</v>
      </c>
      <c r="EL331" s="208">
        <v>749.63599999999997</v>
      </c>
      <c r="EM331" s="94">
        <f t="shared" si="987"/>
        <v>-1</v>
      </c>
      <c r="EN331" s="94">
        <f t="shared" si="1035"/>
        <v>-3.1727143119941167E-2</v>
      </c>
      <c r="EO331" s="94">
        <f t="shared" si="1036"/>
        <v>-4.0843328349923179E-2</v>
      </c>
      <c r="EP331" s="94">
        <f t="shared" si="1037"/>
        <v>4.0705599546773712E-2</v>
      </c>
      <c r="EQ331" s="94">
        <f t="shared" si="1038"/>
        <v>7.4189583304730966E-2</v>
      </c>
      <c r="ER331" s="94">
        <f t="shared" si="1039"/>
        <v>3.2609255428414453E-2</v>
      </c>
      <c r="ES331" s="362">
        <f t="shared" si="988"/>
        <v>-3705.5259999999998</v>
      </c>
      <c r="ET331" s="362">
        <f t="shared" si="1040"/>
        <v>-121.41800000000012</v>
      </c>
      <c r="EU331" s="362">
        <f t="shared" si="1041"/>
        <v>-162.96100000000024</v>
      </c>
      <c r="EV331" s="100"/>
      <c r="EW331" s="100">
        <v>3705.5259999999998</v>
      </c>
      <c r="EX331" s="100">
        <v>3826.944</v>
      </c>
      <c r="EY331" s="100">
        <v>3989.9050000000002</v>
      </c>
      <c r="EZ331" s="100">
        <v>3833.846</v>
      </c>
      <c r="FA331" s="100">
        <v>3569.0590000000002</v>
      </c>
      <c r="FB331" s="100">
        <v>3456.35</v>
      </c>
      <c r="FC331" s="208">
        <v>3331.0509999999999</v>
      </c>
      <c r="FD331" s="208">
        <v>3007.038</v>
      </c>
      <c r="FE331" s="208">
        <v>3145.2779999999998</v>
      </c>
      <c r="FF331" s="208">
        <v>3000.038</v>
      </c>
      <c r="FG331" s="208">
        <v>3000.3809999999999</v>
      </c>
      <c r="FH331" s="94">
        <f t="shared" si="989"/>
        <v>-1</v>
      </c>
      <c r="FI331" s="94">
        <f t="shared" si="1042"/>
        <v>6.0776756596501634E-2</v>
      </c>
      <c r="FJ331" s="94">
        <f t="shared" si="1043"/>
        <v>-2.6129637649776237E-2</v>
      </c>
      <c r="FK331" s="94">
        <f t="shared" si="1044"/>
        <v>-6.3118634342275142E-3</v>
      </c>
      <c r="FL331" s="94">
        <f t="shared" si="1045"/>
        <v>4.1847257510088179E-2</v>
      </c>
      <c r="FM331" s="94">
        <f t="shared" si="1046"/>
        <v>1.3941506288831642E-2</v>
      </c>
      <c r="FN331" s="362">
        <f t="shared" si="990"/>
        <v>-7156</v>
      </c>
      <c r="FO331" s="362">
        <f t="shared" si="1047"/>
        <v>410</v>
      </c>
      <c r="FP331" s="362">
        <f t="shared" si="1048"/>
        <v>-181</v>
      </c>
      <c r="FQ331" s="486"/>
      <c r="FR331" s="486">
        <v>7156</v>
      </c>
      <c r="FS331" s="486">
        <v>6746</v>
      </c>
      <c r="FT331" s="486">
        <v>6927</v>
      </c>
      <c r="FU331" s="486">
        <v>6971</v>
      </c>
      <c r="FV331" s="486">
        <v>6691</v>
      </c>
      <c r="FW331" s="486">
        <v>6599</v>
      </c>
      <c r="FX331" s="2">
        <v>6475</v>
      </c>
      <c r="FY331" s="2">
        <v>6364</v>
      </c>
      <c r="FZ331" s="2">
        <v>6180</v>
      </c>
      <c r="GA331" s="2">
        <v>6096</v>
      </c>
      <c r="GB331" s="2">
        <v>9128</v>
      </c>
      <c r="GC331" s="2"/>
      <c r="GD331" s="89"/>
      <c r="GE331" s="1" t="s">
        <v>81</v>
      </c>
      <c r="GF331" s="336" t="s">
        <v>87</v>
      </c>
      <c r="GG331" s="1">
        <v>2800</v>
      </c>
      <c r="GH331" s="1" t="s">
        <v>344</v>
      </c>
      <c r="GI331" s="18" t="s">
        <v>97</v>
      </c>
      <c r="GJ331" s="94">
        <f t="shared" si="1116"/>
        <v>-1</v>
      </c>
      <c r="GK331" s="94">
        <f t="shared" si="1117"/>
        <v>0.12126105065828409</v>
      </c>
      <c r="GL331" s="94">
        <f t="shared" si="1118"/>
        <v>-0.33022857499043468</v>
      </c>
      <c r="GM331" s="94">
        <f t="shared" si="1119"/>
        <v>0.72067315666247889</v>
      </c>
      <c r="GN331" s="94">
        <f t="shared" si="1120"/>
        <v>-0.41187228632112216</v>
      </c>
      <c r="GO331" s="392">
        <f t="shared" si="1121"/>
        <v>0.18309636277144484</v>
      </c>
      <c r="GP331" s="366">
        <f t="shared" si="1122"/>
        <v>-0.16558286084496615</v>
      </c>
      <c r="GQ331" s="366">
        <f t="shared" si="1123"/>
        <v>1.7907294349765346E-2</v>
      </c>
      <c r="GR331" s="366">
        <f t="shared" si="1124"/>
        <v>-7.2810947233108492E-2</v>
      </c>
      <c r="GS331" s="94">
        <f t="shared" si="991"/>
        <v>0</v>
      </c>
      <c r="GT331" s="94">
        <f t="shared" si="1049"/>
        <v>0.16558286084496615</v>
      </c>
      <c r="GU331" s="392">
        <f t="shared" si="1050"/>
        <v>0.14767556649520081</v>
      </c>
      <c r="GV331" s="94">
        <f t="shared" si="1051"/>
        <v>0.2204865137283093</v>
      </c>
      <c r="GW331" s="94">
        <f t="shared" si="1052"/>
        <v>0.12813968351547844</v>
      </c>
      <c r="GX331" s="94">
        <f t="shared" si="1053"/>
        <v>0.21787730884833575</v>
      </c>
      <c r="GY331" s="94">
        <f t="shared" si="1054"/>
        <v>0.18415854845327265</v>
      </c>
      <c r="GZ331" s="94">
        <f t="shared" si="1055"/>
        <v>0.23006555281759908</v>
      </c>
      <c r="HA331" s="94">
        <f t="shared" si="1056"/>
        <v>0.21482957878328193</v>
      </c>
      <c r="HB331" s="94">
        <f t="shared" si="1057"/>
        <v>0.29552063455730704</v>
      </c>
      <c r="HC331" s="94">
        <f t="shared" si="1058"/>
        <v>0.25264203960469489</v>
      </c>
      <c r="HD331" s="94">
        <f t="shared" si="1125"/>
        <v>-1</v>
      </c>
      <c r="HE331" s="94">
        <f t="shared" si="1126"/>
        <v>0.45524285774946038</v>
      </c>
      <c r="HF331" s="94">
        <f t="shared" si="1127"/>
        <v>-0.31278916801393664</v>
      </c>
      <c r="HG331" s="94">
        <f t="shared" si="1128"/>
        <v>0.7871717032331178</v>
      </c>
      <c r="HH331" s="94">
        <f t="shared" si="1129"/>
        <v>-0.4350632107766137</v>
      </c>
      <c r="HI331" s="392">
        <f t="shared" si="1130"/>
        <v>0.10666299968524837</v>
      </c>
      <c r="HJ331" s="366">
        <f t="shared" si="1131"/>
        <v>-8.1369325068669382E-2</v>
      </c>
      <c r="HK331" s="366">
        <f t="shared" si="1132"/>
        <v>2.5454723161942E-2</v>
      </c>
      <c r="HL331" s="366">
        <f t="shared" si="1133"/>
        <v>-2.5449950722823328E-2</v>
      </c>
      <c r="HM331" s="94">
        <f t="shared" si="992"/>
        <v>0</v>
      </c>
      <c r="HN331" s="94">
        <f t="shared" si="1059"/>
        <v>8.1369325068669382E-2</v>
      </c>
      <c r="HO331" s="392">
        <f t="shared" si="1060"/>
        <v>5.5914601906727382E-2</v>
      </c>
      <c r="HP331" s="94">
        <f t="shared" si="1061"/>
        <v>8.136455262955071E-2</v>
      </c>
      <c r="HQ331" s="94">
        <f t="shared" si="1062"/>
        <v>4.5526992444182381E-2</v>
      </c>
      <c r="HR331" s="94">
        <f t="shared" si="1063"/>
        <v>8.0587763644792795E-2</v>
      </c>
      <c r="HS331" s="94">
        <f t="shared" si="1064"/>
        <v>7.2820509647212539E-2</v>
      </c>
      <c r="HT331" s="94">
        <f t="shared" si="1065"/>
        <v>7.2985721721484181E-2</v>
      </c>
      <c r="HU331" s="94">
        <f t="shared" si="1066"/>
        <v>5.9223930955432068E-2</v>
      </c>
      <c r="HV331" s="94">
        <f t="shared" si="1067"/>
        <v>7.2537848338474376E-2</v>
      </c>
      <c r="HW331" s="94">
        <f t="shared" si="1068"/>
        <v>6.6790335808216056E-2</v>
      </c>
      <c r="HX331" s="94" t="e">
        <f t="shared" si="1134"/>
        <v>#VALUE!</v>
      </c>
      <c r="HY331" s="94">
        <f t="shared" si="1135"/>
        <v>6.3783845150179555E-2</v>
      </c>
      <c r="HZ331" s="94">
        <f t="shared" si="1136"/>
        <v>6.7853674305280318E-2</v>
      </c>
      <c r="IA331" s="94">
        <f t="shared" si="1137"/>
        <v>3.6326680860264811E-2</v>
      </c>
      <c r="IB331" s="94">
        <f t="shared" si="1138"/>
        <v>-7.4713453384170667E-2</v>
      </c>
      <c r="IC331" s="392">
        <f t="shared" si="1139"/>
        <v>6.038558548938186E-2</v>
      </c>
      <c r="ID331" s="366" t="e">
        <f t="shared" si="1140"/>
        <v>#VALUE!</v>
      </c>
      <c r="IE331" s="366">
        <f t="shared" si="1141"/>
        <v>2.4483604724878705E-2</v>
      </c>
      <c r="IF331" s="366">
        <f t="shared" si="1142"/>
        <v>2.4390813542789824E-2</v>
      </c>
      <c r="IG331" s="94" t="str">
        <f t="shared" si="993"/>
        <v>i.a.</v>
      </c>
      <c r="IH331" s="94">
        <f t="shared" si="1069"/>
        <v>0.40833636034398363</v>
      </c>
      <c r="II331" s="392">
        <f t="shared" si="1070"/>
        <v>0.38385275561910492</v>
      </c>
      <c r="IJ331" s="94">
        <f t="shared" si="1071"/>
        <v>0.3594619420763151</v>
      </c>
      <c r="IK331" s="94">
        <f t="shared" si="1072"/>
        <v>0.34686161102975971</v>
      </c>
      <c r="IL331" s="94">
        <f t="shared" si="1073"/>
        <v>0.37486939834841621</v>
      </c>
      <c r="IM331" s="94">
        <f t="shared" si="1074"/>
        <v>0.35352177875504509</v>
      </c>
      <c r="IN331" s="94">
        <f t="shared" si="1075"/>
        <v>0.34145649526230615</v>
      </c>
      <c r="IO331" s="94">
        <f t="shared" si="1076"/>
        <v>0.33674765666413264</v>
      </c>
      <c r="IP331" s="94">
        <f t="shared" si="1077"/>
        <v>0.28564915406523689</v>
      </c>
      <c r="IQ331" s="94">
        <f t="shared" si="1078"/>
        <v>0.27136922932309526</v>
      </c>
      <c r="IR331" s="94">
        <f t="shared" si="994"/>
        <v>0.24984693610578124</v>
      </c>
      <c r="IS331" s="94">
        <f t="shared" si="1143"/>
        <v>-1</v>
      </c>
      <c r="IT331" s="94">
        <f t="shared" si="1144"/>
        <v>0.25730288247462751</v>
      </c>
      <c r="IU331" s="94">
        <f t="shared" si="1145"/>
        <v>-0.32790258743445361</v>
      </c>
      <c r="IV331" s="94">
        <f t="shared" si="1146"/>
        <v>0.94543603209453908</v>
      </c>
      <c r="IW331" s="94">
        <f t="shared" si="1147"/>
        <v>-0.44241225294215369</v>
      </c>
      <c r="IX331" s="392">
        <f t="shared" si="1148"/>
        <v>0.11761805174144679</v>
      </c>
      <c r="IY331" s="366">
        <f t="shared" si="1149"/>
        <v>-4.1830303738432571E-2</v>
      </c>
      <c r="IZ331" s="366">
        <f t="shared" si="1150"/>
        <v>8.5604335094690981E-3</v>
      </c>
      <c r="JA331" s="366">
        <f t="shared" si="1151"/>
        <v>-1.6231689525544324E-2</v>
      </c>
      <c r="JB331" s="392"/>
      <c r="JC331" s="94">
        <f t="shared" si="1079"/>
        <v>4.1830303738432571E-2</v>
      </c>
      <c r="JD331" s="392">
        <f t="shared" si="1080"/>
        <v>3.3269870228963473E-2</v>
      </c>
      <c r="JE331" s="94">
        <f t="shared" si="1081"/>
        <v>4.9501559754507797E-2</v>
      </c>
      <c r="JF331" s="94">
        <f t="shared" si="1082"/>
        <v>2.544496911636427E-2</v>
      </c>
      <c r="JG331" s="94">
        <f t="shared" si="1083"/>
        <v>4.5634017696096381E-2</v>
      </c>
      <c r="JH331" s="94">
        <f t="shared" si="1084"/>
        <v>4.0831496614599685E-2</v>
      </c>
      <c r="JI331" s="94">
        <f t="shared" si="1085"/>
        <v>3.8939312619573042E-2</v>
      </c>
      <c r="JJ331" s="94">
        <f t="shared" si="1086"/>
        <v>3.2663809528761391E-2</v>
      </c>
      <c r="JK331" s="94">
        <f t="shared" si="1087"/>
        <v>4.1950631723240719E-2</v>
      </c>
      <c r="JL331" s="94">
        <f t="shared" si="1088"/>
        <v>3.7949957984888191E-2</v>
      </c>
      <c r="JM331" s="94">
        <f t="shared" si="995"/>
        <v>-3.7124394656886883E-2</v>
      </c>
      <c r="JN331" s="94" t="e">
        <f t="shared" si="1152"/>
        <v>#VALUE!</v>
      </c>
      <c r="JO331" s="94">
        <f t="shared" si="1153"/>
        <v>5.1422479926088067E-2</v>
      </c>
      <c r="JP331" s="94">
        <f t="shared" si="1154"/>
        <v>4.8994778027915083E-2</v>
      </c>
      <c r="JQ331" s="94">
        <f t="shared" si="1155"/>
        <v>-2.2960632015112989E-2</v>
      </c>
      <c r="JR331" s="94">
        <f t="shared" si="1156"/>
        <v>2.4738719720401679E-2</v>
      </c>
      <c r="JS331" s="392">
        <f t="shared" si="1157"/>
        <v>1.0827817967694249E-2</v>
      </c>
      <c r="JT331" s="364" t="e">
        <f t="shared" si="1158"/>
        <v>#VALUE!</v>
      </c>
      <c r="JU331" s="364">
        <f t="shared" si="1159"/>
        <v>5.0070570275211779E-2</v>
      </c>
      <c r="JV331" s="364">
        <f t="shared" si="1160"/>
        <v>4.547848498065743E-2</v>
      </c>
      <c r="JW331" s="99" t="str">
        <f t="shared" si="996"/>
        <v>i.a.</v>
      </c>
      <c r="JX331" s="99">
        <f t="shared" si="1089"/>
        <v>1.0237803242034655</v>
      </c>
      <c r="JY331" s="393">
        <f t="shared" si="1090"/>
        <v>0.97370975392825376</v>
      </c>
      <c r="JZ331" s="99">
        <f t="shared" si="1091"/>
        <v>0.92823126894759633</v>
      </c>
      <c r="KA331" s="99">
        <f t="shared" si="1092"/>
        <v>0.950044900301248</v>
      </c>
      <c r="KB331" s="99">
        <f t="shared" si="1093"/>
        <v>0.92710940068749059</v>
      </c>
      <c r="KC331" s="99">
        <f t="shared" si="1094"/>
        <v>0.9171783603576299</v>
      </c>
      <c r="KD331" s="99">
        <f t="shared" si="1095"/>
        <v>0.91735660231660232</v>
      </c>
      <c r="KE331" s="99">
        <f t="shared" si="1096"/>
        <v>0.87641310496543057</v>
      </c>
      <c r="KF331" s="99">
        <f t="shared" si="997"/>
        <v>0.85970987055016179</v>
      </c>
      <c r="KG331" s="99">
        <f t="shared" si="998"/>
        <v>0.86618159448818899</v>
      </c>
      <c r="KH331" s="99">
        <f t="shared" si="999"/>
        <v>0.56159344872918493</v>
      </c>
      <c r="KI331" s="94">
        <f t="shared" si="1161"/>
        <v>-1</v>
      </c>
      <c r="KJ331" s="94">
        <f t="shared" si="1162"/>
        <v>8.5738803489350646E-2</v>
      </c>
      <c r="KK331" s="94">
        <f t="shared" si="1163"/>
        <v>-0.27763034122275548</v>
      </c>
      <c r="KL331" s="94">
        <f t="shared" si="1164"/>
        <v>0.79410223762394427</v>
      </c>
      <c r="KM331" s="94">
        <f t="shared" si="1165"/>
        <v>-0.41169646153137934</v>
      </c>
      <c r="KN331" s="392">
        <f t="shared" si="1166"/>
        <v>0.26600015695256696</v>
      </c>
      <c r="KO331" s="364">
        <f t="shared" si="1167"/>
        <v>-3.4501257685858017E-2</v>
      </c>
      <c r="KP331" s="364">
        <f t="shared" si="1168"/>
        <v>2.7245010893563806E-3</v>
      </c>
      <c r="KQ331" s="364">
        <f t="shared" si="1169"/>
        <v>-1.2212849293494032E-2</v>
      </c>
      <c r="KR331" s="308"/>
      <c r="KS331" s="308">
        <f t="shared" si="1097"/>
        <v>3.4501257685858017E-2</v>
      </c>
      <c r="KT331" s="395">
        <f t="shared" si="1098"/>
        <v>3.1776756596501636E-2</v>
      </c>
      <c r="KU331" s="308">
        <f t="shared" si="1099"/>
        <v>4.3989605889995669E-2</v>
      </c>
      <c r="KV331" s="308">
        <f t="shared" si="1100"/>
        <v>2.4519007316023526E-2</v>
      </c>
      <c r="KW331" s="308">
        <f t="shared" si="1101"/>
        <v>4.1677477208190102E-2</v>
      </c>
      <c r="KX331" s="308">
        <f t="shared" si="1102"/>
        <v>3.2920594029398391E-2</v>
      </c>
      <c r="KY331" s="308">
        <f t="shared" si="1103"/>
        <v>3.8196602316602317E-2</v>
      </c>
      <c r="KZ331" s="308">
        <f t="shared" si="1104"/>
        <v>3.2255813953488373E-2</v>
      </c>
      <c r="LA331" s="308">
        <f t="shared" si="1105"/>
        <v>4.094644012944984E-2</v>
      </c>
      <c r="LB331" s="308">
        <f t="shared" si="1106"/>
        <v>3.2404035433070869E-2</v>
      </c>
      <c r="LC331" s="308">
        <f t="shared" si="1000"/>
        <v>-2.2004382120946537E-2</v>
      </c>
    </row>
    <row r="332" spans="1:315" s="1" customFormat="1" ht="15.75" customHeight="1" x14ac:dyDescent="0.3">
      <c r="A332" s="348" t="s">
        <v>327</v>
      </c>
      <c r="B332" s="171">
        <v>16276782</v>
      </c>
      <c r="C332" t="s">
        <v>128</v>
      </c>
      <c r="D332" s="4"/>
      <c r="E332">
        <v>1</v>
      </c>
      <c r="F332"/>
      <c r="G332">
        <v>711210</v>
      </c>
      <c r="H332"/>
      <c r="I332" s="186">
        <v>45036</v>
      </c>
      <c r="J332" s="176"/>
      <c r="K332" s="176" t="s">
        <v>132</v>
      </c>
      <c r="L332" s="176" t="s">
        <v>132</v>
      </c>
      <c r="M332" s="176" t="s">
        <v>132</v>
      </c>
      <c r="N332" s="176" t="s">
        <v>132</v>
      </c>
      <c r="O332" s="176" t="s">
        <v>132</v>
      </c>
      <c r="P332" s="176" t="s">
        <v>132</v>
      </c>
      <c r="Q332" s="94" t="e">
        <f t="shared" si="1107"/>
        <v>#DIV/0!</v>
      </c>
      <c r="R332" s="94" t="e">
        <f t="shared" si="1108"/>
        <v>#DIV/0!</v>
      </c>
      <c r="S332" s="94" t="e">
        <f t="shared" si="1109"/>
        <v>#DIV/0!</v>
      </c>
      <c r="T332" s="94">
        <f t="shared" si="1110"/>
        <v>-1</v>
      </c>
      <c r="U332" s="94">
        <f t="shared" si="1111"/>
        <v>4.319182440466629E-2</v>
      </c>
      <c r="V332" s="94">
        <f t="shared" si="1112"/>
        <v>-5.2149014590758158E-2</v>
      </c>
      <c r="W332" s="362">
        <f t="shared" si="1113"/>
        <v>0</v>
      </c>
      <c r="X332" s="362">
        <f t="shared" si="1114"/>
        <v>0</v>
      </c>
      <c r="Y332" s="362">
        <f t="shared" si="1115"/>
        <v>0</v>
      </c>
      <c r="Z332" s="100"/>
      <c r="AA332" s="396"/>
      <c r="AB332" s="100"/>
      <c r="AC332" s="100"/>
      <c r="AD332" s="254">
        <v>32.460999999999999</v>
      </c>
      <c r="AE332" s="254">
        <v>31.117000000000001</v>
      </c>
      <c r="AF332" s="254">
        <v>32.829000000000001</v>
      </c>
      <c r="AG332" s="256">
        <v>28.613330999999999</v>
      </c>
      <c r="AH332" s="256">
        <v>24.637515</v>
      </c>
      <c r="AI332" s="256">
        <v>28.488543</v>
      </c>
      <c r="AJ332" s="256">
        <v>25.266127999999998</v>
      </c>
      <c r="AK332" s="256">
        <v>31.479312</v>
      </c>
      <c r="AL332" s="94">
        <f t="shared" si="976"/>
        <v>-1</v>
      </c>
      <c r="AM332" s="94">
        <f t="shared" si="977"/>
        <v>0.22272366235829291</v>
      </c>
      <c r="AN332" s="94">
        <f t="shared" si="1001"/>
        <v>0.28118784402608821</v>
      </c>
      <c r="AO332" s="94">
        <f t="shared" si="1002"/>
        <v>4.8346426146833474E-2</v>
      </c>
      <c r="AP332" s="94">
        <f t="shared" si="1003"/>
        <v>2.6408898305084749</v>
      </c>
      <c r="AQ332" s="94">
        <f t="shared" si="1004"/>
        <v>1.5964125560538032E-2</v>
      </c>
      <c r="AR332" s="362">
        <f t="shared" si="978"/>
        <v>-33.866999999999997</v>
      </c>
      <c r="AS332" s="362">
        <f t="shared" si="1005"/>
        <v>6.1689999999999969</v>
      </c>
      <c r="AT332" s="362">
        <f t="shared" si="1006"/>
        <v>6.0790000000000006</v>
      </c>
      <c r="AU332" s="266"/>
      <c r="AV332" s="266">
        <v>33.866999999999997</v>
      </c>
      <c r="AW332" s="266">
        <v>27.698</v>
      </c>
      <c r="AX332" s="266">
        <v>21.619</v>
      </c>
      <c r="AY332" s="266">
        <v>20.622</v>
      </c>
      <c r="AZ332" s="281">
        <v>5.6639999999999997</v>
      </c>
      <c r="BA332" s="281">
        <v>5.5750000000000002</v>
      </c>
      <c r="BB332" s="256">
        <v>7.2050000000000001</v>
      </c>
      <c r="BC332" s="256">
        <v>6.31</v>
      </c>
      <c r="BD332" s="256">
        <v>7.4859999999999998</v>
      </c>
      <c r="BE332" s="256">
        <v>6.9820000000000002</v>
      </c>
      <c r="BF332" s="256">
        <v>9.7989999999999995</v>
      </c>
      <c r="BG332" s="94">
        <f t="shared" si="979"/>
        <v>-1</v>
      </c>
      <c r="BH332" s="94">
        <f t="shared" si="1007"/>
        <v>0.94724900737379469</v>
      </c>
      <c r="BI332" s="94">
        <f t="shared" si="1008"/>
        <v>2.0821678321678321</v>
      </c>
      <c r="BJ332" s="94">
        <f t="shared" si="1009"/>
        <v>1.2857142857142858</v>
      </c>
      <c r="BK332" s="94">
        <f t="shared" si="1010"/>
        <v>-4.7211895910780663</v>
      </c>
      <c r="BL332" s="94">
        <f t="shared" si="1011"/>
        <v>3.1959183673469389</v>
      </c>
      <c r="BM332" s="362">
        <f t="shared" si="980"/>
        <v>-3.4329999999999998</v>
      </c>
      <c r="BN332" s="362">
        <f t="shared" si="1012"/>
        <v>1.67</v>
      </c>
      <c r="BO332" s="362">
        <f t="shared" si="1013"/>
        <v>1.1909999999999998</v>
      </c>
      <c r="BP332" s="266"/>
      <c r="BQ332" s="266">
        <v>3.4329999999999998</v>
      </c>
      <c r="BR332" s="266">
        <v>1.7629999999999999</v>
      </c>
      <c r="BS332" s="266">
        <v>0.57199999999999995</v>
      </c>
      <c r="BT332" s="266">
        <v>-2.0019999999999998</v>
      </c>
      <c r="BU332" s="267">
        <v>0.53800000000000003</v>
      </c>
      <c r="BV332" s="267">
        <v>-0.245</v>
      </c>
      <c r="BW332" s="205">
        <v>1.3281400000000001</v>
      </c>
      <c r="BX332" s="205">
        <v>-0.420597</v>
      </c>
      <c r="BY332" s="205">
        <v>8.1969999999999994E-3</v>
      </c>
      <c r="BZ332" s="205">
        <v>0.52290800000000004</v>
      </c>
      <c r="CA332" s="205">
        <v>1.2011080000000001</v>
      </c>
      <c r="CB332" s="94">
        <f t="shared" si="981"/>
        <v>-1</v>
      </c>
      <c r="CC332" s="94">
        <f t="shared" si="1014"/>
        <v>0.92928112215078906</v>
      </c>
      <c r="CD332" s="94">
        <f t="shared" si="1015"/>
        <v>2.2777777777777777</v>
      </c>
      <c r="CE332" s="94">
        <f t="shared" si="1016"/>
        <v>1.2175906627761568</v>
      </c>
      <c r="CF332" s="94">
        <f t="shared" si="1017"/>
        <v>-12.759803921568629</v>
      </c>
      <c r="CG332" s="94">
        <f t="shared" si="1018"/>
        <v>1.524421593830334</v>
      </c>
      <c r="CH332" s="362">
        <f t="shared" si="982"/>
        <v>-3.3010000000000002</v>
      </c>
      <c r="CI332" s="362">
        <f t="shared" si="1019"/>
        <v>1.59</v>
      </c>
      <c r="CJ332" s="362">
        <f t="shared" si="1020"/>
        <v>1.1890000000000001</v>
      </c>
      <c r="CK332" s="100"/>
      <c r="CL332" s="100">
        <v>3.3010000000000002</v>
      </c>
      <c r="CM332" s="100">
        <v>1.7110000000000001</v>
      </c>
      <c r="CN332" s="100">
        <v>0.52200000000000002</v>
      </c>
      <c r="CO332" s="100">
        <v>-2.399</v>
      </c>
      <c r="CP332" s="203">
        <v>0.20399999999999999</v>
      </c>
      <c r="CQ332" s="203">
        <v>-0.38900000000000001</v>
      </c>
      <c r="CR332" s="228">
        <v>1.014662</v>
      </c>
      <c r="CS332" s="228">
        <v>-0.81779100000000005</v>
      </c>
      <c r="CT332" s="228"/>
      <c r="CU332" s="228"/>
      <c r="CV332" s="228"/>
      <c r="CW332" s="94">
        <f t="shared" si="983"/>
        <v>-1</v>
      </c>
      <c r="CX332" s="94">
        <f t="shared" si="1021"/>
        <v>0.92928112215078906</v>
      </c>
      <c r="CY332" s="94">
        <f t="shared" si="1022"/>
        <v>2.2777777777777777</v>
      </c>
      <c r="CZ332" s="94">
        <f t="shared" si="1023"/>
        <v>1.2175906627761568</v>
      </c>
      <c r="DA332" s="94">
        <f t="shared" si="1024"/>
        <v>-12.759803921568629</v>
      </c>
      <c r="DB332" s="94">
        <f t="shared" si="1025"/>
        <v>1.524421593830334</v>
      </c>
      <c r="DC332" s="362">
        <f t="shared" si="984"/>
        <v>-3.3010000000000002</v>
      </c>
      <c r="DD332" s="362">
        <f t="shared" si="1026"/>
        <v>1.59</v>
      </c>
      <c r="DE332" s="362">
        <f t="shared" si="1027"/>
        <v>1.1890000000000001</v>
      </c>
      <c r="DF332" s="266"/>
      <c r="DG332" s="266">
        <v>3.3010000000000002</v>
      </c>
      <c r="DH332" s="266">
        <v>1.7110000000000001</v>
      </c>
      <c r="DI332" s="266">
        <v>0.52200000000000002</v>
      </c>
      <c r="DJ332" s="266">
        <v>-2.399</v>
      </c>
      <c r="DK332" s="267">
        <v>0.20399999999999999</v>
      </c>
      <c r="DL332" s="267">
        <v>-0.38900000000000001</v>
      </c>
      <c r="DM332" s="205">
        <v>1.014662</v>
      </c>
      <c r="DN332" s="205">
        <v>-0.81779100000000005</v>
      </c>
      <c r="DO332" s="205">
        <v>0.259855</v>
      </c>
      <c r="DP332" s="205">
        <v>4.1432999999999998E-2</v>
      </c>
      <c r="DQ332" s="205">
        <v>0.47793600000000003</v>
      </c>
      <c r="DR332" s="94">
        <f t="shared" si="985"/>
        <v>-1</v>
      </c>
      <c r="DS332" s="94">
        <f t="shared" si="1028"/>
        <v>0.69480109450641947</v>
      </c>
      <c r="DT332" s="94">
        <f t="shared" si="1029"/>
        <v>0.56334320500164536</v>
      </c>
      <c r="DU332" s="94">
        <f t="shared" si="1030"/>
        <v>0.20738974970202634</v>
      </c>
      <c r="DV332" s="94">
        <f t="shared" si="1031"/>
        <v>-0.48799837266069979</v>
      </c>
      <c r="DW332" s="94">
        <f t="shared" si="1032"/>
        <v>4.3293718166383839E-2</v>
      </c>
      <c r="DX332" s="362">
        <f t="shared" si="986"/>
        <v>-8.0519999999999996</v>
      </c>
      <c r="DY332" s="362">
        <f t="shared" si="1033"/>
        <v>3.3009999999999993</v>
      </c>
      <c r="DZ332" s="362">
        <f t="shared" si="1034"/>
        <v>1.7120000000000002</v>
      </c>
      <c r="EA332" s="100"/>
      <c r="EB332" s="100">
        <v>8.0519999999999996</v>
      </c>
      <c r="EC332" s="100">
        <v>4.7510000000000003</v>
      </c>
      <c r="ED332" s="100">
        <v>3.0390000000000001</v>
      </c>
      <c r="EE332" s="100">
        <v>2.5169999999999999</v>
      </c>
      <c r="EF332" s="203">
        <v>4.9160000000000004</v>
      </c>
      <c r="EG332" s="203">
        <v>4.7119999999999997</v>
      </c>
      <c r="EH332" s="228">
        <v>5.200412</v>
      </c>
      <c r="EI332" s="228">
        <v>4.1857499999999996</v>
      </c>
      <c r="EJ332" s="228">
        <v>5.3035410000000001</v>
      </c>
      <c r="EK332" s="228">
        <v>5.0436860000000001</v>
      </c>
      <c r="EL332" s="228">
        <v>5.6272529999999996</v>
      </c>
      <c r="EM332" s="94">
        <f t="shared" si="987"/>
        <v>-1</v>
      </c>
      <c r="EN332" s="94">
        <f t="shared" si="1035"/>
        <v>0.31028733396320807</v>
      </c>
      <c r="EO332" s="94">
        <f t="shared" si="1036"/>
        <v>7.7167145593869599E-2</v>
      </c>
      <c r="EP332" s="94">
        <f t="shared" si="1037"/>
        <v>0.13601741022850924</v>
      </c>
      <c r="EQ332" s="94">
        <f t="shared" si="1038"/>
        <v>-0.27769317679422306</v>
      </c>
      <c r="ER332" s="94">
        <f t="shared" si="1039"/>
        <v>-8.231528648063835E-2</v>
      </c>
      <c r="ES332" s="362">
        <f t="shared" si="988"/>
        <v>-23.576000000000001</v>
      </c>
      <c r="ET332" s="362">
        <f t="shared" si="1040"/>
        <v>5.583000000000002</v>
      </c>
      <c r="EU332" s="362">
        <f t="shared" si="1041"/>
        <v>1.2889999999999979</v>
      </c>
      <c r="EV332" s="100"/>
      <c r="EW332" s="100">
        <v>23.576000000000001</v>
      </c>
      <c r="EX332" s="100">
        <v>17.992999999999999</v>
      </c>
      <c r="EY332" s="100">
        <v>16.704000000000001</v>
      </c>
      <c r="EZ332" s="100">
        <v>14.704000000000001</v>
      </c>
      <c r="FA332" s="203">
        <v>20.356999999999999</v>
      </c>
      <c r="FB332" s="203">
        <v>22.183</v>
      </c>
      <c r="FC332" s="228">
        <v>23.340011000000001</v>
      </c>
      <c r="FD332" s="228">
        <v>19.621236</v>
      </c>
      <c r="FE332" s="228">
        <v>20.974719</v>
      </c>
      <c r="FF332" s="228">
        <v>20.469632000000001</v>
      </c>
      <c r="FG332" s="228">
        <v>24.217037999999999</v>
      </c>
      <c r="FH332" s="94">
        <f t="shared" si="989"/>
        <v>-1</v>
      </c>
      <c r="FI332" s="94">
        <f t="shared" si="1042"/>
        <v>0.18421052631578946</v>
      </c>
      <c r="FJ332" s="94">
        <f t="shared" si="1043"/>
        <v>0.26666666666666666</v>
      </c>
      <c r="FK332" s="94">
        <f t="shared" si="1044"/>
        <v>-3.2258064516129031E-2</v>
      </c>
      <c r="FL332" s="94">
        <f t="shared" si="1045"/>
        <v>-6.0606060606060608E-2</v>
      </c>
      <c r="FM332" s="94">
        <f t="shared" si="1046"/>
        <v>-0.10810810810810811</v>
      </c>
      <c r="FN332" s="362">
        <f t="shared" si="990"/>
        <v>-45</v>
      </c>
      <c r="FO332" s="362">
        <f t="shared" si="1047"/>
        <v>7</v>
      </c>
      <c r="FP332" s="362">
        <f t="shared" si="1048"/>
        <v>8</v>
      </c>
      <c r="FQ332" s="486"/>
      <c r="FR332" s="486">
        <v>45</v>
      </c>
      <c r="FS332" s="486">
        <v>38</v>
      </c>
      <c r="FT332" s="486">
        <v>30</v>
      </c>
      <c r="FU332" s="486">
        <v>31</v>
      </c>
      <c r="FV332" s="487">
        <v>33</v>
      </c>
      <c r="FW332" s="487">
        <v>37</v>
      </c>
      <c r="FX332" s="488">
        <v>32</v>
      </c>
      <c r="FY332" s="488">
        <v>28</v>
      </c>
      <c r="FZ332" s="488"/>
      <c r="GA332" s="488"/>
      <c r="GB332" s="488"/>
      <c r="GC332" s="2"/>
      <c r="GD332" s="89"/>
      <c r="GE332" s="1" t="s">
        <v>81</v>
      </c>
      <c r="GF332" s="336"/>
      <c r="GG332" s="1">
        <v>8600</v>
      </c>
      <c r="GH332" s="1" t="s">
        <v>328</v>
      </c>
      <c r="GI332" s="18" t="s">
        <v>79</v>
      </c>
      <c r="GJ332" s="94">
        <f t="shared" si="1116"/>
        <v>-1</v>
      </c>
      <c r="GK332" s="94">
        <f t="shared" si="1117"/>
        <v>0.17387330637777443</v>
      </c>
      <c r="GL332" s="94">
        <f t="shared" si="1118"/>
        <v>1.3377834830979889</v>
      </c>
      <c r="GM332" s="94">
        <f t="shared" si="1119"/>
        <v>1.2910999633576625</v>
      </c>
      <c r="GN332" s="94">
        <f t="shared" si="1120"/>
        <v>-16.23252955157578</v>
      </c>
      <c r="GO332" s="392">
        <f t="shared" si="1121"/>
        <v>1.5399130556442595</v>
      </c>
      <c r="GP332" s="366">
        <f t="shared" si="1122"/>
        <v>-0.51566039209560255</v>
      </c>
      <c r="GQ332" s="366">
        <f t="shared" si="1123"/>
        <v>7.6379262442200779E-2</v>
      </c>
      <c r="GR332" s="366">
        <f t="shared" si="1124"/>
        <v>0.25137616205080998</v>
      </c>
      <c r="GS332" s="94">
        <f t="shared" si="991"/>
        <v>0</v>
      </c>
      <c r="GT332" s="94">
        <f t="shared" si="1049"/>
        <v>0.51566039209560255</v>
      </c>
      <c r="GU332" s="392">
        <f t="shared" si="1050"/>
        <v>0.43928112965340177</v>
      </c>
      <c r="GV332" s="94">
        <f t="shared" si="1051"/>
        <v>0.18790496760259179</v>
      </c>
      <c r="GW332" s="94">
        <f t="shared" si="1052"/>
        <v>-0.64549979819722858</v>
      </c>
      <c r="GX332" s="94">
        <f t="shared" si="1053"/>
        <v>4.2376402160365596E-2</v>
      </c>
      <c r="GY332" s="94">
        <f t="shared" si="1054"/>
        <v>-7.8487455928990854E-2</v>
      </c>
      <c r="GZ332" s="94">
        <f t="shared" si="1055"/>
        <v>0.21620381152594639</v>
      </c>
      <c r="HA332" s="94">
        <f t="shared" si="1056"/>
        <v>-0.172360822320656</v>
      </c>
      <c r="HB332" s="94">
        <f t="shared" si="1057"/>
        <v>0</v>
      </c>
      <c r="HC332" s="94">
        <f t="shared" si="1058"/>
        <v>0</v>
      </c>
      <c r="HD332" s="94">
        <f t="shared" si="1125"/>
        <v>-1</v>
      </c>
      <c r="HE332" s="94">
        <f t="shared" si="1126"/>
        <v>0.62533856500874585</v>
      </c>
      <c r="HF332" s="94">
        <f t="shared" si="1127"/>
        <v>1.7900028034910007</v>
      </c>
      <c r="HG332" s="94">
        <f t="shared" si="1128"/>
        <v>1.3189451277199622</v>
      </c>
      <c r="HH332" s="94">
        <f t="shared" si="1129"/>
        <v>-5.514971198895096</v>
      </c>
      <c r="HI332" s="392">
        <f t="shared" si="1130"/>
        <v>3.3499016453182113</v>
      </c>
      <c r="HJ332" s="366">
        <f t="shared" si="1131"/>
        <v>-0.16517116120185713</v>
      </c>
      <c r="HK332" s="366">
        <f t="shared" si="1132"/>
        <v>6.3548542531655108E-2</v>
      </c>
      <c r="HL332" s="366">
        <f t="shared" si="1133"/>
        <v>6.5198777610599362E-2</v>
      </c>
      <c r="HM332" s="94">
        <f t="shared" si="992"/>
        <v>0</v>
      </c>
      <c r="HN332" s="94">
        <f t="shared" si="1059"/>
        <v>0.16517116120185713</v>
      </c>
      <c r="HO332" s="392">
        <f t="shared" si="1060"/>
        <v>0.10162261867020202</v>
      </c>
      <c r="HP332" s="94">
        <f t="shared" si="1061"/>
        <v>3.6423841059602648E-2</v>
      </c>
      <c r="HQ332" s="94">
        <f t="shared" si="1062"/>
        <v>-0.11420096403411197</v>
      </c>
      <c r="HR332" s="94">
        <f t="shared" si="1063"/>
        <v>2.529384109073813E-2</v>
      </c>
      <c r="HS332" s="94">
        <f t="shared" si="1064"/>
        <v>-1.076378713174311E-2</v>
      </c>
      <c r="HT332" s="94">
        <f t="shared" si="1065"/>
        <v>6.1829676405808241E-2</v>
      </c>
      <c r="HU332" s="94">
        <f t="shared" si="1066"/>
        <v>-2.0721128496669187E-2</v>
      </c>
      <c r="HV332" s="94">
        <f t="shared" si="1067"/>
        <v>3.9556657552678289E-4</v>
      </c>
      <c r="HW332" s="94">
        <f t="shared" si="1068"/>
        <v>2.3403310204139178E-2</v>
      </c>
      <c r="HX332" s="94" t="e">
        <f t="shared" si="1134"/>
        <v>#VALUE!</v>
      </c>
      <c r="HY332" s="94">
        <f t="shared" si="1135"/>
        <v>0.29345758794765858</v>
      </c>
      <c r="HZ332" s="94">
        <f t="shared" si="1136"/>
        <v>0.45134690692755453</v>
      </c>
      <c r="IA332" s="94">
        <f t="shared" si="1137"/>
        <v>6.2826800743450373E-2</v>
      </c>
      <c r="IB332" s="94">
        <f t="shared" si="1138"/>
        <v>-0.29115770349931086</v>
      </c>
      <c r="IC332" s="392">
        <f t="shared" si="1139"/>
        <v>0.13687599106375661</v>
      </c>
      <c r="ID332" s="366" t="e">
        <f t="shared" si="1140"/>
        <v>#VALUE!</v>
      </c>
      <c r="IE332" s="366">
        <f t="shared" si="1141"/>
        <v>7.7486633709738573E-2</v>
      </c>
      <c r="IF332" s="366">
        <f t="shared" si="1142"/>
        <v>8.2114658174858607E-2</v>
      </c>
      <c r="IG332" s="94" t="str">
        <f t="shared" si="993"/>
        <v>i.a.</v>
      </c>
      <c r="IH332" s="94">
        <f t="shared" si="1069"/>
        <v>0.341533763148965</v>
      </c>
      <c r="II332" s="392">
        <f t="shared" si="1070"/>
        <v>0.26404712943922642</v>
      </c>
      <c r="IJ332" s="94">
        <f t="shared" si="1071"/>
        <v>0.18193247126436782</v>
      </c>
      <c r="IK332" s="94">
        <f t="shared" si="1072"/>
        <v>0.17117791077257888</v>
      </c>
      <c r="IL332" s="94">
        <f t="shared" si="1073"/>
        <v>0.24148941396079976</v>
      </c>
      <c r="IM332" s="94">
        <f t="shared" si="1074"/>
        <v>0.21241491232024523</v>
      </c>
      <c r="IN332" s="94">
        <f t="shared" si="1075"/>
        <v>0.22281103466489369</v>
      </c>
      <c r="IO332" s="94">
        <f t="shared" si="1076"/>
        <v>0.21332753961065448</v>
      </c>
      <c r="IP332" s="94">
        <f t="shared" si="1077"/>
        <v>0.25285397148824734</v>
      </c>
      <c r="IQ332" s="94">
        <f t="shared" si="1078"/>
        <v>0.24639846969403259</v>
      </c>
      <c r="IR332" s="94">
        <f t="shared" si="994"/>
        <v>0.23236751744783982</v>
      </c>
      <c r="IS332" s="94" t="e">
        <f t="shared" si="1143"/>
        <v>#VALUE!</v>
      </c>
      <c r="IT332" s="94" t="e">
        <f t="shared" si="1144"/>
        <v>#VALUE!</v>
      </c>
      <c r="IU332" s="94" t="e">
        <f t="shared" si="1145"/>
        <v>#VALUE!</v>
      </c>
      <c r="IV332" s="94" t="e">
        <f t="shared" si="1146"/>
        <v>#VALUE!</v>
      </c>
      <c r="IW332" s="94">
        <f t="shared" si="1147"/>
        <v>-4.5671192047557438</v>
      </c>
      <c r="IX332" s="392">
        <f t="shared" si="1148"/>
        <v>3.3167337494499036</v>
      </c>
      <c r="IY332" s="366" t="e">
        <f t="shared" si="1149"/>
        <v>#VALUE!</v>
      </c>
      <c r="IZ332" s="366" t="e">
        <f t="shared" si="1150"/>
        <v>#VALUE!</v>
      </c>
      <c r="JA332" s="366" t="e">
        <f t="shared" si="1151"/>
        <v>#VALUE!</v>
      </c>
      <c r="JB332" s="392"/>
      <c r="JC332" s="94" t="str">
        <f t="shared" si="1079"/>
        <v>i.a.</v>
      </c>
      <c r="JD332" s="392" t="str">
        <f t="shared" si="1080"/>
        <v>i.a.</v>
      </c>
      <c r="JE332" s="94" t="str">
        <f t="shared" si="1081"/>
        <v>i.a.</v>
      </c>
      <c r="JF332" s="94">
        <f t="shared" si="1082"/>
        <v>-6.1674008810572681E-2</v>
      </c>
      <c r="JG332" s="94">
        <f t="shared" si="1083"/>
        <v>1.7289584471510751E-2</v>
      </c>
      <c r="JH332" s="94">
        <f t="shared" si="1084"/>
        <v>-7.4629138871120044E-3</v>
      </c>
      <c r="JI332" s="94">
        <f t="shared" si="1085"/>
        <v>4.6416825779564082E-2</v>
      </c>
      <c r="JJ332" s="94">
        <f t="shared" si="1086"/>
        <v>-1.7071405131564608E-2</v>
      </c>
      <c r="JK332" s="94">
        <f t="shared" si="1087"/>
        <v>2.8772970242809537E-4</v>
      </c>
      <c r="JL332" s="94">
        <f t="shared" si="1088"/>
        <v>2.0696008505933321E-2</v>
      </c>
      <c r="JM332" s="94">
        <f t="shared" si="995"/>
        <v>3.8155471758722047E-2</v>
      </c>
      <c r="JN332" s="94" t="e">
        <f t="shared" si="1152"/>
        <v>#VALUE!</v>
      </c>
      <c r="JO332" s="94" t="e">
        <f t="shared" si="1153"/>
        <v>#DIV/0!</v>
      </c>
      <c r="JP332" s="94" t="e">
        <f t="shared" si="1154"/>
        <v>#DIV/0!</v>
      </c>
      <c r="JQ332" s="94">
        <f t="shared" si="1155"/>
        <v>-1</v>
      </c>
      <c r="JR332" s="94">
        <f t="shared" si="1156"/>
        <v>0.11049452275335427</v>
      </c>
      <c r="JS332" s="392">
        <f t="shared" si="1157"/>
        <v>6.2742013943695399E-2</v>
      </c>
      <c r="JT332" s="364" t="e">
        <f t="shared" si="1158"/>
        <v>#VALUE!</v>
      </c>
      <c r="JU332" s="364">
        <f t="shared" si="1159"/>
        <v>0</v>
      </c>
      <c r="JV332" s="364">
        <f t="shared" si="1160"/>
        <v>0</v>
      </c>
      <c r="JW332" s="99" t="str">
        <f t="shared" si="996"/>
        <v>i.a.</v>
      </c>
      <c r="JX332" s="99">
        <f t="shared" si="1089"/>
        <v>0</v>
      </c>
      <c r="JY332" s="393">
        <f t="shared" si="1090"/>
        <v>0</v>
      </c>
      <c r="JZ332" s="99">
        <f t="shared" si="1091"/>
        <v>0</v>
      </c>
      <c r="KA332" s="99">
        <f t="shared" si="1092"/>
        <v>1.0471290322580644</v>
      </c>
      <c r="KB332" s="99">
        <f t="shared" si="1093"/>
        <v>0.94293939393939397</v>
      </c>
      <c r="KC332" s="99">
        <f t="shared" si="1094"/>
        <v>0.88727027027027028</v>
      </c>
      <c r="KD332" s="99">
        <f t="shared" si="1095"/>
        <v>0.89416659374999996</v>
      </c>
      <c r="KE332" s="99">
        <f t="shared" si="1096"/>
        <v>0.87991125000000003</v>
      </c>
      <c r="KF332" s="99" t="str">
        <f t="shared" si="997"/>
        <v>i.a.</v>
      </c>
      <c r="KG332" s="99" t="str">
        <f t="shared" si="998"/>
        <v>i.a.</v>
      </c>
      <c r="KH332" s="99" t="str">
        <f t="shared" si="999"/>
        <v>i.a.</v>
      </c>
      <c r="KI332" s="94">
        <f t="shared" si="1161"/>
        <v>-1</v>
      </c>
      <c r="KJ332" s="94">
        <f t="shared" si="1162"/>
        <v>0.62917072537177754</v>
      </c>
      <c r="KK332" s="94">
        <f t="shared" si="1163"/>
        <v>1.5877192982456136</v>
      </c>
      <c r="KL332" s="94">
        <f t="shared" si="1164"/>
        <v>1.2248436848686952</v>
      </c>
      <c r="KM332" s="94">
        <f t="shared" si="1165"/>
        <v>-13.518500948766603</v>
      </c>
      <c r="KN332" s="392">
        <f t="shared" si="1166"/>
        <v>1.5879878476279505</v>
      </c>
      <c r="KO332" s="364">
        <f t="shared" si="1167"/>
        <v>-7.3355555555555563E-2</v>
      </c>
      <c r="KP332" s="364">
        <f t="shared" si="1168"/>
        <v>2.8329239766081878E-2</v>
      </c>
      <c r="KQ332" s="364">
        <f t="shared" si="1169"/>
        <v>2.7626315789473683E-2</v>
      </c>
      <c r="KR332" s="308"/>
      <c r="KS332" s="308">
        <f t="shared" si="1097"/>
        <v>7.3355555555555563E-2</v>
      </c>
      <c r="KT332" s="395">
        <f t="shared" si="1098"/>
        <v>4.5026315789473685E-2</v>
      </c>
      <c r="KU332" s="308">
        <f t="shared" si="1099"/>
        <v>1.7400000000000002E-2</v>
      </c>
      <c r="KV332" s="308">
        <f t="shared" si="1100"/>
        <v>-7.7387096774193545E-2</v>
      </c>
      <c r="KW332" s="308">
        <f t="shared" si="1101"/>
        <v>6.1818181818181816E-3</v>
      </c>
      <c r="KX332" s="308">
        <f t="shared" si="1102"/>
        <v>-1.0513513513513513E-2</v>
      </c>
      <c r="KY332" s="308">
        <f t="shared" si="1103"/>
        <v>3.1708187499999999E-2</v>
      </c>
      <c r="KZ332" s="308">
        <f t="shared" si="1104"/>
        <v>-2.9206821428571429E-2</v>
      </c>
      <c r="LA332" s="308" t="str">
        <f t="shared" si="1105"/>
        <v>i.a.</v>
      </c>
      <c r="LB332" s="308" t="str">
        <f t="shared" si="1106"/>
        <v>i.a.</v>
      </c>
      <c r="LC332" s="308" t="str">
        <f t="shared" si="1000"/>
        <v>i.a.</v>
      </c>
    </row>
    <row r="333" spans="1:315" s="1" customFormat="1" ht="15.75" customHeight="1" x14ac:dyDescent="0.3">
      <c r="A333" s="348" t="s">
        <v>970</v>
      </c>
      <c r="B333" s="171">
        <v>83132612</v>
      </c>
      <c r="C333" t="s">
        <v>128</v>
      </c>
      <c r="D333" s="4"/>
      <c r="E333"/>
      <c r="F333"/>
      <c r="G333"/>
      <c r="H333"/>
      <c r="I333" s="190">
        <v>45197</v>
      </c>
      <c r="J333" s="176" t="s">
        <v>129</v>
      </c>
      <c r="K333" s="176" t="s">
        <v>129</v>
      </c>
      <c r="L333" s="311" t="s">
        <v>129</v>
      </c>
      <c r="M333" s="311" t="s">
        <v>129</v>
      </c>
      <c r="N333" s="311" t="s">
        <v>129</v>
      </c>
      <c r="O333" s="178"/>
      <c r="P333" s="178"/>
      <c r="Q333" s="94" t="e">
        <f t="shared" si="1107"/>
        <v>#DIV/0!</v>
      </c>
      <c r="R333" s="409" t="e">
        <f t="shared" si="1108"/>
        <v>#DIV/0!</v>
      </c>
      <c r="S333" s="94" t="e">
        <f t="shared" si="1109"/>
        <v>#DIV/0!</v>
      </c>
      <c r="T333" s="94" t="e">
        <f t="shared" si="1110"/>
        <v>#DIV/0!</v>
      </c>
      <c r="U333" s="94" t="e">
        <f t="shared" si="1111"/>
        <v>#DIV/0!</v>
      </c>
      <c r="V333" s="94" t="e">
        <f t="shared" si="1112"/>
        <v>#DIV/0!</v>
      </c>
      <c r="W333" s="362">
        <f t="shared" si="1113"/>
        <v>0</v>
      </c>
      <c r="X333" s="362">
        <f t="shared" si="1114"/>
        <v>0</v>
      </c>
      <c r="Y333" s="410">
        <f t="shared" si="1115"/>
        <v>0</v>
      </c>
      <c r="Z333" s="100"/>
      <c r="AA333" s="328"/>
      <c r="AB333" s="100"/>
      <c r="AC333" s="100"/>
      <c r="AD333" s="100"/>
      <c r="AE333" s="208"/>
      <c r="AF333" s="417"/>
      <c r="AG333" s="412"/>
      <c r="AH333" s="412"/>
      <c r="AI333" s="412"/>
      <c r="AJ333" s="412"/>
      <c r="AK333" s="413"/>
      <c r="AL333" s="94">
        <f t="shared" si="976"/>
        <v>-6.8133071692602493E-2</v>
      </c>
      <c r="AM333" s="94">
        <f t="shared" si="977"/>
        <v>0.20321765868658032</v>
      </c>
      <c r="AN333" s="94">
        <f t="shared" si="1001"/>
        <v>2.6375112714156896E-2</v>
      </c>
      <c r="AO333" s="94">
        <f t="shared" si="1002"/>
        <v>-1.0759881808552231E-2</v>
      </c>
      <c r="AP333" s="94" t="e">
        <f t="shared" si="1003"/>
        <v>#DIV/0!</v>
      </c>
      <c r="AQ333" s="94" t="e">
        <f t="shared" si="1004"/>
        <v>#DIV/0!</v>
      </c>
      <c r="AR333" s="362">
        <f t="shared" si="978"/>
        <v>-1.4929999999999986</v>
      </c>
      <c r="AS333" s="362">
        <f t="shared" si="1005"/>
        <v>3.7010000000000005</v>
      </c>
      <c r="AT333" s="410">
        <f t="shared" si="1006"/>
        <v>0.46799999999999997</v>
      </c>
      <c r="AU333" s="266">
        <v>20.420000000000002</v>
      </c>
      <c r="AV333" s="328">
        <v>21.913</v>
      </c>
      <c r="AW333" s="266">
        <v>18.212</v>
      </c>
      <c r="AX333" s="266">
        <v>17.744</v>
      </c>
      <c r="AY333" s="266">
        <v>17.937000000000001</v>
      </c>
      <c r="AZ333" s="201"/>
      <c r="BA333" s="414"/>
      <c r="BB333" s="413"/>
      <c r="BC333" s="413"/>
      <c r="BD333" s="412"/>
      <c r="BE333" s="412"/>
      <c r="BF333" s="413"/>
      <c r="BG333" s="94">
        <f t="shared" si="979"/>
        <v>-0.29282622139764997</v>
      </c>
      <c r="BH333" s="94">
        <f t="shared" si="1007"/>
        <v>-0.10141706029452631</v>
      </c>
      <c r="BI333" s="94">
        <f t="shared" si="1008"/>
        <v>0.32755440796753982</v>
      </c>
      <c r="BJ333" s="94">
        <f t="shared" si="1009"/>
        <v>-0.11027239908106343</v>
      </c>
      <c r="BK333" s="94" t="e">
        <f t="shared" si="1010"/>
        <v>#DIV/0!</v>
      </c>
      <c r="BL333" s="94" t="e">
        <f t="shared" si="1011"/>
        <v>#DIV/0!</v>
      </c>
      <c r="BM333" s="362">
        <f t="shared" si="980"/>
        <v>-0.94700000000000006</v>
      </c>
      <c r="BN333" s="362">
        <f t="shared" si="1012"/>
        <v>-0.36500000000000021</v>
      </c>
      <c r="BO333" s="410">
        <f t="shared" si="1013"/>
        <v>0.88800000000000034</v>
      </c>
      <c r="BP333" s="266">
        <v>2.2869999999999999</v>
      </c>
      <c r="BQ333" s="328">
        <v>3.234</v>
      </c>
      <c r="BR333" s="266">
        <v>3.5990000000000002</v>
      </c>
      <c r="BS333" s="266">
        <v>2.7109999999999999</v>
      </c>
      <c r="BT333" s="266">
        <v>3.0470000000000002</v>
      </c>
      <c r="BU333" s="201"/>
      <c r="BV333" s="414"/>
      <c r="BW333" s="413"/>
      <c r="BX333" s="413"/>
      <c r="BY333" s="412"/>
      <c r="BZ333" s="412"/>
      <c r="CA333" s="412"/>
      <c r="CB333" s="94">
        <f t="shared" si="981"/>
        <v>-0.27961783439490451</v>
      </c>
      <c r="CC333" s="94">
        <f t="shared" si="1014"/>
        <v>-0.10947249007373785</v>
      </c>
      <c r="CD333" s="94">
        <f t="shared" si="1015"/>
        <v>0.33056603773584903</v>
      </c>
      <c r="CE333" s="94">
        <f t="shared" si="1016"/>
        <v>-0.12076974120769739</v>
      </c>
      <c r="CF333" s="94" t="e">
        <f t="shared" si="1017"/>
        <v>#DIV/0!</v>
      </c>
      <c r="CG333" s="94" t="e">
        <f t="shared" si="1018"/>
        <v>#DIV/0!</v>
      </c>
      <c r="CH333" s="362">
        <f t="shared" si="982"/>
        <v>-0.87800000000000011</v>
      </c>
      <c r="CI333" s="362">
        <f t="shared" si="1019"/>
        <v>-0.38599999999999968</v>
      </c>
      <c r="CJ333" s="410">
        <f t="shared" si="1020"/>
        <v>0.87599999999999989</v>
      </c>
      <c r="CK333" s="100">
        <v>2.262</v>
      </c>
      <c r="CL333" s="328">
        <v>3.14</v>
      </c>
      <c r="CM333" s="100">
        <v>3.5259999999999998</v>
      </c>
      <c r="CN333" s="100">
        <v>2.65</v>
      </c>
      <c r="CO333" s="100">
        <v>3.0139999999999998</v>
      </c>
      <c r="CP333" s="208"/>
      <c r="CQ333" s="417"/>
      <c r="CR333" s="418"/>
      <c r="CS333" s="418"/>
      <c r="CT333" s="418"/>
      <c r="CU333" s="418"/>
      <c r="CV333" s="418"/>
      <c r="CW333" s="94">
        <f t="shared" si="983"/>
        <v>-0.27882256745707285</v>
      </c>
      <c r="CX333" s="94">
        <f t="shared" si="1021"/>
        <v>-0.11054545454545449</v>
      </c>
      <c r="CY333" s="94">
        <f t="shared" si="1022"/>
        <v>0.33365664403491768</v>
      </c>
      <c r="CZ333" s="94">
        <f t="shared" si="1023"/>
        <v>-0.12143161482743935</v>
      </c>
      <c r="DA333" s="94" t="e">
        <f t="shared" si="1024"/>
        <v>#DIV/0!</v>
      </c>
      <c r="DB333" s="94" t="e">
        <f t="shared" si="1025"/>
        <v>#DIV/0!</v>
      </c>
      <c r="DC333" s="362">
        <f t="shared" si="984"/>
        <v>-0.68200000000000016</v>
      </c>
      <c r="DD333" s="362">
        <f t="shared" si="1026"/>
        <v>-0.30399999999999983</v>
      </c>
      <c r="DE333" s="410">
        <f t="shared" si="1027"/>
        <v>0.68800000000000017</v>
      </c>
      <c r="DF333" s="266">
        <v>1.764</v>
      </c>
      <c r="DG333" s="328">
        <v>2.4460000000000002</v>
      </c>
      <c r="DH333" s="266">
        <v>2.75</v>
      </c>
      <c r="DI333" s="328">
        <v>2.0619999999999998</v>
      </c>
      <c r="DJ333" s="266">
        <v>2.347</v>
      </c>
      <c r="DK333" s="201"/>
      <c r="DL333" s="414"/>
      <c r="DM333" s="412"/>
      <c r="DN333" s="412"/>
      <c r="DO333" s="412"/>
      <c r="DP333" s="412"/>
      <c r="DQ333" s="412"/>
      <c r="DR333" s="94">
        <f t="shared" si="985"/>
        <v>-0.15840597758405972</v>
      </c>
      <c r="DS333" s="94">
        <f t="shared" si="1028"/>
        <v>-5.927835051546395E-2</v>
      </c>
      <c r="DT333" s="94">
        <f t="shared" si="1029"/>
        <v>0.21318931210915293</v>
      </c>
      <c r="DU333" s="94">
        <f t="shared" si="1030"/>
        <v>-6.3115845539280985E-2</v>
      </c>
      <c r="DV333" s="94" t="e">
        <f t="shared" si="1031"/>
        <v>#DIV/0!</v>
      </c>
      <c r="DW333" s="94" t="e">
        <f t="shared" si="1032"/>
        <v>#DIV/0!</v>
      </c>
      <c r="DX333" s="362">
        <f t="shared" si="986"/>
        <v>-0.63599999999999968</v>
      </c>
      <c r="DY333" s="362">
        <f t="shared" si="1033"/>
        <v>-0.25300000000000011</v>
      </c>
      <c r="DZ333" s="410">
        <f t="shared" si="1034"/>
        <v>0.75</v>
      </c>
      <c r="EA333" s="100">
        <v>3.379</v>
      </c>
      <c r="EB333" s="328">
        <v>4.0149999999999997</v>
      </c>
      <c r="EC333" s="100">
        <v>4.2679999999999998</v>
      </c>
      <c r="ED333" s="100">
        <v>3.5179999999999998</v>
      </c>
      <c r="EE333" s="100">
        <v>3.7549999999999999</v>
      </c>
      <c r="EF333" s="208"/>
      <c r="EG333" s="417"/>
      <c r="EH333" s="418"/>
      <c r="EI333" s="418"/>
      <c r="EJ333" s="418"/>
      <c r="EK333" s="418"/>
      <c r="EL333" s="418"/>
      <c r="EM333" s="94">
        <f t="shared" si="987"/>
        <v>-4.5863491848745115E-2</v>
      </c>
      <c r="EN333" s="94">
        <f t="shared" si="1035"/>
        <v>-1.9759962867183876E-2</v>
      </c>
      <c r="EO333" s="94">
        <f t="shared" si="1036"/>
        <v>3.0615731565639338E-2</v>
      </c>
      <c r="EP333" s="94">
        <f t="shared" si="1037"/>
        <v>9.0332367949247303E-3</v>
      </c>
      <c r="EQ333" s="94" t="e">
        <f t="shared" si="1038"/>
        <v>#DIV/0!</v>
      </c>
      <c r="ER333" s="94" t="e">
        <f t="shared" si="1039"/>
        <v>#DIV/0!</v>
      </c>
      <c r="ES333" s="362">
        <f t="shared" si="988"/>
        <v>-0.67799999999999905</v>
      </c>
      <c r="ET333" s="362">
        <f t="shared" si="1040"/>
        <v>-0.29800000000000004</v>
      </c>
      <c r="EU333" s="410">
        <f t="shared" si="1041"/>
        <v>0.4480000000000004</v>
      </c>
      <c r="EV333" s="100">
        <v>14.105</v>
      </c>
      <c r="EW333" s="328">
        <v>14.782999999999999</v>
      </c>
      <c r="EX333" s="100">
        <v>15.081</v>
      </c>
      <c r="EY333" s="100">
        <v>14.632999999999999</v>
      </c>
      <c r="EZ333" s="100">
        <v>14.502000000000001</v>
      </c>
      <c r="FA333" s="208"/>
      <c r="FB333" s="417"/>
      <c r="FC333" s="418"/>
      <c r="FD333" s="418"/>
      <c r="FE333" s="418"/>
      <c r="FF333" s="418"/>
      <c r="FG333" s="418"/>
      <c r="FH333" s="94">
        <f t="shared" si="989"/>
        <v>-3.5714285714285712E-2</v>
      </c>
      <c r="FI333" s="94">
        <f t="shared" si="1042"/>
        <v>0.21739130434782608</v>
      </c>
      <c r="FJ333" s="94">
        <f t="shared" si="1043"/>
        <v>0</v>
      </c>
      <c r="FK333" s="94">
        <f t="shared" si="1044"/>
        <v>-4.1666666666666664E-2</v>
      </c>
      <c r="FL333" s="94" t="e">
        <f t="shared" si="1045"/>
        <v>#DIV/0!</v>
      </c>
      <c r="FM333" s="94" t="e">
        <f t="shared" si="1046"/>
        <v>#DIV/0!</v>
      </c>
      <c r="FN333" s="362">
        <f t="shared" si="990"/>
        <v>-1</v>
      </c>
      <c r="FO333" s="362">
        <f t="shared" si="1047"/>
        <v>5</v>
      </c>
      <c r="FP333" s="410">
        <f t="shared" si="1048"/>
        <v>0</v>
      </c>
      <c r="FQ333" s="486">
        <v>27</v>
      </c>
      <c r="FR333" s="486">
        <v>28</v>
      </c>
      <c r="FS333" s="486">
        <v>23</v>
      </c>
      <c r="FT333" s="486">
        <v>23</v>
      </c>
      <c r="FU333" s="486">
        <v>24</v>
      </c>
      <c r="FV333" s="2"/>
      <c r="FW333" s="501"/>
      <c r="FX333" s="496"/>
      <c r="FY333" s="496"/>
      <c r="FZ333" s="496"/>
      <c r="GA333" s="496"/>
      <c r="GB333" s="496"/>
      <c r="GC333" s="96"/>
      <c r="GD333" s="420"/>
      <c r="GE333" s="1" t="s">
        <v>81</v>
      </c>
      <c r="GF333" s="336"/>
      <c r="GG333" s="421">
        <v>2630</v>
      </c>
      <c r="GH333" s="421" t="s">
        <v>249</v>
      </c>
      <c r="GI333" s="422" t="s">
        <v>97</v>
      </c>
      <c r="GJ333" s="94">
        <f t="shared" si="1116"/>
        <v>-0.19300439847078643</v>
      </c>
      <c r="GK333" s="94">
        <f t="shared" si="1117"/>
        <v>-0.16290629092286882</v>
      </c>
      <c r="GL333" s="94">
        <f t="shared" si="1118"/>
        <v>0.24289838074143724</v>
      </c>
      <c r="GM333" s="94">
        <f t="shared" si="1119"/>
        <v>-9.2118899555865247E-2</v>
      </c>
      <c r="GN333" s="94" t="e">
        <f t="shared" si="1120"/>
        <v>#VALUE!</v>
      </c>
      <c r="GO333" s="392" t="e">
        <f t="shared" si="1121"/>
        <v>#VALUE!</v>
      </c>
      <c r="GP333" s="366">
        <f t="shared" si="1122"/>
        <v>-0.14633195972431956</v>
      </c>
      <c r="GQ333" s="366">
        <f t="shared" si="1123"/>
        <v>-0.14754882655896107</v>
      </c>
      <c r="GR333" s="423">
        <f t="shared" si="1124"/>
        <v>0.17700555725692524</v>
      </c>
      <c r="GS333" s="94">
        <f t="shared" si="991"/>
        <v>0.61184744387341083</v>
      </c>
      <c r="GT333" s="94">
        <f t="shared" si="1049"/>
        <v>0.75817940359773039</v>
      </c>
      <c r="GU333" s="392">
        <f t="shared" si="1050"/>
        <v>0.90572823015669146</v>
      </c>
      <c r="GV333" s="94">
        <f t="shared" si="1051"/>
        <v>0.72872267289976622</v>
      </c>
      <c r="GW333" s="94">
        <f t="shared" si="1052"/>
        <v>0.80266311584553929</v>
      </c>
      <c r="GX333" s="94" t="str">
        <f t="shared" si="1053"/>
        <v>Negativ EK</v>
      </c>
      <c r="GY333" s="424" t="str">
        <f t="shared" si="1054"/>
        <v>Negativ EK</v>
      </c>
      <c r="GZ333" s="424" t="str">
        <f t="shared" si="1055"/>
        <v>Negativ EK</v>
      </c>
      <c r="HA333" s="424" t="str">
        <f t="shared" si="1056"/>
        <v>Negativ EK</v>
      </c>
      <c r="HB333" s="424" t="str">
        <f t="shared" si="1057"/>
        <v>Negativ EK</v>
      </c>
      <c r="HC333" s="424" t="str">
        <f t="shared" si="1058"/>
        <v>Negativ EK</v>
      </c>
      <c r="HD333" s="94">
        <f t="shared" si="1125"/>
        <v>-0.26893389212889163</v>
      </c>
      <c r="HE333" s="94">
        <f t="shared" si="1126"/>
        <v>-0.10593043562789822</v>
      </c>
      <c r="HF333" s="94">
        <f t="shared" si="1127"/>
        <v>0.30168599569678511</v>
      </c>
      <c r="HG333" s="94">
        <f t="shared" si="1128"/>
        <v>-0.11427289043923669</v>
      </c>
      <c r="HH333" s="94" t="e">
        <f t="shared" si="1129"/>
        <v>#VALUE!</v>
      </c>
      <c r="HI333" s="392" t="e">
        <f t="shared" si="1130"/>
        <v>#VALUE!</v>
      </c>
      <c r="HJ333" s="366">
        <f t="shared" si="1131"/>
        <v>-5.8246196567428049E-2</v>
      </c>
      <c r="HK333" s="366">
        <f t="shared" si="1132"/>
        <v>-2.5660876208171618E-2</v>
      </c>
      <c r="HL333" s="423">
        <f t="shared" si="1133"/>
        <v>5.6143520462260815E-2</v>
      </c>
      <c r="HM333" s="94">
        <f t="shared" si="992"/>
        <v>0.15833564109664913</v>
      </c>
      <c r="HN333" s="94">
        <f t="shared" si="1059"/>
        <v>0.21658183766407718</v>
      </c>
      <c r="HO333" s="392">
        <f t="shared" si="1060"/>
        <v>0.2422427138722488</v>
      </c>
      <c r="HP333" s="94">
        <f t="shared" si="1061"/>
        <v>0.18609919340998798</v>
      </c>
      <c r="HQ333" s="94">
        <f t="shared" si="1062"/>
        <v>0.21010895048958764</v>
      </c>
      <c r="HR333" s="94" t="str">
        <f t="shared" si="1063"/>
        <v>i.a.</v>
      </c>
      <c r="HS333" s="424" t="str">
        <f t="shared" si="1064"/>
        <v>i.a.</v>
      </c>
      <c r="HT333" s="424" t="str">
        <f t="shared" si="1065"/>
        <v>i.a.</v>
      </c>
      <c r="HU333" s="424" t="str">
        <f t="shared" si="1066"/>
        <v>i.a.</v>
      </c>
      <c r="HV333" s="424" t="str">
        <f t="shared" si="1067"/>
        <v>i.a.</v>
      </c>
      <c r="HW333" s="424" t="str">
        <f t="shared" si="1068"/>
        <v>i.a.</v>
      </c>
      <c r="HX333" s="94">
        <f t="shared" si="1134"/>
        <v>-0.11795218480149988</v>
      </c>
      <c r="HY333" s="94">
        <f t="shared" si="1135"/>
        <v>-4.0315010763966257E-2</v>
      </c>
      <c r="HZ333" s="94">
        <f t="shared" si="1136"/>
        <v>0.17715000358684679</v>
      </c>
      <c r="IA333" s="94">
        <f t="shared" si="1137"/>
        <v>-7.1503177202942067E-2</v>
      </c>
      <c r="IB333" s="94" t="e">
        <f t="shared" si="1138"/>
        <v>#VALUE!</v>
      </c>
      <c r="IC333" s="392" t="e">
        <f t="shared" si="1139"/>
        <v>#VALUE!</v>
      </c>
      <c r="ID333" s="366">
        <f t="shared" si="1140"/>
        <v>-3.2035312316716635E-2</v>
      </c>
      <c r="IE333" s="366">
        <f t="shared" si="1141"/>
        <v>-1.1409353885061202E-2</v>
      </c>
      <c r="IF333" s="423">
        <f t="shared" si="1142"/>
        <v>4.258960654811228E-2</v>
      </c>
      <c r="IG333" s="94">
        <f t="shared" si="993"/>
        <v>0.23956043956043954</v>
      </c>
      <c r="IH333" s="94">
        <f t="shared" si="1069"/>
        <v>0.27159575187715618</v>
      </c>
      <c r="II333" s="392">
        <f t="shared" si="1070"/>
        <v>0.28300510576221738</v>
      </c>
      <c r="IJ333" s="94">
        <f t="shared" si="1071"/>
        <v>0.2404154992141051</v>
      </c>
      <c r="IK333" s="94">
        <f t="shared" si="1072"/>
        <v>0.25892980278582262</v>
      </c>
      <c r="IL333" s="94" t="str">
        <f t="shared" si="1073"/>
        <v>i.a.</v>
      </c>
      <c r="IM333" s="424" t="str">
        <f t="shared" si="1074"/>
        <v>i.a.</v>
      </c>
      <c r="IN333" s="424" t="str">
        <f t="shared" si="1075"/>
        <v>i.a.</v>
      </c>
      <c r="IO333" s="424" t="str">
        <f t="shared" si="1076"/>
        <v>i.a.</v>
      </c>
      <c r="IP333" s="424" t="str">
        <f t="shared" si="1077"/>
        <v>i.a.</v>
      </c>
      <c r="IQ333" s="424" t="str">
        <f t="shared" si="1078"/>
        <v>i.a.</v>
      </c>
      <c r="IR333" s="424" t="str">
        <f t="shared" si="994"/>
        <v>i.a.</v>
      </c>
      <c r="IS333" s="94" t="e">
        <f t="shared" si="1143"/>
        <v>#VALUE!</v>
      </c>
      <c r="IT333" s="94" t="e">
        <f t="shared" si="1144"/>
        <v>#VALUE!</v>
      </c>
      <c r="IU333" s="94" t="e">
        <f t="shared" si="1145"/>
        <v>#VALUE!</v>
      </c>
      <c r="IV333" s="94" t="e">
        <f t="shared" si="1146"/>
        <v>#VALUE!</v>
      </c>
      <c r="IW333" s="94" t="e">
        <f t="shared" si="1147"/>
        <v>#VALUE!</v>
      </c>
      <c r="IX333" s="392" t="e">
        <f t="shared" si="1148"/>
        <v>#VALUE!</v>
      </c>
      <c r="IY333" s="366" t="e">
        <f t="shared" si="1149"/>
        <v>#VALUE!</v>
      </c>
      <c r="IZ333" s="366" t="e">
        <f t="shared" si="1150"/>
        <v>#VALUE!</v>
      </c>
      <c r="JA333" s="423" t="e">
        <f t="shared" si="1151"/>
        <v>#VALUE!</v>
      </c>
      <c r="JB333" s="461"/>
      <c r="JC333" s="94" t="str">
        <f t="shared" si="1079"/>
        <v>i.a.</v>
      </c>
      <c r="JD333" s="392" t="str">
        <f t="shared" si="1080"/>
        <v>i.a.</v>
      </c>
      <c r="JE333" s="94" t="str">
        <f t="shared" si="1081"/>
        <v>i.a.</v>
      </c>
      <c r="JF333" s="94" t="str">
        <f t="shared" si="1082"/>
        <v>i.a.</v>
      </c>
      <c r="JG333" s="94" t="str">
        <f t="shared" si="1083"/>
        <v>i.a.</v>
      </c>
      <c r="JH333" s="424" t="str">
        <f t="shared" si="1084"/>
        <v>i.a.</v>
      </c>
      <c r="JI333" s="424" t="str">
        <f t="shared" si="1085"/>
        <v>i.a.</v>
      </c>
      <c r="JJ333" s="424" t="str">
        <f t="shared" si="1086"/>
        <v>i.a.</v>
      </c>
      <c r="JK333" s="424" t="str">
        <f t="shared" si="1087"/>
        <v>i.a.</v>
      </c>
      <c r="JL333" s="424" t="str">
        <f t="shared" si="1088"/>
        <v>i.a.</v>
      </c>
      <c r="JM333" s="424" t="str">
        <f t="shared" si="995"/>
        <v>i.a.</v>
      </c>
      <c r="JN333" s="94" t="e">
        <f t="shared" si="1152"/>
        <v>#DIV/0!</v>
      </c>
      <c r="JO333" s="94" t="e">
        <f t="shared" si="1153"/>
        <v>#DIV/0!</v>
      </c>
      <c r="JP333" s="94" t="e">
        <f t="shared" si="1154"/>
        <v>#DIV/0!</v>
      </c>
      <c r="JQ333" s="94" t="e">
        <f t="shared" si="1155"/>
        <v>#DIV/0!</v>
      </c>
      <c r="JR333" s="94" t="e">
        <f t="shared" si="1156"/>
        <v>#VALUE!</v>
      </c>
      <c r="JS333" s="392" t="e">
        <f t="shared" si="1157"/>
        <v>#VALUE!</v>
      </c>
      <c r="JT333" s="364">
        <f t="shared" si="1158"/>
        <v>0</v>
      </c>
      <c r="JU333" s="366">
        <f t="shared" si="1159"/>
        <v>0</v>
      </c>
      <c r="JV333" s="425">
        <f t="shared" si="1160"/>
        <v>0</v>
      </c>
      <c r="JW333" s="99">
        <f t="shared" si="996"/>
        <v>0</v>
      </c>
      <c r="JX333" s="99">
        <f t="shared" si="1089"/>
        <v>0</v>
      </c>
      <c r="JY333" s="393">
        <f t="shared" si="1090"/>
        <v>0</v>
      </c>
      <c r="JZ333" s="99">
        <f t="shared" si="1091"/>
        <v>0</v>
      </c>
      <c r="KA333" s="99">
        <f t="shared" si="1092"/>
        <v>0</v>
      </c>
      <c r="KB333" s="358" t="str">
        <f t="shared" si="1093"/>
        <v>i.a.</v>
      </c>
      <c r="KC333" s="426" t="str">
        <f t="shared" si="1094"/>
        <v>i.a.</v>
      </c>
      <c r="KD333" s="426" t="str">
        <f t="shared" si="1095"/>
        <v>i.a.</v>
      </c>
      <c r="KE333" s="426" t="str">
        <f t="shared" si="1096"/>
        <v>i.a.</v>
      </c>
      <c r="KF333" s="426" t="str">
        <f t="shared" si="997"/>
        <v>i.a.</v>
      </c>
      <c r="KG333" s="426" t="str">
        <f t="shared" si="998"/>
        <v>i.a.</v>
      </c>
      <c r="KH333" s="426" t="str">
        <f t="shared" si="999"/>
        <v>i.a.</v>
      </c>
      <c r="KI333" s="94">
        <f t="shared" si="1161"/>
        <v>-1</v>
      </c>
      <c r="KJ333" s="99">
        <f t="shared" si="1162"/>
        <v>-0.26849525970342764</v>
      </c>
      <c r="KK333" s="94">
        <f t="shared" si="1163"/>
        <v>0.33056603773584903</v>
      </c>
      <c r="KL333" s="94">
        <f t="shared" si="1164"/>
        <v>-8.2542338651510269E-2</v>
      </c>
      <c r="KM333" s="94" t="e">
        <f t="shared" si="1165"/>
        <v>#VALUE!</v>
      </c>
      <c r="KN333" s="394" t="e">
        <f t="shared" si="1166"/>
        <v>#VALUE!</v>
      </c>
      <c r="KO333" s="364">
        <f t="shared" si="1167"/>
        <v>-0.11214285714285714</v>
      </c>
      <c r="KP333" s="366">
        <f t="shared" si="1168"/>
        <v>-4.1161490683229815E-2</v>
      </c>
      <c r="KQ333" s="425">
        <f t="shared" si="1169"/>
        <v>3.8086956521739129E-2</v>
      </c>
      <c r="KR333" s="308"/>
      <c r="KS333" s="99">
        <f t="shared" si="1097"/>
        <v>0.11214285714285714</v>
      </c>
      <c r="KT333" s="395">
        <f t="shared" si="1098"/>
        <v>0.15330434782608696</v>
      </c>
      <c r="KU333" s="308">
        <f t="shared" si="1099"/>
        <v>0.11521739130434783</v>
      </c>
      <c r="KV333" s="308">
        <f t="shared" si="1100"/>
        <v>0.12558333333333332</v>
      </c>
      <c r="KW333" s="308" t="str">
        <f t="shared" si="1101"/>
        <v>i.a.</v>
      </c>
      <c r="KX333" s="427" t="str">
        <f t="shared" si="1102"/>
        <v>i.a.</v>
      </c>
      <c r="KY333" s="427" t="str">
        <f t="shared" si="1103"/>
        <v>i.a.</v>
      </c>
      <c r="KZ333" s="427" t="str">
        <f t="shared" si="1104"/>
        <v>i.a.</v>
      </c>
      <c r="LA333" s="427" t="str">
        <f t="shared" si="1105"/>
        <v>i.a.</v>
      </c>
      <c r="LB333" s="427" t="str">
        <f t="shared" si="1106"/>
        <v>i.a.</v>
      </c>
      <c r="LC333" s="427" t="str">
        <f t="shared" si="1000"/>
        <v>i.a.</v>
      </c>
    </row>
    <row r="334" spans="1:315" s="1" customFormat="1" ht="15.75" customHeight="1" x14ac:dyDescent="0.3">
      <c r="A334" s="348" t="s">
        <v>406</v>
      </c>
      <c r="B334" s="171">
        <v>28670710</v>
      </c>
      <c r="C334" t="s">
        <v>128</v>
      </c>
      <c r="D334" s="4"/>
      <c r="E334">
        <v>1</v>
      </c>
      <c r="F334"/>
      <c r="G334">
        <v>642020</v>
      </c>
      <c r="H334"/>
      <c r="I334" s="186">
        <v>45068</v>
      </c>
      <c r="J334" s="176"/>
      <c r="K334" s="176" t="s">
        <v>132</v>
      </c>
      <c r="L334" s="176" t="s">
        <v>132</v>
      </c>
      <c r="M334" s="176" t="s">
        <v>132</v>
      </c>
      <c r="N334" s="176" t="s">
        <v>132</v>
      </c>
      <c r="O334" s="176" t="s">
        <v>132</v>
      </c>
      <c r="P334" s="176" t="s">
        <v>132</v>
      </c>
      <c r="Q334" s="94" t="e">
        <f t="shared" si="1107"/>
        <v>#DIV/0!</v>
      </c>
      <c r="R334" s="94">
        <f t="shared" si="1108"/>
        <v>-1</v>
      </c>
      <c r="S334" s="94">
        <f t="shared" si="1109"/>
        <v>-2.4909165539153788E-2</v>
      </c>
      <c r="T334" s="94">
        <f t="shared" si="1110"/>
        <v>0.10487020349203413</v>
      </c>
      <c r="U334" s="94">
        <f t="shared" si="1111"/>
        <v>2.627169309273425E-3</v>
      </c>
      <c r="V334" s="94">
        <f t="shared" si="1112"/>
        <v>0.1261046842404705</v>
      </c>
      <c r="W334" s="362">
        <f t="shared" si="1113"/>
        <v>0</v>
      </c>
      <c r="X334" s="362">
        <f t="shared" si="1114"/>
        <v>-128.28100000000001</v>
      </c>
      <c r="Y334" s="362">
        <f t="shared" si="1115"/>
        <v>-3.2769999999999868</v>
      </c>
      <c r="Z334" s="100"/>
      <c r="AA334" s="396"/>
      <c r="AB334" s="100">
        <v>128.28100000000001</v>
      </c>
      <c r="AC334" s="100">
        <v>131.55799999999999</v>
      </c>
      <c r="AD334" s="100">
        <v>119.071</v>
      </c>
      <c r="AE334" s="203">
        <v>118.759</v>
      </c>
      <c r="AF334" s="203">
        <v>105.46</v>
      </c>
      <c r="AG334" s="205">
        <v>91.558395000000004</v>
      </c>
      <c r="AH334" s="201"/>
      <c r="AI334" s="201"/>
      <c r="AJ334" s="201"/>
      <c r="AK334" s="201"/>
      <c r="AL334" s="94">
        <f t="shared" si="976"/>
        <v>-1</v>
      </c>
      <c r="AM334" s="94">
        <f t="shared" si="977"/>
        <v>-6.0958516402059307E-2</v>
      </c>
      <c r="AN334" s="94">
        <f t="shared" si="1001"/>
        <v>6.7432702163237261E-4</v>
      </c>
      <c r="AO334" s="94">
        <f t="shared" si="1002"/>
        <v>7.4748880288733263E-2</v>
      </c>
      <c r="AP334" s="94">
        <f t="shared" si="1003"/>
        <v>8.2143865482950121E-2</v>
      </c>
      <c r="AQ334" s="94">
        <f t="shared" si="1004"/>
        <v>1.7345652416742404E-2</v>
      </c>
      <c r="AR334" s="362">
        <f t="shared" si="978"/>
        <v>-69.674999999999997</v>
      </c>
      <c r="AS334" s="362">
        <f t="shared" si="1005"/>
        <v>-4.5229999999999961</v>
      </c>
      <c r="AT334" s="362">
        <f t="shared" si="1006"/>
        <v>4.9999999999997158E-2</v>
      </c>
      <c r="AU334" s="266"/>
      <c r="AV334" s="266">
        <v>69.674999999999997</v>
      </c>
      <c r="AW334" s="266">
        <v>74.197999999999993</v>
      </c>
      <c r="AX334" s="266">
        <v>74.147999999999996</v>
      </c>
      <c r="AY334" s="266">
        <v>68.991</v>
      </c>
      <c r="AZ334" s="266">
        <v>63.753999999999998</v>
      </c>
      <c r="BA334" s="266">
        <v>62.667000000000002</v>
      </c>
      <c r="BB334" s="201">
        <v>53.633684000000002</v>
      </c>
      <c r="BC334" s="201"/>
      <c r="BD334" s="201"/>
      <c r="BE334" s="201"/>
      <c r="BF334" s="201"/>
      <c r="BG334" s="94">
        <f t="shared" si="979"/>
        <v>-1</v>
      </c>
      <c r="BH334" s="94">
        <f t="shared" si="1007"/>
        <v>-0.56346592348619207</v>
      </c>
      <c r="BI334" s="94">
        <f t="shared" si="1008"/>
        <v>-0.22057661927330174</v>
      </c>
      <c r="BJ334" s="94">
        <f t="shared" si="1009"/>
        <v>1.3144424131627055</v>
      </c>
      <c r="BK334" s="94">
        <f t="shared" si="1010"/>
        <v>-0.19112754158964876</v>
      </c>
      <c r="BL334" s="94">
        <f t="shared" si="1011"/>
        <v>1.4809329877823042E-3</v>
      </c>
      <c r="BM334" s="362">
        <f t="shared" si="980"/>
        <v>-1.7230000000000001</v>
      </c>
      <c r="BN334" s="362">
        <f t="shared" si="1012"/>
        <v>-2.2240000000000002</v>
      </c>
      <c r="BO334" s="362">
        <f t="shared" si="1013"/>
        <v>-1.117</v>
      </c>
      <c r="BP334" s="266"/>
      <c r="BQ334" s="266">
        <v>1.7230000000000001</v>
      </c>
      <c r="BR334" s="266">
        <v>3.9470000000000001</v>
      </c>
      <c r="BS334" s="266">
        <v>5.0640000000000001</v>
      </c>
      <c r="BT334" s="266">
        <v>2.1880000000000002</v>
      </c>
      <c r="BU334" s="266">
        <v>2.7050000000000001</v>
      </c>
      <c r="BV334" s="266">
        <v>2.7010000000000001</v>
      </c>
      <c r="BW334" s="201">
        <v>0.297435</v>
      </c>
      <c r="BX334" s="201"/>
      <c r="BY334" s="201"/>
      <c r="BZ334" s="201"/>
      <c r="CA334" s="201"/>
      <c r="CB334" s="94">
        <f t="shared" si="981"/>
        <v>-1</v>
      </c>
      <c r="CC334" s="94">
        <f t="shared" si="1014"/>
        <v>-0.62231645905115285</v>
      </c>
      <c r="CD334" s="94">
        <f t="shared" si="1015"/>
        <v>-0.20451191229179846</v>
      </c>
      <c r="CE334" s="94">
        <f t="shared" si="1016"/>
        <v>1.4373072970195275</v>
      </c>
      <c r="CF334" s="94">
        <f t="shared" si="1017"/>
        <v>-0.2143722244650787</v>
      </c>
      <c r="CG334" s="94">
        <f t="shared" si="1018"/>
        <v>4.824375793482856E-2</v>
      </c>
      <c r="CH334" s="362">
        <f t="shared" si="982"/>
        <v>-1.425</v>
      </c>
      <c r="CI334" s="362">
        <f t="shared" si="1019"/>
        <v>-2.3479999999999999</v>
      </c>
      <c r="CJ334" s="362">
        <f t="shared" si="1020"/>
        <v>-0.9700000000000002</v>
      </c>
      <c r="CK334" s="100"/>
      <c r="CL334" s="100">
        <v>1.425</v>
      </c>
      <c r="CM334" s="100">
        <v>3.7730000000000001</v>
      </c>
      <c r="CN334" s="100">
        <v>4.7430000000000003</v>
      </c>
      <c r="CO334" s="100">
        <v>1.946</v>
      </c>
      <c r="CP334" s="100">
        <v>2.4769999999999999</v>
      </c>
      <c r="CQ334" s="100">
        <v>2.363</v>
      </c>
      <c r="CR334" s="208">
        <v>0.118728</v>
      </c>
      <c r="CS334" s="208"/>
      <c r="CT334" s="208"/>
      <c r="CU334" s="208"/>
      <c r="CV334" s="208"/>
      <c r="CW334" s="94">
        <f t="shared" si="983"/>
        <v>-1</v>
      </c>
      <c r="CX334" s="94">
        <f t="shared" si="1021"/>
        <v>-0.68571428571428572</v>
      </c>
      <c r="CY334" s="94">
        <f t="shared" si="1022"/>
        <v>-0.20657410031170306</v>
      </c>
      <c r="CZ334" s="94">
        <f t="shared" si="1023"/>
        <v>1.7021439509954057</v>
      </c>
      <c r="DA334" s="94">
        <f t="shared" si="1024"/>
        <v>-0.3619931607230093</v>
      </c>
      <c r="DB334" s="94">
        <f t="shared" si="1025"/>
        <v>0.52761194029850744</v>
      </c>
      <c r="DC334" s="362">
        <f t="shared" si="984"/>
        <v>-0.88</v>
      </c>
      <c r="DD334" s="362">
        <f t="shared" si="1026"/>
        <v>-1.92</v>
      </c>
      <c r="DE334" s="362">
        <f t="shared" si="1027"/>
        <v>-0.72900000000000009</v>
      </c>
      <c r="DF334" s="266"/>
      <c r="DG334" s="266">
        <v>0.88</v>
      </c>
      <c r="DH334" s="266">
        <v>2.8</v>
      </c>
      <c r="DI334" s="266">
        <v>3.5289999999999999</v>
      </c>
      <c r="DJ334" s="266">
        <v>1.306</v>
      </c>
      <c r="DK334" s="266">
        <v>2.0470000000000002</v>
      </c>
      <c r="DL334" s="266">
        <v>1.34</v>
      </c>
      <c r="DM334" s="201">
        <v>-0.19497600000000001</v>
      </c>
      <c r="DN334" s="201"/>
      <c r="DO334" s="201"/>
      <c r="DP334" s="201"/>
      <c r="DQ334" s="201"/>
      <c r="DR334" s="94">
        <f t="shared" si="985"/>
        <v>-1</v>
      </c>
      <c r="DS334" s="94">
        <f t="shared" si="1028"/>
        <v>-0.10394553839396822</v>
      </c>
      <c r="DT334" s="94">
        <f t="shared" si="1029"/>
        <v>0.16273725423440283</v>
      </c>
      <c r="DU334" s="94">
        <f t="shared" si="1030"/>
        <v>6.9160069160069129E-2</v>
      </c>
      <c r="DV334" s="94">
        <f t="shared" si="1031"/>
        <v>6.0611910047292737E-2</v>
      </c>
      <c r="DW334" s="94">
        <f t="shared" si="1032"/>
        <v>0.20044027343297421</v>
      </c>
      <c r="DX334" s="362">
        <f t="shared" si="986"/>
        <v>-12.241</v>
      </c>
      <c r="DY334" s="362">
        <f t="shared" si="1033"/>
        <v>-1.42</v>
      </c>
      <c r="DZ334" s="362">
        <f t="shared" si="1034"/>
        <v>1.911999999999999</v>
      </c>
      <c r="EA334" s="100"/>
      <c r="EB334" s="100">
        <v>12.241</v>
      </c>
      <c r="EC334" s="100">
        <v>13.661</v>
      </c>
      <c r="ED334" s="100">
        <v>11.749000000000001</v>
      </c>
      <c r="EE334" s="100">
        <v>10.989000000000001</v>
      </c>
      <c r="EF334" s="100">
        <v>10.361000000000001</v>
      </c>
      <c r="EG334" s="100">
        <v>8.6310000000000002</v>
      </c>
      <c r="EH334" s="208">
        <v>7.532</v>
      </c>
      <c r="EI334" s="208"/>
      <c r="EJ334" s="208"/>
      <c r="EK334" s="208"/>
      <c r="EL334" s="208"/>
      <c r="EM334" s="94">
        <f t="shared" si="987"/>
        <v>-1</v>
      </c>
      <c r="EN334" s="94">
        <f t="shared" si="1035"/>
        <v>-3.7356956656209861E-2</v>
      </c>
      <c r="EO334" s="94">
        <f t="shared" si="1036"/>
        <v>-0.14363010329562223</v>
      </c>
      <c r="EP334" s="94">
        <f t="shared" si="1037"/>
        <v>0.14537693124444726</v>
      </c>
      <c r="EQ334" s="94">
        <f t="shared" si="1038"/>
        <v>3.7628327823212506E-3</v>
      </c>
      <c r="ER334" s="94">
        <f t="shared" si="1039"/>
        <v>7.3628657497139358E-2</v>
      </c>
      <c r="ES334" s="362">
        <f t="shared" si="988"/>
        <v>-43.575000000000003</v>
      </c>
      <c r="ET334" s="362">
        <f t="shared" si="1040"/>
        <v>-1.6909999999999954</v>
      </c>
      <c r="EU334" s="362">
        <f t="shared" si="1041"/>
        <v>-7.5919999999999987</v>
      </c>
      <c r="EV334" s="100"/>
      <c r="EW334" s="100">
        <v>43.575000000000003</v>
      </c>
      <c r="EX334" s="100">
        <v>45.265999999999998</v>
      </c>
      <c r="EY334" s="100">
        <v>52.857999999999997</v>
      </c>
      <c r="EZ334" s="100">
        <v>46.149000000000001</v>
      </c>
      <c r="FA334" s="100">
        <v>45.975999999999999</v>
      </c>
      <c r="FB334" s="100">
        <v>42.823</v>
      </c>
      <c r="FC334" s="208">
        <v>35.570999999999998</v>
      </c>
      <c r="FD334" s="208"/>
      <c r="FE334" s="208"/>
      <c r="FF334" s="208"/>
      <c r="FG334" s="208"/>
      <c r="FH334" s="94">
        <f t="shared" si="989"/>
        <v>-1</v>
      </c>
      <c r="FI334" s="94">
        <f t="shared" si="1042"/>
        <v>1.3605442176870748E-2</v>
      </c>
      <c r="FJ334" s="94">
        <f t="shared" si="1043"/>
        <v>0.11363636363636363</v>
      </c>
      <c r="FK334" s="94">
        <f t="shared" si="1044"/>
        <v>0</v>
      </c>
      <c r="FL334" s="94">
        <f t="shared" si="1045"/>
        <v>1.5384615384615385E-2</v>
      </c>
      <c r="FM334" s="94">
        <f t="shared" si="1046"/>
        <v>0</v>
      </c>
      <c r="FN334" s="362">
        <f t="shared" si="990"/>
        <v>-149</v>
      </c>
      <c r="FO334" s="362">
        <f t="shared" si="1047"/>
        <v>2</v>
      </c>
      <c r="FP334" s="362">
        <f t="shared" si="1048"/>
        <v>15</v>
      </c>
      <c r="FQ334" s="486"/>
      <c r="FR334" s="486">
        <v>149</v>
      </c>
      <c r="FS334" s="486">
        <v>147</v>
      </c>
      <c r="FT334" s="486">
        <v>132</v>
      </c>
      <c r="FU334" s="486">
        <v>132</v>
      </c>
      <c r="FV334" s="486">
        <v>130</v>
      </c>
      <c r="FW334" s="486">
        <v>130</v>
      </c>
      <c r="FX334" s="2">
        <v>107</v>
      </c>
      <c r="FY334" s="2"/>
      <c r="FZ334" s="2"/>
      <c r="GA334" s="2"/>
      <c r="GB334" s="2"/>
      <c r="GC334" s="2"/>
      <c r="GD334" s="89"/>
      <c r="GE334" s="1" t="s">
        <v>81</v>
      </c>
      <c r="GF334" s="336" t="s">
        <v>87</v>
      </c>
      <c r="GG334" s="1">
        <v>8270</v>
      </c>
      <c r="GH334" s="1" t="s">
        <v>191</v>
      </c>
      <c r="GI334" s="18" t="s">
        <v>79</v>
      </c>
      <c r="GJ334" s="94">
        <f t="shared" si="1116"/>
        <v>-1</v>
      </c>
      <c r="GK334" s="94">
        <f t="shared" si="1117"/>
        <v>-0.62949043411666261</v>
      </c>
      <c r="GL334" s="94">
        <f t="shared" si="1118"/>
        <v>-0.28816182060963841</v>
      </c>
      <c r="GM334" s="94">
        <f t="shared" si="1119"/>
        <v>1.2885262904110704</v>
      </c>
      <c r="GN334" s="94">
        <f t="shared" si="1120"/>
        <v>-0.3011408565358677</v>
      </c>
      <c r="GO334" s="387">
        <f t="shared" si="1121"/>
        <v>-0.10789996527481924</v>
      </c>
      <c r="GP334" s="366">
        <f t="shared" si="1122"/>
        <v>-0.11003011350474867</v>
      </c>
      <c r="GQ334" s="366">
        <f t="shared" si="1123"/>
        <v>-0.18693958346494832</v>
      </c>
      <c r="GR334" s="366">
        <f t="shared" si="1124"/>
        <v>-0.12021739072491117</v>
      </c>
      <c r="GS334" s="94">
        <f t="shared" si="991"/>
        <v>0</v>
      </c>
      <c r="GT334" s="94">
        <f t="shared" si="1049"/>
        <v>0.11003011350474867</v>
      </c>
      <c r="GU334" s="388">
        <f t="shared" si="1050"/>
        <v>0.29696969696969699</v>
      </c>
      <c r="GV334" s="94">
        <f t="shared" si="1051"/>
        <v>0.41718708769460816</v>
      </c>
      <c r="GW334" s="94">
        <f t="shared" si="1052"/>
        <v>0.18229508196721309</v>
      </c>
      <c r="GX334" s="94">
        <f t="shared" si="1053"/>
        <v>0.26084667228306652</v>
      </c>
      <c r="GY334" s="94">
        <f t="shared" si="1054"/>
        <v>0.29239621357421269</v>
      </c>
      <c r="GZ334" s="94">
        <f t="shared" si="1055"/>
        <v>1.5763143919277748E-2</v>
      </c>
      <c r="HA334" s="94" t="str">
        <f t="shared" si="1056"/>
        <v>Negativ EK</v>
      </c>
      <c r="HB334" s="94" t="str">
        <f t="shared" si="1057"/>
        <v>Negativ EK</v>
      </c>
      <c r="HC334" s="94" t="str">
        <f t="shared" si="1058"/>
        <v>Negativ EK</v>
      </c>
      <c r="HD334" s="94">
        <f t="shared" si="1125"/>
        <v>-1</v>
      </c>
      <c r="HE334" s="94">
        <f t="shared" si="1126"/>
        <v>-0.51785245861887097</v>
      </c>
      <c r="HF334" s="94">
        <f t="shared" si="1127"/>
        <v>-0.21356273026366412</v>
      </c>
      <c r="HG334" s="94">
        <f t="shared" si="1128"/>
        <v>1.1535649733111217</v>
      </c>
      <c r="HH334" s="94">
        <f t="shared" si="1129"/>
        <v>-0.22033036163494391</v>
      </c>
      <c r="HI334" s="387">
        <f t="shared" si="1130"/>
        <v>-0.11586733791321746</v>
      </c>
      <c r="HJ334" s="366">
        <f t="shared" si="1131"/>
        <v>-3.8788397249017906E-2</v>
      </c>
      <c r="HK334" s="366">
        <f t="shared" si="1132"/>
        <v>-4.1660830259033138E-2</v>
      </c>
      <c r="HL334" s="366">
        <f t="shared" si="1133"/>
        <v>-2.1846569758808873E-2</v>
      </c>
      <c r="HM334" s="94">
        <f t="shared" si="992"/>
        <v>0</v>
      </c>
      <c r="HN334" s="94">
        <f t="shared" si="1059"/>
        <v>3.8788397249017906E-2</v>
      </c>
      <c r="HO334" s="388">
        <f t="shared" si="1060"/>
        <v>8.0449227508051044E-2</v>
      </c>
      <c r="HP334" s="94">
        <f t="shared" si="1061"/>
        <v>0.10229579726685992</v>
      </c>
      <c r="HQ334" s="94">
        <f t="shared" si="1062"/>
        <v>4.7500678426051567E-2</v>
      </c>
      <c r="HR334" s="94">
        <f t="shared" si="1063"/>
        <v>6.0924109505737671E-2</v>
      </c>
      <c r="HS334" s="94">
        <f t="shared" si="1064"/>
        <v>6.8908334821542461E-2</v>
      </c>
      <c r="HT334" s="94">
        <f t="shared" si="1065"/>
        <v>8.3617272497259008E-3</v>
      </c>
      <c r="HU334" s="94" t="str">
        <f t="shared" si="1066"/>
        <v>i.a.</v>
      </c>
      <c r="HV334" s="94" t="str">
        <f t="shared" si="1067"/>
        <v>i.a.</v>
      </c>
      <c r="HW334" s="94" t="str">
        <f t="shared" si="1068"/>
        <v>i.a.</v>
      </c>
      <c r="HX334" s="94" t="e">
        <f t="shared" si="1134"/>
        <v>#VALUE!</v>
      </c>
      <c r="HY334" s="94">
        <f t="shared" si="1135"/>
        <v>-6.9172661868993124E-2</v>
      </c>
      <c r="HZ334" s="94">
        <f t="shared" si="1136"/>
        <v>0.35775119922948934</v>
      </c>
      <c r="IA334" s="94">
        <f t="shared" si="1137"/>
        <v>-6.6543039243481886E-2</v>
      </c>
      <c r="IB334" s="94">
        <f t="shared" si="1138"/>
        <v>5.6635965596964842E-2</v>
      </c>
      <c r="IC334" s="387">
        <f t="shared" si="1139"/>
        <v>0.11811496931486555</v>
      </c>
      <c r="ID334" s="366" t="e">
        <f t="shared" si="1140"/>
        <v>#VALUE!</v>
      </c>
      <c r="IE334" s="366">
        <f t="shared" si="1141"/>
        <v>-2.0875883307389986E-2</v>
      </c>
      <c r="IF334" s="366">
        <f t="shared" si="1142"/>
        <v>7.9519066929268439E-2</v>
      </c>
      <c r="IG334" s="94" t="str">
        <f t="shared" si="993"/>
        <v>i.a.</v>
      </c>
      <c r="IH334" s="94">
        <f t="shared" si="1069"/>
        <v>0.28091795754446353</v>
      </c>
      <c r="II334" s="388">
        <f t="shared" si="1070"/>
        <v>0.30179384085185351</v>
      </c>
      <c r="IJ334" s="94">
        <f t="shared" si="1071"/>
        <v>0.22227477392258507</v>
      </c>
      <c r="IK334" s="94">
        <f t="shared" si="1072"/>
        <v>0.23812000260027305</v>
      </c>
      <c r="IL334" s="94">
        <f t="shared" si="1073"/>
        <v>0.22535670784757267</v>
      </c>
      <c r="IM334" s="94">
        <f t="shared" si="1074"/>
        <v>0.201550568619667</v>
      </c>
      <c r="IN334" s="94">
        <f t="shared" si="1075"/>
        <v>0.21174552303843019</v>
      </c>
      <c r="IO334" s="94" t="str">
        <f t="shared" si="1076"/>
        <v>i.a.</v>
      </c>
      <c r="IP334" s="94" t="str">
        <f t="shared" si="1077"/>
        <v>i.a.</v>
      </c>
      <c r="IQ334" s="94" t="str">
        <f t="shared" si="1078"/>
        <v>i.a.</v>
      </c>
      <c r="IR334" s="94" t="str">
        <f t="shared" si="994"/>
        <v>i.a.</v>
      </c>
      <c r="IS334" s="94" t="e">
        <f t="shared" si="1143"/>
        <v>#VALUE!</v>
      </c>
      <c r="IT334" s="94" t="e">
        <f t="shared" si="1144"/>
        <v>#VALUE!</v>
      </c>
      <c r="IU334" s="94">
        <f t="shared" si="1145"/>
        <v>-0.20066587318743265</v>
      </c>
      <c r="IV334" s="94">
        <f t="shared" si="1146"/>
        <v>1.0947640780317165</v>
      </c>
      <c r="IW334" s="94">
        <f t="shared" si="1147"/>
        <v>-0.19324701826343194</v>
      </c>
      <c r="IX334" s="387">
        <f t="shared" si="1148"/>
        <v>-0.11066799827472847</v>
      </c>
      <c r="IY334" s="366" t="e">
        <f t="shared" si="1149"/>
        <v>#VALUE!</v>
      </c>
      <c r="IZ334" s="366" t="e">
        <f t="shared" si="1150"/>
        <v>#VALUE!</v>
      </c>
      <c r="JA334" s="366">
        <f t="shared" si="1151"/>
        <v>-7.7241367444105188E-3</v>
      </c>
      <c r="JB334" s="392"/>
      <c r="JC334" s="94" t="str">
        <f t="shared" si="1079"/>
        <v>i.a.</v>
      </c>
      <c r="JD334" s="388">
        <f t="shared" si="1080"/>
        <v>3.0768391266048752E-2</v>
      </c>
      <c r="JE334" s="94">
        <f t="shared" si="1081"/>
        <v>3.849252801045927E-2</v>
      </c>
      <c r="JF334" s="94">
        <f t="shared" si="1082"/>
        <v>1.8375591033920939E-2</v>
      </c>
      <c r="JG334" s="94">
        <f t="shared" si="1083"/>
        <v>2.2777221094822289E-2</v>
      </c>
      <c r="JH334" s="94">
        <f t="shared" si="1084"/>
        <v>2.561160629622606E-2</v>
      </c>
      <c r="JI334" s="94">
        <f t="shared" si="1085"/>
        <v>3.2485825030025917E-3</v>
      </c>
      <c r="JJ334" s="94" t="str">
        <f t="shared" si="1086"/>
        <v>i.a.</v>
      </c>
      <c r="JK334" s="94" t="str">
        <f t="shared" si="1087"/>
        <v>i.a.</v>
      </c>
      <c r="JL334" s="94" t="str">
        <f t="shared" si="1088"/>
        <v>i.a.</v>
      </c>
      <c r="JM334" s="94" t="str">
        <f t="shared" si="995"/>
        <v>i.a.</v>
      </c>
      <c r="JN334" s="94" t="e">
        <f t="shared" si="1152"/>
        <v>#VALUE!</v>
      </c>
      <c r="JO334" s="94">
        <f t="shared" si="1153"/>
        <v>-1</v>
      </c>
      <c r="JP334" s="94">
        <f t="shared" si="1154"/>
        <v>-0.1244082302800564</v>
      </c>
      <c r="JQ334" s="94">
        <f t="shared" si="1155"/>
        <v>0.10487020349203408</v>
      </c>
      <c r="JR334" s="94">
        <f t="shared" si="1156"/>
        <v>-1.2564151437836832E-2</v>
      </c>
      <c r="JS334" s="387">
        <f t="shared" si="1157"/>
        <v>0.12610468424047039</v>
      </c>
      <c r="JT334" s="364" t="e">
        <f t="shared" si="1158"/>
        <v>#VALUE!</v>
      </c>
      <c r="JU334" s="364">
        <f t="shared" si="1159"/>
        <v>-0.87265986394557826</v>
      </c>
      <c r="JV334" s="364">
        <f t="shared" si="1160"/>
        <v>-0.1239916512059368</v>
      </c>
      <c r="JW334" s="99" t="str">
        <f t="shared" si="996"/>
        <v>i.a.</v>
      </c>
      <c r="JX334" s="99">
        <f t="shared" si="1089"/>
        <v>0</v>
      </c>
      <c r="JY334" s="389">
        <f t="shared" si="1090"/>
        <v>0.87265986394557826</v>
      </c>
      <c r="JZ334" s="99">
        <f t="shared" si="1091"/>
        <v>0.99665151515151507</v>
      </c>
      <c r="KA334" s="99">
        <f t="shared" si="1092"/>
        <v>0.9020530303030303</v>
      </c>
      <c r="KB334" s="99">
        <f t="shared" si="1093"/>
        <v>0.91353076923076926</v>
      </c>
      <c r="KC334" s="99">
        <f t="shared" si="1094"/>
        <v>0.8112307692307692</v>
      </c>
      <c r="KD334" s="99">
        <f t="shared" si="1095"/>
        <v>0.85568593457943931</v>
      </c>
      <c r="KE334" s="99" t="str">
        <f t="shared" si="1096"/>
        <v>i.a.</v>
      </c>
      <c r="KF334" s="99" t="str">
        <f t="shared" si="997"/>
        <v>i.a.</v>
      </c>
      <c r="KG334" s="99" t="str">
        <f t="shared" si="998"/>
        <v>i.a.</v>
      </c>
      <c r="KH334" s="99" t="str">
        <f t="shared" si="999"/>
        <v>i.a.</v>
      </c>
      <c r="KI334" s="94">
        <f t="shared" si="1161"/>
        <v>-1</v>
      </c>
      <c r="KJ334" s="94">
        <f t="shared" si="1162"/>
        <v>-0.62738603678200999</v>
      </c>
      <c r="KK334" s="94">
        <f t="shared" si="1163"/>
        <v>-0.28568416613957409</v>
      </c>
      <c r="KL334" s="94">
        <f t="shared" si="1164"/>
        <v>1.4373072970195271</v>
      </c>
      <c r="KM334" s="94">
        <f t="shared" si="1165"/>
        <v>-0.22627567560954723</v>
      </c>
      <c r="KN334" s="387">
        <f t="shared" si="1166"/>
        <v>4.8243757934828622E-2</v>
      </c>
      <c r="KO334" s="364">
        <f t="shared" si="1167"/>
        <v>-9.5637583892617447E-3</v>
      </c>
      <c r="KP334" s="364">
        <f t="shared" si="1168"/>
        <v>-1.6102908277404925E-2</v>
      </c>
      <c r="KQ334" s="364">
        <f t="shared" si="1169"/>
        <v>-1.0265151515151515E-2</v>
      </c>
      <c r="KR334" s="308"/>
      <c r="KS334" s="308">
        <f t="shared" si="1097"/>
        <v>9.5637583892617447E-3</v>
      </c>
      <c r="KT334" s="390">
        <f t="shared" si="1098"/>
        <v>2.5666666666666667E-2</v>
      </c>
      <c r="KU334" s="308">
        <f t="shared" si="1099"/>
        <v>3.5931818181818183E-2</v>
      </c>
      <c r="KV334" s="308">
        <f t="shared" si="1100"/>
        <v>1.4742424242424243E-2</v>
      </c>
      <c r="KW334" s="308">
        <f t="shared" si="1101"/>
        <v>1.9053846153846154E-2</v>
      </c>
      <c r="KX334" s="308">
        <f t="shared" si="1102"/>
        <v>1.8176923076923077E-2</v>
      </c>
      <c r="KY334" s="308">
        <f t="shared" si="1103"/>
        <v>1.1096074766355141E-3</v>
      </c>
      <c r="KZ334" s="308" t="str">
        <f t="shared" si="1104"/>
        <v>i.a.</v>
      </c>
      <c r="LA334" s="308" t="str">
        <f t="shared" si="1105"/>
        <v>i.a.</v>
      </c>
      <c r="LB334" s="308" t="str">
        <f t="shared" si="1106"/>
        <v>i.a.</v>
      </c>
      <c r="LC334" s="308" t="str">
        <f t="shared" si="1000"/>
        <v>i.a.</v>
      </c>
    </row>
    <row r="335" spans="1:315" s="1" customFormat="1" x14ac:dyDescent="0.3">
      <c r="A335" s="348" t="s">
        <v>147</v>
      </c>
      <c r="B335" s="171">
        <v>18411830</v>
      </c>
      <c r="C335" t="s">
        <v>128</v>
      </c>
      <c r="D335" s="4"/>
      <c r="E335">
        <v>1</v>
      </c>
      <c r="F335"/>
      <c r="G335">
        <v>711210</v>
      </c>
      <c r="H335"/>
      <c r="I335" s="186">
        <v>44848</v>
      </c>
      <c r="J335" s="176"/>
      <c r="K335" s="176" t="s">
        <v>129</v>
      </c>
      <c r="L335" s="176" t="s">
        <v>129</v>
      </c>
      <c r="M335" s="176" t="s">
        <v>129</v>
      </c>
      <c r="N335" s="176" t="s">
        <v>129</v>
      </c>
      <c r="O335" s="178" t="s">
        <v>129</v>
      </c>
      <c r="P335" s="178" t="s">
        <v>129</v>
      </c>
      <c r="Q335" s="94" t="e">
        <f t="shared" si="1107"/>
        <v>#DIV/0!</v>
      </c>
      <c r="R335" s="94" t="e">
        <f t="shared" si="1108"/>
        <v>#DIV/0!</v>
      </c>
      <c r="S335" s="94" t="e">
        <f t="shared" si="1109"/>
        <v>#DIV/0!</v>
      </c>
      <c r="T335" s="94" t="e">
        <f t="shared" si="1110"/>
        <v>#DIV/0!</v>
      </c>
      <c r="U335" s="94" t="e">
        <f t="shared" si="1111"/>
        <v>#DIV/0!</v>
      </c>
      <c r="V335" s="94" t="e">
        <f t="shared" si="1112"/>
        <v>#DIV/0!</v>
      </c>
      <c r="W335" s="362">
        <f t="shared" si="1113"/>
        <v>0</v>
      </c>
      <c r="X335" s="362">
        <f t="shared" si="1114"/>
        <v>0</v>
      </c>
      <c r="Y335" s="362">
        <f t="shared" si="1115"/>
        <v>0</v>
      </c>
      <c r="Z335" s="100"/>
      <c r="AA335" s="396"/>
      <c r="AB335" s="100"/>
      <c r="AC335" s="100"/>
      <c r="AD335" s="100"/>
      <c r="AE335" s="100"/>
      <c r="AF335" s="100"/>
      <c r="AG335" s="201"/>
      <c r="AH335" s="201"/>
      <c r="AI335" s="201"/>
      <c r="AJ335" s="201"/>
      <c r="AK335" s="201"/>
      <c r="AL335" s="94">
        <f t="shared" si="976"/>
        <v>-1</v>
      </c>
      <c r="AM335" s="94">
        <f t="shared" si="977"/>
        <v>-1.3769678519583439E-2</v>
      </c>
      <c r="AN335" s="94">
        <f t="shared" si="1001"/>
        <v>0.21910276455731006</v>
      </c>
      <c r="AO335" s="94">
        <f t="shared" si="1002"/>
        <v>-6.3660349432092422E-2</v>
      </c>
      <c r="AP335" s="94">
        <f t="shared" si="1003"/>
        <v>4.3497238403814212E-2</v>
      </c>
      <c r="AQ335" s="94">
        <f t="shared" si="1004"/>
        <v>9.7928263353854142E-2</v>
      </c>
      <c r="AR335" s="362">
        <f t="shared" si="978"/>
        <v>-69.975999999999999</v>
      </c>
      <c r="AS335" s="362">
        <f t="shared" si="1005"/>
        <v>-0.97700000000000387</v>
      </c>
      <c r="AT335" s="362">
        <f t="shared" si="1006"/>
        <v>12.752000000000002</v>
      </c>
      <c r="AU335" s="266"/>
      <c r="AV335" s="266">
        <v>69.975999999999999</v>
      </c>
      <c r="AW335" s="266">
        <v>70.953000000000003</v>
      </c>
      <c r="AX335" s="266">
        <v>58.201000000000001</v>
      </c>
      <c r="AY335" s="266">
        <v>62.158000000000001</v>
      </c>
      <c r="AZ335" s="201">
        <v>59.567</v>
      </c>
      <c r="BA335" s="238">
        <v>54.253999999999998</v>
      </c>
      <c r="BB335" s="217">
        <v>53.033104000000002</v>
      </c>
      <c r="BC335" s="216">
        <v>46.272399999999998</v>
      </c>
      <c r="BD335" s="216">
        <v>41.172562999999997</v>
      </c>
      <c r="BE335" s="216">
        <v>37.961934999999997</v>
      </c>
      <c r="BF335" s="237"/>
      <c r="BG335" s="94">
        <f t="shared" si="979"/>
        <v>-1</v>
      </c>
      <c r="BH335" s="94">
        <f t="shared" si="1007"/>
        <v>-0.60730130561541384</v>
      </c>
      <c r="BI335" s="94">
        <f t="shared" si="1008"/>
        <v>1.6340567612687813</v>
      </c>
      <c r="BJ335" s="94">
        <f t="shared" si="1009"/>
        <v>-0.6043070418813582</v>
      </c>
      <c r="BK335" s="94">
        <f t="shared" si="1010"/>
        <v>0.1487327363788131</v>
      </c>
      <c r="BL335" s="94">
        <f t="shared" si="1011"/>
        <v>0.79487877962408082</v>
      </c>
      <c r="BM335" s="362">
        <f t="shared" si="980"/>
        <v>-3.0979999999999999</v>
      </c>
      <c r="BN335" s="362">
        <f t="shared" si="1012"/>
        <v>-4.7910000000000004</v>
      </c>
      <c r="BO335" s="362">
        <f t="shared" si="1013"/>
        <v>4.8940000000000001</v>
      </c>
      <c r="BP335" s="266"/>
      <c r="BQ335" s="266">
        <v>3.0979999999999999</v>
      </c>
      <c r="BR335" s="266">
        <v>7.8890000000000002</v>
      </c>
      <c r="BS335" s="266">
        <v>2.9950000000000001</v>
      </c>
      <c r="BT335" s="266">
        <v>7.569</v>
      </c>
      <c r="BU335" s="201">
        <v>6.5890000000000004</v>
      </c>
      <c r="BV335" s="238">
        <v>3.6709999999999998</v>
      </c>
      <c r="BW335" s="217">
        <v>7.1799169999999997</v>
      </c>
      <c r="BX335" s="216">
        <v>5.3106770000000001</v>
      </c>
      <c r="BY335" s="216">
        <v>2.091062</v>
      </c>
      <c r="BZ335" s="216">
        <v>1.7118739999999999</v>
      </c>
      <c r="CA335" s="239"/>
      <c r="CB335" s="94">
        <f t="shared" si="981"/>
        <v>-1</v>
      </c>
      <c r="CC335" s="94">
        <f t="shared" si="1014"/>
        <v>-0.6104516129032258</v>
      </c>
      <c r="CD335" s="94">
        <f t="shared" si="1015"/>
        <v>1.6928422515635857</v>
      </c>
      <c r="CE335" s="94">
        <f t="shared" si="1016"/>
        <v>-0.61560037398156808</v>
      </c>
      <c r="CF335" s="94">
        <f t="shared" si="1017"/>
        <v>0.15237802062490383</v>
      </c>
      <c r="CG335" s="94">
        <f t="shared" si="1018"/>
        <v>0.82039787055197533</v>
      </c>
      <c r="CH335" s="362">
        <f t="shared" si="982"/>
        <v>-3.0190000000000001</v>
      </c>
      <c r="CI335" s="362">
        <f t="shared" si="1019"/>
        <v>-4.7309999999999999</v>
      </c>
      <c r="CJ335" s="362">
        <f t="shared" si="1020"/>
        <v>4.8719999999999999</v>
      </c>
      <c r="CK335" s="100"/>
      <c r="CL335" s="100">
        <v>3.0190000000000001</v>
      </c>
      <c r="CM335" s="100">
        <v>7.75</v>
      </c>
      <c r="CN335" s="100">
        <v>2.8780000000000001</v>
      </c>
      <c r="CO335" s="100">
        <v>7.4870000000000001</v>
      </c>
      <c r="CP335" s="208">
        <v>6.4969999999999999</v>
      </c>
      <c r="CQ335" s="296">
        <v>3.569</v>
      </c>
      <c r="CR335" s="288">
        <v>7.0916420000000002</v>
      </c>
      <c r="CS335" s="288">
        <v>5.1133730000000002</v>
      </c>
      <c r="CT335" s="288">
        <v>1.8792690000000001</v>
      </c>
      <c r="CU335" s="288">
        <v>1.470539</v>
      </c>
      <c r="CV335" s="289"/>
      <c r="CW335" s="94">
        <f t="shared" si="983"/>
        <v>-1</v>
      </c>
      <c r="CX335" s="94">
        <f t="shared" si="1021"/>
        <v>-0.60156374660922296</v>
      </c>
      <c r="CY335" s="94">
        <f t="shared" si="1022"/>
        <v>1.6671592137008655</v>
      </c>
      <c r="CZ335" s="94">
        <f t="shared" si="1023"/>
        <v>-0.61606356209150326</v>
      </c>
      <c r="DA335" s="94">
        <f t="shared" si="1024"/>
        <v>0.16682554814108674</v>
      </c>
      <c r="DB335" s="94">
        <f t="shared" si="1025"/>
        <v>0.7852280462899931</v>
      </c>
      <c r="DC335" s="362">
        <f t="shared" si="984"/>
        <v>-2.4969999999999999</v>
      </c>
      <c r="DD335" s="362">
        <f t="shared" si="1026"/>
        <v>-3.7700000000000005</v>
      </c>
      <c r="DE335" s="362">
        <f t="shared" si="1027"/>
        <v>3.9173090000000004</v>
      </c>
      <c r="DF335" s="266"/>
      <c r="DG335" s="266">
        <v>2.4969999999999999</v>
      </c>
      <c r="DH335" s="266">
        <v>6.2670000000000003</v>
      </c>
      <c r="DI335" s="266">
        <v>2.349691</v>
      </c>
      <c r="DJ335" s="266">
        <v>6.12</v>
      </c>
      <c r="DK335" s="201">
        <v>5.2450000000000001</v>
      </c>
      <c r="DL335" s="238">
        <v>2.9380000000000002</v>
      </c>
      <c r="DM335" s="216">
        <v>5.7789999999999999</v>
      </c>
      <c r="DN335" s="216">
        <v>3.185511</v>
      </c>
      <c r="DO335" s="216">
        <v>0.81232899999999997</v>
      </c>
      <c r="DP335" s="216">
        <v>0.74389400000000006</v>
      </c>
      <c r="DQ335" s="239"/>
      <c r="DR335" s="94">
        <f t="shared" si="985"/>
        <v>-1</v>
      </c>
      <c r="DS335" s="94">
        <f t="shared" si="1028"/>
        <v>-0.10775637688703793</v>
      </c>
      <c r="DT335" s="94">
        <f t="shared" si="1029"/>
        <v>0.1549098196392785</v>
      </c>
      <c r="DU335" s="94">
        <f t="shared" si="1030"/>
        <v>-0.17724649629018963</v>
      </c>
      <c r="DV335" s="94">
        <f t="shared" si="1031"/>
        <v>0.26183293456777296</v>
      </c>
      <c r="DW335" s="94">
        <f t="shared" si="1032"/>
        <v>5.3133216476774693E-2</v>
      </c>
      <c r="DX335" s="362">
        <f t="shared" si="986"/>
        <v>-10.284000000000001</v>
      </c>
      <c r="DY335" s="362">
        <f t="shared" si="1033"/>
        <v>-1.2419999999999991</v>
      </c>
      <c r="DZ335" s="362">
        <f t="shared" si="1034"/>
        <v>1.5459999999999994</v>
      </c>
      <c r="EA335" s="100"/>
      <c r="EB335" s="100">
        <v>10.284000000000001</v>
      </c>
      <c r="EC335" s="100">
        <v>11.526</v>
      </c>
      <c r="ED335" s="100">
        <v>9.98</v>
      </c>
      <c r="EE335" s="100">
        <v>12.13</v>
      </c>
      <c r="EF335" s="208">
        <v>9.6129999999999995</v>
      </c>
      <c r="EG335" s="296">
        <v>9.1280000000000001</v>
      </c>
      <c r="EH335" s="288">
        <v>9.64</v>
      </c>
      <c r="EI335" s="288">
        <v>7.8348000000000004</v>
      </c>
      <c r="EJ335" s="288">
        <v>5.4492880000000001</v>
      </c>
      <c r="EK335" s="288">
        <v>5.7369589999999997</v>
      </c>
      <c r="EL335" s="289"/>
      <c r="EM335" s="94">
        <f t="shared" si="987"/>
        <v>-1</v>
      </c>
      <c r="EN335" s="94">
        <f t="shared" si="1035"/>
        <v>-0.12057386376313624</v>
      </c>
      <c r="EO335" s="94">
        <f t="shared" si="1036"/>
        <v>0.10429704824323668</v>
      </c>
      <c r="EP335" s="94">
        <f t="shared" si="1037"/>
        <v>0.12735757340073889</v>
      </c>
      <c r="EQ335" s="94">
        <f t="shared" si="1038"/>
        <v>8.3290705022116593E-2</v>
      </c>
      <c r="ER335" s="94">
        <f t="shared" si="1039"/>
        <v>-5.8036916265295302E-3</v>
      </c>
      <c r="ES335" s="362">
        <f t="shared" si="988"/>
        <v>-39.414999999999999</v>
      </c>
      <c r="ET335" s="362">
        <f t="shared" si="1040"/>
        <v>-5.4040000000000035</v>
      </c>
      <c r="EU335" s="362">
        <f t="shared" si="1041"/>
        <v>4.2330000000000041</v>
      </c>
      <c r="EV335" s="100"/>
      <c r="EW335" s="100">
        <v>39.414999999999999</v>
      </c>
      <c r="EX335" s="100">
        <v>44.819000000000003</v>
      </c>
      <c r="EY335" s="100">
        <v>40.585999999999999</v>
      </c>
      <c r="EZ335" s="100">
        <v>36.000999999999998</v>
      </c>
      <c r="FA335" s="208">
        <v>33.232999999999997</v>
      </c>
      <c r="FB335" s="296">
        <v>33.427</v>
      </c>
      <c r="FC335" s="288">
        <v>33.22334</v>
      </c>
      <c r="FD335" s="288">
        <v>28.933579999999999</v>
      </c>
      <c r="FE335" s="288">
        <v>25.300384000000001</v>
      </c>
      <c r="FF335" s="288">
        <v>24.345445000000002</v>
      </c>
      <c r="FG335" s="289"/>
      <c r="FH335" s="94">
        <f t="shared" si="989"/>
        <v>-1</v>
      </c>
      <c r="FI335" s="94">
        <f t="shared" si="1042"/>
        <v>9.5744680851063829E-2</v>
      </c>
      <c r="FJ335" s="94">
        <f t="shared" si="1043"/>
        <v>4.4444444444444446E-2</v>
      </c>
      <c r="FK335" s="94">
        <f t="shared" si="1044"/>
        <v>2.2727272727272728E-2</v>
      </c>
      <c r="FL335" s="94">
        <f t="shared" si="1045"/>
        <v>2.3255813953488372E-2</v>
      </c>
      <c r="FM335" s="94">
        <f t="shared" si="1046"/>
        <v>1.1764705882352941E-2</v>
      </c>
      <c r="FN335" s="362">
        <f t="shared" si="990"/>
        <v>-103</v>
      </c>
      <c r="FO335" s="362">
        <f t="shared" si="1047"/>
        <v>9</v>
      </c>
      <c r="FP335" s="362">
        <f t="shared" si="1048"/>
        <v>4</v>
      </c>
      <c r="FQ335" s="486"/>
      <c r="FR335" s="486">
        <v>103</v>
      </c>
      <c r="FS335" s="486">
        <v>94</v>
      </c>
      <c r="FT335" s="486">
        <v>90</v>
      </c>
      <c r="FU335" s="486">
        <v>88</v>
      </c>
      <c r="FV335" s="2">
        <v>86</v>
      </c>
      <c r="FW335" s="499">
        <v>85</v>
      </c>
      <c r="FX335" s="491">
        <v>77</v>
      </c>
      <c r="FY335" s="491">
        <v>71</v>
      </c>
      <c r="FZ335" s="491">
        <v>69</v>
      </c>
      <c r="GA335" s="491">
        <v>64</v>
      </c>
      <c r="GB335" s="499"/>
      <c r="GC335" s="2"/>
      <c r="GD335" s="89"/>
      <c r="GE335" s="1" t="s">
        <v>77</v>
      </c>
      <c r="GF335" s="336" t="s">
        <v>87</v>
      </c>
      <c r="GG335" s="1">
        <v>3400</v>
      </c>
      <c r="GH335" s="1" t="s">
        <v>148</v>
      </c>
      <c r="GI335" s="18" t="s">
        <v>97</v>
      </c>
      <c r="GJ335" s="94">
        <f t="shared" si="1116"/>
        <v>-1</v>
      </c>
      <c r="GK335" s="94">
        <f t="shared" si="1117"/>
        <v>-0.61588135658398779</v>
      </c>
      <c r="GL335" s="94">
        <f t="shared" si="1118"/>
        <v>1.7684712258007473</v>
      </c>
      <c r="GM335" s="94">
        <f t="shared" si="1119"/>
        <v>-0.62198095574315837</v>
      </c>
      <c r="GN335" s="94">
        <f t="shared" si="1120"/>
        <v>-6.7278441552996475E-3</v>
      </c>
      <c r="GO335" s="392">
        <f t="shared" si="1121"/>
        <v>0.82302050234883284</v>
      </c>
      <c r="GP335" s="366">
        <f t="shared" si="1122"/>
        <v>-0.27684548372306278</v>
      </c>
      <c r="GQ335" s="366">
        <f t="shared" si="1123"/>
        <v>-0.44388361513307034</v>
      </c>
      <c r="GR335" s="366">
        <f t="shared" si="1124"/>
        <v>0.46039440867069664</v>
      </c>
      <c r="GS335" s="94">
        <f t="shared" si="991"/>
        <v>0</v>
      </c>
      <c r="GT335" s="94">
        <f t="shared" si="1049"/>
        <v>0.27684548372306278</v>
      </c>
      <c r="GU335" s="392">
        <f t="shared" si="1050"/>
        <v>0.72072909885613312</v>
      </c>
      <c r="GV335" s="94">
        <f t="shared" si="1051"/>
        <v>0.26033469018543648</v>
      </c>
      <c r="GW335" s="94">
        <f t="shared" si="1052"/>
        <v>0.68868141470818189</v>
      </c>
      <c r="GX335" s="94">
        <f t="shared" si="1053"/>
        <v>0.6933461394802839</v>
      </c>
      <c r="GY335" s="94">
        <f t="shared" si="1054"/>
        <v>0.38032821824381924</v>
      </c>
      <c r="GZ335" s="94">
        <f t="shared" si="1055"/>
        <v>0.81164213610456193</v>
      </c>
      <c r="HA335" s="94">
        <f t="shared" si="1056"/>
        <v>0.76984931144689794</v>
      </c>
      <c r="HB335" s="94">
        <f t="shared" si="1057"/>
        <v>0.33599633550019059</v>
      </c>
      <c r="HC335" s="94">
        <f t="shared" si="1058"/>
        <v>0.25632726327658961</v>
      </c>
      <c r="HD335" s="94">
        <f t="shared" si="1125"/>
        <v>-1</v>
      </c>
      <c r="HE335" s="94">
        <f t="shared" si="1126"/>
        <v>-0.601842106585042</v>
      </c>
      <c r="HF335" s="94">
        <f t="shared" si="1127"/>
        <v>1.3620924439469833</v>
      </c>
      <c r="HG335" s="94">
        <f t="shared" si="1128"/>
        <v>-0.64229691380539711</v>
      </c>
      <c r="HH335" s="94">
        <f t="shared" si="1129"/>
        <v>0.10602484627512032</v>
      </c>
      <c r="HI335" s="392">
        <f t="shared" si="1130"/>
        <v>0.79461867567851885</v>
      </c>
      <c r="HJ335" s="366">
        <f t="shared" si="1131"/>
        <v>-7.3556995987368506E-2</v>
      </c>
      <c r="HK335" s="366">
        <f t="shared" si="1132"/>
        <v>-0.11118628602188155</v>
      </c>
      <c r="HL335" s="366">
        <f t="shared" si="1133"/>
        <v>0.10653157506159573</v>
      </c>
      <c r="HM335" s="94">
        <f t="shared" si="992"/>
        <v>0</v>
      </c>
      <c r="HN335" s="94">
        <f t="shared" si="1059"/>
        <v>7.3556995987368506E-2</v>
      </c>
      <c r="HO335" s="392">
        <f t="shared" si="1060"/>
        <v>0.18474328200925005</v>
      </c>
      <c r="HP335" s="94">
        <f t="shared" si="1061"/>
        <v>7.8211706947654322E-2</v>
      </c>
      <c r="HQ335" s="94">
        <f t="shared" si="1062"/>
        <v>0.21864979634283735</v>
      </c>
      <c r="HR335" s="94">
        <f t="shared" si="1063"/>
        <v>0.19768976897689772</v>
      </c>
      <c r="HS335" s="94">
        <f t="shared" si="1064"/>
        <v>0.11015697744377598</v>
      </c>
      <c r="HT335" s="94">
        <f t="shared" si="1065"/>
        <v>0.23102550769890143</v>
      </c>
      <c r="HU335" s="94">
        <f t="shared" si="1066"/>
        <v>0.19584321736098803</v>
      </c>
      <c r="HV335" s="94">
        <f t="shared" si="1067"/>
        <v>8.4239181503042271E-2</v>
      </c>
      <c r="HW335" s="94">
        <f t="shared" si="1068"/>
        <v>7.03159872411451E-2</v>
      </c>
      <c r="HX335" s="94" t="e">
        <f t="shared" si="1134"/>
        <v>#VALUE!</v>
      </c>
      <c r="HY335" s="94">
        <f t="shared" si="1135"/>
        <v>1.4574830503611493E-2</v>
      </c>
      <c r="HZ335" s="94">
        <f t="shared" si="1136"/>
        <v>4.5832569666430657E-2</v>
      </c>
      <c r="IA335" s="94">
        <f t="shared" si="1137"/>
        <v>-0.27019295109010788</v>
      </c>
      <c r="IB335" s="94">
        <f t="shared" si="1138"/>
        <v>0.16481469721648828</v>
      </c>
      <c r="IC335" s="392">
        <f t="shared" si="1139"/>
        <v>5.9280956494121843E-2</v>
      </c>
      <c r="ID335" s="366" t="e">
        <f t="shared" si="1140"/>
        <v>#VALUE!</v>
      </c>
      <c r="IE335" s="366">
        <f t="shared" si="1141"/>
        <v>3.7481759161209771E-3</v>
      </c>
      <c r="IF335" s="366">
        <f t="shared" si="1142"/>
        <v>1.127011889003543E-2</v>
      </c>
      <c r="IG335" s="94" t="str">
        <f t="shared" si="993"/>
        <v>i.a.</v>
      </c>
      <c r="IH335" s="94">
        <f t="shared" si="1069"/>
        <v>0.26091589496384626</v>
      </c>
      <c r="II335" s="392">
        <f t="shared" si="1070"/>
        <v>0.25716771904772529</v>
      </c>
      <c r="IJ335" s="94">
        <f t="shared" si="1071"/>
        <v>0.24589760015768986</v>
      </c>
      <c r="IK335" s="94">
        <f t="shared" si="1072"/>
        <v>0.33693508513652404</v>
      </c>
      <c r="IL335" s="94">
        <f t="shared" si="1073"/>
        <v>0.28926067463063826</v>
      </c>
      <c r="IM335" s="94">
        <f t="shared" si="1074"/>
        <v>0.27307266580907652</v>
      </c>
      <c r="IN335" s="94">
        <f t="shared" si="1075"/>
        <v>0.29015746159176048</v>
      </c>
      <c r="IO335" s="94">
        <f t="shared" si="1076"/>
        <v>0.27078570989141337</v>
      </c>
      <c r="IP335" s="94">
        <f t="shared" si="1077"/>
        <v>0.21538360840689216</v>
      </c>
      <c r="IQ335" s="94">
        <f t="shared" si="1078"/>
        <v>0.23564814691208147</v>
      </c>
      <c r="IR335" s="94" t="str">
        <f t="shared" si="994"/>
        <v>i.a.</v>
      </c>
      <c r="IS335" s="94" t="e">
        <f t="shared" si="1143"/>
        <v>#VALUE!</v>
      </c>
      <c r="IT335" s="94" t="e">
        <f t="shared" si="1144"/>
        <v>#VALUE!</v>
      </c>
      <c r="IU335" s="94" t="e">
        <f t="shared" si="1145"/>
        <v>#VALUE!</v>
      </c>
      <c r="IV335" s="94" t="e">
        <f t="shared" si="1146"/>
        <v>#VALUE!</v>
      </c>
      <c r="IW335" s="94" t="e">
        <f t="shared" si="1147"/>
        <v>#VALUE!</v>
      </c>
      <c r="IX335" s="392" t="e">
        <f t="shared" si="1148"/>
        <v>#VALUE!</v>
      </c>
      <c r="IY335" s="366" t="e">
        <f t="shared" si="1149"/>
        <v>#VALUE!</v>
      </c>
      <c r="IZ335" s="366" t="e">
        <f t="shared" si="1150"/>
        <v>#VALUE!</v>
      </c>
      <c r="JA335" s="366" t="e">
        <f t="shared" si="1151"/>
        <v>#VALUE!</v>
      </c>
      <c r="JB335" s="392"/>
      <c r="JC335" s="94" t="str">
        <f t="shared" si="1079"/>
        <v>i.a.</v>
      </c>
      <c r="JD335" s="392" t="str">
        <f t="shared" si="1080"/>
        <v>i.a.</v>
      </c>
      <c r="JE335" s="94" t="str">
        <f t="shared" si="1081"/>
        <v>i.a.</v>
      </c>
      <c r="JF335" s="94" t="str">
        <f t="shared" si="1082"/>
        <v>i.a.</v>
      </c>
      <c r="JG335" s="94" t="str">
        <f t="shared" si="1083"/>
        <v>i.a.</v>
      </c>
      <c r="JH335" s="94" t="str">
        <f t="shared" si="1084"/>
        <v>i.a.</v>
      </c>
      <c r="JI335" s="94" t="str">
        <f t="shared" si="1085"/>
        <v>i.a.</v>
      </c>
      <c r="JJ335" s="94" t="str">
        <f t="shared" si="1086"/>
        <v>i.a.</v>
      </c>
      <c r="JK335" s="94" t="str">
        <f t="shared" si="1087"/>
        <v>i.a.</v>
      </c>
      <c r="JL335" s="94" t="str">
        <f t="shared" si="1088"/>
        <v>i.a.</v>
      </c>
      <c r="JM335" s="94" t="str">
        <f t="shared" si="995"/>
        <v>i.a.</v>
      </c>
      <c r="JN335" s="94" t="e">
        <f t="shared" si="1152"/>
        <v>#VALUE!</v>
      </c>
      <c r="JO335" s="94" t="e">
        <f t="shared" si="1153"/>
        <v>#DIV/0!</v>
      </c>
      <c r="JP335" s="94" t="e">
        <f t="shared" si="1154"/>
        <v>#DIV/0!</v>
      </c>
      <c r="JQ335" s="94" t="e">
        <f t="shared" si="1155"/>
        <v>#DIV/0!</v>
      </c>
      <c r="JR335" s="94" t="e">
        <f t="shared" si="1156"/>
        <v>#DIV/0!</v>
      </c>
      <c r="JS335" s="392" t="e">
        <f t="shared" si="1157"/>
        <v>#DIV/0!</v>
      </c>
      <c r="JT335" s="364" t="e">
        <f t="shared" si="1158"/>
        <v>#VALUE!</v>
      </c>
      <c r="JU335" s="364">
        <f t="shared" si="1159"/>
        <v>0</v>
      </c>
      <c r="JV335" s="364">
        <f t="shared" si="1160"/>
        <v>0</v>
      </c>
      <c r="JW335" s="99" t="str">
        <f t="shared" si="996"/>
        <v>i.a.</v>
      </c>
      <c r="JX335" s="99">
        <f t="shared" si="1089"/>
        <v>0</v>
      </c>
      <c r="JY335" s="393">
        <f t="shared" si="1090"/>
        <v>0</v>
      </c>
      <c r="JZ335" s="99">
        <f t="shared" si="1091"/>
        <v>0</v>
      </c>
      <c r="KA335" s="99">
        <f t="shared" si="1092"/>
        <v>0</v>
      </c>
      <c r="KB335" s="99">
        <f t="shared" si="1093"/>
        <v>0</v>
      </c>
      <c r="KC335" s="99">
        <f t="shared" si="1094"/>
        <v>0</v>
      </c>
      <c r="KD335" s="99">
        <f t="shared" si="1095"/>
        <v>0</v>
      </c>
      <c r="KE335" s="99">
        <f t="shared" si="1096"/>
        <v>0</v>
      </c>
      <c r="KF335" s="99">
        <f t="shared" si="997"/>
        <v>0</v>
      </c>
      <c r="KG335" s="99">
        <f t="shared" si="998"/>
        <v>0</v>
      </c>
      <c r="KH335" s="99" t="str">
        <f t="shared" si="999"/>
        <v>i.a.</v>
      </c>
      <c r="KI335" s="94">
        <f t="shared" si="1161"/>
        <v>-1</v>
      </c>
      <c r="KJ335" s="94">
        <f t="shared" si="1162"/>
        <v>-0.64448982148449729</v>
      </c>
      <c r="KK335" s="94">
        <f t="shared" si="1163"/>
        <v>1.5782532195821564</v>
      </c>
      <c r="KL335" s="94">
        <f t="shared" si="1164"/>
        <v>-0.62414258789308874</v>
      </c>
      <c r="KM335" s="94">
        <f t="shared" si="1165"/>
        <v>0.12618761106524687</v>
      </c>
      <c r="KN335" s="392">
        <f t="shared" si="1166"/>
        <v>0.79923045345253374</v>
      </c>
      <c r="KO335" s="364">
        <f t="shared" si="1167"/>
        <v>-2.9310679611650486E-2</v>
      </c>
      <c r="KP335" s="364">
        <f t="shared" si="1168"/>
        <v>-5.3136128898987806E-2</v>
      </c>
      <c r="KQ335" s="364">
        <f t="shared" si="1169"/>
        <v>5.0469030732860513E-2</v>
      </c>
      <c r="KR335" s="308"/>
      <c r="KS335" s="308">
        <f t="shared" si="1097"/>
        <v>2.9310679611650486E-2</v>
      </c>
      <c r="KT335" s="395">
        <f t="shared" si="1098"/>
        <v>8.2446808510638292E-2</v>
      </c>
      <c r="KU335" s="308">
        <f t="shared" si="1099"/>
        <v>3.1977777777777779E-2</v>
      </c>
      <c r="KV335" s="308">
        <f t="shared" si="1100"/>
        <v>8.5079545454545449E-2</v>
      </c>
      <c r="KW335" s="308">
        <f t="shared" si="1101"/>
        <v>7.5546511627906973E-2</v>
      </c>
      <c r="KX335" s="308">
        <f t="shared" si="1102"/>
        <v>4.1988235294117646E-2</v>
      </c>
      <c r="KY335" s="308">
        <f t="shared" si="1103"/>
        <v>9.2099246753246752E-2</v>
      </c>
      <c r="KZ335" s="308">
        <f t="shared" si="1104"/>
        <v>7.2019338028169011E-2</v>
      </c>
      <c r="LA335" s="308">
        <f t="shared" si="1105"/>
        <v>2.7235782608695653E-2</v>
      </c>
      <c r="LB335" s="308">
        <f t="shared" si="1106"/>
        <v>2.2977171875000001E-2</v>
      </c>
      <c r="LC335" s="308" t="str">
        <f t="shared" si="1000"/>
        <v>i.a.</v>
      </c>
    </row>
    <row r="336" spans="1:315" s="6" customFormat="1" x14ac:dyDescent="0.3">
      <c r="A336" s="379" t="s">
        <v>1053</v>
      </c>
      <c r="B336" s="171">
        <v>17930745</v>
      </c>
      <c r="C336" t="s">
        <v>128</v>
      </c>
      <c r="D336" s="4"/>
      <c r="E336">
        <v>1</v>
      </c>
      <c r="F336"/>
      <c r="G336">
        <v>711210</v>
      </c>
      <c r="H336"/>
      <c r="I336" s="190">
        <v>45189</v>
      </c>
      <c r="J336" s="176" t="s">
        <v>129</v>
      </c>
      <c r="K336" s="176" t="s">
        <v>129</v>
      </c>
      <c r="L336" s="176" t="s">
        <v>129</v>
      </c>
      <c r="M336" s="176" t="s">
        <v>204</v>
      </c>
      <c r="N336" s="176" t="s">
        <v>204</v>
      </c>
      <c r="O336" s="176" t="s">
        <v>204</v>
      </c>
      <c r="P336" s="176" t="s">
        <v>204</v>
      </c>
      <c r="Q336" s="94" t="e">
        <f t="shared" si="1107"/>
        <v>#DIV/0!</v>
      </c>
      <c r="R336" s="94">
        <f t="shared" si="1108"/>
        <v>-1</v>
      </c>
      <c r="S336" s="94">
        <f t="shared" si="1109"/>
        <v>-9.8472801464190352E-2</v>
      </c>
      <c r="T336" s="94" t="e">
        <f t="shared" si="1110"/>
        <v>#DIV/0!</v>
      </c>
      <c r="U336" s="94" t="e">
        <f t="shared" si="1111"/>
        <v>#DIV/0!</v>
      </c>
      <c r="V336" s="94" t="e">
        <f t="shared" si="1112"/>
        <v>#DIV/0!</v>
      </c>
      <c r="W336" s="362">
        <f t="shared" si="1113"/>
        <v>0</v>
      </c>
      <c r="X336" s="362">
        <f t="shared" si="1114"/>
        <v>-30.047000000000001</v>
      </c>
      <c r="Y336" s="362">
        <f t="shared" si="1115"/>
        <v>-3.282</v>
      </c>
      <c r="Z336" s="100"/>
      <c r="AA336" s="396"/>
      <c r="AB336" s="100">
        <v>30.047000000000001</v>
      </c>
      <c r="AC336" s="100">
        <v>33.329000000000001</v>
      </c>
      <c r="AD336" s="100"/>
      <c r="AE336" s="100"/>
      <c r="AF336" s="100"/>
      <c r="AG336" s="201"/>
      <c r="AH336" s="201"/>
      <c r="AI336" s="201"/>
      <c r="AJ336" s="201"/>
      <c r="AK336" s="201"/>
      <c r="AL336" s="94">
        <f t="shared" si="976"/>
        <v>-1.2811459991318188</v>
      </c>
      <c r="AM336" s="94">
        <f t="shared" si="977"/>
        <v>-0.37836743872273443</v>
      </c>
      <c r="AN336" s="94">
        <f t="shared" si="1001"/>
        <v>1.4787093240837846E-2</v>
      </c>
      <c r="AO336" s="94">
        <f t="shared" si="1002"/>
        <v>-6.8805779855503596E-2</v>
      </c>
      <c r="AP336" s="94">
        <f t="shared" si="1003"/>
        <v>-0.1486359360301035</v>
      </c>
      <c r="AQ336" s="94">
        <f t="shared" si="1004"/>
        <v>-0.15454267360048934</v>
      </c>
      <c r="AR336" s="362">
        <f t="shared" si="978"/>
        <v>-17.707999999999998</v>
      </c>
      <c r="AS336" s="362">
        <f t="shared" si="1005"/>
        <v>-8.4130000000000003</v>
      </c>
      <c r="AT336" s="362">
        <f t="shared" si="1006"/>
        <v>0.32399999999999807</v>
      </c>
      <c r="AU336" s="266">
        <v>-3.8860000000000001</v>
      </c>
      <c r="AV336" s="266">
        <v>13.821999999999999</v>
      </c>
      <c r="AW336" s="266">
        <v>22.234999999999999</v>
      </c>
      <c r="AX336" s="266">
        <v>21.911000000000001</v>
      </c>
      <c r="AY336" s="266">
        <v>23.53</v>
      </c>
      <c r="AZ336" s="266">
        <v>27.638000000000002</v>
      </c>
      <c r="BA336" s="266">
        <v>32.69</v>
      </c>
      <c r="BB336" s="201">
        <v>28.687999999999999</v>
      </c>
      <c r="BC336" s="201">
        <v>22.210999999999999</v>
      </c>
      <c r="BD336" s="201">
        <v>21.145</v>
      </c>
      <c r="BE336" s="201">
        <v>28.32</v>
      </c>
      <c r="BF336" s="201">
        <v>23.449000000000002</v>
      </c>
      <c r="BG336" s="94">
        <f t="shared" si="979"/>
        <v>-2.4298323036187113</v>
      </c>
      <c r="BH336" s="94">
        <f t="shared" si="1007"/>
        <v>-1.3868214407647661</v>
      </c>
      <c r="BI336" s="94">
        <f t="shared" si="1008"/>
        <v>2.1287090558766857</v>
      </c>
      <c r="BJ336" s="94">
        <f t="shared" si="1009"/>
        <v>-62.292682926829272</v>
      </c>
      <c r="BK336" s="94">
        <f t="shared" si="1010"/>
        <v>-1.0124242424242424</v>
      </c>
      <c r="BL336" s="94">
        <f t="shared" si="1011"/>
        <v>-0.41343761109136162</v>
      </c>
      <c r="BM336" s="362">
        <f t="shared" si="980"/>
        <v>-2.7530000000000001</v>
      </c>
      <c r="BN336" s="362">
        <f t="shared" si="1012"/>
        <v>-4.0619999999999994</v>
      </c>
      <c r="BO336" s="362">
        <f t="shared" si="1013"/>
        <v>5.524</v>
      </c>
      <c r="BP336" s="266">
        <v>-3.8860000000000001</v>
      </c>
      <c r="BQ336" s="266">
        <v>-1.133</v>
      </c>
      <c r="BR336" s="266">
        <v>2.9289999999999998</v>
      </c>
      <c r="BS336" s="266">
        <v>-2.5950000000000002</v>
      </c>
      <c r="BT336" s="266">
        <v>-4.1000000000000002E-2</v>
      </c>
      <c r="BU336" s="266">
        <v>3.3</v>
      </c>
      <c r="BV336" s="266">
        <v>5.6260000000000003</v>
      </c>
      <c r="BW336" s="201">
        <v>4.4580000000000002</v>
      </c>
      <c r="BX336" s="201">
        <v>1.077</v>
      </c>
      <c r="BY336" s="201">
        <v>-1.135</v>
      </c>
      <c r="BZ336" s="201">
        <v>4.9269999999999996</v>
      </c>
      <c r="CA336" s="201">
        <v>2.2839999999999998</v>
      </c>
      <c r="CB336" s="94">
        <f t="shared" si="981"/>
        <v>-2.3458781362007164</v>
      </c>
      <c r="CC336" s="94">
        <f t="shared" si="1014"/>
        <v>-1.404934687953556</v>
      </c>
      <c r="CD336" s="94">
        <f t="shared" si="1015"/>
        <v>1.9438356164383563</v>
      </c>
      <c r="CE336" s="94">
        <f t="shared" si="1016"/>
        <v>-8.8739746457867266E-2</v>
      </c>
      <c r="CF336" s="94">
        <f t="shared" si="1017"/>
        <v>-1.722911051212938</v>
      </c>
      <c r="CG336" s="94">
        <f t="shared" si="1018"/>
        <v>-0.34440713907050713</v>
      </c>
      <c r="CH336" s="362">
        <f t="shared" si="982"/>
        <v>-2.6179999999999999</v>
      </c>
      <c r="CI336" s="362">
        <f t="shared" si="1019"/>
        <v>-3.8719999999999999</v>
      </c>
      <c r="CJ336" s="362">
        <f t="shared" si="1020"/>
        <v>5.6760000000000002</v>
      </c>
      <c r="CK336" s="100">
        <v>-3.734</v>
      </c>
      <c r="CL336" s="100">
        <v>-1.1160000000000001</v>
      </c>
      <c r="CM336" s="100">
        <v>2.7559999999999998</v>
      </c>
      <c r="CN336" s="100">
        <v>-2.92</v>
      </c>
      <c r="CO336" s="100">
        <v>-2.6819999999999999</v>
      </c>
      <c r="CP336" s="100">
        <v>3.71</v>
      </c>
      <c r="CQ336" s="100">
        <v>5.6589999999999998</v>
      </c>
      <c r="CR336" s="208">
        <v>4.508</v>
      </c>
      <c r="CS336" s="208">
        <v>1.0429999999999999</v>
      </c>
      <c r="CT336" s="208">
        <v>-1.1499999999999999</v>
      </c>
      <c r="CU336" s="208">
        <v>4.9029999999999996</v>
      </c>
      <c r="CV336" s="208">
        <v>2.2349999999999999</v>
      </c>
      <c r="CW336" s="94">
        <f t="shared" si="983"/>
        <v>-2.6784897025171621</v>
      </c>
      <c r="CX336" s="94">
        <f t="shared" si="1021"/>
        <v>-1.4128483703353802</v>
      </c>
      <c r="CY336" s="94">
        <f t="shared" si="1022"/>
        <v>1.9089738085015024</v>
      </c>
      <c r="CZ336" s="94">
        <f t="shared" si="1023"/>
        <v>7.5793650793650733E-2</v>
      </c>
      <c r="DA336" s="94">
        <f t="shared" si="1024"/>
        <v>-1.8374875373878365</v>
      </c>
      <c r="DB336" s="94">
        <f t="shared" si="1025"/>
        <v>-0.31753232025402583</v>
      </c>
      <c r="DC336" s="362">
        <f t="shared" si="984"/>
        <v>-2.3409999999999997</v>
      </c>
      <c r="DD336" s="362">
        <f t="shared" si="1026"/>
        <v>-2.9910000000000001</v>
      </c>
      <c r="DE336" s="362">
        <f t="shared" si="1027"/>
        <v>4.4459999999999997</v>
      </c>
      <c r="DF336" s="266">
        <v>-3.2149999999999999</v>
      </c>
      <c r="DG336" s="266">
        <v>-0.874</v>
      </c>
      <c r="DH336" s="266">
        <v>2.117</v>
      </c>
      <c r="DI336" s="266">
        <v>-2.3290000000000002</v>
      </c>
      <c r="DJ336" s="266">
        <v>-2.52</v>
      </c>
      <c r="DK336" s="266">
        <v>3.0089999999999999</v>
      </c>
      <c r="DL336" s="266">
        <v>4.4089999999999998</v>
      </c>
      <c r="DM336" s="201">
        <v>3.4940000000000002</v>
      </c>
      <c r="DN336" s="201">
        <v>1.0900000000000001</v>
      </c>
      <c r="DO336" s="201">
        <v>-0.68300000000000005</v>
      </c>
      <c r="DP336" s="201">
        <v>3.7709999999999999</v>
      </c>
      <c r="DQ336" s="201">
        <v>1.6919999999999999</v>
      </c>
      <c r="DR336" s="94">
        <f t="shared" si="985"/>
        <v>-2.5287175452399686</v>
      </c>
      <c r="DS336" s="94">
        <f t="shared" si="1028"/>
        <v>-0.40773532152842501</v>
      </c>
      <c r="DT336" s="94">
        <f t="shared" si="1029"/>
        <v>73</v>
      </c>
      <c r="DU336" s="94">
        <f t="shared" si="1030"/>
        <v>-0.98770144189991527</v>
      </c>
      <c r="DV336" s="94">
        <f t="shared" si="1031"/>
        <v>-0.67149623850654783</v>
      </c>
      <c r="DW336" s="94">
        <f t="shared" si="1032"/>
        <v>-6.4023992697874524E-2</v>
      </c>
      <c r="DX336" s="362">
        <f t="shared" si="986"/>
        <v>-3.214</v>
      </c>
      <c r="DY336" s="362">
        <f t="shared" si="1033"/>
        <v>-0.875</v>
      </c>
      <c r="DZ336" s="362">
        <f t="shared" si="1034"/>
        <v>2.117</v>
      </c>
      <c r="EA336" s="100">
        <v>-1.9430000000000001</v>
      </c>
      <c r="EB336" s="100">
        <v>1.2709999999999999</v>
      </c>
      <c r="EC336" s="100">
        <v>2.1459999999999999</v>
      </c>
      <c r="ED336" s="100">
        <v>2.9000000000000001E-2</v>
      </c>
      <c r="EE336" s="100">
        <v>2.3580000000000001</v>
      </c>
      <c r="EF336" s="100">
        <v>7.1779999999999999</v>
      </c>
      <c r="EG336" s="100">
        <v>7.6689999999999996</v>
      </c>
      <c r="EH336" s="208">
        <v>6.06</v>
      </c>
      <c r="EI336" s="208">
        <v>3.3650000000000002</v>
      </c>
      <c r="EJ336" s="208">
        <v>2.2749999999999999</v>
      </c>
      <c r="EK336" s="208">
        <v>5.9580000000000002</v>
      </c>
      <c r="EL336" s="208">
        <v>3.5409999999999999</v>
      </c>
      <c r="EM336" s="94">
        <f t="shared" si="987"/>
        <v>-0.84309406582016067</v>
      </c>
      <c r="EN336" s="94">
        <f t="shared" si="1035"/>
        <v>-0.66025443500462211</v>
      </c>
      <c r="EO336" s="94">
        <f t="shared" si="1036"/>
        <v>0.58472270666201587</v>
      </c>
      <c r="EP336" s="94">
        <f t="shared" si="1037"/>
        <v>-7.8312865685076824E-2</v>
      </c>
      <c r="EQ336" s="94">
        <f t="shared" si="1038"/>
        <v>-0.26061326360827192</v>
      </c>
      <c r="ER336" s="94">
        <f t="shared" si="1039"/>
        <v>-9.5852138405329912E-2</v>
      </c>
      <c r="ES336" s="362">
        <f t="shared" si="988"/>
        <v>-6.5069999999999997</v>
      </c>
      <c r="ET336" s="362">
        <f t="shared" si="1040"/>
        <v>-14.998999999999999</v>
      </c>
      <c r="EU336" s="362">
        <f t="shared" si="1041"/>
        <v>8.3819999999999979</v>
      </c>
      <c r="EV336" s="100">
        <v>1.2110000000000001</v>
      </c>
      <c r="EW336" s="100">
        <v>7.718</v>
      </c>
      <c r="EX336" s="100">
        <v>22.716999999999999</v>
      </c>
      <c r="EY336" s="100">
        <v>14.335000000000001</v>
      </c>
      <c r="EZ336" s="100">
        <v>15.553000000000001</v>
      </c>
      <c r="FA336" s="100">
        <v>21.035</v>
      </c>
      <c r="FB336" s="100">
        <v>23.265000000000001</v>
      </c>
      <c r="FC336" s="208">
        <v>23.983000000000001</v>
      </c>
      <c r="FD336" s="208">
        <v>14.736000000000001</v>
      </c>
      <c r="FE336" s="208">
        <v>13.195</v>
      </c>
      <c r="FF336" s="208">
        <v>19.526</v>
      </c>
      <c r="FG336" s="208">
        <v>13.763999999999999</v>
      </c>
      <c r="FH336" s="94">
        <f t="shared" si="989"/>
        <v>-1</v>
      </c>
      <c r="FI336" s="94">
        <f t="shared" si="1042"/>
        <v>-0.22500000000000001</v>
      </c>
      <c r="FJ336" s="94">
        <f t="shared" si="1043"/>
        <v>-6.9767441860465115E-2</v>
      </c>
      <c r="FK336" s="94">
        <f t="shared" si="1044"/>
        <v>2.3809523809523808E-2</v>
      </c>
      <c r="FL336" s="94">
        <f t="shared" si="1045"/>
        <v>-4.5454545454545456E-2</v>
      </c>
      <c r="FM336" s="94">
        <f t="shared" si="1046"/>
        <v>-6.3829787234042548E-2</v>
      </c>
      <c r="FN336" s="362">
        <f t="shared" si="990"/>
        <v>-31</v>
      </c>
      <c r="FO336" s="362">
        <f t="shared" si="1047"/>
        <v>-9</v>
      </c>
      <c r="FP336" s="362">
        <f t="shared" si="1048"/>
        <v>-3</v>
      </c>
      <c r="FQ336" s="486">
        <v>0</v>
      </c>
      <c r="FR336" s="486">
        <v>31</v>
      </c>
      <c r="FS336" s="486">
        <v>40</v>
      </c>
      <c r="FT336" s="486">
        <v>43</v>
      </c>
      <c r="FU336" s="486">
        <v>42</v>
      </c>
      <c r="FV336" s="486">
        <v>44</v>
      </c>
      <c r="FW336" s="486">
        <v>47</v>
      </c>
      <c r="FX336" s="2">
        <v>41</v>
      </c>
      <c r="FY336" s="2"/>
      <c r="FZ336" s="2"/>
      <c r="GA336" s="2"/>
      <c r="GB336" s="2"/>
      <c r="GC336" s="2"/>
      <c r="GD336" s="1"/>
      <c r="GE336" s="1" t="s">
        <v>77</v>
      </c>
      <c r="GF336" s="336"/>
      <c r="GG336" s="1">
        <v>7100</v>
      </c>
      <c r="GH336" s="1" t="s">
        <v>140</v>
      </c>
      <c r="GI336" s="1" t="s">
        <v>82</v>
      </c>
      <c r="GJ336" s="94" t="e">
        <f t="shared" si="1116"/>
        <v>#VALUE!</v>
      </c>
      <c r="GK336" s="94">
        <f t="shared" si="1117"/>
        <v>-1.2577503501021319</v>
      </c>
      <c r="GL336" s="94">
        <f t="shared" si="1118"/>
        <v>2.03583246732798</v>
      </c>
      <c r="GM336" s="94">
        <f t="shared" si="1119"/>
        <v>-3.3494856398082202</v>
      </c>
      <c r="GN336" s="94">
        <f t="shared" si="1120"/>
        <v>-2.1255306603773585</v>
      </c>
      <c r="GO336" s="392">
        <f t="shared" si="1121"/>
        <v>-0.3937742043711856</v>
      </c>
      <c r="GP336" s="366" t="e">
        <f t="shared" si="1122"/>
        <v>#VALUE!</v>
      </c>
      <c r="GQ336" s="366">
        <f t="shared" si="1123"/>
        <v>-3.1874574389714718</v>
      </c>
      <c r="GR336" s="366">
        <f t="shared" si="1124"/>
        <v>4.9808385459553426</v>
      </c>
      <c r="GS336" s="94" t="str">
        <f t="shared" si="991"/>
        <v>Negativ EK</v>
      </c>
      <c r="GT336" s="94">
        <f t="shared" si="1049"/>
        <v>-0.653204565408253</v>
      </c>
      <c r="GU336" s="392">
        <f t="shared" si="1050"/>
        <v>2.5342528735632186</v>
      </c>
      <c r="GV336" s="94">
        <f t="shared" si="1051"/>
        <v>-2.446585672392124</v>
      </c>
      <c r="GW336" s="94">
        <f t="shared" si="1052"/>
        <v>-0.5625</v>
      </c>
      <c r="GX336" s="94">
        <f t="shared" si="1053"/>
        <v>0.49976426214049979</v>
      </c>
      <c r="GY336" s="94">
        <f t="shared" si="1054"/>
        <v>0.82438633549420937</v>
      </c>
      <c r="GZ336" s="94">
        <f t="shared" si="1055"/>
        <v>0.95660477453580894</v>
      </c>
      <c r="HA336" s="94">
        <f t="shared" si="1056"/>
        <v>0.36985815602836875</v>
      </c>
      <c r="HB336" s="94">
        <f t="shared" si="1057"/>
        <v>-0.27936353698530303</v>
      </c>
      <c r="HC336" s="94">
        <f t="shared" si="1058"/>
        <v>1.0323191914938412</v>
      </c>
      <c r="HD336" s="94">
        <f t="shared" si="1125"/>
        <v>-10.690776812704165</v>
      </c>
      <c r="HE336" s="94">
        <f t="shared" si="1126"/>
        <v>-1.4709218998921016</v>
      </c>
      <c r="HF336" s="94">
        <f t="shared" si="1127"/>
        <v>1.9104732878668462</v>
      </c>
      <c r="HG336" s="94">
        <f t="shared" si="1128"/>
        <v>-76.48101856687731</v>
      </c>
      <c r="HH336" s="94">
        <f t="shared" si="1129"/>
        <v>-1.0150430179128114</v>
      </c>
      <c r="HI336" s="392">
        <f t="shared" si="1130"/>
        <v>-0.37440406882267824</v>
      </c>
      <c r="HJ336" s="366">
        <f t="shared" si="1131"/>
        <v>-0.795968465831695</v>
      </c>
      <c r="HK336" s="366">
        <f t="shared" si="1132"/>
        <v>-0.23255588064255456</v>
      </c>
      <c r="HL336" s="366">
        <f t="shared" si="1133"/>
        <v>0.33175041367869817</v>
      </c>
      <c r="HM336" s="94">
        <f t="shared" si="992"/>
        <v>-0.8704222197334528</v>
      </c>
      <c r="HN336" s="94">
        <f t="shared" si="1059"/>
        <v>-7.4453753901757846E-2</v>
      </c>
      <c r="HO336" s="392">
        <f t="shared" si="1060"/>
        <v>0.15810212674079671</v>
      </c>
      <c r="HP336" s="94">
        <f t="shared" si="1061"/>
        <v>-0.17364828693790149</v>
      </c>
      <c r="HQ336" s="94">
        <f t="shared" si="1062"/>
        <v>-2.2411719689515689E-3</v>
      </c>
      <c r="HR336" s="94">
        <f t="shared" si="1063"/>
        <v>0.1489841986455982</v>
      </c>
      <c r="HS336" s="94">
        <f t="shared" si="1064"/>
        <v>0.23814764646122585</v>
      </c>
      <c r="HT336" s="94">
        <f t="shared" si="1065"/>
        <v>0.23027454221441671</v>
      </c>
      <c r="HU336" s="94">
        <f t="shared" si="1066"/>
        <v>7.7118613726683605E-2</v>
      </c>
      <c r="HV336" s="94">
        <f t="shared" si="1067"/>
        <v>-6.9374407872620017E-2</v>
      </c>
      <c r="HW336" s="94">
        <f t="shared" si="1068"/>
        <v>0.29600480624812253</v>
      </c>
      <c r="HX336" s="94">
        <f t="shared" si="1134"/>
        <v>-10.742891836632602</v>
      </c>
      <c r="HY336" s="94">
        <f t="shared" si="1135"/>
        <v>0.74325948443104017</v>
      </c>
      <c r="HZ336" s="94">
        <f t="shared" si="1136"/>
        <v>45.695866531672316</v>
      </c>
      <c r="IA336" s="94">
        <f t="shared" si="1137"/>
        <v>-0.98665647198251694</v>
      </c>
      <c r="IB336" s="94">
        <f t="shared" si="1138"/>
        <v>-0.55570779765866607</v>
      </c>
      <c r="IC336" s="392">
        <f t="shared" si="1139"/>
        <v>3.5202367952647862E-2</v>
      </c>
      <c r="ID336" s="366">
        <f t="shared" si="1140"/>
        <v>-1.7691390935941997</v>
      </c>
      <c r="IE336" s="366">
        <f t="shared" si="1141"/>
        <v>7.0213269955936616E-2</v>
      </c>
      <c r="IF336" s="366">
        <f t="shared" si="1142"/>
        <v>9.2443678368922019E-2</v>
      </c>
      <c r="IG336" s="94">
        <f t="shared" si="993"/>
        <v>-1.6044591246903386</v>
      </c>
      <c r="IH336" s="94">
        <f t="shared" si="1069"/>
        <v>0.16467996890386108</v>
      </c>
      <c r="II336" s="392">
        <f t="shared" si="1070"/>
        <v>9.4466698947924463E-2</v>
      </c>
      <c r="IJ336" s="94">
        <f t="shared" si="1071"/>
        <v>2.0230205790024414E-3</v>
      </c>
      <c r="IK336" s="94">
        <f t="shared" si="1072"/>
        <v>0.15161062174500095</v>
      </c>
      <c r="IL336" s="94">
        <f t="shared" si="1073"/>
        <v>0.34124078916092226</v>
      </c>
      <c r="IM336" s="94">
        <f t="shared" si="1074"/>
        <v>0.3296367934665807</v>
      </c>
      <c r="IN336" s="94">
        <f t="shared" si="1075"/>
        <v>0.25267898094483593</v>
      </c>
      <c r="IO336" s="94">
        <f t="shared" si="1076"/>
        <v>0.22835233441910968</v>
      </c>
      <c r="IP336" s="94">
        <f t="shared" si="1077"/>
        <v>0.17241379310344826</v>
      </c>
      <c r="IQ336" s="94">
        <f t="shared" si="1078"/>
        <v>0.30513161937928918</v>
      </c>
      <c r="IR336" s="94">
        <f t="shared" si="994"/>
        <v>0.257265329845975</v>
      </c>
      <c r="IS336" s="94" t="e">
        <f t="shared" si="1143"/>
        <v>#VALUE!</v>
      </c>
      <c r="IT336" s="94" t="e">
        <f t="shared" si="1144"/>
        <v>#VALUE!</v>
      </c>
      <c r="IU336" s="94">
        <f t="shared" si="1145"/>
        <v>2.2519966759847589</v>
      </c>
      <c r="IV336" s="94" t="e">
        <f t="shared" si="1146"/>
        <v>#VALUE!</v>
      </c>
      <c r="IW336" s="94" t="e">
        <f t="shared" si="1147"/>
        <v>#VALUE!</v>
      </c>
      <c r="IX336" s="392" t="e">
        <f t="shared" si="1148"/>
        <v>#VALUE!</v>
      </c>
      <c r="IY336" s="366" t="e">
        <f t="shared" si="1149"/>
        <v>#VALUE!</v>
      </c>
      <c r="IZ336" s="366" t="e">
        <f t="shared" si="1150"/>
        <v>#VALUE!</v>
      </c>
      <c r="JA336" s="366">
        <f t="shared" si="1151"/>
        <v>0.17534073552103124</v>
      </c>
      <c r="JB336" s="392"/>
      <c r="JC336" s="94" t="str">
        <f t="shared" si="1079"/>
        <v>i.a.</v>
      </c>
      <c r="JD336" s="392">
        <f t="shared" si="1080"/>
        <v>9.7480613705195188E-2</v>
      </c>
      <c r="JE336" s="94">
        <f t="shared" si="1081"/>
        <v>-7.786012181583607E-2</v>
      </c>
      <c r="JF336" s="94" t="str">
        <f t="shared" si="1082"/>
        <v>i.a.</v>
      </c>
      <c r="JG336" s="94" t="str">
        <f t="shared" si="1083"/>
        <v>i.a.</v>
      </c>
      <c r="JH336" s="94" t="str">
        <f t="shared" si="1084"/>
        <v>i.a.</v>
      </c>
      <c r="JI336" s="94" t="str">
        <f t="shared" si="1085"/>
        <v>i.a.</v>
      </c>
      <c r="JJ336" s="94" t="str">
        <f t="shared" si="1086"/>
        <v>i.a.</v>
      </c>
      <c r="JK336" s="94" t="str">
        <f t="shared" si="1087"/>
        <v>i.a.</v>
      </c>
      <c r="JL336" s="94" t="str">
        <f t="shared" si="1088"/>
        <v>i.a.</v>
      </c>
      <c r="JM336" s="94" t="str">
        <f t="shared" si="995"/>
        <v>i.a.</v>
      </c>
      <c r="JN336" s="94" t="e">
        <f t="shared" si="1152"/>
        <v>#VALUE!</v>
      </c>
      <c r="JO336" s="94">
        <f t="shared" si="1153"/>
        <v>-1</v>
      </c>
      <c r="JP336" s="94">
        <f t="shared" si="1154"/>
        <v>-3.0858261574004599E-2</v>
      </c>
      <c r="JQ336" s="94" t="e">
        <f t="shared" si="1155"/>
        <v>#DIV/0!</v>
      </c>
      <c r="JR336" s="94" t="e">
        <f t="shared" si="1156"/>
        <v>#DIV/0!</v>
      </c>
      <c r="JS336" s="392" t="e">
        <f t="shared" si="1157"/>
        <v>#DIV/0!</v>
      </c>
      <c r="JT336" s="364" t="e">
        <f t="shared" si="1158"/>
        <v>#VALUE!</v>
      </c>
      <c r="JU336" s="364">
        <f t="shared" si="1159"/>
        <v>-0.75117500000000004</v>
      </c>
      <c r="JV336" s="364">
        <f t="shared" si="1160"/>
        <v>-2.3918023255813936E-2</v>
      </c>
      <c r="JW336" s="99" t="str">
        <f t="shared" si="996"/>
        <v>i.a.</v>
      </c>
      <c r="JX336" s="99">
        <f t="shared" si="1089"/>
        <v>0</v>
      </c>
      <c r="JY336" s="393">
        <f t="shared" si="1090"/>
        <v>0.75117500000000004</v>
      </c>
      <c r="JZ336" s="99">
        <f t="shared" si="1091"/>
        <v>0.77509302325581397</v>
      </c>
      <c r="KA336" s="99">
        <f t="shared" si="1092"/>
        <v>0</v>
      </c>
      <c r="KB336" s="99">
        <f t="shared" si="1093"/>
        <v>0</v>
      </c>
      <c r="KC336" s="99">
        <f t="shared" si="1094"/>
        <v>0</v>
      </c>
      <c r="KD336" s="99">
        <f t="shared" si="1095"/>
        <v>0</v>
      </c>
      <c r="KE336" s="99" t="str">
        <f t="shared" si="1096"/>
        <v>i.a.</v>
      </c>
      <c r="KF336" s="99" t="str">
        <f t="shared" si="997"/>
        <v>i.a.</v>
      </c>
      <c r="KG336" s="99" t="str">
        <f t="shared" si="998"/>
        <v>i.a.</v>
      </c>
      <c r="KH336" s="99" t="str">
        <f t="shared" si="999"/>
        <v>i.a.</v>
      </c>
      <c r="KI336" s="94">
        <f t="shared" si="1161"/>
        <v>1</v>
      </c>
      <c r="KJ336" s="94">
        <f t="shared" si="1162"/>
        <v>-1.5224963715529756</v>
      </c>
      <c r="KK336" s="94">
        <f t="shared" si="1163"/>
        <v>2.0146232876712324</v>
      </c>
      <c r="KL336" s="94">
        <f t="shared" si="1164"/>
        <v>-6.3420217470474813E-2</v>
      </c>
      <c r="KM336" s="94">
        <f t="shared" si="1165"/>
        <v>-1.7573353869849828</v>
      </c>
      <c r="KN336" s="392">
        <f t="shared" si="1166"/>
        <v>-0.29970762582531441</v>
      </c>
      <c r="KO336" s="364">
        <f t="shared" si="1167"/>
        <v>3.6000000000000004E-2</v>
      </c>
      <c r="KP336" s="364">
        <f t="shared" si="1168"/>
        <v>-0.10489999999999999</v>
      </c>
      <c r="KQ336" s="364">
        <f t="shared" si="1169"/>
        <v>0.13680697674418602</v>
      </c>
      <c r="KR336" s="308"/>
      <c r="KS336" s="308">
        <f t="shared" si="1097"/>
        <v>-3.6000000000000004E-2</v>
      </c>
      <c r="KT336" s="395">
        <f t="shared" si="1098"/>
        <v>6.8899999999999989E-2</v>
      </c>
      <c r="KU336" s="308">
        <f t="shared" si="1099"/>
        <v>-6.790697674418604E-2</v>
      </c>
      <c r="KV336" s="308">
        <f t="shared" si="1100"/>
        <v>-6.3857142857142862E-2</v>
      </c>
      <c r="KW336" s="308">
        <f t="shared" si="1101"/>
        <v>8.431818181818182E-2</v>
      </c>
      <c r="KX336" s="308">
        <f t="shared" si="1102"/>
        <v>0.12040425531914893</v>
      </c>
      <c r="KY336" s="308">
        <f t="shared" si="1103"/>
        <v>0.10995121951219512</v>
      </c>
      <c r="KZ336" s="308" t="str">
        <f t="shared" si="1104"/>
        <v>i.a.</v>
      </c>
      <c r="LA336" s="308" t="str">
        <f t="shared" si="1105"/>
        <v>i.a.</v>
      </c>
      <c r="LB336" s="308" t="str">
        <f t="shared" si="1106"/>
        <v>i.a.</v>
      </c>
      <c r="LC336" s="308" t="str">
        <f t="shared" si="1000"/>
        <v>i.a.</v>
      </c>
    </row>
    <row r="337" spans="1:315" s="1" customFormat="1" ht="15.75" customHeight="1" x14ac:dyDescent="0.3">
      <c r="A337" s="348" t="s">
        <v>1054</v>
      </c>
      <c r="B337" s="171">
        <v>35468447</v>
      </c>
      <c r="C337" t="s">
        <v>128</v>
      </c>
      <c r="D337" s="336"/>
      <c r="E337">
        <v>1</v>
      </c>
      <c r="F337"/>
      <c r="G337"/>
      <c r="H337"/>
      <c r="I337" s="186">
        <v>45189</v>
      </c>
      <c r="J337" s="176" t="s">
        <v>129</v>
      </c>
      <c r="K337" s="176" t="s">
        <v>129</v>
      </c>
      <c r="L337" s="176" t="s">
        <v>129</v>
      </c>
      <c r="M337" s="176" t="s">
        <v>129</v>
      </c>
      <c r="N337" s="176" t="s">
        <v>129</v>
      </c>
      <c r="O337" s="176" t="s">
        <v>204</v>
      </c>
      <c r="P337" s="176" t="s">
        <v>204</v>
      </c>
      <c r="Q337" s="94" t="e">
        <f t="shared" si="1107"/>
        <v>#DIV/0!</v>
      </c>
      <c r="R337" s="94">
        <f t="shared" si="1108"/>
        <v>-1</v>
      </c>
      <c r="S337" s="94">
        <f t="shared" si="1109"/>
        <v>-8.8207094918504425E-2</v>
      </c>
      <c r="T337" s="94">
        <f t="shared" si="1110"/>
        <v>0.7179887299523191</v>
      </c>
      <c r="U337" s="94">
        <f t="shared" si="1111"/>
        <v>-0.31453529831233651</v>
      </c>
      <c r="V337" s="94">
        <f t="shared" si="1112"/>
        <v>0.37181054862639606</v>
      </c>
      <c r="W337" s="362">
        <f t="shared" si="1113"/>
        <v>0</v>
      </c>
      <c r="X337" s="362">
        <f t="shared" si="1114"/>
        <v>-36.137999999999998</v>
      </c>
      <c r="Y337" s="362">
        <f t="shared" si="1115"/>
        <v>-3.4960000000000022</v>
      </c>
      <c r="Z337" s="100"/>
      <c r="AA337" s="396"/>
      <c r="AB337" s="100">
        <v>36.137999999999998</v>
      </c>
      <c r="AC337" s="100">
        <v>39.634</v>
      </c>
      <c r="AD337" s="100">
        <v>23.07</v>
      </c>
      <c r="AE337" s="100">
        <v>33.655999999999999</v>
      </c>
      <c r="AF337" s="100">
        <v>24.533999999999999</v>
      </c>
      <c r="AG337" s="201">
        <v>36.576999999999998</v>
      </c>
      <c r="AH337" s="205">
        <v>36.298105</v>
      </c>
      <c r="AI337" s="205">
        <v>41.687584999999999</v>
      </c>
      <c r="AJ337" s="205"/>
      <c r="AK337" s="205"/>
      <c r="AL337" s="94">
        <f t="shared" si="976"/>
        <v>-1.1908396946564885</v>
      </c>
      <c r="AM337" s="94">
        <f t="shared" si="977"/>
        <v>-0.98542582188351779</v>
      </c>
      <c r="AN337" s="94">
        <f t="shared" si="1001"/>
        <v>-5.2944895163839378E-2</v>
      </c>
      <c r="AO337" s="94">
        <f t="shared" si="1002"/>
        <v>0.35035925161841069</v>
      </c>
      <c r="AP337" s="94">
        <f t="shared" si="1003"/>
        <v>-0.30217434471803012</v>
      </c>
      <c r="AQ337" s="94">
        <f t="shared" si="1004"/>
        <v>0.112989667937455</v>
      </c>
      <c r="AR337" s="362">
        <f t="shared" si="978"/>
        <v>-0.312</v>
      </c>
      <c r="AS337" s="362">
        <f t="shared" si="1005"/>
        <v>-17.715</v>
      </c>
      <c r="AT337" s="362">
        <f t="shared" si="1006"/>
        <v>-1.004999999999999</v>
      </c>
      <c r="AU337" s="266">
        <v>-0.05</v>
      </c>
      <c r="AV337" s="266">
        <v>0.26200000000000001</v>
      </c>
      <c r="AW337" s="266">
        <v>17.977</v>
      </c>
      <c r="AX337" s="266">
        <v>18.981999999999999</v>
      </c>
      <c r="AY337" s="266">
        <v>14.057</v>
      </c>
      <c r="AZ337" s="266">
        <v>20.143999999999998</v>
      </c>
      <c r="BA337" s="266">
        <v>18.099</v>
      </c>
      <c r="BB337" s="201">
        <v>29.541</v>
      </c>
      <c r="BC337" s="205">
        <v>30.389206000000001</v>
      </c>
      <c r="BD337" s="205">
        <v>34.227975000000001</v>
      </c>
      <c r="BE337" s="205"/>
      <c r="BF337" s="205"/>
      <c r="BG337" s="94">
        <f t="shared" si="979"/>
        <v>-1.1908396946564885</v>
      </c>
      <c r="BH337" s="94">
        <f t="shared" si="1007"/>
        <v>1.138771186440678</v>
      </c>
      <c r="BI337" s="94">
        <f t="shared" si="1008"/>
        <v>-1.5738601823708207</v>
      </c>
      <c r="BJ337" s="94">
        <f t="shared" si="1009"/>
        <v>5.2075471698113205</v>
      </c>
      <c r="BK337" s="94">
        <f t="shared" si="1010"/>
        <v>0.2325581395348838</v>
      </c>
      <c r="BL337" s="94">
        <f t="shared" si="1011"/>
        <v>1.0669781931464175</v>
      </c>
      <c r="BM337" s="362">
        <f t="shared" si="980"/>
        <v>-0.312</v>
      </c>
      <c r="BN337" s="362">
        <f t="shared" si="1012"/>
        <v>2.15</v>
      </c>
      <c r="BO337" s="362">
        <f t="shared" si="1013"/>
        <v>-5.1779999999999999</v>
      </c>
      <c r="BP337" s="266">
        <v>-0.05</v>
      </c>
      <c r="BQ337" s="266">
        <v>0.26200000000000001</v>
      </c>
      <c r="BR337" s="266">
        <v>-1.8879999999999999</v>
      </c>
      <c r="BS337" s="266">
        <v>3.29</v>
      </c>
      <c r="BT337" s="266">
        <v>0.53</v>
      </c>
      <c r="BU337" s="266">
        <v>0.43</v>
      </c>
      <c r="BV337" s="266">
        <v>-6.42</v>
      </c>
      <c r="BW337" s="201">
        <v>0.82899999999999996</v>
      </c>
      <c r="BX337" s="205">
        <v>1.5808230000000001</v>
      </c>
      <c r="BY337" s="205">
        <v>0.75267099999999998</v>
      </c>
      <c r="BZ337" s="205"/>
      <c r="CA337" s="205"/>
      <c r="CB337" s="94">
        <f t="shared" si="981"/>
        <v>-0.71707317073170729</v>
      </c>
      <c r="CC337" s="94">
        <f t="shared" si="1014"/>
        <v>1.1019393336648433</v>
      </c>
      <c r="CD337" s="94">
        <f t="shared" si="1015"/>
        <v>-1.6422868093260938</v>
      </c>
      <c r="CE337" s="94">
        <f t="shared" si="1016"/>
        <v>8.1017441860465116</v>
      </c>
      <c r="CF337" s="94">
        <f t="shared" si="1017"/>
        <v>1</v>
      </c>
      <c r="CG337" s="94">
        <f t="shared" si="1018"/>
        <v>1.0256372037561483</v>
      </c>
      <c r="CH337" s="362">
        <f t="shared" si="982"/>
        <v>-0.14699999999999999</v>
      </c>
      <c r="CI337" s="362">
        <f t="shared" si="1019"/>
        <v>2.2160000000000002</v>
      </c>
      <c r="CJ337" s="362">
        <f t="shared" si="1020"/>
        <v>-5.1419999999999995</v>
      </c>
      <c r="CK337" s="100">
        <v>5.8000000000000003E-2</v>
      </c>
      <c r="CL337" s="100">
        <v>0.20499999999999999</v>
      </c>
      <c r="CM337" s="100">
        <v>-2.0110000000000001</v>
      </c>
      <c r="CN337" s="100">
        <v>3.1309999999999998</v>
      </c>
      <c r="CO337" s="100">
        <v>0.34399999999999997</v>
      </c>
      <c r="CP337" s="100">
        <v>0.17199999999999999</v>
      </c>
      <c r="CQ337" s="100">
        <v>-6.7089999999999996</v>
      </c>
      <c r="CR337" s="208">
        <v>-0.89700000000000002</v>
      </c>
      <c r="CS337" s="228">
        <v>1.180493</v>
      </c>
      <c r="CT337" s="228">
        <v>0.115256</v>
      </c>
      <c r="CU337" s="228"/>
      <c r="CV337" s="228"/>
      <c r="CW337" s="94">
        <f t="shared" si="983"/>
        <v>-4.5000000000000009</v>
      </c>
      <c r="CX337" s="94">
        <f t="shared" si="1021"/>
        <v>1.0992998090388286</v>
      </c>
      <c r="CY337" s="94">
        <f t="shared" si="1022"/>
        <v>-1.6435886931585415</v>
      </c>
      <c r="CZ337" s="94">
        <f t="shared" si="1023"/>
        <v>8.2813688212927747</v>
      </c>
      <c r="DA337" s="94">
        <f t="shared" si="1024"/>
        <v>1.1735537190082646</v>
      </c>
      <c r="DB337" s="94">
        <f t="shared" si="1025"/>
        <v>1.023069590085796</v>
      </c>
      <c r="DC337" s="362">
        <f t="shared" si="984"/>
        <v>-0.70200000000000007</v>
      </c>
      <c r="DD337" s="362">
        <f t="shared" si="1026"/>
        <v>1.7269999999999999</v>
      </c>
      <c r="DE337" s="362">
        <f t="shared" si="1027"/>
        <v>-4.0119999999999996</v>
      </c>
      <c r="DF337" s="266">
        <v>-0.54600000000000004</v>
      </c>
      <c r="DG337" s="266">
        <v>0.156</v>
      </c>
      <c r="DH337" s="266">
        <v>-1.571</v>
      </c>
      <c r="DI337" s="266">
        <v>2.4409999999999998</v>
      </c>
      <c r="DJ337" s="266">
        <v>0.26300000000000001</v>
      </c>
      <c r="DK337" s="266">
        <v>0.121</v>
      </c>
      <c r="DL337" s="266">
        <v>-5.2450000000000001</v>
      </c>
      <c r="DM337" s="201">
        <v>-0.71199999999999997</v>
      </c>
      <c r="DN337" s="205">
        <v>0.91330900000000004</v>
      </c>
      <c r="DO337" s="205">
        <v>3.0196000000000001E-2</v>
      </c>
      <c r="DP337" s="205"/>
      <c r="DQ337" s="205"/>
      <c r="DR337" s="94">
        <f t="shared" si="985"/>
        <v>-0.13494809688581322</v>
      </c>
      <c r="DS337" s="94">
        <f t="shared" si="1028"/>
        <v>4.0102827763496177E-2</v>
      </c>
      <c r="DT337" s="94">
        <f t="shared" si="1029"/>
        <v>-0.28767624977110423</v>
      </c>
      <c r="DU337" s="94">
        <f t="shared" si="1030"/>
        <v>0.80827814569536438</v>
      </c>
      <c r="DV337" s="94">
        <f t="shared" si="1031"/>
        <v>9.5393543706927778E-2</v>
      </c>
      <c r="DW337" s="94">
        <f t="shared" si="1032"/>
        <v>4.5902883156297418E-2</v>
      </c>
      <c r="DX337" s="362">
        <f t="shared" si="986"/>
        <v>-0.54600000000000026</v>
      </c>
      <c r="DY337" s="362">
        <f t="shared" si="1033"/>
        <v>0.15600000000000014</v>
      </c>
      <c r="DZ337" s="362">
        <f t="shared" si="1034"/>
        <v>-1.5710000000000002</v>
      </c>
      <c r="EA337" s="100">
        <v>3.5</v>
      </c>
      <c r="EB337" s="100">
        <v>4.0460000000000003</v>
      </c>
      <c r="EC337" s="100">
        <v>3.89</v>
      </c>
      <c r="ED337" s="100">
        <v>5.4610000000000003</v>
      </c>
      <c r="EE337" s="100">
        <v>3.02</v>
      </c>
      <c r="EF337" s="100">
        <v>2.7570000000000001</v>
      </c>
      <c r="EG337" s="100">
        <v>2.6360000000000001</v>
      </c>
      <c r="EH337" s="208">
        <v>0.871</v>
      </c>
      <c r="EI337" s="228">
        <v>1.5835049999999999</v>
      </c>
      <c r="EJ337" s="228">
        <v>0.67019600000000001</v>
      </c>
      <c r="EK337" s="228"/>
      <c r="EL337" s="228"/>
      <c r="EM337" s="94">
        <f t="shared" si="987"/>
        <v>-0.13428430890309884</v>
      </c>
      <c r="EN337" s="94">
        <f t="shared" si="1035"/>
        <v>-0.72942037665535364</v>
      </c>
      <c r="EO337" s="94">
        <f t="shared" si="1036"/>
        <v>-0.18131299373467727</v>
      </c>
      <c r="EP337" s="94">
        <f t="shared" si="1037"/>
        <v>0.22636466893833099</v>
      </c>
      <c r="EQ337" s="94">
        <f t="shared" si="1038"/>
        <v>5.4385346953152537E-2</v>
      </c>
      <c r="ER337" s="94">
        <f t="shared" si="1039"/>
        <v>-0.22005494505494502</v>
      </c>
      <c r="ES337" s="362">
        <f t="shared" si="988"/>
        <v>-0.54599999999999982</v>
      </c>
      <c r="ET337" s="362">
        <f t="shared" si="1040"/>
        <v>-10.960999999999999</v>
      </c>
      <c r="EU337" s="362">
        <f t="shared" si="1041"/>
        <v>-3.3280000000000012</v>
      </c>
      <c r="EV337" s="100">
        <v>3.52</v>
      </c>
      <c r="EW337" s="100">
        <v>4.0659999999999998</v>
      </c>
      <c r="EX337" s="100">
        <v>15.026999999999999</v>
      </c>
      <c r="EY337" s="100">
        <v>18.355</v>
      </c>
      <c r="EZ337" s="100">
        <v>14.967000000000001</v>
      </c>
      <c r="FA337" s="100">
        <v>14.195</v>
      </c>
      <c r="FB337" s="100">
        <v>18.2</v>
      </c>
      <c r="FC337" s="208">
        <v>18.088000000000001</v>
      </c>
      <c r="FD337" s="228">
        <v>20.102028000000001</v>
      </c>
      <c r="FE337" s="228">
        <v>24.505517000000001</v>
      </c>
      <c r="FF337" s="228"/>
      <c r="FG337" s="228"/>
      <c r="FH337" s="94" t="e">
        <f t="shared" si="989"/>
        <v>#DIV/0!</v>
      </c>
      <c r="FI337" s="94">
        <f t="shared" si="1042"/>
        <v>-1</v>
      </c>
      <c r="FJ337" s="94">
        <f t="shared" si="1043"/>
        <v>0.2</v>
      </c>
      <c r="FK337" s="94">
        <f t="shared" si="1044"/>
        <v>-0.13793103448275862</v>
      </c>
      <c r="FL337" s="94">
        <f t="shared" si="1045"/>
        <v>-9.375E-2</v>
      </c>
      <c r="FM337" s="94">
        <f t="shared" si="1046"/>
        <v>-0.1111111111111111</v>
      </c>
      <c r="FN337" s="362">
        <f t="shared" si="990"/>
        <v>0</v>
      </c>
      <c r="FO337" s="362">
        <f t="shared" si="1047"/>
        <v>-30</v>
      </c>
      <c r="FP337" s="362">
        <f t="shared" si="1048"/>
        <v>5</v>
      </c>
      <c r="FQ337" s="486">
        <v>0</v>
      </c>
      <c r="FR337" s="486">
        <v>0</v>
      </c>
      <c r="FS337" s="486">
        <v>30</v>
      </c>
      <c r="FT337" s="486">
        <v>25</v>
      </c>
      <c r="FU337" s="486">
        <v>29</v>
      </c>
      <c r="FV337" s="486">
        <v>32</v>
      </c>
      <c r="FW337" s="486">
        <v>36</v>
      </c>
      <c r="FX337" s="2">
        <v>48</v>
      </c>
      <c r="FY337" s="488">
        <v>46</v>
      </c>
      <c r="FZ337" s="488">
        <v>57</v>
      </c>
      <c r="GA337" s="488"/>
      <c r="GB337" s="488"/>
      <c r="GC337" s="2"/>
      <c r="GD337" s="89"/>
      <c r="GE337" s="1" t="s">
        <v>106</v>
      </c>
      <c r="GF337" s="336"/>
      <c r="GG337" s="1">
        <v>6400</v>
      </c>
      <c r="GH337" s="1" t="s">
        <v>116</v>
      </c>
      <c r="GI337" s="18" t="s">
        <v>82</v>
      </c>
      <c r="GJ337" s="94">
        <f t="shared" si="1116"/>
        <v>-0.70245066034015757</v>
      </c>
      <c r="GK337" s="94">
        <f t="shared" si="1117"/>
        <v>1.12011526072328</v>
      </c>
      <c r="GL337" s="94">
        <f t="shared" si="1118"/>
        <v>-1.5825296150031658</v>
      </c>
      <c r="GM337" s="94">
        <f t="shared" si="1119"/>
        <v>5.1998321144665374</v>
      </c>
      <c r="GN337" s="94">
        <f t="shared" si="1120"/>
        <v>0.86705902717673555</v>
      </c>
      <c r="GO337" s="392">
        <f t="shared" si="1121"/>
        <v>1.0166715508201025</v>
      </c>
      <c r="GP337" s="366">
        <f t="shared" si="1122"/>
        <v>-3.6290923732291404E-2</v>
      </c>
      <c r="GQ337" s="366">
        <f t="shared" si="1123"/>
        <v>0.48177773271618352</v>
      </c>
      <c r="GR337" s="366">
        <f t="shared" si="1124"/>
        <v>-1.1684707521695348</v>
      </c>
      <c r="GS337" s="94">
        <f t="shared" si="991"/>
        <v>1.5372382719321495E-2</v>
      </c>
      <c r="GT337" s="94">
        <f t="shared" si="1049"/>
        <v>5.1663306451612899E-2</v>
      </c>
      <c r="GU337" s="392">
        <f t="shared" si="1050"/>
        <v>-0.43011442626457064</v>
      </c>
      <c r="GV337" s="94">
        <f t="shared" si="1051"/>
        <v>0.73835632590496403</v>
      </c>
      <c r="GW337" s="94">
        <f t="shared" si="1052"/>
        <v>0.11909295482084126</v>
      </c>
      <c r="GX337" s="94">
        <f t="shared" si="1053"/>
        <v>6.3786389764509538E-2</v>
      </c>
      <c r="GY337" s="94">
        <f t="shared" si="1054"/>
        <v>-3.8260621613915022</v>
      </c>
      <c r="GZ337" s="94">
        <f t="shared" si="1055"/>
        <v>-0.73090093521911748</v>
      </c>
      <c r="HA337" s="94">
        <f t="shared" si="1056"/>
        <v>1.0476039190646851</v>
      </c>
      <c r="HB337" s="94">
        <f t="shared" si="1057"/>
        <v>0.17197357191030682</v>
      </c>
      <c r="HC337" s="94" t="str">
        <f t="shared" si="1058"/>
        <v>Negativ EK</v>
      </c>
      <c r="HD337" s="94">
        <f t="shared" si="1125"/>
        <v>-1.4803193105821693</v>
      </c>
      <c r="HE337" s="94">
        <f t="shared" si="1126"/>
        <v>1.242626080016902</v>
      </c>
      <c r="HF337" s="94">
        <f t="shared" si="1127"/>
        <v>-1.5728287399484897</v>
      </c>
      <c r="HG337" s="94">
        <f t="shared" si="1128"/>
        <v>4.4325817947913606</v>
      </c>
      <c r="HH337" s="94">
        <f t="shared" si="1129"/>
        <v>0.36920379021440775</v>
      </c>
      <c r="HI337" s="392">
        <f t="shared" si="1130"/>
        <v>1.0750271545885846</v>
      </c>
      <c r="HJ337" s="366">
        <f t="shared" si="1131"/>
        <v>-4.0626790904784826E-2</v>
      </c>
      <c r="HK337" s="366">
        <f t="shared" si="1132"/>
        <v>0.14055946552464868</v>
      </c>
      <c r="HL337" s="366">
        <f t="shared" si="1133"/>
        <v>-0.31058199114282042</v>
      </c>
      <c r="HM337" s="94">
        <f t="shared" si="992"/>
        <v>-1.3182177695755339E-2</v>
      </c>
      <c r="HN337" s="94">
        <f t="shared" si="1059"/>
        <v>2.7444613209029488E-2</v>
      </c>
      <c r="HO337" s="392">
        <f t="shared" si="1060"/>
        <v>-0.1131148523156192</v>
      </c>
      <c r="HP337" s="94">
        <f t="shared" si="1061"/>
        <v>0.19746713882720124</v>
      </c>
      <c r="HQ337" s="94">
        <f t="shared" si="1062"/>
        <v>3.634867293052603E-2</v>
      </c>
      <c r="HR337" s="94">
        <f t="shared" si="1063"/>
        <v>2.6547306683130115E-2</v>
      </c>
      <c r="HS337" s="94">
        <f t="shared" si="1064"/>
        <v>-0.35383597883597884</v>
      </c>
      <c r="HT337" s="94">
        <f t="shared" si="1065"/>
        <v>4.3414474584831414E-2</v>
      </c>
      <c r="HU337" s="94">
        <f t="shared" si="1066"/>
        <v>7.0876933487373048E-2</v>
      </c>
      <c r="HV337" s="94">
        <f t="shared" si="1067"/>
        <v>3.0714348936200772E-2</v>
      </c>
      <c r="HW337" s="94" t="str">
        <f t="shared" si="1068"/>
        <v>i.a.</v>
      </c>
      <c r="HX337" s="94">
        <f t="shared" si="1134"/>
        <v>-7.6675055048777154E-4</v>
      </c>
      <c r="HY337" s="94">
        <f t="shared" si="1135"/>
        <v>2.8439806180034575</v>
      </c>
      <c r="HZ337" s="94">
        <f t="shared" si="1136"/>
        <v>-0.12991931620074657</v>
      </c>
      <c r="IA337" s="94">
        <f t="shared" si="1137"/>
        <v>0.4745028061357951</v>
      </c>
      <c r="IB337" s="94">
        <f t="shared" si="1138"/>
        <v>3.8892988101813263E-2</v>
      </c>
      <c r="IC337" s="392">
        <f t="shared" si="1139"/>
        <v>0.34099559517045536</v>
      </c>
      <c r="ID337" s="366">
        <f t="shared" si="1140"/>
        <v>-7.629790278587123E-4</v>
      </c>
      <c r="IE337" s="366">
        <f t="shared" si="1141"/>
        <v>0.73621378878242161</v>
      </c>
      <c r="IF337" s="366">
        <f t="shared" si="1142"/>
        <v>-3.8653739350164917E-2</v>
      </c>
      <c r="IG337" s="94">
        <f t="shared" si="993"/>
        <v>0.99431818181818177</v>
      </c>
      <c r="IH337" s="94">
        <f t="shared" si="1069"/>
        <v>0.99508116084604048</v>
      </c>
      <c r="II337" s="392">
        <f t="shared" si="1070"/>
        <v>0.25886737206361882</v>
      </c>
      <c r="IJ337" s="94">
        <f t="shared" si="1071"/>
        <v>0.29752111141378373</v>
      </c>
      <c r="IK337" s="94">
        <f t="shared" si="1072"/>
        <v>0.20177724326852409</v>
      </c>
      <c r="IL337" s="94">
        <f t="shared" si="1073"/>
        <v>0.19422331806974288</v>
      </c>
      <c r="IM337" s="94">
        <f t="shared" si="1074"/>
        <v>0.14483516483516484</v>
      </c>
      <c r="IN337" s="94">
        <f t="shared" si="1075"/>
        <v>4.8153471915081819E-2</v>
      </c>
      <c r="IO337" s="94">
        <f t="shared" si="1076"/>
        <v>7.8773395400702842E-2</v>
      </c>
      <c r="IP337" s="94">
        <f t="shared" si="1077"/>
        <v>2.7348780276702588E-2</v>
      </c>
      <c r="IQ337" s="94" t="str">
        <f t="shared" si="1078"/>
        <v>i.a.</v>
      </c>
      <c r="IR337" s="94" t="str">
        <f t="shared" si="994"/>
        <v>i.a.</v>
      </c>
      <c r="IS337" s="94" t="e">
        <f t="shared" si="1143"/>
        <v>#VALUE!</v>
      </c>
      <c r="IT337" s="94" t="e">
        <f t="shared" si="1144"/>
        <v>#VALUE!</v>
      </c>
      <c r="IU337" s="94">
        <f t="shared" si="1145"/>
        <v>-1.6293755733046962</v>
      </c>
      <c r="IV337" s="94">
        <f t="shared" si="1146"/>
        <v>2.6132641975966893</v>
      </c>
      <c r="IW337" s="94">
        <f t="shared" si="1147"/>
        <v>0.79813509944456207</v>
      </c>
      <c r="IX337" s="392">
        <f t="shared" si="1148"/>
        <v>1.0488246669436121</v>
      </c>
      <c r="IY337" s="366" t="e">
        <f t="shared" si="1149"/>
        <v>#VALUE!</v>
      </c>
      <c r="IZ337" s="366" t="e">
        <f t="shared" si="1150"/>
        <v>#VALUE!</v>
      </c>
      <c r="JA337" s="366">
        <f t="shared" si="1151"/>
        <v>-0.13525371237251982</v>
      </c>
      <c r="JB337" s="392"/>
      <c r="JC337" s="94" t="str">
        <f t="shared" si="1079"/>
        <v>i.a.</v>
      </c>
      <c r="JD337" s="392">
        <f t="shared" si="1080"/>
        <v>-5.2244175106536055E-2</v>
      </c>
      <c r="JE337" s="94">
        <f t="shared" si="1081"/>
        <v>8.3009537265983757E-2</v>
      </c>
      <c r="JF337" s="94">
        <f t="shared" si="1082"/>
        <v>2.2973558734286952E-2</v>
      </c>
      <c r="JG337" s="94">
        <f t="shared" si="1083"/>
        <v>1.2776325172331827E-2</v>
      </c>
      <c r="JH337" s="94">
        <f t="shared" si="1084"/>
        <v>-0.26167767180239671</v>
      </c>
      <c r="JI337" s="94">
        <f t="shared" si="1085"/>
        <v>2.2664515952647839E-2</v>
      </c>
      <c r="JJ337" s="94">
        <f t="shared" si="1086"/>
        <v>4.3551116511454248E-2</v>
      </c>
      <c r="JK337" s="94">
        <f t="shared" si="1087"/>
        <v>1.805503964789517E-2</v>
      </c>
      <c r="JL337" s="94" t="str">
        <f t="shared" si="1088"/>
        <v>i.a.</v>
      </c>
      <c r="JM337" s="94" t="str">
        <f t="shared" si="995"/>
        <v>i.a.</v>
      </c>
      <c r="JN337" s="94" t="e">
        <f t="shared" si="1152"/>
        <v>#VALUE!</v>
      </c>
      <c r="JO337" s="94" t="e">
        <f t="shared" si="1153"/>
        <v>#VALUE!</v>
      </c>
      <c r="JP337" s="94">
        <f t="shared" si="1154"/>
        <v>-0.24017257909875372</v>
      </c>
      <c r="JQ337" s="94">
        <f t="shared" si="1155"/>
        <v>0.99286692674469024</v>
      </c>
      <c r="JR337" s="94">
        <f t="shared" si="1156"/>
        <v>-0.24362515675844035</v>
      </c>
      <c r="JS337" s="392">
        <f t="shared" si="1157"/>
        <v>0.54328686720469543</v>
      </c>
      <c r="JT337" s="364" t="e">
        <f t="shared" si="1158"/>
        <v>#VALUE!</v>
      </c>
      <c r="JU337" s="364" t="e">
        <f t="shared" si="1159"/>
        <v>#VALUE!</v>
      </c>
      <c r="JV337" s="364">
        <f t="shared" si="1160"/>
        <v>-0.38076000000000021</v>
      </c>
      <c r="JW337" s="99" t="str">
        <f t="shared" si="996"/>
        <v>i.a.</v>
      </c>
      <c r="JX337" s="99" t="str">
        <f t="shared" si="1089"/>
        <v>i.a.</v>
      </c>
      <c r="JY337" s="393">
        <f t="shared" si="1090"/>
        <v>1.2045999999999999</v>
      </c>
      <c r="JZ337" s="99">
        <f t="shared" si="1091"/>
        <v>1.5853600000000001</v>
      </c>
      <c r="KA337" s="99">
        <f t="shared" si="1092"/>
        <v>0.79551724137931035</v>
      </c>
      <c r="KB337" s="99">
        <f t="shared" si="1093"/>
        <v>1.05175</v>
      </c>
      <c r="KC337" s="99">
        <f t="shared" si="1094"/>
        <v>0.68149999999999999</v>
      </c>
      <c r="KD337" s="99">
        <f t="shared" si="1095"/>
        <v>0.76202083333333326</v>
      </c>
      <c r="KE337" s="99">
        <f t="shared" si="1096"/>
        <v>0.78908923913043483</v>
      </c>
      <c r="KF337" s="99">
        <f t="shared" si="997"/>
        <v>0.73136114035087718</v>
      </c>
      <c r="KG337" s="99" t="str">
        <f t="shared" si="998"/>
        <v>i.a.</v>
      </c>
      <c r="KH337" s="99" t="str">
        <f t="shared" si="999"/>
        <v>i.a.</v>
      </c>
      <c r="KI337" s="94" t="e">
        <f t="shared" si="1161"/>
        <v>#VALUE!</v>
      </c>
      <c r="KJ337" s="94" t="e">
        <f t="shared" si="1162"/>
        <v>#VALUE!</v>
      </c>
      <c r="KK337" s="94">
        <f t="shared" si="1163"/>
        <v>-1.535239007771745</v>
      </c>
      <c r="KL337" s="94">
        <f t="shared" si="1164"/>
        <v>9.5580232558139535</v>
      </c>
      <c r="KM337" s="94">
        <f t="shared" si="1165"/>
        <v>1.2068965517241379</v>
      </c>
      <c r="KN337" s="392">
        <f t="shared" si="1166"/>
        <v>1.028841854225667</v>
      </c>
      <c r="KO337" s="364" t="e">
        <f t="shared" si="1167"/>
        <v>#VALUE!</v>
      </c>
      <c r="KP337" s="364" t="e">
        <f t="shared" si="1168"/>
        <v>#VALUE!</v>
      </c>
      <c r="KQ337" s="364">
        <f t="shared" si="1169"/>
        <v>-0.19227333333333332</v>
      </c>
      <c r="KR337" s="308"/>
      <c r="KS337" s="308" t="str">
        <f t="shared" si="1097"/>
        <v>i.a.</v>
      </c>
      <c r="KT337" s="395">
        <f t="shared" si="1098"/>
        <v>-6.7033333333333334E-2</v>
      </c>
      <c r="KU337" s="308">
        <f t="shared" si="1099"/>
        <v>0.12523999999999999</v>
      </c>
      <c r="KV337" s="308">
        <f t="shared" si="1100"/>
        <v>1.1862068965517241E-2</v>
      </c>
      <c r="KW337" s="308">
        <f t="shared" si="1101"/>
        <v>5.3749999999999996E-3</v>
      </c>
      <c r="KX337" s="308">
        <f t="shared" si="1102"/>
        <v>-0.18636111111111109</v>
      </c>
      <c r="KY337" s="308">
        <f t="shared" si="1103"/>
        <v>-1.8687499999999999E-2</v>
      </c>
      <c r="KZ337" s="308">
        <f t="shared" si="1104"/>
        <v>2.5662891304347825E-2</v>
      </c>
      <c r="LA337" s="308">
        <f t="shared" si="1105"/>
        <v>2.0220350877192981E-3</v>
      </c>
      <c r="LB337" s="308" t="str">
        <f t="shared" si="1106"/>
        <v>i.a.</v>
      </c>
      <c r="LC337" s="308" t="str">
        <f t="shared" si="1000"/>
        <v>i.a.</v>
      </c>
    </row>
    <row r="338" spans="1:315" s="1" customFormat="1" ht="15.75" customHeight="1" x14ac:dyDescent="0.3">
      <c r="A338" s="348" t="s">
        <v>375</v>
      </c>
      <c r="B338" s="171">
        <v>12888678</v>
      </c>
      <c r="C338" t="s">
        <v>128</v>
      </c>
      <c r="D338" s="4"/>
      <c r="E338">
        <v>1</v>
      </c>
      <c r="F338"/>
      <c r="G338">
        <v>711210</v>
      </c>
      <c r="H338"/>
      <c r="I338" s="186">
        <v>45033</v>
      </c>
      <c r="J338" s="176"/>
      <c r="K338" s="176" t="s">
        <v>132</v>
      </c>
      <c r="L338" s="176" t="s">
        <v>132</v>
      </c>
      <c r="M338" s="176" t="s">
        <v>132</v>
      </c>
      <c r="N338" s="176" t="s">
        <v>132</v>
      </c>
      <c r="O338" s="176" t="s">
        <v>132</v>
      </c>
      <c r="P338" s="176" t="s">
        <v>132</v>
      </c>
      <c r="Q338" s="94" t="e">
        <f t="shared" si="1107"/>
        <v>#DIV/0!</v>
      </c>
      <c r="R338" s="94" t="e">
        <f t="shared" si="1108"/>
        <v>#DIV/0!</v>
      </c>
      <c r="S338" s="94" t="e">
        <f t="shared" si="1109"/>
        <v>#DIV/0!</v>
      </c>
      <c r="T338" s="94">
        <f t="shared" si="1110"/>
        <v>-1</v>
      </c>
      <c r="U338" s="94">
        <f t="shared" si="1111"/>
        <v>8.6023395551009907E-2</v>
      </c>
      <c r="V338" s="94">
        <f t="shared" si="1112"/>
        <v>1.8589054920727932E-2</v>
      </c>
      <c r="W338" s="362">
        <f t="shared" si="1113"/>
        <v>0</v>
      </c>
      <c r="X338" s="362">
        <f t="shared" si="1114"/>
        <v>0</v>
      </c>
      <c r="Y338" s="362">
        <f t="shared" si="1115"/>
        <v>0</v>
      </c>
      <c r="Z338" s="100"/>
      <c r="AA338" s="396"/>
      <c r="AB338" s="100"/>
      <c r="AC338" s="100"/>
      <c r="AD338" s="100">
        <v>67.959000000000003</v>
      </c>
      <c r="AE338" s="203">
        <v>62.576000000000001</v>
      </c>
      <c r="AF338" s="203">
        <v>61.433999999999997</v>
      </c>
      <c r="AG338" s="205">
        <v>53.481000000000002</v>
      </c>
      <c r="AH338" s="205">
        <v>53.467804000000001</v>
      </c>
      <c r="AI338" s="205">
        <v>47.120936999999998</v>
      </c>
      <c r="AJ338" s="205">
        <v>41.579692999999999</v>
      </c>
      <c r="AK338" s="205">
        <v>42.005477999999997</v>
      </c>
      <c r="AL338" s="94">
        <f t="shared" si="976"/>
        <v>-1</v>
      </c>
      <c r="AM338" s="94">
        <f t="shared" si="977"/>
        <v>0.16205633904941447</v>
      </c>
      <c r="AN338" s="94">
        <f t="shared" si="1001"/>
        <v>9.8968086377943271E-2</v>
      </c>
      <c r="AO338" s="94">
        <f t="shared" si="1002"/>
        <v>6.2391534391534401E-2</v>
      </c>
      <c r="AP338" s="94">
        <f t="shared" si="1003"/>
        <v>4.4822324923158595E-2</v>
      </c>
      <c r="AQ338" s="94">
        <f t="shared" si="1004"/>
        <v>0.18029492365914138</v>
      </c>
      <c r="AR338" s="362">
        <f t="shared" si="978"/>
        <v>-64.105999999999995</v>
      </c>
      <c r="AS338" s="362">
        <f t="shared" si="1005"/>
        <v>8.9399999999999977</v>
      </c>
      <c r="AT338" s="362">
        <f t="shared" si="1006"/>
        <v>4.9679999999999964</v>
      </c>
      <c r="AU338" s="266"/>
      <c r="AV338" s="266">
        <v>64.105999999999995</v>
      </c>
      <c r="AW338" s="266">
        <v>55.165999999999997</v>
      </c>
      <c r="AX338" s="266">
        <v>50.198</v>
      </c>
      <c r="AY338" s="266">
        <v>47.25</v>
      </c>
      <c r="AZ338" s="267">
        <v>45.222999999999999</v>
      </c>
      <c r="BA338" s="267">
        <v>38.314999999999998</v>
      </c>
      <c r="BB338" s="205">
        <v>33.845999999999997</v>
      </c>
      <c r="BC338" s="205">
        <v>34.697637</v>
      </c>
      <c r="BD338" s="205">
        <v>32.913803000000001</v>
      </c>
      <c r="BE338" s="205">
        <v>29.986035000000001</v>
      </c>
      <c r="BF338" s="205">
        <v>30.019231000000001</v>
      </c>
      <c r="BG338" s="94">
        <f t="shared" si="979"/>
        <v>-1</v>
      </c>
      <c r="BH338" s="94">
        <f t="shared" si="1007"/>
        <v>12.139204545454545</v>
      </c>
      <c r="BI338" s="94">
        <f t="shared" si="1008"/>
        <v>-1.3514727908137791</v>
      </c>
      <c r="BJ338" s="94">
        <f t="shared" si="1009"/>
        <v>1.230512249443207</v>
      </c>
      <c r="BK338" s="94">
        <f t="shared" si="1010"/>
        <v>-0.7714431152965131</v>
      </c>
      <c r="BL338" s="94">
        <f t="shared" si="1011"/>
        <v>1.2110298255486778</v>
      </c>
      <c r="BM338" s="362">
        <f t="shared" si="980"/>
        <v>-7.8419999999999996</v>
      </c>
      <c r="BN338" s="362">
        <f t="shared" si="1012"/>
        <v>8.5459999999999994</v>
      </c>
      <c r="BO338" s="362">
        <f t="shared" si="1013"/>
        <v>-2.7069999999999999</v>
      </c>
      <c r="BP338" s="266"/>
      <c r="BQ338" s="266">
        <v>7.8419999999999996</v>
      </c>
      <c r="BR338" s="266">
        <v>-0.70399999999999996</v>
      </c>
      <c r="BS338" s="266">
        <v>2.0030000000000001</v>
      </c>
      <c r="BT338" s="266">
        <v>0.89800000000000002</v>
      </c>
      <c r="BU338" s="267">
        <v>3.9289999999999998</v>
      </c>
      <c r="BV338" s="267">
        <v>1.7769999999999999</v>
      </c>
      <c r="BW338" s="205">
        <v>2.1829999999999998</v>
      </c>
      <c r="BX338" s="205">
        <v>2.2441610000000001</v>
      </c>
      <c r="BY338" s="205">
        <v>2.8328669999999998</v>
      </c>
      <c r="BZ338" s="205">
        <v>1.994202</v>
      </c>
      <c r="CA338" s="205">
        <v>2.5098989999999999</v>
      </c>
      <c r="CB338" s="94">
        <f t="shared" si="981"/>
        <v>-1</v>
      </c>
      <c r="CC338" s="94">
        <f t="shared" si="1014"/>
        <v>106.66153846153846</v>
      </c>
      <c r="CD338" s="94">
        <f t="shared" si="1015"/>
        <v>-0.9767441860465117</v>
      </c>
      <c r="CE338" s="94">
        <f t="shared" si="1016"/>
        <v>27.875</v>
      </c>
      <c r="CF338" s="94">
        <f t="shared" si="1017"/>
        <v>-1.0478601012425219</v>
      </c>
      <c r="CG338" s="94">
        <f t="shared" si="1018"/>
        <v>0.3082480433473811</v>
      </c>
      <c r="CH338" s="362">
        <f t="shared" si="982"/>
        <v>-6.9980000000000002</v>
      </c>
      <c r="CI338" s="362">
        <f t="shared" si="1019"/>
        <v>6.9329999999999998</v>
      </c>
      <c r="CJ338" s="362">
        <f t="shared" si="1020"/>
        <v>-2.73</v>
      </c>
      <c r="CK338" s="100"/>
      <c r="CL338" s="100">
        <v>6.9980000000000002</v>
      </c>
      <c r="CM338" s="100">
        <v>6.5000000000000002E-2</v>
      </c>
      <c r="CN338" s="100">
        <v>2.7949999999999999</v>
      </c>
      <c r="CO338" s="100">
        <v>-0.104</v>
      </c>
      <c r="CP338" s="203">
        <v>2.173</v>
      </c>
      <c r="CQ338" s="203">
        <v>1.661</v>
      </c>
      <c r="CR338" s="228">
        <v>2.3809999999999998</v>
      </c>
      <c r="CS338" s="228">
        <v>2.500642</v>
      </c>
      <c r="CT338" s="228">
        <v>3.2784059999999999</v>
      </c>
      <c r="CU338" s="228">
        <v>2.160507</v>
      </c>
      <c r="CV338" s="228">
        <v>2.9013040000000001</v>
      </c>
      <c r="CW338" s="94">
        <f t="shared" si="983"/>
        <v>-1</v>
      </c>
      <c r="CX338" s="94">
        <f t="shared" si="1021"/>
        <v>100.7962962962963</v>
      </c>
      <c r="CY338" s="94">
        <f t="shared" si="1022"/>
        <v>-1.023725834797891</v>
      </c>
      <c r="CZ338" s="94">
        <f t="shared" si="1023"/>
        <v>5.6639344262295079</v>
      </c>
      <c r="DA338" s="94">
        <f t="shared" si="1024"/>
        <v>-1.3655430711610488</v>
      </c>
      <c r="DB338" s="94">
        <f t="shared" si="1025"/>
        <v>0.69847328244274798</v>
      </c>
      <c r="DC338" s="362">
        <f t="shared" si="984"/>
        <v>-5.3890000000000002</v>
      </c>
      <c r="DD338" s="362">
        <f t="shared" si="1026"/>
        <v>5.4430000000000005</v>
      </c>
      <c r="DE338" s="362">
        <f t="shared" si="1027"/>
        <v>-2.3299999999999996</v>
      </c>
      <c r="DF338" s="266"/>
      <c r="DG338" s="266">
        <v>5.3890000000000002</v>
      </c>
      <c r="DH338" s="266">
        <v>-5.3999999999999999E-2</v>
      </c>
      <c r="DI338" s="266">
        <v>2.2759999999999998</v>
      </c>
      <c r="DJ338" s="266">
        <v>-0.48799999999999999</v>
      </c>
      <c r="DK338" s="267">
        <v>1.335</v>
      </c>
      <c r="DL338" s="267">
        <v>0.78600000000000003</v>
      </c>
      <c r="DM338" s="205">
        <v>1.5</v>
      </c>
      <c r="DN338" s="205">
        <v>1.9080699999999999</v>
      </c>
      <c r="DO338" s="205">
        <v>2.6692089999999999</v>
      </c>
      <c r="DP338" s="205">
        <v>1.945309</v>
      </c>
      <c r="DQ338" s="205">
        <v>2.1941639999999998</v>
      </c>
      <c r="DR338" s="94">
        <f t="shared" si="985"/>
        <v>-1</v>
      </c>
      <c r="DS338" s="94">
        <f t="shared" si="1028"/>
        <v>1.443878917760514</v>
      </c>
      <c r="DT338" s="94">
        <f t="shared" si="1029"/>
        <v>-0.22034252297410195</v>
      </c>
      <c r="DU338" s="94">
        <f t="shared" si="1030"/>
        <v>0.90605095541401282</v>
      </c>
      <c r="DV338" s="94">
        <f t="shared" si="1031"/>
        <v>-0.42053056516724335</v>
      </c>
      <c r="DW338" s="94">
        <f t="shared" si="1032"/>
        <v>0.1450079239302694</v>
      </c>
      <c r="DX338" s="362">
        <f t="shared" si="986"/>
        <v>-9.1229999999999993</v>
      </c>
      <c r="DY338" s="362">
        <f t="shared" si="1033"/>
        <v>5.3899999999999988</v>
      </c>
      <c r="DZ338" s="362">
        <f t="shared" si="1034"/>
        <v>-1.0550000000000002</v>
      </c>
      <c r="EA338" s="100"/>
      <c r="EB338" s="100">
        <v>9.1229999999999993</v>
      </c>
      <c r="EC338" s="100">
        <v>3.7330000000000001</v>
      </c>
      <c r="ED338" s="100">
        <v>4.7880000000000003</v>
      </c>
      <c r="EE338" s="100">
        <v>2.512</v>
      </c>
      <c r="EF338" s="203">
        <v>4.335</v>
      </c>
      <c r="EG338" s="203">
        <v>3.786</v>
      </c>
      <c r="EH338" s="228">
        <v>4.5</v>
      </c>
      <c r="EI338" s="228">
        <v>4.9080700000000004</v>
      </c>
      <c r="EJ338" s="228">
        <v>5.6692090000000004</v>
      </c>
      <c r="EK338" s="228">
        <v>4.945309</v>
      </c>
      <c r="EL338" s="228">
        <v>5.1941639999999998</v>
      </c>
      <c r="EM338" s="94">
        <f t="shared" si="987"/>
        <v>-1</v>
      </c>
      <c r="EN338" s="94">
        <f t="shared" si="1035"/>
        <v>0.17920560747663547</v>
      </c>
      <c r="EO338" s="94">
        <f t="shared" si="1036"/>
        <v>4.2602717479564914E-2</v>
      </c>
      <c r="EP338" s="94">
        <f t="shared" si="1037"/>
        <v>0.29698799410236598</v>
      </c>
      <c r="EQ338" s="94">
        <f t="shared" si="1038"/>
        <v>0.31757631822386678</v>
      </c>
      <c r="ER338" s="94">
        <f t="shared" si="1039"/>
        <v>4.5808542543414252E-2</v>
      </c>
      <c r="ES338" s="362">
        <f t="shared" si="988"/>
        <v>-45.423000000000002</v>
      </c>
      <c r="ET338" s="362">
        <f t="shared" si="1040"/>
        <v>6.9029999999999987</v>
      </c>
      <c r="EU338" s="362">
        <f t="shared" si="1041"/>
        <v>1.5740000000000052</v>
      </c>
      <c r="EV338" s="100"/>
      <c r="EW338" s="100">
        <v>45.423000000000002</v>
      </c>
      <c r="EX338" s="100">
        <v>38.520000000000003</v>
      </c>
      <c r="EY338" s="100">
        <v>36.945999999999998</v>
      </c>
      <c r="EZ338" s="100">
        <v>28.486000000000001</v>
      </c>
      <c r="FA338" s="203">
        <v>21.62</v>
      </c>
      <c r="FB338" s="203">
        <v>20.672999999999998</v>
      </c>
      <c r="FC338" s="228">
        <v>20.132000000000001</v>
      </c>
      <c r="FD338" s="228">
        <v>23.404181999999999</v>
      </c>
      <c r="FE338" s="228">
        <v>24.868230000000001</v>
      </c>
      <c r="FF338" s="228">
        <v>25.169298000000001</v>
      </c>
      <c r="FG338" s="228">
        <v>24.368545000000001</v>
      </c>
      <c r="FH338" s="94">
        <f t="shared" si="989"/>
        <v>-1</v>
      </c>
      <c r="FI338" s="94">
        <f t="shared" si="1042"/>
        <v>0</v>
      </c>
      <c r="FJ338" s="94">
        <f t="shared" si="1043"/>
        <v>0.17391304347826086</v>
      </c>
      <c r="FK338" s="94">
        <f t="shared" si="1044"/>
        <v>2.9850746268656716E-2</v>
      </c>
      <c r="FL338" s="94">
        <f t="shared" si="1045"/>
        <v>6.3492063492063489E-2</v>
      </c>
      <c r="FM338" s="94">
        <f t="shared" si="1046"/>
        <v>0.125</v>
      </c>
      <c r="FN338" s="362">
        <f t="shared" si="990"/>
        <v>-81</v>
      </c>
      <c r="FO338" s="362">
        <f t="shared" si="1047"/>
        <v>0</v>
      </c>
      <c r="FP338" s="362">
        <f t="shared" si="1048"/>
        <v>12</v>
      </c>
      <c r="FQ338" s="486"/>
      <c r="FR338" s="486">
        <v>81</v>
      </c>
      <c r="FS338" s="486">
        <v>81</v>
      </c>
      <c r="FT338" s="486">
        <v>69</v>
      </c>
      <c r="FU338" s="486">
        <v>67</v>
      </c>
      <c r="FV338" s="487">
        <v>63</v>
      </c>
      <c r="FW338" s="487">
        <v>56</v>
      </c>
      <c r="FX338" s="488">
        <v>50</v>
      </c>
      <c r="FY338" s="488">
        <v>51</v>
      </c>
      <c r="FZ338" s="488">
        <v>49</v>
      </c>
      <c r="GA338" s="488">
        <v>45</v>
      </c>
      <c r="GB338" s="488">
        <v>46</v>
      </c>
      <c r="GC338" s="2"/>
      <c r="GD338" s="89"/>
      <c r="GE338" s="1" t="s">
        <v>81</v>
      </c>
      <c r="GF338" s="336" t="s">
        <v>87</v>
      </c>
      <c r="GG338" s="1">
        <v>1612</v>
      </c>
      <c r="GH338" s="1" t="s">
        <v>164</v>
      </c>
      <c r="GI338" s="18" t="s">
        <v>97</v>
      </c>
      <c r="GJ338" s="94">
        <f t="shared" si="1116"/>
        <v>-1</v>
      </c>
      <c r="GK338" s="94">
        <f t="shared" si="1117"/>
        <v>70.3584294672347</v>
      </c>
      <c r="GL338" s="94">
        <f t="shared" si="1118"/>
        <v>-0.98007658234239348</v>
      </c>
      <c r="GM338" s="94">
        <f t="shared" si="1119"/>
        <v>26.20727739726027</v>
      </c>
      <c r="GN338" s="94">
        <f t="shared" si="1120"/>
        <v>-1.0567652814649511</v>
      </c>
      <c r="GO338" s="392">
        <f t="shared" si="1121"/>
        <v>0.3348286279000614</v>
      </c>
      <c r="GP338" s="366">
        <f t="shared" si="1122"/>
        <v>-1.0886745488487866</v>
      </c>
      <c r="GQ338" s="366">
        <f t="shared" si="1123"/>
        <v>1.0734181235465921</v>
      </c>
      <c r="GR338" s="366">
        <f t="shared" si="1124"/>
        <v>-0.75049699935533953</v>
      </c>
      <c r="GS338" s="94">
        <f t="shared" si="991"/>
        <v>0</v>
      </c>
      <c r="GT338" s="94">
        <f t="shared" si="1049"/>
        <v>1.0886745488487866</v>
      </c>
      <c r="GU338" s="392">
        <f t="shared" si="1050"/>
        <v>1.5256425302194577E-2</v>
      </c>
      <c r="GV338" s="94">
        <f t="shared" si="1051"/>
        <v>0.76575342465753415</v>
      </c>
      <c r="GW338" s="94">
        <f t="shared" si="1052"/>
        <v>-3.0378267854534832E-2</v>
      </c>
      <c r="GX338" s="94">
        <f t="shared" si="1053"/>
        <v>0.53515576899396622</v>
      </c>
      <c r="GY338" s="94">
        <f t="shared" si="1054"/>
        <v>0.40091720975138789</v>
      </c>
      <c r="GZ338" s="94">
        <f t="shared" si="1055"/>
        <v>0.50616119990603803</v>
      </c>
      <c r="HA338" s="94">
        <f t="shared" si="1056"/>
        <v>0.47283275783875983</v>
      </c>
      <c r="HB338" s="94">
        <f t="shared" si="1057"/>
        <v>0.61772112497241982</v>
      </c>
      <c r="HC338" s="94">
        <f t="shared" si="1058"/>
        <v>0.42615765138878525</v>
      </c>
      <c r="HD338" s="94">
        <f t="shared" si="1125"/>
        <v>-1</v>
      </c>
      <c r="HE338" s="94">
        <f t="shared" si="1126"/>
        <v>11.014309831996387</v>
      </c>
      <c r="HF338" s="94">
        <f t="shared" si="1127"/>
        <v>-1.3047407792718204</v>
      </c>
      <c r="HG338" s="94">
        <f t="shared" si="1128"/>
        <v>0.70806404772284737</v>
      </c>
      <c r="HH338" s="94">
        <f t="shared" si="1129"/>
        <v>-0.80708185996158999</v>
      </c>
      <c r="HI338" s="392">
        <f t="shared" si="1130"/>
        <v>1.1332388818838528</v>
      </c>
      <c r="HJ338" s="366">
        <f t="shared" si="1131"/>
        <v>-0.18684107072656442</v>
      </c>
      <c r="HK338" s="366">
        <f t="shared" si="1132"/>
        <v>0.20549847936091631</v>
      </c>
      <c r="HL338" s="366">
        <f t="shared" si="1133"/>
        <v>-7.9881274632640192E-2</v>
      </c>
      <c r="HM338" s="94">
        <f t="shared" si="992"/>
        <v>0</v>
      </c>
      <c r="HN338" s="94">
        <f t="shared" si="1059"/>
        <v>0.18684107072656442</v>
      </c>
      <c r="HO338" s="392">
        <f t="shared" si="1060"/>
        <v>-1.8657408634351891E-2</v>
      </c>
      <c r="HP338" s="94">
        <f t="shared" si="1061"/>
        <v>6.1223865998288302E-2</v>
      </c>
      <c r="HQ338" s="94">
        <f t="shared" si="1062"/>
        <v>3.5844010697321675E-2</v>
      </c>
      <c r="HR338" s="94">
        <f t="shared" si="1063"/>
        <v>0.18579906840375476</v>
      </c>
      <c r="HS338" s="94">
        <f t="shared" si="1064"/>
        <v>8.7097169464526406E-2</v>
      </c>
      <c r="HT338" s="94">
        <f t="shared" si="1065"/>
        <v>0.10028440252294057</v>
      </c>
      <c r="HU338" s="94">
        <f t="shared" si="1066"/>
        <v>9.2979029098442398E-2</v>
      </c>
      <c r="HV338" s="94">
        <f t="shared" si="1067"/>
        <v>0.11322969432063069</v>
      </c>
      <c r="HW338" s="94">
        <f t="shared" si="1068"/>
        <v>8.051226614772064E-2</v>
      </c>
      <c r="HX338" s="94" t="e">
        <f t="shared" si="1134"/>
        <v>#VALUE!</v>
      </c>
      <c r="HY338" s="94">
        <f t="shared" si="1135"/>
        <v>1.0724790505280368</v>
      </c>
      <c r="HZ338" s="94">
        <f t="shared" si="1136"/>
        <v>-0.25220080098133885</v>
      </c>
      <c r="IA338" s="94">
        <f t="shared" si="1137"/>
        <v>0.4695979948011576</v>
      </c>
      <c r="IB338" s="94">
        <f t="shared" si="1138"/>
        <v>-0.56020047809154672</v>
      </c>
      <c r="IC338" s="392">
        <f t="shared" si="1139"/>
        <v>9.4854246596228334E-2</v>
      </c>
      <c r="ID338" s="366" t="e">
        <f t="shared" si="1140"/>
        <v>#VALUE!</v>
      </c>
      <c r="IE338" s="366">
        <f t="shared" si="1141"/>
        <v>0.10393469095589722</v>
      </c>
      <c r="IF338" s="366">
        <f t="shared" si="1142"/>
        <v>-3.2683847645175401E-2</v>
      </c>
      <c r="IG338" s="94" t="str">
        <f t="shared" si="993"/>
        <v>i.a.</v>
      </c>
      <c r="IH338" s="94">
        <f t="shared" si="1069"/>
        <v>0.20084538669836866</v>
      </c>
      <c r="II338" s="392">
        <f t="shared" si="1070"/>
        <v>9.6910695742471437E-2</v>
      </c>
      <c r="IJ338" s="94">
        <f t="shared" si="1071"/>
        <v>0.12959454338764684</v>
      </c>
      <c r="IK338" s="94">
        <f t="shared" si="1072"/>
        <v>8.8183669170820753E-2</v>
      </c>
      <c r="IL338" s="94">
        <f t="shared" si="1073"/>
        <v>0.20050878815911191</v>
      </c>
      <c r="IM338" s="94">
        <f t="shared" si="1074"/>
        <v>0.18313742562763025</v>
      </c>
      <c r="IN338" s="94">
        <f t="shared" si="1075"/>
        <v>0.22352473673753226</v>
      </c>
      <c r="IO338" s="94">
        <f t="shared" si="1076"/>
        <v>0.20970910241596996</v>
      </c>
      <c r="IP338" s="94">
        <f t="shared" si="1077"/>
        <v>0.22796994398073367</v>
      </c>
      <c r="IQ338" s="94">
        <f t="shared" si="1078"/>
        <v>0.19648180096242651</v>
      </c>
      <c r="IR338" s="94">
        <f t="shared" si="994"/>
        <v>0.21315035427843557</v>
      </c>
      <c r="IS338" s="94" t="e">
        <f t="shared" si="1143"/>
        <v>#VALUE!</v>
      </c>
      <c r="IT338" s="94" t="e">
        <f t="shared" si="1144"/>
        <v>#VALUE!</v>
      </c>
      <c r="IU338" s="94" t="e">
        <f t="shared" si="1145"/>
        <v>#VALUE!</v>
      </c>
      <c r="IV338" s="94" t="e">
        <f t="shared" si="1146"/>
        <v>#VALUE!</v>
      </c>
      <c r="IW338" s="94">
        <f t="shared" si="1147"/>
        <v>-0.78954699720117427</v>
      </c>
      <c r="IX338" s="392">
        <f t="shared" si="1148"/>
        <v>1.170678955234554</v>
      </c>
      <c r="IY338" s="366" t="e">
        <f t="shared" si="1149"/>
        <v>#VALUE!</v>
      </c>
      <c r="IZ338" s="366" t="e">
        <f t="shared" si="1150"/>
        <v>#VALUE!</v>
      </c>
      <c r="JA338" s="366" t="e">
        <f t="shared" si="1151"/>
        <v>#VALUE!</v>
      </c>
      <c r="JB338" s="392"/>
      <c r="JC338" s="94" t="str">
        <f t="shared" si="1079"/>
        <v>i.a.</v>
      </c>
      <c r="JD338" s="392" t="str">
        <f t="shared" si="1080"/>
        <v>i.a.</v>
      </c>
      <c r="JE338" s="94" t="str">
        <f t="shared" si="1081"/>
        <v>i.a.</v>
      </c>
      <c r="JF338" s="94">
        <f t="shared" si="1082"/>
        <v>1.3213849526920642E-2</v>
      </c>
      <c r="JG338" s="94">
        <f t="shared" si="1083"/>
        <v>6.2787650217335719E-2</v>
      </c>
      <c r="JH338" s="94">
        <f t="shared" si="1084"/>
        <v>2.8925350782954065E-2</v>
      </c>
      <c r="JI338" s="94">
        <f t="shared" si="1085"/>
        <v>4.0818234513191595E-2</v>
      </c>
      <c r="JJ338" s="94">
        <f t="shared" si="1086"/>
        <v>4.1972193209954912E-2</v>
      </c>
      <c r="JK338" s="94">
        <f t="shared" si="1087"/>
        <v>6.0119071910645576E-2</v>
      </c>
      <c r="JL338" s="94">
        <f t="shared" si="1088"/>
        <v>4.796096017351547E-2</v>
      </c>
      <c r="JM338" s="94">
        <f t="shared" si="995"/>
        <v>5.9751706670258579E-2</v>
      </c>
      <c r="JN338" s="94" t="e">
        <f t="shared" si="1152"/>
        <v>#VALUE!</v>
      </c>
      <c r="JO338" s="94" t="e">
        <f t="shared" si="1153"/>
        <v>#DIV/0!</v>
      </c>
      <c r="JP338" s="94" t="e">
        <f t="shared" si="1154"/>
        <v>#DIV/0!</v>
      </c>
      <c r="JQ338" s="94">
        <f t="shared" si="1155"/>
        <v>-1</v>
      </c>
      <c r="JR338" s="94">
        <f t="shared" si="1156"/>
        <v>2.1186177906173609E-2</v>
      </c>
      <c r="JS338" s="392">
        <f t="shared" si="1157"/>
        <v>-9.4587506737130733E-2</v>
      </c>
      <c r="JT338" s="364" t="e">
        <f t="shared" si="1158"/>
        <v>#VALUE!</v>
      </c>
      <c r="JU338" s="364">
        <f t="shared" si="1159"/>
        <v>0</v>
      </c>
      <c r="JV338" s="364">
        <f t="shared" si="1160"/>
        <v>0</v>
      </c>
      <c r="JW338" s="99" t="str">
        <f t="shared" si="996"/>
        <v>i.a.</v>
      </c>
      <c r="JX338" s="99">
        <f t="shared" si="1089"/>
        <v>0</v>
      </c>
      <c r="JY338" s="393">
        <f t="shared" si="1090"/>
        <v>0</v>
      </c>
      <c r="JZ338" s="99">
        <f t="shared" si="1091"/>
        <v>0</v>
      </c>
      <c r="KA338" s="99">
        <f t="shared" si="1092"/>
        <v>1.014313432835821</v>
      </c>
      <c r="KB338" s="99">
        <f t="shared" si="1093"/>
        <v>0.9932698412698413</v>
      </c>
      <c r="KC338" s="99">
        <f t="shared" si="1094"/>
        <v>1.0970357142857143</v>
      </c>
      <c r="KD338" s="99">
        <f t="shared" si="1095"/>
        <v>1.06962</v>
      </c>
      <c r="KE338" s="99">
        <f t="shared" si="1096"/>
        <v>1.0483883137254901</v>
      </c>
      <c r="KF338" s="99">
        <f t="shared" si="997"/>
        <v>0.96165177551020409</v>
      </c>
      <c r="KG338" s="99">
        <f t="shared" si="998"/>
        <v>0.92399317777777779</v>
      </c>
      <c r="KH338" s="99">
        <f t="shared" si="999"/>
        <v>0.91316256521739125</v>
      </c>
      <c r="KI338" s="94">
        <f t="shared" si="1161"/>
        <v>-1</v>
      </c>
      <c r="KJ338" s="94">
        <f t="shared" si="1162"/>
        <v>106.66153846153846</v>
      </c>
      <c r="KK338" s="94">
        <f t="shared" si="1163"/>
        <v>-0.98018949181739889</v>
      </c>
      <c r="KL338" s="94">
        <f t="shared" si="1164"/>
        <v>27.096014492753625</v>
      </c>
      <c r="KM338" s="94">
        <f t="shared" si="1165"/>
        <v>-1.0450027817653564</v>
      </c>
      <c r="KN338" s="392">
        <f t="shared" si="1166"/>
        <v>0.16288714964211642</v>
      </c>
      <c r="KO338" s="364">
        <f t="shared" si="1167"/>
        <v>-8.6395061728395062E-2</v>
      </c>
      <c r="KP338" s="364">
        <f t="shared" si="1168"/>
        <v>8.5592592592592595E-2</v>
      </c>
      <c r="KQ338" s="364">
        <f t="shared" si="1169"/>
        <v>-3.9704777241009126E-2</v>
      </c>
      <c r="KR338" s="308"/>
      <c r="KS338" s="308">
        <f t="shared" si="1097"/>
        <v>8.6395061728395062E-2</v>
      </c>
      <c r="KT338" s="395">
        <f t="shared" si="1098"/>
        <v>8.024691358024692E-4</v>
      </c>
      <c r="KU338" s="308">
        <f t="shared" si="1099"/>
        <v>4.0507246376811593E-2</v>
      </c>
      <c r="KV338" s="308">
        <f t="shared" si="1100"/>
        <v>-1.5522388059701492E-3</v>
      </c>
      <c r="KW338" s="308">
        <f t="shared" si="1101"/>
        <v>3.4492063492063491E-2</v>
      </c>
      <c r="KX338" s="308">
        <f t="shared" si="1102"/>
        <v>2.9660714285714287E-2</v>
      </c>
      <c r="KY338" s="308">
        <f t="shared" si="1103"/>
        <v>4.7619999999999996E-2</v>
      </c>
      <c r="KZ338" s="308">
        <f t="shared" si="1104"/>
        <v>4.9032196078431373E-2</v>
      </c>
      <c r="LA338" s="308">
        <f t="shared" si="1105"/>
        <v>6.6906244897959183E-2</v>
      </c>
      <c r="LB338" s="308">
        <f t="shared" si="1106"/>
        <v>4.8011266666666663E-2</v>
      </c>
      <c r="LC338" s="308">
        <f t="shared" si="1000"/>
        <v>6.3071826086956523E-2</v>
      </c>
    </row>
    <row r="339" spans="1:315" s="1" customFormat="1" x14ac:dyDescent="0.3">
      <c r="A339" s="348" t="s">
        <v>971</v>
      </c>
      <c r="B339" s="171">
        <v>16950238</v>
      </c>
      <c r="C339" t="s">
        <v>128</v>
      </c>
      <c r="D339" s="4"/>
      <c r="E339"/>
      <c r="F339"/>
      <c r="G339"/>
      <c r="H339"/>
      <c r="I339" s="189">
        <v>45197</v>
      </c>
      <c r="J339" s="176" t="s">
        <v>129</v>
      </c>
      <c r="K339" s="176" t="s">
        <v>129</v>
      </c>
      <c r="L339" s="176" t="s">
        <v>129</v>
      </c>
      <c r="M339" s="176" t="s">
        <v>129</v>
      </c>
      <c r="N339" s="176" t="s">
        <v>129</v>
      </c>
      <c r="O339" s="178"/>
      <c r="P339" s="178"/>
      <c r="Q339" s="94" t="e">
        <f t="shared" si="1107"/>
        <v>#DIV/0!</v>
      </c>
      <c r="R339" s="409" t="e">
        <f t="shared" si="1108"/>
        <v>#DIV/0!</v>
      </c>
      <c r="S339" s="94" t="e">
        <f t="shared" si="1109"/>
        <v>#DIV/0!</v>
      </c>
      <c r="T339" s="94" t="e">
        <f t="shared" si="1110"/>
        <v>#DIV/0!</v>
      </c>
      <c r="U339" s="94" t="e">
        <f t="shared" si="1111"/>
        <v>#DIV/0!</v>
      </c>
      <c r="V339" s="94" t="e">
        <f t="shared" si="1112"/>
        <v>#DIV/0!</v>
      </c>
      <c r="W339" s="362">
        <f t="shared" si="1113"/>
        <v>0</v>
      </c>
      <c r="X339" s="362">
        <f t="shared" si="1114"/>
        <v>0</v>
      </c>
      <c r="Y339" s="410">
        <f t="shared" si="1115"/>
        <v>0</v>
      </c>
      <c r="Z339" s="100"/>
      <c r="AA339" s="396"/>
      <c r="AB339" s="100"/>
      <c r="AC339" s="100"/>
      <c r="AD339" s="100"/>
      <c r="AE339" s="228"/>
      <c r="AF339" s="428"/>
      <c r="AG339" s="429"/>
      <c r="AH339" s="412"/>
      <c r="AI339" s="412"/>
      <c r="AJ339" s="412"/>
      <c r="AK339" s="413"/>
      <c r="AL339" s="94">
        <f t="shared" si="976"/>
        <v>1.2774417325832375E-2</v>
      </c>
      <c r="AM339" s="94">
        <f t="shared" si="977"/>
        <v>0.26152614727854856</v>
      </c>
      <c r="AN339" s="94">
        <f t="shared" si="1001"/>
        <v>0.48871941531617413</v>
      </c>
      <c r="AO339" s="94">
        <f t="shared" si="1002"/>
        <v>-4.5857651785037555E-2</v>
      </c>
      <c r="AP339" s="94" t="e">
        <f t="shared" si="1003"/>
        <v>#DIV/0!</v>
      </c>
      <c r="AQ339" s="94" t="e">
        <f t="shared" si="1004"/>
        <v>#DIV/0!</v>
      </c>
      <c r="AR339" s="362">
        <f t="shared" si="978"/>
        <v>0.30200000000000315</v>
      </c>
      <c r="AS339" s="362">
        <f t="shared" si="1005"/>
        <v>4.9009999999999998</v>
      </c>
      <c r="AT339" s="410">
        <f t="shared" si="1006"/>
        <v>6.1519999999999992</v>
      </c>
      <c r="AU339" s="266">
        <v>23.943000000000001</v>
      </c>
      <c r="AV339" s="328">
        <v>23.640999999999998</v>
      </c>
      <c r="AW339" s="266">
        <v>18.739999999999998</v>
      </c>
      <c r="AX339" s="266">
        <v>12.587999999999999</v>
      </c>
      <c r="AY339" s="266">
        <v>13.193</v>
      </c>
      <c r="AZ339" s="201"/>
      <c r="BA339" s="434"/>
      <c r="BB339" s="413"/>
      <c r="BC339" s="412"/>
      <c r="BD339" s="412"/>
      <c r="BE339" s="412"/>
      <c r="BF339" s="413"/>
      <c r="BG339" s="94">
        <f t="shared" si="979"/>
        <v>-0.32491812227074235</v>
      </c>
      <c r="BH339" s="94">
        <f t="shared" si="1007"/>
        <v>0.21666943383695844</v>
      </c>
      <c r="BI339" s="94">
        <f t="shared" si="1008"/>
        <v>2.1353461738677768</v>
      </c>
      <c r="BJ339" s="94">
        <f t="shared" si="1009"/>
        <v>-0.41681845780206433</v>
      </c>
      <c r="BK339" s="94" t="e">
        <f t="shared" si="1010"/>
        <v>#DIV/0!</v>
      </c>
      <c r="BL339" s="94" t="e">
        <f t="shared" si="1011"/>
        <v>#DIV/0!</v>
      </c>
      <c r="BM339" s="362">
        <f t="shared" si="980"/>
        <v>-2.3810000000000002</v>
      </c>
      <c r="BN339" s="362">
        <f t="shared" si="1012"/>
        <v>1.3050000000000006</v>
      </c>
      <c r="BO339" s="410">
        <f t="shared" si="1013"/>
        <v>4.1019999999999994</v>
      </c>
      <c r="BP339" s="266">
        <v>4.9470000000000001</v>
      </c>
      <c r="BQ339" s="328">
        <v>7.3280000000000003</v>
      </c>
      <c r="BR339" s="266">
        <v>6.0229999999999997</v>
      </c>
      <c r="BS339" s="266">
        <v>1.921</v>
      </c>
      <c r="BT339" s="266">
        <v>3.294</v>
      </c>
      <c r="BU339" s="201"/>
      <c r="BV339" s="434"/>
      <c r="BW339" s="413"/>
      <c r="BX339" s="412"/>
      <c r="BY339" s="412"/>
      <c r="BZ339" s="412"/>
      <c r="CA339" s="412"/>
      <c r="CB339" s="94">
        <f t="shared" si="981"/>
        <v>-0.32204789430222952</v>
      </c>
      <c r="CC339" s="94">
        <f t="shared" si="1014"/>
        <v>0.21221221221221226</v>
      </c>
      <c r="CD339" s="94">
        <f t="shared" si="1015"/>
        <v>2.1563981042654028</v>
      </c>
      <c r="CE339" s="94">
        <f t="shared" si="1016"/>
        <v>-0.42191780821917813</v>
      </c>
      <c r="CF339" s="94" t="e">
        <f t="shared" si="1017"/>
        <v>#DIV/0!</v>
      </c>
      <c r="CG339" s="94" t="e">
        <f t="shared" si="1018"/>
        <v>#DIV/0!</v>
      </c>
      <c r="CH339" s="362">
        <f t="shared" si="982"/>
        <v>-2.34</v>
      </c>
      <c r="CI339" s="362">
        <f t="shared" si="1019"/>
        <v>1.2720000000000002</v>
      </c>
      <c r="CJ339" s="410">
        <f t="shared" si="1020"/>
        <v>4.0949999999999998</v>
      </c>
      <c r="CK339" s="100">
        <v>4.9260000000000002</v>
      </c>
      <c r="CL339" s="328">
        <v>7.266</v>
      </c>
      <c r="CM339" s="100">
        <v>5.9939999999999998</v>
      </c>
      <c r="CN339" s="100">
        <v>1.899</v>
      </c>
      <c r="CO339" s="100">
        <v>3.2850000000000001</v>
      </c>
      <c r="CP339" s="208"/>
      <c r="CQ339" s="411"/>
      <c r="CR339" s="418"/>
      <c r="CS339" s="418"/>
      <c r="CT339" s="418"/>
      <c r="CU339" s="418"/>
      <c r="CV339" s="418"/>
      <c r="CW339" s="94">
        <f t="shared" si="983"/>
        <v>-0.32168079096045193</v>
      </c>
      <c r="CX339" s="94">
        <f t="shared" si="1021"/>
        <v>0.21232876712328769</v>
      </c>
      <c r="CY339" s="94">
        <f t="shared" si="1022"/>
        <v>2.1653116531165311</v>
      </c>
      <c r="CZ339" s="94">
        <f t="shared" si="1023"/>
        <v>-0.422761048103246</v>
      </c>
      <c r="DA339" s="94" t="e">
        <f t="shared" si="1024"/>
        <v>#DIV/0!</v>
      </c>
      <c r="DB339" s="94" t="e">
        <f t="shared" si="1025"/>
        <v>#DIV/0!</v>
      </c>
      <c r="DC339" s="362">
        <f t="shared" si="984"/>
        <v>-1.8219999999999996</v>
      </c>
      <c r="DD339" s="362">
        <f t="shared" si="1026"/>
        <v>0.99199999999999999</v>
      </c>
      <c r="DE339" s="410">
        <f t="shared" si="1027"/>
        <v>3.1959999999999997</v>
      </c>
      <c r="DF339" s="266">
        <v>3.8420000000000001</v>
      </c>
      <c r="DG339" s="328">
        <v>5.6639999999999997</v>
      </c>
      <c r="DH339" s="266">
        <v>4.6719999999999997</v>
      </c>
      <c r="DI339" s="266">
        <v>1.476</v>
      </c>
      <c r="DJ339" s="266">
        <v>2.5569999999999999</v>
      </c>
      <c r="DK339" s="201"/>
      <c r="DL339" s="434"/>
      <c r="DM339" s="412"/>
      <c r="DN339" s="412"/>
      <c r="DO339" s="412"/>
      <c r="DP339" s="412"/>
      <c r="DQ339" s="412"/>
      <c r="DR339" s="94">
        <f t="shared" si="985"/>
        <v>-0.15758648869517844</v>
      </c>
      <c r="DS339" s="94">
        <f t="shared" si="1028"/>
        <v>0.18860288165776268</v>
      </c>
      <c r="DT339" s="94">
        <f t="shared" si="1029"/>
        <v>1.0562583222370172</v>
      </c>
      <c r="DU339" s="94">
        <f t="shared" si="1030"/>
        <v>-0.23523421588594703</v>
      </c>
      <c r="DV339" s="94" t="e">
        <f t="shared" si="1031"/>
        <v>#DIV/0!</v>
      </c>
      <c r="DW339" s="94" t="e">
        <f t="shared" si="1032"/>
        <v>#DIV/0!</v>
      </c>
      <c r="DX339" s="362">
        <f t="shared" si="986"/>
        <v>-1.157</v>
      </c>
      <c r="DY339" s="362">
        <f t="shared" si="1033"/>
        <v>1.165</v>
      </c>
      <c r="DZ339" s="410">
        <f t="shared" si="1034"/>
        <v>3.1729999999999996</v>
      </c>
      <c r="EA339" s="100">
        <v>6.1849999999999996</v>
      </c>
      <c r="EB339" s="328">
        <v>7.3419999999999996</v>
      </c>
      <c r="EC339" s="100">
        <v>6.1769999999999996</v>
      </c>
      <c r="ED339" s="100">
        <v>3.004</v>
      </c>
      <c r="EE339" s="100">
        <v>3.9279999999999999</v>
      </c>
      <c r="EF339" s="208"/>
      <c r="EG339" s="411"/>
      <c r="EH339" s="418"/>
      <c r="EI339" s="418"/>
      <c r="EJ339" s="418"/>
      <c r="EK339" s="418"/>
      <c r="EL339" s="418"/>
      <c r="EM339" s="94">
        <f t="shared" si="987"/>
        <v>-1.7688964018353012E-2</v>
      </c>
      <c r="EN339" s="94">
        <f t="shared" si="1035"/>
        <v>0.15840268550248274</v>
      </c>
      <c r="EO339" s="94">
        <f t="shared" si="1036"/>
        <v>0.7157427405807536</v>
      </c>
      <c r="EP339" s="94">
        <f t="shared" si="1037"/>
        <v>-0.18629173989455194</v>
      </c>
      <c r="EQ339" s="94" t="e">
        <f t="shared" si="1038"/>
        <v>#DIV/0!</v>
      </c>
      <c r="ER339" s="94" t="e">
        <f t="shared" si="1039"/>
        <v>#DIV/0!</v>
      </c>
      <c r="ES339" s="362">
        <f t="shared" si="988"/>
        <v>-0.29299999999999926</v>
      </c>
      <c r="ET339" s="362">
        <f t="shared" si="1040"/>
        <v>2.2650000000000006</v>
      </c>
      <c r="EU339" s="410">
        <f t="shared" si="1041"/>
        <v>5.9649999999999999</v>
      </c>
      <c r="EV339" s="100">
        <v>16.271000000000001</v>
      </c>
      <c r="EW339" s="328">
        <v>16.564</v>
      </c>
      <c r="EX339" s="100">
        <v>14.298999999999999</v>
      </c>
      <c r="EY339" s="100">
        <v>8.3339999999999996</v>
      </c>
      <c r="EZ339" s="100">
        <v>10.242000000000001</v>
      </c>
      <c r="FA339" s="208"/>
      <c r="FB339" s="411"/>
      <c r="FC339" s="418"/>
      <c r="FD339" s="418"/>
      <c r="FE339" s="418"/>
      <c r="FF339" s="418"/>
      <c r="FG339" s="418"/>
      <c r="FH339" s="94">
        <f t="shared" si="989"/>
        <v>0.15151515151515152</v>
      </c>
      <c r="FI339" s="94">
        <f t="shared" si="1042"/>
        <v>0.43478260869565216</v>
      </c>
      <c r="FJ339" s="94">
        <f t="shared" si="1043"/>
        <v>0.21052631578947367</v>
      </c>
      <c r="FK339" s="94">
        <f t="shared" si="1044"/>
        <v>5.5555555555555552E-2</v>
      </c>
      <c r="FL339" s="94" t="e">
        <f t="shared" si="1045"/>
        <v>#DIV/0!</v>
      </c>
      <c r="FM339" s="94" t="e">
        <f t="shared" si="1046"/>
        <v>#DIV/0!</v>
      </c>
      <c r="FN339" s="362">
        <f t="shared" si="990"/>
        <v>5</v>
      </c>
      <c r="FO339" s="362">
        <f t="shared" si="1047"/>
        <v>10</v>
      </c>
      <c r="FP339" s="410">
        <f t="shared" si="1048"/>
        <v>4</v>
      </c>
      <c r="FQ339" s="486">
        <v>38</v>
      </c>
      <c r="FR339" s="486">
        <v>33</v>
      </c>
      <c r="FS339" s="486">
        <v>23</v>
      </c>
      <c r="FT339" s="486">
        <v>19</v>
      </c>
      <c r="FU339" s="486">
        <v>18</v>
      </c>
      <c r="FV339" s="2"/>
      <c r="FW339" s="495"/>
      <c r="FX339" s="496"/>
      <c r="FY339" s="496"/>
      <c r="FZ339" s="496"/>
      <c r="GA339" s="496"/>
      <c r="GB339" s="496"/>
      <c r="GC339" s="2"/>
      <c r="GD339" s="433"/>
      <c r="GE339" s="1" t="s">
        <v>81</v>
      </c>
      <c r="GF339" s="336"/>
      <c r="GG339" s="421">
        <v>7160</v>
      </c>
      <c r="GH339" s="421" t="s">
        <v>161</v>
      </c>
      <c r="GI339" s="422" t="s">
        <v>79</v>
      </c>
      <c r="GJ339" s="94">
        <f t="shared" si="1116"/>
        <v>-0.32244884180319666</v>
      </c>
      <c r="GK339" s="94">
        <f t="shared" si="1117"/>
        <v>-0.17676452989715799</v>
      </c>
      <c r="GL339" s="94">
        <f t="shared" si="1118"/>
        <v>1.3831991786044846</v>
      </c>
      <c r="GM339" s="94">
        <f t="shared" si="1119"/>
        <v>-0.34486242085543323</v>
      </c>
      <c r="GN339" s="94" t="e">
        <f t="shared" si="1120"/>
        <v>#VALUE!</v>
      </c>
      <c r="GO339" s="392" t="e">
        <f t="shared" si="1121"/>
        <v>#VALUE!</v>
      </c>
      <c r="GP339" s="366">
        <f t="shared" si="1122"/>
        <v>-0.34661044227265736</v>
      </c>
      <c r="GQ339" s="366">
        <f t="shared" si="1123"/>
        <v>-0.23080853767641107</v>
      </c>
      <c r="GR339" s="423">
        <f t="shared" si="1124"/>
        <v>0.75784628972011436</v>
      </c>
      <c r="GS339" s="94">
        <f t="shared" si="991"/>
        <v>0.72832113550676436</v>
      </c>
      <c r="GT339" s="94">
        <f t="shared" si="1049"/>
        <v>1.0749315777794217</v>
      </c>
      <c r="GU339" s="392">
        <f t="shared" si="1050"/>
        <v>1.3057401154558328</v>
      </c>
      <c r="GV339" s="94">
        <f t="shared" si="1051"/>
        <v>0.54789382573571843</v>
      </c>
      <c r="GW339" s="94">
        <f t="shared" si="1052"/>
        <v>0.83630346232179231</v>
      </c>
      <c r="GX339" s="94" t="str">
        <f t="shared" si="1053"/>
        <v>Negativ EK</v>
      </c>
      <c r="GY339" s="424" t="str">
        <f t="shared" si="1054"/>
        <v>Negativ EK</v>
      </c>
      <c r="GZ339" s="424" t="str">
        <f t="shared" si="1055"/>
        <v>Negativ EK</v>
      </c>
      <c r="HA339" s="424" t="str">
        <f t="shared" si="1056"/>
        <v>Negativ EK</v>
      </c>
      <c r="HB339" s="424" t="str">
        <f t="shared" si="1057"/>
        <v>Negativ EK</v>
      </c>
      <c r="HC339" s="424" t="str">
        <f t="shared" si="1058"/>
        <v>Negativ EK</v>
      </c>
      <c r="HD339" s="94">
        <f t="shared" si="1125"/>
        <v>-0.36546209860337825</v>
      </c>
      <c r="HE339" s="94">
        <f t="shared" si="1126"/>
        <v>-0.10777049230366849</v>
      </c>
      <c r="HF339" s="94">
        <f t="shared" si="1127"/>
        <v>1.5733305582895694</v>
      </c>
      <c r="HG339" s="94">
        <f t="shared" si="1128"/>
        <v>-0.35691802808018325</v>
      </c>
      <c r="HH339" s="94" t="e">
        <f t="shared" si="1129"/>
        <v>#VALUE!</v>
      </c>
      <c r="HI339" s="392" t="e">
        <f t="shared" si="1130"/>
        <v>#VALUE!</v>
      </c>
      <c r="HJ339" s="366">
        <f t="shared" si="1131"/>
        <v>-0.17354801921819368</v>
      </c>
      <c r="HK339" s="366">
        <f t="shared" si="1132"/>
        <v>-5.735887201387313E-2</v>
      </c>
      <c r="HL339" s="423">
        <f t="shared" si="1133"/>
        <v>0.32540568502091549</v>
      </c>
      <c r="HM339" s="94">
        <f t="shared" si="992"/>
        <v>0.30132480584741889</v>
      </c>
      <c r="HN339" s="94">
        <f t="shared" si="1059"/>
        <v>0.47487282506561257</v>
      </c>
      <c r="HO339" s="392">
        <f t="shared" si="1060"/>
        <v>0.5322316970794857</v>
      </c>
      <c r="HP339" s="94">
        <f t="shared" si="1061"/>
        <v>0.20682601205857021</v>
      </c>
      <c r="HQ339" s="94">
        <f t="shared" si="1062"/>
        <v>0.32161687170474512</v>
      </c>
      <c r="HR339" s="94" t="str">
        <f t="shared" si="1063"/>
        <v>i.a.</v>
      </c>
      <c r="HS339" s="424" t="str">
        <f t="shared" si="1064"/>
        <v>i.a.</v>
      </c>
      <c r="HT339" s="424" t="str">
        <f t="shared" si="1065"/>
        <v>i.a.</v>
      </c>
      <c r="HU339" s="424" t="str">
        <f t="shared" si="1066"/>
        <v>i.a.</v>
      </c>
      <c r="HV339" s="424" t="str">
        <f t="shared" si="1067"/>
        <v>i.a.</v>
      </c>
      <c r="HW339" s="424" t="str">
        <f t="shared" si="1068"/>
        <v>i.a.</v>
      </c>
      <c r="HX339" s="94">
        <f t="shared" si="1134"/>
        <v>-0.1424167290730094</v>
      </c>
      <c r="HY339" s="94">
        <f t="shared" si="1135"/>
        <v>2.6070550882899442E-2</v>
      </c>
      <c r="HZ339" s="94">
        <f t="shared" si="1136"/>
        <v>0.19846540719793701</v>
      </c>
      <c r="IA339" s="94">
        <f t="shared" si="1137"/>
        <v>-6.0147448896552498E-2</v>
      </c>
      <c r="IB339" s="94" t="e">
        <f t="shared" si="1138"/>
        <v>#VALUE!</v>
      </c>
      <c r="IC339" s="392" t="e">
        <f t="shared" si="1139"/>
        <v>#VALUE!</v>
      </c>
      <c r="ID339" s="366">
        <f t="shared" si="1140"/>
        <v>-6.3126275347381966E-2</v>
      </c>
      <c r="IE339" s="366">
        <f t="shared" si="1141"/>
        <v>1.1262171676597654E-2</v>
      </c>
      <c r="IF339" s="423">
        <f t="shared" si="1142"/>
        <v>7.1537087019750756E-2</v>
      </c>
      <c r="IG339" s="94">
        <f t="shared" si="993"/>
        <v>0.38012414725585392</v>
      </c>
      <c r="IH339" s="94">
        <f t="shared" si="1069"/>
        <v>0.44325042260323588</v>
      </c>
      <c r="II339" s="392">
        <f t="shared" si="1070"/>
        <v>0.43198825092663823</v>
      </c>
      <c r="IJ339" s="94">
        <f t="shared" si="1071"/>
        <v>0.36045116390688747</v>
      </c>
      <c r="IK339" s="94">
        <f t="shared" si="1072"/>
        <v>0.38351884397578595</v>
      </c>
      <c r="IL339" s="94" t="str">
        <f t="shared" si="1073"/>
        <v>i.a.</v>
      </c>
      <c r="IM339" s="424" t="str">
        <f t="shared" si="1074"/>
        <v>i.a.</v>
      </c>
      <c r="IN339" s="424" t="str">
        <f t="shared" si="1075"/>
        <v>i.a.</v>
      </c>
      <c r="IO339" s="424" t="str">
        <f t="shared" si="1076"/>
        <v>i.a.</v>
      </c>
      <c r="IP339" s="424" t="str">
        <f t="shared" si="1077"/>
        <v>i.a.</v>
      </c>
      <c r="IQ339" s="424" t="str">
        <f t="shared" si="1078"/>
        <v>i.a.</v>
      </c>
      <c r="IR339" s="424" t="str">
        <f t="shared" si="994"/>
        <v>i.a.</v>
      </c>
      <c r="IS339" s="94" t="e">
        <f t="shared" si="1143"/>
        <v>#VALUE!</v>
      </c>
      <c r="IT339" s="94" t="e">
        <f t="shared" si="1144"/>
        <v>#VALUE!</v>
      </c>
      <c r="IU339" s="94" t="e">
        <f t="shared" si="1145"/>
        <v>#VALUE!</v>
      </c>
      <c r="IV339" s="94" t="e">
        <f t="shared" si="1146"/>
        <v>#VALUE!</v>
      </c>
      <c r="IW339" s="94" t="e">
        <f t="shared" si="1147"/>
        <v>#VALUE!</v>
      </c>
      <c r="IX339" s="392" t="e">
        <f t="shared" si="1148"/>
        <v>#VALUE!</v>
      </c>
      <c r="IY339" s="366" t="e">
        <f t="shared" si="1149"/>
        <v>#VALUE!</v>
      </c>
      <c r="IZ339" s="366" t="e">
        <f t="shared" si="1150"/>
        <v>#VALUE!</v>
      </c>
      <c r="JA339" s="423" t="e">
        <f t="shared" si="1151"/>
        <v>#VALUE!</v>
      </c>
      <c r="JB339" s="461"/>
      <c r="JC339" s="94" t="str">
        <f t="shared" si="1079"/>
        <v>i.a.</v>
      </c>
      <c r="JD339" s="392" t="str">
        <f t="shared" si="1080"/>
        <v>i.a.</v>
      </c>
      <c r="JE339" s="94" t="str">
        <f t="shared" si="1081"/>
        <v>i.a.</v>
      </c>
      <c r="JF339" s="94" t="str">
        <f t="shared" si="1082"/>
        <v>i.a.</v>
      </c>
      <c r="JG339" s="94" t="str">
        <f t="shared" si="1083"/>
        <v>i.a.</v>
      </c>
      <c r="JH339" s="424" t="str">
        <f t="shared" si="1084"/>
        <v>i.a.</v>
      </c>
      <c r="JI339" s="424" t="str">
        <f t="shared" si="1085"/>
        <v>i.a.</v>
      </c>
      <c r="JJ339" s="424" t="str">
        <f t="shared" si="1086"/>
        <v>i.a.</v>
      </c>
      <c r="JK339" s="424" t="str">
        <f t="shared" si="1087"/>
        <v>i.a.</v>
      </c>
      <c r="JL339" s="424" t="str">
        <f t="shared" si="1088"/>
        <v>i.a.</v>
      </c>
      <c r="JM339" s="424" t="str">
        <f t="shared" si="995"/>
        <v>i.a.</v>
      </c>
      <c r="JN339" s="94" t="e">
        <f t="shared" si="1152"/>
        <v>#DIV/0!</v>
      </c>
      <c r="JO339" s="94" t="e">
        <f t="shared" si="1153"/>
        <v>#DIV/0!</v>
      </c>
      <c r="JP339" s="94" t="e">
        <f t="shared" si="1154"/>
        <v>#DIV/0!</v>
      </c>
      <c r="JQ339" s="94" t="e">
        <f t="shared" si="1155"/>
        <v>#DIV/0!</v>
      </c>
      <c r="JR339" s="94" t="e">
        <f t="shared" si="1156"/>
        <v>#VALUE!</v>
      </c>
      <c r="JS339" s="392" t="e">
        <f t="shared" si="1157"/>
        <v>#VALUE!</v>
      </c>
      <c r="JT339" s="364">
        <f t="shared" si="1158"/>
        <v>0</v>
      </c>
      <c r="JU339" s="366">
        <f t="shared" si="1159"/>
        <v>0</v>
      </c>
      <c r="JV339" s="425">
        <f t="shared" si="1160"/>
        <v>0</v>
      </c>
      <c r="JW339" s="99">
        <f t="shared" si="996"/>
        <v>0</v>
      </c>
      <c r="JX339" s="99">
        <f t="shared" si="1089"/>
        <v>0</v>
      </c>
      <c r="JY339" s="393">
        <f t="shared" si="1090"/>
        <v>0</v>
      </c>
      <c r="JZ339" s="99">
        <f t="shared" si="1091"/>
        <v>0</v>
      </c>
      <c r="KA339" s="99">
        <f t="shared" si="1092"/>
        <v>0</v>
      </c>
      <c r="KB339" s="358" t="str">
        <f t="shared" si="1093"/>
        <v>i.a.</v>
      </c>
      <c r="KC339" s="426" t="str">
        <f t="shared" si="1094"/>
        <v>i.a.</v>
      </c>
      <c r="KD339" s="426" t="str">
        <f t="shared" si="1095"/>
        <v>i.a.</v>
      </c>
      <c r="KE339" s="426" t="str">
        <f t="shared" si="1096"/>
        <v>i.a.</v>
      </c>
      <c r="KF339" s="426" t="str">
        <f t="shared" si="997"/>
        <v>i.a.</v>
      </c>
      <c r="KG339" s="426" t="str">
        <f t="shared" si="998"/>
        <v>i.a.</v>
      </c>
      <c r="KH339" s="426" t="str">
        <f t="shared" si="999"/>
        <v>i.a.</v>
      </c>
      <c r="KI339" s="94">
        <f t="shared" si="1161"/>
        <v>-1</v>
      </c>
      <c r="KJ339" s="99">
        <f t="shared" si="1162"/>
        <v>-0.15512482179148854</v>
      </c>
      <c r="KK339" s="94">
        <f t="shared" si="1163"/>
        <v>1.607459303523594</v>
      </c>
      <c r="KL339" s="94">
        <f t="shared" si="1164"/>
        <v>-0.45234318673395818</v>
      </c>
      <c r="KM339" s="94" t="e">
        <f t="shared" si="1165"/>
        <v>#VALUE!</v>
      </c>
      <c r="KN339" s="394" t="e">
        <f t="shared" si="1166"/>
        <v>#VALUE!</v>
      </c>
      <c r="KO339" s="364">
        <f t="shared" si="1167"/>
        <v>-0.22018181818181817</v>
      </c>
      <c r="KP339" s="366">
        <f t="shared" si="1168"/>
        <v>-4.0426877470355754E-2</v>
      </c>
      <c r="KQ339" s="425">
        <f t="shared" si="1169"/>
        <v>0.16066132723112131</v>
      </c>
      <c r="KR339" s="308"/>
      <c r="KS339" s="99">
        <f t="shared" si="1097"/>
        <v>0.22018181818181817</v>
      </c>
      <c r="KT339" s="395">
        <f t="shared" si="1098"/>
        <v>0.26060869565217393</v>
      </c>
      <c r="KU339" s="308">
        <f t="shared" si="1099"/>
        <v>9.9947368421052632E-2</v>
      </c>
      <c r="KV339" s="308">
        <f t="shared" si="1100"/>
        <v>0.1825</v>
      </c>
      <c r="KW339" s="308" t="str">
        <f t="shared" si="1101"/>
        <v>i.a.</v>
      </c>
      <c r="KX339" s="427" t="str">
        <f t="shared" si="1102"/>
        <v>i.a.</v>
      </c>
      <c r="KY339" s="427" t="str">
        <f t="shared" si="1103"/>
        <v>i.a.</v>
      </c>
      <c r="KZ339" s="427" t="str">
        <f t="shared" si="1104"/>
        <v>i.a.</v>
      </c>
      <c r="LA339" s="427" t="str">
        <f t="shared" si="1105"/>
        <v>i.a.</v>
      </c>
      <c r="LB339" s="427" t="str">
        <f t="shared" si="1106"/>
        <v>i.a.</v>
      </c>
      <c r="LC339" s="427" t="str">
        <f t="shared" si="1000"/>
        <v>i.a.</v>
      </c>
    </row>
    <row r="340" spans="1:315" s="1" customFormat="1" ht="15.75" customHeight="1" x14ac:dyDescent="0.3">
      <c r="A340" s="348" t="s">
        <v>744</v>
      </c>
      <c r="B340" s="172">
        <v>83175419</v>
      </c>
      <c r="C340" t="s">
        <v>128</v>
      </c>
      <c r="D340" s="4"/>
      <c r="E340">
        <v>1</v>
      </c>
      <c r="F340"/>
      <c r="G340"/>
      <c r="H340"/>
      <c r="I340" s="186">
        <v>45063</v>
      </c>
      <c r="J340" s="176"/>
      <c r="K340" s="176" t="s">
        <v>132</v>
      </c>
      <c r="L340" s="176" t="s">
        <v>132</v>
      </c>
      <c r="M340" s="176" t="s">
        <v>132</v>
      </c>
      <c r="N340" s="176" t="s">
        <v>132</v>
      </c>
      <c r="O340" s="176" t="s">
        <v>132</v>
      </c>
      <c r="P340" s="176" t="s">
        <v>132</v>
      </c>
      <c r="Q340" s="94">
        <f t="shared" si="1107"/>
        <v>-1</v>
      </c>
      <c r="R340" s="94">
        <f t="shared" si="1108"/>
        <v>0.16104353784782544</v>
      </c>
      <c r="S340" s="94">
        <f t="shared" si="1109"/>
        <v>-3.4516490319409843E-2</v>
      </c>
      <c r="T340" s="94">
        <f t="shared" si="1110"/>
        <v>-2.3159731518838877E-2</v>
      </c>
      <c r="U340" s="94">
        <f t="shared" si="1111"/>
        <v>-3.152313380454852E-2</v>
      </c>
      <c r="V340" s="94">
        <f t="shared" si="1112"/>
        <v>0.12127227611098568</v>
      </c>
      <c r="W340" s="362">
        <f t="shared" si="1113"/>
        <v>-237.20699999999999</v>
      </c>
      <c r="X340" s="362">
        <f t="shared" si="1114"/>
        <v>32.901999999999987</v>
      </c>
      <c r="Y340" s="362">
        <f t="shared" si="1115"/>
        <v>-7.304000000000002</v>
      </c>
      <c r="Z340" s="100"/>
      <c r="AA340" s="396">
        <v>237.20699999999999</v>
      </c>
      <c r="AB340" s="100">
        <v>204.30500000000001</v>
      </c>
      <c r="AC340" s="100">
        <v>211.60900000000001</v>
      </c>
      <c r="AD340" s="100">
        <v>216.626</v>
      </c>
      <c r="AE340" s="203">
        <v>223.67699999999999</v>
      </c>
      <c r="AF340" s="203">
        <v>199.48500000000001</v>
      </c>
      <c r="AG340" s="205">
        <v>197.91900000000001</v>
      </c>
      <c r="AH340" s="205">
        <v>162.60400000000001</v>
      </c>
      <c r="AI340" s="205">
        <v>179.196</v>
      </c>
      <c r="AJ340" s="205">
        <v>185.553</v>
      </c>
      <c r="AK340" s="205">
        <v>164.15799999999999</v>
      </c>
      <c r="AL340" s="94">
        <f t="shared" si="976"/>
        <v>-1</v>
      </c>
      <c r="AM340" s="94">
        <f t="shared" si="977"/>
        <v>0.20152220754848121</v>
      </c>
      <c r="AN340" s="94">
        <f t="shared" si="1001"/>
        <v>-8.6783207017811101E-2</v>
      </c>
      <c r="AO340" s="94">
        <f t="shared" si="1002"/>
        <v>-3.9515195963759821E-3</v>
      </c>
      <c r="AP340" s="94">
        <f t="shared" si="1003"/>
        <v>-3.6864956369770017E-2</v>
      </c>
      <c r="AQ340" s="94">
        <f t="shared" si="1004"/>
        <v>7.9364557727446119E-2</v>
      </c>
      <c r="AR340" s="362">
        <f t="shared" si="978"/>
        <v>-172.863</v>
      </c>
      <c r="AS340" s="362">
        <f t="shared" si="1005"/>
        <v>28.992999999999995</v>
      </c>
      <c r="AT340" s="362">
        <f t="shared" si="1006"/>
        <v>-13.671999999999997</v>
      </c>
      <c r="AU340" s="266"/>
      <c r="AV340" s="266">
        <v>172.863</v>
      </c>
      <c r="AW340" s="266">
        <v>143.87</v>
      </c>
      <c r="AX340" s="266">
        <v>157.542</v>
      </c>
      <c r="AY340" s="266">
        <v>158.167</v>
      </c>
      <c r="AZ340" s="267">
        <v>164.221</v>
      </c>
      <c r="BA340" s="267">
        <v>152.14599999999999</v>
      </c>
      <c r="BB340" s="205">
        <v>152.886</v>
      </c>
      <c r="BC340" s="205">
        <v>125.815</v>
      </c>
      <c r="BD340" s="205">
        <v>125.25700000000001</v>
      </c>
      <c r="BE340" s="205">
        <v>140.69300000000001</v>
      </c>
      <c r="BF340" s="205">
        <v>125.084</v>
      </c>
      <c r="BG340" s="94">
        <f t="shared" si="979"/>
        <v>-1</v>
      </c>
      <c r="BH340" s="94">
        <f t="shared" si="1007"/>
        <v>1.1277472527472527</v>
      </c>
      <c r="BI340" s="94">
        <f t="shared" si="1008"/>
        <v>-10.648</v>
      </c>
      <c r="BJ340" s="94">
        <f t="shared" si="1009"/>
        <v>-3.1712158808933002</v>
      </c>
      <c r="BK340" s="94">
        <f t="shared" si="1010"/>
        <v>-0.83607890990441325</v>
      </c>
      <c r="BL340" s="94">
        <f t="shared" si="1011"/>
        <v>-0.55087687248812567</v>
      </c>
      <c r="BM340" s="362">
        <f t="shared" si="980"/>
        <v>-2.6040000000000001</v>
      </c>
      <c r="BN340" s="362">
        <f t="shared" si="1012"/>
        <v>22.988</v>
      </c>
      <c r="BO340" s="362">
        <f t="shared" si="1013"/>
        <v>-18.634</v>
      </c>
      <c r="BP340" s="266"/>
      <c r="BQ340" s="266">
        <v>2.6040000000000001</v>
      </c>
      <c r="BR340" s="266">
        <v>-20.384</v>
      </c>
      <c r="BS340" s="266">
        <v>-1.75</v>
      </c>
      <c r="BT340" s="266">
        <v>0.80600000000000005</v>
      </c>
      <c r="BU340" s="267">
        <v>4.9169999999999998</v>
      </c>
      <c r="BV340" s="267">
        <v>10.948</v>
      </c>
      <c r="BW340" s="205">
        <v>15.89</v>
      </c>
      <c r="BX340" s="205">
        <v>7.9409999999999998</v>
      </c>
      <c r="BY340" s="205">
        <v>-2.1539999999999999</v>
      </c>
      <c r="BZ340" s="205">
        <v>17.082000000000001</v>
      </c>
      <c r="CA340" s="205">
        <v>4.335</v>
      </c>
      <c r="CB340" s="94">
        <f t="shared" si="981"/>
        <v>1</v>
      </c>
      <c r="CC340" s="94">
        <f t="shared" si="1014"/>
        <v>0.85583806467538881</v>
      </c>
      <c r="CD340" s="94">
        <f t="shared" si="1015"/>
        <v>-15.454950936663693</v>
      </c>
      <c r="CE340" s="94">
        <f t="shared" si="1016"/>
        <v>-0.84505874222529376</v>
      </c>
      <c r="CF340" s="94">
        <f t="shared" si="1017"/>
        <v>0.28622222222222227</v>
      </c>
      <c r="CG340" s="94">
        <f t="shared" si="1018"/>
        <v>-0.58736795774647887</v>
      </c>
      <c r="CH340" s="362">
        <f t="shared" si="982"/>
        <v>2.3359999999999999</v>
      </c>
      <c r="CI340" s="362">
        <f t="shared" si="1019"/>
        <v>13.868</v>
      </c>
      <c r="CJ340" s="362">
        <f t="shared" si="1020"/>
        <v>-17.324999999999999</v>
      </c>
      <c r="CK340" s="100"/>
      <c r="CL340" s="100">
        <v>-2.3359999999999999</v>
      </c>
      <c r="CM340" s="100">
        <v>-16.204000000000001</v>
      </c>
      <c r="CN340" s="100">
        <v>1.121</v>
      </c>
      <c r="CO340" s="100">
        <v>7.2350000000000003</v>
      </c>
      <c r="CP340" s="203">
        <v>5.625</v>
      </c>
      <c r="CQ340" s="203">
        <v>13.632</v>
      </c>
      <c r="CR340" s="228">
        <v>17.786999999999999</v>
      </c>
      <c r="CS340" s="228">
        <v>10.381</v>
      </c>
      <c r="CT340" s="228">
        <v>1.569</v>
      </c>
      <c r="CU340" s="228">
        <v>19.236999999999998</v>
      </c>
      <c r="CV340" s="228">
        <v>9.2370000000000001</v>
      </c>
      <c r="CW340" s="94">
        <f t="shared" si="983"/>
        <v>1</v>
      </c>
      <c r="CX340" s="94">
        <f t="shared" si="1021"/>
        <v>0.81734302916568924</v>
      </c>
      <c r="CY340" s="94">
        <f t="shared" si="1022"/>
        <v>-8.571936056838366</v>
      </c>
      <c r="CZ340" s="94">
        <f t="shared" si="1023"/>
        <v>-0.68005304034855085</v>
      </c>
      <c r="DA340" s="94">
        <f t="shared" si="1024"/>
        <v>0.2468115257439773</v>
      </c>
      <c r="DB340" s="94">
        <f t="shared" si="1025"/>
        <v>-0.60738130563798221</v>
      </c>
      <c r="DC340" s="362">
        <f t="shared" si="984"/>
        <v>2.3359999999999999</v>
      </c>
      <c r="DD340" s="362">
        <f t="shared" si="1026"/>
        <v>10.452999999999999</v>
      </c>
      <c r="DE340" s="362">
        <f t="shared" si="1027"/>
        <v>-14.478</v>
      </c>
      <c r="DF340" s="266"/>
      <c r="DG340" s="266">
        <v>-2.3359999999999999</v>
      </c>
      <c r="DH340" s="266">
        <v>-12.789</v>
      </c>
      <c r="DI340" s="266">
        <v>1.6890000000000001</v>
      </c>
      <c r="DJ340" s="266">
        <v>5.2789999999999999</v>
      </c>
      <c r="DK340" s="267">
        <v>4.234</v>
      </c>
      <c r="DL340" s="267">
        <v>10.784000000000001</v>
      </c>
      <c r="DM340" s="205">
        <v>13.435</v>
      </c>
      <c r="DN340" s="205">
        <v>7.9770000000000003</v>
      </c>
      <c r="DO340" s="205">
        <v>2.7570000000000001</v>
      </c>
      <c r="DP340" s="205">
        <v>14.111000000000001</v>
      </c>
      <c r="DQ340" s="205">
        <v>6.6929999999999996</v>
      </c>
      <c r="DR340" s="94">
        <f t="shared" si="985"/>
        <v>-1</v>
      </c>
      <c r="DS340" s="94">
        <f t="shared" si="1028"/>
        <v>-2.8785210135890932E-2</v>
      </c>
      <c r="DT340" s="94">
        <f t="shared" si="1029"/>
        <v>-0.13258319207779459</v>
      </c>
      <c r="DU340" s="94">
        <f t="shared" si="1030"/>
        <v>7.8110073389751639E-3</v>
      </c>
      <c r="DV340" s="94">
        <f t="shared" si="1031"/>
        <v>-0.14845581831580357</v>
      </c>
      <c r="DW340" s="94">
        <f t="shared" si="1032"/>
        <v>1.6143305876746939E-2</v>
      </c>
      <c r="DX340" s="362">
        <f t="shared" si="986"/>
        <v>-75.543999999999997</v>
      </c>
      <c r="DY340" s="362">
        <f t="shared" si="1033"/>
        <v>-2.2390000000000043</v>
      </c>
      <c r="DZ340" s="362">
        <f t="shared" si="1034"/>
        <v>-11.888999999999996</v>
      </c>
      <c r="EA340" s="100"/>
      <c r="EB340" s="100">
        <v>75.543999999999997</v>
      </c>
      <c r="EC340" s="100">
        <v>77.783000000000001</v>
      </c>
      <c r="ED340" s="100">
        <v>89.671999999999997</v>
      </c>
      <c r="EE340" s="100">
        <v>88.977000000000004</v>
      </c>
      <c r="EF340" s="203">
        <v>104.489</v>
      </c>
      <c r="EG340" s="203">
        <v>102.82899999999999</v>
      </c>
      <c r="EH340" s="228">
        <v>95.653999999999996</v>
      </c>
      <c r="EI340" s="228">
        <v>84.625</v>
      </c>
      <c r="EJ340" s="228">
        <v>76.647999999999996</v>
      </c>
      <c r="EK340" s="228">
        <v>77.5</v>
      </c>
      <c r="EL340" s="228">
        <v>65.795000000000002</v>
      </c>
      <c r="EM340" s="94">
        <f t="shared" si="987"/>
        <v>-1</v>
      </c>
      <c r="EN340" s="94">
        <f t="shared" si="1035"/>
        <v>-2.4024214837364281E-2</v>
      </c>
      <c r="EO340" s="94">
        <f t="shared" si="1036"/>
        <v>6.0506003430531613E-2</v>
      </c>
      <c r="EP340" s="94">
        <f t="shared" si="1037"/>
        <v>5.1912568306011007E-2</v>
      </c>
      <c r="EQ340" s="94">
        <f t="shared" si="1038"/>
        <v>-0.10548007585757686</v>
      </c>
      <c r="ER340" s="94">
        <f t="shared" si="1039"/>
        <v>4.3535902646311868E-3</v>
      </c>
      <c r="ES340" s="362">
        <f t="shared" si="988"/>
        <v>-168.958</v>
      </c>
      <c r="ET340" s="362">
        <f t="shared" si="1040"/>
        <v>-4.1589999999999918</v>
      </c>
      <c r="EU340" s="362">
        <f t="shared" si="1041"/>
        <v>9.8769999999999811</v>
      </c>
      <c r="EV340" s="100"/>
      <c r="EW340" s="100">
        <v>168.958</v>
      </c>
      <c r="EX340" s="100">
        <v>173.11699999999999</v>
      </c>
      <c r="EY340" s="100">
        <v>163.24</v>
      </c>
      <c r="EZ340" s="100">
        <v>155.184</v>
      </c>
      <c r="FA340" s="203">
        <v>173.483</v>
      </c>
      <c r="FB340" s="203">
        <v>172.73099999999999</v>
      </c>
      <c r="FC340" s="228">
        <v>175.29499999999999</v>
      </c>
      <c r="FD340" s="228">
        <v>155.054</v>
      </c>
      <c r="FE340" s="228">
        <v>142.28399999999999</v>
      </c>
      <c r="FF340" s="228">
        <v>145.048</v>
      </c>
      <c r="FG340" s="228">
        <v>133.94900000000001</v>
      </c>
      <c r="FH340" s="94">
        <f t="shared" si="989"/>
        <v>-1</v>
      </c>
      <c r="FI340" s="94">
        <f t="shared" si="1042"/>
        <v>-4.1666666666666664E-2</v>
      </c>
      <c r="FJ340" s="94">
        <f t="shared" si="1043"/>
        <v>0.12340425531914893</v>
      </c>
      <c r="FK340" s="94">
        <f t="shared" si="1044"/>
        <v>-2.4896265560165973E-2</v>
      </c>
      <c r="FL340" s="94">
        <f t="shared" si="1045"/>
        <v>2.1186440677966101E-2</v>
      </c>
      <c r="FM340" s="94">
        <f t="shared" si="1046"/>
        <v>9.7674418604651161E-2</v>
      </c>
      <c r="FN340" s="362">
        <f t="shared" si="990"/>
        <v>-253</v>
      </c>
      <c r="FO340" s="362">
        <f t="shared" si="1047"/>
        <v>-11</v>
      </c>
      <c r="FP340" s="362">
        <f t="shared" si="1048"/>
        <v>29</v>
      </c>
      <c r="FQ340" s="486"/>
      <c r="FR340" s="486">
        <v>253</v>
      </c>
      <c r="FS340" s="486">
        <v>264</v>
      </c>
      <c r="FT340" s="486">
        <v>235</v>
      </c>
      <c r="FU340" s="486">
        <v>241</v>
      </c>
      <c r="FV340" s="487">
        <v>236</v>
      </c>
      <c r="FW340" s="487">
        <v>215</v>
      </c>
      <c r="FX340" s="488">
        <v>205</v>
      </c>
      <c r="FY340" s="488">
        <v>192</v>
      </c>
      <c r="FZ340" s="488">
        <v>208</v>
      </c>
      <c r="GA340" s="488">
        <v>206</v>
      </c>
      <c r="GB340" s="488">
        <v>197</v>
      </c>
      <c r="GC340" s="2"/>
      <c r="GD340" s="89"/>
      <c r="GE340" s="1" t="s">
        <v>77</v>
      </c>
      <c r="GF340" s="336" t="s">
        <v>87</v>
      </c>
      <c r="GG340" s="1">
        <v>2100</v>
      </c>
      <c r="GH340" s="1" t="s">
        <v>193</v>
      </c>
      <c r="GI340" s="18" t="s">
        <v>97</v>
      </c>
      <c r="GJ340" s="94">
        <f t="shared" si="1116"/>
        <v>1</v>
      </c>
      <c r="GK340" s="94">
        <f t="shared" si="1117"/>
        <v>0.84255456064631296</v>
      </c>
      <c r="GL340" s="94">
        <f t="shared" si="1118"/>
        <v>-16.421232748404243</v>
      </c>
      <c r="GM340" s="94">
        <f t="shared" si="1119"/>
        <v>-0.83220804271705229</v>
      </c>
      <c r="GN340" s="94">
        <f t="shared" si="1120"/>
        <v>0.37831463237295776</v>
      </c>
      <c r="GO340" s="392">
        <f t="shared" si="1121"/>
        <v>-0.604952557700703</v>
      </c>
      <c r="GP340" s="366">
        <f t="shared" si="1122"/>
        <v>3.0470823794895876E-2</v>
      </c>
      <c r="GQ340" s="366">
        <f t="shared" si="1123"/>
        <v>0.16306176705040587</v>
      </c>
      <c r="GR340" s="366">
        <f t="shared" si="1124"/>
        <v>-0.20608233923460142</v>
      </c>
      <c r="GS340" s="94">
        <f t="shared" si="991"/>
        <v>0</v>
      </c>
      <c r="GT340" s="94">
        <f t="shared" si="1049"/>
        <v>-3.0470823794895876E-2</v>
      </c>
      <c r="GU340" s="392">
        <f t="shared" si="1050"/>
        <v>-0.19353259084530175</v>
      </c>
      <c r="GV340" s="94">
        <f t="shared" si="1051"/>
        <v>1.2549748389299687E-2</v>
      </c>
      <c r="GW340" s="94">
        <f t="shared" si="1052"/>
        <v>7.4793503768103953E-2</v>
      </c>
      <c r="GX340" s="94">
        <f t="shared" si="1053"/>
        <v>5.4264463288281772E-2</v>
      </c>
      <c r="GY340" s="94">
        <f t="shared" si="1054"/>
        <v>0.13736188993515816</v>
      </c>
      <c r="GZ340" s="94">
        <f t="shared" si="1055"/>
        <v>0.19732747574592713</v>
      </c>
      <c r="HA340" s="94">
        <f t="shared" si="1056"/>
        <v>0.12873822648552455</v>
      </c>
      <c r="HB340" s="94">
        <f t="shared" si="1057"/>
        <v>2.0357059449360355E-2</v>
      </c>
      <c r="HC340" s="94">
        <f t="shared" si="1058"/>
        <v>0.26849506263302969</v>
      </c>
      <c r="HD340" s="94">
        <f t="shared" si="1125"/>
        <v>-1</v>
      </c>
      <c r="HE340" s="94">
        <f t="shared" si="1126"/>
        <v>1.1256118766127536</v>
      </c>
      <c r="HF340" s="94">
        <f t="shared" si="1127"/>
        <v>-10.026982497762795</v>
      </c>
      <c r="HG340" s="94">
        <f t="shared" si="1128"/>
        <v>-3.2410591221941765</v>
      </c>
      <c r="HH340" s="94">
        <f t="shared" si="1129"/>
        <v>-0.82732742780275037</v>
      </c>
      <c r="HI340" s="392">
        <f t="shared" si="1130"/>
        <v>-0.54852627110559504</v>
      </c>
      <c r="HJ340" s="366">
        <f t="shared" si="1131"/>
        <v>-1.5224731418548566E-2</v>
      </c>
      <c r="HK340" s="366">
        <f t="shared" si="1132"/>
        <v>0.13642928491379322</v>
      </c>
      <c r="HL340" s="366">
        <f t="shared" si="1133"/>
        <v>-0.11021291969879714</v>
      </c>
      <c r="HM340" s="94">
        <f t="shared" si="992"/>
        <v>0</v>
      </c>
      <c r="HN340" s="94">
        <f t="shared" si="1059"/>
        <v>1.5224731418548566E-2</v>
      </c>
      <c r="HO340" s="392">
        <f t="shared" si="1060"/>
        <v>-0.12120455349524464</v>
      </c>
      <c r="HP340" s="94">
        <f t="shared" si="1061"/>
        <v>-1.0991633796447504E-2</v>
      </c>
      <c r="HQ340" s="94">
        <f t="shared" si="1062"/>
        <v>4.9046603401010748E-3</v>
      </c>
      <c r="HR340" s="94">
        <f t="shared" si="1063"/>
        <v>2.8404397280294844E-2</v>
      </c>
      <c r="HS340" s="94">
        <f t="shared" si="1064"/>
        <v>6.2914839695884794E-2</v>
      </c>
      <c r="HT340" s="94">
        <f t="shared" si="1065"/>
        <v>9.6201290150719404E-2</v>
      </c>
      <c r="HU340" s="94">
        <f t="shared" si="1066"/>
        <v>5.3413959870584997E-2</v>
      </c>
      <c r="HV340" s="94">
        <f t="shared" si="1067"/>
        <v>-1.4993109016747178E-2</v>
      </c>
      <c r="HW340" s="94">
        <f t="shared" si="1068"/>
        <v>0.12245292960139356</v>
      </c>
      <c r="HX340" s="94" t="e">
        <f t="shared" si="1134"/>
        <v>#VALUE!</v>
      </c>
      <c r="HY340" s="94">
        <f t="shared" si="1135"/>
        <v>-4.8781899826883445E-3</v>
      </c>
      <c r="HZ340" s="94">
        <f t="shared" si="1136"/>
        <v>-0.18207270386374058</v>
      </c>
      <c r="IA340" s="94">
        <f t="shared" si="1137"/>
        <v>-4.1925120295935363E-2</v>
      </c>
      <c r="IB340" s="94">
        <f t="shared" si="1138"/>
        <v>-4.8043359681929389E-2</v>
      </c>
      <c r="IC340" s="392">
        <f t="shared" si="1139"/>
        <v>1.1738610511671844E-2</v>
      </c>
      <c r="ID340" s="366" t="e">
        <f t="shared" si="1140"/>
        <v>#VALUE!</v>
      </c>
      <c r="IE340" s="366">
        <f t="shared" si="1141"/>
        <v>-2.1918139259775038E-3</v>
      </c>
      <c r="IF340" s="366">
        <f t="shared" si="1142"/>
        <v>-0.10001729662380143</v>
      </c>
      <c r="IG340" s="94" t="str">
        <f t="shared" si="993"/>
        <v>i.a.</v>
      </c>
      <c r="IH340" s="94">
        <f t="shared" si="1069"/>
        <v>0.44711703500278172</v>
      </c>
      <c r="II340" s="392">
        <f t="shared" si="1070"/>
        <v>0.44930884892875922</v>
      </c>
      <c r="IJ340" s="94">
        <f t="shared" si="1071"/>
        <v>0.54932614555256065</v>
      </c>
      <c r="IK340" s="94">
        <f t="shared" si="1072"/>
        <v>0.57336452211568212</v>
      </c>
      <c r="IL340" s="94">
        <f t="shared" si="1073"/>
        <v>0.60230109002034782</v>
      </c>
      <c r="IM340" s="94">
        <f t="shared" si="1074"/>
        <v>0.59531294324701411</v>
      </c>
      <c r="IN340" s="94">
        <f t="shared" si="1075"/>
        <v>0.54567443452465847</v>
      </c>
      <c r="IO340" s="94">
        <f t="shared" si="1076"/>
        <v>0.54577760006191389</v>
      </c>
      <c r="IP340" s="94">
        <f t="shared" si="1077"/>
        <v>0.53869725338056285</v>
      </c>
      <c r="IQ340" s="94">
        <f t="shared" si="1078"/>
        <v>0.5343058849484309</v>
      </c>
      <c r="IR340" s="94">
        <f t="shared" si="994"/>
        <v>0.49119440981268986</v>
      </c>
      <c r="IS340" s="94">
        <f t="shared" si="1143"/>
        <v>-1</v>
      </c>
      <c r="IT340" s="94">
        <f t="shared" si="1144"/>
        <v>1.1100279606947834</v>
      </c>
      <c r="IU340" s="94">
        <f t="shared" si="1145"/>
        <v>-11.064421487481951</v>
      </c>
      <c r="IV340" s="94">
        <f t="shared" si="1146"/>
        <v>-3.2226928505611387</v>
      </c>
      <c r="IW340" s="94">
        <f t="shared" si="1147"/>
        <v>-0.83074341182817135</v>
      </c>
      <c r="IX340" s="392">
        <f t="shared" si="1148"/>
        <v>-0.59945221416727579</v>
      </c>
      <c r="IY340" s="366">
        <f t="shared" si="1149"/>
        <v>-1.0977753607608545E-2</v>
      </c>
      <c r="IZ340" s="366">
        <f t="shared" si="1150"/>
        <v>0.11075015271678354</v>
      </c>
      <c r="JA340" s="366">
        <f t="shared" si="1151"/>
        <v>-9.1502429495406212E-2</v>
      </c>
      <c r="JB340" s="392"/>
      <c r="JC340" s="94">
        <f t="shared" si="1079"/>
        <v>1.0977753607608545E-2</v>
      </c>
      <c r="JD340" s="392">
        <f t="shared" si="1080"/>
        <v>-9.9772399109175E-2</v>
      </c>
      <c r="JE340" s="94">
        <f t="shared" si="1081"/>
        <v>-8.2699696137687895E-3</v>
      </c>
      <c r="JF340" s="94">
        <f t="shared" si="1082"/>
        <v>3.7206983464588739E-3</v>
      </c>
      <c r="JG340" s="94">
        <f t="shared" si="1083"/>
        <v>2.1982590968226506E-2</v>
      </c>
      <c r="JH340" s="94">
        <f t="shared" si="1084"/>
        <v>5.4881319397448426E-2</v>
      </c>
      <c r="JI340" s="94">
        <f t="shared" si="1085"/>
        <v>8.0285369267225473E-2</v>
      </c>
      <c r="JJ340" s="94">
        <f t="shared" si="1086"/>
        <v>4.8836436988019968E-2</v>
      </c>
      <c r="JK340" s="94">
        <f t="shared" si="1087"/>
        <v>-1.2020357597267797E-2</v>
      </c>
      <c r="JL340" s="94">
        <f t="shared" si="1088"/>
        <v>9.2059950526264742E-2</v>
      </c>
      <c r="JM340" s="94">
        <f t="shared" si="995"/>
        <v>2.6407485471314225E-2</v>
      </c>
      <c r="JN340" s="94" t="e">
        <f t="shared" si="1152"/>
        <v>#VALUE!</v>
      </c>
      <c r="JO340" s="94">
        <f t="shared" si="1153"/>
        <v>0.21152369166729609</v>
      </c>
      <c r="JP340" s="94">
        <f t="shared" si="1154"/>
        <v>-0.14057339100402011</v>
      </c>
      <c r="JQ340" s="94">
        <f t="shared" si="1155"/>
        <v>1.7808710806800094E-3</v>
      </c>
      <c r="JR340" s="94">
        <f t="shared" si="1156"/>
        <v>-5.16160148459478E-2</v>
      </c>
      <c r="JS340" s="392">
        <f t="shared" si="1157"/>
        <v>2.149804815195731E-2</v>
      </c>
      <c r="JT340" s="364" t="e">
        <f t="shared" si="1158"/>
        <v>#VALUE!</v>
      </c>
      <c r="JU340" s="364">
        <f t="shared" si="1159"/>
        <v>0.16369449934123836</v>
      </c>
      <c r="JV340" s="364">
        <f t="shared" si="1160"/>
        <v>-0.12658125402965825</v>
      </c>
      <c r="JW340" s="99" t="str">
        <f t="shared" si="996"/>
        <v>i.a.</v>
      </c>
      <c r="JX340" s="99">
        <f t="shared" si="1089"/>
        <v>0.93757707509881416</v>
      </c>
      <c r="JY340" s="393">
        <f t="shared" si="1090"/>
        <v>0.7738825757575758</v>
      </c>
      <c r="JZ340" s="99">
        <f t="shared" si="1091"/>
        <v>0.90046382978723405</v>
      </c>
      <c r="KA340" s="99">
        <f t="shared" si="1092"/>
        <v>0.89886307053941916</v>
      </c>
      <c r="KB340" s="99">
        <f t="shared" si="1093"/>
        <v>0.94778389830508469</v>
      </c>
      <c r="KC340" s="99">
        <f t="shared" si="1094"/>
        <v>0.92783720930232561</v>
      </c>
      <c r="KD340" s="99">
        <f t="shared" si="1095"/>
        <v>0.96545853658536596</v>
      </c>
      <c r="KE340" s="99">
        <f t="shared" si="1096"/>
        <v>0.8468958333333334</v>
      </c>
      <c r="KF340" s="99">
        <f t="shared" si="997"/>
        <v>0.86151923076923076</v>
      </c>
      <c r="KG340" s="99">
        <f t="shared" si="998"/>
        <v>0.90074271844660192</v>
      </c>
      <c r="KH340" s="99">
        <f t="shared" si="999"/>
        <v>0.83328934010152278</v>
      </c>
      <c r="KI340" s="94">
        <f t="shared" si="1161"/>
        <v>1</v>
      </c>
      <c r="KJ340" s="94">
        <f t="shared" si="1162"/>
        <v>0.84957015444388395</v>
      </c>
      <c r="KK340" s="94">
        <f t="shared" si="1163"/>
        <v>-13.867096477712</v>
      </c>
      <c r="KL340" s="94">
        <f t="shared" si="1164"/>
        <v>-0.84110279521827991</v>
      </c>
      <c r="KM340" s="94">
        <f t="shared" si="1165"/>
        <v>0.25953711387736289</v>
      </c>
      <c r="KN340" s="392">
        <f t="shared" si="1166"/>
        <v>-0.6240852157436142</v>
      </c>
      <c r="KO340" s="364">
        <f t="shared" si="1167"/>
        <v>9.2332015810276669E-3</v>
      </c>
      <c r="KP340" s="364">
        <f t="shared" si="1168"/>
        <v>5.2145586297760213E-2</v>
      </c>
      <c r="KQ340" s="364">
        <f t="shared" si="1169"/>
        <v>-6.6149000644745326E-2</v>
      </c>
      <c r="KR340" s="308"/>
      <c r="KS340" s="308">
        <f t="shared" si="1097"/>
        <v>-9.2332015810276669E-3</v>
      </c>
      <c r="KT340" s="395">
        <f t="shared" si="1098"/>
        <v>-6.137878787878788E-2</v>
      </c>
      <c r="KU340" s="308">
        <f t="shared" si="1099"/>
        <v>4.770212765957447E-3</v>
      </c>
      <c r="KV340" s="308">
        <f t="shared" si="1100"/>
        <v>3.0020746887966805E-2</v>
      </c>
      <c r="KW340" s="308">
        <f t="shared" si="1101"/>
        <v>2.3834745762711863E-2</v>
      </c>
      <c r="KX340" s="308">
        <f t="shared" si="1102"/>
        <v>6.340465116279069E-2</v>
      </c>
      <c r="KY340" s="308">
        <f t="shared" si="1103"/>
        <v>8.6765853658536576E-2</v>
      </c>
      <c r="KZ340" s="308">
        <f t="shared" si="1104"/>
        <v>5.4067708333333332E-2</v>
      </c>
      <c r="LA340" s="308">
        <f t="shared" si="1105"/>
        <v>7.5432692307692301E-3</v>
      </c>
      <c r="LB340" s="308">
        <f t="shared" si="1106"/>
        <v>9.338349514563106E-2</v>
      </c>
      <c r="LC340" s="308">
        <f t="shared" si="1000"/>
        <v>4.6888324873096444E-2</v>
      </c>
    </row>
    <row r="341" spans="1:315" s="1" customFormat="1" ht="15.75" customHeight="1" x14ac:dyDescent="0.3">
      <c r="A341" s="435" t="s">
        <v>980</v>
      </c>
      <c r="B341" s="171">
        <v>15280778</v>
      </c>
      <c r="C341" t="s">
        <v>128</v>
      </c>
      <c r="D341" s="4"/>
      <c r="E341"/>
      <c r="F341"/>
      <c r="G341"/>
      <c r="H341"/>
      <c r="I341" s="188">
        <v>45012</v>
      </c>
      <c r="J341" s="176"/>
      <c r="K341" s="176" t="s">
        <v>132</v>
      </c>
      <c r="L341" s="176" t="s">
        <v>132</v>
      </c>
      <c r="M341" s="176" t="s">
        <v>132</v>
      </c>
      <c r="N341" s="176" t="s">
        <v>132</v>
      </c>
      <c r="O341" s="179" t="s">
        <v>132</v>
      </c>
      <c r="P341" s="178"/>
      <c r="Q341" s="94">
        <f t="shared" si="1107"/>
        <v>-1</v>
      </c>
      <c r="R341" s="409">
        <f t="shared" si="1108"/>
        <v>2.3161961264508646E-2</v>
      </c>
      <c r="S341" s="94">
        <f t="shared" si="1109"/>
        <v>8.5783303996104898E-2</v>
      </c>
      <c r="T341" s="94">
        <f t="shared" si="1110"/>
        <v>-0.12153314689916106</v>
      </c>
      <c r="U341" s="94">
        <f t="shared" si="1111"/>
        <v>0.17029878330509773</v>
      </c>
      <c r="V341" s="94" t="e">
        <f t="shared" si="1112"/>
        <v>#DIV/0!</v>
      </c>
      <c r="W341" s="362">
        <f t="shared" si="1113"/>
        <v>-59.326000000000001</v>
      </c>
      <c r="X341" s="362">
        <f t="shared" si="1114"/>
        <v>1.3430000000000035</v>
      </c>
      <c r="Y341" s="410">
        <f t="shared" si="1115"/>
        <v>4.580999999999996</v>
      </c>
      <c r="Z341" s="100"/>
      <c r="AA341" s="396">
        <v>59.326000000000001</v>
      </c>
      <c r="AB341" s="100">
        <v>57.982999999999997</v>
      </c>
      <c r="AC341" s="100">
        <v>53.402000000000001</v>
      </c>
      <c r="AD341" s="100">
        <v>60.79</v>
      </c>
      <c r="AE341" s="208">
        <v>51.944000000000003</v>
      </c>
      <c r="AF341" s="411"/>
      <c r="AG341" s="412"/>
      <c r="AH341" s="412"/>
      <c r="AI341" s="412"/>
      <c r="AJ341" s="412"/>
      <c r="AK341" s="413"/>
      <c r="AL341" s="94">
        <f t="shared" si="976"/>
        <v>-1</v>
      </c>
      <c r="AM341" s="94">
        <f t="shared" si="977"/>
        <v>-1.4436592964060489E-2</v>
      </c>
      <c r="AN341" s="94">
        <f t="shared" si="1001"/>
        <v>3.7006881336344985E-2</v>
      </c>
      <c r="AO341" s="94">
        <f t="shared" si="1002"/>
        <v>3.8598979786682648E-2</v>
      </c>
      <c r="AP341" s="94">
        <f t="shared" si="1003"/>
        <v>-9.323316398227189E-3</v>
      </c>
      <c r="AQ341" s="94" t="e">
        <f t="shared" si="1004"/>
        <v>#DIV/0!</v>
      </c>
      <c r="AR341" s="362">
        <f t="shared" si="978"/>
        <v>-38.912999999999997</v>
      </c>
      <c r="AS341" s="362">
        <f t="shared" si="1005"/>
        <v>-0.57000000000000028</v>
      </c>
      <c r="AT341" s="410">
        <f t="shared" si="1006"/>
        <v>1.4089999999999989</v>
      </c>
      <c r="AU341" s="266"/>
      <c r="AV341" s="328">
        <v>38.912999999999997</v>
      </c>
      <c r="AW341" s="266">
        <v>39.482999999999997</v>
      </c>
      <c r="AX341" s="266">
        <v>38.073999999999998</v>
      </c>
      <c r="AY341" s="266">
        <v>36.658999999999999</v>
      </c>
      <c r="AZ341" s="201">
        <v>37.003999999999998</v>
      </c>
      <c r="BA341" s="431"/>
      <c r="BB341" s="430"/>
      <c r="BC341" s="429"/>
      <c r="BD341" s="429"/>
      <c r="BE341" s="429"/>
      <c r="BF341" s="415"/>
      <c r="BG341" s="94">
        <f t="shared" si="979"/>
        <v>-1</v>
      </c>
      <c r="BH341" s="94">
        <f t="shared" si="1007"/>
        <v>-0.1387238934661813</v>
      </c>
      <c r="BI341" s="94">
        <f t="shared" si="1008"/>
        <v>5.0417631075777521E-2</v>
      </c>
      <c r="BJ341" s="94">
        <f t="shared" si="1009"/>
        <v>1.1708409692527002E-2</v>
      </c>
      <c r="BK341" s="94">
        <f t="shared" si="1010"/>
        <v>2.5046963055729329E-2</v>
      </c>
      <c r="BL341" s="94" t="e">
        <f t="shared" si="1011"/>
        <v>#DIV/0!</v>
      </c>
      <c r="BM341" s="362">
        <f t="shared" si="980"/>
        <v>-8.99</v>
      </c>
      <c r="BN341" s="362">
        <f t="shared" si="1012"/>
        <v>-1.4480000000000004</v>
      </c>
      <c r="BO341" s="410">
        <f t="shared" si="1013"/>
        <v>0.50100000000000122</v>
      </c>
      <c r="BP341" s="266"/>
      <c r="BQ341" s="328">
        <v>8.99</v>
      </c>
      <c r="BR341" s="266">
        <v>10.438000000000001</v>
      </c>
      <c r="BS341" s="266">
        <v>9.9369999999999994</v>
      </c>
      <c r="BT341" s="266">
        <v>9.8219999999999992</v>
      </c>
      <c r="BU341" s="201">
        <v>9.5820000000000007</v>
      </c>
      <c r="BV341" s="434"/>
      <c r="BW341" s="413"/>
      <c r="BX341" s="412"/>
      <c r="BY341" s="412"/>
      <c r="BZ341" s="412"/>
      <c r="CA341" s="416"/>
      <c r="CB341" s="94">
        <f t="shared" si="981"/>
        <v>-1</v>
      </c>
      <c r="CC341" s="94">
        <f t="shared" si="1014"/>
        <v>0.1079876160990712</v>
      </c>
      <c r="CD341" s="94">
        <f t="shared" si="1015"/>
        <v>4.9110042873846856E-2</v>
      </c>
      <c r="CE341" s="94">
        <f t="shared" si="1016"/>
        <v>-0.21635104866625934</v>
      </c>
      <c r="CF341" s="94">
        <f t="shared" si="1017"/>
        <v>2.5046963055729329E-2</v>
      </c>
      <c r="CG341" s="94" t="e">
        <f t="shared" si="1018"/>
        <v>#DIV/0!</v>
      </c>
      <c r="CH341" s="362">
        <f t="shared" si="982"/>
        <v>-8.9469999999999992</v>
      </c>
      <c r="CI341" s="362">
        <f t="shared" si="1019"/>
        <v>0.87199999999999989</v>
      </c>
      <c r="CJ341" s="410">
        <f t="shared" si="1020"/>
        <v>0.37799999999999923</v>
      </c>
      <c r="CK341" s="100"/>
      <c r="CL341" s="328">
        <v>8.9469999999999992</v>
      </c>
      <c r="CM341" s="100">
        <v>8.0749999999999993</v>
      </c>
      <c r="CN341" s="100">
        <v>7.6970000000000001</v>
      </c>
      <c r="CO341" s="100">
        <v>9.8219999999999992</v>
      </c>
      <c r="CP341" s="208">
        <v>9.5820000000000007</v>
      </c>
      <c r="CQ341" s="411"/>
      <c r="CR341" s="418"/>
      <c r="CS341" s="418"/>
      <c r="CT341" s="418"/>
      <c r="CU341" s="418"/>
      <c r="CV341" s="419"/>
      <c r="CW341" s="94">
        <f t="shared" si="983"/>
        <v>-1</v>
      </c>
      <c r="CX341" s="94">
        <f t="shared" si="1021"/>
        <v>-0.13783281733746125</v>
      </c>
      <c r="CY341" s="94">
        <f t="shared" si="1022"/>
        <v>4.9110042873846856E-2</v>
      </c>
      <c r="CZ341" s="94">
        <f t="shared" si="1023"/>
        <v>7.7245352186436451E-3</v>
      </c>
      <c r="DA341" s="94">
        <f t="shared" si="1024"/>
        <v>2.4135156878519672E-2</v>
      </c>
      <c r="DB341" s="94" t="e">
        <f t="shared" si="1025"/>
        <v>#DIV/0!</v>
      </c>
      <c r="DC341" s="362">
        <f t="shared" si="984"/>
        <v>-6.9619999999999997</v>
      </c>
      <c r="DD341" s="362">
        <f t="shared" si="1026"/>
        <v>-1.1129999999999995</v>
      </c>
      <c r="DE341" s="410">
        <f t="shared" si="1027"/>
        <v>0.37799999999999923</v>
      </c>
      <c r="DF341" s="266"/>
      <c r="DG341" s="328">
        <v>6.9619999999999997</v>
      </c>
      <c r="DH341" s="266">
        <v>8.0749999999999993</v>
      </c>
      <c r="DI341" s="266">
        <v>7.6970000000000001</v>
      </c>
      <c r="DJ341" s="266">
        <v>7.6379999999999999</v>
      </c>
      <c r="DK341" s="201">
        <v>7.4580000000000002</v>
      </c>
      <c r="DL341" s="434"/>
      <c r="DM341" s="412"/>
      <c r="DN341" s="412"/>
      <c r="DO341" s="412"/>
      <c r="DP341" s="412"/>
      <c r="DQ341" s="416"/>
      <c r="DR341" s="94">
        <f t="shared" si="985"/>
        <v>-1</v>
      </c>
      <c r="DS341" s="94">
        <f t="shared" si="1028"/>
        <v>-0.1214932867590874</v>
      </c>
      <c r="DT341" s="94">
        <f t="shared" si="1029"/>
        <v>4.458380843785633E-2</v>
      </c>
      <c r="DU341" s="94">
        <f t="shared" si="1030"/>
        <v>6.6574839302111838E-3</v>
      </c>
      <c r="DV341" s="94">
        <f t="shared" si="1031"/>
        <v>9.0226504817920175E-2</v>
      </c>
      <c r="DW341" s="94" t="e">
        <f t="shared" si="1032"/>
        <v>#DIV/0!</v>
      </c>
      <c r="DX341" s="362">
        <f t="shared" si="986"/>
        <v>-8.048</v>
      </c>
      <c r="DY341" s="362">
        <f t="shared" si="1033"/>
        <v>-1.1129999999999995</v>
      </c>
      <c r="DZ341" s="410">
        <f t="shared" si="1034"/>
        <v>0.39100000000000001</v>
      </c>
      <c r="EA341" s="100"/>
      <c r="EB341" s="328">
        <v>8.048</v>
      </c>
      <c r="EC341" s="100">
        <v>9.1609999999999996</v>
      </c>
      <c r="ED341" s="100">
        <v>8.77</v>
      </c>
      <c r="EE341" s="100">
        <v>8.7119999999999997</v>
      </c>
      <c r="EF341" s="208">
        <v>7.9909999999999997</v>
      </c>
      <c r="EG341" s="411"/>
      <c r="EH341" s="418"/>
      <c r="EI341" s="418"/>
      <c r="EJ341" s="418"/>
      <c r="EK341" s="418"/>
      <c r="EL341" s="419"/>
      <c r="EM341" s="94">
        <f t="shared" si="987"/>
        <v>-1</v>
      </c>
      <c r="EN341" s="94">
        <f t="shared" si="1035"/>
        <v>-0.14125909204915973</v>
      </c>
      <c r="EO341" s="94">
        <f t="shared" si="1036"/>
        <v>-2.8603449956144614E-2</v>
      </c>
      <c r="EP341" s="94">
        <f t="shared" si="1037"/>
        <v>-0.12351584522080819</v>
      </c>
      <c r="EQ341" s="94">
        <f t="shared" si="1038"/>
        <v>1.4735199791973642E-2</v>
      </c>
      <c r="ER341" s="94" t="e">
        <f t="shared" si="1039"/>
        <v>#DIV/0!</v>
      </c>
      <c r="ES341" s="362">
        <f t="shared" si="988"/>
        <v>-17.119</v>
      </c>
      <c r="ET341" s="362">
        <f t="shared" si="1040"/>
        <v>-2.8159999999999989</v>
      </c>
      <c r="EU341" s="410">
        <f t="shared" si="1041"/>
        <v>-0.58699999999999974</v>
      </c>
      <c r="EV341" s="100"/>
      <c r="EW341" s="328">
        <v>17.119</v>
      </c>
      <c r="EX341" s="100">
        <v>19.934999999999999</v>
      </c>
      <c r="EY341" s="100">
        <v>20.521999999999998</v>
      </c>
      <c r="EZ341" s="100">
        <v>23.414000000000001</v>
      </c>
      <c r="FA341" s="208">
        <v>23.074000000000002</v>
      </c>
      <c r="FB341" s="411"/>
      <c r="FC341" s="418"/>
      <c r="FD341" s="418"/>
      <c r="FE341" s="418"/>
      <c r="FF341" s="418"/>
      <c r="FG341" s="419"/>
      <c r="FH341" s="94">
        <f t="shared" si="989"/>
        <v>-1</v>
      </c>
      <c r="FI341" s="94">
        <f t="shared" si="1042"/>
        <v>0</v>
      </c>
      <c r="FJ341" s="94">
        <f t="shared" si="1043"/>
        <v>-3.3333333333333333E-2</v>
      </c>
      <c r="FK341" s="94">
        <f t="shared" si="1044"/>
        <v>-3.2258064516129031E-2</v>
      </c>
      <c r="FL341" s="94">
        <f t="shared" si="1045"/>
        <v>0.10714285714285714</v>
      </c>
      <c r="FM341" s="94" t="e">
        <f t="shared" si="1046"/>
        <v>#DIV/0!</v>
      </c>
      <c r="FN341" s="362">
        <f t="shared" si="990"/>
        <v>-29</v>
      </c>
      <c r="FO341" s="362">
        <f t="shared" si="1047"/>
        <v>0</v>
      </c>
      <c r="FP341" s="410">
        <f t="shared" si="1048"/>
        <v>-1</v>
      </c>
      <c r="FQ341" s="486"/>
      <c r="FR341" s="85">
        <v>29</v>
      </c>
      <c r="FS341" s="486">
        <v>29</v>
      </c>
      <c r="FT341" s="486">
        <v>30</v>
      </c>
      <c r="FU341" s="486">
        <v>31</v>
      </c>
      <c r="FV341" s="2">
        <v>28</v>
      </c>
      <c r="FW341" s="495"/>
      <c r="FX341" s="496"/>
      <c r="FY341" s="496"/>
      <c r="FZ341" s="496"/>
      <c r="GA341" s="496"/>
      <c r="GB341" s="501"/>
      <c r="GC341" s="2"/>
      <c r="GD341" s="433"/>
      <c r="GF341" s="336"/>
      <c r="GG341" s="421">
        <v>2800</v>
      </c>
      <c r="GH341" s="421" t="s">
        <v>981</v>
      </c>
      <c r="GI341" s="422" t="s">
        <v>97</v>
      </c>
      <c r="GJ341" s="94">
        <f t="shared" si="1116"/>
        <v>-1</v>
      </c>
      <c r="GK341" s="94">
        <f t="shared" si="1117"/>
        <v>0.15447300507132564</v>
      </c>
      <c r="GL341" s="94">
        <f t="shared" si="1118"/>
        <v>2.2839873376866493E-2</v>
      </c>
      <c r="GM341" s="94">
        <f t="shared" si="1119"/>
        <v>-0.25127053917586828</v>
      </c>
      <c r="GN341" s="94">
        <f t="shared" si="1120"/>
        <v>-1.9200109946915875E-2</v>
      </c>
      <c r="GO341" s="392" t="e">
        <f t="shared" si="1121"/>
        <v>#VALUE!</v>
      </c>
      <c r="GP341" s="366">
        <f t="shared" si="1122"/>
        <v>-1.0398047533267476</v>
      </c>
      <c r="GQ341" s="366">
        <f t="shared" si="1123"/>
        <v>0.1391299443367302</v>
      </c>
      <c r="GR341" s="423">
        <f t="shared" si="1124"/>
        <v>2.0111944329223364E-2</v>
      </c>
      <c r="GS341" s="94">
        <f t="shared" si="991"/>
        <v>0</v>
      </c>
      <c r="GT341" s="94">
        <f t="shared" si="1049"/>
        <v>1.0398047533267476</v>
      </c>
      <c r="GU341" s="392">
        <f t="shared" si="1050"/>
        <v>0.90067480899001739</v>
      </c>
      <c r="GV341" s="94">
        <f t="shared" si="1051"/>
        <v>0.88056286466079403</v>
      </c>
      <c r="GW341" s="94">
        <f t="shared" si="1052"/>
        <v>1.1760761539843141</v>
      </c>
      <c r="GX341" s="94">
        <f t="shared" si="1053"/>
        <v>1.1990989863596548</v>
      </c>
      <c r="GY341" s="424" t="str">
        <f t="shared" si="1054"/>
        <v>Negativ EK</v>
      </c>
      <c r="GZ341" s="424" t="str">
        <f t="shared" si="1055"/>
        <v>Negativ EK</v>
      </c>
      <c r="HA341" s="424" t="str">
        <f t="shared" si="1056"/>
        <v>Negativ EK</v>
      </c>
      <c r="HB341" s="424" t="str">
        <f t="shared" si="1057"/>
        <v>Negativ EK</v>
      </c>
      <c r="HC341" s="424" t="str">
        <f t="shared" si="1058"/>
        <v>Negativ EK</v>
      </c>
      <c r="HD341" s="94">
        <f t="shared" si="1125"/>
        <v>-1</v>
      </c>
      <c r="HE341" s="94">
        <f t="shared" si="1126"/>
        <v>-5.9625210718446023E-2</v>
      </c>
      <c r="HF341" s="94">
        <f t="shared" si="1127"/>
        <v>0.14074570627939206</v>
      </c>
      <c r="HG341" s="94">
        <f t="shared" si="1128"/>
        <v>7.0472973183407603E-2</v>
      </c>
      <c r="HH341" s="94">
        <f t="shared" si="1129"/>
        <v>1.7550061329715198E-2</v>
      </c>
      <c r="HI341" s="392" t="e">
        <f t="shared" si="1130"/>
        <v>#VALUE!</v>
      </c>
      <c r="HJ341" s="366">
        <f t="shared" si="1131"/>
        <v>-0.48523776110541372</v>
      </c>
      <c r="HK341" s="366">
        <f t="shared" si="1132"/>
        <v>-3.0766885803650279E-2</v>
      </c>
      <c r="HL341" s="423">
        <f t="shared" si="1133"/>
        <v>6.3664879975342259E-2</v>
      </c>
      <c r="HM341" s="94">
        <f t="shared" si="992"/>
        <v>0</v>
      </c>
      <c r="HN341" s="94">
        <f t="shared" si="1059"/>
        <v>0.48523776110541372</v>
      </c>
      <c r="HO341" s="392">
        <f t="shared" si="1060"/>
        <v>0.516004646909064</v>
      </c>
      <c r="HP341" s="94">
        <f t="shared" si="1061"/>
        <v>0.45233976693372174</v>
      </c>
      <c r="HQ341" s="94">
        <f t="shared" si="1062"/>
        <v>0.42256066081569432</v>
      </c>
      <c r="HR341" s="94">
        <f t="shared" si="1063"/>
        <v>0.4152726011961515</v>
      </c>
      <c r="HS341" s="424" t="str">
        <f t="shared" si="1064"/>
        <v>i.a.</v>
      </c>
      <c r="HT341" s="424" t="str">
        <f t="shared" si="1065"/>
        <v>i.a.</v>
      </c>
      <c r="HU341" s="424" t="str">
        <f t="shared" si="1066"/>
        <v>i.a.</v>
      </c>
      <c r="HV341" s="424" t="str">
        <f t="shared" si="1067"/>
        <v>i.a.</v>
      </c>
      <c r="HW341" s="424" t="str">
        <f t="shared" si="1068"/>
        <v>i.a.</v>
      </c>
      <c r="HX341" s="94" t="e">
        <f t="shared" si="1134"/>
        <v>#VALUE!</v>
      </c>
      <c r="HY341" s="94">
        <f t="shared" si="1135"/>
        <v>2.3017193087072278E-2</v>
      </c>
      <c r="HZ341" s="94">
        <f t="shared" si="1136"/>
        <v>7.5342308340190012E-2</v>
      </c>
      <c r="IA341" s="94">
        <f t="shared" si="1137"/>
        <v>0.14851760689708454</v>
      </c>
      <c r="IB341" s="94">
        <f t="shared" si="1138"/>
        <v>7.4395078678085369E-2</v>
      </c>
      <c r="IC341" s="392" t="e">
        <f t="shared" si="1139"/>
        <v>#VALUE!</v>
      </c>
      <c r="ID341" s="366" t="e">
        <f t="shared" si="1140"/>
        <v>#VALUE!</v>
      </c>
      <c r="IE341" s="366">
        <f t="shared" si="1141"/>
        <v>1.0577401849544477E-2</v>
      </c>
      <c r="IF341" s="423">
        <f t="shared" si="1142"/>
        <v>3.2197253880882293E-2</v>
      </c>
      <c r="IG341" s="94" t="str">
        <f t="shared" si="993"/>
        <v>i.a.</v>
      </c>
      <c r="IH341" s="94">
        <f t="shared" si="1069"/>
        <v>0.47012091827793678</v>
      </c>
      <c r="II341" s="392">
        <f t="shared" si="1070"/>
        <v>0.45954351642839231</v>
      </c>
      <c r="IJ341" s="94">
        <f t="shared" si="1071"/>
        <v>0.42734626254751001</v>
      </c>
      <c r="IK341" s="94">
        <f t="shared" si="1072"/>
        <v>0.37208507730417695</v>
      </c>
      <c r="IL341" s="94">
        <f t="shared" si="1073"/>
        <v>0.34632053393429829</v>
      </c>
      <c r="IM341" s="424" t="str">
        <f t="shared" si="1074"/>
        <v>i.a.</v>
      </c>
      <c r="IN341" s="424" t="str">
        <f t="shared" si="1075"/>
        <v>i.a.</v>
      </c>
      <c r="IO341" s="424" t="str">
        <f t="shared" si="1076"/>
        <v>i.a.</v>
      </c>
      <c r="IP341" s="424" t="str">
        <f t="shared" si="1077"/>
        <v>i.a.</v>
      </c>
      <c r="IQ341" s="424" t="str">
        <f t="shared" si="1078"/>
        <v>i.a.</v>
      </c>
      <c r="IR341" s="424" t="str">
        <f t="shared" si="994"/>
        <v>i.a.</v>
      </c>
      <c r="IS341" s="94">
        <f t="shared" si="1143"/>
        <v>-1</v>
      </c>
      <c r="IT341" s="94">
        <f t="shared" si="1144"/>
        <v>-0.15822114275106355</v>
      </c>
      <c r="IU341" s="94">
        <f t="shared" si="1145"/>
        <v>-3.2571575553029843E-2</v>
      </c>
      <c r="IV341" s="94">
        <f t="shared" si="1146"/>
        <v>0.15167511001851469</v>
      </c>
      <c r="IW341" s="94">
        <f t="shared" si="1147"/>
        <v>-0.12411515958271416</v>
      </c>
      <c r="IX341" s="392" t="e">
        <f t="shared" si="1148"/>
        <v>#VALUE!</v>
      </c>
      <c r="IY341" s="366">
        <f t="shared" si="1149"/>
        <v>-0.15153558304959039</v>
      </c>
      <c r="IZ341" s="366">
        <f t="shared" si="1150"/>
        <v>-2.8482698170767318E-2</v>
      </c>
      <c r="JA341" s="423">
        <f t="shared" si="1151"/>
        <v>-6.0608918443215143E-3</v>
      </c>
      <c r="JB341" s="461"/>
      <c r="JC341" s="94">
        <f t="shared" si="1079"/>
        <v>0.15153558304959039</v>
      </c>
      <c r="JD341" s="392">
        <f t="shared" si="1080"/>
        <v>0.18001828122035771</v>
      </c>
      <c r="JE341" s="94">
        <f t="shared" si="1081"/>
        <v>0.18607917306467922</v>
      </c>
      <c r="JF341" s="94">
        <f t="shared" si="1082"/>
        <v>0.16157262707682182</v>
      </c>
      <c r="JG341" s="94">
        <f t="shared" si="1083"/>
        <v>0.18446788849530263</v>
      </c>
      <c r="JH341" s="424" t="str">
        <f t="shared" si="1084"/>
        <v>i.a.</v>
      </c>
      <c r="JI341" s="424" t="str">
        <f t="shared" si="1085"/>
        <v>i.a.</v>
      </c>
      <c r="JJ341" s="424" t="str">
        <f t="shared" si="1086"/>
        <v>i.a.</v>
      </c>
      <c r="JK341" s="424" t="str">
        <f t="shared" si="1087"/>
        <v>i.a.</v>
      </c>
      <c r="JL341" s="424" t="str">
        <f t="shared" si="1088"/>
        <v>i.a.</v>
      </c>
      <c r="JM341" s="424" t="str">
        <f t="shared" si="995"/>
        <v>i.a.</v>
      </c>
      <c r="JN341" s="94" t="e">
        <f t="shared" si="1152"/>
        <v>#VALUE!</v>
      </c>
      <c r="JO341" s="94">
        <f t="shared" si="1153"/>
        <v>2.3161961264508629E-2</v>
      </c>
      <c r="JP341" s="94">
        <f t="shared" si="1154"/>
        <v>0.12322410758217751</v>
      </c>
      <c r="JQ341" s="94">
        <f t="shared" si="1155"/>
        <v>-9.2250918462466386E-2</v>
      </c>
      <c r="JR341" s="94">
        <f t="shared" si="1156"/>
        <v>5.7044062340088283E-2</v>
      </c>
      <c r="JS341" s="392" t="e">
        <f t="shared" si="1157"/>
        <v>#VALUE!</v>
      </c>
      <c r="JT341" s="364" t="e">
        <f t="shared" si="1158"/>
        <v>#VALUE!</v>
      </c>
      <c r="JU341" s="366">
        <f t="shared" si="1159"/>
        <v>4.6310344827586336E-2</v>
      </c>
      <c r="JV341" s="425">
        <f t="shared" si="1160"/>
        <v>0.21934712643678145</v>
      </c>
      <c r="JW341" s="99" t="str">
        <f t="shared" si="996"/>
        <v>i.a.</v>
      </c>
      <c r="JX341" s="99">
        <f t="shared" si="1089"/>
        <v>2.0457241379310345</v>
      </c>
      <c r="JY341" s="393">
        <f t="shared" si="1090"/>
        <v>1.9994137931034481</v>
      </c>
      <c r="JZ341" s="99">
        <f t="shared" si="1091"/>
        <v>1.7800666666666667</v>
      </c>
      <c r="KA341" s="99">
        <f t="shared" si="1092"/>
        <v>1.9609677419354838</v>
      </c>
      <c r="KB341" s="358">
        <f t="shared" si="1093"/>
        <v>1.8551428571428572</v>
      </c>
      <c r="KC341" s="426" t="str">
        <f t="shared" si="1094"/>
        <v>i.a.</v>
      </c>
      <c r="KD341" s="426" t="str">
        <f t="shared" si="1095"/>
        <v>i.a.</v>
      </c>
      <c r="KE341" s="426" t="str">
        <f t="shared" si="1096"/>
        <v>i.a.</v>
      </c>
      <c r="KF341" s="426" t="str">
        <f t="shared" si="997"/>
        <v>i.a.</v>
      </c>
      <c r="KG341" s="426" t="str">
        <f t="shared" si="998"/>
        <v>i.a.</v>
      </c>
      <c r="KH341" s="426" t="str">
        <f t="shared" si="999"/>
        <v>i.a.</v>
      </c>
      <c r="KI341" s="94">
        <f t="shared" si="1161"/>
        <v>-1</v>
      </c>
      <c r="KJ341" s="99">
        <f t="shared" si="1162"/>
        <v>0.10798761609907116</v>
      </c>
      <c r="KK341" s="94">
        <f t="shared" si="1163"/>
        <v>8.5286251248807093E-2</v>
      </c>
      <c r="KL341" s="94">
        <f t="shared" si="1164"/>
        <v>-0.19022941695513471</v>
      </c>
      <c r="KM341" s="94">
        <f t="shared" si="1165"/>
        <v>-7.4151130143212216E-2</v>
      </c>
      <c r="KN341" s="394" t="e">
        <f t="shared" si="1166"/>
        <v>#VALUE!</v>
      </c>
      <c r="KO341" s="364">
        <f t="shared" si="1167"/>
        <v>-0.3085172413793103</v>
      </c>
      <c r="KP341" s="366">
        <f t="shared" si="1168"/>
        <v>3.0068965517241364E-2</v>
      </c>
      <c r="KQ341" s="425">
        <f t="shared" si="1169"/>
        <v>2.1881609195402274E-2</v>
      </c>
      <c r="KR341" s="308"/>
      <c r="KS341" s="99">
        <f t="shared" si="1097"/>
        <v>0.3085172413793103</v>
      </c>
      <c r="KT341" s="395">
        <f t="shared" si="1098"/>
        <v>0.27844827586206894</v>
      </c>
      <c r="KU341" s="308">
        <f t="shared" si="1099"/>
        <v>0.25656666666666667</v>
      </c>
      <c r="KV341" s="308">
        <f t="shared" si="1100"/>
        <v>0.31683870967741934</v>
      </c>
      <c r="KW341" s="308">
        <f t="shared" si="1101"/>
        <v>0.34221428571428575</v>
      </c>
      <c r="KX341" s="427" t="str">
        <f t="shared" si="1102"/>
        <v>i.a.</v>
      </c>
      <c r="KY341" s="427" t="str">
        <f t="shared" si="1103"/>
        <v>i.a.</v>
      </c>
      <c r="KZ341" s="427" t="str">
        <f t="shared" si="1104"/>
        <v>i.a.</v>
      </c>
      <c r="LA341" s="427" t="str">
        <f t="shared" si="1105"/>
        <v>i.a.</v>
      </c>
      <c r="LB341" s="427" t="str">
        <f t="shared" si="1106"/>
        <v>i.a.</v>
      </c>
      <c r="LC341" s="427" t="str">
        <f t="shared" si="1000"/>
        <v>i.a.</v>
      </c>
    </row>
    <row r="342" spans="1:315" s="1" customFormat="1" ht="15.75" customHeight="1" x14ac:dyDescent="0.3">
      <c r="A342" s="348" t="s">
        <v>127</v>
      </c>
      <c r="B342" s="171">
        <v>18143909</v>
      </c>
      <c r="C342" t="s">
        <v>128</v>
      </c>
      <c r="D342" s="4"/>
      <c r="E342"/>
      <c r="F342"/>
      <c r="G342"/>
      <c r="H342"/>
      <c r="I342" s="192">
        <v>44923</v>
      </c>
      <c r="J342" s="176"/>
      <c r="K342" s="176" t="s">
        <v>129</v>
      </c>
      <c r="L342" s="176" t="s">
        <v>129</v>
      </c>
      <c r="M342" s="176" t="s">
        <v>129</v>
      </c>
      <c r="N342" s="176" t="s">
        <v>129</v>
      </c>
      <c r="O342" s="176" t="s">
        <v>129</v>
      </c>
      <c r="P342" s="176" t="s">
        <v>129</v>
      </c>
      <c r="Q342" s="94" t="e">
        <f t="shared" si="1107"/>
        <v>#DIV/0!</v>
      </c>
      <c r="R342" s="94" t="e">
        <f t="shared" si="1108"/>
        <v>#DIV/0!</v>
      </c>
      <c r="S342" s="94" t="e">
        <f t="shared" si="1109"/>
        <v>#DIV/0!</v>
      </c>
      <c r="T342" s="94" t="e">
        <f t="shared" si="1110"/>
        <v>#DIV/0!</v>
      </c>
      <c r="U342" s="94" t="e">
        <f t="shared" si="1111"/>
        <v>#DIV/0!</v>
      </c>
      <c r="V342" s="94" t="e">
        <f t="shared" si="1112"/>
        <v>#DIV/0!</v>
      </c>
      <c r="W342" s="362">
        <f t="shared" si="1113"/>
        <v>0</v>
      </c>
      <c r="X342" s="362">
        <f t="shared" si="1114"/>
        <v>0</v>
      </c>
      <c r="Y342" s="362">
        <f t="shared" si="1115"/>
        <v>0</v>
      </c>
      <c r="Z342" s="100"/>
      <c r="AA342" s="396"/>
      <c r="AB342" s="100"/>
      <c r="AC342" s="100"/>
      <c r="AD342" s="100"/>
      <c r="AE342" s="100"/>
      <c r="AF342" s="100"/>
      <c r="AG342" s="201"/>
      <c r="AH342" s="201"/>
      <c r="AI342" s="201"/>
      <c r="AJ342" s="201"/>
      <c r="AK342" s="202"/>
      <c r="AL342" s="94">
        <f t="shared" si="976"/>
        <v>-1</v>
      </c>
      <c r="AM342" s="94">
        <f t="shared" si="977"/>
        <v>-0.17511321975415139</v>
      </c>
      <c r="AN342" s="94">
        <f t="shared" si="1001"/>
        <v>0.18917763720294059</v>
      </c>
      <c r="AO342" s="94">
        <f t="shared" si="1002"/>
        <v>0.35440546486048397</v>
      </c>
      <c r="AP342" s="94">
        <f t="shared" si="1003"/>
        <v>-0.35578429178787196</v>
      </c>
      <c r="AQ342" s="94">
        <f t="shared" si="1004"/>
        <v>0.16259105098855359</v>
      </c>
      <c r="AR342" s="362">
        <f t="shared" si="978"/>
        <v>-11.475</v>
      </c>
      <c r="AS342" s="362">
        <f t="shared" si="1005"/>
        <v>-2.4359999999999999</v>
      </c>
      <c r="AT342" s="362">
        <f t="shared" si="1006"/>
        <v>2.2129999999999992</v>
      </c>
      <c r="AU342" s="266"/>
      <c r="AV342" s="266">
        <v>11.475</v>
      </c>
      <c r="AW342" s="266">
        <v>13.911</v>
      </c>
      <c r="AX342" s="266">
        <v>11.698</v>
      </c>
      <c r="AY342" s="266">
        <v>8.6370000000000005</v>
      </c>
      <c r="AZ342" s="266">
        <v>13.407</v>
      </c>
      <c r="BA342" s="266">
        <v>11.532</v>
      </c>
      <c r="BB342" s="202">
        <v>11.933999999999999</v>
      </c>
      <c r="BC342" s="201">
        <v>13.724</v>
      </c>
      <c r="BD342" s="201">
        <v>7.6139999999999999</v>
      </c>
      <c r="BE342" s="201">
        <v>5.2130000000000001</v>
      </c>
      <c r="BF342" s="202">
        <v>3.7450000000000001</v>
      </c>
      <c r="BG342" s="94">
        <f t="shared" si="979"/>
        <v>-1</v>
      </c>
      <c r="BH342" s="94">
        <f t="shared" si="1007"/>
        <v>-0.28362500000000002</v>
      </c>
      <c r="BI342" s="94">
        <f t="shared" si="1008"/>
        <v>0.27004286394665811</v>
      </c>
      <c r="BJ342" s="94">
        <f t="shared" si="1009"/>
        <v>0.94834519022579655</v>
      </c>
      <c r="BK342" s="94">
        <f t="shared" si="1010"/>
        <v>-0.54381261464653585</v>
      </c>
      <c r="BL342" s="94">
        <f t="shared" si="1011"/>
        <v>0.12724669953873069</v>
      </c>
      <c r="BM342" s="362">
        <f t="shared" si="980"/>
        <v>-5.7309999999999999</v>
      </c>
      <c r="BN342" s="362">
        <f t="shared" si="1012"/>
        <v>-2.2690000000000001</v>
      </c>
      <c r="BO342" s="362">
        <f t="shared" si="1013"/>
        <v>1.7009999999999996</v>
      </c>
      <c r="BP342" s="266"/>
      <c r="BQ342" s="266">
        <v>5.7309999999999999</v>
      </c>
      <c r="BR342" s="266">
        <v>8</v>
      </c>
      <c r="BS342" s="266">
        <v>6.2990000000000004</v>
      </c>
      <c r="BT342" s="266">
        <v>3.2330000000000001</v>
      </c>
      <c r="BU342" s="266">
        <v>7.0869999999999997</v>
      </c>
      <c r="BV342" s="266">
        <v>6.2869999999999999</v>
      </c>
      <c r="BW342" s="202">
        <v>6.9059999999999997</v>
      </c>
      <c r="BX342" s="201">
        <v>9.17</v>
      </c>
      <c r="BY342" s="201">
        <v>3.5840000000000001</v>
      </c>
      <c r="BZ342" s="201">
        <v>1.782</v>
      </c>
      <c r="CA342" s="201">
        <v>-0.115</v>
      </c>
      <c r="CB342" s="94">
        <f t="shared" si="981"/>
        <v>-1</v>
      </c>
      <c r="CC342" s="94">
        <f t="shared" si="1014"/>
        <v>-0.29179216867469882</v>
      </c>
      <c r="CD342" s="94">
        <f t="shared" si="1015"/>
        <v>0.27569644572526408</v>
      </c>
      <c r="CE342" s="94">
        <f t="shared" si="1016"/>
        <v>0.99488981156180167</v>
      </c>
      <c r="CF342" s="94">
        <f t="shared" si="1017"/>
        <v>-0.55188206669529127</v>
      </c>
      <c r="CG342" s="94">
        <f t="shared" si="1018"/>
        <v>0.11756238003838777</v>
      </c>
      <c r="CH342" s="362">
        <f t="shared" si="982"/>
        <v>-5.6429999999999998</v>
      </c>
      <c r="CI342" s="362">
        <f t="shared" si="1019"/>
        <v>-2.3250000000000002</v>
      </c>
      <c r="CJ342" s="362">
        <f t="shared" si="1020"/>
        <v>1.7219999999999995</v>
      </c>
      <c r="CK342" s="100"/>
      <c r="CL342" s="100">
        <v>5.6429999999999998</v>
      </c>
      <c r="CM342" s="100">
        <v>7.968</v>
      </c>
      <c r="CN342" s="100">
        <v>6.2460000000000004</v>
      </c>
      <c r="CO342" s="100">
        <v>3.1309999999999998</v>
      </c>
      <c r="CP342" s="100">
        <v>6.9870000000000001</v>
      </c>
      <c r="CQ342" s="100">
        <v>6.2519999999999998</v>
      </c>
      <c r="CR342" s="208">
        <v>6.8789999999999996</v>
      </c>
      <c r="CS342" s="208">
        <v>9.1620000000000008</v>
      </c>
      <c r="CT342" s="208">
        <v>3.5489999999999999</v>
      </c>
      <c r="CU342" s="208">
        <v>1.7410000000000001</v>
      </c>
      <c r="CV342" s="208">
        <v>-0.16600000000000001</v>
      </c>
      <c r="CW342" s="94">
        <f t="shared" si="983"/>
        <v>-1</v>
      </c>
      <c r="CX342" s="94">
        <f t="shared" si="1021"/>
        <v>-0.29385331407478726</v>
      </c>
      <c r="CY342" s="94">
        <f t="shared" si="1022"/>
        <v>0.27684426229508197</v>
      </c>
      <c r="CZ342" s="94">
        <f t="shared" si="1023"/>
        <v>0.99672667757774136</v>
      </c>
      <c r="DA342" s="94">
        <f t="shared" si="1024"/>
        <v>-0.55205278592375373</v>
      </c>
      <c r="DB342" s="94">
        <f t="shared" si="1025"/>
        <v>0.11894995898277277</v>
      </c>
      <c r="DC342" s="362">
        <f t="shared" si="984"/>
        <v>-4.4000000000000004</v>
      </c>
      <c r="DD342" s="362">
        <f t="shared" si="1026"/>
        <v>-1.8309999999999995</v>
      </c>
      <c r="DE342" s="362">
        <f t="shared" si="1027"/>
        <v>1.351</v>
      </c>
      <c r="DF342" s="266"/>
      <c r="DG342" s="266">
        <v>4.4000000000000004</v>
      </c>
      <c r="DH342" s="266">
        <v>6.2309999999999999</v>
      </c>
      <c r="DI342" s="266">
        <v>4.88</v>
      </c>
      <c r="DJ342" s="266">
        <v>2.444</v>
      </c>
      <c r="DK342" s="266">
        <v>5.4560000000000004</v>
      </c>
      <c r="DL342" s="266">
        <v>4.8760000000000003</v>
      </c>
      <c r="DM342" s="201">
        <v>5.32</v>
      </c>
      <c r="DN342" s="201">
        <v>6.9950000000000001</v>
      </c>
      <c r="DO342" s="201">
        <v>3.052</v>
      </c>
      <c r="DP342" s="201">
        <v>1.7829999999999999</v>
      </c>
      <c r="DQ342" s="201">
        <v>-0.127</v>
      </c>
      <c r="DR342" s="94">
        <f t="shared" si="985"/>
        <v>-1</v>
      </c>
      <c r="DS342" s="94">
        <f t="shared" si="1028"/>
        <v>-0.30261764260856405</v>
      </c>
      <c r="DT342" s="94">
        <f t="shared" si="1029"/>
        <v>0.27636152954808807</v>
      </c>
      <c r="DU342" s="94">
        <f t="shared" si="1030"/>
        <v>0.91919940696812452</v>
      </c>
      <c r="DV342" s="94">
        <f t="shared" si="1031"/>
        <v>-0.53110879388251653</v>
      </c>
      <c r="DW342" s="94">
        <f t="shared" si="1032"/>
        <v>8.6070215175537854E-2</v>
      </c>
      <c r="DX342" s="362">
        <f t="shared" si="986"/>
        <v>-4.609</v>
      </c>
      <c r="DY342" s="362">
        <f t="shared" si="1033"/>
        <v>-2</v>
      </c>
      <c r="DZ342" s="362">
        <f t="shared" si="1034"/>
        <v>1.431</v>
      </c>
      <c r="EA342" s="100"/>
      <c r="EB342" s="100">
        <v>4.609</v>
      </c>
      <c r="EC342" s="100">
        <v>6.609</v>
      </c>
      <c r="ED342" s="100">
        <v>5.1779999999999999</v>
      </c>
      <c r="EE342" s="100">
        <v>2.698</v>
      </c>
      <c r="EF342" s="100">
        <v>5.7539999999999996</v>
      </c>
      <c r="EG342" s="100">
        <v>5.298</v>
      </c>
      <c r="EH342" s="208">
        <v>6.4219999999999997</v>
      </c>
      <c r="EI342" s="208">
        <v>8.1020000000000003</v>
      </c>
      <c r="EJ342" s="208">
        <v>5.6070000000000002</v>
      </c>
      <c r="EK342" s="208">
        <v>2.5550000000000002</v>
      </c>
      <c r="EL342" s="208">
        <v>0.77300000000000002</v>
      </c>
      <c r="EM342" s="94">
        <f t="shared" si="987"/>
        <v>-1</v>
      </c>
      <c r="EN342" s="94">
        <f t="shared" si="1035"/>
        <v>-0.28572452343414073</v>
      </c>
      <c r="EO342" s="94">
        <f t="shared" si="1036"/>
        <v>0.47256226255804129</v>
      </c>
      <c r="EP342" s="94">
        <f t="shared" si="1037"/>
        <v>0.26803158035594821</v>
      </c>
      <c r="EQ342" s="94">
        <f t="shared" si="1038"/>
        <v>-0.30230604051909254</v>
      </c>
      <c r="ER342" s="94">
        <f t="shared" si="1039"/>
        <v>0.2431522748375117</v>
      </c>
      <c r="ES342" s="362">
        <f t="shared" si="988"/>
        <v>-9.9670000000000005</v>
      </c>
      <c r="ET342" s="362">
        <f t="shared" si="1040"/>
        <v>-3.9870000000000001</v>
      </c>
      <c r="EU342" s="362">
        <f t="shared" si="1041"/>
        <v>4.4779999999999998</v>
      </c>
      <c r="EV342" s="100"/>
      <c r="EW342" s="100">
        <v>9.9670000000000005</v>
      </c>
      <c r="EX342" s="100">
        <v>13.954000000000001</v>
      </c>
      <c r="EY342" s="100">
        <v>9.4760000000000009</v>
      </c>
      <c r="EZ342" s="100">
        <v>7.4729999999999999</v>
      </c>
      <c r="FA342" s="100">
        <v>10.711</v>
      </c>
      <c r="FB342" s="100">
        <v>8.6159999999999997</v>
      </c>
      <c r="FC342" s="208">
        <v>13.212999999999999</v>
      </c>
      <c r="FD342" s="208">
        <v>15.093</v>
      </c>
      <c r="FE342" s="208">
        <v>7.8769999999999998</v>
      </c>
      <c r="FF342" s="208">
        <v>5.1180000000000003</v>
      </c>
      <c r="FG342" s="208">
        <v>4.55</v>
      </c>
      <c r="FH342" s="94">
        <f t="shared" si="989"/>
        <v>-1</v>
      </c>
      <c r="FI342" s="94">
        <f t="shared" si="1042"/>
        <v>-0.3</v>
      </c>
      <c r="FJ342" s="94" t="e">
        <f t="shared" si="1043"/>
        <v>#DIV/0!</v>
      </c>
      <c r="FK342" s="94" t="e">
        <f t="shared" si="1044"/>
        <v>#DIV/0!</v>
      </c>
      <c r="FL342" s="94" t="e">
        <f t="shared" si="1045"/>
        <v>#DIV/0!</v>
      </c>
      <c r="FM342" s="94" t="e">
        <f t="shared" si="1046"/>
        <v>#DIV/0!</v>
      </c>
      <c r="FN342" s="362">
        <f t="shared" si="990"/>
        <v>-7</v>
      </c>
      <c r="FO342" s="362">
        <f t="shared" si="1047"/>
        <v>-3</v>
      </c>
      <c r="FP342" s="362">
        <f t="shared" si="1048"/>
        <v>10</v>
      </c>
      <c r="FQ342" s="486"/>
      <c r="FR342" s="512">
        <v>7</v>
      </c>
      <c r="FS342" s="486">
        <v>10</v>
      </c>
      <c r="FT342" s="486"/>
      <c r="FU342" s="486"/>
      <c r="FV342" s="486"/>
      <c r="FW342" s="486"/>
      <c r="FX342" s="2">
        <v>10</v>
      </c>
      <c r="FY342" s="2">
        <v>9</v>
      </c>
      <c r="FZ342" s="2">
        <v>8</v>
      </c>
      <c r="GA342" s="2">
        <v>6</v>
      </c>
      <c r="GB342" s="2"/>
      <c r="GC342" s="2"/>
      <c r="GD342" s="2"/>
      <c r="GE342" s="1" t="s">
        <v>81</v>
      </c>
      <c r="GF342" s="336"/>
      <c r="GG342" s="1">
        <v>2670</v>
      </c>
      <c r="GH342" s="1" t="s">
        <v>130</v>
      </c>
      <c r="GI342" s="27" t="s">
        <v>131</v>
      </c>
      <c r="GJ342" s="94">
        <f t="shared" si="1116"/>
        <v>-1</v>
      </c>
      <c r="GK342" s="94">
        <f t="shared" si="1117"/>
        <v>-0.25587041292286283</v>
      </c>
      <c r="GL342" s="94">
        <f t="shared" si="1118"/>
        <v>-0.14758757898259275</v>
      </c>
      <c r="GM342" s="94">
        <f t="shared" si="1119"/>
        <v>1.1407832259167534</v>
      </c>
      <c r="GN342" s="94">
        <f t="shared" si="1120"/>
        <v>-0.41403225285333173</v>
      </c>
      <c r="GO342" s="392">
        <f t="shared" si="1121"/>
        <v>0.18510958143774028</v>
      </c>
      <c r="GP342" s="366">
        <f t="shared" si="1122"/>
        <v>-1.0060616865751471</v>
      </c>
      <c r="GQ342" s="366">
        <f t="shared" si="1123"/>
        <v>-0.3459362772833412</v>
      </c>
      <c r="GR342" s="366">
        <f t="shared" si="1124"/>
        <v>-0.23408634289620989</v>
      </c>
      <c r="GS342" s="94">
        <f t="shared" si="991"/>
        <v>0</v>
      </c>
      <c r="GT342" s="94">
        <f t="shared" si="1049"/>
        <v>1.0060616865751471</v>
      </c>
      <c r="GU342" s="392">
        <f t="shared" si="1050"/>
        <v>1.3519979638584882</v>
      </c>
      <c r="GV342" s="94">
        <f t="shared" si="1051"/>
        <v>1.5860843067546981</v>
      </c>
      <c r="GW342" s="94">
        <f t="shared" si="1052"/>
        <v>0.74088973024136295</v>
      </c>
      <c r="GX342" s="94">
        <f t="shared" si="1053"/>
        <v>1.2643865363735072</v>
      </c>
      <c r="GY342" s="94">
        <f t="shared" si="1054"/>
        <v>1.0668941979522184</v>
      </c>
      <c r="GZ342" s="94">
        <f t="shared" si="1055"/>
        <v>0.9472597080694023</v>
      </c>
      <c r="HA342" s="94">
        <f t="shared" si="1056"/>
        <v>1.3366401633963092</v>
      </c>
      <c r="HB342" s="94">
        <f t="shared" si="1057"/>
        <v>0.869639794168096</v>
      </c>
      <c r="HC342" s="94">
        <f t="shared" si="1058"/>
        <v>1.0462740384615383</v>
      </c>
      <c r="HD342" s="94">
        <f t="shared" si="1125"/>
        <v>-1</v>
      </c>
      <c r="HE342" s="94">
        <f t="shared" si="1126"/>
        <v>-0.29832923999832783</v>
      </c>
      <c r="HF342" s="94">
        <f t="shared" si="1127"/>
        <v>-8.1265194151433684E-2</v>
      </c>
      <c r="HG342" s="94">
        <f t="shared" si="1128"/>
        <v>1.0903126402186492</v>
      </c>
      <c r="HH342" s="94">
        <f t="shared" si="1129"/>
        <v>-0.51513783563977122</v>
      </c>
      <c r="HI342" s="392">
        <f t="shared" si="1130"/>
        <v>0.27317577504170093</v>
      </c>
      <c r="HJ342" s="366">
        <f t="shared" si="1131"/>
        <v>-0.47916057021027547</v>
      </c>
      <c r="HK342" s="366">
        <f t="shared" si="1132"/>
        <v>-0.20372461971716793</v>
      </c>
      <c r="HL342" s="366">
        <f t="shared" si="1133"/>
        <v>-6.0403499670762972E-2</v>
      </c>
      <c r="HM342" s="94">
        <f t="shared" si="992"/>
        <v>0</v>
      </c>
      <c r="HN342" s="94">
        <f t="shared" si="1059"/>
        <v>0.47916057021027547</v>
      </c>
      <c r="HO342" s="392">
        <f t="shared" si="1060"/>
        <v>0.6828851899274434</v>
      </c>
      <c r="HP342" s="94">
        <f t="shared" si="1061"/>
        <v>0.74328868959820638</v>
      </c>
      <c r="HQ342" s="94">
        <f t="shared" si="1062"/>
        <v>0.35558732952045752</v>
      </c>
      <c r="HR342" s="94">
        <f t="shared" si="1063"/>
        <v>0.73337817560925134</v>
      </c>
      <c r="HS342" s="94">
        <f t="shared" si="1064"/>
        <v>0.57602272206697513</v>
      </c>
      <c r="HT342" s="94">
        <f t="shared" si="1065"/>
        <v>0.48795308415176997</v>
      </c>
      <c r="HU342" s="94">
        <f t="shared" si="1066"/>
        <v>0.79843273835437534</v>
      </c>
      <c r="HV342" s="94">
        <f t="shared" si="1067"/>
        <v>0.55159676798768753</v>
      </c>
      <c r="HW342" s="94">
        <f t="shared" si="1068"/>
        <v>0.36863880844021518</v>
      </c>
      <c r="HX342" s="94" t="e">
        <f t="shared" si="1134"/>
        <v>#VALUE!</v>
      </c>
      <c r="HY342" s="94">
        <f t="shared" si="1135"/>
        <v>-2.3650705825213537E-2</v>
      </c>
      <c r="HZ342" s="94">
        <f t="shared" si="1136"/>
        <v>-0.13323764841639085</v>
      </c>
      <c r="IA342" s="94">
        <f t="shared" si="1137"/>
        <v>0.513526505727395</v>
      </c>
      <c r="IB342" s="94">
        <f t="shared" si="1138"/>
        <v>-0.32794142797747006</v>
      </c>
      <c r="IC342" s="392">
        <f t="shared" si="1139"/>
        <v>-0.12635785884115089</v>
      </c>
      <c r="ID342" s="366" t="e">
        <f t="shared" si="1140"/>
        <v>#VALUE!</v>
      </c>
      <c r="IE342" s="366">
        <f t="shared" si="1141"/>
        <v>-1.1201627834229344E-2</v>
      </c>
      <c r="IF342" s="366">
        <f t="shared" si="1142"/>
        <v>-7.2805460479112682E-2</v>
      </c>
      <c r="IG342" s="94" t="str">
        <f t="shared" si="993"/>
        <v>i.a.</v>
      </c>
      <c r="IH342" s="94">
        <f t="shared" si="1069"/>
        <v>0.46242600581920335</v>
      </c>
      <c r="II342" s="392">
        <f t="shared" si="1070"/>
        <v>0.47362763365343269</v>
      </c>
      <c r="IJ342" s="94">
        <f t="shared" si="1071"/>
        <v>0.54643309413254537</v>
      </c>
      <c r="IK342" s="94">
        <f t="shared" si="1072"/>
        <v>0.36103305232169142</v>
      </c>
      <c r="IL342" s="94">
        <f t="shared" si="1073"/>
        <v>0.53720474278778818</v>
      </c>
      <c r="IM342" s="94">
        <f t="shared" si="1074"/>
        <v>0.61490250696378834</v>
      </c>
      <c r="IN342" s="94">
        <f t="shared" si="1075"/>
        <v>0.4860364792250057</v>
      </c>
      <c r="IO342" s="94">
        <f t="shared" si="1076"/>
        <v>0.53680514145630431</v>
      </c>
      <c r="IP342" s="94">
        <f t="shared" si="1077"/>
        <v>0.71181922051542468</v>
      </c>
      <c r="IQ342" s="94">
        <f t="shared" si="1078"/>
        <v>0.49921844470496285</v>
      </c>
      <c r="IR342" s="94">
        <f t="shared" si="994"/>
        <v>0.16989010989010991</v>
      </c>
      <c r="IS342" s="94" t="e">
        <f t="shared" si="1143"/>
        <v>#VALUE!</v>
      </c>
      <c r="IT342" s="94" t="e">
        <f t="shared" si="1144"/>
        <v>#VALUE!</v>
      </c>
      <c r="IU342" s="94" t="e">
        <f t="shared" si="1145"/>
        <v>#VALUE!</v>
      </c>
      <c r="IV342" s="94" t="e">
        <f t="shared" si="1146"/>
        <v>#VALUE!</v>
      </c>
      <c r="IW342" s="94" t="e">
        <f t="shared" si="1147"/>
        <v>#VALUE!</v>
      </c>
      <c r="IX342" s="392" t="e">
        <f t="shared" si="1148"/>
        <v>#VALUE!</v>
      </c>
      <c r="IY342" s="366" t="e">
        <f t="shared" si="1149"/>
        <v>#VALUE!</v>
      </c>
      <c r="IZ342" s="366" t="e">
        <f t="shared" si="1150"/>
        <v>#VALUE!</v>
      </c>
      <c r="JA342" s="366" t="e">
        <f t="shared" si="1151"/>
        <v>#VALUE!</v>
      </c>
      <c r="JB342" s="392"/>
      <c r="JC342" s="94" t="str">
        <f t="shared" si="1079"/>
        <v>i.a.</v>
      </c>
      <c r="JD342" s="392" t="str">
        <f t="shared" si="1080"/>
        <v>i.a.</v>
      </c>
      <c r="JE342" s="94" t="str">
        <f t="shared" si="1081"/>
        <v>i.a.</v>
      </c>
      <c r="JF342" s="94" t="str">
        <f t="shared" si="1082"/>
        <v>i.a.</v>
      </c>
      <c r="JG342" s="94" t="str">
        <f t="shared" si="1083"/>
        <v>i.a.</v>
      </c>
      <c r="JH342" s="94" t="str">
        <f t="shared" si="1084"/>
        <v>i.a.</v>
      </c>
      <c r="JI342" s="94" t="str">
        <f t="shared" si="1085"/>
        <v>i.a.</v>
      </c>
      <c r="JJ342" s="94" t="str">
        <f t="shared" si="1086"/>
        <v>i.a.</v>
      </c>
      <c r="JK342" s="94" t="str">
        <f t="shared" si="1087"/>
        <v>i.a.</v>
      </c>
      <c r="JL342" s="94" t="str">
        <f t="shared" si="1088"/>
        <v>i.a.</v>
      </c>
      <c r="JM342" s="94" t="str">
        <f t="shared" si="995"/>
        <v>i.a.</v>
      </c>
      <c r="JN342" s="94" t="e">
        <f t="shared" si="1152"/>
        <v>#VALUE!</v>
      </c>
      <c r="JO342" s="94" t="e">
        <f t="shared" si="1153"/>
        <v>#DIV/0!</v>
      </c>
      <c r="JP342" s="94" t="e">
        <f t="shared" si="1154"/>
        <v>#VALUE!</v>
      </c>
      <c r="JQ342" s="94" t="e">
        <f t="shared" si="1155"/>
        <v>#VALUE!</v>
      </c>
      <c r="JR342" s="94" t="e">
        <f t="shared" si="1156"/>
        <v>#VALUE!</v>
      </c>
      <c r="JS342" s="392" t="e">
        <f t="shared" si="1157"/>
        <v>#VALUE!</v>
      </c>
      <c r="JT342" s="364" t="e">
        <f t="shared" si="1158"/>
        <v>#VALUE!</v>
      </c>
      <c r="JU342" s="364">
        <f t="shared" si="1159"/>
        <v>0</v>
      </c>
      <c r="JV342" s="364" t="e">
        <f t="shared" si="1160"/>
        <v>#VALUE!</v>
      </c>
      <c r="JW342" s="99" t="str">
        <f t="shared" si="996"/>
        <v>i.a.</v>
      </c>
      <c r="JX342" s="99">
        <f t="shared" si="1089"/>
        <v>0</v>
      </c>
      <c r="JY342" s="393">
        <f t="shared" si="1090"/>
        <v>0</v>
      </c>
      <c r="JZ342" s="99" t="str">
        <f t="shared" si="1091"/>
        <v>i.a.</v>
      </c>
      <c r="KA342" s="99" t="str">
        <f t="shared" si="1092"/>
        <v>i.a.</v>
      </c>
      <c r="KB342" s="99" t="str">
        <f t="shared" si="1093"/>
        <v>i.a.</v>
      </c>
      <c r="KC342" s="99" t="str">
        <f t="shared" si="1094"/>
        <v>i.a.</v>
      </c>
      <c r="KD342" s="99">
        <f t="shared" si="1095"/>
        <v>0</v>
      </c>
      <c r="KE342" s="99">
        <f t="shared" si="1096"/>
        <v>0</v>
      </c>
      <c r="KF342" s="99">
        <f t="shared" si="997"/>
        <v>0</v>
      </c>
      <c r="KG342" s="99">
        <f t="shared" si="998"/>
        <v>0</v>
      </c>
      <c r="KH342" s="99" t="str">
        <f t="shared" si="999"/>
        <v>i.a.</v>
      </c>
      <c r="KI342" s="94">
        <f t="shared" si="1161"/>
        <v>-1</v>
      </c>
      <c r="KJ342" s="94">
        <f t="shared" si="1162"/>
        <v>1.1725473321858948E-2</v>
      </c>
      <c r="KK342" s="94" t="e">
        <f t="shared" si="1163"/>
        <v>#VALUE!</v>
      </c>
      <c r="KL342" s="94" t="e">
        <f t="shared" si="1164"/>
        <v>#VALUE!</v>
      </c>
      <c r="KM342" s="94" t="e">
        <f t="shared" si="1165"/>
        <v>#VALUE!</v>
      </c>
      <c r="KN342" s="392" t="e">
        <f t="shared" si="1166"/>
        <v>#VALUE!</v>
      </c>
      <c r="KO342" s="364">
        <f t="shared" si="1167"/>
        <v>-0.80614285714285716</v>
      </c>
      <c r="KP342" s="364">
        <f t="shared" si="1168"/>
        <v>9.3428571428572083E-3</v>
      </c>
      <c r="KQ342" s="364" t="e">
        <f t="shared" si="1169"/>
        <v>#VALUE!</v>
      </c>
      <c r="KR342" s="308"/>
      <c r="KS342" s="308">
        <f t="shared" si="1097"/>
        <v>0.80614285714285716</v>
      </c>
      <c r="KT342" s="395">
        <f t="shared" si="1098"/>
        <v>0.79679999999999995</v>
      </c>
      <c r="KU342" s="308" t="str">
        <f t="shared" si="1099"/>
        <v>i.a.</v>
      </c>
      <c r="KV342" s="308" t="str">
        <f t="shared" si="1100"/>
        <v>i.a.</v>
      </c>
      <c r="KW342" s="308" t="str">
        <f t="shared" si="1101"/>
        <v>i.a.</v>
      </c>
      <c r="KX342" s="308" t="str">
        <f t="shared" si="1102"/>
        <v>i.a.</v>
      </c>
      <c r="KY342" s="308">
        <f t="shared" si="1103"/>
        <v>0.68789999999999996</v>
      </c>
      <c r="KZ342" s="308">
        <f t="shared" si="1104"/>
        <v>1.018</v>
      </c>
      <c r="LA342" s="308">
        <f t="shared" si="1105"/>
        <v>0.44362499999999999</v>
      </c>
      <c r="LB342" s="308">
        <f t="shared" si="1106"/>
        <v>0.29016666666666668</v>
      </c>
      <c r="LC342" s="308" t="str">
        <f t="shared" si="1000"/>
        <v>i.a.</v>
      </c>
    </row>
    <row r="343" spans="1:315" s="1" customFormat="1" ht="15.75" customHeight="1" x14ac:dyDescent="0.3">
      <c r="A343" s="348" t="s">
        <v>319</v>
      </c>
      <c r="B343" s="171">
        <v>21534749</v>
      </c>
      <c r="C343" t="s">
        <v>128</v>
      </c>
      <c r="D343" s="4"/>
      <c r="E343"/>
      <c r="F343"/>
      <c r="G343"/>
      <c r="H343"/>
      <c r="I343" s="190">
        <v>45016</v>
      </c>
      <c r="J343" s="176"/>
      <c r="K343" s="176" t="s">
        <v>132</v>
      </c>
      <c r="L343" s="176" t="s">
        <v>132</v>
      </c>
      <c r="M343" s="176" t="s">
        <v>132</v>
      </c>
      <c r="N343" s="176" t="s">
        <v>132</v>
      </c>
      <c r="O343" s="176" t="s">
        <v>132</v>
      </c>
      <c r="P343" s="176" t="s">
        <v>132</v>
      </c>
      <c r="Q343" s="94" t="e">
        <f t="shared" si="1107"/>
        <v>#DIV/0!</v>
      </c>
      <c r="R343" s="94" t="e">
        <f t="shared" si="1108"/>
        <v>#DIV/0!</v>
      </c>
      <c r="S343" s="94" t="e">
        <f t="shared" si="1109"/>
        <v>#DIV/0!</v>
      </c>
      <c r="T343" s="94" t="e">
        <f t="shared" si="1110"/>
        <v>#DIV/0!</v>
      </c>
      <c r="U343" s="94" t="e">
        <f t="shared" si="1111"/>
        <v>#DIV/0!</v>
      </c>
      <c r="V343" s="94" t="e">
        <f t="shared" si="1112"/>
        <v>#DIV/0!</v>
      </c>
      <c r="W343" s="362">
        <f t="shared" si="1113"/>
        <v>0</v>
      </c>
      <c r="X343" s="362">
        <f t="shared" si="1114"/>
        <v>0</v>
      </c>
      <c r="Y343" s="362">
        <f t="shared" si="1115"/>
        <v>0</v>
      </c>
      <c r="Z343" s="100"/>
      <c r="AA343" s="396"/>
      <c r="AB343" s="100"/>
      <c r="AC343" s="100"/>
      <c r="AD343" s="100"/>
      <c r="AE343" s="100"/>
      <c r="AF343" s="100"/>
      <c r="AG343" s="201"/>
      <c r="AH343" s="201"/>
      <c r="AI343" s="201"/>
      <c r="AJ343" s="201"/>
      <c r="AK343" s="201"/>
      <c r="AL343" s="94">
        <f t="shared" si="976"/>
        <v>-1</v>
      </c>
      <c r="AM343" s="94">
        <f t="shared" si="977"/>
        <v>-8.6616357784929529E-2</v>
      </c>
      <c r="AN343" s="94">
        <f t="shared" si="1001"/>
        <v>-5.9541825392683913E-2</v>
      </c>
      <c r="AO343" s="94">
        <f t="shared" si="1002"/>
        <v>0.20031318509238963</v>
      </c>
      <c r="AP343" s="94">
        <f t="shared" si="1003"/>
        <v>-0.39690994258084017</v>
      </c>
      <c r="AQ343" s="94">
        <f t="shared" si="1004"/>
        <v>0.23028303202119263</v>
      </c>
      <c r="AR343" s="362">
        <f t="shared" si="978"/>
        <v>-16.460999999999999</v>
      </c>
      <c r="AS343" s="362">
        <f t="shared" si="1005"/>
        <v>-1.5609999999999999</v>
      </c>
      <c r="AT343" s="362">
        <f t="shared" si="1006"/>
        <v>-1.1410000000000018</v>
      </c>
      <c r="AU343" s="266"/>
      <c r="AV343" s="266">
        <v>16.460999999999999</v>
      </c>
      <c r="AW343" s="266">
        <v>18.021999999999998</v>
      </c>
      <c r="AX343" s="266">
        <v>19.163</v>
      </c>
      <c r="AY343" s="266">
        <v>15.965</v>
      </c>
      <c r="AZ343" s="266">
        <v>26.472000000000001</v>
      </c>
      <c r="BA343" s="266">
        <v>21.516999999999999</v>
      </c>
      <c r="BB343" s="201">
        <v>34.796427000000001</v>
      </c>
      <c r="BC343" s="201">
        <v>30.886389999999999</v>
      </c>
      <c r="BD343" s="201">
        <v>30.27</v>
      </c>
      <c r="BE343" s="201">
        <v>22.98</v>
      </c>
      <c r="BF343" s="201">
        <v>19.096</v>
      </c>
      <c r="BG343" s="94">
        <f t="shared" si="979"/>
        <v>1</v>
      </c>
      <c r="BH343" s="94">
        <f t="shared" si="1007"/>
        <v>-19.527272727272724</v>
      </c>
      <c r="BI343" s="94">
        <f t="shared" si="1008"/>
        <v>-0.97306562193927526</v>
      </c>
      <c r="BJ343" s="94">
        <f t="shared" si="1009"/>
        <v>1.3420435510887774</v>
      </c>
      <c r="BK343" s="94">
        <f t="shared" si="1010"/>
        <v>-6.830078125</v>
      </c>
      <c r="BL343" s="94">
        <f t="shared" si="1011"/>
        <v>1.186725018234865</v>
      </c>
      <c r="BM343" s="362">
        <f t="shared" si="980"/>
        <v>1.0189999999999999</v>
      </c>
      <c r="BN343" s="362">
        <f t="shared" si="1012"/>
        <v>-1.0739999999999998</v>
      </c>
      <c r="BO343" s="362">
        <f t="shared" si="1013"/>
        <v>-1.9869999999999999</v>
      </c>
      <c r="BP343" s="266"/>
      <c r="BQ343" s="266">
        <v>-1.0189999999999999</v>
      </c>
      <c r="BR343" s="266">
        <v>5.5E-2</v>
      </c>
      <c r="BS343" s="266">
        <v>2.0419999999999998</v>
      </c>
      <c r="BT343" s="266">
        <v>-5.97</v>
      </c>
      <c r="BU343" s="266">
        <v>1.024</v>
      </c>
      <c r="BV343" s="266">
        <v>-5.484</v>
      </c>
      <c r="BW343" s="201">
        <v>5.0290439999999998</v>
      </c>
      <c r="BX343" s="201">
        <v>3.9976430000000001</v>
      </c>
      <c r="BY343" s="201">
        <v>6.9930000000000003</v>
      </c>
      <c r="BZ343" s="201">
        <v>4.2069999999999999</v>
      </c>
      <c r="CA343" s="201">
        <v>4.7569999999999997</v>
      </c>
      <c r="CB343" s="94">
        <f t="shared" si="981"/>
        <v>1</v>
      </c>
      <c r="CC343" s="94">
        <f t="shared" si="1014"/>
        <v>-23.037735849056602</v>
      </c>
      <c r="CD343" s="94">
        <f t="shared" si="1015"/>
        <v>-0.97512904739558892</v>
      </c>
      <c r="CE343" s="94">
        <f t="shared" si="1016"/>
        <v>1.3559378653749792</v>
      </c>
      <c r="CF343" s="94">
        <f t="shared" si="1017"/>
        <v>-6.9572139303482592</v>
      </c>
      <c r="CG343" s="94">
        <f t="shared" si="1018"/>
        <v>1.1819663226507333</v>
      </c>
      <c r="CH343" s="362">
        <f t="shared" si="982"/>
        <v>1.1679999999999999</v>
      </c>
      <c r="CI343" s="362">
        <f t="shared" si="1019"/>
        <v>-1.2209999999999999</v>
      </c>
      <c r="CJ343" s="362">
        <f t="shared" si="1020"/>
        <v>-2.0779999999999998</v>
      </c>
      <c r="CK343" s="100"/>
      <c r="CL343" s="100">
        <v>-1.1679999999999999</v>
      </c>
      <c r="CM343" s="100">
        <v>5.2999999999999999E-2</v>
      </c>
      <c r="CN343" s="100">
        <v>2.1309999999999998</v>
      </c>
      <c r="CO343" s="100">
        <v>-5.9870000000000001</v>
      </c>
      <c r="CP343" s="100">
        <v>1.0049999999999999</v>
      </c>
      <c r="CQ343" s="100">
        <v>-5.5229999999999997</v>
      </c>
      <c r="CR343" s="208">
        <v>5.0008609999999996</v>
      </c>
      <c r="CS343" s="208">
        <v>3.8922119999999998</v>
      </c>
      <c r="CT343" s="208">
        <v>7.0019999999999998</v>
      </c>
      <c r="CU343" s="208">
        <v>4.125</v>
      </c>
      <c r="CV343" s="208">
        <v>4.7290000000000001</v>
      </c>
      <c r="CW343" s="94">
        <f t="shared" si="983"/>
        <v>1</v>
      </c>
      <c r="CX343" s="94">
        <f t="shared" si="1021"/>
        <v>-24.897435897435901</v>
      </c>
      <c r="CY343" s="94">
        <f t="shared" si="1022"/>
        <v>-0.97644927536231885</v>
      </c>
      <c r="CZ343" s="94">
        <f t="shared" si="1023"/>
        <v>1.3545279383429671</v>
      </c>
      <c r="DA343" s="94">
        <f t="shared" si="1024"/>
        <v>-6.9655172413793105</v>
      </c>
      <c r="DB343" s="94">
        <f t="shared" si="1025"/>
        <v>1.1815441687920243</v>
      </c>
      <c r="DC343" s="362">
        <f t="shared" si="984"/>
        <v>0.93200000000000005</v>
      </c>
      <c r="DD343" s="362">
        <f t="shared" si="1026"/>
        <v>-0.97100000000000009</v>
      </c>
      <c r="DE343" s="362">
        <f t="shared" si="1027"/>
        <v>-1.617</v>
      </c>
      <c r="DF343" s="266"/>
      <c r="DG343" s="266">
        <v>-0.93200000000000005</v>
      </c>
      <c r="DH343" s="266">
        <v>3.9E-2</v>
      </c>
      <c r="DI343" s="266">
        <v>1.6559999999999999</v>
      </c>
      <c r="DJ343" s="266">
        <v>-4.6710000000000003</v>
      </c>
      <c r="DK343" s="266">
        <v>0.78300000000000003</v>
      </c>
      <c r="DL343" s="266">
        <v>-4.3129999999999997</v>
      </c>
      <c r="DM343" s="201">
        <v>3.8898350000000002</v>
      </c>
      <c r="DN343" s="201">
        <v>2.9786329999999999</v>
      </c>
      <c r="DO343" s="201">
        <v>5.1630000000000003</v>
      </c>
      <c r="DP343" s="201">
        <v>3.0579999999999998</v>
      </c>
      <c r="DQ343" s="201">
        <v>3.476</v>
      </c>
      <c r="DR343" s="94">
        <f t="shared" si="985"/>
        <v>-1</v>
      </c>
      <c r="DS343" s="94">
        <f t="shared" si="1028"/>
        <v>-0.72693658716953224</v>
      </c>
      <c r="DT343" s="94">
        <f t="shared" si="1029"/>
        <v>-0.23014517506404783</v>
      </c>
      <c r="DU343" s="94">
        <f t="shared" si="1030"/>
        <v>0.30837988826815638</v>
      </c>
      <c r="DV343" s="94">
        <f t="shared" si="1031"/>
        <v>-6.4622887998606438E-2</v>
      </c>
      <c r="DW343" s="94">
        <f t="shared" si="1032"/>
        <v>0.15792658329971751</v>
      </c>
      <c r="DX343" s="362">
        <f t="shared" si="986"/>
        <v>-1.4770000000000001</v>
      </c>
      <c r="DY343" s="362">
        <f t="shared" si="1033"/>
        <v>-3.9319999999999995</v>
      </c>
      <c r="DZ343" s="362">
        <f t="shared" si="1034"/>
        <v>-1.617</v>
      </c>
      <c r="EA343" s="100"/>
      <c r="EB343" s="100">
        <v>1.4770000000000001</v>
      </c>
      <c r="EC343" s="100">
        <v>5.4089999999999998</v>
      </c>
      <c r="ED343" s="100">
        <v>7.0259999999999998</v>
      </c>
      <c r="EE343" s="100">
        <v>5.37</v>
      </c>
      <c r="EF343" s="100">
        <v>5.7409999999999997</v>
      </c>
      <c r="EG343" s="100">
        <v>4.9580000000000002</v>
      </c>
      <c r="EH343" s="208">
        <v>8.8710210000000007</v>
      </c>
      <c r="EI343" s="208">
        <v>7.9820000000000002</v>
      </c>
      <c r="EJ343" s="208">
        <v>5.0030000000000001</v>
      </c>
      <c r="EK343" s="208">
        <v>4.9390000000000001</v>
      </c>
      <c r="EL343" s="208">
        <v>1.881</v>
      </c>
      <c r="EM343" s="94">
        <f t="shared" si="987"/>
        <v>-1</v>
      </c>
      <c r="EN343" s="94">
        <f t="shared" si="1035"/>
        <v>-0.20818723702664799</v>
      </c>
      <c r="EO343" s="94">
        <f t="shared" si="1036"/>
        <v>-0.30981910581402389</v>
      </c>
      <c r="EP343" s="94">
        <f t="shared" si="1037"/>
        <v>0.35962819774615445</v>
      </c>
      <c r="EQ343" s="94">
        <f t="shared" si="1038"/>
        <v>-4.003474415666454E-2</v>
      </c>
      <c r="ER343" s="94">
        <f t="shared" si="1039"/>
        <v>0.11019549399491538</v>
      </c>
      <c r="ES343" s="362">
        <f t="shared" si="988"/>
        <v>-9.0329999999999995</v>
      </c>
      <c r="ET343" s="362">
        <f t="shared" si="1040"/>
        <v>-2.375</v>
      </c>
      <c r="EU343" s="362">
        <f t="shared" si="1041"/>
        <v>-5.1210000000000004</v>
      </c>
      <c r="EV343" s="100"/>
      <c r="EW343" s="100">
        <v>9.0329999999999995</v>
      </c>
      <c r="EX343" s="100">
        <v>11.407999999999999</v>
      </c>
      <c r="EY343" s="100">
        <v>16.529</v>
      </c>
      <c r="EZ343" s="100">
        <v>12.157</v>
      </c>
      <c r="FA343" s="100">
        <v>12.664</v>
      </c>
      <c r="FB343" s="100">
        <v>11.407</v>
      </c>
      <c r="FC343" s="208">
        <v>16.193709999999999</v>
      </c>
      <c r="FD343" s="208">
        <v>14.527138000000001</v>
      </c>
      <c r="FE343" s="208">
        <v>14.827</v>
      </c>
      <c r="FF343" s="208">
        <v>10.324</v>
      </c>
      <c r="FG343" s="208">
        <v>9.4260000000000002</v>
      </c>
      <c r="FH343" s="94">
        <f t="shared" si="989"/>
        <v>-1</v>
      </c>
      <c r="FI343" s="94">
        <f t="shared" si="1042"/>
        <v>0</v>
      </c>
      <c r="FJ343" s="94">
        <f t="shared" si="1043"/>
        <v>0.08</v>
      </c>
      <c r="FK343" s="94">
        <f t="shared" si="1044"/>
        <v>-0.21875</v>
      </c>
      <c r="FL343" s="94">
        <f t="shared" si="1045"/>
        <v>-0.17948717948717949</v>
      </c>
      <c r="FM343" s="94">
        <f t="shared" si="1046"/>
        <v>-7.1428571428571425E-2</v>
      </c>
      <c r="FN343" s="362">
        <f t="shared" si="990"/>
        <v>-27</v>
      </c>
      <c r="FO343" s="362">
        <f t="shared" si="1047"/>
        <v>0</v>
      </c>
      <c r="FP343" s="362">
        <f t="shared" si="1048"/>
        <v>2</v>
      </c>
      <c r="FQ343" s="486"/>
      <c r="FR343" s="486">
        <v>27</v>
      </c>
      <c r="FS343" s="486">
        <v>27</v>
      </c>
      <c r="FT343" s="486">
        <v>25</v>
      </c>
      <c r="FU343" s="486">
        <v>32</v>
      </c>
      <c r="FV343" s="486">
        <v>39</v>
      </c>
      <c r="FW343" s="486">
        <v>42</v>
      </c>
      <c r="FX343" s="2">
        <v>43</v>
      </c>
      <c r="FY343" s="2">
        <v>42</v>
      </c>
      <c r="FZ343" s="2">
        <v>38</v>
      </c>
      <c r="GA343" s="2">
        <v>30</v>
      </c>
      <c r="GB343" s="2">
        <v>25</v>
      </c>
      <c r="GC343" s="2"/>
      <c r="GE343" s="1" t="s">
        <v>118</v>
      </c>
      <c r="GF343" s="336"/>
      <c r="GG343" s="1">
        <v>2500</v>
      </c>
      <c r="GH343" s="1" t="s">
        <v>320</v>
      </c>
      <c r="GI343" s="1" t="s">
        <v>97</v>
      </c>
      <c r="GJ343" s="94">
        <f t="shared" si="1116"/>
        <v>1</v>
      </c>
      <c r="GK343" s="94">
        <f t="shared" si="1117"/>
        <v>-40.796579332416329</v>
      </c>
      <c r="GL343" s="94">
        <f t="shared" si="1118"/>
        <v>-0.97520705038325051</v>
      </c>
      <c r="GM343" s="94">
        <f t="shared" si="1119"/>
        <v>1.3190404664554205</v>
      </c>
      <c r="GN343" s="94">
        <f t="shared" si="1120"/>
        <v>-6.7363182288539312</v>
      </c>
      <c r="GO343" s="392">
        <f t="shared" si="1121"/>
        <v>1.2352010559145497</v>
      </c>
      <c r="GP343" s="366">
        <f t="shared" si="1122"/>
        <v>0.33923903572465869</v>
      </c>
      <c r="GQ343" s="366">
        <f t="shared" si="1123"/>
        <v>-0.34776336222244719</v>
      </c>
      <c r="GR343" s="366">
        <f t="shared" si="1124"/>
        <v>-0.33529626078843278</v>
      </c>
      <c r="GS343" s="94">
        <f t="shared" si="991"/>
        <v>0</v>
      </c>
      <c r="GT343" s="94">
        <f t="shared" si="1049"/>
        <v>-0.33923903572465869</v>
      </c>
      <c r="GU343" s="392">
        <f t="shared" si="1050"/>
        <v>8.5243264977885001E-3</v>
      </c>
      <c r="GV343" s="94">
        <f t="shared" si="1051"/>
        <v>0.34382058728622128</v>
      </c>
      <c r="GW343" s="94">
        <f t="shared" si="1052"/>
        <v>-1.0776707767077671</v>
      </c>
      <c r="GX343" s="94">
        <f t="shared" si="1053"/>
        <v>0.18786802504906999</v>
      </c>
      <c r="GY343" s="94">
        <f t="shared" si="1054"/>
        <v>-0.79875502394565734</v>
      </c>
      <c r="GZ343" s="94">
        <f t="shared" si="1055"/>
        <v>0.59346760441347568</v>
      </c>
      <c r="HA343" s="94">
        <f t="shared" si="1056"/>
        <v>0.59949356950327304</v>
      </c>
      <c r="HB343" s="94">
        <f t="shared" si="1057"/>
        <v>1.4085697042848522</v>
      </c>
      <c r="HC343" s="94">
        <f t="shared" si="1058"/>
        <v>1.2096774193548387</v>
      </c>
      <c r="HD343" s="94">
        <f t="shared" si="1125"/>
        <v>1</v>
      </c>
      <c r="HE343" s="94">
        <f t="shared" si="1126"/>
        <v>-26.32148222600744</v>
      </c>
      <c r="HF343" s="94">
        <f t="shared" si="1127"/>
        <v>-0.97234350255754198</v>
      </c>
      <c r="HG343" s="94">
        <f t="shared" si="1128"/>
        <v>1.2959584111264915</v>
      </c>
      <c r="HH343" s="94">
        <f t="shared" si="1129"/>
        <v>-6.653914449332218</v>
      </c>
      <c r="HI343" s="392">
        <f t="shared" si="1130"/>
        <v>1.2141058983027386</v>
      </c>
      <c r="HJ343" s="366">
        <f t="shared" si="1131"/>
        <v>9.9701580157526531E-2</v>
      </c>
      <c r="HK343" s="366">
        <f t="shared" si="1132"/>
        <v>-0.1036390108050549</v>
      </c>
      <c r="HL343" s="366">
        <f t="shared" si="1133"/>
        <v>-0.13843166926183509</v>
      </c>
      <c r="HM343" s="94">
        <f t="shared" si="992"/>
        <v>0</v>
      </c>
      <c r="HN343" s="94">
        <f t="shared" si="1059"/>
        <v>-9.9701580157526531E-2</v>
      </c>
      <c r="HO343" s="392">
        <f t="shared" si="1060"/>
        <v>3.9374306475283682E-3</v>
      </c>
      <c r="HP343" s="94">
        <f t="shared" si="1061"/>
        <v>0.14236909990936344</v>
      </c>
      <c r="HQ343" s="94">
        <f t="shared" si="1062"/>
        <v>-0.48104427702348818</v>
      </c>
      <c r="HR343" s="94">
        <f t="shared" si="1063"/>
        <v>8.5081633500893206E-2</v>
      </c>
      <c r="HS343" s="94">
        <f t="shared" si="1064"/>
        <v>-0.39738108186347382</v>
      </c>
      <c r="HT343" s="94">
        <f t="shared" si="1065"/>
        <v>0.32740268107182458</v>
      </c>
      <c r="HU343" s="94">
        <f t="shared" si="1066"/>
        <v>0.27237338735683536</v>
      </c>
      <c r="HV343" s="94">
        <f t="shared" si="1067"/>
        <v>0.55608126913442812</v>
      </c>
      <c r="HW343" s="94">
        <f t="shared" si="1068"/>
        <v>0.42602531645569619</v>
      </c>
      <c r="HX343" s="94" t="e">
        <f t="shared" si="1134"/>
        <v>#VALUE!</v>
      </c>
      <c r="HY343" s="94">
        <f t="shared" si="1135"/>
        <v>-0.65514143545112635</v>
      </c>
      <c r="HZ343" s="94">
        <f t="shared" si="1136"/>
        <v>0.11543920068078148</v>
      </c>
      <c r="IA343" s="94">
        <f t="shared" si="1137"/>
        <v>-3.7692885130620357E-2</v>
      </c>
      <c r="IB343" s="94">
        <f t="shared" si="1138"/>
        <v>-2.5613576837571084E-2</v>
      </c>
      <c r="IC343" s="392">
        <f t="shared" si="1139"/>
        <v>4.2993409325637798E-2</v>
      </c>
      <c r="ID343" s="366" t="e">
        <f t="shared" si="1140"/>
        <v>#VALUE!</v>
      </c>
      <c r="IE343" s="366">
        <f t="shared" si="1141"/>
        <v>-0.31062938502411841</v>
      </c>
      <c r="IF343" s="366">
        <f t="shared" si="1142"/>
        <v>4.9069866536582407E-2</v>
      </c>
      <c r="IG343" s="94" t="str">
        <f t="shared" si="993"/>
        <v>i.a.</v>
      </c>
      <c r="IH343" s="94">
        <f t="shared" si="1069"/>
        <v>0.16351156869257169</v>
      </c>
      <c r="II343" s="392">
        <f t="shared" si="1070"/>
        <v>0.47414095371669007</v>
      </c>
      <c r="IJ343" s="94">
        <f t="shared" si="1071"/>
        <v>0.42507108718010767</v>
      </c>
      <c r="IK343" s="94">
        <f t="shared" si="1072"/>
        <v>0.44172081928107265</v>
      </c>
      <c r="IL343" s="94">
        <f t="shared" si="1073"/>
        <v>0.45333228048010105</v>
      </c>
      <c r="IM343" s="94">
        <f t="shared" si="1074"/>
        <v>0.43464539317962658</v>
      </c>
      <c r="IN343" s="94">
        <f t="shared" si="1075"/>
        <v>0.54780658663147608</v>
      </c>
      <c r="IO343" s="94">
        <f t="shared" si="1076"/>
        <v>0.54945440733061113</v>
      </c>
      <c r="IP343" s="94">
        <f t="shared" si="1077"/>
        <v>0.33742496796384974</v>
      </c>
      <c r="IQ343" s="94">
        <f t="shared" si="1078"/>
        <v>0.47839984502130956</v>
      </c>
      <c r="IR343" s="94">
        <f t="shared" si="994"/>
        <v>0.19955442393380013</v>
      </c>
      <c r="IS343" s="94" t="e">
        <f t="shared" si="1143"/>
        <v>#VALUE!</v>
      </c>
      <c r="IT343" s="94" t="e">
        <f t="shared" si="1144"/>
        <v>#VALUE!</v>
      </c>
      <c r="IU343" s="94" t="e">
        <f t="shared" si="1145"/>
        <v>#VALUE!</v>
      </c>
      <c r="IV343" s="94" t="e">
        <f t="shared" si="1146"/>
        <v>#VALUE!</v>
      </c>
      <c r="IW343" s="94" t="e">
        <f t="shared" si="1147"/>
        <v>#VALUE!</v>
      </c>
      <c r="IX343" s="392" t="e">
        <f t="shared" si="1148"/>
        <v>#VALUE!</v>
      </c>
      <c r="IY343" s="366" t="e">
        <f t="shared" si="1149"/>
        <v>#VALUE!</v>
      </c>
      <c r="IZ343" s="366" t="e">
        <f t="shared" si="1150"/>
        <v>#VALUE!</v>
      </c>
      <c r="JA343" s="366" t="e">
        <f t="shared" si="1151"/>
        <v>#VALUE!</v>
      </c>
      <c r="JB343" s="392"/>
      <c r="JC343" s="94" t="str">
        <f t="shared" si="1079"/>
        <v>i.a.</v>
      </c>
      <c r="JD343" s="392" t="str">
        <f t="shared" si="1080"/>
        <v>i.a.</v>
      </c>
      <c r="JE343" s="94" t="str">
        <f t="shared" si="1081"/>
        <v>i.a.</v>
      </c>
      <c r="JF343" s="94" t="str">
        <f t="shared" si="1082"/>
        <v>i.a.</v>
      </c>
      <c r="JG343" s="94" t="str">
        <f t="shared" si="1083"/>
        <v>i.a.</v>
      </c>
      <c r="JH343" s="94" t="str">
        <f t="shared" si="1084"/>
        <v>i.a.</v>
      </c>
      <c r="JI343" s="94" t="str">
        <f t="shared" si="1085"/>
        <v>i.a.</v>
      </c>
      <c r="JJ343" s="94" t="str">
        <f t="shared" si="1086"/>
        <v>i.a.</v>
      </c>
      <c r="JK343" s="94" t="str">
        <f t="shared" si="1087"/>
        <v>i.a.</v>
      </c>
      <c r="JL343" s="94" t="str">
        <f t="shared" si="1088"/>
        <v>i.a.</v>
      </c>
      <c r="JM343" s="94" t="str">
        <f t="shared" si="995"/>
        <v>i.a.</v>
      </c>
      <c r="JN343" s="94" t="e">
        <f t="shared" si="1152"/>
        <v>#VALUE!</v>
      </c>
      <c r="JO343" s="94" t="e">
        <f t="shared" si="1153"/>
        <v>#DIV/0!</v>
      </c>
      <c r="JP343" s="94" t="e">
        <f t="shared" si="1154"/>
        <v>#DIV/0!</v>
      </c>
      <c r="JQ343" s="94" t="e">
        <f t="shared" si="1155"/>
        <v>#DIV/0!</v>
      </c>
      <c r="JR343" s="94" t="e">
        <f t="shared" si="1156"/>
        <v>#DIV/0!</v>
      </c>
      <c r="JS343" s="392" t="e">
        <f t="shared" si="1157"/>
        <v>#DIV/0!</v>
      </c>
      <c r="JT343" s="364" t="e">
        <f t="shared" si="1158"/>
        <v>#VALUE!</v>
      </c>
      <c r="JU343" s="364">
        <f t="shared" si="1159"/>
        <v>0</v>
      </c>
      <c r="JV343" s="364">
        <f t="shared" si="1160"/>
        <v>0</v>
      </c>
      <c r="JW343" s="99" t="str">
        <f t="shared" si="996"/>
        <v>i.a.</v>
      </c>
      <c r="JX343" s="99">
        <f t="shared" si="1089"/>
        <v>0</v>
      </c>
      <c r="JY343" s="393">
        <f t="shared" si="1090"/>
        <v>0</v>
      </c>
      <c r="JZ343" s="99">
        <f t="shared" si="1091"/>
        <v>0</v>
      </c>
      <c r="KA343" s="99">
        <f t="shared" si="1092"/>
        <v>0</v>
      </c>
      <c r="KB343" s="99">
        <f t="shared" si="1093"/>
        <v>0</v>
      </c>
      <c r="KC343" s="99">
        <f t="shared" si="1094"/>
        <v>0</v>
      </c>
      <c r="KD343" s="99">
        <f t="shared" si="1095"/>
        <v>0</v>
      </c>
      <c r="KE343" s="99">
        <f t="shared" si="1096"/>
        <v>0</v>
      </c>
      <c r="KF343" s="99">
        <f t="shared" si="997"/>
        <v>0</v>
      </c>
      <c r="KG343" s="99">
        <f t="shared" si="998"/>
        <v>0</v>
      </c>
      <c r="KH343" s="99">
        <f t="shared" si="999"/>
        <v>0</v>
      </c>
      <c r="KI343" s="94">
        <f t="shared" si="1161"/>
        <v>1</v>
      </c>
      <c r="KJ343" s="94">
        <f t="shared" si="1162"/>
        <v>-23.037735849056606</v>
      </c>
      <c r="KK343" s="94">
        <f t="shared" si="1163"/>
        <v>-0.97697134018110088</v>
      </c>
      <c r="KL343" s="94">
        <f t="shared" si="1164"/>
        <v>1.4556004676799732</v>
      </c>
      <c r="KM343" s="94">
        <f t="shared" si="1165"/>
        <v>-8.2603544776119406</v>
      </c>
      <c r="KN343" s="392">
        <f t="shared" si="1166"/>
        <v>1.1959637320854051</v>
      </c>
      <c r="KO343" s="364">
        <f t="shared" si="1167"/>
        <v>4.3259259259259254E-2</v>
      </c>
      <c r="KP343" s="364">
        <f t="shared" si="1168"/>
        <v>-4.5222222222222219E-2</v>
      </c>
      <c r="KQ343" s="364">
        <f t="shared" si="1169"/>
        <v>-8.3277037037037038E-2</v>
      </c>
      <c r="KR343" s="308"/>
      <c r="KS343" s="308">
        <f t="shared" si="1097"/>
        <v>-4.3259259259259254E-2</v>
      </c>
      <c r="KT343" s="395">
        <f t="shared" si="1098"/>
        <v>1.9629629629629628E-3</v>
      </c>
      <c r="KU343" s="308">
        <f t="shared" si="1099"/>
        <v>8.5239999999999996E-2</v>
      </c>
      <c r="KV343" s="308">
        <f t="shared" si="1100"/>
        <v>-0.18709375</v>
      </c>
      <c r="KW343" s="308">
        <f t="shared" si="1101"/>
        <v>2.5769230769230766E-2</v>
      </c>
      <c r="KX343" s="308">
        <f t="shared" si="1102"/>
        <v>-0.13150000000000001</v>
      </c>
      <c r="KY343" s="308">
        <f t="shared" si="1103"/>
        <v>0.11629909302325581</v>
      </c>
      <c r="KZ343" s="308">
        <f t="shared" si="1104"/>
        <v>9.2671714285714274E-2</v>
      </c>
      <c r="LA343" s="308">
        <f t="shared" si="1105"/>
        <v>0.18426315789473682</v>
      </c>
      <c r="LB343" s="308">
        <f t="shared" si="1106"/>
        <v>0.13750000000000001</v>
      </c>
      <c r="LC343" s="308">
        <f t="shared" si="1000"/>
        <v>0.18915999999999999</v>
      </c>
    </row>
    <row r="344" spans="1:315" s="1" customFormat="1" ht="15.75" customHeight="1" x14ac:dyDescent="0.3">
      <c r="A344" s="348" t="s">
        <v>295</v>
      </c>
      <c r="B344" s="171">
        <v>59781812</v>
      </c>
      <c r="C344" t="s">
        <v>128</v>
      </c>
      <c r="D344" s="4"/>
      <c r="E344">
        <v>1</v>
      </c>
      <c r="F344"/>
      <c r="G344"/>
      <c r="H344"/>
      <c r="I344" s="190">
        <v>44998</v>
      </c>
      <c r="J344" s="176"/>
      <c r="K344" s="176" t="s">
        <v>132</v>
      </c>
      <c r="L344" s="176" t="s">
        <v>132</v>
      </c>
      <c r="M344" s="176" t="s">
        <v>132</v>
      </c>
      <c r="N344" s="176" t="s">
        <v>132</v>
      </c>
      <c r="O344" s="176" t="s">
        <v>132</v>
      </c>
      <c r="P344" s="176" t="s">
        <v>132</v>
      </c>
      <c r="Q344" s="94">
        <f t="shared" si="1107"/>
        <v>-1</v>
      </c>
      <c r="R344" s="94">
        <f t="shared" si="1108"/>
        <v>0.30462874203451817</v>
      </c>
      <c r="S344" s="94">
        <f t="shared" si="1109"/>
        <v>2.9144230476711996E-2</v>
      </c>
      <c r="T344" s="94">
        <f t="shared" si="1110"/>
        <v>0.2062372874247731</v>
      </c>
      <c r="U344" s="94">
        <f t="shared" si="1111"/>
        <v>-4.2812412187387183E-2</v>
      </c>
      <c r="V344" s="94">
        <f t="shared" si="1112"/>
        <v>-0.12892129222888049</v>
      </c>
      <c r="W344" s="362">
        <f t="shared" si="1113"/>
        <v>-308.94</v>
      </c>
      <c r="X344" s="362">
        <f t="shared" si="1114"/>
        <v>72.137</v>
      </c>
      <c r="Y344" s="362">
        <f t="shared" si="1115"/>
        <v>6.7059999999999889</v>
      </c>
      <c r="Z344" s="100"/>
      <c r="AA344" s="396">
        <v>308.94</v>
      </c>
      <c r="AB344" s="100">
        <v>236.803</v>
      </c>
      <c r="AC344" s="100">
        <v>230.09700000000001</v>
      </c>
      <c r="AD344" s="100">
        <v>190.756</v>
      </c>
      <c r="AE344" s="100">
        <v>199.28800000000001</v>
      </c>
      <c r="AF344" s="100">
        <v>228.78299999999999</v>
      </c>
      <c r="AG344" s="201">
        <v>204.05</v>
      </c>
      <c r="AH344" s="201">
        <v>269.79899999999998</v>
      </c>
      <c r="AI344" s="201">
        <v>262.46800000000002</v>
      </c>
      <c r="AJ344" s="201">
        <v>333.61700000000002</v>
      </c>
      <c r="AK344" s="201">
        <v>286.21800000000002</v>
      </c>
      <c r="AL344" s="94">
        <f t="shared" si="976"/>
        <v>-1</v>
      </c>
      <c r="AM344" s="94">
        <f t="shared" si="977"/>
        <v>0.20272581539066645</v>
      </c>
      <c r="AN344" s="94">
        <f t="shared" si="1001"/>
        <v>7.1860647831724717E-2</v>
      </c>
      <c r="AO344" s="94">
        <f t="shared" si="1002"/>
        <v>0.11743754461099218</v>
      </c>
      <c r="AP344" s="94">
        <f t="shared" si="1003"/>
        <v>-4.6802604453697591E-2</v>
      </c>
      <c r="AQ344" s="94">
        <f t="shared" si="1004"/>
        <v>0.1898050707508987</v>
      </c>
      <c r="AR344" s="362">
        <f t="shared" si="978"/>
        <v>-201.821</v>
      </c>
      <c r="AS344" s="362">
        <f t="shared" si="1005"/>
        <v>34.018000000000001</v>
      </c>
      <c r="AT344" s="362">
        <f t="shared" si="1006"/>
        <v>11.25</v>
      </c>
      <c r="AU344" s="266"/>
      <c r="AV344" s="266">
        <v>201.821</v>
      </c>
      <c r="AW344" s="266">
        <v>167.803</v>
      </c>
      <c r="AX344" s="266">
        <v>156.553</v>
      </c>
      <c r="AY344" s="266">
        <v>140.1</v>
      </c>
      <c r="AZ344" s="266">
        <v>146.97900000000001</v>
      </c>
      <c r="BA344" s="266">
        <v>123.532</v>
      </c>
      <c r="BB344" s="201">
        <f>204.05-64.961</f>
        <v>139.089</v>
      </c>
      <c r="BC344" s="201">
        <f>269.799-115.166</f>
        <v>154.63299999999998</v>
      </c>
      <c r="BD344" s="201">
        <f>262.468-95.735</f>
        <v>166.733</v>
      </c>
      <c r="BE344" s="201">
        <f>333.617-137.602</f>
        <v>196.01500000000001</v>
      </c>
      <c r="BF344" s="201">
        <f>286.218-112.517</f>
        <v>173.70100000000002</v>
      </c>
      <c r="BG344" s="94">
        <f t="shared" si="979"/>
        <v>-1</v>
      </c>
      <c r="BH344" s="94">
        <f t="shared" si="1007"/>
        <v>0.34249826348691836</v>
      </c>
      <c r="BI344" s="94">
        <f t="shared" si="1008"/>
        <v>0.32322303921568635</v>
      </c>
      <c r="BJ344" s="94">
        <f t="shared" si="1009"/>
        <v>0.7407999999999999</v>
      </c>
      <c r="BK344" s="94">
        <f t="shared" si="1010"/>
        <v>-0.18131208383364258</v>
      </c>
      <c r="BL344" s="94">
        <f t="shared" si="1011"/>
        <v>1.373111228770415</v>
      </c>
      <c r="BM344" s="362">
        <f t="shared" si="980"/>
        <v>-23.193000000000001</v>
      </c>
      <c r="BN344" s="362">
        <f t="shared" si="1012"/>
        <v>5.9170000000000016</v>
      </c>
      <c r="BO344" s="362">
        <f t="shared" si="1013"/>
        <v>4.2200000000000006</v>
      </c>
      <c r="BP344" s="266"/>
      <c r="BQ344" s="266">
        <v>23.193000000000001</v>
      </c>
      <c r="BR344" s="266">
        <v>17.276</v>
      </c>
      <c r="BS344" s="266">
        <v>13.055999999999999</v>
      </c>
      <c r="BT344" s="266">
        <v>7.5</v>
      </c>
      <c r="BU344" s="266">
        <v>9.1609999999999996</v>
      </c>
      <c r="BV344" s="266">
        <v>-24.553000000000001</v>
      </c>
      <c r="BW344" s="201">
        <v>-7.2690000000000001</v>
      </c>
      <c r="BX344" s="201">
        <v>-20.736000000000001</v>
      </c>
      <c r="BY344" s="201">
        <v>0.219</v>
      </c>
      <c r="BZ344" s="201">
        <v>25.803000000000001</v>
      </c>
      <c r="CA344" s="201">
        <v>16.536999999999999</v>
      </c>
      <c r="CB344" s="94">
        <f t="shared" si="981"/>
        <v>-1</v>
      </c>
      <c r="CC344" s="94">
        <f t="shared" si="1014"/>
        <v>0.37031636340582014</v>
      </c>
      <c r="CD344" s="94">
        <f t="shared" si="1015"/>
        <v>0.28225347532720912</v>
      </c>
      <c r="CE344" s="94">
        <f t="shared" si="1016"/>
        <v>1.0165573770491805</v>
      </c>
      <c r="CF344" s="94">
        <f t="shared" si="1017"/>
        <v>-0.15629322268326429</v>
      </c>
      <c r="CG344" s="94">
        <f t="shared" si="1018"/>
        <v>1.2801999767468899</v>
      </c>
      <c r="CH344" s="362">
        <f t="shared" si="982"/>
        <v>-21.614000000000001</v>
      </c>
      <c r="CI344" s="362">
        <f t="shared" si="1019"/>
        <v>5.8410000000000011</v>
      </c>
      <c r="CJ344" s="362">
        <f t="shared" si="1020"/>
        <v>3.4719999999999995</v>
      </c>
      <c r="CK344" s="100"/>
      <c r="CL344" s="100">
        <v>21.614000000000001</v>
      </c>
      <c r="CM344" s="100">
        <v>15.773</v>
      </c>
      <c r="CN344" s="100">
        <v>12.301</v>
      </c>
      <c r="CO344" s="100">
        <v>6.1</v>
      </c>
      <c r="CP344" s="100">
        <v>7.23</v>
      </c>
      <c r="CQ344" s="100">
        <v>-25.803000000000001</v>
      </c>
      <c r="CR344" s="208">
        <v>-8.657</v>
      </c>
      <c r="CS344" s="208">
        <v>-20.82</v>
      </c>
      <c r="CT344" s="208">
        <v>-1.323</v>
      </c>
      <c r="CU344" s="208">
        <v>24.826000000000001</v>
      </c>
      <c r="CV344" s="208">
        <v>15.582000000000001</v>
      </c>
      <c r="CW344" s="94">
        <f t="shared" si="983"/>
        <v>-1</v>
      </c>
      <c r="CX344" s="94">
        <f t="shared" si="1021"/>
        <v>0.37196852948333187</v>
      </c>
      <c r="CY344" s="94">
        <f t="shared" si="1022"/>
        <v>0.30881104033970286</v>
      </c>
      <c r="CZ344" s="94">
        <f t="shared" si="1023"/>
        <v>0.97774511862271685</v>
      </c>
      <c r="DA344" s="94">
        <f t="shared" si="1024"/>
        <v>-0.15669263456090649</v>
      </c>
      <c r="DB344" s="94">
        <f t="shared" si="1025"/>
        <v>1.2819911128863148</v>
      </c>
      <c r="DC344" s="362">
        <f t="shared" si="984"/>
        <v>-16.914999999999999</v>
      </c>
      <c r="DD344" s="362">
        <f t="shared" si="1026"/>
        <v>4.5859999999999985</v>
      </c>
      <c r="DE344" s="362">
        <f t="shared" si="1027"/>
        <v>2.9090000000000007</v>
      </c>
      <c r="DF344" s="266"/>
      <c r="DG344" s="266">
        <v>16.914999999999999</v>
      </c>
      <c r="DH344" s="266">
        <v>12.329000000000001</v>
      </c>
      <c r="DI344" s="266">
        <v>9.42</v>
      </c>
      <c r="DJ344" s="266">
        <v>4.7629999999999999</v>
      </c>
      <c r="DK344" s="266">
        <v>5.6479999999999997</v>
      </c>
      <c r="DL344" s="266">
        <v>-20.029</v>
      </c>
      <c r="DM344" s="201">
        <v>-6.6970000000000001</v>
      </c>
      <c r="DN344" s="201">
        <v>-15.929</v>
      </c>
      <c r="DO344" s="201">
        <v>1.208</v>
      </c>
      <c r="DP344" s="201">
        <v>19.135999999999999</v>
      </c>
      <c r="DQ344" s="201">
        <v>11.8</v>
      </c>
      <c r="DR344" s="94">
        <f t="shared" si="985"/>
        <v>-1</v>
      </c>
      <c r="DS344" s="94">
        <f t="shared" si="1028"/>
        <v>0.12632836712594747</v>
      </c>
      <c r="DT344" s="94">
        <f t="shared" si="1029"/>
        <v>0.10141887723627389</v>
      </c>
      <c r="DU344" s="94">
        <f t="shared" si="1030"/>
        <v>8.3981240415136035E-2</v>
      </c>
      <c r="DV344" s="94">
        <f t="shared" si="1031"/>
        <v>4.4351121581481148E-2</v>
      </c>
      <c r="DW344" s="94">
        <f t="shared" si="1032"/>
        <v>5.5521701525397087E-2</v>
      </c>
      <c r="DX344" s="362">
        <f t="shared" si="986"/>
        <v>-150.821</v>
      </c>
      <c r="DY344" s="362">
        <f t="shared" si="1033"/>
        <v>16.915999999999997</v>
      </c>
      <c r="DZ344" s="362">
        <f t="shared" si="1034"/>
        <v>12.329999999999998</v>
      </c>
      <c r="EA344" s="100"/>
      <c r="EB344" s="100">
        <v>150.821</v>
      </c>
      <c r="EC344" s="100">
        <v>133.905</v>
      </c>
      <c r="ED344" s="100">
        <v>121.575</v>
      </c>
      <c r="EE344" s="100">
        <v>112.15600000000001</v>
      </c>
      <c r="EF344" s="100">
        <v>107.393</v>
      </c>
      <c r="EG344" s="100">
        <v>101.744</v>
      </c>
      <c r="EH344" s="208">
        <v>121.773</v>
      </c>
      <c r="EI344" s="208">
        <v>128.47</v>
      </c>
      <c r="EJ344" s="208">
        <v>146.393</v>
      </c>
      <c r="EK344" s="208">
        <v>144.5</v>
      </c>
      <c r="EL344" s="208">
        <v>125.155</v>
      </c>
      <c r="EM344" s="94">
        <f t="shared" si="987"/>
        <v>-1</v>
      </c>
      <c r="EN344" s="94">
        <f t="shared" si="1035"/>
        <v>9.3588234810017323E-2</v>
      </c>
      <c r="EO344" s="94">
        <f t="shared" si="1036"/>
        <v>6.9827434407466082E-2</v>
      </c>
      <c r="EP344" s="94">
        <f t="shared" si="1037"/>
        <v>8.5814528194563297E-2</v>
      </c>
      <c r="EQ344" s="94">
        <f t="shared" si="1038"/>
        <v>-2.9445057850932984E-2</v>
      </c>
      <c r="ER344" s="94">
        <f t="shared" si="1039"/>
        <v>5.0094752790213991E-2</v>
      </c>
      <c r="ES344" s="362">
        <f t="shared" si="988"/>
        <v>-265.76600000000002</v>
      </c>
      <c r="ET344" s="362">
        <f t="shared" si="1040"/>
        <v>22.744000000000028</v>
      </c>
      <c r="EU344" s="362">
        <f t="shared" si="1041"/>
        <v>15.861999999999995</v>
      </c>
      <c r="EV344" s="100"/>
      <c r="EW344" s="100">
        <v>265.76600000000002</v>
      </c>
      <c r="EX344" s="100">
        <v>243.02199999999999</v>
      </c>
      <c r="EY344" s="100">
        <v>227.16</v>
      </c>
      <c r="EZ344" s="100">
        <v>209.20699999999999</v>
      </c>
      <c r="FA344" s="100">
        <v>215.554</v>
      </c>
      <c r="FB344" s="100">
        <v>205.27099999999999</v>
      </c>
      <c r="FC344" s="208">
        <v>237.09200000000001</v>
      </c>
      <c r="FD344" s="208">
        <v>236.00399999999999</v>
      </c>
      <c r="FE344" s="208">
        <v>280.137</v>
      </c>
      <c r="FF344" s="208">
        <v>274.26299999999998</v>
      </c>
      <c r="FG344" s="208">
        <v>260.49400000000003</v>
      </c>
      <c r="FH344" s="94">
        <f t="shared" si="989"/>
        <v>-1</v>
      </c>
      <c r="FI344" s="94">
        <f t="shared" si="1042"/>
        <v>0.15642458100558659</v>
      </c>
      <c r="FJ344" s="94">
        <f t="shared" si="1043"/>
        <v>2.2857142857142857E-2</v>
      </c>
      <c r="FK344" s="94">
        <f t="shared" si="1044"/>
        <v>5.7471264367816091E-3</v>
      </c>
      <c r="FL344" s="94">
        <f t="shared" si="1045"/>
        <v>-2.7932960893854747E-2</v>
      </c>
      <c r="FM344" s="94">
        <f t="shared" si="1046"/>
        <v>-0.10050251256281408</v>
      </c>
      <c r="FN344" s="362">
        <f t="shared" si="990"/>
        <v>-207</v>
      </c>
      <c r="FO344" s="362">
        <f t="shared" si="1047"/>
        <v>28</v>
      </c>
      <c r="FP344" s="362">
        <f t="shared" si="1048"/>
        <v>4</v>
      </c>
      <c r="FQ344" s="486"/>
      <c r="FR344" s="486">
        <v>207</v>
      </c>
      <c r="FS344" s="486">
        <v>179</v>
      </c>
      <c r="FT344" s="486">
        <v>175</v>
      </c>
      <c r="FU344" s="486">
        <v>174</v>
      </c>
      <c r="FV344" s="486">
        <v>179</v>
      </c>
      <c r="FW344" s="486">
        <v>199</v>
      </c>
      <c r="FX344" s="2">
        <v>205</v>
      </c>
      <c r="FY344" s="2">
        <v>240</v>
      </c>
      <c r="FZ344" s="2">
        <v>232</v>
      </c>
      <c r="GA344" s="2">
        <v>221</v>
      </c>
      <c r="GB344" s="2">
        <v>209</v>
      </c>
      <c r="GC344" s="2"/>
      <c r="GE344" s="1" t="s">
        <v>81</v>
      </c>
      <c r="GF344" s="336" t="s">
        <v>87</v>
      </c>
      <c r="GG344" s="1">
        <v>2800</v>
      </c>
      <c r="GH344" s="1" t="s">
        <v>276</v>
      </c>
      <c r="GI344" s="1" t="s">
        <v>97</v>
      </c>
      <c r="GJ344" s="94">
        <f t="shared" si="1116"/>
        <v>-1</v>
      </c>
      <c r="GK344" s="94">
        <f t="shared" si="1117"/>
        <v>0.22956254266529563</v>
      </c>
      <c r="GL344" s="94">
        <f t="shared" si="1118"/>
        <v>0.17309529920817229</v>
      </c>
      <c r="GM344" s="94">
        <f t="shared" si="1119"/>
        <v>0.89419955236477222</v>
      </c>
      <c r="GN344" s="94">
        <f t="shared" si="1120"/>
        <v>-0.19630558878569182</v>
      </c>
      <c r="GO344" s="392">
        <f t="shared" si="1121"/>
        <v>1.2994661786414388</v>
      </c>
      <c r="GP344" s="366">
        <f t="shared" si="1122"/>
        <v>-0.15182315629763352</v>
      </c>
      <c r="GQ344" s="366">
        <f t="shared" si="1123"/>
        <v>2.8345780377796365E-2</v>
      </c>
      <c r="GR344" s="366">
        <f t="shared" si="1124"/>
        <v>1.821962234842385E-2</v>
      </c>
      <c r="GS344" s="94">
        <f t="shared" si="991"/>
        <v>0</v>
      </c>
      <c r="GT344" s="94">
        <f t="shared" si="1049"/>
        <v>0.15182315629763352</v>
      </c>
      <c r="GU344" s="392">
        <f t="shared" si="1050"/>
        <v>0.12347737591983715</v>
      </c>
      <c r="GV344" s="94">
        <f t="shared" si="1051"/>
        <v>0.1052577535714133</v>
      </c>
      <c r="GW344" s="94">
        <f t="shared" si="1052"/>
        <v>5.5568460799183775E-2</v>
      </c>
      <c r="GX344" s="94">
        <f t="shared" si="1053"/>
        <v>6.9141280595972979E-2</v>
      </c>
      <c r="GY344" s="94">
        <f t="shared" si="1054"/>
        <v>-0.23088176738234678</v>
      </c>
      <c r="GZ344" s="94">
        <f t="shared" si="1055"/>
        <v>-6.9188748536422595E-2</v>
      </c>
      <c r="HA344" s="94">
        <f t="shared" si="1056"/>
        <v>-0.15149365320177688</v>
      </c>
      <c r="HB344" s="94">
        <f t="shared" si="1057"/>
        <v>-9.0961281295871659E-3</v>
      </c>
      <c r="HC344" s="94">
        <f t="shared" si="1058"/>
        <v>0.18413157553169793</v>
      </c>
      <c r="HD344" s="94">
        <f t="shared" si="1125"/>
        <v>-1</v>
      </c>
      <c r="HE344" s="94">
        <f t="shared" si="1126"/>
        <v>0.24063169438510001</v>
      </c>
      <c r="HF344" s="94">
        <f t="shared" si="1127"/>
        <v>0.2280582156557065</v>
      </c>
      <c r="HG344" s="94">
        <f t="shared" si="1128"/>
        <v>0.69450015422797773</v>
      </c>
      <c r="HH344" s="94">
        <f t="shared" si="1129"/>
        <v>-0.18889836326614881</v>
      </c>
      <c r="HI344" s="392">
        <f t="shared" si="1130"/>
        <v>1.3922072179470495</v>
      </c>
      <c r="HJ344" s="366">
        <f t="shared" si="1131"/>
        <v>-9.1169603056675874E-2</v>
      </c>
      <c r="HK344" s="366">
        <f t="shared" si="1132"/>
        <v>1.7683165889791561E-2</v>
      </c>
      <c r="HL344" s="366">
        <f t="shared" si="1133"/>
        <v>1.3646898429995412E-2</v>
      </c>
      <c r="HM344" s="94">
        <f t="shared" si="992"/>
        <v>0</v>
      </c>
      <c r="HN344" s="94">
        <f t="shared" si="1059"/>
        <v>9.1169603056675874E-2</v>
      </c>
      <c r="HO344" s="392">
        <f t="shared" si="1060"/>
        <v>7.3486437166884314E-2</v>
      </c>
      <c r="HP344" s="94">
        <f t="shared" si="1061"/>
        <v>5.9839538736888902E-2</v>
      </c>
      <c r="HQ344" s="94">
        <f t="shared" si="1062"/>
        <v>3.5313976565645153E-2</v>
      </c>
      <c r="HR344" s="94">
        <f t="shared" si="1063"/>
        <v>4.3538287886888849E-2</v>
      </c>
      <c r="HS344" s="94">
        <f t="shared" si="1064"/>
        <v>-0.11100837999561447</v>
      </c>
      <c r="HT344" s="94">
        <f t="shared" si="1065"/>
        <v>-3.0729492534284798E-2</v>
      </c>
      <c r="HU344" s="94">
        <f t="shared" si="1066"/>
        <v>-8.0350136881201073E-2</v>
      </c>
      <c r="HV344" s="94">
        <f t="shared" si="1067"/>
        <v>7.900432900432901E-4</v>
      </c>
      <c r="HW344" s="94">
        <f t="shared" si="1068"/>
        <v>9.6503645581077005E-2</v>
      </c>
      <c r="HX344" s="94" t="e">
        <f t="shared" si="1134"/>
        <v>#VALUE!</v>
      </c>
      <c r="HY344" s="94">
        <f t="shared" si="1135"/>
        <v>2.9938263117486718E-2</v>
      </c>
      <c r="HZ344" s="94">
        <f t="shared" si="1136"/>
        <v>2.9529475327303569E-2</v>
      </c>
      <c r="IA344" s="94">
        <f t="shared" si="1137"/>
        <v>-1.6883986461991526E-3</v>
      </c>
      <c r="IB344" s="94">
        <f t="shared" si="1138"/>
        <v>7.603503544993509E-2</v>
      </c>
      <c r="IC344" s="392">
        <f t="shared" si="1139"/>
        <v>5.1680562356522259E-3</v>
      </c>
      <c r="ID344" s="366" t="e">
        <f t="shared" si="1140"/>
        <v>#VALUE!</v>
      </c>
      <c r="IE344" s="366">
        <f t="shared" si="1141"/>
        <v>1.6495967948362944E-2</v>
      </c>
      <c r="IF344" s="366">
        <f t="shared" si="1142"/>
        <v>1.580404104119093E-2</v>
      </c>
      <c r="IG344" s="94" t="str">
        <f t="shared" si="993"/>
        <v>i.a.</v>
      </c>
      <c r="IH344" s="94">
        <f t="shared" si="1069"/>
        <v>0.56749546593619948</v>
      </c>
      <c r="II344" s="392">
        <f t="shared" si="1070"/>
        <v>0.55099949798783654</v>
      </c>
      <c r="IJ344" s="94">
        <f t="shared" si="1071"/>
        <v>0.53519545694664561</v>
      </c>
      <c r="IK344" s="94">
        <f t="shared" si="1072"/>
        <v>0.5361006084882437</v>
      </c>
      <c r="IL344" s="94">
        <f t="shared" si="1073"/>
        <v>0.49821854384516179</v>
      </c>
      <c r="IM344" s="94">
        <f t="shared" si="1074"/>
        <v>0.4956569607981644</v>
      </c>
      <c r="IN344" s="94">
        <f t="shared" si="1075"/>
        <v>0.51361075025728409</v>
      </c>
      <c r="IO344" s="94">
        <f t="shared" si="1076"/>
        <v>0.54435518042067088</v>
      </c>
      <c r="IP344" s="94">
        <f t="shared" si="1077"/>
        <v>0.52257645366374306</v>
      </c>
      <c r="IQ344" s="94">
        <f t="shared" si="1078"/>
        <v>0.52686654780265663</v>
      </c>
      <c r="IR344" s="94">
        <f t="shared" si="994"/>
        <v>0.48045252481822992</v>
      </c>
      <c r="IS344" s="94">
        <f t="shared" si="1143"/>
        <v>-1</v>
      </c>
      <c r="IT344" s="94">
        <f t="shared" si="1144"/>
        <v>2.9027048256919531E-2</v>
      </c>
      <c r="IU344" s="94">
        <f t="shared" si="1145"/>
        <v>0.2857508209541762</v>
      </c>
      <c r="IV344" s="94">
        <f t="shared" si="1146"/>
        <v>0.44316546847633814</v>
      </c>
      <c r="IW344" s="94">
        <f t="shared" si="1147"/>
        <v>-0.14469438740086257</v>
      </c>
      <c r="IX344" s="392">
        <f t="shared" si="1148"/>
        <v>1.428332394583627</v>
      </c>
      <c r="IY344" s="366">
        <f t="shared" si="1149"/>
        <v>-7.5072829675665184E-2</v>
      </c>
      <c r="IZ344" s="366">
        <f t="shared" si="1150"/>
        <v>2.1176728575505455E-3</v>
      </c>
      <c r="JA344" s="366">
        <f t="shared" si="1151"/>
        <v>1.6213869448005513E-2</v>
      </c>
      <c r="JB344" s="392"/>
      <c r="JC344" s="94">
        <f t="shared" si="1079"/>
        <v>7.5072829675665184E-2</v>
      </c>
      <c r="JD344" s="392">
        <f t="shared" si="1080"/>
        <v>7.2955156818114639E-2</v>
      </c>
      <c r="JE344" s="94">
        <f t="shared" si="1081"/>
        <v>5.6741287370109125E-2</v>
      </c>
      <c r="JF344" s="94">
        <f t="shared" si="1082"/>
        <v>3.9317242970076959E-2</v>
      </c>
      <c r="JG344" s="94">
        <f t="shared" si="1083"/>
        <v>4.5968648388262208E-2</v>
      </c>
      <c r="JH344" s="94">
        <f t="shared" si="1084"/>
        <v>-0.10732003689085291</v>
      </c>
      <c r="JI344" s="94">
        <f t="shared" si="1085"/>
        <v>-3.5623621661357512E-2</v>
      </c>
      <c r="JJ344" s="94">
        <f t="shared" si="1086"/>
        <v>-7.6857215927412639E-2</v>
      </c>
      <c r="JK344" s="94">
        <f t="shared" si="1087"/>
        <v>8.3438743008671528E-4</v>
      </c>
      <c r="JL344" s="94">
        <f t="shared" si="1088"/>
        <v>7.7343180953008989E-2</v>
      </c>
      <c r="JM344" s="94">
        <f t="shared" si="995"/>
        <v>5.7777638024163393E-2</v>
      </c>
      <c r="JN344" s="94" t="e">
        <f t="shared" si="1152"/>
        <v>#VALUE!</v>
      </c>
      <c r="JO344" s="94">
        <f t="shared" si="1153"/>
        <v>0.12815722137284422</v>
      </c>
      <c r="JP344" s="94">
        <f t="shared" si="1154"/>
        <v>6.146594041478195E-3</v>
      </c>
      <c r="JQ344" s="94">
        <f t="shared" si="1155"/>
        <v>0.19934450292520287</v>
      </c>
      <c r="JR344" s="94">
        <f t="shared" si="1156"/>
        <v>-1.5307021733001724E-2</v>
      </c>
      <c r="JS344" s="392">
        <f t="shared" si="1157"/>
        <v>-3.159406231031963E-2</v>
      </c>
      <c r="JT344" s="364" t="e">
        <f t="shared" si="1158"/>
        <v>#VALUE!</v>
      </c>
      <c r="JU344" s="364">
        <f t="shared" si="1159"/>
        <v>0.16954198040644486</v>
      </c>
      <c r="JV344" s="364">
        <f t="shared" si="1160"/>
        <v>8.0817877094971902E-3</v>
      </c>
      <c r="JW344" s="99" t="str">
        <f t="shared" si="996"/>
        <v>i.a.</v>
      </c>
      <c r="JX344" s="99">
        <f t="shared" si="1089"/>
        <v>1.4924637681159421</v>
      </c>
      <c r="JY344" s="393">
        <f t="shared" si="1090"/>
        <v>1.3229217877094972</v>
      </c>
      <c r="JZ344" s="99">
        <f t="shared" si="1091"/>
        <v>1.31484</v>
      </c>
      <c r="KA344" s="99">
        <f t="shared" si="1092"/>
        <v>1.0962988505747127</v>
      </c>
      <c r="KB344" s="99">
        <f t="shared" si="1093"/>
        <v>1.1133407821229051</v>
      </c>
      <c r="KC344" s="99">
        <f t="shared" si="1094"/>
        <v>1.1496633165829144</v>
      </c>
      <c r="KD344" s="99">
        <f t="shared" si="1095"/>
        <v>0.99536585365853669</v>
      </c>
      <c r="KE344" s="99">
        <f t="shared" si="1096"/>
        <v>1.1241625</v>
      </c>
      <c r="KF344" s="99">
        <f t="shared" si="997"/>
        <v>1.1313275862068966</v>
      </c>
      <c r="KG344" s="99">
        <f t="shared" si="998"/>
        <v>1.509579185520362</v>
      </c>
      <c r="KH344" s="99">
        <f t="shared" si="999"/>
        <v>1.3694641148325359</v>
      </c>
      <c r="KI344" s="94">
        <f t="shared" si="1161"/>
        <v>-1</v>
      </c>
      <c r="KJ344" s="94">
        <f t="shared" si="1162"/>
        <v>0.18495956062628899</v>
      </c>
      <c r="KK344" s="94">
        <f t="shared" si="1163"/>
        <v>0.25359976638134962</v>
      </c>
      <c r="KL344" s="94">
        <f t="shared" si="1164"/>
        <v>1.005034192037471</v>
      </c>
      <c r="KM344" s="94">
        <f t="shared" si="1165"/>
        <v>-0.13204877505922022</v>
      </c>
      <c r="KN344" s="392">
        <f t="shared" si="1166"/>
        <v>1.3115072367186096</v>
      </c>
      <c r="KO344" s="364">
        <f t="shared" si="1167"/>
        <v>-0.10441545893719807</v>
      </c>
      <c r="KP344" s="364">
        <f t="shared" si="1168"/>
        <v>1.6298140501443889E-2</v>
      </c>
      <c r="KQ344" s="364">
        <f t="shared" si="1169"/>
        <v>1.7825889864325609E-2</v>
      </c>
      <c r="KR344" s="308"/>
      <c r="KS344" s="308">
        <f t="shared" si="1097"/>
        <v>0.10441545893719807</v>
      </c>
      <c r="KT344" s="395">
        <f t="shared" si="1098"/>
        <v>8.8117318435754183E-2</v>
      </c>
      <c r="KU344" s="308">
        <f t="shared" si="1099"/>
        <v>7.0291428571428574E-2</v>
      </c>
      <c r="KV344" s="308">
        <f t="shared" si="1100"/>
        <v>3.5057471264367812E-2</v>
      </c>
      <c r="KW344" s="308">
        <f t="shared" si="1101"/>
        <v>4.039106145251397E-2</v>
      </c>
      <c r="KX344" s="308">
        <f t="shared" si="1102"/>
        <v>-0.12966331658291458</v>
      </c>
      <c r="KY344" s="308">
        <f t="shared" si="1103"/>
        <v>-4.2229268292682927E-2</v>
      </c>
      <c r="KZ344" s="308">
        <f t="shared" si="1104"/>
        <v>-8.6750000000000008E-2</v>
      </c>
      <c r="LA344" s="308">
        <f t="shared" si="1105"/>
        <v>-5.7025862068965519E-3</v>
      </c>
      <c r="LB344" s="308">
        <f t="shared" si="1106"/>
        <v>0.11233484162895928</v>
      </c>
      <c r="LC344" s="308">
        <f t="shared" si="1000"/>
        <v>7.4555023923444985E-2</v>
      </c>
    </row>
    <row r="345" spans="1:315" s="1" customFormat="1" x14ac:dyDescent="0.3">
      <c r="A345" s="348" t="s">
        <v>720</v>
      </c>
      <c r="B345" s="171">
        <v>19554899</v>
      </c>
      <c r="C345" t="s">
        <v>128</v>
      </c>
      <c r="D345" s="4"/>
      <c r="E345">
        <v>1</v>
      </c>
      <c r="F345"/>
      <c r="G345">
        <v>711210</v>
      </c>
      <c r="H345"/>
      <c r="I345" s="189">
        <v>45013</v>
      </c>
      <c r="J345" s="176"/>
      <c r="K345" s="176" t="s">
        <v>132</v>
      </c>
      <c r="L345" s="176" t="s">
        <v>132</v>
      </c>
      <c r="M345" s="176" t="s">
        <v>132</v>
      </c>
      <c r="N345" s="176" t="s">
        <v>132</v>
      </c>
      <c r="O345" s="178" t="s">
        <v>132</v>
      </c>
      <c r="P345" s="178" t="s">
        <v>132</v>
      </c>
      <c r="Q345" s="94" t="e">
        <f t="shared" si="1107"/>
        <v>#DIV/0!</v>
      </c>
      <c r="R345" s="94" t="e">
        <f t="shared" si="1108"/>
        <v>#DIV/0!</v>
      </c>
      <c r="S345" s="94" t="e">
        <f t="shared" si="1109"/>
        <v>#DIV/0!</v>
      </c>
      <c r="T345" s="94" t="e">
        <f t="shared" si="1110"/>
        <v>#DIV/0!</v>
      </c>
      <c r="U345" s="94" t="e">
        <f t="shared" si="1111"/>
        <v>#DIV/0!</v>
      </c>
      <c r="V345" s="94" t="e">
        <f t="shared" si="1112"/>
        <v>#DIV/0!</v>
      </c>
      <c r="W345" s="362">
        <f t="shared" si="1113"/>
        <v>0</v>
      </c>
      <c r="X345" s="362">
        <f t="shared" si="1114"/>
        <v>0</v>
      </c>
      <c r="Y345" s="362">
        <f t="shared" si="1115"/>
        <v>0</v>
      </c>
      <c r="Z345" s="100"/>
      <c r="AA345" s="396"/>
      <c r="AB345" s="100"/>
      <c r="AC345" s="100"/>
      <c r="AD345" s="100"/>
      <c r="AE345" s="208"/>
      <c r="AF345" s="100"/>
      <c r="AG345" s="103"/>
      <c r="AH345" s="103"/>
      <c r="AI345" s="103"/>
      <c r="AJ345" s="103"/>
      <c r="AK345" s="101"/>
      <c r="AL345" s="94">
        <f t="shared" si="976"/>
        <v>-1</v>
      </c>
      <c r="AM345" s="94">
        <f t="shared" si="977"/>
        <v>0.14993143854400398</v>
      </c>
      <c r="AN345" s="94">
        <f t="shared" si="1001"/>
        <v>0.46842394288852279</v>
      </c>
      <c r="AO345" s="94">
        <f t="shared" si="1002"/>
        <v>-2.4551379341130285E-2</v>
      </c>
      <c r="AP345" s="94">
        <f t="shared" si="1003"/>
        <v>-1.8919155645090592E-2</v>
      </c>
      <c r="AQ345" s="94">
        <f t="shared" si="1004"/>
        <v>0.1357938718662953</v>
      </c>
      <c r="AR345" s="362">
        <f t="shared" si="978"/>
        <v>-36.899000000000001</v>
      </c>
      <c r="AS345" s="362">
        <f t="shared" si="1005"/>
        <v>4.8109999999999999</v>
      </c>
      <c r="AT345" s="362">
        <f t="shared" si="1006"/>
        <v>10.236000000000001</v>
      </c>
      <c r="AU345" s="266"/>
      <c r="AV345" s="266">
        <v>36.899000000000001</v>
      </c>
      <c r="AW345" s="266">
        <v>32.088000000000001</v>
      </c>
      <c r="AX345" s="266">
        <v>21.852</v>
      </c>
      <c r="AY345" s="266">
        <v>22.402000000000001</v>
      </c>
      <c r="AZ345" s="201">
        <v>22.834</v>
      </c>
      <c r="BA345" s="266">
        <v>20.103999999999999</v>
      </c>
      <c r="BB345" s="101">
        <v>18.774000000000001</v>
      </c>
      <c r="BC345" s="103">
        <v>20.248999999999999</v>
      </c>
      <c r="BD345" s="103">
        <v>15.279</v>
      </c>
      <c r="BE345" s="103">
        <v>12.282999999999999</v>
      </c>
      <c r="BF345" s="101"/>
      <c r="BG345" s="94">
        <f t="shared" si="979"/>
        <v>-1</v>
      </c>
      <c r="BH345" s="94">
        <f t="shared" si="1007"/>
        <v>0.60617812249264502</v>
      </c>
      <c r="BI345" s="94">
        <f t="shared" si="1008"/>
        <v>2.7056491575817643</v>
      </c>
      <c r="BJ345" s="94">
        <f t="shared" si="1009"/>
        <v>4.9800796812747945E-3</v>
      </c>
      <c r="BK345" s="94">
        <f t="shared" si="1010"/>
        <v>0.20600600600600599</v>
      </c>
      <c r="BL345" s="94">
        <f t="shared" si="1011"/>
        <v>0.69724770642201839</v>
      </c>
      <c r="BM345" s="362">
        <f t="shared" si="980"/>
        <v>-12.010999999999999</v>
      </c>
      <c r="BN345" s="362">
        <f t="shared" si="1012"/>
        <v>4.5329999999999995</v>
      </c>
      <c r="BO345" s="362">
        <f t="shared" si="1013"/>
        <v>5.46</v>
      </c>
      <c r="BP345" s="266"/>
      <c r="BQ345" s="266">
        <v>12.010999999999999</v>
      </c>
      <c r="BR345" s="266">
        <v>7.4779999999999998</v>
      </c>
      <c r="BS345" s="266">
        <v>2.0179999999999998</v>
      </c>
      <c r="BT345" s="266">
        <v>2.008</v>
      </c>
      <c r="BU345" s="201">
        <v>1.665</v>
      </c>
      <c r="BV345" s="266">
        <v>0.98099999999999998</v>
      </c>
      <c r="BW345" s="101">
        <v>1.84</v>
      </c>
      <c r="BX345" s="103">
        <v>4.3600000000000003</v>
      </c>
      <c r="BY345" s="103">
        <v>3.4169999999999998</v>
      </c>
      <c r="BZ345" s="103">
        <v>2.3730000000000002</v>
      </c>
      <c r="CA345" s="103"/>
      <c r="CB345" s="94">
        <f t="shared" si="981"/>
        <v>-1</v>
      </c>
      <c r="CC345" s="94">
        <f t="shared" si="1014"/>
        <v>0.88959202908307544</v>
      </c>
      <c r="CD345" s="94">
        <f t="shared" si="1015"/>
        <v>2.760506329113924</v>
      </c>
      <c r="CE345" s="94">
        <f t="shared" si="1016"/>
        <v>-9.5285857572717687E-3</v>
      </c>
      <c r="CF345" s="94">
        <f t="shared" si="1017"/>
        <v>0.20483383685800602</v>
      </c>
      <c r="CG345" s="94">
        <f t="shared" si="1018"/>
        <v>0.68877551020408168</v>
      </c>
      <c r="CH345" s="362">
        <f t="shared" si="982"/>
        <v>-14.034000000000001</v>
      </c>
      <c r="CI345" s="362">
        <f t="shared" si="1019"/>
        <v>6.6070000000000011</v>
      </c>
      <c r="CJ345" s="362">
        <f t="shared" si="1020"/>
        <v>5.452</v>
      </c>
      <c r="CK345" s="100"/>
      <c r="CL345" s="100">
        <v>14.034000000000001</v>
      </c>
      <c r="CM345" s="100">
        <v>7.4269999999999996</v>
      </c>
      <c r="CN345" s="100">
        <v>1.9750000000000001</v>
      </c>
      <c r="CO345" s="100">
        <v>1.994</v>
      </c>
      <c r="CP345" s="208">
        <v>1.655</v>
      </c>
      <c r="CQ345" s="100">
        <v>0.98</v>
      </c>
      <c r="CR345" s="102">
        <v>1.84</v>
      </c>
      <c r="CS345" s="102">
        <v>4.3609999999999998</v>
      </c>
      <c r="CT345" s="102">
        <v>3.4220000000000002</v>
      </c>
      <c r="CU345" s="102">
        <v>2.379</v>
      </c>
      <c r="CV345" s="102"/>
      <c r="CW345" s="94">
        <f t="shared" si="983"/>
        <v>-1</v>
      </c>
      <c r="CX345" s="94">
        <f t="shared" si="1021"/>
        <v>0.96869595295745403</v>
      </c>
      <c r="CY345" s="94">
        <f t="shared" si="1022"/>
        <v>2.7667752442996743</v>
      </c>
      <c r="CZ345" s="94">
        <f t="shared" si="1023"/>
        <v>-2.5990903183885665E-3</v>
      </c>
      <c r="DA345" s="94">
        <f t="shared" si="1024"/>
        <v>0.21949286846275745</v>
      </c>
      <c r="DB345" s="94">
        <f t="shared" si="1025"/>
        <v>0.68266666666666664</v>
      </c>
      <c r="DC345" s="362">
        <f t="shared" si="984"/>
        <v>-11.382999999999999</v>
      </c>
      <c r="DD345" s="362">
        <f t="shared" si="1026"/>
        <v>5.6009999999999991</v>
      </c>
      <c r="DE345" s="362">
        <f t="shared" si="1027"/>
        <v>4.2469999999999999</v>
      </c>
      <c r="DF345" s="266"/>
      <c r="DG345" s="266">
        <v>11.382999999999999</v>
      </c>
      <c r="DH345" s="266">
        <v>5.782</v>
      </c>
      <c r="DI345" s="266">
        <v>1.5349999999999999</v>
      </c>
      <c r="DJ345" s="266">
        <v>1.5389999999999999</v>
      </c>
      <c r="DK345" s="201">
        <v>1.262</v>
      </c>
      <c r="DL345" s="266">
        <v>0.75</v>
      </c>
      <c r="DM345" s="103">
        <v>1.421</v>
      </c>
      <c r="DN345" s="103">
        <v>3.55</v>
      </c>
      <c r="DO345" s="103">
        <v>2.6840000000000002</v>
      </c>
      <c r="DP345" s="103">
        <v>1.8120000000000001</v>
      </c>
      <c r="DQ345" s="103"/>
      <c r="DR345" s="94">
        <f t="shared" si="985"/>
        <v>-1</v>
      </c>
      <c r="DS345" s="94">
        <f t="shared" si="1028"/>
        <v>1.3755096302544634</v>
      </c>
      <c r="DT345" s="94">
        <f t="shared" si="1029"/>
        <v>0.47236596977851375</v>
      </c>
      <c r="DU345" s="94">
        <f t="shared" si="1030"/>
        <v>7.2977481234362263E-3</v>
      </c>
      <c r="DV345" s="94">
        <f t="shared" si="1031"/>
        <v>7.6301615798922764E-2</v>
      </c>
      <c r="DW345" s="94">
        <f t="shared" si="1032"/>
        <v>0.16740895991616458</v>
      </c>
      <c r="DX345" s="362">
        <f t="shared" si="986"/>
        <v>-16.896999999999998</v>
      </c>
      <c r="DY345" s="362">
        <f t="shared" si="1033"/>
        <v>9.7839999999999989</v>
      </c>
      <c r="DZ345" s="362">
        <f t="shared" si="1034"/>
        <v>2.282</v>
      </c>
      <c r="EA345" s="100"/>
      <c r="EB345" s="100">
        <v>16.896999999999998</v>
      </c>
      <c r="EC345" s="100">
        <v>7.1130000000000004</v>
      </c>
      <c r="ED345" s="100">
        <v>4.8310000000000004</v>
      </c>
      <c r="EE345" s="100">
        <v>4.7960000000000003</v>
      </c>
      <c r="EF345" s="208">
        <v>4.4560000000000004</v>
      </c>
      <c r="EG345" s="100">
        <v>3.8170000000000002</v>
      </c>
      <c r="EH345" s="102">
        <v>4.2670000000000003</v>
      </c>
      <c r="EI345" s="102">
        <v>5.8460000000000001</v>
      </c>
      <c r="EJ345" s="102">
        <v>4.3970000000000002</v>
      </c>
      <c r="EK345" s="102">
        <v>3.2130000000000001</v>
      </c>
      <c r="EL345" s="102"/>
      <c r="EM345" s="94">
        <f t="shared" si="987"/>
        <v>-1</v>
      </c>
      <c r="EN345" s="94">
        <f t="shared" si="1035"/>
        <v>0.14815408280989609</v>
      </c>
      <c r="EO345" s="94">
        <f t="shared" si="1036"/>
        <v>0.9214285714285716</v>
      </c>
      <c r="EP345" s="94">
        <f t="shared" si="1037"/>
        <v>-1.6115351993214698E-2</v>
      </c>
      <c r="EQ345" s="94">
        <f t="shared" si="1038"/>
        <v>6.8003882238757696E-2</v>
      </c>
      <c r="ER345" s="94">
        <f t="shared" si="1039"/>
        <v>0.12041467304625196</v>
      </c>
      <c r="ES345" s="362">
        <f t="shared" si="988"/>
        <v>-35.826999999999998</v>
      </c>
      <c r="ET345" s="362">
        <f t="shared" si="1040"/>
        <v>4.6229999999999976</v>
      </c>
      <c r="EU345" s="362">
        <f t="shared" si="1041"/>
        <v>14.964000000000002</v>
      </c>
      <c r="EV345" s="100"/>
      <c r="EW345" s="100">
        <v>35.826999999999998</v>
      </c>
      <c r="EX345" s="100">
        <v>31.204000000000001</v>
      </c>
      <c r="EY345" s="100">
        <v>16.239999999999998</v>
      </c>
      <c r="EZ345" s="100">
        <v>16.506</v>
      </c>
      <c r="FA345" s="208">
        <v>15.455</v>
      </c>
      <c r="FB345" s="100">
        <v>13.794</v>
      </c>
      <c r="FC345" s="102">
        <v>14.198</v>
      </c>
      <c r="FD345" s="102">
        <v>14.494</v>
      </c>
      <c r="FE345" s="102">
        <v>11.016999999999999</v>
      </c>
      <c r="FF345" s="102">
        <v>8.5329999999999995</v>
      </c>
      <c r="FG345" s="102"/>
      <c r="FH345" s="94">
        <f t="shared" si="989"/>
        <v>-1</v>
      </c>
      <c r="FI345" s="94">
        <f t="shared" si="1042"/>
        <v>0.15789473684210525</v>
      </c>
      <c r="FJ345" s="94">
        <f t="shared" si="1043"/>
        <v>5.5555555555555552E-2</v>
      </c>
      <c r="FK345" s="94">
        <f t="shared" si="1044"/>
        <v>-7.6923076923076927E-2</v>
      </c>
      <c r="FL345" s="94">
        <f t="shared" si="1045"/>
        <v>0</v>
      </c>
      <c r="FM345" s="94">
        <f t="shared" si="1046"/>
        <v>5.4054054054054057E-2</v>
      </c>
      <c r="FN345" s="362">
        <f t="shared" si="990"/>
        <v>-44</v>
      </c>
      <c r="FO345" s="362">
        <f t="shared" si="1047"/>
        <v>6</v>
      </c>
      <c r="FP345" s="362">
        <f t="shared" si="1048"/>
        <v>2</v>
      </c>
      <c r="FQ345" s="486"/>
      <c r="FR345" s="486">
        <v>44</v>
      </c>
      <c r="FS345" s="486">
        <v>38</v>
      </c>
      <c r="FT345" s="486">
        <v>36</v>
      </c>
      <c r="FU345" s="486">
        <v>39</v>
      </c>
      <c r="FV345" s="2">
        <v>39</v>
      </c>
      <c r="FW345" s="486">
        <v>37</v>
      </c>
      <c r="FX345" s="96">
        <v>31</v>
      </c>
      <c r="FY345" s="96"/>
      <c r="FZ345" s="96"/>
      <c r="GA345" s="96"/>
      <c r="GB345" s="96"/>
      <c r="GC345" s="2"/>
      <c r="GD345" s="95"/>
      <c r="GE345" s="1" t="s">
        <v>77</v>
      </c>
      <c r="GF345" s="336"/>
      <c r="GG345" s="1">
        <v>5000</v>
      </c>
      <c r="GH345" s="1" t="s">
        <v>377</v>
      </c>
      <c r="GI345" s="18" t="s">
        <v>82</v>
      </c>
      <c r="GJ345" s="94">
        <f t="shared" si="1116"/>
        <v>-1</v>
      </c>
      <c r="GK345" s="94">
        <f t="shared" si="1117"/>
        <v>-6.0004698235391209E-2</v>
      </c>
      <c r="GL345" s="94">
        <f t="shared" si="1118"/>
        <v>2.031010920159054</v>
      </c>
      <c r="GM345" s="94">
        <f t="shared" si="1119"/>
        <v>-4.8110364124470624E-2</v>
      </c>
      <c r="GN345" s="94">
        <f t="shared" si="1120"/>
        <v>7.7344393896053104E-2</v>
      </c>
      <c r="GO345" s="392">
        <f t="shared" si="1121"/>
        <v>0.65019475697930573</v>
      </c>
      <c r="GP345" s="366">
        <f t="shared" si="1122"/>
        <v>-1.1690129112869638</v>
      </c>
      <c r="GQ345" s="366">
        <f t="shared" si="1123"/>
        <v>-7.4624061251548968E-2</v>
      </c>
      <c r="GR345" s="366">
        <f t="shared" si="1124"/>
        <v>0.8333326201961424</v>
      </c>
      <c r="GS345" s="94">
        <f t="shared" si="991"/>
        <v>0</v>
      </c>
      <c r="GT345" s="94">
        <f t="shared" si="1049"/>
        <v>1.1690129112869638</v>
      </c>
      <c r="GU345" s="392">
        <f t="shared" si="1050"/>
        <v>1.2436369725385128</v>
      </c>
      <c r="GV345" s="94">
        <f t="shared" si="1051"/>
        <v>0.41030435234237039</v>
      </c>
      <c r="GW345" s="94">
        <f t="shared" si="1052"/>
        <v>0.43104193687851272</v>
      </c>
      <c r="GX345" s="94">
        <f t="shared" si="1053"/>
        <v>0.40009670010878762</v>
      </c>
      <c r="GY345" s="94">
        <f t="shared" si="1054"/>
        <v>0.24245423057892132</v>
      </c>
      <c r="GZ345" s="94">
        <f t="shared" si="1055"/>
        <v>0.36388806486700292</v>
      </c>
      <c r="HA345" s="94">
        <f t="shared" si="1056"/>
        <v>0.85150834716391677</v>
      </c>
      <c r="HB345" s="94">
        <f t="shared" si="1057"/>
        <v>0.89934296977660977</v>
      </c>
      <c r="HC345" s="94">
        <f t="shared" si="1058"/>
        <v>0.74042950513538752</v>
      </c>
      <c r="HD345" s="94">
        <f t="shared" si="1125"/>
        <v>-1</v>
      </c>
      <c r="HE345" s="94">
        <f t="shared" si="1126"/>
        <v>0.13683989263983903</v>
      </c>
      <c r="HF345" s="94">
        <f t="shared" si="1127"/>
        <v>1.5576508581521884</v>
      </c>
      <c r="HG345" s="94">
        <f t="shared" si="1128"/>
        <v>-1.9111698323666156E-2</v>
      </c>
      <c r="HH345" s="94">
        <f t="shared" si="1129"/>
        <v>0.10367227776570419</v>
      </c>
      <c r="HI345" s="392">
        <f t="shared" si="1130"/>
        <v>0.6243070805212193</v>
      </c>
      <c r="HJ345" s="366">
        <f t="shared" si="1131"/>
        <v>-0.35837149975384519</v>
      </c>
      <c r="HK345" s="366">
        <f t="shared" si="1132"/>
        <v>4.3136696617516068E-2</v>
      </c>
      <c r="HL345" s="366">
        <f t="shared" si="1133"/>
        <v>0.19198310827283432</v>
      </c>
      <c r="HM345" s="94">
        <f t="shared" si="992"/>
        <v>0</v>
      </c>
      <c r="HN345" s="94">
        <f t="shared" si="1059"/>
        <v>0.35837149975384519</v>
      </c>
      <c r="HO345" s="392">
        <f t="shared" si="1060"/>
        <v>0.31523480313632912</v>
      </c>
      <c r="HP345" s="94">
        <f t="shared" si="1061"/>
        <v>0.12325169486349478</v>
      </c>
      <c r="HQ345" s="94">
        <f t="shared" si="1062"/>
        <v>0.12565313976408748</v>
      </c>
      <c r="HR345" s="94">
        <f t="shared" si="1063"/>
        <v>0.11385004615542411</v>
      </c>
      <c r="HS345" s="94">
        <f t="shared" si="1064"/>
        <v>7.0091454701343231E-2</v>
      </c>
      <c r="HT345" s="94">
        <f t="shared" si="1065"/>
        <v>0.12825874808308937</v>
      </c>
      <c r="HU345" s="94">
        <f t="shared" si="1066"/>
        <v>0.34181333542393483</v>
      </c>
      <c r="HV345" s="94">
        <f t="shared" si="1067"/>
        <v>0.34956521739130436</v>
      </c>
      <c r="HW345" s="94">
        <f t="shared" si="1068"/>
        <v>0.27809680065627568</v>
      </c>
      <c r="HX345" s="94" t="e">
        <f t="shared" si="1134"/>
        <v>#VALUE!</v>
      </c>
      <c r="HY345" s="94">
        <f t="shared" si="1135"/>
        <v>1.0689815642521083</v>
      </c>
      <c r="HZ345" s="94">
        <f t="shared" si="1136"/>
        <v>-0.23371287818218628</v>
      </c>
      <c r="IA345" s="94">
        <f t="shared" si="1137"/>
        <v>2.3796590549596139E-2</v>
      </c>
      <c r="IB345" s="94">
        <f t="shared" si="1138"/>
        <v>7.7693852037046566E-3</v>
      </c>
      <c r="IC345" s="392">
        <f t="shared" si="1139"/>
        <v>4.1943655327310064E-2</v>
      </c>
      <c r="ID345" s="366" t="e">
        <f t="shared" si="1140"/>
        <v>#VALUE!</v>
      </c>
      <c r="IE345" s="366">
        <f t="shared" si="1141"/>
        <v>0.24367599879904006</v>
      </c>
      <c r="IF345" s="366">
        <f t="shared" si="1142"/>
        <v>-6.952382478436836E-2</v>
      </c>
      <c r="IG345" s="94" t="str">
        <f t="shared" si="993"/>
        <v>i.a.</v>
      </c>
      <c r="IH345" s="94">
        <f t="shared" si="1069"/>
        <v>0.47162754347279984</v>
      </c>
      <c r="II345" s="392">
        <f t="shared" si="1070"/>
        <v>0.22795154467375978</v>
      </c>
      <c r="IJ345" s="94">
        <f t="shared" si="1071"/>
        <v>0.29747536945812814</v>
      </c>
      <c r="IK345" s="94">
        <f t="shared" si="1072"/>
        <v>0.29056100811826002</v>
      </c>
      <c r="IL345" s="94">
        <f t="shared" si="1073"/>
        <v>0.28832093173730189</v>
      </c>
      <c r="IM345" s="94">
        <f t="shared" si="1074"/>
        <v>0.2767145135566188</v>
      </c>
      <c r="IN345" s="94">
        <f t="shared" si="1075"/>
        <v>0.30053528666009299</v>
      </c>
      <c r="IO345" s="94">
        <f t="shared" si="1076"/>
        <v>0.40333931281909757</v>
      </c>
      <c r="IP345" s="94">
        <f t="shared" si="1077"/>
        <v>0.39911046564400476</v>
      </c>
      <c r="IQ345" s="94">
        <f t="shared" si="1078"/>
        <v>0.37653814602132901</v>
      </c>
      <c r="IR345" s="94" t="str">
        <f t="shared" si="994"/>
        <v>i.a.</v>
      </c>
      <c r="IS345" s="94" t="e">
        <f t="shared" si="1143"/>
        <v>#VALUE!</v>
      </c>
      <c r="IT345" s="94" t="e">
        <f t="shared" si="1144"/>
        <v>#VALUE!</v>
      </c>
      <c r="IU345" s="94" t="e">
        <f t="shared" si="1145"/>
        <v>#VALUE!</v>
      </c>
      <c r="IV345" s="94" t="e">
        <f t="shared" si="1146"/>
        <v>#VALUE!</v>
      </c>
      <c r="IW345" s="94" t="e">
        <f t="shared" si="1147"/>
        <v>#VALUE!</v>
      </c>
      <c r="IX345" s="392" t="e">
        <f t="shared" si="1148"/>
        <v>#VALUE!</v>
      </c>
      <c r="IY345" s="366" t="e">
        <f t="shared" si="1149"/>
        <v>#VALUE!</v>
      </c>
      <c r="IZ345" s="366" t="e">
        <f t="shared" si="1150"/>
        <v>#VALUE!</v>
      </c>
      <c r="JA345" s="366" t="e">
        <f t="shared" si="1151"/>
        <v>#VALUE!</v>
      </c>
      <c r="JB345" s="392"/>
      <c r="JC345" s="94" t="str">
        <f t="shared" si="1079"/>
        <v>i.a.</v>
      </c>
      <c r="JD345" s="392" t="str">
        <f t="shared" si="1080"/>
        <v>i.a.</v>
      </c>
      <c r="JE345" s="94" t="str">
        <f t="shared" si="1081"/>
        <v>i.a.</v>
      </c>
      <c r="JF345" s="94" t="str">
        <f t="shared" si="1082"/>
        <v>i.a.</v>
      </c>
      <c r="JG345" s="94" t="str">
        <f t="shared" si="1083"/>
        <v>i.a.</v>
      </c>
      <c r="JH345" s="94" t="str">
        <f t="shared" si="1084"/>
        <v>i.a.</v>
      </c>
      <c r="JI345" s="94" t="str">
        <f t="shared" si="1085"/>
        <v>i.a.</v>
      </c>
      <c r="JJ345" s="94" t="str">
        <f t="shared" si="1086"/>
        <v>i.a.</v>
      </c>
      <c r="JK345" s="94" t="str">
        <f t="shared" si="1087"/>
        <v>i.a.</v>
      </c>
      <c r="JL345" s="94" t="str">
        <f t="shared" si="1088"/>
        <v>i.a.</v>
      </c>
      <c r="JM345" s="94" t="str">
        <f t="shared" si="995"/>
        <v>i.a.</v>
      </c>
      <c r="JN345" s="94" t="e">
        <f t="shared" si="1152"/>
        <v>#VALUE!</v>
      </c>
      <c r="JO345" s="94" t="e">
        <f t="shared" si="1153"/>
        <v>#DIV/0!</v>
      </c>
      <c r="JP345" s="94" t="e">
        <f t="shared" si="1154"/>
        <v>#DIV/0!</v>
      </c>
      <c r="JQ345" s="94" t="e">
        <f t="shared" si="1155"/>
        <v>#DIV/0!</v>
      </c>
      <c r="JR345" s="94" t="e">
        <f t="shared" si="1156"/>
        <v>#DIV/0!</v>
      </c>
      <c r="JS345" s="392" t="e">
        <f t="shared" si="1157"/>
        <v>#DIV/0!</v>
      </c>
      <c r="JT345" s="364" t="e">
        <f t="shared" si="1158"/>
        <v>#VALUE!</v>
      </c>
      <c r="JU345" s="364">
        <f t="shared" si="1159"/>
        <v>0</v>
      </c>
      <c r="JV345" s="364">
        <f t="shared" si="1160"/>
        <v>0</v>
      </c>
      <c r="JW345" s="99" t="str">
        <f t="shared" si="996"/>
        <v>i.a.</v>
      </c>
      <c r="JX345" s="99">
        <f t="shared" si="1089"/>
        <v>0</v>
      </c>
      <c r="JY345" s="393">
        <f t="shared" si="1090"/>
        <v>0</v>
      </c>
      <c r="JZ345" s="99">
        <f t="shared" si="1091"/>
        <v>0</v>
      </c>
      <c r="KA345" s="99">
        <f t="shared" si="1092"/>
        <v>0</v>
      </c>
      <c r="KB345" s="99">
        <f t="shared" si="1093"/>
        <v>0</v>
      </c>
      <c r="KC345" s="99">
        <f t="shared" si="1094"/>
        <v>0</v>
      </c>
      <c r="KD345" s="99">
        <f t="shared" si="1095"/>
        <v>0</v>
      </c>
      <c r="KE345" s="99" t="str">
        <f t="shared" si="1096"/>
        <v>i.a.</v>
      </c>
      <c r="KF345" s="99" t="str">
        <f t="shared" si="997"/>
        <v>i.a.</v>
      </c>
      <c r="KG345" s="99" t="str">
        <f t="shared" si="998"/>
        <v>i.a.</v>
      </c>
      <c r="KH345" s="99" t="str">
        <f t="shared" si="999"/>
        <v>i.a.</v>
      </c>
      <c r="KI345" s="94">
        <f t="shared" si="1161"/>
        <v>-1</v>
      </c>
      <c r="KJ345" s="94">
        <f t="shared" si="1162"/>
        <v>0.63192038875356527</v>
      </c>
      <c r="KK345" s="94">
        <f t="shared" si="1163"/>
        <v>2.5625849433710859</v>
      </c>
      <c r="KL345" s="94">
        <f t="shared" si="1164"/>
        <v>7.3010698762955489E-2</v>
      </c>
      <c r="KM345" s="94">
        <f t="shared" si="1165"/>
        <v>0.20483383685800607</v>
      </c>
      <c r="KN345" s="392">
        <f t="shared" si="1166"/>
        <v>0.60217163788592365</v>
      </c>
      <c r="KO345" s="364">
        <f t="shared" si="1167"/>
        <v>-0.31895454545454549</v>
      </c>
      <c r="KP345" s="364">
        <f t="shared" si="1168"/>
        <v>0.12350717703349287</v>
      </c>
      <c r="KQ345" s="364">
        <f t="shared" si="1169"/>
        <v>0.14058625730994151</v>
      </c>
      <c r="KR345" s="308"/>
      <c r="KS345" s="308">
        <f t="shared" si="1097"/>
        <v>0.31895454545454549</v>
      </c>
      <c r="KT345" s="395">
        <f t="shared" si="1098"/>
        <v>0.19544736842105262</v>
      </c>
      <c r="KU345" s="308">
        <f t="shared" si="1099"/>
        <v>5.486111111111111E-2</v>
      </c>
      <c r="KV345" s="308">
        <f t="shared" si="1100"/>
        <v>5.112820512820513E-2</v>
      </c>
      <c r="KW345" s="308">
        <f t="shared" si="1101"/>
        <v>4.2435897435897436E-2</v>
      </c>
      <c r="KX345" s="308">
        <f t="shared" si="1102"/>
        <v>2.6486486486486487E-2</v>
      </c>
      <c r="KY345" s="308">
        <f t="shared" si="1103"/>
        <v>5.9354838709677421E-2</v>
      </c>
      <c r="KZ345" s="308" t="str">
        <f t="shared" si="1104"/>
        <v>i.a.</v>
      </c>
      <c r="LA345" s="308" t="str">
        <f t="shared" si="1105"/>
        <v>i.a.</v>
      </c>
      <c r="LB345" s="308" t="str">
        <f t="shared" si="1106"/>
        <v>i.a.</v>
      </c>
      <c r="LC345" s="308" t="str">
        <f t="shared" si="1000"/>
        <v>i.a.</v>
      </c>
    </row>
    <row r="346" spans="1:315" s="1" customFormat="1" x14ac:dyDescent="0.3">
      <c r="A346" t="s">
        <v>985</v>
      </c>
      <c r="B346" s="171">
        <v>19479641</v>
      </c>
      <c r="C346" t="s">
        <v>128</v>
      </c>
      <c r="D346" s="4"/>
      <c r="E346"/>
      <c r="F346"/>
      <c r="G346">
        <v>711210</v>
      </c>
      <c r="H346"/>
      <c r="I346" s="188">
        <v>45106</v>
      </c>
      <c r="J346" s="176"/>
      <c r="K346" s="176" t="s">
        <v>132</v>
      </c>
      <c r="L346" s="176" t="s">
        <v>132</v>
      </c>
      <c r="M346" s="176" t="s">
        <v>132</v>
      </c>
      <c r="N346" s="176" t="s">
        <v>132</v>
      </c>
      <c r="O346" s="178" t="s">
        <v>132</v>
      </c>
      <c r="P346" s="178"/>
      <c r="Q346" s="94" t="e">
        <f t="shared" si="1107"/>
        <v>#DIV/0!</v>
      </c>
      <c r="R346" s="409" t="e">
        <f t="shared" si="1108"/>
        <v>#DIV/0!</v>
      </c>
      <c r="S346" s="94" t="e">
        <f t="shared" si="1109"/>
        <v>#DIV/0!</v>
      </c>
      <c r="T346" s="94" t="e">
        <f t="shared" si="1110"/>
        <v>#DIV/0!</v>
      </c>
      <c r="U346" s="94" t="e">
        <f t="shared" si="1111"/>
        <v>#DIV/0!</v>
      </c>
      <c r="V346" s="94" t="e">
        <f t="shared" si="1112"/>
        <v>#DIV/0!</v>
      </c>
      <c r="W346" s="362">
        <f t="shared" si="1113"/>
        <v>0</v>
      </c>
      <c r="X346" s="362">
        <f t="shared" si="1114"/>
        <v>0</v>
      </c>
      <c r="Y346" s="410">
        <f t="shared" si="1115"/>
        <v>0</v>
      </c>
      <c r="Z346" s="100"/>
      <c r="AA346" s="396"/>
      <c r="AB346" s="100"/>
      <c r="AC346" s="100"/>
      <c r="AD346" s="100"/>
      <c r="AE346" s="208"/>
      <c r="AF346" s="411"/>
      <c r="AG346" s="412"/>
      <c r="AH346" s="412"/>
      <c r="AI346" s="412"/>
      <c r="AJ346" s="412"/>
      <c r="AK346" s="413"/>
      <c r="AL346" s="94">
        <f t="shared" si="976"/>
        <v>-1</v>
      </c>
      <c r="AM346" s="94">
        <f t="shared" si="977"/>
        <v>-1.7681822514536205E-2</v>
      </c>
      <c r="AN346" s="94">
        <f t="shared" si="1001"/>
        <v>-6.6595489123181639E-2</v>
      </c>
      <c r="AO346" s="94">
        <f t="shared" si="1002"/>
        <v>0.15496069465138973</v>
      </c>
      <c r="AP346" s="94">
        <f t="shared" si="1003"/>
        <v>9.4595354591980332E-2</v>
      </c>
      <c r="AQ346" s="94" t="e">
        <f t="shared" si="1004"/>
        <v>#DIV/0!</v>
      </c>
      <c r="AR346" s="362">
        <f t="shared" si="978"/>
        <v>-20.611000000000001</v>
      </c>
      <c r="AS346" s="362">
        <f t="shared" si="1005"/>
        <v>-0.37099999999999866</v>
      </c>
      <c r="AT346" s="410">
        <f t="shared" si="1006"/>
        <v>-1.4969999999999999</v>
      </c>
      <c r="AU346" s="266"/>
      <c r="AV346" s="328">
        <v>20.611000000000001</v>
      </c>
      <c r="AW346" s="266">
        <v>20.981999999999999</v>
      </c>
      <c r="AX346" s="266">
        <v>22.478999999999999</v>
      </c>
      <c r="AY346" s="266">
        <v>19.463000000000001</v>
      </c>
      <c r="AZ346" s="201">
        <v>17.780999999999999</v>
      </c>
      <c r="BA346" s="434"/>
      <c r="BB346" s="413"/>
      <c r="BC346" s="412"/>
      <c r="BD346" s="412"/>
      <c r="BE346" s="412"/>
      <c r="BF346" s="413"/>
      <c r="BG346" s="94">
        <f t="shared" si="979"/>
        <v>-1</v>
      </c>
      <c r="BH346" s="94">
        <f t="shared" si="1007"/>
        <v>-0.31865284974093261</v>
      </c>
      <c r="BI346" s="94">
        <f t="shared" si="1008"/>
        <v>-0.76982707215265345</v>
      </c>
      <c r="BJ346" s="94">
        <f t="shared" si="1009"/>
        <v>0.37346437346437339</v>
      </c>
      <c r="BK346" s="94">
        <f t="shared" si="1010"/>
        <v>0.71488764044943842</v>
      </c>
      <c r="BL346" s="94" t="e">
        <f t="shared" si="1011"/>
        <v>#DIV/0!</v>
      </c>
      <c r="BM346" s="362">
        <f t="shared" si="980"/>
        <v>-0.52600000000000002</v>
      </c>
      <c r="BN346" s="362">
        <f t="shared" si="1012"/>
        <v>-0.246</v>
      </c>
      <c r="BO346" s="410">
        <f t="shared" si="1013"/>
        <v>-2.5819999999999999</v>
      </c>
      <c r="BP346" s="266"/>
      <c r="BQ346" s="328">
        <v>0.52600000000000002</v>
      </c>
      <c r="BR346" s="266">
        <v>0.77200000000000002</v>
      </c>
      <c r="BS346" s="266">
        <v>3.3540000000000001</v>
      </c>
      <c r="BT346" s="266">
        <v>2.4420000000000002</v>
      </c>
      <c r="BU346" s="201">
        <v>1.4239999999999999</v>
      </c>
      <c r="BV346" s="434"/>
      <c r="BW346" s="413"/>
      <c r="BX346" s="412"/>
      <c r="BY346" s="412"/>
      <c r="BZ346" s="412"/>
      <c r="CA346" s="412"/>
      <c r="CB346" s="94">
        <f t="shared" si="981"/>
        <v>-1</v>
      </c>
      <c r="CC346" s="94">
        <f t="shared" si="1014"/>
        <v>-0.58275862068965523</v>
      </c>
      <c r="CD346" s="94">
        <f t="shared" si="1015"/>
        <v>-0.73755656108597278</v>
      </c>
      <c r="CE346" s="94">
        <f t="shared" si="1016"/>
        <v>0.28488372093023251</v>
      </c>
      <c r="CF346" s="94">
        <f t="shared" si="1017"/>
        <v>0.93984962406015038</v>
      </c>
      <c r="CG346" s="94" t="e">
        <f t="shared" si="1018"/>
        <v>#DIV/0!</v>
      </c>
      <c r="CH346" s="362">
        <f t="shared" si="982"/>
        <v>-0.36299999999999999</v>
      </c>
      <c r="CI346" s="362">
        <f t="shared" si="1019"/>
        <v>-0.50700000000000001</v>
      </c>
      <c r="CJ346" s="410">
        <f t="shared" si="1020"/>
        <v>-2.4449999999999998</v>
      </c>
      <c r="CK346" s="100"/>
      <c r="CL346" s="328">
        <v>0.36299999999999999</v>
      </c>
      <c r="CM346" s="100">
        <v>0.87</v>
      </c>
      <c r="CN346" s="100">
        <v>3.3149999999999999</v>
      </c>
      <c r="CO346" s="100">
        <v>2.58</v>
      </c>
      <c r="CP346" s="208">
        <v>1.33</v>
      </c>
      <c r="CQ346" s="411"/>
      <c r="CR346" s="418"/>
      <c r="CS346" s="418"/>
      <c r="CT346" s="418"/>
      <c r="CU346" s="418"/>
      <c r="CV346" s="418"/>
      <c r="CW346" s="94">
        <f t="shared" si="983"/>
        <v>-1</v>
      </c>
      <c r="CX346" s="94">
        <f t="shared" si="1021"/>
        <v>-0.58371040723981904</v>
      </c>
      <c r="CY346" s="94">
        <f t="shared" si="1022"/>
        <v>-0.74282389449185415</v>
      </c>
      <c r="CZ346" s="94">
        <f t="shared" si="1023"/>
        <v>0.29352734570998479</v>
      </c>
      <c r="DA346" s="94">
        <f t="shared" si="1024"/>
        <v>0.98505976095617542</v>
      </c>
      <c r="DB346" s="94" t="e">
        <f t="shared" si="1025"/>
        <v>#DIV/0!</v>
      </c>
      <c r="DC346" s="362">
        <f t="shared" si="984"/>
        <v>-0.27600000000000002</v>
      </c>
      <c r="DD346" s="362">
        <f t="shared" si="1026"/>
        <v>-0.38700000000000001</v>
      </c>
      <c r="DE346" s="410">
        <f t="shared" si="1027"/>
        <v>-1.9149999999999998</v>
      </c>
      <c r="DF346" s="266"/>
      <c r="DG346" s="328">
        <v>0.27600000000000002</v>
      </c>
      <c r="DH346" s="266">
        <v>0.66300000000000003</v>
      </c>
      <c r="DI346" s="266">
        <v>2.5779999999999998</v>
      </c>
      <c r="DJ346" s="266">
        <v>1.9930000000000001</v>
      </c>
      <c r="DK346" s="201">
        <v>1.004</v>
      </c>
      <c r="DL346" s="434"/>
      <c r="DM346" s="412"/>
      <c r="DN346" s="412"/>
      <c r="DO346" s="412"/>
      <c r="DP346" s="412"/>
      <c r="DQ346" s="412"/>
      <c r="DR346" s="94">
        <f t="shared" si="985"/>
        <v>-1</v>
      </c>
      <c r="DS346" s="94">
        <f t="shared" si="1028"/>
        <v>3.1175872585564195E-2</v>
      </c>
      <c r="DT346" s="94">
        <f t="shared" si="1029"/>
        <v>-3.6565458700620342E-2</v>
      </c>
      <c r="DU346" s="94">
        <f t="shared" si="1030"/>
        <v>0.2074901445466491</v>
      </c>
      <c r="DV346" s="94">
        <f t="shared" si="1031"/>
        <v>0.15006800664953912</v>
      </c>
      <c r="DW346" s="94" t="e">
        <f t="shared" si="1032"/>
        <v>#DIV/0!</v>
      </c>
      <c r="DX346" s="362">
        <f t="shared" si="986"/>
        <v>-9.1289999999999996</v>
      </c>
      <c r="DY346" s="362">
        <f t="shared" si="1033"/>
        <v>0.2759999999999998</v>
      </c>
      <c r="DZ346" s="410">
        <f t="shared" si="1034"/>
        <v>-0.3360000000000003</v>
      </c>
      <c r="EA346" s="100"/>
      <c r="EB346" s="328">
        <v>9.1289999999999996</v>
      </c>
      <c r="EC346" s="100">
        <v>8.8529999999999998</v>
      </c>
      <c r="ED346" s="100">
        <v>9.1890000000000001</v>
      </c>
      <c r="EE346" s="100">
        <v>7.61</v>
      </c>
      <c r="EF346" s="208">
        <v>6.617</v>
      </c>
      <c r="EG346" s="411"/>
      <c r="EH346" s="418"/>
      <c r="EI346" s="418"/>
      <c r="EJ346" s="418"/>
      <c r="EK346" s="418"/>
      <c r="EL346" s="418"/>
      <c r="EM346" s="94">
        <f t="shared" si="987"/>
        <v>-1</v>
      </c>
      <c r="EN346" s="94">
        <f t="shared" si="1035"/>
        <v>-7.0615815655554887E-2</v>
      </c>
      <c r="EO346" s="94">
        <f t="shared" si="1036"/>
        <v>-0.19881808603234227</v>
      </c>
      <c r="EP346" s="94">
        <f t="shared" si="1037"/>
        <v>0.33176743334756897</v>
      </c>
      <c r="EQ346" s="94">
        <f t="shared" si="1038"/>
        <v>-4.4200828036620364E-2</v>
      </c>
      <c r="ER346" s="94" t="e">
        <f t="shared" si="1039"/>
        <v>#DIV/0!</v>
      </c>
      <c r="ES346" s="362">
        <f t="shared" si="988"/>
        <v>-16.254000000000001</v>
      </c>
      <c r="ET346" s="362">
        <f t="shared" si="1040"/>
        <v>-1.2349999999999994</v>
      </c>
      <c r="EU346" s="410">
        <f t="shared" si="1041"/>
        <v>-4.34</v>
      </c>
      <c r="EV346" s="100"/>
      <c r="EW346" s="328">
        <v>16.254000000000001</v>
      </c>
      <c r="EX346" s="100">
        <v>17.489000000000001</v>
      </c>
      <c r="EY346" s="100">
        <v>21.829000000000001</v>
      </c>
      <c r="EZ346" s="100">
        <v>16.390999999999998</v>
      </c>
      <c r="FA346" s="208">
        <v>17.149000000000001</v>
      </c>
      <c r="FB346" s="411"/>
      <c r="FC346" s="418"/>
      <c r="FD346" s="418"/>
      <c r="FE346" s="418"/>
      <c r="FF346" s="418"/>
      <c r="FG346" s="418"/>
      <c r="FH346" s="94">
        <f t="shared" si="989"/>
        <v>-1</v>
      </c>
      <c r="FI346" s="94">
        <f t="shared" si="1042"/>
        <v>-6.6666666666666666E-2</v>
      </c>
      <c r="FJ346" s="94">
        <f t="shared" si="1043"/>
        <v>3.4482758620689655E-2</v>
      </c>
      <c r="FK346" s="94">
        <f t="shared" si="1044"/>
        <v>0.11538461538461539</v>
      </c>
      <c r="FL346" s="94">
        <f t="shared" si="1045"/>
        <v>0.04</v>
      </c>
      <c r="FM346" s="94" t="e">
        <f t="shared" si="1046"/>
        <v>#DIV/0!</v>
      </c>
      <c r="FN346" s="362">
        <f t="shared" si="990"/>
        <v>-28</v>
      </c>
      <c r="FO346" s="362">
        <f t="shared" si="1047"/>
        <v>-2</v>
      </c>
      <c r="FP346" s="410">
        <f t="shared" si="1048"/>
        <v>1</v>
      </c>
      <c r="FQ346" s="486"/>
      <c r="FR346" s="85">
        <v>28</v>
      </c>
      <c r="FS346" s="486">
        <v>30</v>
      </c>
      <c r="FT346" s="486">
        <v>29</v>
      </c>
      <c r="FU346" s="486">
        <v>26</v>
      </c>
      <c r="FV346" s="2">
        <v>25</v>
      </c>
      <c r="FW346" s="495"/>
      <c r="FX346" s="496"/>
      <c r="FY346" s="496"/>
      <c r="FZ346" s="496"/>
      <c r="GA346" s="496"/>
      <c r="GB346" s="496"/>
      <c r="GC346" s="96"/>
      <c r="GD346" s="420"/>
      <c r="GE346" s="1" t="s">
        <v>81</v>
      </c>
      <c r="GF346" s="336"/>
      <c r="GG346" s="421">
        <v>2300</v>
      </c>
      <c r="GH346" s="421" t="s">
        <v>220</v>
      </c>
      <c r="GI346" s="422" t="s">
        <v>97</v>
      </c>
      <c r="GJ346" s="94">
        <f t="shared" si="1116"/>
        <v>-1</v>
      </c>
      <c r="GK346" s="94">
        <f t="shared" si="1117"/>
        <v>-0.58136642389515947</v>
      </c>
      <c r="GL346" s="94">
        <f t="shared" si="1118"/>
        <v>-0.75563754958891793</v>
      </c>
      <c r="GM346" s="94">
        <f t="shared" si="1119"/>
        <v>8.8162432149200415E-2</v>
      </c>
      <c r="GN346" s="94">
        <f t="shared" si="1120"/>
        <v>0.80445420150502778</v>
      </c>
      <c r="GO346" s="387" t="e">
        <f t="shared" si="1121"/>
        <v>#VALUE!</v>
      </c>
      <c r="GP346" s="366">
        <f t="shared" si="1122"/>
        <v>-4.0373707040373706E-2</v>
      </c>
      <c r="GQ346" s="366">
        <f t="shared" si="1123"/>
        <v>-5.6067929141867721E-2</v>
      </c>
      <c r="GR346" s="423">
        <f t="shared" si="1124"/>
        <v>-0.2982247130052102</v>
      </c>
      <c r="GS346" s="94">
        <f t="shared" si="991"/>
        <v>0</v>
      </c>
      <c r="GT346" s="94">
        <f t="shared" si="1049"/>
        <v>4.0373707040373706E-2</v>
      </c>
      <c r="GU346" s="388">
        <f t="shared" si="1050"/>
        <v>9.6441636182241428E-2</v>
      </c>
      <c r="GV346" s="94">
        <f t="shared" si="1051"/>
        <v>0.39466634918745164</v>
      </c>
      <c r="GW346" s="94">
        <f t="shared" si="1052"/>
        <v>0.36269065860687427</v>
      </c>
      <c r="GX346" s="94">
        <f t="shared" si="1053"/>
        <v>0.20099743085990632</v>
      </c>
      <c r="GY346" s="424" t="str">
        <f t="shared" si="1054"/>
        <v>Negativ EK</v>
      </c>
      <c r="GZ346" s="424" t="str">
        <f t="shared" si="1055"/>
        <v>Negativ EK</v>
      </c>
      <c r="HA346" s="424" t="str">
        <f t="shared" si="1056"/>
        <v>Negativ EK</v>
      </c>
      <c r="HB346" s="424" t="str">
        <f t="shared" si="1057"/>
        <v>Negativ EK</v>
      </c>
      <c r="HC346" s="424" t="str">
        <f t="shared" si="1058"/>
        <v>Negativ EK</v>
      </c>
      <c r="HD346" s="94">
        <f t="shared" si="1125"/>
        <v>-1</v>
      </c>
      <c r="HE346" s="94">
        <f t="shared" si="1126"/>
        <v>-0.20608104632409663</v>
      </c>
      <c r="HF346" s="94">
        <f t="shared" si="1127"/>
        <v>-0.77625491372080002</v>
      </c>
      <c r="HG346" s="94">
        <f t="shared" si="1128"/>
        <v>0.2052850624279195</v>
      </c>
      <c r="HH346" s="94">
        <f t="shared" si="1129"/>
        <v>0.75364389660509379</v>
      </c>
      <c r="HI346" s="387" t="e">
        <f t="shared" si="1130"/>
        <v>#VALUE!</v>
      </c>
      <c r="HJ346" s="366">
        <f t="shared" si="1131"/>
        <v>-3.1176836677236759E-2</v>
      </c>
      <c r="HK346" s="366">
        <f t="shared" si="1132"/>
        <v>-8.092709077888123E-3</v>
      </c>
      <c r="HL346" s="423">
        <f t="shared" si="1133"/>
        <v>-0.13624065832650778</v>
      </c>
      <c r="HM346" s="94">
        <f t="shared" si="992"/>
        <v>0</v>
      </c>
      <c r="HN346" s="94">
        <f t="shared" si="1059"/>
        <v>3.1176836677236759E-2</v>
      </c>
      <c r="HO346" s="388">
        <f t="shared" si="1060"/>
        <v>3.9269545755124882E-2</v>
      </c>
      <c r="HP346" s="94">
        <f t="shared" si="1061"/>
        <v>0.17551020408163268</v>
      </c>
      <c r="HQ346" s="94">
        <f t="shared" si="1062"/>
        <v>0.1456171735241503</v>
      </c>
      <c r="HR346" s="94">
        <f t="shared" si="1063"/>
        <v>8.3036911773281236E-2</v>
      </c>
      <c r="HS346" s="424" t="str">
        <f t="shared" si="1064"/>
        <v>i.a.</v>
      </c>
      <c r="HT346" s="424" t="str">
        <f t="shared" si="1065"/>
        <v>i.a.</v>
      </c>
      <c r="HU346" s="424" t="str">
        <f t="shared" si="1066"/>
        <v>i.a.</v>
      </c>
      <c r="HV346" s="424" t="str">
        <f t="shared" si="1067"/>
        <v>i.a.</v>
      </c>
      <c r="HW346" s="424" t="str">
        <f t="shared" si="1068"/>
        <v>i.a.</v>
      </c>
      <c r="HX346" s="94" t="e">
        <f t="shared" si="1134"/>
        <v>#VALUE!</v>
      </c>
      <c r="HY346" s="94">
        <f t="shared" si="1135"/>
        <v>0.10952595272849358</v>
      </c>
      <c r="HZ346" s="94">
        <f t="shared" si="1136"/>
        <v>0.20251658768506819</v>
      </c>
      <c r="IA346" s="94">
        <f t="shared" si="1137"/>
        <v>-9.3317561076360689E-2</v>
      </c>
      <c r="IB346" s="94">
        <f t="shared" si="1138"/>
        <v>0.20325277567158495</v>
      </c>
      <c r="IC346" s="387" t="e">
        <f t="shared" si="1139"/>
        <v>#VALUE!</v>
      </c>
      <c r="ID346" s="366" t="e">
        <f t="shared" si="1140"/>
        <v>#VALUE!</v>
      </c>
      <c r="IE346" s="366">
        <f t="shared" si="1141"/>
        <v>5.5442464377914891E-2</v>
      </c>
      <c r="IF346" s="423">
        <f t="shared" si="1142"/>
        <v>8.5250122508502058E-2</v>
      </c>
      <c r="IG346" s="94" t="str">
        <f t="shared" si="993"/>
        <v>i.a.</v>
      </c>
      <c r="IH346" s="94">
        <f t="shared" si="1069"/>
        <v>0.56164636397194534</v>
      </c>
      <c r="II346" s="388">
        <f t="shared" si="1070"/>
        <v>0.50620389959403045</v>
      </c>
      <c r="IJ346" s="94">
        <f t="shared" si="1071"/>
        <v>0.42095377708552839</v>
      </c>
      <c r="IK346" s="94">
        <f t="shared" si="1072"/>
        <v>0.46427917759746207</v>
      </c>
      <c r="IL346" s="94">
        <f t="shared" si="1073"/>
        <v>0.38585340253075978</v>
      </c>
      <c r="IM346" s="424" t="str">
        <f t="shared" si="1074"/>
        <v>i.a.</v>
      </c>
      <c r="IN346" s="424" t="str">
        <f t="shared" si="1075"/>
        <v>i.a.</v>
      </c>
      <c r="IO346" s="424" t="str">
        <f t="shared" si="1076"/>
        <v>i.a.</v>
      </c>
      <c r="IP346" s="424" t="str">
        <f t="shared" si="1077"/>
        <v>i.a.</v>
      </c>
      <c r="IQ346" s="424" t="str">
        <f t="shared" si="1078"/>
        <v>i.a.</v>
      </c>
      <c r="IR346" s="424" t="str">
        <f t="shared" si="994"/>
        <v>i.a.</v>
      </c>
      <c r="IS346" s="94" t="e">
        <f t="shared" si="1143"/>
        <v>#VALUE!</v>
      </c>
      <c r="IT346" s="94" t="e">
        <f t="shared" si="1144"/>
        <v>#VALUE!</v>
      </c>
      <c r="IU346" s="94" t="e">
        <f t="shared" si="1145"/>
        <v>#VALUE!</v>
      </c>
      <c r="IV346" s="94" t="e">
        <f t="shared" si="1146"/>
        <v>#VALUE!</v>
      </c>
      <c r="IW346" s="94" t="e">
        <f t="shared" si="1147"/>
        <v>#VALUE!</v>
      </c>
      <c r="IX346" s="387" t="e">
        <f t="shared" si="1148"/>
        <v>#VALUE!</v>
      </c>
      <c r="IY346" s="366" t="e">
        <f t="shared" si="1149"/>
        <v>#VALUE!</v>
      </c>
      <c r="IZ346" s="366" t="e">
        <f t="shared" si="1150"/>
        <v>#VALUE!</v>
      </c>
      <c r="JA346" s="423" t="e">
        <f t="shared" si="1151"/>
        <v>#VALUE!</v>
      </c>
      <c r="JB346" s="461"/>
      <c r="JC346" s="94" t="str">
        <f t="shared" si="1079"/>
        <v>i.a.</v>
      </c>
      <c r="JD346" s="388" t="str">
        <f t="shared" si="1080"/>
        <v>i.a.</v>
      </c>
      <c r="JE346" s="94" t="str">
        <f t="shared" si="1081"/>
        <v>i.a.</v>
      </c>
      <c r="JF346" s="94" t="str">
        <f t="shared" si="1082"/>
        <v>i.a.</v>
      </c>
      <c r="JG346" s="94" t="str">
        <f t="shared" si="1083"/>
        <v>i.a.</v>
      </c>
      <c r="JH346" s="424" t="str">
        <f t="shared" si="1084"/>
        <v>i.a.</v>
      </c>
      <c r="JI346" s="424" t="str">
        <f t="shared" si="1085"/>
        <v>i.a.</v>
      </c>
      <c r="JJ346" s="424" t="str">
        <f t="shared" si="1086"/>
        <v>i.a.</v>
      </c>
      <c r="JK346" s="424" t="str">
        <f t="shared" si="1087"/>
        <v>i.a.</v>
      </c>
      <c r="JL346" s="424" t="str">
        <f t="shared" si="1088"/>
        <v>i.a.</v>
      </c>
      <c r="JM346" s="424" t="str">
        <f t="shared" si="995"/>
        <v>i.a.</v>
      </c>
      <c r="JN346" s="94" t="e">
        <f t="shared" si="1152"/>
        <v>#VALUE!</v>
      </c>
      <c r="JO346" s="94" t="e">
        <f t="shared" si="1153"/>
        <v>#DIV/0!</v>
      </c>
      <c r="JP346" s="94" t="e">
        <f t="shared" si="1154"/>
        <v>#DIV/0!</v>
      </c>
      <c r="JQ346" s="94" t="e">
        <f t="shared" si="1155"/>
        <v>#DIV/0!</v>
      </c>
      <c r="JR346" s="94" t="e">
        <f t="shared" si="1156"/>
        <v>#DIV/0!</v>
      </c>
      <c r="JS346" s="387" t="e">
        <f t="shared" si="1157"/>
        <v>#VALUE!</v>
      </c>
      <c r="JT346" s="364" t="e">
        <f t="shared" si="1158"/>
        <v>#VALUE!</v>
      </c>
      <c r="JU346" s="366">
        <f t="shared" si="1159"/>
        <v>0</v>
      </c>
      <c r="JV346" s="425">
        <f t="shared" si="1160"/>
        <v>0</v>
      </c>
      <c r="JW346" s="99" t="str">
        <f t="shared" si="996"/>
        <v>i.a.</v>
      </c>
      <c r="JX346" s="99">
        <f t="shared" si="1089"/>
        <v>0</v>
      </c>
      <c r="JY346" s="389">
        <f t="shared" si="1090"/>
        <v>0</v>
      </c>
      <c r="JZ346" s="99">
        <f t="shared" si="1091"/>
        <v>0</v>
      </c>
      <c r="KA346" s="99">
        <f t="shared" si="1092"/>
        <v>0</v>
      </c>
      <c r="KB346" s="358">
        <f t="shared" si="1093"/>
        <v>0</v>
      </c>
      <c r="KC346" s="426" t="str">
        <f t="shared" si="1094"/>
        <v>i.a.</v>
      </c>
      <c r="KD346" s="426" t="str">
        <f t="shared" si="1095"/>
        <v>i.a.</v>
      </c>
      <c r="KE346" s="426" t="str">
        <f t="shared" si="1096"/>
        <v>i.a.</v>
      </c>
      <c r="KF346" s="426" t="str">
        <f t="shared" si="997"/>
        <v>i.a.</v>
      </c>
      <c r="KG346" s="426" t="str">
        <f t="shared" si="998"/>
        <v>i.a.</v>
      </c>
      <c r="KH346" s="426" t="str">
        <f t="shared" si="999"/>
        <v>i.a.</v>
      </c>
      <c r="KI346" s="94">
        <f t="shared" si="1161"/>
        <v>-1</v>
      </c>
      <c r="KJ346" s="99">
        <f t="shared" si="1162"/>
        <v>-0.55295566502463045</v>
      </c>
      <c r="KK346" s="94">
        <f t="shared" si="1163"/>
        <v>-0.74630467571644044</v>
      </c>
      <c r="KL346" s="94">
        <f t="shared" si="1164"/>
        <v>0.15196471531676015</v>
      </c>
      <c r="KM346" s="94">
        <f t="shared" si="1165"/>
        <v>0.86524002313475989</v>
      </c>
      <c r="KN346" s="464" t="e">
        <f t="shared" si="1166"/>
        <v>#VALUE!</v>
      </c>
      <c r="KO346" s="364">
        <f t="shared" si="1167"/>
        <v>-1.2964285714285715E-2</v>
      </c>
      <c r="KP346" s="366">
        <f t="shared" si="1168"/>
        <v>-1.6035714285714285E-2</v>
      </c>
      <c r="KQ346" s="425">
        <f t="shared" si="1169"/>
        <v>-8.5310344827586204E-2</v>
      </c>
      <c r="KR346" s="308"/>
      <c r="KS346" s="99">
        <f t="shared" si="1097"/>
        <v>1.2964285714285715E-2</v>
      </c>
      <c r="KT346" s="390">
        <f t="shared" si="1098"/>
        <v>2.9000000000000001E-2</v>
      </c>
      <c r="KU346" s="308">
        <f t="shared" si="1099"/>
        <v>0.1143103448275862</v>
      </c>
      <c r="KV346" s="308">
        <f t="shared" si="1100"/>
        <v>9.9230769230769234E-2</v>
      </c>
      <c r="KW346" s="308">
        <f t="shared" si="1101"/>
        <v>5.3200000000000004E-2</v>
      </c>
      <c r="KX346" s="427" t="str">
        <f t="shared" si="1102"/>
        <v>i.a.</v>
      </c>
      <c r="KY346" s="427" t="str">
        <f t="shared" si="1103"/>
        <v>i.a.</v>
      </c>
      <c r="KZ346" s="427" t="str">
        <f t="shared" si="1104"/>
        <v>i.a.</v>
      </c>
      <c r="LA346" s="427" t="str">
        <f t="shared" si="1105"/>
        <v>i.a.</v>
      </c>
      <c r="LB346" s="427" t="str">
        <f t="shared" si="1106"/>
        <v>i.a.</v>
      </c>
      <c r="LC346" s="427" t="str">
        <f t="shared" si="1000"/>
        <v>i.a.</v>
      </c>
    </row>
    <row r="347" spans="1:315" s="1" customFormat="1" x14ac:dyDescent="0.3">
      <c r="A347" s="348" t="s">
        <v>190</v>
      </c>
      <c r="B347" s="171">
        <v>10683106</v>
      </c>
      <c r="C347" t="s">
        <v>128</v>
      </c>
      <c r="D347" s="4"/>
      <c r="E347">
        <v>1</v>
      </c>
      <c r="F347"/>
      <c r="G347"/>
      <c r="H347"/>
      <c r="I347" s="190">
        <v>44894</v>
      </c>
      <c r="J347" s="176"/>
      <c r="K347" s="176" t="s">
        <v>129</v>
      </c>
      <c r="L347" s="176" t="s">
        <v>129</v>
      </c>
      <c r="M347" s="176" t="s">
        <v>129</v>
      </c>
      <c r="N347" s="176" t="s">
        <v>129</v>
      </c>
      <c r="O347" s="176" t="s">
        <v>129</v>
      </c>
      <c r="P347" s="178" t="s">
        <v>129</v>
      </c>
      <c r="Q347" s="94" t="e">
        <f t="shared" si="1107"/>
        <v>#DIV/0!</v>
      </c>
      <c r="R347" s="94" t="e">
        <f t="shared" si="1108"/>
        <v>#DIV/0!</v>
      </c>
      <c r="S347" s="94" t="e">
        <f t="shared" si="1109"/>
        <v>#DIV/0!</v>
      </c>
      <c r="T347" s="94" t="e">
        <f t="shared" si="1110"/>
        <v>#DIV/0!</v>
      </c>
      <c r="U347" s="94" t="e">
        <f t="shared" si="1111"/>
        <v>#DIV/0!</v>
      </c>
      <c r="V347" s="94" t="e">
        <f t="shared" si="1112"/>
        <v>#DIV/0!</v>
      </c>
      <c r="W347" s="362">
        <f t="shared" si="1113"/>
        <v>0</v>
      </c>
      <c r="X347" s="362">
        <f t="shared" si="1114"/>
        <v>0</v>
      </c>
      <c r="Y347" s="362">
        <f t="shared" si="1115"/>
        <v>0</v>
      </c>
      <c r="Z347" s="100"/>
      <c r="AA347" s="396"/>
      <c r="AB347" s="100"/>
      <c r="AC347" s="100"/>
      <c r="AD347" s="100"/>
      <c r="AE347" s="100"/>
      <c r="AF347" s="100"/>
      <c r="AG347" s="201"/>
      <c r="AH347" s="201"/>
      <c r="AI347" s="201"/>
      <c r="AJ347" s="201"/>
      <c r="AK347" s="201"/>
      <c r="AL347" s="94">
        <f t="shared" si="976"/>
        <v>-1</v>
      </c>
      <c r="AM347" s="94">
        <f t="shared" si="977"/>
        <v>9.284914225078043E-3</v>
      </c>
      <c r="AN347" s="94">
        <f t="shared" si="1001"/>
        <v>0.17651546677763919</v>
      </c>
      <c r="AO347" s="94">
        <f t="shared" si="1002"/>
        <v>-9.6927750461933623E-2</v>
      </c>
      <c r="AP347" s="94">
        <f t="shared" si="1003"/>
        <v>7.4792150526776444E-2</v>
      </c>
      <c r="AQ347" s="94">
        <f t="shared" si="1004"/>
        <v>2.9132603574892654E-2</v>
      </c>
      <c r="AR347" s="362">
        <f t="shared" si="978"/>
        <v>-34.241</v>
      </c>
      <c r="AS347" s="362">
        <f t="shared" si="1005"/>
        <v>0.31499999999999773</v>
      </c>
      <c r="AT347" s="362">
        <f t="shared" si="1006"/>
        <v>5.0900000000000034</v>
      </c>
      <c r="AU347" s="266"/>
      <c r="AV347" s="266">
        <v>34.241</v>
      </c>
      <c r="AW347" s="266">
        <v>33.926000000000002</v>
      </c>
      <c r="AX347" s="266">
        <v>28.835999999999999</v>
      </c>
      <c r="AY347" s="266">
        <v>31.931000000000001</v>
      </c>
      <c r="AZ347" s="266">
        <v>29.709</v>
      </c>
      <c r="BA347" s="307">
        <v>28.867999999999999</v>
      </c>
      <c r="BB347" s="244">
        <v>29.52</v>
      </c>
      <c r="BC347" s="243">
        <v>32.469000000000001</v>
      </c>
      <c r="BD347" s="243">
        <v>30.588000000000001</v>
      </c>
      <c r="BE347" s="243">
        <v>27.152999999999999</v>
      </c>
      <c r="BF347" s="237"/>
      <c r="BG347" s="94">
        <f t="shared" si="979"/>
        <v>-1</v>
      </c>
      <c r="BH347" s="94">
        <f t="shared" si="1007"/>
        <v>0.36815123357898094</v>
      </c>
      <c r="BI347" s="94">
        <f t="shared" si="1008"/>
        <v>1.4287937743190664</v>
      </c>
      <c r="BJ347" s="94">
        <f t="shared" si="1009"/>
        <v>-0.80444376807183071</v>
      </c>
      <c r="BK347" s="94">
        <f t="shared" si="1010"/>
        <v>0.44991173874669016</v>
      </c>
      <c r="BL347" s="94">
        <f t="shared" si="1011"/>
        <v>0.12764369246081111</v>
      </c>
      <c r="BM347" s="362">
        <f t="shared" si="980"/>
        <v>-4.2699999999999996</v>
      </c>
      <c r="BN347" s="362">
        <f t="shared" si="1012"/>
        <v>1.1489999999999996</v>
      </c>
      <c r="BO347" s="362">
        <f t="shared" si="1013"/>
        <v>1.8360000000000001</v>
      </c>
      <c r="BP347" s="266"/>
      <c r="BQ347" s="266">
        <v>4.2699999999999996</v>
      </c>
      <c r="BR347" s="266">
        <v>3.121</v>
      </c>
      <c r="BS347" s="266">
        <v>1.2849999999999999</v>
      </c>
      <c r="BT347" s="266">
        <v>6.5709999999999997</v>
      </c>
      <c r="BU347" s="266">
        <v>4.532</v>
      </c>
      <c r="BV347" s="238">
        <v>4.0190000000000001</v>
      </c>
      <c r="BW347" s="217">
        <v>4.8029999999999999</v>
      </c>
      <c r="BX347" s="216">
        <v>7.92</v>
      </c>
      <c r="BY347" s="216">
        <v>6.6470000000000002</v>
      </c>
      <c r="BZ347" s="216">
        <v>2.5579999999999998</v>
      </c>
      <c r="CA347" s="239"/>
      <c r="CB347" s="94">
        <f t="shared" si="981"/>
        <v>-1</v>
      </c>
      <c r="CC347" s="94">
        <f t="shared" si="1014"/>
        <v>0.37614678899082571</v>
      </c>
      <c r="CD347" s="94">
        <f t="shared" si="1015"/>
        <v>1.473257698541329</v>
      </c>
      <c r="CE347" s="94">
        <f t="shared" si="1016"/>
        <v>-0.80924408718503638</v>
      </c>
      <c r="CF347" s="94">
        <f t="shared" si="1017"/>
        <v>0.45763857593510604</v>
      </c>
      <c r="CG347" s="94">
        <f t="shared" si="1018"/>
        <v>0.10315684812329109</v>
      </c>
      <c r="CH347" s="362">
        <f t="shared" si="982"/>
        <v>-4.2</v>
      </c>
      <c r="CI347" s="362">
        <f t="shared" si="1019"/>
        <v>1.1480000000000001</v>
      </c>
      <c r="CJ347" s="362">
        <f t="shared" si="1020"/>
        <v>1.8180000000000001</v>
      </c>
      <c r="CK347" s="100"/>
      <c r="CL347" s="100">
        <v>4.2</v>
      </c>
      <c r="CM347" s="100">
        <v>3.052</v>
      </c>
      <c r="CN347" s="100">
        <v>1.234</v>
      </c>
      <c r="CO347" s="100">
        <v>6.4690000000000003</v>
      </c>
      <c r="CP347" s="100">
        <v>4.4379999999999997</v>
      </c>
      <c r="CQ347" s="296">
        <v>4.0229999999999997</v>
      </c>
      <c r="CR347" s="288">
        <v>4.742</v>
      </c>
      <c r="CS347" s="288">
        <v>7.8419999999999996</v>
      </c>
      <c r="CT347" s="288">
        <v>6.5960000000000001</v>
      </c>
      <c r="CU347" s="288">
        <v>2.4449999999999998</v>
      </c>
      <c r="CV347" s="289"/>
      <c r="CW347" s="94">
        <f t="shared" si="983"/>
        <v>-1</v>
      </c>
      <c r="CX347" s="94">
        <f t="shared" si="1021"/>
        <v>0.38234051542036324</v>
      </c>
      <c r="CY347" s="94">
        <f t="shared" si="1022"/>
        <v>1.5315508021390374</v>
      </c>
      <c r="CZ347" s="94">
        <f t="shared" si="1023"/>
        <v>-0.81433677521842718</v>
      </c>
      <c r="DA347" s="94">
        <f t="shared" si="1024"/>
        <v>0.46523130637183585</v>
      </c>
      <c r="DB347" s="94">
        <f t="shared" si="1025"/>
        <v>9.9839999999999943E-2</v>
      </c>
      <c r="DC347" s="362">
        <f t="shared" si="984"/>
        <v>-3.2719999999999998</v>
      </c>
      <c r="DD347" s="362">
        <f t="shared" si="1026"/>
        <v>0.9049999999999998</v>
      </c>
      <c r="DE347" s="362">
        <f t="shared" si="1027"/>
        <v>1.4319999999999999</v>
      </c>
      <c r="DF347" s="266"/>
      <c r="DG347" s="266">
        <v>3.2719999999999998</v>
      </c>
      <c r="DH347" s="266">
        <v>2.367</v>
      </c>
      <c r="DI347" s="266">
        <v>0.93500000000000005</v>
      </c>
      <c r="DJ347" s="266">
        <v>5.0359999999999996</v>
      </c>
      <c r="DK347" s="266">
        <v>3.4369999999999998</v>
      </c>
      <c r="DL347" s="238">
        <v>3.125</v>
      </c>
      <c r="DM347" s="216">
        <v>3.6829999999999998</v>
      </c>
      <c r="DN347" s="216">
        <v>6.1059999999999999</v>
      </c>
      <c r="DO347" s="216">
        <v>5.3730000000000002</v>
      </c>
      <c r="DP347" s="216">
        <v>1.9590000000000001</v>
      </c>
      <c r="DQ347" s="239"/>
      <c r="DR347" s="94">
        <f t="shared" si="985"/>
        <v>-1</v>
      </c>
      <c r="DS347" s="94">
        <f t="shared" si="1028"/>
        <v>0.17187750521083855</v>
      </c>
      <c r="DT347" s="94">
        <f t="shared" si="1029"/>
        <v>0.48499999999999999</v>
      </c>
      <c r="DU347" s="94">
        <f t="shared" si="1030"/>
        <v>-0.52622673434856171</v>
      </c>
      <c r="DV347" s="94">
        <f t="shared" si="1031"/>
        <v>-9.8168870803662239E-2</v>
      </c>
      <c r="DW347" s="94">
        <f t="shared" si="1032"/>
        <v>4.6635434412265829E-2</v>
      </c>
      <c r="DX347" s="362">
        <f t="shared" si="986"/>
        <v>-7.3090000000000002</v>
      </c>
      <c r="DY347" s="362">
        <f t="shared" si="1033"/>
        <v>1.0720000000000001</v>
      </c>
      <c r="DZ347" s="362">
        <f t="shared" si="1034"/>
        <v>2.0369999999999999</v>
      </c>
      <c r="EA347" s="100"/>
      <c r="EB347" s="100">
        <v>7.3090000000000002</v>
      </c>
      <c r="EC347" s="100">
        <v>6.2370000000000001</v>
      </c>
      <c r="ED347" s="100">
        <v>4.2</v>
      </c>
      <c r="EE347" s="100">
        <v>8.8650000000000002</v>
      </c>
      <c r="EF347" s="100">
        <v>9.83</v>
      </c>
      <c r="EG347" s="296">
        <v>9.3919999999999995</v>
      </c>
      <c r="EH347" s="288">
        <v>9.2669999999999995</v>
      </c>
      <c r="EI347" s="288">
        <v>9.0839999999999996</v>
      </c>
      <c r="EJ347" s="288">
        <v>6.9779999999999998</v>
      </c>
      <c r="EK347" s="288">
        <v>3.2040000000000002</v>
      </c>
      <c r="EL347" s="289"/>
      <c r="EM347" s="94">
        <f t="shared" si="987"/>
        <v>-1</v>
      </c>
      <c r="EN347" s="94">
        <f t="shared" si="1035"/>
        <v>-4.7604166666666739E-2</v>
      </c>
      <c r="EO347" s="94">
        <f t="shared" si="1036"/>
        <v>0.12901328942726098</v>
      </c>
      <c r="EP347" s="94">
        <f t="shared" si="1037"/>
        <v>-2.8968405024743023E-2</v>
      </c>
      <c r="EQ347" s="94">
        <f t="shared" si="1038"/>
        <v>-0.13024764931797117</v>
      </c>
      <c r="ER347" s="94">
        <f t="shared" si="1039"/>
        <v>-5.2066660389793774E-2</v>
      </c>
      <c r="ES347" s="362">
        <f t="shared" si="988"/>
        <v>-27.428999999999998</v>
      </c>
      <c r="ET347" s="362">
        <f t="shared" si="1040"/>
        <v>-1.3710000000000022</v>
      </c>
      <c r="EU347" s="362">
        <f t="shared" si="1041"/>
        <v>3.2910000000000004</v>
      </c>
      <c r="EV347" s="100"/>
      <c r="EW347" s="100">
        <v>27.428999999999998</v>
      </c>
      <c r="EX347" s="100">
        <v>28.8</v>
      </c>
      <c r="EY347" s="100">
        <v>25.509</v>
      </c>
      <c r="EZ347" s="100">
        <v>26.27</v>
      </c>
      <c r="FA347" s="100">
        <v>30.204000000000001</v>
      </c>
      <c r="FB347" s="296">
        <v>31.863</v>
      </c>
      <c r="FC347" s="288">
        <v>28.67</v>
      </c>
      <c r="FD347" s="288">
        <v>27.905000000000001</v>
      </c>
      <c r="FE347" s="288">
        <v>28.576000000000001</v>
      </c>
      <c r="FF347" s="288">
        <v>20.844999999999999</v>
      </c>
      <c r="FG347" s="289"/>
      <c r="FH347" s="94">
        <f t="shared" si="989"/>
        <v>-1</v>
      </c>
      <c r="FI347" s="94">
        <f t="shared" si="1042"/>
        <v>-3.7037037037037035E-2</v>
      </c>
      <c r="FJ347" s="94">
        <f t="shared" si="1043"/>
        <v>5.8823529411764705E-2</v>
      </c>
      <c r="FK347" s="94">
        <f t="shared" si="1044"/>
        <v>8.5106382978723402E-2</v>
      </c>
      <c r="FL347" s="94">
        <f t="shared" si="1045"/>
        <v>0.11904761904761904</v>
      </c>
      <c r="FM347" s="94">
        <f t="shared" si="1046"/>
        <v>2.4390243902439025E-2</v>
      </c>
      <c r="FN347" s="362">
        <f t="shared" si="990"/>
        <v>-52</v>
      </c>
      <c r="FO347" s="362">
        <f t="shared" si="1047"/>
        <v>-2</v>
      </c>
      <c r="FP347" s="362">
        <f t="shared" si="1048"/>
        <v>3</v>
      </c>
      <c r="FQ347" s="486"/>
      <c r="FR347" s="486">
        <v>52</v>
      </c>
      <c r="FS347" s="486">
        <v>54</v>
      </c>
      <c r="FT347" s="486">
        <v>51</v>
      </c>
      <c r="FU347" s="486">
        <v>47</v>
      </c>
      <c r="FV347" s="486">
        <v>42</v>
      </c>
      <c r="FW347" s="499">
        <v>41</v>
      </c>
      <c r="FX347" s="491">
        <v>42</v>
      </c>
      <c r="FY347" s="491">
        <v>40</v>
      </c>
      <c r="FZ347" s="491">
        <v>38</v>
      </c>
      <c r="GA347" s="491">
        <v>37</v>
      </c>
      <c r="GB347" s="499"/>
      <c r="GC347" s="2"/>
      <c r="GE347" s="1" t="s">
        <v>81</v>
      </c>
      <c r="GF347" s="336"/>
      <c r="GG347" s="1">
        <v>8270</v>
      </c>
      <c r="GH347" s="1" t="s">
        <v>191</v>
      </c>
      <c r="GI347" s="1" t="s">
        <v>79</v>
      </c>
      <c r="GJ347" s="94">
        <f t="shared" si="1116"/>
        <v>-1</v>
      </c>
      <c r="GK347" s="94">
        <f t="shared" si="1117"/>
        <v>6.0301493924202774E-2</v>
      </c>
      <c r="GL347" s="94">
        <f t="shared" si="1118"/>
        <v>2.0960153139256934</v>
      </c>
      <c r="GM347" s="94">
        <f t="shared" si="1119"/>
        <v>-0.72704310829883323</v>
      </c>
      <c r="GN347" s="94">
        <f t="shared" si="1120"/>
        <v>0.4987284678590323</v>
      </c>
      <c r="GO347" s="387">
        <f t="shared" si="1121"/>
        <v>7.084609453399672E-2</v>
      </c>
      <c r="GP347" s="366">
        <f t="shared" si="1122"/>
        <v>-0.62010925734534184</v>
      </c>
      <c r="GQ347" s="366">
        <f t="shared" si="1123"/>
        <v>3.526686968605286E-2</v>
      </c>
      <c r="GR347" s="366">
        <f t="shared" si="1124"/>
        <v>0.39594074204122548</v>
      </c>
      <c r="GS347" s="94">
        <f t="shared" si="991"/>
        <v>0</v>
      </c>
      <c r="GT347" s="94">
        <f t="shared" si="1049"/>
        <v>0.62010925734534184</v>
      </c>
      <c r="GU347" s="388">
        <f t="shared" si="1050"/>
        <v>0.58484238765928898</v>
      </c>
      <c r="GV347" s="94">
        <f t="shared" si="1051"/>
        <v>0.1889016456180635</v>
      </c>
      <c r="GW347" s="94">
        <f t="shared" si="1052"/>
        <v>0.69205669965231342</v>
      </c>
      <c r="GX347" s="94">
        <f t="shared" si="1053"/>
        <v>0.46176256372906038</v>
      </c>
      <c r="GY347" s="94">
        <f t="shared" si="1054"/>
        <v>0.43121281955088697</v>
      </c>
      <c r="GZ347" s="94">
        <f t="shared" si="1055"/>
        <v>0.51681107296605089</v>
      </c>
      <c r="HA347" s="94">
        <f t="shared" si="1056"/>
        <v>0.97646619350018693</v>
      </c>
      <c r="HB347" s="94">
        <f t="shared" si="1057"/>
        <v>1.2956197210764093</v>
      </c>
      <c r="HC347" s="94">
        <f t="shared" si="1058"/>
        <v>0.76310861423220966</v>
      </c>
      <c r="HD347" s="94">
        <f t="shared" si="1125"/>
        <v>-1</v>
      </c>
      <c r="HE347" s="94">
        <f t="shared" si="1126"/>
        <v>0.32143423045831987</v>
      </c>
      <c r="HF347" s="94">
        <f t="shared" si="1127"/>
        <v>1.3156477350064804</v>
      </c>
      <c r="HG347" s="94">
        <f t="shared" si="1128"/>
        <v>-0.78671193646243787</v>
      </c>
      <c r="HH347" s="94">
        <f t="shared" si="1129"/>
        <v>0.59350624869481194</v>
      </c>
      <c r="HI347" s="387">
        <f t="shared" si="1130"/>
        <v>9.9773722521312058E-2</v>
      </c>
      <c r="HJ347" s="366">
        <f t="shared" si="1131"/>
        <v>-0.15187892368706538</v>
      </c>
      <c r="HK347" s="366">
        <f t="shared" si="1132"/>
        <v>3.6944014187719032E-2</v>
      </c>
      <c r="HL347" s="366">
        <f t="shared" si="1133"/>
        <v>6.5300887984832745E-2</v>
      </c>
      <c r="HM347" s="94">
        <f t="shared" si="992"/>
        <v>0</v>
      </c>
      <c r="HN347" s="94">
        <f t="shared" si="1059"/>
        <v>0.15187892368706538</v>
      </c>
      <c r="HO347" s="388">
        <f t="shared" si="1060"/>
        <v>0.11493490949934634</v>
      </c>
      <c r="HP347" s="94">
        <f t="shared" si="1061"/>
        <v>4.9634021514513606E-2</v>
      </c>
      <c r="HQ347" s="94">
        <f t="shared" si="1062"/>
        <v>0.23270885717321244</v>
      </c>
      <c r="HR347" s="94">
        <f t="shared" si="1063"/>
        <v>0.14603573557607102</v>
      </c>
      <c r="HS347" s="94">
        <f t="shared" si="1064"/>
        <v>0.13278707481869395</v>
      </c>
      <c r="HT347" s="94">
        <f t="shared" si="1065"/>
        <v>0.1697923110914715</v>
      </c>
      <c r="HU347" s="94">
        <f t="shared" si="1066"/>
        <v>0.28044829234609869</v>
      </c>
      <c r="HV347" s="94">
        <f t="shared" si="1067"/>
        <v>0.26899496165597619</v>
      </c>
      <c r="HW347" s="94">
        <f t="shared" si="1068"/>
        <v>0.12271527944351163</v>
      </c>
      <c r="HX347" s="94" t="e">
        <f t="shared" si="1134"/>
        <v>#VALUE!</v>
      </c>
      <c r="HY347" s="94">
        <f t="shared" si="1135"/>
        <v>0.23045215465646401</v>
      </c>
      <c r="HZ347" s="94">
        <f t="shared" si="1136"/>
        <v>0.31530781249999984</v>
      </c>
      <c r="IA347" s="94">
        <f t="shared" si="1137"/>
        <v>-0.5120928421865506</v>
      </c>
      <c r="IB347" s="94">
        <f t="shared" si="1138"/>
        <v>3.6882658022314066E-2</v>
      </c>
      <c r="IC347" s="387">
        <f t="shared" si="1139"/>
        <v>0.10412345539259768</v>
      </c>
      <c r="ID347" s="366" t="e">
        <f t="shared" si="1140"/>
        <v>#VALUE!</v>
      </c>
      <c r="IE347" s="366">
        <f t="shared" si="1141"/>
        <v>4.9907294742790487E-2</v>
      </c>
      <c r="IF347" s="366">
        <f t="shared" si="1142"/>
        <v>5.1914728625191087E-2</v>
      </c>
      <c r="IG347" s="94" t="str">
        <f t="shared" si="993"/>
        <v>i.a.</v>
      </c>
      <c r="IH347" s="94">
        <f t="shared" si="1069"/>
        <v>0.26646979474279048</v>
      </c>
      <c r="II347" s="388">
        <f t="shared" si="1070"/>
        <v>0.21656249999999999</v>
      </c>
      <c r="IJ347" s="94">
        <f t="shared" si="1071"/>
        <v>0.1646477713748089</v>
      </c>
      <c r="IK347" s="94">
        <f t="shared" si="1072"/>
        <v>0.33745717548534454</v>
      </c>
      <c r="IL347" s="94">
        <f t="shared" si="1073"/>
        <v>0.32545358230697918</v>
      </c>
      <c r="IM347" s="94">
        <f t="shared" si="1074"/>
        <v>0.29476194959671093</v>
      </c>
      <c r="IN347" s="94">
        <f t="shared" si="1075"/>
        <v>0.32322985699337281</v>
      </c>
      <c r="IO347" s="94">
        <f t="shared" si="1076"/>
        <v>0.32553305859165022</v>
      </c>
      <c r="IP347" s="94">
        <f t="shared" si="1077"/>
        <v>0.24419092945128779</v>
      </c>
      <c r="IQ347" s="94">
        <f t="shared" si="1078"/>
        <v>0.153705924682178</v>
      </c>
      <c r="IR347" s="94" t="str">
        <f t="shared" si="994"/>
        <v>i.a.</v>
      </c>
      <c r="IS347" s="94" t="e">
        <f t="shared" si="1143"/>
        <v>#VALUE!</v>
      </c>
      <c r="IT347" s="94" t="e">
        <f t="shared" si="1144"/>
        <v>#VALUE!</v>
      </c>
      <c r="IU347" s="94" t="e">
        <f t="shared" si="1145"/>
        <v>#VALUE!</v>
      </c>
      <c r="IV347" s="94" t="e">
        <f t="shared" si="1146"/>
        <v>#VALUE!</v>
      </c>
      <c r="IW347" s="94" t="e">
        <f t="shared" si="1147"/>
        <v>#VALUE!</v>
      </c>
      <c r="IX347" s="387" t="e">
        <f t="shared" si="1148"/>
        <v>#VALUE!</v>
      </c>
      <c r="IY347" s="366" t="e">
        <f t="shared" si="1149"/>
        <v>#VALUE!</v>
      </c>
      <c r="IZ347" s="366" t="e">
        <f t="shared" si="1150"/>
        <v>#VALUE!</v>
      </c>
      <c r="JA347" s="366" t="e">
        <f t="shared" si="1151"/>
        <v>#VALUE!</v>
      </c>
      <c r="JB347" s="392"/>
      <c r="JC347" s="94" t="str">
        <f t="shared" si="1079"/>
        <v>i.a.</v>
      </c>
      <c r="JD347" s="388" t="str">
        <f t="shared" si="1080"/>
        <v>i.a.</v>
      </c>
      <c r="JE347" s="94" t="str">
        <f t="shared" si="1081"/>
        <v>i.a.</v>
      </c>
      <c r="JF347" s="94" t="str">
        <f t="shared" si="1082"/>
        <v>i.a.</v>
      </c>
      <c r="JG347" s="94" t="str">
        <f t="shared" si="1083"/>
        <v>i.a.</v>
      </c>
      <c r="JH347" s="94" t="str">
        <f t="shared" si="1084"/>
        <v>i.a.</v>
      </c>
      <c r="JI347" s="94" t="str">
        <f t="shared" si="1085"/>
        <v>i.a.</v>
      </c>
      <c r="JJ347" s="94" t="str">
        <f t="shared" si="1086"/>
        <v>i.a.</v>
      </c>
      <c r="JK347" s="94" t="str">
        <f t="shared" si="1087"/>
        <v>i.a.</v>
      </c>
      <c r="JL347" s="94" t="str">
        <f t="shared" si="1088"/>
        <v>i.a.</v>
      </c>
      <c r="JM347" s="94" t="str">
        <f t="shared" si="995"/>
        <v>i.a.</v>
      </c>
      <c r="JN347" s="94" t="e">
        <f t="shared" si="1152"/>
        <v>#VALUE!</v>
      </c>
      <c r="JO347" s="94" t="e">
        <f t="shared" si="1153"/>
        <v>#DIV/0!</v>
      </c>
      <c r="JP347" s="94" t="e">
        <f t="shared" si="1154"/>
        <v>#DIV/0!</v>
      </c>
      <c r="JQ347" s="94" t="e">
        <f t="shared" si="1155"/>
        <v>#DIV/0!</v>
      </c>
      <c r="JR347" s="94" t="e">
        <f t="shared" si="1156"/>
        <v>#DIV/0!</v>
      </c>
      <c r="JS347" s="387" t="e">
        <f t="shared" si="1157"/>
        <v>#DIV/0!</v>
      </c>
      <c r="JT347" s="364" t="e">
        <f t="shared" si="1158"/>
        <v>#VALUE!</v>
      </c>
      <c r="JU347" s="364">
        <f t="shared" si="1159"/>
        <v>0</v>
      </c>
      <c r="JV347" s="364">
        <f t="shared" si="1160"/>
        <v>0</v>
      </c>
      <c r="JW347" s="99" t="str">
        <f t="shared" si="996"/>
        <v>i.a.</v>
      </c>
      <c r="JX347" s="99">
        <f t="shared" si="1089"/>
        <v>0</v>
      </c>
      <c r="JY347" s="389">
        <f t="shared" si="1090"/>
        <v>0</v>
      </c>
      <c r="JZ347" s="99">
        <f t="shared" si="1091"/>
        <v>0</v>
      </c>
      <c r="KA347" s="99">
        <f t="shared" si="1092"/>
        <v>0</v>
      </c>
      <c r="KB347" s="99">
        <f t="shared" si="1093"/>
        <v>0</v>
      </c>
      <c r="KC347" s="99">
        <f t="shared" si="1094"/>
        <v>0</v>
      </c>
      <c r="KD347" s="99">
        <f t="shared" si="1095"/>
        <v>0</v>
      </c>
      <c r="KE347" s="99">
        <f t="shared" si="1096"/>
        <v>0</v>
      </c>
      <c r="KF347" s="99">
        <f t="shared" si="997"/>
        <v>0</v>
      </c>
      <c r="KG347" s="99">
        <f t="shared" si="998"/>
        <v>0</v>
      </c>
      <c r="KH347" s="99" t="str">
        <f t="shared" si="999"/>
        <v>i.a.</v>
      </c>
      <c r="KI347" s="94">
        <f t="shared" si="1161"/>
        <v>-1</v>
      </c>
      <c r="KJ347" s="94">
        <f t="shared" si="1162"/>
        <v>0.42907551164431912</v>
      </c>
      <c r="KK347" s="94">
        <f t="shared" si="1163"/>
        <v>1.3358544930668106</v>
      </c>
      <c r="KL347" s="94">
        <f t="shared" si="1164"/>
        <v>-0.82420533524895512</v>
      </c>
      <c r="KM347" s="94">
        <f t="shared" si="1165"/>
        <v>0.30257064232498854</v>
      </c>
      <c r="KN347" s="387">
        <f t="shared" si="1166"/>
        <v>7.6891208882260365E-2</v>
      </c>
      <c r="KO347" s="364">
        <f t="shared" si="1167"/>
        <v>-8.0769230769230774E-2</v>
      </c>
      <c r="KP347" s="364">
        <f t="shared" si="1168"/>
        <v>2.4250712250712257E-2</v>
      </c>
      <c r="KQ347" s="364">
        <f t="shared" si="1169"/>
        <v>3.2322440087145965E-2</v>
      </c>
      <c r="KR347" s="308"/>
      <c r="KS347" s="308">
        <f t="shared" si="1097"/>
        <v>8.0769230769230774E-2</v>
      </c>
      <c r="KT347" s="390">
        <f t="shared" si="1098"/>
        <v>5.6518518518518517E-2</v>
      </c>
      <c r="KU347" s="308">
        <f t="shared" si="1099"/>
        <v>2.4196078431372548E-2</v>
      </c>
      <c r="KV347" s="308">
        <f t="shared" si="1100"/>
        <v>0.13763829787234044</v>
      </c>
      <c r="KW347" s="308">
        <f t="shared" si="1101"/>
        <v>0.10566666666666666</v>
      </c>
      <c r="KX347" s="308">
        <f t="shared" si="1102"/>
        <v>9.8121951219512185E-2</v>
      </c>
      <c r="KY347" s="308">
        <f t="shared" si="1103"/>
        <v>0.11290476190476191</v>
      </c>
      <c r="KZ347" s="308">
        <f t="shared" si="1104"/>
        <v>0.19605</v>
      </c>
      <c r="LA347" s="308">
        <f t="shared" si="1105"/>
        <v>0.17357894736842105</v>
      </c>
      <c r="LB347" s="308">
        <f t="shared" si="1106"/>
        <v>6.6081081081081072E-2</v>
      </c>
      <c r="LC347" s="308" t="str">
        <f t="shared" si="1000"/>
        <v>i.a.</v>
      </c>
    </row>
    <row r="348" spans="1:315" s="1" customFormat="1" ht="15.75" customHeight="1" x14ac:dyDescent="0.3">
      <c r="A348" s="348" t="s">
        <v>713</v>
      </c>
      <c r="B348" s="171">
        <v>19555496</v>
      </c>
      <c r="C348" t="s">
        <v>128</v>
      </c>
      <c r="D348" s="162"/>
      <c r="E348">
        <v>1</v>
      </c>
      <c r="F348"/>
      <c r="G348">
        <v>711210</v>
      </c>
      <c r="H348"/>
      <c r="I348" s="189">
        <v>45014</v>
      </c>
      <c r="J348" s="176"/>
      <c r="K348" s="176" t="s">
        <v>132</v>
      </c>
      <c r="L348" s="176" t="s">
        <v>132</v>
      </c>
      <c r="M348" s="176" t="s">
        <v>132</v>
      </c>
      <c r="N348" s="176" t="s">
        <v>132</v>
      </c>
      <c r="O348" s="178" t="s">
        <v>132</v>
      </c>
      <c r="P348" s="178" t="s">
        <v>132</v>
      </c>
      <c r="Q348" s="94" t="e">
        <f t="shared" si="1107"/>
        <v>#DIV/0!</v>
      </c>
      <c r="R348" s="94" t="e">
        <f t="shared" si="1108"/>
        <v>#DIV/0!</v>
      </c>
      <c r="S348" s="94" t="e">
        <f t="shared" si="1109"/>
        <v>#DIV/0!</v>
      </c>
      <c r="T348" s="94" t="e">
        <f t="shared" si="1110"/>
        <v>#DIV/0!</v>
      </c>
      <c r="U348" s="94" t="e">
        <f t="shared" si="1111"/>
        <v>#DIV/0!</v>
      </c>
      <c r="V348" s="94" t="e">
        <f t="shared" si="1112"/>
        <v>#DIV/0!</v>
      </c>
      <c r="W348" s="362">
        <f t="shared" si="1113"/>
        <v>0</v>
      </c>
      <c r="X348" s="362">
        <f t="shared" si="1114"/>
        <v>0</v>
      </c>
      <c r="Y348" s="362">
        <f t="shared" si="1115"/>
        <v>0</v>
      </c>
      <c r="Z348" s="100"/>
      <c r="AA348" s="396"/>
      <c r="AB348" s="100"/>
      <c r="AC348" s="100"/>
      <c r="AD348" s="100"/>
      <c r="AE348" s="228"/>
      <c r="AF348" s="242"/>
      <c r="AG348" s="243"/>
      <c r="AH348" s="243"/>
      <c r="AI348" s="243"/>
      <c r="AJ348" s="243"/>
      <c r="AK348" s="244"/>
      <c r="AL348" s="94">
        <f t="shared" si="976"/>
        <v>-1</v>
      </c>
      <c r="AM348" s="94">
        <f t="shared" si="977"/>
        <v>-0.17054810632792286</v>
      </c>
      <c r="AN348" s="94">
        <f t="shared" si="1001"/>
        <v>0.15259476167236052</v>
      </c>
      <c r="AO348" s="94">
        <f t="shared" si="1002"/>
        <v>-0.13210655120481937</v>
      </c>
      <c r="AP348" s="94">
        <f t="shared" si="1003"/>
        <v>3.0905826985590239E-2</v>
      </c>
      <c r="AQ348" s="94">
        <f t="shared" si="1004"/>
        <v>6.797106374714447E-4</v>
      </c>
      <c r="AR348" s="362">
        <f t="shared" si="978"/>
        <v>-17.63</v>
      </c>
      <c r="AS348" s="362">
        <f t="shared" si="1005"/>
        <v>-3.625</v>
      </c>
      <c r="AT348" s="362">
        <f t="shared" si="1006"/>
        <v>2.8140000000000001</v>
      </c>
      <c r="AU348" s="266"/>
      <c r="AV348" s="266">
        <v>17.63</v>
      </c>
      <c r="AW348" s="266">
        <v>21.254999999999999</v>
      </c>
      <c r="AX348" s="266">
        <v>18.440999999999999</v>
      </c>
      <c r="AY348" s="266">
        <v>21.248000000000001</v>
      </c>
      <c r="AZ348" s="205">
        <v>20.611000000000001</v>
      </c>
      <c r="BA348" s="279">
        <v>20.597000000000001</v>
      </c>
      <c r="BB348" s="244">
        <v>18.88</v>
      </c>
      <c r="BC348" s="243">
        <v>20.062000000000001</v>
      </c>
      <c r="BD348" s="243">
        <v>16.568999999999999</v>
      </c>
      <c r="BE348" s="243">
        <v>13.9</v>
      </c>
      <c r="BF348" s="244"/>
      <c r="BG348" s="94">
        <f t="shared" si="979"/>
        <v>-1</v>
      </c>
      <c r="BH348" s="94">
        <f t="shared" si="1007"/>
        <v>-0.38707964601769912</v>
      </c>
      <c r="BI348" s="94">
        <f t="shared" si="1008"/>
        <v>1.5977011494252877</v>
      </c>
      <c r="BJ348" s="94">
        <f t="shared" si="1009"/>
        <v>-0.23172024019781001</v>
      </c>
      <c r="BK348" s="94">
        <f t="shared" si="1010"/>
        <v>0.12475168851807711</v>
      </c>
      <c r="BL348" s="94">
        <f t="shared" si="1011"/>
        <v>-0.46752697270996407</v>
      </c>
      <c r="BM348" s="362">
        <f t="shared" si="980"/>
        <v>-3.4630000000000001</v>
      </c>
      <c r="BN348" s="362">
        <f t="shared" si="1012"/>
        <v>-2.1870000000000003</v>
      </c>
      <c r="BO348" s="362">
        <f t="shared" si="1013"/>
        <v>3.4750000000000005</v>
      </c>
      <c r="BP348" s="266"/>
      <c r="BQ348" s="266">
        <v>3.4630000000000001</v>
      </c>
      <c r="BR348" s="266">
        <v>5.65</v>
      </c>
      <c r="BS348" s="266">
        <v>2.1749999999999998</v>
      </c>
      <c r="BT348" s="266">
        <v>2.831</v>
      </c>
      <c r="BU348" s="205">
        <v>2.5169999999999999</v>
      </c>
      <c r="BV348" s="279">
        <v>4.7270000000000003</v>
      </c>
      <c r="BW348" s="244">
        <v>3.677</v>
      </c>
      <c r="BX348" s="243">
        <v>6.5919999999999996</v>
      </c>
      <c r="BY348" s="243">
        <v>2.4239999999999999</v>
      </c>
      <c r="BZ348" s="243">
        <v>1.647</v>
      </c>
      <c r="CA348" s="243"/>
      <c r="CB348" s="94">
        <f t="shared" si="981"/>
        <v>-1</v>
      </c>
      <c r="CC348" s="94">
        <f t="shared" si="1014"/>
        <v>-0.3908928571428571</v>
      </c>
      <c r="CD348" s="94">
        <f t="shared" si="1015"/>
        <v>1.6156001868285845</v>
      </c>
      <c r="CE348" s="94">
        <f t="shared" si="1016"/>
        <v>-0.24639211545230558</v>
      </c>
      <c r="CF348" s="94">
        <f t="shared" si="1017"/>
        <v>7.4508320726172486E-2</v>
      </c>
      <c r="CG348" s="94">
        <f t="shared" si="1018"/>
        <v>-0.44581848669042123</v>
      </c>
      <c r="CH348" s="362">
        <f t="shared" si="982"/>
        <v>-3.411</v>
      </c>
      <c r="CI348" s="362">
        <f t="shared" si="1019"/>
        <v>-2.1889999999999996</v>
      </c>
      <c r="CJ348" s="362">
        <f t="shared" si="1020"/>
        <v>3.4589999999999996</v>
      </c>
      <c r="CK348" s="100"/>
      <c r="CL348" s="100">
        <v>3.411</v>
      </c>
      <c r="CM348" s="100">
        <v>5.6</v>
      </c>
      <c r="CN348" s="100">
        <v>2.141</v>
      </c>
      <c r="CO348" s="100">
        <v>2.8410000000000002</v>
      </c>
      <c r="CP348" s="228">
        <v>2.6440000000000001</v>
      </c>
      <c r="CQ348" s="242">
        <v>4.7709999999999999</v>
      </c>
      <c r="CR348" s="299">
        <v>3.8109999999999999</v>
      </c>
      <c r="CS348" s="299">
        <v>6.6379999999999999</v>
      </c>
      <c r="CT348" s="299">
        <v>2.407</v>
      </c>
      <c r="CU348" s="299">
        <v>1.8680000000000001</v>
      </c>
      <c r="CV348" s="299"/>
      <c r="CW348" s="94">
        <f t="shared" si="983"/>
        <v>-1</v>
      </c>
      <c r="CX348" s="94">
        <f t="shared" si="1021"/>
        <v>-0.39206239963294337</v>
      </c>
      <c r="CY348" s="94">
        <f t="shared" si="1022"/>
        <v>1.6211665664461814</v>
      </c>
      <c r="CZ348" s="94">
        <f t="shared" si="1023"/>
        <v>-0.23645546372819096</v>
      </c>
      <c r="DA348" s="94">
        <f t="shared" si="1024"/>
        <v>7.6618882847256445E-2</v>
      </c>
      <c r="DB348" s="94">
        <f t="shared" si="1025"/>
        <v>-0.45265151515151514</v>
      </c>
      <c r="DC348" s="362">
        <f t="shared" si="984"/>
        <v>-2.65</v>
      </c>
      <c r="DD348" s="362">
        <f t="shared" si="1026"/>
        <v>-1.7090000000000001</v>
      </c>
      <c r="DE348" s="362">
        <f t="shared" si="1027"/>
        <v>2.6959999999999997</v>
      </c>
      <c r="DF348" s="266"/>
      <c r="DG348" s="266">
        <v>2.65</v>
      </c>
      <c r="DH348" s="266">
        <v>4.359</v>
      </c>
      <c r="DI348" s="266">
        <v>1.663</v>
      </c>
      <c r="DJ348" s="266">
        <v>2.1779999999999999</v>
      </c>
      <c r="DK348" s="205">
        <v>2.0230000000000001</v>
      </c>
      <c r="DL348" s="279">
        <v>3.6960000000000002</v>
      </c>
      <c r="DM348" s="243">
        <v>2.9569999999999999</v>
      </c>
      <c r="DN348" s="243">
        <v>5.0449999999999999</v>
      </c>
      <c r="DO348" s="243">
        <v>1.784</v>
      </c>
      <c r="DP348" s="243">
        <v>1.419</v>
      </c>
      <c r="DQ348" s="243"/>
      <c r="DR348" s="94">
        <f t="shared" si="985"/>
        <v>-1</v>
      </c>
      <c r="DS348" s="94">
        <f t="shared" si="1028"/>
        <v>1.3465952563121664E-2</v>
      </c>
      <c r="DT348" s="94">
        <f t="shared" si="1029"/>
        <v>1.1776074641786072</v>
      </c>
      <c r="DU348" s="94">
        <f t="shared" si="1030"/>
        <v>-0.2839417800047721</v>
      </c>
      <c r="DV348" s="94">
        <f t="shared" si="1031"/>
        <v>4.1759880686055226E-2</v>
      </c>
      <c r="DW348" s="94">
        <f t="shared" si="1032"/>
        <v>-0.29371488764044945</v>
      </c>
      <c r="DX348" s="362">
        <f t="shared" si="986"/>
        <v>-6.6230000000000002</v>
      </c>
      <c r="DY348" s="362">
        <f t="shared" si="1033"/>
        <v>8.8000000000000078E-2</v>
      </c>
      <c r="DZ348" s="362">
        <f t="shared" si="1034"/>
        <v>3.5340000000000003</v>
      </c>
      <c r="EA348" s="100"/>
      <c r="EB348" s="100">
        <v>6.6230000000000002</v>
      </c>
      <c r="EC348" s="100">
        <v>6.5350000000000001</v>
      </c>
      <c r="ED348" s="100">
        <v>3.0009999999999999</v>
      </c>
      <c r="EE348" s="100">
        <v>4.1909999999999998</v>
      </c>
      <c r="EF348" s="228">
        <v>4.0229999999999997</v>
      </c>
      <c r="EG348" s="242">
        <v>5.6959999999999997</v>
      </c>
      <c r="EH348" s="299">
        <v>6.0069999999999997</v>
      </c>
      <c r="EI348" s="299">
        <v>7.55</v>
      </c>
      <c r="EJ348" s="299">
        <v>3.855</v>
      </c>
      <c r="EK348" s="299">
        <v>6.8179999999999996</v>
      </c>
      <c r="EL348" s="299"/>
      <c r="EM348" s="94">
        <f t="shared" si="987"/>
        <v>-1</v>
      </c>
      <c r="EN348" s="94">
        <f t="shared" si="1035"/>
        <v>-0.30647438483259382</v>
      </c>
      <c r="EO348" s="94">
        <f t="shared" si="1036"/>
        <v>0.28804312528414627</v>
      </c>
      <c r="EP348" s="94">
        <f t="shared" si="1037"/>
        <v>2.7352653858677832E-3</v>
      </c>
      <c r="EQ348" s="94">
        <f t="shared" si="1038"/>
        <v>0.25654664484451717</v>
      </c>
      <c r="ER348" s="94">
        <f t="shared" si="1039"/>
        <v>-0.14932126696832576</v>
      </c>
      <c r="ES348" s="362">
        <f t="shared" si="988"/>
        <v>-13.754</v>
      </c>
      <c r="ET348" s="362">
        <f t="shared" si="1040"/>
        <v>-6.0780000000000012</v>
      </c>
      <c r="EU348" s="362">
        <f t="shared" si="1041"/>
        <v>4.4350000000000005</v>
      </c>
      <c r="EV348" s="100"/>
      <c r="EW348" s="100">
        <v>13.754</v>
      </c>
      <c r="EX348" s="100">
        <v>19.832000000000001</v>
      </c>
      <c r="EY348" s="100">
        <v>15.397</v>
      </c>
      <c r="EZ348" s="100">
        <v>15.355</v>
      </c>
      <c r="FA348" s="228">
        <v>12.22</v>
      </c>
      <c r="FB348" s="242">
        <v>14.365</v>
      </c>
      <c r="FC348" s="299">
        <v>11.955</v>
      </c>
      <c r="FD348" s="299">
        <v>14.186999999999999</v>
      </c>
      <c r="FE348" s="299">
        <v>8.4149999999999991</v>
      </c>
      <c r="FF348" s="299">
        <v>12.629</v>
      </c>
      <c r="FG348" s="299"/>
      <c r="FH348" s="94">
        <f t="shared" si="989"/>
        <v>-1</v>
      </c>
      <c r="FI348" s="94">
        <f t="shared" si="1042"/>
        <v>-0.12903225806451613</v>
      </c>
      <c r="FJ348" s="94">
        <f t="shared" si="1043"/>
        <v>-3.125E-2</v>
      </c>
      <c r="FK348" s="94">
        <f t="shared" si="1044"/>
        <v>0</v>
      </c>
      <c r="FL348" s="94">
        <f t="shared" si="1045"/>
        <v>6.6666666666666666E-2</v>
      </c>
      <c r="FM348" s="94">
        <f t="shared" si="1046"/>
        <v>0.1111111111111111</v>
      </c>
      <c r="FN348" s="362">
        <f t="shared" si="990"/>
        <v>-27</v>
      </c>
      <c r="FO348" s="362">
        <f t="shared" si="1047"/>
        <v>-4</v>
      </c>
      <c r="FP348" s="362">
        <f t="shared" si="1048"/>
        <v>-1</v>
      </c>
      <c r="FQ348" s="486"/>
      <c r="FR348" s="486">
        <v>27</v>
      </c>
      <c r="FS348" s="486">
        <v>31</v>
      </c>
      <c r="FT348" s="486">
        <v>32</v>
      </c>
      <c r="FU348" s="486">
        <v>32</v>
      </c>
      <c r="FV348" s="488">
        <v>30</v>
      </c>
      <c r="FW348" s="517">
        <v>27</v>
      </c>
      <c r="FX348" s="500">
        <v>26</v>
      </c>
      <c r="FY348" s="500">
        <v>24</v>
      </c>
      <c r="FZ348" s="500"/>
      <c r="GA348" s="500"/>
      <c r="GB348" s="500"/>
      <c r="GC348" s="2"/>
      <c r="GD348" s="163"/>
      <c r="GE348" s="1" t="s">
        <v>81</v>
      </c>
      <c r="GF348" s="336"/>
      <c r="GG348" s="159">
        <v>6800</v>
      </c>
      <c r="GH348" s="159" t="s">
        <v>714</v>
      </c>
      <c r="GI348" s="161" t="s">
        <v>82</v>
      </c>
      <c r="GJ348" s="94">
        <f t="shared" si="1116"/>
        <v>-1</v>
      </c>
      <c r="GK348" s="94">
        <f t="shared" si="1117"/>
        <v>-0.55856165722102791</v>
      </c>
      <c r="GL348" s="94">
        <f t="shared" si="1118"/>
        <v>0.9726716174151826</v>
      </c>
      <c r="GM348" s="94">
        <f t="shared" si="1119"/>
        <v>-0.1393026746837096</v>
      </c>
      <c r="GN348" s="94">
        <f t="shared" si="1120"/>
        <v>0.27138378002650004</v>
      </c>
      <c r="GO348" s="392">
        <f t="shared" si="1121"/>
        <v>-0.33268996293219461</v>
      </c>
      <c r="GP348" s="366">
        <f t="shared" si="1122"/>
        <v>-0.51846785225718195</v>
      </c>
      <c r="GQ348" s="366">
        <f t="shared" si="1123"/>
        <v>-0.65602879203812003</v>
      </c>
      <c r="GR348" s="366">
        <f t="shared" si="1124"/>
        <v>0.57911288456226528</v>
      </c>
      <c r="GS348" s="94">
        <f t="shared" si="991"/>
        <v>0</v>
      </c>
      <c r="GT348" s="94">
        <f t="shared" si="1049"/>
        <v>0.51846785225718195</v>
      </c>
      <c r="GU348" s="392">
        <f t="shared" si="1050"/>
        <v>1.174496644295302</v>
      </c>
      <c r="GV348" s="94">
        <f t="shared" si="1051"/>
        <v>0.5953837597330367</v>
      </c>
      <c r="GW348" s="94">
        <f t="shared" si="1052"/>
        <v>0.69174579985390816</v>
      </c>
      <c r="GX348" s="94">
        <f t="shared" si="1053"/>
        <v>0.54408889803477734</v>
      </c>
      <c r="GY348" s="94">
        <f t="shared" si="1054"/>
        <v>0.81534649235238832</v>
      </c>
      <c r="GZ348" s="94">
        <f t="shared" si="1055"/>
        <v>0.56221877996606928</v>
      </c>
      <c r="HA348" s="94">
        <f t="shared" si="1056"/>
        <v>1.1640508548882069</v>
      </c>
      <c r="HB348" s="94">
        <f t="shared" si="1057"/>
        <v>0.45104469221399796</v>
      </c>
      <c r="HC348" s="94">
        <f t="shared" si="1058"/>
        <v>0.27398063948371959</v>
      </c>
      <c r="HD348" s="94">
        <f t="shared" si="1125"/>
        <v>-1</v>
      </c>
      <c r="HE348" s="94">
        <f t="shared" si="1126"/>
        <v>-0.35709607722138759</v>
      </c>
      <c r="HF348" s="94">
        <f t="shared" si="1127"/>
        <v>1.267578010932086</v>
      </c>
      <c r="HG348" s="94">
        <f t="shared" si="1128"/>
        <v>-0.31109149399891423</v>
      </c>
      <c r="HH348" s="94">
        <f t="shared" si="1129"/>
        <v>8.4370757543175967E-2</v>
      </c>
      <c r="HI348" s="392">
        <f t="shared" si="1130"/>
        <v>-0.47283467826692704</v>
      </c>
      <c r="HJ348" s="366">
        <f t="shared" si="1131"/>
        <v>-0.20621687607931877</v>
      </c>
      <c r="HK348" s="366">
        <f t="shared" si="1132"/>
        <v>-0.11454158995718527</v>
      </c>
      <c r="HL348" s="366">
        <f t="shared" si="1133"/>
        <v>0.17930425167646244</v>
      </c>
      <c r="HM348" s="94">
        <f t="shared" si="992"/>
        <v>0</v>
      </c>
      <c r="HN348" s="94">
        <f t="shared" si="1059"/>
        <v>0.20621687607931877</v>
      </c>
      <c r="HO348" s="392">
        <f t="shared" si="1060"/>
        <v>0.32075846603650404</v>
      </c>
      <c r="HP348" s="94">
        <f t="shared" si="1061"/>
        <v>0.1414542143600416</v>
      </c>
      <c r="HQ348" s="94">
        <f t="shared" si="1062"/>
        <v>0.2053309156844968</v>
      </c>
      <c r="HR348" s="94">
        <f t="shared" si="1063"/>
        <v>0.18935489937934924</v>
      </c>
      <c r="HS348" s="94">
        <f t="shared" si="1064"/>
        <v>0.35919452887537995</v>
      </c>
      <c r="HT348" s="94">
        <f t="shared" si="1065"/>
        <v>0.28130976971922578</v>
      </c>
      <c r="HU348" s="94">
        <f t="shared" si="1066"/>
        <v>0.58331121139722153</v>
      </c>
      <c r="HV348" s="94">
        <f t="shared" si="1067"/>
        <v>0.23037445352594565</v>
      </c>
      <c r="HW348" s="94">
        <f t="shared" si="1068"/>
        <v>0.13041412621743606</v>
      </c>
      <c r="HX348" s="94" t="e">
        <f t="shared" si="1134"/>
        <v>#VALUE!</v>
      </c>
      <c r="HY348" s="94">
        <f t="shared" si="1135"/>
        <v>0.46132447078899441</v>
      </c>
      <c r="HZ348" s="94">
        <f t="shared" si="1136"/>
        <v>0.69063241861426061</v>
      </c>
      <c r="IA348" s="94">
        <f t="shared" si="1137"/>
        <v>-0.28589504656577752</v>
      </c>
      <c r="IB348" s="94">
        <f t="shared" si="1138"/>
        <v>-0.17093417505805311</v>
      </c>
      <c r="IC348" s="392">
        <f t="shared" si="1139"/>
        <v>-0.16973930940712403</v>
      </c>
      <c r="ID348" s="366" t="e">
        <f t="shared" si="1140"/>
        <v>#VALUE!</v>
      </c>
      <c r="IE348" s="366">
        <f t="shared" si="1141"/>
        <v>0.15201469426210562</v>
      </c>
      <c r="IF348" s="366">
        <f t="shared" si="1142"/>
        <v>0.13460985180628668</v>
      </c>
      <c r="IG348" s="94" t="str">
        <f t="shared" si="993"/>
        <v>i.a.</v>
      </c>
      <c r="IH348" s="94">
        <f t="shared" si="1069"/>
        <v>0.48153264504871313</v>
      </c>
      <c r="II348" s="392">
        <f t="shared" si="1070"/>
        <v>0.32951795078660751</v>
      </c>
      <c r="IJ348" s="94">
        <f t="shared" si="1071"/>
        <v>0.19490809898032083</v>
      </c>
      <c r="IK348" s="94">
        <f t="shared" si="1072"/>
        <v>0.27294041028980787</v>
      </c>
      <c r="IL348" s="94">
        <f t="shared" si="1073"/>
        <v>0.32921440261865792</v>
      </c>
      <c r="IM348" s="94">
        <f t="shared" si="1074"/>
        <v>0.39651931778628607</v>
      </c>
      <c r="IN348" s="94">
        <f t="shared" si="1075"/>
        <v>0.50246758678377246</v>
      </c>
      <c r="IO348" s="94">
        <f t="shared" si="1076"/>
        <v>0.5321773454571086</v>
      </c>
      <c r="IP348" s="94">
        <f t="shared" si="1077"/>
        <v>0.45811051693404636</v>
      </c>
      <c r="IQ348" s="94">
        <f t="shared" si="1078"/>
        <v>0.53986855649695142</v>
      </c>
      <c r="IR348" s="94" t="str">
        <f t="shared" si="994"/>
        <v>i.a.</v>
      </c>
      <c r="IS348" s="94" t="e">
        <f t="shared" si="1143"/>
        <v>#VALUE!</v>
      </c>
      <c r="IT348" s="94" t="e">
        <f t="shared" si="1144"/>
        <v>#VALUE!</v>
      </c>
      <c r="IU348" s="94" t="e">
        <f t="shared" si="1145"/>
        <v>#VALUE!</v>
      </c>
      <c r="IV348" s="94" t="e">
        <f t="shared" si="1146"/>
        <v>#VALUE!</v>
      </c>
      <c r="IW348" s="94" t="e">
        <f t="shared" si="1147"/>
        <v>#VALUE!</v>
      </c>
      <c r="IX348" s="392" t="e">
        <f t="shared" si="1148"/>
        <v>#VALUE!</v>
      </c>
      <c r="IY348" s="366" t="e">
        <f t="shared" si="1149"/>
        <v>#VALUE!</v>
      </c>
      <c r="IZ348" s="366" t="e">
        <f t="shared" si="1150"/>
        <v>#VALUE!</v>
      </c>
      <c r="JA348" s="366" t="e">
        <f t="shared" si="1151"/>
        <v>#VALUE!</v>
      </c>
      <c r="JB348" s="392"/>
      <c r="JC348" s="94" t="str">
        <f t="shared" si="1079"/>
        <v>i.a.</v>
      </c>
      <c r="JD348" s="392" t="str">
        <f t="shared" si="1080"/>
        <v>i.a.</v>
      </c>
      <c r="JE348" s="94" t="str">
        <f t="shared" si="1081"/>
        <v>i.a.</v>
      </c>
      <c r="JF348" s="94" t="str">
        <f t="shared" si="1082"/>
        <v>i.a.</v>
      </c>
      <c r="JG348" s="94" t="str">
        <f t="shared" si="1083"/>
        <v>i.a.</v>
      </c>
      <c r="JH348" s="94" t="str">
        <f t="shared" si="1084"/>
        <v>i.a.</v>
      </c>
      <c r="JI348" s="94" t="str">
        <f t="shared" si="1085"/>
        <v>i.a.</v>
      </c>
      <c r="JJ348" s="94" t="str">
        <f t="shared" si="1086"/>
        <v>i.a.</v>
      </c>
      <c r="JK348" s="94" t="str">
        <f t="shared" si="1087"/>
        <v>i.a.</v>
      </c>
      <c r="JL348" s="94" t="str">
        <f t="shared" si="1088"/>
        <v>i.a.</v>
      </c>
      <c r="JM348" s="94" t="str">
        <f t="shared" si="995"/>
        <v>i.a.</v>
      </c>
      <c r="JN348" s="94" t="e">
        <f t="shared" si="1152"/>
        <v>#VALUE!</v>
      </c>
      <c r="JO348" s="94" t="e">
        <f t="shared" si="1153"/>
        <v>#DIV/0!</v>
      </c>
      <c r="JP348" s="94" t="e">
        <f t="shared" si="1154"/>
        <v>#DIV/0!</v>
      </c>
      <c r="JQ348" s="94" t="e">
        <f t="shared" si="1155"/>
        <v>#DIV/0!</v>
      </c>
      <c r="JR348" s="94" t="e">
        <f t="shared" si="1156"/>
        <v>#DIV/0!</v>
      </c>
      <c r="JS348" s="392" t="e">
        <f t="shared" si="1157"/>
        <v>#DIV/0!</v>
      </c>
      <c r="JT348" s="364" t="e">
        <f t="shared" si="1158"/>
        <v>#VALUE!</v>
      </c>
      <c r="JU348" s="364">
        <f t="shared" si="1159"/>
        <v>0</v>
      </c>
      <c r="JV348" s="364">
        <f t="shared" si="1160"/>
        <v>0</v>
      </c>
      <c r="JW348" s="99" t="str">
        <f t="shared" si="996"/>
        <v>i.a.</v>
      </c>
      <c r="JX348" s="99">
        <f t="shared" si="1089"/>
        <v>0</v>
      </c>
      <c r="JY348" s="393">
        <f t="shared" si="1090"/>
        <v>0</v>
      </c>
      <c r="JZ348" s="99">
        <f t="shared" si="1091"/>
        <v>0</v>
      </c>
      <c r="KA348" s="99">
        <f t="shared" si="1092"/>
        <v>0</v>
      </c>
      <c r="KB348" s="99">
        <f t="shared" si="1093"/>
        <v>0</v>
      </c>
      <c r="KC348" s="99">
        <f t="shared" si="1094"/>
        <v>0</v>
      </c>
      <c r="KD348" s="99">
        <f t="shared" si="1095"/>
        <v>0</v>
      </c>
      <c r="KE348" s="99">
        <f t="shared" si="1096"/>
        <v>0</v>
      </c>
      <c r="KF348" s="99" t="str">
        <f t="shared" si="997"/>
        <v>i.a.</v>
      </c>
      <c r="KG348" s="99" t="str">
        <f t="shared" si="998"/>
        <v>i.a.</v>
      </c>
      <c r="KH348" s="99" t="str">
        <f t="shared" si="999"/>
        <v>i.a.</v>
      </c>
      <c r="KI348" s="94">
        <f t="shared" si="1161"/>
        <v>-1</v>
      </c>
      <c r="KJ348" s="94">
        <f t="shared" si="1162"/>
        <v>-0.30065476190476192</v>
      </c>
      <c r="KK348" s="94">
        <f t="shared" si="1163"/>
        <v>1.6999743864037002</v>
      </c>
      <c r="KL348" s="94">
        <f t="shared" si="1164"/>
        <v>-0.24639211545230558</v>
      </c>
      <c r="KM348" s="94">
        <f t="shared" si="1165"/>
        <v>7.3515506807866641E-3</v>
      </c>
      <c r="KN348" s="392">
        <f t="shared" si="1166"/>
        <v>-0.50123663802137908</v>
      </c>
      <c r="KO348" s="364">
        <f t="shared" si="1167"/>
        <v>-0.12633333333333333</v>
      </c>
      <c r="KP348" s="364">
        <f t="shared" si="1168"/>
        <v>-5.4311827956989245E-2</v>
      </c>
      <c r="KQ348" s="364">
        <f t="shared" si="1169"/>
        <v>0.11373891129032257</v>
      </c>
      <c r="KR348" s="308"/>
      <c r="KS348" s="308">
        <f t="shared" si="1097"/>
        <v>0.12633333333333333</v>
      </c>
      <c r="KT348" s="395">
        <f t="shared" si="1098"/>
        <v>0.18064516129032257</v>
      </c>
      <c r="KU348" s="308">
        <f t="shared" si="1099"/>
        <v>6.690625E-2</v>
      </c>
      <c r="KV348" s="308">
        <f t="shared" si="1100"/>
        <v>8.8781250000000006E-2</v>
      </c>
      <c r="KW348" s="308">
        <f t="shared" si="1101"/>
        <v>8.8133333333333341E-2</v>
      </c>
      <c r="KX348" s="308">
        <f t="shared" si="1102"/>
        <v>0.1767037037037037</v>
      </c>
      <c r="KY348" s="308">
        <f t="shared" si="1103"/>
        <v>0.14657692307692308</v>
      </c>
      <c r="KZ348" s="308">
        <f t="shared" si="1104"/>
        <v>0.27658333333333335</v>
      </c>
      <c r="LA348" s="308" t="str">
        <f t="shared" si="1105"/>
        <v>i.a.</v>
      </c>
      <c r="LB348" s="308" t="str">
        <f t="shared" si="1106"/>
        <v>i.a.</v>
      </c>
      <c r="LC348" s="308" t="str">
        <f t="shared" si="1000"/>
        <v>i.a.</v>
      </c>
    </row>
    <row r="349" spans="1:315" s="1" customFormat="1" ht="15.75" customHeight="1" x14ac:dyDescent="0.3">
      <c r="A349" s="348" t="s">
        <v>316</v>
      </c>
      <c r="B349" s="171">
        <v>78015217</v>
      </c>
      <c r="C349" t="s">
        <v>128</v>
      </c>
      <c r="D349" s="4"/>
      <c r="E349">
        <v>1</v>
      </c>
      <c r="F349"/>
      <c r="G349"/>
      <c r="H349"/>
      <c r="I349" s="186">
        <v>45078</v>
      </c>
      <c r="J349" s="176"/>
      <c r="K349" s="176" t="s">
        <v>132</v>
      </c>
      <c r="L349" s="176" t="s">
        <v>132</v>
      </c>
      <c r="M349" s="176" t="s">
        <v>132</v>
      </c>
      <c r="N349" s="176" t="s">
        <v>132</v>
      </c>
      <c r="O349" s="176" t="s">
        <v>132</v>
      </c>
      <c r="P349" s="176" t="s">
        <v>132</v>
      </c>
      <c r="Q349" s="94" t="e">
        <f t="shared" si="1107"/>
        <v>#DIV/0!</v>
      </c>
      <c r="R349" s="94" t="e">
        <f t="shared" si="1108"/>
        <v>#DIV/0!</v>
      </c>
      <c r="S349" s="94" t="e">
        <f t="shared" si="1109"/>
        <v>#DIV/0!</v>
      </c>
      <c r="T349" s="94" t="e">
        <f t="shared" si="1110"/>
        <v>#DIV/0!</v>
      </c>
      <c r="U349" s="94" t="e">
        <f t="shared" si="1111"/>
        <v>#DIV/0!</v>
      </c>
      <c r="V349" s="94" t="e">
        <f t="shared" si="1112"/>
        <v>#DIV/0!</v>
      </c>
      <c r="W349" s="362">
        <f t="shared" si="1113"/>
        <v>0</v>
      </c>
      <c r="X349" s="362">
        <f t="shared" si="1114"/>
        <v>0</v>
      </c>
      <c r="Y349" s="362">
        <f t="shared" si="1115"/>
        <v>0</v>
      </c>
      <c r="Z349" s="100"/>
      <c r="AA349" s="396"/>
      <c r="AB349" s="100"/>
      <c r="AC349" s="100"/>
      <c r="AD349" s="203"/>
      <c r="AE349" s="203"/>
      <c r="AF349" s="203"/>
      <c r="AG349" s="205"/>
      <c r="AH349" s="205"/>
      <c r="AI349" s="205"/>
      <c r="AJ349" s="205"/>
      <c r="AK349" s="205"/>
      <c r="AL349" s="94">
        <f t="shared" si="976"/>
        <v>-1</v>
      </c>
      <c r="AM349" s="94">
        <f t="shared" si="977"/>
        <v>1.6025774094709892E-2</v>
      </c>
      <c r="AN349" s="94">
        <f t="shared" si="1001"/>
        <v>0.14979807334281703</v>
      </c>
      <c r="AO349" s="94">
        <f t="shared" si="1002"/>
        <v>0.22585817445548498</v>
      </c>
      <c r="AP349" s="94">
        <f t="shared" si="1003"/>
        <v>0.19612784007391526</v>
      </c>
      <c r="AQ349" s="94">
        <f t="shared" si="1004"/>
        <v>0.16886750773157932</v>
      </c>
      <c r="AR349" s="362">
        <f t="shared" si="978"/>
        <v>-122.361</v>
      </c>
      <c r="AS349" s="362">
        <f t="shared" si="1005"/>
        <v>1.9300000000000068</v>
      </c>
      <c r="AT349" s="362">
        <f t="shared" si="1006"/>
        <v>15.689999999999998</v>
      </c>
      <c r="AU349" s="266"/>
      <c r="AV349" s="266">
        <v>122.361</v>
      </c>
      <c r="AW349" s="266">
        <v>120.431</v>
      </c>
      <c r="AX349" s="266">
        <v>104.741</v>
      </c>
      <c r="AY349" s="266">
        <v>85.442999999999998</v>
      </c>
      <c r="AZ349" s="267">
        <v>71.433000000000007</v>
      </c>
      <c r="BA349" s="267">
        <v>61.113</v>
      </c>
      <c r="BB349" s="205">
        <v>55.179364</v>
      </c>
      <c r="BC349" s="205">
        <v>40.625796999999999</v>
      </c>
      <c r="BD349" s="205">
        <v>29.738023999999999</v>
      </c>
      <c r="BE349" s="205">
        <v>23.499378</v>
      </c>
      <c r="BF349" s="205">
        <v>20.424049</v>
      </c>
      <c r="BG349" s="94">
        <f t="shared" si="979"/>
        <v>-1</v>
      </c>
      <c r="BH349" s="94">
        <f t="shared" si="1007"/>
        <v>-0.26318802962058169</v>
      </c>
      <c r="BI349" s="94">
        <f t="shared" si="1008"/>
        <v>3.7791158295040428E-2</v>
      </c>
      <c r="BJ349" s="94">
        <f t="shared" si="1009"/>
        <v>0.37255328403653765</v>
      </c>
      <c r="BK349" s="94">
        <f t="shared" si="1010"/>
        <v>0.14863852110916806</v>
      </c>
      <c r="BL349" s="94">
        <f t="shared" si="1011"/>
        <v>0.20409084072792905</v>
      </c>
      <c r="BM349" s="362">
        <f t="shared" si="980"/>
        <v>-19.303000000000001</v>
      </c>
      <c r="BN349" s="362">
        <f t="shared" si="1012"/>
        <v>-6.8949999999999996</v>
      </c>
      <c r="BO349" s="362">
        <f t="shared" si="1013"/>
        <v>0.95400000000000063</v>
      </c>
      <c r="BP349" s="266"/>
      <c r="BQ349" s="266">
        <v>19.303000000000001</v>
      </c>
      <c r="BR349" s="266">
        <v>26.198</v>
      </c>
      <c r="BS349" s="266">
        <v>25.244</v>
      </c>
      <c r="BT349" s="266">
        <v>18.391999999999999</v>
      </c>
      <c r="BU349" s="266">
        <v>16.012</v>
      </c>
      <c r="BV349" s="266">
        <v>13.298</v>
      </c>
      <c r="BW349" s="201">
        <v>11.694673</v>
      </c>
      <c r="BX349" s="205">
        <v>9.2703869999999995</v>
      </c>
      <c r="BY349" s="205">
        <v>5.952496</v>
      </c>
      <c r="BZ349" s="205">
        <v>4.2980270000000003</v>
      </c>
      <c r="CA349" s="205">
        <v>4.9599270000000004</v>
      </c>
      <c r="CB349" s="94">
        <f t="shared" si="981"/>
        <v>-1</v>
      </c>
      <c r="CC349" s="94">
        <f t="shared" si="1014"/>
        <v>-0.26611760199195555</v>
      </c>
      <c r="CD349" s="94">
        <f t="shared" si="1015"/>
        <v>3.9170415190478161E-2</v>
      </c>
      <c r="CE349" s="94">
        <f t="shared" si="1016"/>
        <v>0.36698046471132395</v>
      </c>
      <c r="CF349" s="94">
        <f t="shared" si="1017"/>
        <v>0.1449130895271323</v>
      </c>
      <c r="CG349" s="94">
        <f t="shared" si="1018"/>
        <v>0.19926778242677809</v>
      </c>
      <c r="CH349" s="362">
        <f t="shared" si="982"/>
        <v>-19.158000000000001</v>
      </c>
      <c r="CI349" s="362">
        <f t="shared" si="1019"/>
        <v>-6.9469999999999992</v>
      </c>
      <c r="CJ349" s="362">
        <f t="shared" si="1020"/>
        <v>0.98400000000000176</v>
      </c>
      <c r="CK349" s="100"/>
      <c r="CL349" s="100">
        <v>19.158000000000001</v>
      </c>
      <c r="CM349" s="100">
        <v>26.105</v>
      </c>
      <c r="CN349" s="100">
        <v>25.120999999999999</v>
      </c>
      <c r="CO349" s="100">
        <v>18.376999999999999</v>
      </c>
      <c r="CP349" s="100">
        <v>16.050999999999998</v>
      </c>
      <c r="CQ349" s="100">
        <v>13.384</v>
      </c>
      <c r="CR349" s="208">
        <v>11.79759</v>
      </c>
      <c r="CS349" s="228">
        <v>9.3839520000000007</v>
      </c>
      <c r="CT349" s="228">
        <v>6.092333</v>
      </c>
      <c r="CU349" s="228">
        <v>4.4295390000000001</v>
      </c>
      <c r="CV349" s="228">
        <v>5.0058730000000002</v>
      </c>
      <c r="CW349" s="94">
        <f t="shared" si="983"/>
        <v>-1</v>
      </c>
      <c r="CX349" s="94">
        <f t="shared" si="1021"/>
        <v>-0.26547102877414269</v>
      </c>
      <c r="CY349" s="94">
        <f t="shared" si="1022"/>
        <v>3.7415661418932697E-2</v>
      </c>
      <c r="CZ349" s="94">
        <f t="shared" si="1023"/>
        <v>0.36868616202602489</v>
      </c>
      <c r="DA349" s="94">
        <f t="shared" si="1024"/>
        <v>0.1467308463698356</v>
      </c>
      <c r="DB349" s="94">
        <f t="shared" si="1025"/>
        <v>0.19832724476062302</v>
      </c>
      <c r="DC349" s="362">
        <f t="shared" si="984"/>
        <v>-14.907999999999999</v>
      </c>
      <c r="DD349" s="362">
        <f t="shared" si="1026"/>
        <v>-5.3879999999999999</v>
      </c>
      <c r="DE349" s="362">
        <f t="shared" si="1027"/>
        <v>0.73199999999999932</v>
      </c>
      <c r="DF349" s="266"/>
      <c r="DG349" s="266">
        <v>14.907999999999999</v>
      </c>
      <c r="DH349" s="266">
        <v>20.295999999999999</v>
      </c>
      <c r="DI349" s="266">
        <v>19.564</v>
      </c>
      <c r="DJ349" s="266">
        <v>14.294</v>
      </c>
      <c r="DK349" s="266">
        <v>12.465</v>
      </c>
      <c r="DL349" s="266">
        <v>10.401999999999999</v>
      </c>
      <c r="DM349" s="201">
        <v>90.050030000000007</v>
      </c>
      <c r="DN349" s="205">
        <v>7.3767329999999998</v>
      </c>
      <c r="DO349" s="205">
        <v>4.9505629999999998</v>
      </c>
      <c r="DP349" s="205">
        <v>3.190318</v>
      </c>
      <c r="DQ349" s="205">
        <v>3.7066249999999998</v>
      </c>
      <c r="DR349" s="94">
        <f t="shared" si="985"/>
        <v>-1</v>
      </c>
      <c r="DS349" s="94">
        <f t="shared" si="1028"/>
        <v>-8.9041885118395975E-2</v>
      </c>
      <c r="DT349" s="94">
        <f t="shared" si="1029"/>
        <v>7.0857883209427056E-2</v>
      </c>
      <c r="DU349" s="94">
        <f t="shared" si="1030"/>
        <v>5.0657937382511259E-2</v>
      </c>
      <c r="DV349" s="94">
        <f t="shared" si="1031"/>
        <v>0.2327300331615326</v>
      </c>
      <c r="DW349" s="94">
        <f t="shared" si="1032"/>
        <v>0.12383817520542405</v>
      </c>
      <c r="DX349" s="362">
        <f t="shared" si="986"/>
        <v>-31.623000000000001</v>
      </c>
      <c r="DY349" s="362">
        <f t="shared" si="1033"/>
        <v>-3.0909999999999975</v>
      </c>
      <c r="DZ349" s="362">
        <f t="shared" si="1034"/>
        <v>2.296999999999997</v>
      </c>
      <c r="EA349" s="100"/>
      <c r="EB349" s="100">
        <v>31.623000000000001</v>
      </c>
      <c r="EC349" s="100">
        <v>34.713999999999999</v>
      </c>
      <c r="ED349" s="100">
        <v>32.417000000000002</v>
      </c>
      <c r="EE349" s="100">
        <v>30.853999999999999</v>
      </c>
      <c r="EF349" s="100">
        <v>25.029</v>
      </c>
      <c r="EG349" s="100">
        <v>22.271000000000001</v>
      </c>
      <c r="EH349" s="208">
        <v>16.717027000000002</v>
      </c>
      <c r="EI349" s="228">
        <v>11.858416</v>
      </c>
      <c r="EJ349" s="228">
        <v>7.9816830000000003</v>
      </c>
      <c r="EK349" s="228">
        <v>6.74322</v>
      </c>
      <c r="EL349" s="228">
        <v>6.8529020000000003</v>
      </c>
      <c r="EM349" s="94">
        <f t="shared" si="987"/>
        <v>-1</v>
      </c>
      <c r="EN349" s="94">
        <f t="shared" si="1035"/>
        <v>0.11563775486046018</v>
      </c>
      <c r="EO349" s="94">
        <f t="shared" si="1036"/>
        <v>0.10140286831812249</v>
      </c>
      <c r="EP349" s="94">
        <f t="shared" si="1037"/>
        <v>0.15445284654657546</v>
      </c>
      <c r="EQ349" s="94">
        <f t="shared" si="1038"/>
        <v>0.21098295396549979</v>
      </c>
      <c r="ER349" s="94">
        <f t="shared" si="1039"/>
        <v>0.10486547446431438</v>
      </c>
      <c r="ES349" s="362">
        <f t="shared" si="988"/>
        <v>-117.80800000000001</v>
      </c>
      <c r="ET349" s="362">
        <f t="shared" si="1040"/>
        <v>12.211000000000013</v>
      </c>
      <c r="EU349" s="362">
        <f t="shared" si="1041"/>
        <v>9.7219999999999942</v>
      </c>
      <c r="EV349" s="100"/>
      <c r="EW349" s="100">
        <v>117.80800000000001</v>
      </c>
      <c r="EX349" s="100">
        <v>105.59699999999999</v>
      </c>
      <c r="EY349" s="100">
        <v>95.875</v>
      </c>
      <c r="EZ349" s="100">
        <v>83.048000000000002</v>
      </c>
      <c r="FA349" s="100">
        <v>68.578999999999994</v>
      </c>
      <c r="FB349" s="100">
        <v>62.07</v>
      </c>
      <c r="FC349" s="208">
        <v>51.926459000000001</v>
      </c>
      <c r="FD349" s="228">
        <v>40.461258999999998</v>
      </c>
      <c r="FE349" s="228">
        <v>29.042646999999999</v>
      </c>
      <c r="FF349" s="228">
        <v>23.870981</v>
      </c>
      <c r="FG349" s="228">
        <v>21.444436</v>
      </c>
      <c r="FH349" s="94">
        <f t="shared" si="989"/>
        <v>-1</v>
      </c>
      <c r="FI349" s="94">
        <f t="shared" si="1042"/>
        <v>7.7419354838709681E-2</v>
      </c>
      <c r="FJ349" s="94">
        <f t="shared" si="1043"/>
        <v>0.16541353383458646</v>
      </c>
      <c r="FK349" s="94">
        <f t="shared" si="1044"/>
        <v>0.17699115044247787</v>
      </c>
      <c r="FL349" s="94">
        <f t="shared" si="1045"/>
        <v>0.21505376344086022</v>
      </c>
      <c r="FM349" s="94">
        <f t="shared" si="1046"/>
        <v>0.10714285714285714</v>
      </c>
      <c r="FN349" s="362">
        <f t="shared" si="990"/>
        <v>-167</v>
      </c>
      <c r="FO349" s="362">
        <f t="shared" si="1047"/>
        <v>12</v>
      </c>
      <c r="FP349" s="362">
        <f t="shared" si="1048"/>
        <v>22</v>
      </c>
      <c r="FQ349" s="486"/>
      <c r="FR349" s="486">
        <v>167</v>
      </c>
      <c r="FS349" s="486">
        <v>155</v>
      </c>
      <c r="FT349" s="486">
        <v>133</v>
      </c>
      <c r="FU349" s="486">
        <v>113</v>
      </c>
      <c r="FV349" s="486">
        <v>93</v>
      </c>
      <c r="FW349" s="486">
        <v>84</v>
      </c>
      <c r="FX349" s="2">
        <v>70</v>
      </c>
      <c r="FY349" s="488"/>
      <c r="FZ349" s="488"/>
      <c r="GA349" s="488"/>
      <c r="GB349" s="488"/>
      <c r="GC349" s="2"/>
      <c r="GD349" s="89"/>
      <c r="GE349" s="1" t="s">
        <v>77</v>
      </c>
      <c r="GF349" s="336" t="s">
        <v>87</v>
      </c>
      <c r="GG349" s="1">
        <v>6700</v>
      </c>
      <c r="GH349" s="1" t="s">
        <v>317</v>
      </c>
      <c r="GI349" s="18" t="s">
        <v>82</v>
      </c>
      <c r="GJ349" s="94">
        <f t="shared" si="1116"/>
        <v>-1</v>
      </c>
      <c r="GK349" s="94">
        <f t="shared" si="1117"/>
        <v>-0.25733362586975544</v>
      </c>
      <c r="GL349" s="94">
        <f t="shared" si="1118"/>
        <v>-2.0581380591429464E-2</v>
      </c>
      <c r="GM349" s="94">
        <f t="shared" si="1119"/>
        <v>0.2073614975180241</v>
      </c>
      <c r="GN349" s="94">
        <f t="shared" si="1120"/>
        <v>-3.0932678370285009E-2</v>
      </c>
      <c r="GO349" s="387">
        <f t="shared" si="1121"/>
        <v>-1.1478125127159467E-2</v>
      </c>
      <c r="GP349" s="366">
        <f t="shared" si="1122"/>
        <v>-0.57759621327464317</v>
      </c>
      <c r="GQ349" s="366">
        <f t="shared" si="1123"/>
        <v>-0.20013687576022898</v>
      </c>
      <c r="GR349" s="366">
        <f t="shared" si="1124"/>
        <v>-1.6343186035855273E-2</v>
      </c>
      <c r="GS349" s="94">
        <f t="shared" si="991"/>
        <v>0</v>
      </c>
      <c r="GT349" s="94">
        <f t="shared" si="1049"/>
        <v>0.57759621327464317</v>
      </c>
      <c r="GU349" s="388">
        <f t="shared" si="1050"/>
        <v>0.77773308903487215</v>
      </c>
      <c r="GV349" s="94">
        <f t="shared" si="1051"/>
        <v>0.79407627507072742</v>
      </c>
      <c r="GW349" s="94">
        <f t="shared" si="1052"/>
        <v>0.65769554247266615</v>
      </c>
      <c r="GX349" s="94">
        <f t="shared" si="1053"/>
        <v>0.67868921775898516</v>
      </c>
      <c r="GY349" s="94">
        <f t="shared" si="1054"/>
        <v>0.68656975127261499</v>
      </c>
      <c r="GZ349" s="94">
        <f t="shared" si="1055"/>
        <v>0.82571528287417972</v>
      </c>
      <c r="HA349" s="94">
        <f t="shared" si="1056"/>
        <v>0.9459581829707604</v>
      </c>
      <c r="HB349" s="94">
        <f t="shared" si="1057"/>
        <v>0.82748701298745386</v>
      </c>
      <c r="HC349" s="94">
        <f t="shared" si="1058"/>
        <v>0.65158859268841507</v>
      </c>
      <c r="HD349" s="94">
        <f t="shared" si="1125"/>
        <v>-1</v>
      </c>
      <c r="HE349" s="94">
        <f t="shared" si="1126"/>
        <v>-0.33552525101818603</v>
      </c>
      <c r="HF349" s="94">
        <f t="shared" si="1127"/>
        <v>-7.8359735270292954E-2</v>
      </c>
      <c r="HG349" s="94">
        <f t="shared" si="1128"/>
        <v>0.16316033600268323</v>
      </c>
      <c r="HH349" s="94">
        <f t="shared" si="1129"/>
        <v>-1.0278682923280821E-2</v>
      </c>
      <c r="HI349" s="387">
        <f t="shared" si="1130"/>
        <v>5.0617242820969882E-2</v>
      </c>
      <c r="HJ349" s="366">
        <f t="shared" si="1131"/>
        <v>-0.17280723349969787</v>
      </c>
      <c r="HK349" s="366">
        <f t="shared" si="1132"/>
        <v>-8.7258681366884111E-2</v>
      </c>
      <c r="HL349" s="366">
        <f t="shared" si="1133"/>
        <v>-2.2111334564737628E-2</v>
      </c>
      <c r="HM349" s="94">
        <f t="shared" si="992"/>
        <v>0</v>
      </c>
      <c r="HN349" s="94">
        <f t="shared" si="1059"/>
        <v>0.17280723349969787</v>
      </c>
      <c r="HO349" s="388">
        <f t="shared" si="1060"/>
        <v>0.26006591486658198</v>
      </c>
      <c r="HP349" s="94">
        <f t="shared" si="1061"/>
        <v>0.28217724943131961</v>
      </c>
      <c r="HQ349" s="94">
        <f t="shared" si="1062"/>
        <v>0.24259531613762719</v>
      </c>
      <c r="HR349" s="94">
        <f t="shared" si="1063"/>
        <v>0.24511477317086239</v>
      </c>
      <c r="HS349" s="94">
        <f t="shared" si="1064"/>
        <v>0.23330549241007564</v>
      </c>
      <c r="HT349" s="94">
        <f t="shared" si="1065"/>
        <v>0.25316510144779197</v>
      </c>
      <c r="HU349" s="94">
        <f t="shared" si="1066"/>
        <v>0.26675873439400655</v>
      </c>
      <c r="HV349" s="94">
        <f t="shared" si="1067"/>
        <v>0.22498914646336476</v>
      </c>
      <c r="HW349" s="94">
        <f t="shared" si="1068"/>
        <v>0.18969380773876585</v>
      </c>
      <c r="HX349" s="94" t="e">
        <f t="shared" si="1134"/>
        <v>#VALUE!</v>
      </c>
      <c r="HY349" s="94">
        <f t="shared" si="1135"/>
        <v>-0.18346424642509218</v>
      </c>
      <c r="HZ349" s="94">
        <f t="shared" si="1136"/>
        <v>-2.7732799675143992E-2</v>
      </c>
      <c r="IA349" s="94">
        <f t="shared" si="1137"/>
        <v>-8.9908314120022995E-2</v>
      </c>
      <c r="IB349" s="94">
        <f t="shared" si="1138"/>
        <v>1.7958204221471111E-2</v>
      </c>
      <c r="IC349" s="387">
        <f t="shared" si="1139"/>
        <v>1.7171955482008817E-2</v>
      </c>
      <c r="ID349" s="366" t="e">
        <f t="shared" si="1140"/>
        <v>#VALUE!</v>
      </c>
      <c r="IE349" s="366">
        <f t="shared" si="1141"/>
        <v>-6.0312109722820251E-2</v>
      </c>
      <c r="IF349" s="366">
        <f t="shared" si="1142"/>
        <v>-9.3769404648672006E-3</v>
      </c>
      <c r="IG349" s="94" t="str">
        <f t="shared" si="993"/>
        <v>i.a.</v>
      </c>
      <c r="IH349" s="94">
        <f t="shared" si="1069"/>
        <v>0.26842829009914437</v>
      </c>
      <c r="II349" s="388">
        <f t="shared" si="1070"/>
        <v>0.32874039982196462</v>
      </c>
      <c r="IJ349" s="94">
        <f t="shared" si="1071"/>
        <v>0.33811734028683182</v>
      </c>
      <c r="IK349" s="94">
        <f t="shared" si="1072"/>
        <v>0.37152008477025333</v>
      </c>
      <c r="IL349" s="94">
        <f t="shared" si="1073"/>
        <v>0.36496595167616913</v>
      </c>
      <c r="IM349" s="94">
        <f t="shared" si="1074"/>
        <v>0.35880457547929756</v>
      </c>
      <c r="IN349" s="94">
        <f t="shared" si="1075"/>
        <v>0.32193658728009938</v>
      </c>
      <c r="IO349" s="94">
        <f t="shared" si="1076"/>
        <v>0.29308074669648815</v>
      </c>
      <c r="IP349" s="94">
        <f t="shared" si="1077"/>
        <v>0.2748262925207885</v>
      </c>
      <c r="IQ349" s="94">
        <f t="shared" si="1078"/>
        <v>0.28248608634894395</v>
      </c>
      <c r="IR349" s="94">
        <f t="shared" si="994"/>
        <v>0.31956550407760786</v>
      </c>
      <c r="IS349" s="94" t="e">
        <f t="shared" si="1143"/>
        <v>#VALUE!</v>
      </c>
      <c r="IT349" s="94" t="e">
        <f t="shared" si="1144"/>
        <v>#VALUE!</v>
      </c>
      <c r="IU349" s="94" t="e">
        <f t="shared" si="1145"/>
        <v>#VALUE!</v>
      </c>
      <c r="IV349" s="94" t="e">
        <f t="shared" si="1146"/>
        <v>#VALUE!</v>
      </c>
      <c r="IW349" s="94" t="e">
        <f t="shared" si="1147"/>
        <v>#VALUE!</v>
      </c>
      <c r="IX349" s="387" t="e">
        <f t="shared" si="1148"/>
        <v>#VALUE!</v>
      </c>
      <c r="IY349" s="366" t="e">
        <f t="shared" si="1149"/>
        <v>#VALUE!</v>
      </c>
      <c r="IZ349" s="366" t="e">
        <f t="shared" si="1150"/>
        <v>#VALUE!</v>
      </c>
      <c r="JA349" s="366" t="e">
        <f t="shared" si="1151"/>
        <v>#VALUE!</v>
      </c>
      <c r="JB349" s="392"/>
      <c r="JC349" s="94" t="str">
        <f t="shared" si="1079"/>
        <v>i.a.</v>
      </c>
      <c r="JD349" s="388" t="str">
        <f t="shared" si="1080"/>
        <v>i.a.</v>
      </c>
      <c r="JE349" s="94" t="str">
        <f t="shared" si="1081"/>
        <v>i.a.</v>
      </c>
      <c r="JF349" s="94" t="str">
        <f t="shared" si="1082"/>
        <v>i.a.</v>
      </c>
      <c r="JG349" s="94" t="str">
        <f t="shared" si="1083"/>
        <v>i.a.</v>
      </c>
      <c r="JH349" s="94" t="str">
        <f t="shared" si="1084"/>
        <v>i.a.</v>
      </c>
      <c r="JI349" s="94" t="str">
        <f t="shared" si="1085"/>
        <v>i.a.</v>
      </c>
      <c r="JJ349" s="94" t="str">
        <f t="shared" si="1086"/>
        <v>i.a.</v>
      </c>
      <c r="JK349" s="94" t="str">
        <f t="shared" si="1087"/>
        <v>i.a.</v>
      </c>
      <c r="JL349" s="94" t="str">
        <f t="shared" si="1088"/>
        <v>i.a.</v>
      </c>
      <c r="JM349" s="94" t="str">
        <f t="shared" si="995"/>
        <v>i.a.</v>
      </c>
      <c r="JN349" s="94" t="e">
        <f t="shared" si="1152"/>
        <v>#VALUE!</v>
      </c>
      <c r="JO349" s="94" t="e">
        <f t="shared" si="1153"/>
        <v>#DIV/0!</v>
      </c>
      <c r="JP349" s="94" t="e">
        <f t="shared" si="1154"/>
        <v>#DIV/0!</v>
      </c>
      <c r="JQ349" s="94" t="e">
        <f t="shared" si="1155"/>
        <v>#DIV/0!</v>
      </c>
      <c r="JR349" s="94" t="e">
        <f t="shared" si="1156"/>
        <v>#DIV/0!</v>
      </c>
      <c r="JS349" s="387" t="e">
        <f t="shared" si="1157"/>
        <v>#DIV/0!</v>
      </c>
      <c r="JT349" s="364" t="e">
        <f t="shared" si="1158"/>
        <v>#VALUE!</v>
      </c>
      <c r="JU349" s="364">
        <f t="shared" si="1159"/>
        <v>0</v>
      </c>
      <c r="JV349" s="364">
        <f t="shared" si="1160"/>
        <v>0</v>
      </c>
      <c r="JW349" s="99" t="str">
        <f t="shared" si="996"/>
        <v>i.a.</v>
      </c>
      <c r="JX349" s="99">
        <f t="shared" si="1089"/>
        <v>0</v>
      </c>
      <c r="JY349" s="389">
        <f t="shared" si="1090"/>
        <v>0</v>
      </c>
      <c r="JZ349" s="99">
        <f t="shared" si="1091"/>
        <v>0</v>
      </c>
      <c r="KA349" s="99">
        <f t="shared" si="1092"/>
        <v>0</v>
      </c>
      <c r="KB349" s="99">
        <f t="shared" si="1093"/>
        <v>0</v>
      </c>
      <c r="KC349" s="99">
        <f t="shared" si="1094"/>
        <v>0</v>
      </c>
      <c r="KD349" s="99">
        <f t="shared" si="1095"/>
        <v>0</v>
      </c>
      <c r="KE349" s="99" t="str">
        <f t="shared" si="1096"/>
        <v>i.a.</v>
      </c>
      <c r="KF349" s="99" t="str">
        <f t="shared" si="997"/>
        <v>i.a.</v>
      </c>
      <c r="KG349" s="99" t="str">
        <f t="shared" si="998"/>
        <v>i.a.</v>
      </c>
      <c r="KH349" s="99" t="str">
        <f t="shared" si="999"/>
        <v>i.a.</v>
      </c>
      <c r="KI349" s="94">
        <f t="shared" si="1161"/>
        <v>-1</v>
      </c>
      <c r="KJ349" s="94">
        <f t="shared" si="1162"/>
        <v>-0.31885166651947972</v>
      </c>
      <c r="KK349" s="94">
        <f t="shared" si="1163"/>
        <v>-0.10832474051397679</v>
      </c>
      <c r="KL349" s="94">
        <f t="shared" si="1164"/>
        <v>0.16141949257428273</v>
      </c>
      <c r="KM349" s="94">
        <f t="shared" si="1165"/>
        <v>-5.7726395344926469E-2</v>
      </c>
      <c r="KN349" s="387">
        <f t="shared" si="1166"/>
        <v>8.3209609933864115E-2</v>
      </c>
      <c r="KO349" s="364">
        <f t="shared" si="1167"/>
        <v>-0.1147185628742515</v>
      </c>
      <c r="KP349" s="364">
        <f t="shared" si="1168"/>
        <v>-5.3700791964458178E-2</v>
      </c>
      <c r="KQ349" s="364">
        <f t="shared" si="1169"/>
        <v>-2.0460344409410608E-2</v>
      </c>
      <c r="KR349" s="308"/>
      <c r="KS349" s="308">
        <f t="shared" si="1097"/>
        <v>0.1147185628742515</v>
      </c>
      <c r="KT349" s="390">
        <f t="shared" si="1098"/>
        <v>0.16841935483870968</v>
      </c>
      <c r="KU349" s="308">
        <f t="shared" si="1099"/>
        <v>0.18887969924812029</v>
      </c>
      <c r="KV349" s="308">
        <f t="shared" si="1100"/>
        <v>0.16262831858407079</v>
      </c>
      <c r="KW349" s="308">
        <f t="shared" si="1101"/>
        <v>0.17259139784946234</v>
      </c>
      <c r="KX349" s="308">
        <f t="shared" si="1102"/>
        <v>0.15933333333333333</v>
      </c>
      <c r="KY349" s="308">
        <f t="shared" si="1103"/>
        <v>0.16853699999999999</v>
      </c>
      <c r="KZ349" s="308" t="str">
        <f t="shared" si="1104"/>
        <v>i.a.</v>
      </c>
      <c r="LA349" s="308" t="str">
        <f t="shared" si="1105"/>
        <v>i.a.</v>
      </c>
      <c r="LB349" s="308" t="str">
        <f t="shared" si="1106"/>
        <v>i.a.</v>
      </c>
      <c r="LC349" s="308" t="str">
        <f t="shared" si="1000"/>
        <v>i.a.</v>
      </c>
    </row>
    <row r="350" spans="1:315" s="1" customFormat="1" x14ac:dyDescent="0.3">
      <c r="A350" s="348" t="s">
        <v>352</v>
      </c>
      <c r="B350" s="171">
        <v>26340713</v>
      </c>
      <c r="C350" t="s">
        <v>128</v>
      </c>
      <c r="D350" s="4"/>
      <c r="E350">
        <v>1</v>
      </c>
      <c r="F350"/>
      <c r="G350"/>
      <c r="H350"/>
      <c r="I350" s="190">
        <v>45058</v>
      </c>
      <c r="J350" s="176"/>
      <c r="K350" s="176" t="s">
        <v>132</v>
      </c>
      <c r="L350" s="176" t="s">
        <v>132</v>
      </c>
      <c r="M350" s="176" t="s">
        <v>132</v>
      </c>
      <c r="N350" s="176" t="s">
        <v>132</v>
      </c>
      <c r="O350" s="176" t="s">
        <v>132</v>
      </c>
      <c r="P350" s="176" t="s">
        <v>132</v>
      </c>
      <c r="Q350" s="94" t="e">
        <f t="shared" si="1107"/>
        <v>#DIV/0!</v>
      </c>
      <c r="R350" s="94" t="e">
        <f t="shared" si="1108"/>
        <v>#DIV/0!</v>
      </c>
      <c r="S350" s="94" t="e">
        <f t="shared" si="1109"/>
        <v>#DIV/0!</v>
      </c>
      <c r="T350" s="94" t="e">
        <f t="shared" si="1110"/>
        <v>#DIV/0!</v>
      </c>
      <c r="U350" s="94" t="e">
        <f t="shared" si="1111"/>
        <v>#DIV/0!</v>
      </c>
      <c r="V350" s="94" t="e">
        <f t="shared" si="1112"/>
        <v>#DIV/0!</v>
      </c>
      <c r="W350" s="362">
        <f t="shared" si="1113"/>
        <v>0</v>
      </c>
      <c r="X350" s="362">
        <f t="shared" si="1114"/>
        <v>0</v>
      </c>
      <c r="Y350" s="362">
        <f t="shared" si="1115"/>
        <v>0</v>
      </c>
      <c r="Z350" s="100"/>
      <c r="AA350" s="396"/>
      <c r="AB350" s="100"/>
      <c r="AC350" s="100"/>
      <c r="AD350" s="100"/>
      <c r="AE350" s="203"/>
      <c r="AF350" s="203"/>
      <c r="AG350" s="205"/>
      <c r="AH350" s="205"/>
      <c r="AI350" s="205"/>
      <c r="AJ350" s="205"/>
      <c r="AK350" s="205"/>
      <c r="AL350" s="94">
        <f t="shared" si="976"/>
        <v>-1</v>
      </c>
      <c r="AM350" s="94">
        <f t="shared" si="977"/>
        <v>3.6810109044871947E-2</v>
      </c>
      <c r="AN350" s="94">
        <f t="shared" si="1001"/>
        <v>9.457789979409742E-2</v>
      </c>
      <c r="AO350" s="94">
        <f t="shared" si="1002"/>
        <v>-9.3363122929494599E-2</v>
      </c>
      <c r="AP350" s="94">
        <f t="shared" si="1003"/>
        <v>-7.4576196822367297E-2</v>
      </c>
      <c r="AQ350" s="94">
        <f t="shared" si="1004"/>
        <v>1.5765401906332254E-2</v>
      </c>
      <c r="AR350" s="362">
        <f t="shared" si="978"/>
        <v>-173.61799999999999</v>
      </c>
      <c r="AS350" s="362">
        <f t="shared" si="1005"/>
        <v>6.1639999999999873</v>
      </c>
      <c r="AT350" s="362">
        <f t="shared" si="1006"/>
        <v>14.468999999999994</v>
      </c>
      <c r="AU350" s="266"/>
      <c r="AV350" s="266">
        <v>173.61799999999999</v>
      </c>
      <c r="AW350" s="266">
        <v>167.45400000000001</v>
      </c>
      <c r="AX350" s="266">
        <v>152.98500000000001</v>
      </c>
      <c r="AY350" s="266">
        <v>168.739</v>
      </c>
      <c r="AZ350" s="267">
        <v>182.33699999999999</v>
      </c>
      <c r="BA350" s="267">
        <v>179.50700000000001</v>
      </c>
      <c r="BB350" s="205">
        <v>174.11563599999999</v>
      </c>
      <c r="BC350" s="205">
        <v>190.76915600000001</v>
      </c>
      <c r="BD350" s="205">
        <v>184.47</v>
      </c>
      <c r="BE350" s="205">
        <v>172.107</v>
      </c>
      <c r="BF350" s="205">
        <v>160.53100000000001</v>
      </c>
      <c r="BG350" s="94">
        <f t="shared" si="979"/>
        <v>-1</v>
      </c>
      <c r="BH350" s="94">
        <f t="shared" si="1007"/>
        <v>0.27475804086420974</v>
      </c>
      <c r="BI350" s="94">
        <f t="shared" si="1008"/>
        <v>2.9886917527783194</v>
      </c>
      <c r="BJ350" s="94">
        <f t="shared" si="1009"/>
        <v>-0.68647227825661716</v>
      </c>
      <c r="BK350" s="94">
        <f t="shared" si="1010"/>
        <v>-0.37302621493177973</v>
      </c>
      <c r="BL350" s="94">
        <f t="shared" si="1011"/>
        <v>-8.4742542276269248E-3</v>
      </c>
      <c r="BM350" s="362">
        <f t="shared" si="980"/>
        <v>-26.079000000000001</v>
      </c>
      <c r="BN350" s="362">
        <f t="shared" si="1012"/>
        <v>5.6210000000000022</v>
      </c>
      <c r="BO350" s="362">
        <f t="shared" si="1013"/>
        <v>15.328999999999999</v>
      </c>
      <c r="BP350" s="266"/>
      <c r="BQ350" s="266">
        <v>26.079000000000001</v>
      </c>
      <c r="BR350" s="266">
        <v>20.457999999999998</v>
      </c>
      <c r="BS350" s="266">
        <v>5.1289999999999996</v>
      </c>
      <c r="BT350" s="266">
        <v>16.359000000000002</v>
      </c>
      <c r="BU350" s="267">
        <v>26.091999999999999</v>
      </c>
      <c r="BV350" s="267">
        <v>26.315000000000001</v>
      </c>
      <c r="BW350" s="205">
        <v>24.472911</v>
      </c>
      <c r="BX350" s="205">
        <v>37.375287399999998</v>
      </c>
      <c r="BY350" s="205">
        <v>37.186999999999998</v>
      </c>
      <c r="BZ350" s="205">
        <v>34.456000000000003</v>
      </c>
      <c r="CA350" s="205">
        <v>30.193000000000001</v>
      </c>
      <c r="CB350" s="94">
        <f t="shared" si="981"/>
        <v>-1</v>
      </c>
      <c r="CC350" s="94">
        <f t="shared" si="1014"/>
        <v>-0.14816390791881209</v>
      </c>
      <c r="CD350" s="94">
        <f t="shared" si="1015"/>
        <v>1.1456222039623849</v>
      </c>
      <c r="CE350" s="94">
        <f t="shared" si="1016"/>
        <v>-0.44684611888288467</v>
      </c>
      <c r="CF350" s="94">
        <f t="shared" si="1017"/>
        <v>-4.046326807520842E-2</v>
      </c>
      <c r="CG350" s="94">
        <f t="shared" si="1018"/>
        <v>-0.340808177607411</v>
      </c>
      <c r="CH350" s="362">
        <f t="shared" si="982"/>
        <v>-20.018999999999998</v>
      </c>
      <c r="CI350" s="362">
        <f t="shared" si="1019"/>
        <v>-3.4820000000000029</v>
      </c>
      <c r="CJ350" s="362">
        <f t="shared" si="1020"/>
        <v>12.548000000000002</v>
      </c>
      <c r="CK350" s="100"/>
      <c r="CL350" s="100">
        <v>20.018999999999998</v>
      </c>
      <c r="CM350" s="100">
        <v>23.501000000000001</v>
      </c>
      <c r="CN350" s="100">
        <v>10.952999999999999</v>
      </c>
      <c r="CO350" s="100">
        <v>19.800999999999998</v>
      </c>
      <c r="CP350" s="203">
        <v>20.635999999999999</v>
      </c>
      <c r="CQ350" s="203">
        <v>31.305</v>
      </c>
      <c r="CR350" s="228">
        <v>26.651029999999999</v>
      </c>
      <c r="CS350" s="228">
        <v>40.349992999999998</v>
      </c>
      <c r="CT350" s="228">
        <v>38.5</v>
      </c>
      <c r="CU350" s="228">
        <v>36.85</v>
      </c>
      <c r="CV350" s="228">
        <v>33.186</v>
      </c>
      <c r="CW350" s="94">
        <f t="shared" si="983"/>
        <v>-1</v>
      </c>
      <c r="CX350" s="94">
        <f t="shared" si="1021"/>
        <v>-0.19422687188475657</v>
      </c>
      <c r="CY350" s="94">
        <f t="shared" si="1022"/>
        <v>14.793252595155712</v>
      </c>
      <c r="CZ350" s="94">
        <f t="shared" si="1023"/>
        <v>-0.92530369604548979</v>
      </c>
      <c r="DA350" s="94">
        <f t="shared" si="1024"/>
        <v>-6.4159158251194184E-2</v>
      </c>
      <c r="DB350" s="94">
        <f t="shared" si="1025"/>
        <v>-0.32330796300842951</v>
      </c>
      <c r="DC350" s="362">
        <f t="shared" si="984"/>
        <v>-14.711</v>
      </c>
      <c r="DD350" s="362">
        <f t="shared" si="1026"/>
        <v>-3.5460000000000012</v>
      </c>
      <c r="DE350" s="362">
        <f t="shared" si="1027"/>
        <v>17.101000000000003</v>
      </c>
      <c r="DF350" s="266"/>
      <c r="DG350" s="266">
        <v>14.711</v>
      </c>
      <c r="DH350" s="266">
        <v>18.257000000000001</v>
      </c>
      <c r="DI350" s="266">
        <v>1.1559999999999999</v>
      </c>
      <c r="DJ350" s="266">
        <v>15.476000000000001</v>
      </c>
      <c r="DK350" s="267">
        <v>16.536999999999999</v>
      </c>
      <c r="DL350" s="267">
        <v>24.437999999999999</v>
      </c>
      <c r="DM350" s="205">
        <v>19.586164</v>
      </c>
      <c r="DN350" s="205">
        <v>30.961462000000001</v>
      </c>
      <c r="DO350" s="205">
        <v>28.259</v>
      </c>
      <c r="DP350" s="205">
        <v>31.31</v>
      </c>
      <c r="DQ350" s="205">
        <v>24.853999999999999</v>
      </c>
      <c r="DR350" s="94">
        <f t="shared" si="985"/>
        <v>-1</v>
      </c>
      <c r="DS350" s="94">
        <f t="shared" si="1028"/>
        <v>2.669081174710642E-2</v>
      </c>
      <c r="DT350" s="94">
        <f t="shared" si="1029"/>
        <v>0.20457132018209406</v>
      </c>
      <c r="DU350" s="94">
        <f t="shared" si="1030"/>
        <v>-0.11391234925837214</v>
      </c>
      <c r="DV350" s="94">
        <f t="shared" si="1031"/>
        <v>3.790926634612244E-2</v>
      </c>
      <c r="DW350" s="94">
        <f t="shared" si="1032"/>
        <v>5.2028491793124652E-2</v>
      </c>
      <c r="DX350" s="362">
        <f t="shared" si="986"/>
        <v>-104.32</v>
      </c>
      <c r="DY350" s="362">
        <f t="shared" si="1033"/>
        <v>2.7119999999999891</v>
      </c>
      <c r="DZ350" s="362">
        <f t="shared" si="1034"/>
        <v>17.256</v>
      </c>
      <c r="EA350" s="100"/>
      <c r="EB350" s="100">
        <v>104.32</v>
      </c>
      <c r="EC350" s="100">
        <v>101.608</v>
      </c>
      <c r="ED350" s="100">
        <v>84.352000000000004</v>
      </c>
      <c r="EE350" s="100">
        <v>95.195999999999998</v>
      </c>
      <c r="EF350" s="203">
        <v>91.718999999999994</v>
      </c>
      <c r="EG350" s="203">
        <v>87.183000000000007</v>
      </c>
      <c r="EH350" s="228">
        <v>74.744328999999993</v>
      </c>
      <c r="EI350" s="228">
        <v>79.158164999999997</v>
      </c>
      <c r="EJ350" s="228">
        <v>72.197000000000003</v>
      </c>
      <c r="EK350" s="228">
        <v>73.938000000000002</v>
      </c>
      <c r="EL350" s="228">
        <v>82.628</v>
      </c>
      <c r="EM350" s="94">
        <f t="shared" si="987"/>
        <v>-1</v>
      </c>
      <c r="EN350" s="94">
        <f t="shared" si="1035"/>
        <v>3.4702755349667165E-2</v>
      </c>
      <c r="EO350" s="94">
        <f t="shared" si="1036"/>
        <v>3.5836155773249535E-2</v>
      </c>
      <c r="EP350" s="94">
        <f t="shared" si="1037"/>
        <v>-8.8775155471435649E-2</v>
      </c>
      <c r="EQ350" s="94">
        <f t="shared" si="1038"/>
        <v>0.2851136493375625</v>
      </c>
      <c r="ER350" s="94">
        <f t="shared" si="1039"/>
        <v>-6.5668886703893994E-2</v>
      </c>
      <c r="ES350" s="362">
        <f t="shared" si="988"/>
        <v>-252.84100000000001</v>
      </c>
      <c r="ET350" s="362">
        <f t="shared" si="1040"/>
        <v>8.4800000000000182</v>
      </c>
      <c r="EU350" s="362">
        <f t="shared" si="1041"/>
        <v>8.4539999999999793</v>
      </c>
      <c r="EV350" s="100"/>
      <c r="EW350" s="100">
        <v>252.84100000000001</v>
      </c>
      <c r="EX350" s="100">
        <v>244.36099999999999</v>
      </c>
      <c r="EY350" s="100">
        <v>235.90700000000001</v>
      </c>
      <c r="EZ350" s="100">
        <v>258.89</v>
      </c>
      <c r="FA350" s="203">
        <v>201.453</v>
      </c>
      <c r="FB350" s="203">
        <v>215.61199999999999</v>
      </c>
      <c r="FC350" s="228">
        <v>191.537218</v>
      </c>
      <c r="FD350" s="228">
        <v>203.80295699999999</v>
      </c>
      <c r="FE350" s="228">
        <v>183.249</v>
      </c>
      <c r="FF350" s="228">
        <v>168.364</v>
      </c>
      <c r="FG350" s="228">
        <v>176.74600000000001</v>
      </c>
      <c r="FH350" s="94">
        <f t="shared" si="989"/>
        <v>-1</v>
      </c>
      <c r="FI350" s="94">
        <f t="shared" si="1042"/>
        <v>3.4313725490196081E-2</v>
      </c>
      <c r="FJ350" s="94">
        <f t="shared" si="1043"/>
        <v>-7.2727272727272724E-2</v>
      </c>
      <c r="FK350" s="94">
        <f t="shared" si="1044"/>
        <v>-3.5087719298245612E-2</v>
      </c>
      <c r="FL350" s="94">
        <f t="shared" si="1045"/>
        <v>-2.9787234042553193E-2</v>
      </c>
      <c r="FM350" s="94">
        <f t="shared" si="1046"/>
        <v>4.2735042735042739E-3</v>
      </c>
      <c r="FN350" s="362">
        <f t="shared" si="990"/>
        <v>-211</v>
      </c>
      <c r="FO350" s="362">
        <f t="shared" si="1047"/>
        <v>7</v>
      </c>
      <c r="FP350" s="362">
        <f t="shared" si="1048"/>
        <v>-16</v>
      </c>
      <c r="FQ350" s="486"/>
      <c r="FR350" s="486">
        <v>211</v>
      </c>
      <c r="FS350" s="486">
        <v>204</v>
      </c>
      <c r="FT350" s="486">
        <v>220</v>
      </c>
      <c r="FU350" s="486">
        <v>228</v>
      </c>
      <c r="FV350" s="487">
        <v>235</v>
      </c>
      <c r="FW350" s="487">
        <v>234</v>
      </c>
      <c r="FX350" s="488">
        <v>228</v>
      </c>
      <c r="FY350" s="488">
        <v>233</v>
      </c>
      <c r="FZ350" s="488">
        <v>231</v>
      </c>
      <c r="GA350" s="488">
        <v>219</v>
      </c>
      <c r="GB350" s="488">
        <v>203</v>
      </c>
      <c r="GC350" s="2"/>
      <c r="GE350" s="1" t="s">
        <v>81</v>
      </c>
      <c r="GF350" s="336" t="s">
        <v>87</v>
      </c>
      <c r="GG350" s="1">
        <v>2100</v>
      </c>
      <c r="GH350" s="1" t="s">
        <v>193</v>
      </c>
      <c r="GI350" s="1" t="s">
        <v>97</v>
      </c>
      <c r="GJ350" s="94">
        <f t="shared" si="1116"/>
        <v>-1</v>
      </c>
      <c r="GK350" s="94">
        <f t="shared" si="1117"/>
        <v>-0.23076298665835762</v>
      </c>
      <c r="GL350" s="94">
        <f t="shared" si="1118"/>
        <v>1.0716400057917739</v>
      </c>
      <c r="GM350" s="94">
        <f t="shared" si="1119"/>
        <v>-0.42414976669745358</v>
      </c>
      <c r="GN350" s="94">
        <f t="shared" si="1120"/>
        <v>-8.159837137303555E-2</v>
      </c>
      <c r="GO350" s="392">
        <f t="shared" si="1121"/>
        <v>-0.40335395300961235</v>
      </c>
      <c r="GP350" s="366">
        <f t="shared" si="1122"/>
        <v>-0.19442717843129637</v>
      </c>
      <c r="GQ350" s="366">
        <f t="shared" si="1123"/>
        <v>-5.8326101844031641E-2</v>
      </c>
      <c r="GR350" s="366">
        <f t="shared" si="1124"/>
        <v>0.13074690872008932</v>
      </c>
      <c r="GS350" s="94">
        <f t="shared" si="991"/>
        <v>0</v>
      </c>
      <c r="GT350" s="94">
        <f t="shared" si="1049"/>
        <v>0.19442717843129637</v>
      </c>
      <c r="GU350" s="392">
        <f t="shared" si="1050"/>
        <v>0.25275328027532801</v>
      </c>
      <c r="GV350" s="94">
        <f t="shared" si="1051"/>
        <v>0.1220063715552387</v>
      </c>
      <c r="GW350" s="94">
        <f t="shared" si="1052"/>
        <v>0.21187170639060535</v>
      </c>
      <c r="GX350" s="94">
        <f t="shared" si="1053"/>
        <v>0.23069613531430616</v>
      </c>
      <c r="GY350" s="94">
        <f t="shared" si="1054"/>
        <v>0.38665492963204501</v>
      </c>
      <c r="GZ350" s="94">
        <f t="shared" si="1055"/>
        <v>0.34633655774285244</v>
      </c>
      <c r="HA350" s="94">
        <f t="shared" si="1056"/>
        <v>0.53318290129048451</v>
      </c>
      <c r="HB350" s="94">
        <f t="shared" si="1057"/>
        <v>0.52691004892736171</v>
      </c>
      <c r="HC350" s="94">
        <f t="shared" si="1058"/>
        <v>0.47072799969342005</v>
      </c>
      <c r="HD350" s="94">
        <f t="shared" si="1125"/>
        <v>-1</v>
      </c>
      <c r="HE350" s="94">
        <f t="shared" si="1126"/>
        <v>0.23134157700446145</v>
      </c>
      <c r="HF350" s="94">
        <f t="shared" si="1127"/>
        <v>3.1093570947876059</v>
      </c>
      <c r="HG350" s="94">
        <f t="shared" si="1128"/>
        <v>-0.70830402769112577</v>
      </c>
      <c r="HH350" s="94">
        <f t="shared" si="1129"/>
        <v>-0.4319695929568228</v>
      </c>
      <c r="HI350" s="392">
        <f t="shared" si="1130"/>
        <v>-3.2047925339962535E-2</v>
      </c>
      <c r="HJ350" s="366">
        <f t="shared" si="1131"/>
        <v>-0.10490303739727515</v>
      </c>
      <c r="HK350" s="366">
        <f t="shared" si="1132"/>
        <v>1.9708937436419965E-2</v>
      </c>
      <c r="HL350" s="366">
        <f t="shared" si="1133"/>
        <v>6.4462365532392596E-2</v>
      </c>
      <c r="HM350" s="94">
        <f t="shared" si="992"/>
        <v>0</v>
      </c>
      <c r="HN350" s="94">
        <f t="shared" si="1059"/>
        <v>0.10490303739727515</v>
      </c>
      <c r="HO350" s="392">
        <f t="shared" si="1060"/>
        <v>8.5194099960855182E-2</v>
      </c>
      <c r="HP350" s="94">
        <f t="shared" si="1061"/>
        <v>2.073173442846258E-2</v>
      </c>
      <c r="HQ350" s="94">
        <f t="shared" si="1062"/>
        <v>7.107309115159785E-2</v>
      </c>
      <c r="HR350" s="94">
        <f t="shared" si="1063"/>
        <v>0.125121983383885</v>
      </c>
      <c r="HS350" s="94">
        <f t="shared" si="1064"/>
        <v>0.12926464714467412</v>
      </c>
      <c r="HT350" s="94">
        <f t="shared" si="1065"/>
        <v>0.1238068506445114</v>
      </c>
      <c r="HU350" s="94">
        <f t="shared" si="1066"/>
        <v>0.19312801149329931</v>
      </c>
      <c r="HV350" s="94">
        <f t="shared" si="1067"/>
        <v>0.21152232710394667</v>
      </c>
      <c r="HW350" s="94">
        <f t="shared" si="1068"/>
        <v>0.19968126104720235</v>
      </c>
      <c r="HX350" s="94" t="e">
        <f t="shared" si="1134"/>
        <v>#VALUE!</v>
      </c>
      <c r="HY350" s="94">
        <f t="shared" si="1135"/>
        <v>-7.7432321129300577E-3</v>
      </c>
      <c r="HZ350" s="94">
        <f t="shared" si="1136"/>
        <v>0.16289754269379031</v>
      </c>
      <c r="IA350" s="94">
        <f t="shared" si="1137"/>
        <v>-2.758615937424478E-2</v>
      </c>
      <c r="IB350" s="94">
        <f t="shared" si="1138"/>
        <v>-0.1923599388418811</v>
      </c>
      <c r="IC350" s="392">
        <f t="shared" si="1139"/>
        <v>0.12596966623728209</v>
      </c>
      <c r="ID350" s="366" t="e">
        <f t="shared" si="1140"/>
        <v>#VALUE!</v>
      </c>
      <c r="IE350" s="366">
        <f t="shared" si="1141"/>
        <v>-3.2197213488674437E-3</v>
      </c>
      <c r="IF350" s="366">
        <f t="shared" si="1142"/>
        <v>5.8246400154749967E-2</v>
      </c>
      <c r="IG350" s="94" t="str">
        <f t="shared" si="993"/>
        <v>i.a.</v>
      </c>
      <c r="IH350" s="94">
        <f t="shared" si="1069"/>
        <v>0.41259131232671914</v>
      </c>
      <c r="II350" s="392">
        <f t="shared" si="1070"/>
        <v>0.41581103367558658</v>
      </c>
      <c r="IJ350" s="94">
        <f t="shared" si="1071"/>
        <v>0.35756463352083662</v>
      </c>
      <c r="IK350" s="94">
        <f t="shared" si="1072"/>
        <v>0.36770829309745451</v>
      </c>
      <c r="IL350" s="94">
        <f t="shared" si="1073"/>
        <v>0.45528733749311251</v>
      </c>
      <c r="IM350" s="94">
        <f t="shared" si="1074"/>
        <v>0.40435133480511293</v>
      </c>
      <c r="IN350" s="94">
        <f t="shared" si="1075"/>
        <v>0.39023397008930139</v>
      </c>
      <c r="IO350" s="94">
        <f t="shared" si="1076"/>
        <v>0.38840538020260423</v>
      </c>
      <c r="IP350" s="94">
        <f t="shared" si="1077"/>
        <v>0.39398305038499531</v>
      </c>
      <c r="IQ350" s="94">
        <f t="shared" si="1078"/>
        <v>0.43915563897270199</v>
      </c>
      <c r="IR350" s="94">
        <f t="shared" si="994"/>
        <v>0.46749572833331443</v>
      </c>
      <c r="IS350" s="94" t="e">
        <f t="shared" si="1143"/>
        <v>#VALUE!</v>
      </c>
      <c r="IT350" s="94" t="e">
        <f t="shared" si="1144"/>
        <v>#VALUE!</v>
      </c>
      <c r="IU350" s="94" t="e">
        <f t="shared" si="1145"/>
        <v>#VALUE!</v>
      </c>
      <c r="IV350" s="94" t="e">
        <f t="shared" si="1146"/>
        <v>#VALUE!</v>
      </c>
      <c r="IW350" s="94" t="e">
        <f t="shared" si="1147"/>
        <v>#VALUE!</v>
      </c>
      <c r="IX350" s="392" t="e">
        <f t="shared" si="1148"/>
        <v>#VALUE!</v>
      </c>
      <c r="IY350" s="366" t="e">
        <f t="shared" si="1149"/>
        <v>#VALUE!</v>
      </c>
      <c r="IZ350" s="366" t="e">
        <f t="shared" si="1150"/>
        <v>#VALUE!</v>
      </c>
      <c r="JA350" s="366" t="e">
        <f t="shared" si="1151"/>
        <v>#VALUE!</v>
      </c>
      <c r="JB350" s="392"/>
      <c r="JC350" s="94" t="str">
        <f t="shared" si="1079"/>
        <v>i.a.</v>
      </c>
      <c r="JD350" s="392" t="str">
        <f t="shared" si="1080"/>
        <v>i.a.</v>
      </c>
      <c r="JE350" s="94" t="str">
        <f t="shared" si="1081"/>
        <v>i.a.</v>
      </c>
      <c r="JF350" s="94" t="str">
        <f t="shared" si="1082"/>
        <v>i.a.</v>
      </c>
      <c r="JG350" s="94" t="str">
        <f t="shared" si="1083"/>
        <v>i.a.</v>
      </c>
      <c r="JH350" s="94" t="str">
        <f t="shared" si="1084"/>
        <v>i.a.</v>
      </c>
      <c r="JI350" s="94" t="str">
        <f t="shared" si="1085"/>
        <v>i.a.</v>
      </c>
      <c r="JJ350" s="94" t="str">
        <f t="shared" si="1086"/>
        <v>i.a.</v>
      </c>
      <c r="JK350" s="94" t="str">
        <f t="shared" si="1087"/>
        <v>i.a.</v>
      </c>
      <c r="JL350" s="94" t="str">
        <f t="shared" si="1088"/>
        <v>i.a.</v>
      </c>
      <c r="JM350" s="94" t="str">
        <f t="shared" si="995"/>
        <v>i.a.</v>
      </c>
      <c r="JN350" s="94" t="e">
        <f t="shared" si="1152"/>
        <v>#VALUE!</v>
      </c>
      <c r="JO350" s="94" t="e">
        <f t="shared" si="1153"/>
        <v>#DIV/0!</v>
      </c>
      <c r="JP350" s="94" t="e">
        <f t="shared" si="1154"/>
        <v>#DIV/0!</v>
      </c>
      <c r="JQ350" s="94" t="e">
        <f t="shared" si="1155"/>
        <v>#DIV/0!</v>
      </c>
      <c r="JR350" s="94" t="e">
        <f t="shared" si="1156"/>
        <v>#DIV/0!</v>
      </c>
      <c r="JS350" s="392" t="e">
        <f t="shared" si="1157"/>
        <v>#DIV/0!</v>
      </c>
      <c r="JT350" s="364" t="e">
        <f t="shared" si="1158"/>
        <v>#VALUE!</v>
      </c>
      <c r="JU350" s="364">
        <f t="shared" si="1159"/>
        <v>0</v>
      </c>
      <c r="JV350" s="364">
        <f t="shared" si="1160"/>
        <v>0</v>
      </c>
      <c r="JW350" s="99" t="str">
        <f t="shared" si="996"/>
        <v>i.a.</v>
      </c>
      <c r="JX350" s="99">
        <f t="shared" si="1089"/>
        <v>0</v>
      </c>
      <c r="JY350" s="393">
        <f t="shared" si="1090"/>
        <v>0</v>
      </c>
      <c r="JZ350" s="99">
        <f t="shared" si="1091"/>
        <v>0</v>
      </c>
      <c r="KA350" s="99">
        <f t="shared" si="1092"/>
        <v>0</v>
      </c>
      <c r="KB350" s="99">
        <f t="shared" si="1093"/>
        <v>0</v>
      </c>
      <c r="KC350" s="99">
        <f t="shared" si="1094"/>
        <v>0</v>
      </c>
      <c r="KD350" s="99">
        <f t="shared" si="1095"/>
        <v>0</v>
      </c>
      <c r="KE350" s="99">
        <f t="shared" si="1096"/>
        <v>0</v>
      </c>
      <c r="KF350" s="99">
        <f t="shared" si="997"/>
        <v>0</v>
      </c>
      <c r="KG350" s="99">
        <f t="shared" si="998"/>
        <v>0</v>
      </c>
      <c r="KH350" s="99">
        <f t="shared" si="999"/>
        <v>0</v>
      </c>
      <c r="KI350" s="94">
        <f t="shared" si="1161"/>
        <v>-1</v>
      </c>
      <c r="KJ350" s="94">
        <f t="shared" si="1162"/>
        <v>-0.17642387305894625</v>
      </c>
      <c r="KK350" s="94">
        <f t="shared" si="1163"/>
        <v>1.3139062983908074</v>
      </c>
      <c r="KL350" s="94">
        <f t="shared" si="1164"/>
        <v>-0.42673143229680777</v>
      </c>
      <c r="KM350" s="94">
        <f t="shared" si="1165"/>
        <v>-1.1003807007341947E-2</v>
      </c>
      <c r="KN350" s="392">
        <f t="shared" si="1166"/>
        <v>-0.34361324919206032</v>
      </c>
      <c r="KO350" s="364">
        <f t="shared" si="1167"/>
        <v>-9.4876777251184832E-2</v>
      </c>
      <c r="KP350" s="364">
        <f t="shared" si="1168"/>
        <v>-2.0324203140972039E-2</v>
      </c>
      <c r="KQ350" s="364">
        <f t="shared" si="1169"/>
        <v>6.5414616755793242E-2</v>
      </c>
      <c r="KR350" s="308"/>
      <c r="KS350" s="308">
        <f t="shared" si="1097"/>
        <v>9.4876777251184832E-2</v>
      </c>
      <c r="KT350" s="395">
        <f t="shared" si="1098"/>
        <v>0.11520098039215687</v>
      </c>
      <c r="KU350" s="308">
        <f t="shared" si="1099"/>
        <v>4.9786363636363636E-2</v>
      </c>
      <c r="KV350" s="308">
        <f t="shared" si="1100"/>
        <v>8.6846491228070172E-2</v>
      </c>
      <c r="KW350" s="308">
        <f t="shared" si="1101"/>
        <v>8.7812765957446803E-2</v>
      </c>
      <c r="KX350" s="308">
        <f t="shared" si="1102"/>
        <v>0.13378205128205128</v>
      </c>
      <c r="KY350" s="308">
        <f t="shared" si="1103"/>
        <v>0.11689048245614035</v>
      </c>
      <c r="KZ350" s="308">
        <f t="shared" si="1104"/>
        <v>0.17317593562231759</v>
      </c>
      <c r="LA350" s="308">
        <f t="shared" si="1105"/>
        <v>0.16666666666666666</v>
      </c>
      <c r="LB350" s="308">
        <f t="shared" si="1106"/>
        <v>0.1682648401826484</v>
      </c>
      <c r="LC350" s="308">
        <f t="shared" si="1000"/>
        <v>0.16347783251231526</v>
      </c>
    </row>
    <row r="351" spans="1:315" s="1" customFormat="1" ht="15.75" customHeight="1" x14ac:dyDescent="0.3">
      <c r="A351" s="348" t="s">
        <v>738</v>
      </c>
      <c r="B351" s="171">
        <v>28693036</v>
      </c>
      <c r="C351" t="s">
        <v>128</v>
      </c>
      <c r="D351" s="336"/>
      <c r="E351">
        <v>1</v>
      </c>
      <c r="F351"/>
      <c r="G351"/>
      <c r="H351"/>
      <c r="I351" s="190">
        <v>45047</v>
      </c>
      <c r="J351" s="176"/>
      <c r="K351" s="176" t="s">
        <v>132</v>
      </c>
      <c r="L351" s="176" t="s">
        <v>132</v>
      </c>
      <c r="M351" s="176" t="s">
        <v>132</v>
      </c>
      <c r="N351" s="176" t="s">
        <v>132</v>
      </c>
      <c r="O351" s="178" t="s">
        <v>132</v>
      </c>
      <c r="P351" s="178" t="s">
        <v>132</v>
      </c>
      <c r="Q351" s="94">
        <f t="shared" si="1107"/>
        <v>-1</v>
      </c>
      <c r="R351" s="94">
        <f t="shared" si="1108"/>
        <v>0.15757400857700854</v>
      </c>
      <c r="S351" s="94">
        <f t="shared" si="1109"/>
        <v>3.7560320035652239E-2</v>
      </c>
      <c r="T351" s="94">
        <f t="shared" si="1110"/>
        <v>5.970424593043E-2</v>
      </c>
      <c r="U351" s="94">
        <f t="shared" si="1111"/>
        <v>-5.317580644034392E-2</v>
      </c>
      <c r="V351" s="94">
        <f t="shared" si="1112"/>
        <v>3.6528225368432254E-2</v>
      </c>
      <c r="W351" s="362">
        <f t="shared" si="1113"/>
        <v>-172.482</v>
      </c>
      <c r="X351" s="362">
        <f t="shared" si="1114"/>
        <v>23.479000000000013</v>
      </c>
      <c r="Y351" s="362">
        <f t="shared" si="1115"/>
        <v>5.393999999999977</v>
      </c>
      <c r="Z351" s="100"/>
      <c r="AA351" s="396">
        <v>172.482</v>
      </c>
      <c r="AB351" s="100">
        <v>149.00299999999999</v>
      </c>
      <c r="AC351" s="100">
        <v>143.60900000000001</v>
      </c>
      <c r="AD351" s="100">
        <v>135.518</v>
      </c>
      <c r="AE351" s="208">
        <v>143.12899999999999</v>
      </c>
      <c r="AF351" s="100">
        <v>138.08500000000001</v>
      </c>
      <c r="AG351" s="103">
        <v>130.477</v>
      </c>
      <c r="AH351" s="103">
        <v>123.511</v>
      </c>
      <c r="AI351" s="103">
        <v>107.943</v>
      </c>
      <c r="AJ351" s="103">
        <v>103.15300000000001</v>
      </c>
      <c r="AK351" s="101"/>
      <c r="AL351" s="94">
        <f t="shared" si="976"/>
        <v>-1</v>
      </c>
      <c r="AM351" s="94">
        <f t="shared" si="977"/>
        <v>-6.5603545352174109E-2</v>
      </c>
      <c r="AN351" s="94">
        <f t="shared" si="1001"/>
        <v>2.4525493114998097E-2</v>
      </c>
      <c r="AO351" s="94">
        <f t="shared" si="1002"/>
        <v>0.11114557164862662</v>
      </c>
      <c r="AP351" s="94">
        <f t="shared" si="1003"/>
        <v>-7.0851544114115594E-2</v>
      </c>
      <c r="AQ351" s="94">
        <f t="shared" si="1004"/>
        <v>0.10872667632274008</v>
      </c>
      <c r="AR351" s="362">
        <f t="shared" si="978"/>
        <v>-102.892</v>
      </c>
      <c r="AS351" s="362">
        <f t="shared" si="1005"/>
        <v>-7.2240000000000038</v>
      </c>
      <c r="AT351" s="362">
        <f t="shared" si="1006"/>
        <v>2.6359999999999957</v>
      </c>
      <c r="AU351" s="266"/>
      <c r="AV351" s="266">
        <v>102.892</v>
      </c>
      <c r="AW351" s="266">
        <v>110.116</v>
      </c>
      <c r="AX351" s="266">
        <v>107.48</v>
      </c>
      <c r="AY351" s="266">
        <v>96.728999999999999</v>
      </c>
      <c r="AZ351" s="201">
        <v>104.105</v>
      </c>
      <c r="BA351" s="267">
        <v>93.896000000000001</v>
      </c>
      <c r="BB351" s="220">
        <v>86.902000000000001</v>
      </c>
      <c r="BC351" s="219">
        <v>79.671999999999997</v>
      </c>
      <c r="BD351" s="219">
        <v>75.632000000000005</v>
      </c>
      <c r="BE351" s="219">
        <v>71.959000000000003</v>
      </c>
      <c r="BF351" s="220"/>
      <c r="BG351" s="94">
        <f t="shared" si="979"/>
        <v>-1</v>
      </c>
      <c r="BH351" s="94">
        <f t="shared" si="1007"/>
        <v>-0.57133198106828942</v>
      </c>
      <c r="BI351" s="94">
        <f t="shared" si="1008"/>
        <v>0.20971699656469803</v>
      </c>
      <c r="BJ351" s="94">
        <f t="shared" si="1009"/>
        <v>0.40335169880624439</v>
      </c>
      <c r="BK351" s="94">
        <f t="shared" si="1010"/>
        <v>1.0176007410838352</v>
      </c>
      <c r="BL351" s="94">
        <f t="shared" si="1011"/>
        <v>-0.78977604673807211</v>
      </c>
      <c r="BM351" s="362">
        <f t="shared" si="980"/>
        <v>-3.17</v>
      </c>
      <c r="BN351" s="362">
        <f t="shared" si="1012"/>
        <v>-4.2249999999999996</v>
      </c>
      <c r="BO351" s="362">
        <f t="shared" si="1013"/>
        <v>1.2819999999999991</v>
      </c>
      <c r="BP351" s="266"/>
      <c r="BQ351" s="266">
        <v>3.17</v>
      </c>
      <c r="BR351" s="266">
        <v>7.3949999999999996</v>
      </c>
      <c r="BS351" s="266">
        <v>6.1130000000000004</v>
      </c>
      <c r="BT351" s="266">
        <v>4.3559999999999999</v>
      </c>
      <c r="BU351" s="201">
        <v>2.1589999999999998</v>
      </c>
      <c r="BV351" s="266">
        <v>10.27</v>
      </c>
      <c r="BW351" s="101">
        <v>11.087</v>
      </c>
      <c r="BX351" s="103">
        <v>11.241</v>
      </c>
      <c r="BY351" s="103">
        <v>11.196</v>
      </c>
      <c r="BZ351" s="103">
        <v>11.288</v>
      </c>
      <c r="CA351" s="103"/>
      <c r="CB351" s="94">
        <f t="shared" si="981"/>
        <v>-1</v>
      </c>
      <c r="CC351" s="94">
        <f t="shared" si="1014"/>
        <v>-0.58844420161180166</v>
      </c>
      <c r="CD351" s="94">
        <f t="shared" si="1015"/>
        <v>0.27277468706536856</v>
      </c>
      <c r="CE351" s="94">
        <f t="shared" si="1016"/>
        <v>0.57848518111964864</v>
      </c>
      <c r="CF351" s="94">
        <f t="shared" si="1017"/>
        <v>0.8201798201798205</v>
      </c>
      <c r="CG351" s="94">
        <f t="shared" si="1018"/>
        <v>-0.80623306233062342</v>
      </c>
      <c r="CH351" s="362">
        <f t="shared" si="982"/>
        <v>-3.0129999999999999</v>
      </c>
      <c r="CI351" s="362">
        <f t="shared" si="1019"/>
        <v>-4.3079999999999998</v>
      </c>
      <c r="CJ351" s="362">
        <f t="shared" si="1020"/>
        <v>1.569</v>
      </c>
      <c r="CK351" s="100"/>
      <c r="CL351" s="100">
        <v>3.0129999999999999</v>
      </c>
      <c r="CM351" s="100">
        <v>7.3209999999999997</v>
      </c>
      <c r="CN351" s="100">
        <v>5.7519999999999998</v>
      </c>
      <c r="CO351" s="100">
        <v>3.6440000000000001</v>
      </c>
      <c r="CP351" s="208">
        <v>2.0019999999999998</v>
      </c>
      <c r="CQ351" s="100">
        <v>10.332000000000001</v>
      </c>
      <c r="CR351" s="102">
        <v>11.231</v>
      </c>
      <c r="CS351" s="102">
        <v>11.465999999999999</v>
      </c>
      <c r="CT351" s="102">
        <v>11.693</v>
      </c>
      <c r="CU351" s="102">
        <v>11.416</v>
      </c>
      <c r="CV351" s="102"/>
      <c r="CW351" s="94">
        <f t="shared" si="983"/>
        <v>-1</v>
      </c>
      <c r="CX351" s="94">
        <f t="shared" si="1021"/>
        <v>-0.58579254285209403</v>
      </c>
      <c r="CY351" s="94">
        <f t="shared" si="1022"/>
        <v>0.28818575005690872</v>
      </c>
      <c r="CZ351" s="94">
        <f t="shared" si="1023"/>
        <v>0.60445580715850977</v>
      </c>
      <c r="DA351" s="94">
        <f t="shared" si="1024"/>
        <v>3.7740628166160084</v>
      </c>
      <c r="DB351" s="94">
        <f t="shared" si="1025"/>
        <v>-1.1229140722291406</v>
      </c>
      <c r="DC351" s="362">
        <f t="shared" si="984"/>
        <v>-2.3439999999999999</v>
      </c>
      <c r="DD351" s="362">
        <f t="shared" si="1026"/>
        <v>-3.3149999999999999</v>
      </c>
      <c r="DE351" s="362">
        <f t="shared" si="1027"/>
        <v>1.266</v>
      </c>
      <c r="DF351" s="266"/>
      <c r="DG351" s="266">
        <v>2.3439999999999999</v>
      </c>
      <c r="DH351" s="266">
        <v>5.6589999999999998</v>
      </c>
      <c r="DI351" s="266">
        <v>4.3929999999999998</v>
      </c>
      <c r="DJ351" s="266">
        <v>2.738</v>
      </c>
      <c r="DK351" s="201">
        <v>-0.98699999999999999</v>
      </c>
      <c r="DL351" s="266">
        <v>8.0299999999999994</v>
      </c>
      <c r="DM351" s="103">
        <v>8.5640000000000001</v>
      </c>
      <c r="DN351" s="103">
        <v>8.6739999999999995</v>
      </c>
      <c r="DO351" s="103">
        <v>8.8249999999999993</v>
      </c>
      <c r="DP351" s="103">
        <v>8.9740000000000002</v>
      </c>
      <c r="DQ351" s="103"/>
      <c r="DR351" s="94">
        <f t="shared" si="985"/>
        <v>-1</v>
      </c>
      <c r="DS351" s="94">
        <f t="shared" si="1028"/>
        <v>-0.36965078301649779</v>
      </c>
      <c r="DT351" s="94">
        <f t="shared" si="1029"/>
        <v>0.13440209001306275</v>
      </c>
      <c r="DU351" s="94">
        <f t="shared" si="1030"/>
        <v>0.18762869150706551</v>
      </c>
      <c r="DV351" s="94">
        <f t="shared" si="1031"/>
        <v>8.3692495797034971E-2</v>
      </c>
      <c r="DW351" s="94">
        <f t="shared" si="1032"/>
        <v>-0.21550525154668829</v>
      </c>
      <c r="DX351" s="362">
        <f t="shared" si="986"/>
        <v>-30.108000000000001</v>
      </c>
      <c r="DY351" s="362">
        <f t="shared" si="1033"/>
        <v>-17.656000000000002</v>
      </c>
      <c r="DZ351" s="362">
        <f t="shared" si="1034"/>
        <v>5.659000000000006</v>
      </c>
      <c r="EA351" s="100"/>
      <c r="EB351" s="100">
        <v>30.108000000000001</v>
      </c>
      <c r="EC351" s="100">
        <v>47.764000000000003</v>
      </c>
      <c r="ED351" s="100">
        <v>42.104999999999997</v>
      </c>
      <c r="EE351" s="100">
        <v>35.453000000000003</v>
      </c>
      <c r="EF351" s="208">
        <v>32.715000000000003</v>
      </c>
      <c r="EG351" s="100">
        <v>41.701999999999998</v>
      </c>
      <c r="EH351" s="102">
        <v>42.171999999999997</v>
      </c>
      <c r="EI351" s="102">
        <v>42.107999999999997</v>
      </c>
      <c r="EJ351" s="102">
        <v>41.933999999999997</v>
      </c>
      <c r="EK351" s="102">
        <v>33.109000000000002</v>
      </c>
      <c r="EL351" s="102"/>
      <c r="EM351" s="94">
        <f t="shared" si="987"/>
        <v>-1</v>
      </c>
      <c r="EN351" s="94">
        <f t="shared" si="1035"/>
        <v>-0.23381489232430971</v>
      </c>
      <c r="EO351" s="94">
        <f t="shared" si="1036"/>
        <v>0.20385627355567529</v>
      </c>
      <c r="EP351" s="94">
        <f t="shared" si="1037"/>
        <v>2.8675033701524667E-2</v>
      </c>
      <c r="EQ351" s="94">
        <f t="shared" si="1038"/>
        <v>-6.0761544693492585E-3</v>
      </c>
      <c r="ER351" s="94">
        <f t="shared" si="1039"/>
        <v>0.20425776754890695</v>
      </c>
      <c r="ES351" s="362">
        <f t="shared" si="988"/>
        <v>-90.796000000000006</v>
      </c>
      <c r="ET351" s="362">
        <f t="shared" si="1040"/>
        <v>-27.707999999999998</v>
      </c>
      <c r="EU351" s="362">
        <f t="shared" si="1041"/>
        <v>20.067000000000007</v>
      </c>
      <c r="EV351" s="100"/>
      <c r="EW351" s="100">
        <v>90.796000000000006</v>
      </c>
      <c r="EX351" s="100">
        <v>118.504</v>
      </c>
      <c r="EY351" s="100">
        <v>98.436999999999998</v>
      </c>
      <c r="EZ351" s="100">
        <v>95.692999999999998</v>
      </c>
      <c r="FA351" s="208">
        <v>96.278000000000006</v>
      </c>
      <c r="FB351" s="100">
        <v>79.947999999999993</v>
      </c>
      <c r="FC351" s="102">
        <v>76.08</v>
      </c>
      <c r="FD351" s="102">
        <v>75.152000000000001</v>
      </c>
      <c r="FE351" s="102">
        <v>74.174000000000007</v>
      </c>
      <c r="FF351" s="102">
        <v>72.275999999999996</v>
      </c>
      <c r="FG351" s="102"/>
      <c r="FH351" s="94">
        <f t="shared" si="989"/>
        <v>-1</v>
      </c>
      <c r="FI351" s="94">
        <f t="shared" si="1042"/>
        <v>-5.2238805970149252E-2</v>
      </c>
      <c r="FJ351" s="94">
        <f t="shared" si="1043"/>
        <v>1.5151515151515152E-2</v>
      </c>
      <c r="FK351" s="94">
        <f t="shared" si="1044"/>
        <v>4.7619047619047616E-2</v>
      </c>
      <c r="FL351" s="94">
        <f t="shared" si="1045"/>
        <v>-0.10638297872340426</v>
      </c>
      <c r="FM351" s="94">
        <f t="shared" si="1046"/>
        <v>9.3023255813953487E-2</v>
      </c>
      <c r="FN351" s="362">
        <f t="shared" si="990"/>
        <v>-127</v>
      </c>
      <c r="FO351" s="362">
        <f t="shared" si="1047"/>
        <v>-7</v>
      </c>
      <c r="FP351" s="362">
        <f t="shared" si="1048"/>
        <v>2</v>
      </c>
      <c r="FQ351" s="486"/>
      <c r="FR351" s="486">
        <v>127</v>
      </c>
      <c r="FS351" s="486">
        <v>134</v>
      </c>
      <c r="FT351" s="486">
        <v>132</v>
      </c>
      <c r="FU351" s="486">
        <v>126</v>
      </c>
      <c r="FV351" s="2">
        <v>141</v>
      </c>
      <c r="FW351" s="486">
        <v>129</v>
      </c>
      <c r="FX351" s="96">
        <v>116</v>
      </c>
      <c r="FY351" s="96">
        <v>108</v>
      </c>
      <c r="FZ351" s="96">
        <v>103</v>
      </c>
      <c r="GA351" s="96">
        <v>101</v>
      </c>
      <c r="GB351" s="96"/>
      <c r="GC351" s="2"/>
      <c r="GD351" s="35"/>
      <c r="GE351" s="1" t="s">
        <v>99</v>
      </c>
      <c r="GF351" s="336"/>
      <c r="GG351" s="1">
        <v>2450</v>
      </c>
      <c r="GH351" s="1" t="s">
        <v>703</v>
      </c>
      <c r="GI351" s="1" t="s">
        <v>97</v>
      </c>
      <c r="GJ351" s="94">
        <f t="shared" si="1116"/>
        <v>-1</v>
      </c>
      <c r="GK351" s="94">
        <f t="shared" si="1117"/>
        <v>-0.52503970560215485</v>
      </c>
      <c r="GL351" s="94">
        <f t="shared" si="1118"/>
        <v>9.8419468108200139E-2</v>
      </c>
      <c r="GM351" s="94">
        <f t="shared" si="1119"/>
        <v>0.38737690278970882</v>
      </c>
      <c r="GN351" s="94">
        <f t="shared" si="1120"/>
        <v>0.98703675739821739</v>
      </c>
      <c r="GO351" s="392">
        <f t="shared" si="1121"/>
        <v>-0.78160893169462231</v>
      </c>
      <c r="GP351" s="366">
        <f t="shared" si="1122"/>
        <v>-7.7383398397370046E-2</v>
      </c>
      <c r="GQ351" s="366">
        <f t="shared" si="1123"/>
        <v>-8.5542638389508624E-2</v>
      </c>
      <c r="GR351" s="366">
        <f t="shared" si="1124"/>
        <v>1.4598333648582151E-2</v>
      </c>
      <c r="GS351" s="94">
        <f t="shared" si="991"/>
        <v>0</v>
      </c>
      <c r="GT351" s="94">
        <f t="shared" si="1049"/>
        <v>7.7383398397370046E-2</v>
      </c>
      <c r="GU351" s="392">
        <f t="shared" si="1050"/>
        <v>0.16292603678687867</v>
      </c>
      <c r="GV351" s="94">
        <f t="shared" si="1051"/>
        <v>0.14832770313829652</v>
      </c>
      <c r="GW351" s="94">
        <f t="shared" si="1052"/>
        <v>0.10691233423307123</v>
      </c>
      <c r="GX351" s="94">
        <f t="shared" si="1053"/>
        <v>5.3804910168375499E-2</v>
      </c>
      <c r="GY351" s="94">
        <f t="shared" si="1054"/>
        <v>0.24636955433149726</v>
      </c>
      <c r="GZ351" s="94">
        <f t="shared" si="1055"/>
        <v>0.26651637399145706</v>
      </c>
      <c r="HA351" s="94">
        <f t="shared" si="1056"/>
        <v>0.27286356821589203</v>
      </c>
      <c r="HB351" s="94">
        <f t="shared" si="1057"/>
        <v>0.3116346627933318</v>
      </c>
      <c r="HC351" s="94">
        <f t="shared" si="1058"/>
        <v>0.34480050741490226</v>
      </c>
      <c r="HD351" s="94">
        <f t="shared" si="1125"/>
        <v>-1</v>
      </c>
      <c r="HE351" s="94">
        <f t="shared" si="1126"/>
        <v>-0.55568242381717992</v>
      </c>
      <c r="HF351" s="94">
        <f t="shared" si="1127"/>
        <v>8.2517184594451079E-2</v>
      </c>
      <c r="HG351" s="94">
        <f t="shared" si="1128"/>
        <v>0.3877444442978083</v>
      </c>
      <c r="HH351" s="94">
        <f t="shared" si="1129"/>
        <v>0.85212197778956178</v>
      </c>
      <c r="HI351" s="392">
        <f t="shared" si="1130"/>
        <v>-0.81387069456520555</v>
      </c>
      <c r="HJ351" s="366">
        <f t="shared" si="1131"/>
        <v>-3.0291447682752028E-2</v>
      </c>
      <c r="HK351" s="366">
        <f t="shared" si="1132"/>
        <v>-3.7883770464117388E-2</v>
      </c>
      <c r="HL351" s="366">
        <f t="shared" si="1133"/>
        <v>5.1968016218603974E-3</v>
      </c>
      <c r="HM351" s="94">
        <f t="shared" si="992"/>
        <v>0</v>
      </c>
      <c r="HN351" s="94">
        <f t="shared" si="1059"/>
        <v>3.0291447682752028E-2</v>
      </c>
      <c r="HO351" s="392">
        <f t="shared" si="1060"/>
        <v>6.8175218146869415E-2</v>
      </c>
      <c r="HP351" s="94">
        <f t="shared" si="1061"/>
        <v>6.2978416525009018E-2</v>
      </c>
      <c r="HQ351" s="94">
        <f t="shared" si="1062"/>
        <v>4.5381854550947801E-2</v>
      </c>
      <c r="HR351" s="94">
        <f t="shared" si="1063"/>
        <v>2.4502627308115713E-2</v>
      </c>
      <c r="HS351" s="94">
        <f t="shared" si="1064"/>
        <v>0.13164303842899994</v>
      </c>
      <c r="HT351" s="94">
        <f t="shared" si="1065"/>
        <v>0.14662240795598816</v>
      </c>
      <c r="HU351" s="94">
        <f t="shared" si="1066"/>
        <v>0.15055650054243733</v>
      </c>
      <c r="HV351" s="94">
        <f t="shared" si="1067"/>
        <v>0.15289860020484808</v>
      </c>
      <c r="HW351" s="94">
        <f t="shared" si="1068"/>
        <v>0.15617909126127624</v>
      </c>
      <c r="HX351" s="94" t="e">
        <f t="shared" si="1134"/>
        <v>#VALUE!</v>
      </c>
      <c r="HY351" s="94">
        <f t="shared" si="1135"/>
        <v>-0.17728860732396867</v>
      </c>
      <c r="HZ351" s="94">
        <f t="shared" si="1136"/>
        <v>-5.7693086017215942E-2</v>
      </c>
      <c r="IA351" s="94">
        <f t="shared" si="1137"/>
        <v>0.15452271378024138</v>
      </c>
      <c r="IB351" s="94">
        <f t="shared" si="1138"/>
        <v>9.0317432940204043E-2</v>
      </c>
      <c r="IC351" s="392">
        <f t="shared" si="1139"/>
        <v>-0.34856575594273503</v>
      </c>
      <c r="ID351" s="366" t="e">
        <f t="shared" si="1140"/>
        <v>#VALUE!</v>
      </c>
      <c r="IE351" s="366">
        <f t="shared" si="1141"/>
        <v>-7.145761358453756E-2</v>
      </c>
      <c r="IF351" s="366">
        <f t="shared" si="1142"/>
        <v>-2.4677381337859516E-2</v>
      </c>
      <c r="IG351" s="94" t="str">
        <f t="shared" si="993"/>
        <v>i.a.</v>
      </c>
      <c r="IH351" s="94">
        <f t="shared" si="1069"/>
        <v>0.33160051103572841</v>
      </c>
      <c r="II351" s="392">
        <f t="shared" si="1070"/>
        <v>0.40305812462026597</v>
      </c>
      <c r="IJ351" s="94">
        <f t="shared" si="1071"/>
        <v>0.42773550595812548</v>
      </c>
      <c r="IK351" s="94">
        <f t="shared" si="1072"/>
        <v>0.3704868694679862</v>
      </c>
      <c r="IL351" s="94">
        <f t="shared" si="1073"/>
        <v>0.33979725378591163</v>
      </c>
      <c r="IM351" s="94">
        <f t="shared" si="1074"/>
        <v>0.52161404913193576</v>
      </c>
      <c r="IN351" s="94">
        <f t="shared" si="1075"/>
        <v>0.55431125131440584</v>
      </c>
      <c r="IO351" s="94">
        <f t="shared" si="1076"/>
        <v>0.56030444964871184</v>
      </c>
      <c r="IP351" s="94">
        <f t="shared" si="1077"/>
        <v>0.565346347776849</v>
      </c>
      <c r="IQ351" s="94">
        <f t="shared" si="1078"/>
        <v>0.45809120593281316</v>
      </c>
      <c r="IR351" s="94" t="str">
        <f t="shared" si="994"/>
        <v>i.a.</v>
      </c>
      <c r="IS351" s="94">
        <f t="shared" si="1143"/>
        <v>-1</v>
      </c>
      <c r="IT351" s="94">
        <f t="shared" si="1144"/>
        <v>-0.62968413617141694</v>
      </c>
      <c r="IU351" s="94">
        <f t="shared" si="1145"/>
        <v>0.16592449923598693</v>
      </c>
      <c r="IV351" s="94">
        <f t="shared" si="1146"/>
        <v>0.32428619041163581</v>
      </c>
      <c r="IW351" s="94">
        <f t="shared" si="1147"/>
        <v>1.1309138009016386</v>
      </c>
      <c r="IX351" s="392">
        <f t="shared" si="1148"/>
        <v>-0.79718453572530157</v>
      </c>
      <c r="IY351" s="366">
        <f t="shared" si="1149"/>
        <v>-1.8378729374659383E-2</v>
      </c>
      <c r="IZ351" s="366">
        <f t="shared" si="1150"/>
        <v>-3.1251143849369667E-2</v>
      </c>
      <c r="JA351" s="366">
        <f t="shared" si="1151"/>
        <v>7.0629031873321868E-3</v>
      </c>
      <c r="JB351" s="392"/>
      <c r="JC351" s="94">
        <f t="shared" si="1079"/>
        <v>1.8378729374659383E-2</v>
      </c>
      <c r="JD351" s="392">
        <f t="shared" si="1080"/>
        <v>4.962987322402905E-2</v>
      </c>
      <c r="JE351" s="94">
        <f t="shared" si="1081"/>
        <v>4.2566970036696863E-2</v>
      </c>
      <c r="JF351" s="94">
        <f t="shared" si="1082"/>
        <v>3.2143331513156924E-2</v>
      </c>
      <c r="JG351" s="94">
        <f t="shared" si="1083"/>
        <v>1.5084294587400177E-2</v>
      </c>
      <c r="JH351" s="94">
        <f t="shared" si="1084"/>
        <v>7.4374479487272327E-2</v>
      </c>
      <c r="JI351" s="94">
        <f t="shared" si="1085"/>
        <v>8.4972830460540938E-2</v>
      </c>
      <c r="JJ351" s="94">
        <f t="shared" si="1086"/>
        <v>9.101213657083175E-2</v>
      </c>
      <c r="JK351" s="94">
        <f t="shared" si="1087"/>
        <v>0.10372140852116395</v>
      </c>
      <c r="JL351" s="94">
        <f t="shared" si="1088"/>
        <v>0.10942968212267214</v>
      </c>
      <c r="JM351" s="94" t="str">
        <f t="shared" si="995"/>
        <v>i.a.</v>
      </c>
      <c r="JN351" s="94" t="e">
        <f t="shared" si="1152"/>
        <v>#VALUE!</v>
      </c>
      <c r="JO351" s="94">
        <f t="shared" si="1153"/>
        <v>0.22137730038833967</v>
      </c>
      <c r="JP351" s="94">
        <f t="shared" si="1154"/>
        <v>2.2074345109747061E-2</v>
      </c>
      <c r="JQ351" s="94">
        <f t="shared" si="1155"/>
        <v>1.1535871115410327E-2</v>
      </c>
      <c r="JR351" s="94">
        <f t="shared" si="1156"/>
        <v>5.9541359459615188E-2</v>
      </c>
      <c r="JS351" s="392">
        <f t="shared" si="1157"/>
        <v>-5.1686942748030089E-2</v>
      </c>
      <c r="JT351" s="364" t="e">
        <f t="shared" si="1158"/>
        <v>#VALUE!</v>
      </c>
      <c r="JU351" s="364">
        <f t="shared" si="1159"/>
        <v>0.24616329768480427</v>
      </c>
      <c r="JV351" s="364">
        <f t="shared" si="1160"/>
        <v>2.4015716870194437E-2</v>
      </c>
      <c r="JW351" s="99" t="str">
        <f t="shared" si="996"/>
        <v>i.a.</v>
      </c>
      <c r="JX351" s="99">
        <f t="shared" si="1089"/>
        <v>1.3581259842519684</v>
      </c>
      <c r="JY351" s="393">
        <f t="shared" si="1090"/>
        <v>1.1119626865671641</v>
      </c>
      <c r="JZ351" s="99">
        <f t="shared" si="1091"/>
        <v>1.0879469696969697</v>
      </c>
      <c r="KA351" s="99">
        <f t="shared" si="1092"/>
        <v>1.0755396825396826</v>
      </c>
      <c r="KB351" s="99">
        <f t="shared" si="1093"/>
        <v>1.0150992907801417</v>
      </c>
      <c r="KC351" s="99">
        <f t="shared" si="1094"/>
        <v>1.0704263565891474</v>
      </c>
      <c r="KD351" s="99">
        <f t="shared" si="1095"/>
        <v>1.1248017241379311</v>
      </c>
      <c r="KE351" s="99">
        <f t="shared" si="1096"/>
        <v>1.1436203703703702</v>
      </c>
      <c r="KF351" s="99">
        <f t="shared" si="997"/>
        <v>1.0479902912621359</v>
      </c>
      <c r="KG351" s="99">
        <f t="shared" si="998"/>
        <v>1.0213168316831684</v>
      </c>
      <c r="KH351" s="99" t="str">
        <f t="shared" si="999"/>
        <v>i.a.</v>
      </c>
      <c r="KI351" s="94">
        <f t="shared" si="1161"/>
        <v>-1</v>
      </c>
      <c r="KJ351" s="94">
        <f t="shared" si="1162"/>
        <v>-0.56576002374788525</v>
      </c>
      <c r="KK351" s="94">
        <f t="shared" si="1163"/>
        <v>0.25377804994498993</v>
      </c>
      <c r="KL351" s="94">
        <f t="shared" si="1164"/>
        <v>0.50673585470511906</v>
      </c>
      <c r="KM351" s="94">
        <f t="shared" si="1165"/>
        <v>1.0368678940107516</v>
      </c>
      <c r="KN351" s="392">
        <f t="shared" si="1166"/>
        <v>-0.82272386553652777</v>
      </c>
      <c r="KO351" s="364">
        <f t="shared" si="1167"/>
        <v>-2.3724409448818897E-2</v>
      </c>
      <c r="KP351" s="364">
        <f t="shared" si="1168"/>
        <v>-3.0909918909390054E-2</v>
      </c>
      <c r="KQ351" s="364">
        <f t="shared" si="1169"/>
        <v>1.1058570782451378E-2</v>
      </c>
      <c r="KR351" s="308"/>
      <c r="KS351" s="308">
        <f t="shared" si="1097"/>
        <v>2.3724409448818897E-2</v>
      </c>
      <c r="KT351" s="395">
        <f t="shared" si="1098"/>
        <v>5.4634328358208951E-2</v>
      </c>
      <c r="KU351" s="308">
        <f t="shared" si="1099"/>
        <v>4.3575757575757573E-2</v>
      </c>
      <c r="KV351" s="308">
        <f t="shared" si="1100"/>
        <v>2.8920634920634923E-2</v>
      </c>
      <c r="KW351" s="308">
        <f t="shared" si="1101"/>
        <v>1.4198581560283686E-2</v>
      </c>
      <c r="KX351" s="308">
        <f t="shared" si="1102"/>
        <v>8.0093023255813953E-2</v>
      </c>
      <c r="KY351" s="308">
        <f t="shared" si="1103"/>
        <v>9.6818965517241382E-2</v>
      </c>
      <c r="KZ351" s="308">
        <f t="shared" si="1104"/>
        <v>0.10616666666666666</v>
      </c>
      <c r="LA351" s="308">
        <f t="shared" si="1105"/>
        <v>0.11352427184466019</v>
      </c>
      <c r="LB351" s="308">
        <f t="shared" si="1106"/>
        <v>0.11302970297029703</v>
      </c>
      <c r="LC351" s="308" t="str">
        <f t="shared" si="1000"/>
        <v>i.a.</v>
      </c>
    </row>
    <row r="352" spans="1:315" s="1" customFormat="1" ht="15.75" customHeight="1" x14ac:dyDescent="0.3">
      <c r="A352" s="348" t="s">
        <v>715</v>
      </c>
      <c r="B352" s="171">
        <v>19302490</v>
      </c>
      <c r="C352" t="s">
        <v>128</v>
      </c>
      <c r="D352" s="336"/>
      <c r="E352">
        <v>1</v>
      </c>
      <c r="F352"/>
      <c r="G352">
        <v>711210</v>
      </c>
      <c r="H352"/>
      <c r="I352" s="189">
        <v>45043</v>
      </c>
      <c r="J352" s="176"/>
      <c r="K352" s="176" t="s">
        <v>132</v>
      </c>
      <c r="L352" s="176" t="s">
        <v>132</v>
      </c>
      <c r="M352" s="176" t="s">
        <v>132</v>
      </c>
      <c r="N352" s="176" t="s">
        <v>132</v>
      </c>
      <c r="O352" s="178" t="s">
        <v>132</v>
      </c>
      <c r="P352" s="178" t="s">
        <v>132</v>
      </c>
      <c r="Q352" s="94" t="e">
        <f t="shared" si="1107"/>
        <v>#DIV/0!</v>
      </c>
      <c r="R352" s="94" t="e">
        <f t="shared" si="1108"/>
        <v>#DIV/0!</v>
      </c>
      <c r="S352" s="94" t="e">
        <f t="shared" si="1109"/>
        <v>#DIV/0!</v>
      </c>
      <c r="T352" s="94" t="e">
        <f t="shared" si="1110"/>
        <v>#DIV/0!</v>
      </c>
      <c r="U352" s="94" t="e">
        <f t="shared" si="1111"/>
        <v>#DIV/0!</v>
      </c>
      <c r="V352" s="94" t="e">
        <f t="shared" si="1112"/>
        <v>#DIV/0!</v>
      </c>
      <c r="W352" s="362">
        <f t="shared" si="1113"/>
        <v>0</v>
      </c>
      <c r="X352" s="362">
        <f t="shared" si="1114"/>
        <v>0</v>
      </c>
      <c r="Y352" s="362">
        <f t="shared" si="1115"/>
        <v>0</v>
      </c>
      <c r="Z352" s="100"/>
      <c r="AA352" s="396"/>
      <c r="AB352" s="100"/>
      <c r="AC352" s="100"/>
      <c r="AD352" s="100"/>
      <c r="AE352" s="208"/>
      <c r="AF352" s="215"/>
      <c r="AG352" s="216"/>
      <c r="AH352" s="216"/>
      <c r="AI352" s="216"/>
      <c r="AJ352" s="216"/>
      <c r="AK352" s="217"/>
      <c r="AL352" s="94">
        <f t="shared" ref="AL352:AL412" si="1170">(AU352-AV352)/ABS(AV352)</f>
        <v>-1</v>
      </c>
      <c r="AM352" s="94">
        <f t="shared" ref="AM352:AM412" si="1171">(AV352-AW352)/ABS(AW352)</f>
        <v>9.7871064467765986E-2</v>
      </c>
      <c r="AN352" s="94">
        <f t="shared" si="1001"/>
        <v>9.5417966825422931E-2</v>
      </c>
      <c r="AO352" s="94">
        <f t="shared" si="1002"/>
        <v>8.4030621328111066E-2</v>
      </c>
      <c r="AP352" s="94">
        <f t="shared" si="1003"/>
        <v>0.2072300550206328</v>
      </c>
      <c r="AQ352" s="94">
        <f t="shared" si="1004"/>
        <v>0.16448092902192399</v>
      </c>
      <c r="AR352" s="362">
        <f t="shared" ref="AR352:AR412" si="1172">AU352-AV352</f>
        <v>-36.613999999999997</v>
      </c>
      <c r="AS352" s="362">
        <f t="shared" si="1005"/>
        <v>3.2639999999999958</v>
      </c>
      <c r="AT352" s="362">
        <f t="shared" si="1006"/>
        <v>2.9050000000000011</v>
      </c>
      <c r="AU352" s="266"/>
      <c r="AV352" s="266">
        <v>36.613999999999997</v>
      </c>
      <c r="AW352" s="266">
        <v>33.35</v>
      </c>
      <c r="AX352" s="266">
        <v>30.445</v>
      </c>
      <c r="AY352" s="266">
        <v>28.085000000000001</v>
      </c>
      <c r="AZ352" s="201">
        <v>23.263999999999999</v>
      </c>
      <c r="BA352" s="272">
        <v>19.978000000000002</v>
      </c>
      <c r="BB352" s="217">
        <v>17.007000000000001</v>
      </c>
      <c r="BC352" s="216">
        <v>12.814</v>
      </c>
      <c r="BD352" s="216">
        <v>9.7780000000000005</v>
      </c>
      <c r="BE352" s="216">
        <v>9.8680000000000003</v>
      </c>
      <c r="BF352" s="217"/>
      <c r="BG352" s="94">
        <f t="shared" ref="BG352:BG412" si="1173">(BP352-BQ352)/ABS(BQ352)</f>
        <v>-1</v>
      </c>
      <c r="BH352" s="94">
        <f t="shared" si="1007"/>
        <v>-0.14032670734107461</v>
      </c>
      <c r="BI352" s="94">
        <f t="shared" si="1008"/>
        <v>0.39779917469050913</v>
      </c>
      <c r="BJ352" s="94">
        <f t="shared" si="1009"/>
        <v>0.35280982508373654</v>
      </c>
      <c r="BK352" s="94">
        <f t="shared" si="1010"/>
        <v>1.6789631106679961</v>
      </c>
      <c r="BL352" s="94">
        <f t="shared" si="1011"/>
        <v>-0.69925037481259367</v>
      </c>
      <c r="BM352" s="362">
        <f t="shared" ref="BM352:BM412" si="1174">BP352-BQ352</f>
        <v>-4.3680000000000003</v>
      </c>
      <c r="BN352" s="362">
        <f t="shared" si="1012"/>
        <v>-0.71300000000000008</v>
      </c>
      <c r="BO352" s="362">
        <f t="shared" si="1013"/>
        <v>1.4460000000000006</v>
      </c>
      <c r="BP352" s="266"/>
      <c r="BQ352" s="266">
        <v>4.3680000000000003</v>
      </c>
      <c r="BR352" s="266">
        <v>5.0810000000000004</v>
      </c>
      <c r="BS352" s="266">
        <v>3.6349999999999998</v>
      </c>
      <c r="BT352" s="266">
        <v>2.6869999999999998</v>
      </c>
      <c r="BU352" s="201">
        <v>1.0029999999999999</v>
      </c>
      <c r="BV352" s="272">
        <v>3.335</v>
      </c>
      <c r="BW352" s="217">
        <v>2.7410000000000001</v>
      </c>
      <c r="BX352" s="216">
        <v>2.1739999999999999</v>
      </c>
      <c r="BY352" s="216">
        <v>0.93300000000000005</v>
      </c>
      <c r="BZ352" s="216">
        <v>1.8089999999999999</v>
      </c>
      <c r="CA352" s="216"/>
      <c r="CB352" s="94">
        <f t="shared" ref="CB352:CB412" si="1175">(CK352-CL352)/ABS(CL352)</f>
        <v>-1</v>
      </c>
      <c r="CC352" s="94">
        <f t="shared" si="1014"/>
        <v>-0.15470369646000398</v>
      </c>
      <c r="CD352" s="94">
        <f t="shared" si="1015"/>
        <v>0.39585039585039605</v>
      </c>
      <c r="CE352" s="94">
        <f t="shared" si="1016"/>
        <v>0.33199999999999991</v>
      </c>
      <c r="CF352" s="94">
        <f t="shared" si="1017"/>
        <v>1.6391554702495201</v>
      </c>
      <c r="CG352" s="94">
        <f t="shared" si="1018"/>
        <v>-0.69235311485090045</v>
      </c>
      <c r="CH352" s="362">
        <f t="shared" ref="CH352:CH412" si="1176">CK352-CL352</f>
        <v>-4.3220000000000001</v>
      </c>
      <c r="CI352" s="362">
        <f t="shared" si="1019"/>
        <v>-0.79100000000000037</v>
      </c>
      <c r="CJ352" s="362">
        <f t="shared" si="1020"/>
        <v>1.4500000000000006</v>
      </c>
      <c r="CK352" s="100"/>
      <c r="CL352" s="100">
        <v>4.3220000000000001</v>
      </c>
      <c r="CM352" s="100">
        <v>5.1130000000000004</v>
      </c>
      <c r="CN352" s="100">
        <v>3.6629999999999998</v>
      </c>
      <c r="CO352" s="100">
        <v>2.75</v>
      </c>
      <c r="CP352" s="208">
        <v>1.042</v>
      </c>
      <c r="CQ352" s="215">
        <v>3.387</v>
      </c>
      <c r="CR352" s="288">
        <v>2.8290000000000002</v>
      </c>
      <c r="CS352" s="288">
        <v>2.2290000000000001</v>
      </c>
      <c r="CT352" s="288">
        <v>1.004</v>
      </c>
      <c r="CU352" s="288">
        <v>1.899</v>
      </c>
      <c r="CV352" s="288"/>
      <c r="CW352" s="94">
        <f t="shared" ref="CW352:CW412" si="1177">(DF352-DG352)/ABS(DG352)</f>
        <v>-1</v>
      </c>
      <c r="CX352" s="94">
        <f t="shared" si="1021"/>
        <v>-0.15610859728506787</v>
      </c>
      <c r="CY352" s="94">
        <f t="shared" si="1022"/>
        <v>0.39824253075571175</v>
      </c>
      <c r="CZ352" s="94">
        <f t="shared" si="1023"/>
        <v>0.3356807511737091</v>
      </c>
      <c r="DA352" s="94">
        <f t="shared" si="1024"/>
        <v>1.6624999999999996</v>
      </c>
      <c r="DB352" s="94">
        <f t="shared" si="1025"/>
        <v>-0.69230769230769229</v>
      </c>
      <c r="DC352" s="362">
        <f t="shared" ref="DC352:DC412" si="1178">DF352-DG352</f>
        <v>-3.3570000000000002</v>
      </c>
      <c r="DD352" s="362">
        <f t="shared" si="1026"/>
        <v>-0.621</v>
      </c>
      <c r="DE352" s="362">
        <f t="shared" si="1027"/>
        <v>1.133</v>
      </c>
      <c r="DF352" s="266"/>
      <c r="DG352" s="266">
        <v>3.3570000000000002</v>
      </c>
      <c r="DH352" s="266">
        <v>3.9780000000000002</v>
      </c>
      <c r="DI352" s="266">
        <v>2.8450000000000002</v>
      </c>
      <c r="DJ352" s="266">
        <v>2.13</v>
      </c>
      <c r="DK352" s="201">
        <v>0.8</v>
      </c>
      <c r="DL352" s="272">
        <v>2.6</v>
      </c>
      <c r="DM352" s="216">
        <v>2.1909999999999998</v>
      </c>
      <c r="DN352" s="216">
        <v>1.6910000000000001</v>
      </c>
      <c r="DO352" s="216">
        <v>0.751</v>
      </c>
      <c r="DP352" s="216">
        <v>1.4019999999999999</v>
      </c>
      <c r="DQ352" s="216"/>
      <c r="DR352" s="94">
        <f t="shared" ref="DR352:DR412" si="1179">(EA352-EB352)/ABS(EB352)</f>
        <v>-1</v>
      </c>
      <c r="DS352" s="94">
        <f t="shared" si="1028"/>
        <v>-0.28586186540731989</v>
      </c>
      <c r="DT352" s="94">
        <f t="shared" si="1029"/>
        <v>-0.10818636483285075</v>
      </c>
      <c r="DU352" s="94">
        <f t="shared" si="1030"/>
        <v>0.19597040768141039</v>
      </c>
      <c r="DV352" s="94">
        <f t="shared" si="1031"/>
        <v>0.50438077196305942</v>
      </c>
      <c r="DW352" s="94">
        <f t="shared" si="1032"/>
        <v>-0.15926737009755124</v>
      </c>
      <c r="DX352" s="362">
        <f t="shared" ref="DX352:DX412" si="1180">EA352-EB352</f>
        <v>-4.8390000000000004</v>
      </c>
      <c r="DY352" s="362">
        <f t="shared" si="1033"/>
        <v>-1.9369999999999994</v>
      </c>
      <c r="DZ352" s="362">
        <f t="shared" si="1034"/>
        <v>-0.82200000000000006</v>
      </c>
      <c r="EA352" s="100"/>
      <c r="EB352" s="100">
        <v>4.8390000000000004</v>
      </c>
      <c r="EC352" s="100">
        <v>6.7759999999999998</v>
      </c>
      <c r="ED352" s="100">
        <v>7.5979999999999999</v>
      </c>
      <c r="EE352" s="100">
        <v>6.3529999999999998</v>
      </c>
      <c r="EF352" s="208">
        <v>4.2229999999999999</v>
      </c>
      <c r="EG352" s="215">
        <v>5.0229999999999997</v>
      </c>
      <c r="EH352" s="288">
        <v>3.423</v>
      </c>
      <c r="EI352" s="288">
        <v>3.7320000000000002</v>
      </c>
      <c r="EJ352" s="288">
        <v>2.8410000000000002</v>
      </c>
      <c r="EK352" s="288">
        <v>3.29</v>
      </c>
      <c r="EL352" s="288"/>
      <c r="EM352" s="94">
        <f t="shared" ref="EM352:EM412" si="1181">(EV352-EW352)/ABS(EW352)</f>
        <v>-1</v>
      </c>
      <c r="EN352" s="94">
        <f t="shared" si="1035"/>
        <v>-0.1535896865970216</v>
      </c>
      <c r="EO352" s="94">
        <f t="shared" si="1036"/>
        <v>-0.22966725643513503</v>
      </c>
      <c r="EP352" s="94">
        <f t="shared" si="1037"/>
        <v>0.35748043697218568</v>
      </c>
      <c r="EQ352" s="94">
        <f t="shared" si="1038"/>
        <v>0.23287802082338338</v>
      </c>
      <c r="ER352" s="94">
        <f t="shared" si="1039"/>
        <v>3.7561942517343863E-2</v>
      </c>
      <c r="ES352" s="362">
        <f t="shared" ref="ES352:ES412" si="1182">EV352-EW352</f>
        <v>-11.423999999999999</v>
      </c>
      <c r="ET352" s="362">
        <f t="shared" si="1040"/>
        <v>-2.0730000000000004</v>
      </c>
      <c r="EU352" s="362">
        <f t="shared" si="1041"/>
        <v>-4.0240000000000009</v>
      </c>
      <c r="EV352" s="100"/>
      <c r="EW352" s="100">
        <v>11.423999999999999</v>
      </c>
      <c r="EX352" s="100">
        <v>13.497</v>
      </c>
      <c r="EY352" s="100">
        <v>17.521000000000001</v>
      </c>
      <c r="EZ352" s="100">
        <v>12.907</v>
      </c>
      <c r="FA352" s="208">
        <v>10.468999999999999</v>
      </c>
      <c r="FB352" s="215">
        <v>10.09</v>
      </c>
      <c r="FC352" s="288">
        <v>8.5280000000000005</v>
      </c>
      <c r="FD352" s="288">
        <v>7.61</v>
      </c>
      <c r="FE352" s="288">
        <v>5.3550000000000004</v>
      </c>
      <c r="FF352" s="288">
        <v>5.7720000000000002</v>
      </c>
      <c r="FG352" s="288"/>
      <c r="FH352" s="94">
        <f t="shared" ref="FH352:FH412" si="1183">(FQ352-FR352)/ABS(FR352)</f>
        <v>-1</v>
      </c>
      <c r="FI352" s="94">
        <f t="shared" si="1042"/>
        <v>8.3333333333333329E-2</v>
      </c>
      <c r="FJ352" s="94">
        <f t="shared" si="1043"/>
        <v>6.6666666666666666E-2</v>
      </c>
      <c r="FK352" s="94">
        <f t="shared" si="1044"/>
        <v>7.1428571428571425E-2</v>
      </c>
      <c r="FL352" s="94">
        <f t="shared" si="1045"/>
        <v>7.6923076923076927E-2</v>
      </c>
      <c r="FM352" s="94">
        <f t="shared" si="1046"/>
        <v>0.34482758620689657</v>
      </c>
      <c r="FN352" s="362">
        <f t="shared" ref="FN352:FN412" si="1184">FQ352-FR352</f>
        <v>-52</v>
      </c>
      <c r="FO352" s="362">
        <f t="shared" si="1047"/>
        <v>4</v>
      </c>
      <c r="FP352" s="362">
        <f t="shared" si="1048"/>
        <v>3</v>
      </c>
      <c r="FQ352" s="486"/>
      <c r="FR352" s="486">
        <v>52</v>
      </c>
      <c r="FS352" s="486">
        <v>48</v>
      </c>
      <c r="FT352" s="486">
        <v>45</v>
      </c>
      <c r="FU352" s="486">
        <v>42</v>
      </c>
      <c r="FV352" s="2">
        <v>39</v>
      </c>
      <c r="FW352" s="490">
        <v>29</v>
      </c>
      <c r="FX352" s="491">
        <v>26</v>
      </c>
      <c r="FY352" s="491">
        <v>19</v>
      </c>
      <c r="FZ352" s="491">
        <v>16</v>
      </c>
      <c r="GA352" s="491">
        <v>15</v>
      </c>
      <c r="GB352" s="491"/>
      <c r="GC352" s="2"/>
      <c r="GD352" s="95"/>
      <c r="GE352" s="1" t="s">
        <v>81</v>
      </c>
      <c r="GF352" s="336"/>
      <c r="GG352" s="159">
        <v>8500</v>
      </c>
      <c r="GH352" s="1" t="s">
        <v>716</v>
      </c>
      <c r="GI352" s="18" t="s">
        <v>79</v>
      </c>
      <c r="GJ352" s="94">
        <f t="shared" si="1116"/>
        <v>-1</v>
      </c>
      <c r="GK352" s="94">
        <f t="shared" si="1117"/>
        <v>4.6086015246138659E-2</v>
      </c>
      <c r="GL352" s="94">
        <f t="shared" si="1118"/>
        <v>0.35477312317440363</v>
      </c>
      <c r="GM352" s="94">
        <f t="shared" si="1119"/>
        <v>9.7650347645329722E-3</v>
      </c>
      <c r="GN352" s="94">
        <f t="shared" si="1120"/>
        <v>1.307264701014283</v>
      </c>
      <c r="GO352" s="392">
        <f t="shared" si="1121"/>
        <v>-0.71897192386228703</v>
      </c>
      <c r="GP352" s="366">
        <f t="shared" si="1122"/>
        <v>-0.74421007318123111</v>
      </c>
      <c r="GQ352" s="366">
        <f t="shared" si="1123"/>
        <v>3.2786669814040215E-2</v>
      </c>
      <c r="GR352" s="366">
        <f t="shared" si="1124"/>
        <v>0.18629975631680029</v>
      </c>
      <c r="GS352" s="94">
        <f t="shared" ref="GS352:GS412" si="1185">IFERROR(CK352/MAX(AVERAGE(EA352:EB352),0),"Negativ EK")</f>
        <v>0</v>
      </c>
      <c r="GT352" s="94">
        <f t="shared" si="1049"/>
        <v>0.74421007318123111</v>
      </c>
      <c r="GU352" s="392">
        <f t="shared" si="1050"/>
        <v>0.7114234033671909</v>
      </c>
      <c r="GV352" s="94">
        <f t="shared" si="1051"/>
        <v>0.52512364705039061</v>
      </c>
      <c r="GW352" s="94">
        <f t="shared" si="1052"/>
        <v>0.52004538577912252</v>
      </c>
      <c r="GX352" s="94">
        <f t="shared" si="1053"/>
        <v>0.22539476530391525</v>
      </c>
      <c r="GY352" s="94">
        <f t="shared" si="1054"/>
        <v>0.80203646696661146</v>
      </c>
      <c r="GZ352" s="94">
        <f t="shared" si="1055"/>
        <v>0.79077568134171905</v>
      </c>
      <c r="HA352" s="94">
        <f t="shared" si="1056"/>
        <v>0.67822911912368777</v>
      </c>
      <c r="HB352" s="94">
        <f t="shared" si="1057"/>
        <v>0.32751590278910453</v>
      </c>
      <c r="HC352" s="94">
        <f t="shared" si="1058"/>
        <v>0.57720364741641339</v>
      </c>
      <c r="HD352" s="94">
        <f t="shared" si="1125"/>
        <v>-1</v>
      </c>
      <c r="HE352" s="94">
        <f t="shared" si="1126"/>
        <v>6.9995031968803273E-2</v>
      </c>
      <c r="HF352" s="94">
        <f t="shared" si="1127"/>
        <v>0.37121133817405416</v>
      </c>
      <c r="HG352" s="94">
        <f t="shared" si="1128"/>
        <v>3.9282321255337982E-2</v>
      </c>
      <c r="HH352" s="94">
        <f t="shared" si="1129"/>
        <v>1.3561260520287191</v>
      </c>
      <c r="HI352" s="392">
        <f t="shared" si="1130"/>
        <v>-0.72764450986238971</v>
      </c>
      <c r="HJ352" s="366">
        <f t="shared" si="1131"/>
        <v>-0.35054773082942098</v>
      </c>
      <c r="HK352" s="366">
        <f t="shared" si="1132"/>
        <v>2.2931507991069022E-2</v>
      </c>
      <c r="HL352" s="366">
        <f t="shared" si="1133"/>
        <v>8.8691548196574654E-2</v>
      </c>
      <c r="HM352" s="94">
        <f t="shared" ref="HM352:HM412" si="1186">IFERROR(BP352/AVERAGE(EV352:EW352),"i.a.")</f>
        <v>0</v>
      </c>
      <c r="HN352" s="94">
        <f t="shared" si="1059"/>
        <v>0.35054773082942098</v>
      </c>
      <c r="HO352" s="392">
        <f t="shared" si="1060"/>
        <v>0.32761622283835196</v>
      </c>
      <c r="HP352" s="94">
        <f t="shared" si="1061"/>
        <v>0.2389246746417773</v>
      </c>
      <c r="HQ352" s="94">
        <f t="shared" si="1062"/>
        <v>0.22989390828199863</v>
      </c>
      <c r="HR352" s="94">
        <f t="shared" si="1063"/>
        <v>9.757283914587285E-2</v>
      </c>
      <c r="HS352" s="94">
        <f t="shared" si="1064"/>
        <v>0.35825545171339557</v>
      </c>
      <c r="HT352" s="94">
        <f t="shared" si="1065"/>
        <v>0.33969512950799352</v>
      </c>
      <c r="HU352" s="94">
        <f t="shared" si="1066"/>
        <v>0.33536444273042809</v>
      </c>
      <c r="HV352" s="94">
        <f t="shared" si="1067"/>
        <v>0.16770018873011594</v>
      </c>
      <c r="HW352" s="94">
        <f t="shared" si="1068"/>
        <v>0.31340956340956339</v>
      </c>
      <c r="HX352" s="94" t="e">
        <f t="shared" si="1134"/>
        <v>#VALUE!</v>
      </c>
      <c r="HY352" s="94">
        <f t="shared" si="1135"/>
        <v>-0.15627429949252417</v>
      </c>
      <c r="HZ352" s="94">
        <f t="shared" si="1136"/>
        <v>0.15769924440717356</v>
      </c>
      <c r="IA352" s="94">
        <f t="shared" si="1137"/>
        <v>-0.11897779510621743</v>
      </c>
      <c r="IB352" s="94">
        <f t="shared" si="1138"/>
        <v>0.22021866442095506</v>
      </c>
      <c r="IC352" s="392">
        <f t="shared" si="1139"/>
        <v>-0.18970367411255051</v>
      </c>
      <c r="ID352" s="366" t="e">
        <f t="shared" si="1140"/>
        <v>#VALUE!</v>
      </c>
      <c r="IE352" s="366">
        <f t="shared" si="1141"/>
        <v>-7.8455557039441626E-2</v>
      </c>
      <c r="IF352" s="366">
        <f t="shared" si="1142"/>
        <v>6.8386442497899935E-2</v>
      </c>
      <c r="IG352" s="94" t="str">
        <f t="shared" ref="IG352:IG412" si="1187">IFERROR(EA352/EV352,"i.a.")</f>
        <v>i.a.</v>
      </c>
      <c r="IH352" s="94">
        <f t="shared" si="1069"/>
        <v>0.42358193277310929</v>
      </c>
      <c r="II352" s="392">
        <f t="shared" si="1070"/>
        <v>0.50203748981255092</v>
      </c>
      <c r="IJ352" s="94">
        <f t="shared" si="1071"/>
        <v>0.43365104731465098</v>
      </c>
      <c r="IK352" s="94">
        <f t="shared" si="1072"/>
        <v>0.49221352754319359</v>
      </c>
      <c r="IL352" s="94">
        <f t="shared" si="1073"/>
        <v>0.40338141178718123</v>
      </c>
      <c r="IM352" s="94">
        <f t="shared" si="1074"/>
        <v>0.49781962338949454</v>
      </c>
      <c r="IN352" s="94">
        <f t="shared" si="1075"/>
        <v>0.40138367729831143</v>
      </c>
      <c r="IO352" s="94">
        <f t="shared" si="1076"/>
        <v>0.490407358738502</v>
      </c>
      <c r="IP352" s="94">
        <f t="shared" si="1077"/>
        <v>0.53053221288515406</v>
      </c>
      <c r="IQ352" s="94">
        <f t="shared" si="1078"/>
        <v>0.56999306999306998</v>
      </c>
      <c r="IR352" s="94" t="str">
        <f t="shared" ref="IR352:IR412" si="1188">IFERROR(EL352/FG352,"i.a.")</f>
        <v>i.a.</v>
      </c>
      <c r="IS352" s="94" t="e">
        <f t="shared" si="1143"/>
        <v>#VALUE!</v>
      </c>
      <c r="IT352" s="94" t="e">
        <f t="shared" si="1144"/>
        <v>#VALUE!</v>
      </c>
      <c r="IU352" s="94" t="e">
        <f t="shared" si="1145"/>
        <v>#VALUE!</v>
      </c>
      <c r="IV352" s="94" t="e">
        <f t="shared" si="1146"/>
        <v>#VALUE!</v>
      </c>
      <c r="IW352" s="94" t="e">
        <f t="shared" si="1147"/>
        <v>#VALUE!</v>
      </c>
      <c r="IX352" s="392" t="e">
        <f t="shared" si="1148"/>
        <v>#VALUE!</v>
      </c>
      <c r="IY352" s="366" t="e">
        <f t="shared" si="1149"/>
        <v>#VALUE!</v>
      </c>
      <c r="IZ352" s="366" t="e">
        <f t="shared" si="1150"/>
        <v>#VALUE!</v>
      </c>
      <c r="JA352" s="366" t="e">
        <f t="shared" si="1151"/>
        <v>#VALUE!</v>
      </c>
      <c r="JB352" s="392"/>
      <c r="JC352" s="94" t="str">
        <f t="shared" si="1079"/>
        <v>i.a.</v>
      </c>
      <c r="JD352" s="392" t="str">
        <f t="shared" si="1080"/>
        <v>i.a.</v>
      </c>
      <c r="JE352" s="94" t="str">
        <f t="shared" si="1081"/>
        <v>i.a.</v>
      </c>
      <c r="JF352" s="94" t="str">
        <f t="shared" si="1082"/>
        <v>i.a.</v>
      </c>
      <c r="JG352" s="94" t="str">
        <f t="shared" si="1083"/>
        <v>i.a.</v>
      </c>
      <c r="JH352" s="94" t="str">
        <f t="shared" si="1084"/>
        <v>i.a.</v>
      </c>
      <c r="JI352" s="94" t="str">
        <f t="shared" si="1085"/>
        <v>i.a.</v>
      </c>
      <c r="JJ352" s="94" t="str">
        <f t="shared" si="1086"/>
        <v>i.a.</v>
      </c>
      <c r="JK352" s="94" t="str">
        <f t="shared" si="1087"/>
        <v>i.a.</v>
      </c>
      <c r="JL352" s="94" t="str">
        <f t="shared" si="1088"/>
        <v>i.a.</v>
      </c>
      <c r="JM352" s="94" t="str">
        <f t="shared" ref="JM352:JM412" si="1189">IFERROR(CA352/AK352,"i.a.")</f>
        <v>i.a.</v>
      </c>
      <c r="JN352" s="94" t="e">
        <f t="shared" si="1152"/>
        <v>#VALUE!</v>
      </c>
      <c r="JO352" s="94" t="e">
        <f t="shared" si="1153"/>
        <v>#DIV/0!</v>
      </c>
      <c r="JP352" s="94" t="e">
        <f t="shared" si="1154"/>
        <v>#DIV/0!</v>
      </c>
      <c r="JQ352" s="94" t="e">
        <f t="shared" si="1155"/>
        <v>#DIV/0!</v>
      </c>
      <c r="JR352" s="94" t="e">
        <f t="shared" si="1156"/>
        <v>#DIV/0!</v>
      </c>
      <c r="JS352" s="392" t="e">
        <f t="shared" si="1157"/>
        <v>#DIV/0!</v>
      </c>
      <c r="JT352" s="364" t="e">
        <f t="shared" si="1158"/>
        <v>#VALUE!</v>
      </c>
      <c r="JU352" s="364">
        <f t="shared" si="1159"/>
        <v>0</v>
      </c>
      <c r="JV352" s="364">
        <f t="shared" si="1160"/>
        <v>0</v>
      </c>
      <c r="JW352" s="99" t="str">
        <f t="shared" ref="JW352:JW412" si="1190">IFERROR(Z352/FQ352,"i.a.")</f>
        <v>i.a.</v>
      </c>
      <c r="JX352" s="99">
        <f t="shared" si="1089"/>
        <v>0</v>
      </c>
      <c r="JY352" s="393">
        <f t="shared" si="1090"/>
        <v>0</v>
      </c>
      <c r="JZ352" s="99">
        <f t="shared" si="1091"/>
        <v>0</v>
      </c>
      <c r="KA352" s="99">
        <f t="shared" si="1092"/>
        <v>0</v>
      </c>
      <c r="KB352" s="99">
        <f t="shared" si="1093"/>
        <v>0</v>
      </c>
      <c r="KC352" s="99">
        <f t="shared" si="1094"/>
        <v>0</v>
      </c>
      <c r="KD352" s="99">
        <f t="shared" si="1095"/>
        <v>0</v>
      </c>
      <c r="KE352" s="99">
        <f t="shared" si="1096"/>
        <v>0</v>
      </c>
      <c r="KF352" s="99">
        <f t="shared" ref="KF352:KF412" si="1191">IFERROR(AI352/FZ352,"i.a.")</f>
        <v>0</v>
      </c>
      <c r="KG352" s="99">
        <f t="shared" ref="KG352:KG412" si="1192">IFERROR(AJ352/GA352,"i.a.")</f>
        <v>0</v>
      </c>
      <c r="KH352" s="99" t="str">
        <f t="shared" ref="KH352:KH412" si="1193">IFERROR(AK352/GB352,"i.a.")</f>
        <v>i.a.</v>
      </c>
      <c r="KI352" s="94">
        <f t="shared" si="1161"/>
        <v>-1</v>
      </c>
      <c r="KJ352" s="94">
        <f t="shared" si="1162"/>
        <v>-0.21972648904000364</v>
      </c>
      <c r="KK352" s="94">
        <f t="shared" si="1163"/>
        <v>0.30860974610974623</v>
      </c>
      <c r="KL352" s="94">
        <f t="shared" si="1164"/>
        <v>0.24319999999999994</v>
      </c>
      <c r="KM352" s="94">
        <f t="shared" si="1165"/>
        <v>1.4506443652316972</v>
      </c>
      <c r="KN352" s="392">
        <f t="shared" si="1166"/>
        <v>-0.77123693155579776</v>
      </c>
      <c r="KO352" s="364">
        <f t="shared" si="1167"/>
        <v>-8.3115384615384619E-2</v>
      </c>
      <c r="KP352" s="364">
        <f t="shared" si="1168"/>
        <v>-2.3405448717948724E-2</v>
      </c>
      <c r="KQ352" s="364">
        <f t="shared" si="1169"/>
        <v>2.5120833333333342E-2</v>
      </c>
      <c r="KR352" s="308"/>
      <c r="KS352" s="308">
        <f t="shared" si="1097"/>
        <v>8.3115384615384619E-2</v>
      </c>
      <c r="KT352" s="395">
        <f t="shared" si="1098"/>
        <v>0.10652083333333334</v>
      </c>
      <c r="KU352" s="308">
        <f t="shared" si="1099"/>
        <v>8.14E-2</v>
      </c>
      <c r="KV352" s="308">
        <f t="shared" si="1100"/>
        <v>6.5476190476190479E-2</v>
      </c>
      <c r="KW352" s="308">
        <f t="shared" si="1101"/>
        <v>2.671794871794872E-2</v>
      </c>
      <c r="KX352" s="308">
        <f t="shared" si="1102"/>
        <v>0.11679310344827586</v>
      </c>
      <c r="KY352" s="308">
        <f t="shared" si="1103"/>
        <v>0.10880769230769231</v>
      </c>
      <c r="KZ352" s="308">
        <f t="shared" si="1104"/>
        <v>0.11731578947368422</v>
      </c>
      <c r="LA352" s="308">
        <f t="shared" si="1105"/>
        <v>6.275E-2</v>
      </c>
      <c r="LB352" s="308">
        <f t="shared" si="1106"/>
        <v>0.12659999999999999</v>
      </c>
      <c r="LC352" s="308" t="str">
        <f t="shared" ref="LC352:LC412" si="1194">IFERROR(CV352/GB352,"i.a.")</f>
        <v>i.a.</v>
      </c>
    </row>
    <row r="353" spans="1:315" s="1" customFormat="1" ht="15.75" customHeight="1" x14ac:dyDescent="0.3">
      <c r="A353" s="348" t="s">
        <v>721</v>
      </c>
      <c r="B353" s="171">
        <v>19015637</v>
      </c>
      <c r="C353" t="s">
        <v>128</v>
      </c>
      <c r="D353" s="336"/>
      <c r="E353">
        <v>1</v>
      </c>
      <c r="F353"/>
      <c r="G353">
        <v>711210</v>
      </c>
      <c r="H353"/>
      <c r="I353" s="192">
        <v>45194</v>
      </c>
      <c r="J353" s="176" t="s">
        <v>129</v>
      </c>
      <c r="K353" s="176" t="s">
        <v>129</v>
      </c>
      <c r="L353" s="176" t="s">
        <v>129</v>
      </c>
      <c r="M353" s="176" t="s">
        <v>129</v>
      </c>
      <c r="N353" s="176" t="s">
        <v>129</v>
      </c>
      <c r="O353" s="176" t="s">
        <v>129</v>
      </c>
      <c r="P353" s="176" t="s">
        <v>129</v>
      </c>
      <c r="Q353" s="94" t="e">
        <f t="shared" si="1107"/>
        <v>#DIV/0!</v>
      </c>
      <c r="R353" s="94" t="e">
        <f t="shared" si="1108"/>
        <v>#DIV/0!</v>
      </c>
      <c r="S353" s="94" t="e">
        <f t="shared" si="1109"/>
        <v>#DIV/0!</v>
      </c>
      <c r="T353" s="94" t="e">
        <f t="shared" si="1110"/>
        <v>#DIV/0!</v>
      </c>
      <c r="U353" s="94" t="e">
        <f t="shared" si="1111"/>
        <v>#DIV/0!</v>
      </c>
      <c r="V353" s="94" t="e">
        <f t="shared" si="1112"/>
        <v>#DIV/0!</v>
      </c>
      <c r="W353" s="362">
        <f t="shared" si="1113"/>
        <v>0</v>
      </c>
      <c r="X353" s="362">
        <f t="shared" si="1114"/>
        <v>0</v>
      </c>
      <c r="Y353" s="362">
        <f t="shared" si="1115"/>
        <v>0</v>
      </c>
      <c r="Z353" s="100"/>
      <c r="AA353" s="396"/>
      <c r="AB353" s="100"/>
      <c r="AC353" s="100"/>
      <c r="AD353" s="100"/>
      <c r="AE353" s="208"/>
      <c r="AF353" s="100"/>
      <c r="AG353" s="103"/>
      <c r="AH353" s="103"/>
      <c r="AI353" s="103"/>
      <c r="AJ353" s="103"/>
      <c r="AK353" s="101"/>
      <c r="AL353" s="94">
        <f t="shared" si="1170"/>
        <v>8.2664835164835179E-2</v>
      </c>
      <c r="AM353" s="94">
        <f t="shared" si="1171"/>
        <v>-8.6606024293263504E-3</v>
      </c>
      <c r="AN353" s="94">
        <f t="shared" ref="AN353:AN412" si="1195">(AW353-AX353)/ABS(AX353)</f>
        <v>0.18315396017271396</v>
      </c>
      <c r="AO353" s="94">
        <f t="shared" ref="AO353:AO412" si="1196">(AX353-AY353)/ABS(AY353)</f>
        <v>0.26690071848465058</v>
      </c>
      <c r="AP353" s="94">
        <f t="shared" ref="AP353:AP412" si="1197">(AY353-AZ353)/ABS(AZ353)</f>
        <v>-0.10858806404657939</v>
      </c>
      <c r="AQ353" s="94">
        <f t="shared" ref="AQ353:AQ412" si="1198">(AZ353-BA353)/ABS(BA353)</f>
        <v>-7.396798652064028E-2</v>
      </c>
      <c r="AR353" s="362">
        <f t="shared" si="1172"/>
        <v>3.0090000000000003</v>
      </c>
      <c r="AS353" s="362">
        <f t="shared" ref="AS353:AS412" si="1199">AV353-AW353</f>
        <v>-0.31800000000000495</v>
      </c>
      <c r="AT353" s="362">
        <f t="shared" ref="AT353:AT412" si="1200">AW353-AX353</f>
        <v>5.6840000000000046</v>
      </c>
      <c r="AU353" s="266">
        <v>39.408999999999999</v>
      </c>
      <c r="AV353" s="266">
        <v>36.4</v>
      </c>
      <c r="AW353" s="201">
        <v>36.718000000000004</v>
      </c>
      <c r="AX353" s="201">
        <v>31.033999999999999</v>
      </c>
      <c r="AY353" s="201">
        <v>24.495999999999999</v>
      </c>
      <c r="AZ353" s="266">
        <v>27.48</v>
      </c>
      <c r="BA353" s="101">
        <v>29.675000000000001</v>
      </c>
      <c r="BB353" s="103">
        <v>25.324000000000002</v>
      </c>
      <c r="BC353" s="103">
        <v>24.963999999999999</v>
      </c>
      <c r="BD353" s="103">
        <v>21.875</v>
      </c>
      <c r="BE353" s="103"/>
      <c r="BF353" s="101"/>
      <c r="BG353" s="94">
        <f t="shared" si="1173"/>
        <v>0.43533034714445679</v>
      </c>
      <c r="BH353" s="94">
        <f t="shared" ref="BH353:BH412" si="1201">(BQ353-BR353)/ABS(BR353)</f>
        <v>0.41018555073035934</v>
      </c>
      <c r="BI353" s="94">
        <f t="shared" ref="BI353:BI412" si="1202">(BR353-BS353)/ABS(BS353)</f>
        <v>6.3567739372268634E-3</v>
      </c>
      <c r="BJ353" s="94">
        <f t="shared" ref="BJ353:BJ412" si="1203">(BS353-BT353)/ABS(BT353)</f>
        <v>8.5703422053231932</v>
      </c>
      <c r="BK353" s="94">
        <f t="shared" ref="BK353:BK412" si="1204">(BT353-BU353)/ABS(BU353)</f>
        <v>-0.85509641873278242</v>
      </c>
      <c r="BL353" s="94">
        <f t="shared" ref="BL353:BL412" si="1205">(BU353-BV353)/ABS(BV353)</f>
        <v>-0.48945147679324896</v>
      </c>
      <c r="BM353" s="362">
        <f t="shared" si="1174"/>
        <v>1.5549999999999997</v>
      </c>
      <c r="BN353" s="362">
        <f t="shared" ref="BN353:BN412" si="1206">BQ353-BR353</f>
        <v>1.0390000000000001</v>
      </c>
      <c r="BO353" s="362">
        <f t="shared" ref="BO353:BO412" si="1207">BR353-BS353</f>
        <v>1.6000000000000014E-2</v>
      </c>
      <c r="BP353" s="266">
        <v>5.1269999999999998</v>
      </c>
      <c r="BQ353" s="266">
        <v>3.5720000000000001</v>
      </c>
      <c r="BR353" s="201">
        <v>2.5329999999999999</v>
      </c>
      <c r="BS353" s="201">
        <v>2.5169999999999999</v>
      </c>
      <c r="BT353" s="201">
        <v>0.26300000000000001</v>
      </c>
      <c r="BU353" s="266">
        <v>1.8149999999999999</v>
      </c>
      <c r="BV353" s="101">
        <v>3.5550000000000002</v>
      </c>
      <c r="BW353" s="103">
        <v>2.2989999999999999</v>
      </c>
      <c r="BX353" s="103">
        <v>1.978</v>
      </c>
      <c r="BY353" s="103">
        <v>0.54700000000000004</v>
      </c>
      <c r="BZ353" s="103"/>
      <c r="CA353" s="103"/>
      <c r="CB353" s="94">
        <f t="shared" si="1175"/>
        <v>0.46926406926406938</v>
      </c>
      <c r="CC353" s="94">
        <f t="shared" ref="CC353:CC412" si="1208">(CL353-CM353)/ABS(CM353)</f>
        <v>0.43063583815028889</v>
      </c>
      <c r="CD353" s="94">
        <f t="shared" ref="CD353:CD412" si="1209">(CM353-CN353)/ABS(CN353)</f>
        <v>1.042970379641233E-2</v>
      </c>
      <c r="CE353" s="94">
        <f t="shared" ref="CE353:CE412" si="1210">(CN353-CO353)/ABS(CO353)</f>
        <v>18.809917355371901</v>
      </c>
      <c r="CF353" s="94">
        <f t="shared" ref="CF353:CF412" si="1211">(CO353-CP353)/ABS(CP353)</f>
        <v>-0.92915690866510536</v>
      </c>
      <c r="CG353" s="94">
        <f t="shared" ref="CG353:CG412" si="1212">(CP353-CQ353)/ABS(CQ353)</f>
        <v>-0.50276564774381372</v>
      </c>
      <c r="CH353" s="362">
        <f t="shared" si="1176"/>
        <v>1.6260000000000003</v>
      </c>
      <c r="CI353" s="362">
        <f t="shared" ref="CI353:CI412" si="1213">CL353-CM353</f>
        <v>1.0429999999999997</v>
      </c>
      <c r="CJ353" s="362">
        <f t="shared" ref="CJ353:CJ412" si="1214">CM353-CN353</f>
        <v>2.5000000000000355E-2</v>
      </c>
      <c r="CK353" s="100">
        <v>5.0910000000000002</v>
      </c>
      <c r="CL353" s="100">
        <v>3.4649999999999999</v>
      </c>
      <c r="CM353" s="100">
        <v>2.4220000000000002</v>
      </c>
      <c r="CN353" s="100">
        <v>2.3969999999999998</v>
      </c>
      <c r="CO353" s="100">
        <v>0.121</v>
      </c>
      <c r="CP353" s="208">
        <v>1.708</v>
      </c>
      <c r="CQ353" s="100">
        <v>3.4350000000000001</v>
      </c>
      <c r="CR353" s="102">
        <v>2.1709999999999998</v>
      </c>
      <c r="CS353" s="102">
        <v>1.8520000000000001</v>
      </c>
      <c r="CT353" s="102">
        <v>0.41299999999999998</v>
      </c>
      <c r="CU353" s="102"/>
      <c r="CV353" s="102"/>
      <c r="CW353" s="94">
        <f t="shared" si="1177"/>
        <v>0.47452584603941977</v>
      </c>
      <c r="CX353" s="94">
        <f t="shared" ref="CX353:CX412" si="1215">(DG353-DH353)/ABS(DH353)</f>
        <v>0.42576882290562046</v>
      </c>
      <c r="CY353" s="94">
        <f t="shared" ref="CY353:CY412" si="1216">(DH353-DI353)/ABS(DI353)</f>
        <v>1.3978494623655807E-2</v>
      </c>
      <c r="CZ353" s="94">
        <f t="shared" ref="CZ353:CZ412" si="1217">(DI353-DJ353)/ABS(DJ353)</f>
        <v>20.379310344827591</v>
      </c>
      <c r="DA353" s="94">
        <f t="shared" ref="DA353:DA412" si="1218">(DJ353-DK353)/ABS(DK353)</f>
        <v>-0.93448795180722899</v>
      </c>
      <c r="DB353" s="94">
        <f t="shared" ref="DB353:DB412" si="1219">(DK353-DL353)/ABS(DL353)</f>
        <v>-0.52023121387283233</v>
      </c>
      <c r="DC353" s="362">
        <f t="shared" si="1178"/>
        <v>1.2759999999999998</v>
      </c>
      <c r="DD353" s="362">
        <f t="shared" ref="DD353:DD412" si="1220">DG353-DH353</f>
        <v>0.80300000000000016</v>
      </c>
      <c r="DE353" s="362">
        <f t="shared" ref="DE353:DE412" si="1221">DH353-DI353</f>
        <v>2.5999999999999801E-2</v>
      </c>
      <c r="DF353" s="266">
        <v>3.9649999999999999</v>
      </c>
      <c r="DG353" s="266">
        <v>2.6890000000000001</v>
      </c>
      <c r="DH353" s="266">
        <v>1.8859999999999999</v>
      </c>
      <c r="DI353" s="266">
        <v>1.86</v>
      </c>
      <c r="DJ353" s="266">
        <v>8.6999999999999994E-2</v>
      </c>
      <c r="DK353" s="201">
        <v>1.3280000000000001</v>
      </c>
      <c r="DL353" s="266">
        <v>2.7679999999999998</v>
      </c>
      <c r="DM353" s="103">
        <v>1.7809999999999999</v>
      </c>
      <c r="DN353" s="103">
        <v>1.44</v>
      </c>
      <c r="DO353" s="103">
        <v>0.28899999999999998</v>
      </c>
      <c r="DP353" s="103"/>
      <c r="DQ353" s="103"/>
      <c r="DR353" s="94">
        <f t="shared" si="1179"/>
        <v>0.10087547367045618</v>
      </c>
      <c r="DS353" s="94">
        <f t="shared" ref="DS353:DS412" si="1222">(EB353-EC353)/ABS(EC353)</f>
        <v>0.47258033480854328</v>
      </c>
      <c r="DT353" s="94">
        <f t="shared" ref="DT353:DT412" si="1223">(EC353-ED353)/ABS(ED353)</f>
        <v>6.5177290428366577E-2</v>
      </c>
      <c r="DU353" s="94">
        <f t="shared" ref="DU353:DU412" si="1224">(ED353-EE353)/ABS(EE353)</f>
        <v>0.45554892601431973</v>
      </c>
      <c r="DV353" s="94">
        <f t="shared" ref="DV353:DV412" si="1225">(EE353-EF353)/ABS(EF353)</f>
        <v>-0.29535421484128649</v>
      </c>
      <c r="DW353" s="94">
        <f t="shared" ref="DW353:DW412" si="1226">(EF353-EG353)/ABS(EG353)</f>
        <v>-0.19875357924877893</v>
      </c>
      <c r="DX353" s="362">
        <f t="shared" si="1180"/>
        <v>0.77200000000000113</v>
      </c>
      <c r="DY353" s="362">
        <f t="shared" ref="DY353:DY412" si="1227">EB353-EC353</f>
        <v>2.4559999999999995</v>
      </c>
      <c r="DZ353" s="362">
        <f t="shared" ref="DZ353:DZ412" si="1228">EC353-ED353</f>
        <v>0.3180000000000005</v>
      </c>
      <c r="EA353" s="100">
        <v>8.4250000000000007</v>
      </c>
      <c r="EB353" s="100">
        <v>7.6529999999999996</v>
      </c>
      <c r="EC353" s="100">
        <v>5.1970000000000001</v>
      </c>
      <c r="ED353" s="100">
        <v>4.8789999999999996</v>
      </c>
      <c r="EE353" s="100">
        <v>3.3519999999999999</v>
      </c>
      <c r="EF353" s="208">
        <v>4.7569999999999997</v>
      </c>
      <c r="EG353" s="100">
        <v>5.9370000000000003</v>
      </c>
      <c r="EH353" s="102">
        <v>5.032</v>
      </c>
      <c r="EI353" s="102">
        <v>4.8280000000000003</v>
      </c>
      <c r="EJ353" s="102">
        <v>3.3879999999999999</v>
      </c>
      <c r="EK353" s="102"/>
      <c r="EL353" s="102"/>
      <c r="EM353" s="94">
        <f t="shared" si="1181"/>
        <v>7.0389127508173541E-2</v>
      </c>
      <c r="EN353" s="94">
        <f t="shared" ref="EN353:EN412" si="1229">(EW353-EX353)/ABS(EX353)</f>
        <v>-9.276491799464924E-2</v>
      </c>
      <c r="EO353" s="94">
        <f t="shared" ref="EO353:EO412" si="1230">(EX353-EY353)/ABS(EY353)</f>
        <v>0.18046067762864296</v>
      </c>
      <c r="EP353" s="94">
        <f t="shared" ref="EP353:EP412" si="1231">(EY353-EZ353)/ABS(EZ353)</f>
        <v>0.51290573876915091</v>
      </c>
      <c r="EQ353" s="94">
        <f t="shared" ref="EQ353:EQ412" si="1232">(EZ353-FA353)/ABS(FA353)</f>
        <v>-0.12485228615580402</v>
      </c>
      <c r="ER353" s="94">
        <f t="shared" ref="ER353:ER412" si="1233">(FA353-FB353)/ABS(FB353)</f>
        <v>-7.4223680888664462E-2</v>
      </c>
      <c r="ES353" s="362">
        <f t="shared" si="1182"/>
        <v>2.195999999999998</v>
      </c>
      <c r="ET353" s="362">
        <f t="shared" ref="ET353:ET412" si="1234">EW353-EX353</f>
        <v>-3.1899999999999977</v>
      </c>
      <c r="EU353" s="362">
        <f t="shared" ref="EU353:EU412" si="1235">EX353-EY353</f>
        <v>5.2569999999999979</v>
      </c>
      <c r="EV353" s="100">
        <v>33.393999999999998</v>
      </c>
      <c r="EW353" s="100">
        <v>31.198</v>
      </c>
      <c r="EX353" s="100">
        <v>34.387999999999998</v>
      </c>
      <c r="EY353" s="100">
        <v>29.131</v>
      </c>
      <c r="EZ353" s="100">
        <v>19.254999999999999</v>
      </c>
      <c r="FA353" s="208">
        <v>22.001999999999999</v>
      </c>
      <c r="FB353" s="100">
        <v>23.765999999999998</v>
      </c>
      <c r="FC353" s="102">
        <v>20.722999999999999</v>
      </c>
      <c r="FD353" s="102">
        <v>20.047000000000001</v>
      </c>
      <c r="FE353" s="102">
        <v>18.803999999999998</v>
      </c>
      <c r="FF353" s="102"/>
      <c r="FG353" s="102"/>
      <c r="FH353" s="94">
        <f t="shared" si="1183"/>
        <v>-2.0833333333333332E-2</v>
      </c>
      <c r="FI353" s="94">
        <f t="shared" ref="FI353:FI412" si="1236">(FR353-FS353)/ABS(FS353)</f>
        <v>-5.8823529411764705E-2</v>
      </c>
      <c r="FJ353" s="94">
        <f t="shared" ref="FJ353:FJ412" si="1237">(FS353-FT353)/ABS(FT353)</f>
        <v>0.18604651162790697</v>
      </c>
      <c r="FK353" s="94">
        <f t="shared" ref="FK353:FK412" si="1238">(FT353-FU353)/ABS(FU353)</f>
        <v>0.13157894736842105</v>
      </c>
      <c r="FL353" s="94">
        <f t="shared" ref="FL353:FL412" si="1239">(FU353-FV353)/ABS(FV353)</f>
        <v>-2.564102564102564E-2</v>
      </c>
      <c r="FM353" s="94">
        <f t="shared" ref="FM353:FM412" si="1240">(FV353-FW353)/ABS(FW353)</f>
        <v>-2.5000000000000001E-2</v>
      </c>
      <c r="FN353" s="362">
        <f t="shared" si="1184"/>
        <v>-1</v>
      </c>
      <c r="FO353" s="362">
        <f t="shared" ref="FO353:FO412" si="1241">FR353-FS353</f>
        <v>-3</v>
      </c>
      <c r="FP353" s="362">
        <f t="shared" ref="FP353:FP412" si="1242">FS353-FT353</f>
        <v>8</v>
      </c>
      <c r="FQ353" s="486">
        <v>47</v>
      </c>
      <c r="FR353" s="486">
        <v>48</v>
      </c>
      <c r="FS353" s="486">
        <v>51</v>
      </c>
      <c r="FT353" s="486">
        <v>43</v>
      </c>
      <c r="FU353" s="486">
        <v>38</v>
      </c>
      <c r="FV353" s="2">
        <v>39</v>
      </c>
      <c r="FW353" s="486">
        <v>40</v>
      </c>
      <c r="FX353" s="96">
        <v>37</v>
      </c>
      <c r="FY353" s="96">
        <v>35</v>
      </c>
      <c r="FZ353" s="96">
        <v>34</v>
      </c>
      <c r="GA353" s="96"/>
      <c r="GB353" s="96"/>
      <c r="GC353" s="2"/>
      <c r="GD353" s="95" t="s">
        <v>800</v>
      </c>
      <c r="GE353" s="1" t="s">
        <v>81</v>
      </c>
      <c r="GF353" s="336"/>
      <c r="GG353" s="1">
        <v>4700</v>
      </c>
      <c r="GH353" s="1" t="s">
        <v>157</v>
      </c>
      <c r="GI353" s="18" t="s">
        <v>131</v>
      </c>
      <c r="GJ353" s="94">
        <f t="shared" si="1116"/>
        <v>0.17427809989073842</v>
      </c>
      <c r="GK353" s="94">
        <f t="shared" si="1117"/>
        <v>0.12179663075504371</v>
      </c>
      <c r="GL353" s="94">
        <f t="shared" si="1118"/>
        <v>-0.17458843867127144</v>
      </c>
      <c r="GM353" s="94">
        <f t="shared" si="1119"/>
        <v>18.516294476334679</v>
      </c>
      <c r="GN353" s="94">
        <f t="shared" si="1120"/>
        <v>-0.90657343461149786</v>
      </c>
      <c r="GO353" s="392">
        <f t="shared" si="1121"/>
        <v>-0.48997909015353397</v>
      </c>
      <c r="GP353" s="366">
        <f t="shared" si="1122"/>
        <v>9.3988111458584989E-2</v>
      </c>
      <c r="GQ353" s="366">
        <f t="shared" si="1123"/>
        <v>5.8553282987041655E-2</v>
      </c>
      <c r="GR353" s="366">
        <f t="shared" si="1124"/>
        <v>-0.10168594034626111</v>
      </c>
      <c r="GS353" s="94">
        <f t="shared" si="1185"/>
        <v>0.63328772235352659</v>
      </c>
      <c r="GT353" s="94">
        <f t="shared" ref="GT353:GT412" si="1243">IFERROR(CL353/MAX(AVERAGE(EB353:EC353),0),"Negativ EK")</f>
        <v>0.53929961089494161</v>
      </c>
      <c r="GU353" s="392">
        <f t="shared" ref="GU353:GU412" si="1244">IFERROR(CM353/MAX(AVERAGE(EC353:ED353),0),"Negativ EK")</f>
        <v>0.48074632790789995</v>
      </c>
      <c r="GV353" s="94">
        <f t="shared" ref="GV353:GV412" si="1245">IFERROR(CN353/MAX(AVERAGE(ED353:EE353),0),"Negativ EK")</f>
        <v>0.58243226825416106</v>
      </c>
      <c r="GW353" s="94">
        <f t="shared" ref="GW353:GW412" si="1246">IFERROR(CO353/MAX(AVERAGE(EE353:EF353),0),"Negativ EK")</f>
        <v>2.9843383894438278E-2</v>
      </c>
      <c r="GX353" s="94">
        <f t="shared" ref="GX353:GX412" si="1247">IFERROR(CP353/MAX(AVERAGE(EF353:EG353),0),"Negativ EK")</f>
        <v>0.31943145689171498</v>
      </c>
      <c r="GY353" s="94">
        <f t="shared" ref="GY353:GY412" si="1248">IFERROR(CQ353/MAX(AVERAGE(EG353:EH353),0),"Negativ EK")</f>
        <v>0.62631051144133465</v>
      </c>
      <c r="GZ353" s="94">
        <f t="shared" ref="GZ353:GZ412" si="1249">IFERROR(CR353/MAX(AVERAGE(EH353:EI353),0),"Negativ EK")</f>
        <v>0.44036511156186614</v>
      </c>
      <c r="HA353" s="94">
        <f t="shared" ref="HA353:HA412" si="1250">IFERROR(CS353/MAX(AVERAGE(EI353:EJ353),0),"Negativ EK")</f>
        <v>0.45082765335929892</v>
      </c>
      <c r="HB353" s="94">
        <f t="shared" ref="HB353:HB412" si="1251">IFERROR(CT353/MAX(AVERAGE(EJ353:EK353),0),"Negativ EK")</f>
        <v>0.12190082644628099</v>
      </c>
      <c r="HC353" s="94" t="str">
        <f t="shared" ref="HC353:HC412" si="1252">IFERROR(CU353/MAX(AVERAGE(EK353:EL353),0),"Negativ EK")</f>
        <v>Negativ EK</v>
      </c>
      <c r="HD353" s="94">
        <f t="shared" si="1125"/>
        <v>0.45741850612794704</v>
      </c>
      <c r="HE353" s="94">
        <f t="shared" si="1126"/>
        <v>0.36574232300859466</v>
      </c>
      <c r="HF353" s="94">
        <f t="shared" si="1127"/>
        <v>-0.23340136236832043</v>
      </c>
      <c r="HG353" s="94">
        <f t="shared" si="1128"/>
        <v>7.1602862060310626</v>
      </c>
      <c r="HH353" s="94">
        <f t="shared" si="1129"/>
        <v>-0.83925280298039073</v>
      </c>
      <c r="HI353" s="392">
        <f t="shared" si="1130"/>
        <v>-0.5037189029683371</v>
      </c>
      <c r="HJ353" s="366">
        <f t="shared" si="1131"/>
        <v>4.9824624276187807E-2</v>
      </c>
      <c r="HK353" s="366">
        <f t="shared" si="1132"/>
        <v>2.9170021699988044E-2</v>
      </c>
      <c r="HL353" s="366">
        <f t="shared" si="1133"/>
        <v>-2.4282694543093564E-2</v>
      </c>
      <c r="HM353" s="94">
        <f t="shared" si="1186"/>
        <v>0.15875030963586823</v>
      </c>
      <c r="HN353" s="94">
        <f t="shared" ref="HN353:HN412" si="1253">IFERROR(BQ353/AVERAGE(EW353:EX353),"i.a.")</f>
        <v>0.10892568535968042</v>
      </c>
      <c r="HO353" s="392">
        <f t="shared" ref="HO353:HO412" si="1254">IFERROR(BR353/AVERAGE(EX353:EY353),"i.a.")</f>
        <v>7.9755663659692375E-2</v>
      </c>
      <c r="HP353" s="94">
        <f t="shared" ref="HP353:HP412" si="1255">IFERROR(BS353/AVERAGE(EY353:EZ353),"i.a.")</f>
        <v>0.10403835820278594</v>
      </c>
      <c r="HQ353" s="94">
        <f t="shared" ref="HQ353:HQ412" si="1256">IFERROR(BT353/AVERAGE(EZ353:FA353),"i.a.")</f>
        <v>1.2749351625178759E-2</v>
      </c>
      <c r="HR353" s="94">
        <f t="shared" ref="HR353:HR412" si="1257">IFERROR(BU353/AVERAGE(FA353:FB353),"i.a.")</f>
        <v>7.9313057157839539E-2</v>
      </c>
      <c r="HS353" s="94">
        <f t="shared" ref="HS353:HS412" si="1258">IFERROR(BV353/AVERAGE(FB353:FC353),"i.a.")</f>
        <v>0.15981478567735846</v>
      </c>
      <c r="HT353" s="94">
        <f t="shared" ref="HT353:HT412" si="1259">IFERROR(BW353/AVERAGE(FC353:FD353),"i.a.")</f>
        <v>0.11277900416973266</v>
      </c>
      <c r="HU353" s="94">
        <f t="shared" ref="HU353:HU412" si="1260">IFERROR(BX353/AVERAGE(FD353:FE353),"i.a.")</f>
        <v>0.10182492085145814</v>
      </c>
      <c r="HV353" s="94">
        <f t="shared" ref="HV353:HV412" si="1261">IFERROR(BY353/AVERAGE(FE353:FF353),"i.a.")</f>
        <v>2.9089555413741763E-2</v>
      </c>
      <c r="HW353" s="94" t="str">
        <f t="shared" ref="HW353:HW412" si="1262">IFERROR(BZ353/AVERAGE(FF353:FG353),"i.a.")</f>
        <v>i.a.</v>
      </c>
      <c r="HX353" s="94">
        <f t="shared" si="1134"/>
        <v>2.8481554398122284E-2</v>
      </c>
      <c r="HY353" s="94">
        <f t="shared" si="1135"/>
        <v>0.62315188644772679</v>
      </c>
      <c r="HZ353" s="94">
        <f t="shared" si="1136"/>
        <v>-9.7659658966245524E-2</v>
      </c>
      <c r="IA353" s="94">
        <f t="shared" si="1137"/>
        <v>-3.7911689595079998E-2</v>
      </c>
      <c r="IB353" s="94">
        <f t="shared" si="1138"/>
        <v>-0.19482645728060166</v>
      </c>
      <c r="IC353" s="392">
        <f t="shared" si="1139"/>
        <v>-0.1345140243808054</v>
      </c>
      <c r="ID353" s="366">
        <f t="shared" si="1140"/>
        <v>6.9866445223677742E-3</v>
      </c>
      <c r="IE353" s="366">
        <f t="shared" si="1141"/>
        <v>9.4175885595813552E-2</v>
      </c>
      <c r="IF353" s="366">
        <f t="shared" si="1142"/>
        <v>-1.6356509426257659E-2</v>
      </c>
      <c r="IG353" s="94">
        <f t="shared" si="1187"/>
        <v>0.25229083068814762</v>
      </c>
      <c r="IH353" s="94">
        <f t="shared" ref="IH353:IH412" si="1263">IFERROR(EB353/EW353,"i.a.")</f>
        <v>0.24530418616577984</v>
      </c>
      <c r="II353" s="392">
        <f t="shared" ref="II353:II412" si="1264">IFERROR(EC353/EX353,"i.a.")</f>
        <v>0.15112830056996629</v>
      </c>
      <c r="IJ353" s="94">
        <f t="shared" ref="IJ353:IJ412" si="1265">IFERROR(ED353/EY353,"i.a.")</f>
        <v>0.16748480999622395</v>
      </c>
      <c r="IK353" s="94">
        <f t="shared" ref="IK353:IK412" si="1266">IFERROR(EE353/EZ353,"i.a.")</f>
        <v>0.17408465333679565</v>
      </c>
      <c r="IL353" s="94">
        <f t="shared" ref="IL353:IL412" si="1267">IFERROR(EF353/FA353,"i.a.")</f>
        <v>0.21620761748931916</v>
      </c>
      <c r="IM353" s="94">
        <f t="shared" ref="IM353:IM412" si="1268">IFERROR(EG353/FB353,"i.a.")</f>
        <v>0.24981065387528406</v>
      </c>
      <c r="IN353" s="94">
        <f t="shared" ref="IN353:IN412" si="1269">IFERROR(EH353/FC353,"i.a.")</f>
        <v>0.24282198523379822</v>
      </c>
      <c r="IO353" s="94">
        <f t="shared" ref="IO353:IO412" si="1270">IFERROR(EI353/FD353,"i.a.")</f>
        <v>0.24083404000598593</v>
      </c>
      <c r="IP353" s="94">
        <f t="shared" ref="IP353:IP412" si="1271">IFERROR(EJ353/FE353,"i.a.")</f>
        <v>0.18017443097213359</v>
      </c>
      <c r="IQ353" s="94" t="str">
        <f t="shared" ref="IQ353:IQ412" si="1272">IFERROR(EK353/FF353,"i.a.")</f>
        <v>i.a.</v>
      </c>
      <c r="IR353" s="94" t="str">
        <f t="shared" si="1188"/>
        <v>i.a.</v>
      </c>
      <c r="IS353" s="94" t="e">
        <f t="shared" si="1143"/>
        <v>#VALUE!</v>
      </c>
      <c r="IT353" s="94" t="e">
        <f t="shared" si="1144"/>
        <v>#VALUE!</v>
      </c>
      <c r="IU353" s="94" t="e">
        <f t="shared" si="1145"/>
        <v>#VALUE!</v>
      </c>
      <c r="IV353" s="94" t="e">
        <f t="shared" si="1146"/>
        <v>#VALUE!</v>
      </c>
      <c r="IW353" s="94" t="e">
        <f t="shared" si="1147"/>
        <v>#VALUE!</v>
      </c>
      <c r="IX353" s="392" t="e">
        <f t="shared" si="1148"/>
        <v>#VALUE!</v>
      </c>
      <c r="IY353" s="366" t="e">
        <f t="shared" si="1149"/>
        <v>#VALUE!</v>
      </c>
      <c r="IZ353" s="366" t="e">
        <f t="shared" si="1150"/>
        <v>#VALUE!</v>
      </c>
      <c r="JA353" s="366" t="e">
        <f t="shared" si="1151"/>
        <v>#VALUE!</v>
      </c>
      <c r="JB353" s="392"/>
      <c r="JC353" s="94" t="str">
        <f t="shared" ref="JC353:JC412" si="1273">IFERROR(BQ353/AA353,"i.a.")</f>
        <v>i.a.</v>
      </c>
      <c r="JD353" s="392" t="str">
        <f t="shared" ref="JD353:JD412" si="1274">IFERROR(BR353/AB353,"i.a.")</f>
        <v>i.a.</v>
      </c>
      <c r="JE353" s="94" t="str">
        <f t="shared" ref="JE353:JE412" si="1275">IFERROR(BS353/AC353,"i.a.")</f>
        <v>i.a.</v>
      </c>
      <c r="JF353" s="94" t="str">
        <f t="shared" ref="JF353:JF412" si="1276">IFERROR(BT353/AD353,"i.a.")</f>
        <v>i.a.</v>
      </c>
      <c r="JG353" s="94" t="str">
        <f t="shared" ref="JG353:JG412" si="1277">IFERROR(BU353/AE353,"i.a.")</f>
        <v>i.a.</v>
      </c>
      <c r="JH353" s="94" t="str">
        <f t="shared" ref="JH353:JH412" si="1278">IFERROR(BV353/AF353,"i.a.")</f>
        <v>i.a.</v>
      </c>
      <c r="JI353" s="94" t="str">
        <f t="shared" ref="JI353:JI412" si="1279">IFERROR(BW353/AG353,"i.a.")</f>
        <v>i.a.</v>
      </c>
      <c r="JJ353" s="94" t="str">
        <f t="shared" ref="JJ353:JJ412" si="1280">IFERROR(BX353/AH353,"i.a.")</f>
        <v>i.a.</v>
      </c>
      <c r="JK353" s="94" t="str">
        <f t="shared" ref="JK353:JK412" si="1281">IFERROR(BY353/AI353,"i.a.")</f>
        <v>i.a.</v>
      </c>
      <c r="JL353" s="94" t="str">
        <f t="shared" ref="JL353:JL412" si="1282">IFERROR(BZ353/AJ353,"i.a.")</f>
        <v>i.a.</v>
      </c>
      <c r="JM353" s="94" t="str">
        <f t="shared" si="1189"/>
        <v>i.a.</v>
      </c>
      <c r="JN353" s="94" t="e">
        <f t="shared" si="1152"/>
        <v>#DIV/0!</v>
      </c>
      <c r="JO353" s="94" t="e">
        <f t="shared" si="1153"/>
        <v>#DIV/0!</v>
      </c>
      <c r="JP353" s="94" t="e">
        <f t="shared" si="1154"/>
        <v>#DIV/0!</v>
      </c>
      <c r="JQ353" s="94" t="e">
        <f t="shared" si="1155"/>
        <v>#DIV/0!</v>
      </c>
      <c r="JR353" s="94" t="e">
        <f t="shared" si="1156"/>
        <v>#DIV/0!</v>
      </c>
      <c r="JS353" s="392" t="e">
        <f t="shared" si="1157"/>
        <v>#DIV/0!</v>
      </c>
      <c r="JT353" s="364">
        <f t="shared" si="1158"/>
        <v>0</v>
      </c>
      <c r="JU353" s="364">
        <f t="shared" si="1159"/>
        <v>0</v>
      </c>
      <c r="JV353" s="364">
        <f t="shared" si="1160"/>
        <v>0</v>
      </c>
      <c r="JW353" s="99">
        <f t="shared" si="1190"/>
        <v>0</v>
      </c>
      <c r="JX353" s="99">
        <f t="shared" ref="JX353:JX412" si="1283">IFERROR(AA353/FR353,"i.a.")</f>
        <v>0</v>
      </c>
      <c r="JY353" s="393">
        <f t="shared" ref="JY353:JY412" si="1284">IFERROR(AB353/FS353,"i.a.")</f>
        <v>0</v>
      </c>
      <c r="JZ353" s="99">
        <f t="shared" ref="JZ353:JZ412" si="1285">IFERROR(AC353/FT353,"i.a.")</f>
        <v>0</v>
      </c>
      <c r="KA353" s="99">
        <f t="shared" ref="KA353:KA412" si="1286">IFERROR(AD353/FU353,"i.a.")</f>
        <v>0</v>
      </c>
      <c r="KB353" s="99">
        <f t="shared" ref="KB353:KB412" si="1287">IFERROR(AE353/FV353,"i.a.")</f>
        <v>0</v>
      </c>
      <c r="KC353" s="99">
        <f t="shared" ref="KC353:KC412" si="1288">IFERROR(AF353/FW353,"i.a.")</f>
        <v>0</v>
      </c>
      <c r="KD353" s="99">
        <f t="shared" ref="KD353:KD412" si="1289">IFERROR(AG353/FX353,"i.a.")</f>
        <v>0</v>
      </c>
      <c r="KE353" s="99">
        <f t="shared" ref="KE353:KE412" si="1290">IFERROR(AH353/FY353,"i.a.")</f>
        <v>0</v>
      </c>
      <c r="KF353" s="99">
        <f t="shared" si="1191"/>
        <v>0</v>
      </c>
      <c r="KG353" s="99" t="str">
        <f t="shared" si="1192"/>
        <v>i.a.</v>
      </c>
      <c r="KH353" s="99" t="str">
        <f t="shared" si="1193"/>
        <v>i.a.</v>
      </c>
      <c r="KI353" s="94">
        <f t="shared" si="1161"/>
        <v>-1</v>
      </c>
      <c r="KJ353" s="94">
        <f t="shared" si="1162"/>
        <v>0.52005057803468191</v>
      </c>
      <c r="KK353" s="94">
        <f t="shared" si="1163"/>
        <v>-0.14806907326969151</v>
      </c>
      <c r="KL353" s="94">
        <f t="shared" si="1164"/>
        <v>16.506438593119352</v>
      </c>
      <c r="KM353" s="94">
        <f t="shared" si="1165"/>
        <v>-0.92729261678787134</v>
      </c>
      <c r="KN353" s="392">
        <f t="shared" si="1166"/>
        <v>-0.4900160489680141</v>
      </c>
      <c r="KO353" s="364">
        <f t="shared" si="1167"/>
        <v>-7.2187500000000002E-2</v>
      </c>
      <c r="KP353" s="364">
        <f t="shared" si="1168"/>
        <v>2.4697303921568624E-2</v>
      </c>
      <c r="KQ353" s="364">
        <f t="shared" si="1169"/>
        <v>-8.2539899680802442E-3</v>
      </c>
      <c r="KR353" s="308"/>
      <c r="KS353" s="308">
        <f t="shared" ref="KS353:KS412" si="1291">IFERROR(CL353/FR353,"i.a.")</f>
        <v>7.2187500000000002E-2</v>
      </c>
      <c r="KT353" s="395">
        <f t="shared" ref="KT353:KT412" si="1292">IFERROR(CM353/FS353,"i.a.")</f>
        <v>4.7490196078431378E-2</v>
      </c>
      <c r="KU353" s="308">
        <f t="shared" ref="KU353:KU412" si="1293">IFERROR(CN353/FT353,"i.a.")</f>
        <v>5.5744186046511622E-2</v>
      </c>
      <c r="KV353" s="308">
        <f t="shared" ref="KV353:KV412" si="1294">IFERROR(CO353/FU353,"i.a.")</f>
        <v>3.1842105263157894E-3</v>
      </c>
      <c r="KW353" s="308">
        <f t="shared" ref="KW353:KW412" si="1295">IFERROR(CP353/FV353,"i.a.")</f>
        <v>4.3794871794871792E-2</v>
      </c>
      <c r="KX353" s="308">
        <f t="shared" ref="KX353:KX412" si="1296">IFERROR(CQ353/FW353,"i.a.")</f>
        <v>8.5875000000000007E-2</v>
      </c>
      <c r="KY353" s="308">
        <f t="shared" ref="KY353:KY412" si="1297">IFERROR(CR353/FX353,"i.a.")</f>
        <v>5.8675675675675672E-2</v>
      </c>
      <c r="KZ353" s="308">
        <f t="shared" ref="KZ353:KZ412" si="1298">IFERROR(CS353/FY353,"i.a.")</f>
        <v>5.2914285714285719E-2</v>
      </c>
      <c r="LA353" s="308">
        <f t="shared" ref="LA353:LA412" si="1299">IFERROR(CT353/FZ353,"i.a.")</f>
        <v>1.2147058823529412E-2</v>
      </c>
      <c r="LB353" s="308" t="str">
        <f t="shared" ref="LB353:LB412" si="1300">IFERROR(CU353/GA353,"i.a.")</f>
        <v>i.a.</v>
      </c>
      <c r="LC353" s="308" t="str">
        <f t="shared" si="1194"/>
        <v>i.a.</v>
      </c>
    </row>
    <row r="354" spans="1:315" s="1" customFormat="1" ht="15.75" customHeight="1" x14ac:dyDescent="0.3">
      <c r="A354" s="348" t="s">
        <v>335</v>
      </c>
      <c r="B354" s="172">
        <v>73432219</v>
      </c>
      <c r="C354" t="s">
        <v>128</v>
      </c>
      <c r="D354" s="336"/>
      <c r="E354">
        <v>1</v>
      </c>
      <c r="F354"/>
      <c r="G354"/>
      <c r="H354"/>
      <c r="I354" s="186">
        <v>45044</v>
      </c>
      <c r="J354" s="176"/>
      <c r="K354" s="176" t="s">
        <v>132</v>
      </c>
      <c r="L354" s="176" t="s">
        <v>132</v>
      </c>
      <c r="M354" s="176" t="s">
        <v>132</v>
      </c>
      <c r="N354" s="176" t="s">
        <v>132</v>
      </c>
      <c r="O354" s="176" t="s">
        <v>132</v>
      </c>
      <c r="P354" s="176" t="s">
        <v>132</v>
      </c>
      <c r="Q354" s="94">
        <f t="shared" si="1107"/>
        <v>-1</v>
      </c>
      <c r="R354" s="94">
        <f t="shared" si="1108"/>
        <v>0.36989408004797442</v>
      </c>
      <c r="S354" s="94">
        <f t="shared" si="1109"/>
        <v>0.14316532280003047</v>
      </c>
      <c r="T354" s="94">
        <f t="shared" si="1110"/>
        <v>-3.1992521297186216E-2</v>
      </c>
      <c r="U354" s="94">
        <f t="shared" si="1111"/>
        <v>3.3609888671695121E-2</v>
      </c>
      <c r="V354" s="94">
        <f t="shared" si="1112"/>
        <v>3.7289378185678457E-2</v>
      </c>
      <c r="W354" s="362">
        <f t="shared" si="1113"/>
        <v>-3453.9659999999999</v>
      </c>
      <c r="X354" s="362">
        <f t="shared" si="1114"/>
        <v>932.6279999999997</v>
      </c>
      <c r="Y354" s="362">
        <f t="shared" si="1115"/>
        <v>315.76200000000017</v>
      </c>
      <c r="Z354" s="100"/>
      <c r="AA354" s="396">
        <v>3453.9659999999999</v>
      </c>
      <c r="AB354" s="100">
        <v>2521.3380000000002</v>
      </c>
      <c r="AC354" s="100">
        <v>2205.576</v>
      </c>
      <c r="AD354" s="203">
        <v>2278.4699999999998</v>
      </c>
      <c r="AE354" s="203">
        <v>2204.3809999999999</v>
      </c>
      <c r="AF354" s="203">
        <v>2125.136</v>
      </c>
      <c r="AG354" s="205">
        <v>1473.73</v>
      </c>
      <c r="AH354" s="205">
        <v>1317.442</v>
      </c>
      <c r="AI354" s="205">
        <v>1254.81</v>
      </c>
      <c r="AJ354" s="205">
        <v>1189.7539999999999</v>
      </c>
      <c r="AK354" s="205">
        <v>1191.0999999999999</v>
      </c>
      <c r="AL354" s="94">
        <f t="shared" si="1170"/>
        <v>-1</v>
      </c>
      <c r="AM354" s="94">
        <f t="shared" si="1171"/>
        <v>9.9829021629543435E-2</v>
      </c>
      <c r="AN354" s="94">
        <f t="shared" si="1195"/>
        <v>0.12911781619312512</v>
      </c>
      <c r="AO354" s="94">
        <f t="shared" si="1196"/>
        <v>-3.9481916098814671E-2</v>
      </c>
      <c r="AP354" s="94">
        <f t="shared" si="1197"/>
        <v>1.8144611734919561E-2</v>
      </c>
      <c r="AQ354" s="94">
        <f t="shared" si="1198"/>
        <v>5.8137699120632838E-2</v>
      </c>
      <c r="AR354" s="362">
        <f t="shared" si="1172"/>
        <v>-2116.3130000000001</v>
      </c>
      <c r="AS354" s="362">
        <f t="shared" si="1199"/>
        <v>192.09300000000007</v>
      </c>
      <c r="AT354" s="362">
        <f t="shared" si="1200"/>
        <v>220.03999999999996</v>
      </c>
      <c r="AU354" s="266"/>
      <c r="AV354" s="266">
        <v>2116.3130000000001</v>
      </c>
      <c r="AW354" s="266">
        <v>1924.22</v>
      </c>
      <c r="AX354" s="266">
        <v>1704.18</v>
      </c>
      <c r="AY354" s="266">
        <v>1774.23</v>
      </c>
      <c r="AZ354" s="267">
        <v>1742.6110000000001</v>
      </c>
      <c r="BA354" s="267">
        <v>1646.866</v>
      </c>
      <c r="BB354" s="205">
        <v>1105.6020000000001</v>
      </c>
      <c r="BC354" s="205">
        <v>1006.204</v>
      </c>
      <c r="BD354" s="205">
        <v>961.745</v>
      </c>
      <c r="BE354" s="205">
        <v>926.51499999999999</v>
      </c>
      <c r="BF354" s="205">
        <v>922.45299999999997</v>
      </c>
      <c r="BG354" s="94">
        <f t="shared" si="1173"/>
        <v>-1</v>
      </c>
      <c r="BH354" s="94">
        <f t="shared" si="1201"/>
        <v>8.520225776105364E-2</v>
      </c>
      <c r="BI354" s="94">
        <f t="shared" si="1202"/>
        <v>5.2339797847801683E-2</v>
      </c>
      <c r="BJ354" s="94">
        <f t="shared" si="1203"/>
        <v>0.79732038005764938</v>
      </c>
      <c r="BK354" s="94">
        <f t="shared" si="1204"/>
        <v>0.20017937985820439</v>
      </c>
      <c r="BL354" s="94">
        <f t="shared" si="1205"/>
        <v>0.18919193458276201</v>
      </c>
      <c r="BM354" s="362">
        <f t="shared" si="1174"/>
        <v>-115.357</v>
      </c>
      <c r="BN354" s="362">
        <f t="shared" si="1206"/>
        <v>9.0570000000000022</v>
      </c>
      <c r="BO354" s="362">
        <f t="shared" si="1207"/>
        <v>5.2869999999999919</v>
      </c>
      <c r="BP354" s="266"/>
      <c r="BQ354" s="266">
        <v>115.357</v>
      </c>
      <c r="BR354" s="266">
        <v>106.3</v>
      </c>
      <c r="BS354" s="266">
        <v>101.01300000000001</v>
      </c>
      <c r="BT354" s="266">
        <v>56.201999999999998</v>
      </c>
      <c r="BU354" s="267">
        <v>46.828000000000003</v>
      </c>
      <c r="BV354" s="267">
        <v>39.378</v>
      </c>
      <c r="BW354" s="205">
        <v>43.643999999999998</v>
      </c>
      <c r="BX354" s="205">
        <v>40.765000000000001</v>
      </c>
      <c r="BY354" s="205">
        <v>34.994999999999997</v>
      </c>
      <c r="BZ354" s="205">
        <v>37.353000000000002</v>
      </c>
      <c r="CA354" s="205">
        <v>23.492000000000001</v>
      </c>
      <c r="CB354" s="94">
        <f t="shared" si="1175"/>
        <v>-1</v>
      </c>
      <c r="CC354" s="94">
        <f t="shared" si="1208"/>
        <v>-9.3340353194185984E-3</v>
      </c>
      <c r="CD354" s="94">
        <f t="shared" si="1209"/>
        <v>0.3058824900365909</v>
      </c>
      <c r="CE354" s="94">
        <f t="shared" si="1210"/>
        <v>0.50995917792792778</v>
      </c>
      <c r="CF354" s="94">
        <f t="shared" si="1211"/>
        <v>0.21184723969550295</v>
      </c>
      <c r="CG354" s="94">
        <f t="shared" si="1212"/>
        <v>0.66448979591836721</v>
      </c>
      <c r="CH354" s="362">
        <f t="shared" si="1176"/>
        <v>-111.017</v>
      </c>
      <c r="CI354" s="362">
        <f t="shared" si="1213"/>
        <v>-1.0460000000000065</v>
      </c>
      <c r="CJ354" s="362">
        <f t="shared" si="1214"/>
        <v>26.249000000000009</v>
      </c>
      <c r="CK354" s="100"/>
      <c r="CL354" s="100">
        <v>111.017</v>
      </c>
      <c r="CM354" s="100">
        <v>112.063</v>
      </c>
      <c r="CN354" s="100">
        <v>85.813999999999993</v>
      </c>
      <c r="CO354" s="100">
        <v>56.832000000000001</v>
      </c>
      <c r="CP354" s="203">
        <v>46.896999999999998</v>
      </c>
      <c r="CQ354" s="203">
        <v>28.175000000000001</v>
      </c>
      <c r="CR354" s="228">
        <v>49.24</v>
      </c>
      <c r="CS354" s="228">
        <v>42.171999999999997</v>
      </c>
      <c r="CT354" s="228">
        <v>39.604999999999997</v>
      </c>
      <c r="CU354" s="228">
        <v>36.880000000000003</v>
      </c>
      <c r="CV354" s="228">
        <v>21.599</v>
      </c>
      <c r="CW354" s="94">
        <f t="shared" si="1177"/>
        <v>-1</v>
      </c>
      <c r="CX354" s="94">
        <f t="shared" si="1215"/>
        <v>-0.10351569485342338</v>
      </c>
      <c r="CY354" s="94">
        <f t="shared" si="1216"/>
        <v>0.3475075904833812</v>
      </c>
      <c r="CZ354" s="94">
        <f t="shared" si="1217"/>
        <v>0.45864185959321396</v>
      </c>
      <c r="DA354" s="94">
        <f t="shared" si="1218"/>
        <v>0.28079231692677076</v>
      </c>
      <c r="DB354" s="94">
        <f t="shared" si="1219"/>
        <v>0.63919909480001957</v>
      </c>
      <c r="DC354" s="362">
        <f t="shared" si="1178"/>
        <v>-75.197999999999993</v>
      </c>
      <c r="DD354" s="362">
        <f t="shared" si="1220"/>
        <v>-8.6830000000000069</v>
      </c>
      <c r="DE354" s="362">
        <f t="shared" si="1221"/>
        <v>21.631999999999998</v>
      </c>
      <c r="DF354" s="266"/>
      <c r="DG354" s="266">
        <v>75.197999999999993</v>
      </c>
      <c r="DH354" s="266">
        <v>83.881</v>
      </c>
      <c r="DI354" s="266">
        <v>62.249000000000002</v>
      </c>
      <c r="DJ354" s="266">
        <v>42.676000000000002</v>
      </c>
      <c r="DK354" s="267">
        <v>33.32</v>
      </c>
      <c r="DL354" s="267">
        <v>20.327000000000002</v>
      </c>
      <c r="DM354" s="205">
        <v>39.191000000000003</v>
      </c>
      <c r="DN354" s="205">
        <v>36.055</v>
      </c>
      <c r="DO354" s="205">
        <v>32.625999999999998</v>
      </c>
      <c r="DP354" s="205">
        <v>22.155999999999999</v>
      </c>
      <c r="DQ354" s="205">
        <v>9.2799999999999994</v>
      </c>
      <c r="DR354" s="94">
        <f t="shared" si="1179"/>
        <v>-1</v>
      </c>
      <c r="DS354" s="94">
        <f t="shared" si="1222"/>
        <v>0.10093110876756521</v>
      </c>
      <c r="DT354" s="94">
        <f t="shared" si="1223"/>
        <v>0.17743137142529666</v>
      </c>
      <c r="DU354" s="94">
        <f t="shared" si="1224"/>
        <v>0.11288985266917524</v>
      </c>
      <c r="DV354" s="94">
        <f t="shared" si="1225"/>
        <v>0.11719764385470451</v>
      </c>
      <c r="DW354" s="94">
        <f t="shared" si="1226"/>
        <v>0.10224099413571619</v>
      </c>
      <c r="DX354" s="362">
        <f t="shared" si="1180"/>
        <v>-610.70299999999997</v>
      </c>
      <c r="DY354" s="362">
        <f t="shared" si="1227"/>
        <v>55.987999999999943</v>
      </c>
      <c r="DZ354" s="362">
        <f t="shared" si="1228"/>
        <v>83.592000000000041</v>
      </c>
      <c r="EA354" s="100"/>
      <c r="EB354" s="100">
        <v>610.70299999999997</v>
      </c>
      <c r="EC354" s="100">
        <v>554.71500000000003</v>
      </c>
      <c r="ED354" s="100">
        <v>471.12299999999999</v>
      </c>
      <c r="EE354" s="100">
        <v>423.33300000000003</v>
      </c>
      <c r="EF354" s="203">
        <v>378.92399999999998</v>
      </c>
      <c r="EG354" s="203">
        <v>343.77600000000001</v>
      </c>
      <c r="EH354" s="228">
        <v>288.471</v>
      </c>
      <c r="EI354" s="228">
        <v>254.666</v>
      </c>
      <c r="EJ354" s="228">
        <v>228.727</v>
      </c>
      <c r="EK354" s="228">
        <v>203.83199999999999</v>
      </c>
      <c r="EL354" s="228">
        <v>188.691</v>
      </c>
      <c r="EM354" s="94">
        <f t="shared" si="1181"/>
        <v>-1</v>
      </c>
      <c r="EN354" s="94">
        <f t="shared" si="1229"/>
        <v>6.0066019891544052E-2</v>
      </c>
      <c r="EO354" s="94">
        <f t="shared" si="1230"/>
        <v>5.9028932380049359E-2</v>
      </c>
      <c r="EP354" s="94">
        <f t="shared" si="1231"/>
        <v>0.19810572068202351</v>
      </c>
      <c r="EQ354" s="94">
        <f t="shared" si="1232"/>
        <v>1.76687288037818E-2</v>
      </c>
      <c r="ER354" s="94">
        <f t="shared" si="1233"/>
        <v>-2.1674381115220756E-2</v>
      </c>
      <c r="ES354" s="362">
        <f t="shared" si="1182"/>
        <v>-1684.6759999999999</v>
      </c>
      <c r="ET354" s="362">
        <f t="shared" si="1234"/>
        <v>95.457999999999856</v>
      </c>
      <c r="EU354" s="362">
        <f t="shared" si="1235"/>
        <v>88.581000000000131</v>
      </c>
      <c r="EV354" s="100"/>
      <c r="EW354" s="100">
        <v>1684.6759999999999</v>
      </c>
      <c r="EX354" s="100">
        <v>1589.2180000000001</v>
      </c>
      <c r="EY354" s="100">
        <v>1500.6369999999999</v>
      </c>
      <c r="EZ354" s="100">
        <v>1252.508</v>
      </c>
      <c r="FA354" s="203">
        <v>1230.7619999999999</v>
      </c>
      <c r="FB354" s="203">
        <v>1258.029</v>
      </c>
      <c r="FC354" s="228">
        <v>944.24900000000002</v>
      </c>
      <c r="FD354" s="228">
        <v>896.25900000000001</v>
      </c>
      <c r="FE354" s="228">
        <v>826.12800000000004</v>
      </c>
      <c r="FF354" s="228">
        <v>729.54200000000003</v>
      </c>
      <c r="FG354" s="228">
        <v>657.56200000000001</v>
      </c>
      <c r="FH354" s="94">
        <f t="shared" si="1183"/>
        <v>-1</v>
      </c>
      <c r="FI354" s="94">
        <f t="shared" si="1236"/>
        <v>5.1170858629661753E-2</v>
      </c>
      <c r="FJ354" s="94">
        <f t="shared" si="1237"/>
        <v>5.7313159101329662E-2</v>
      </c>
      <c r="FK354" s="94">
        <f t="shared" si="1238"/>
        <v>-6.4751286449399661E-2</v>
      </c>
      <c r="FL354" s="94">
        <f t="shared" si="1239"/>
        <v>-9.7664543524416132E-3</v>
      </c>
      <c r="FM354" s="94">
        <f t="shared" si="1240"/>
        <v>6.7543064369900277E-2</v>
      </c>
      <c r="FN354" s="362">
        <f t="shared" si="1184"/>
        <v>-2424</v>
      </c>
      <c r="FO354" s="362">
        <f t="shared" si="1241"/>
        <v>118</v>
      </c>
      <c r="FP354" s="362">
        <f t="shared" si="1242"/>
        <v>125</v>
      </c>
      <c r="FQ354" s="486"/>
      <c r="FR354" s="486">
        <v>2424</v>
      </c>
      <c r="FS354" s="486">
        <v>2306</v>
      </c>
      <c r="FT354" s="486">
        <v>2181</v>
      </c>
      <c r="FU354" s="486">
        <v>2332</v>
      </c>
      <c r="FV354" s="487">
        <v>2355</v>
      </c>
      <c r="FW354" s="487">
        <v>2206</v>
      </c>
      <c r="FX354" s="488">
        <v>1475</v>
      </c>
      <c r="FY354" s="488">
        <v>1404</v>
      </c>
      <c r="FZ354" s="488">
        <v>1370</v>
      </c>
      <c r="GA354" s="488">
        <v>1375</v>
      </c>
      <c r="GB354" s="488">
        <v>1350</v>
      </c>
      <c r="GC354" s="2"/>
      <c r="GD354" s="89"/>
      <c r="GE354" s="1" t="s">
        <v>81</v>
      </c>
      <c r="GF354" s="336" t="s">
        <v>87</v>
      </c>
      <c r="GG354" s="1">
        <v>3450</v>
      </c>
      <c r="GH354" s="1" t="s">
        <v>336</v>
      </c>
      <c r="GI354" s="18" t="s">
        <v>97</v>
      </c>
      <c r="GJ354" s="94">
        <f t="shared" si="1116"/>
        <v>-1</v>
      </c>
      <c r="GK354" s="94">
        <f t="shared" si="1117"/>
        <v>-0.12798430101817709</v>
      </c>
      <c r="GL354" s="94">
        <f t="shared" si="1118"/>
        <v>0.13863439306027764</v>
      </c>
      <c r="GM354" s="94">
        <f t="shared" si="1119"/>
        <v>0.35431515938953467</v>
      </c>
      <c r="GN354" s="94">
        <f t="shared" si="1120"/>
        <v>9.1672618784180121E-2</v>
      </c>
      <c r="GO354" s="94">
        <f t="shared" si="1121"/>
        <v>0.45616255707762565</v>
      </c>
      <c r="GP354" s="366">
        <f t="shared" si="1122"/>
        <v>-0.19051876665711356</v>
      </c>
      <c r="GQ354" s="366">
        <f t="shared" si="1123"/>
        <v>-2.7962124087818896E-2</v>
      </c>
      <c r="GR354" s="366">
        <f t="shared" si="1124"/>
        <v>2.6601133663533283E-2</v>
      </c>
      <c r="GS354" s="94">
        <f t="shared" si="1185"/>
        <v>0</v>
      </c>
      <c r="GT354" s="94">
        <f t="shared" si="1243"/>
        <v>0.19051876665711356</v>
      </c>
      <c r="GU354" s="94">
        <f t="shared" si="1244"/>
        <v>0.21848089074493246</v>
      </c>
      <c r="GV354" s="94">
        <f t="shared" si="1245"/>
        <v>0.19187975708139918</v>
      </c>
      <c r="GW354" s="94">
        <f t="shared" si="1246"/>
        <v>0.14168028449736181</v>
      </c>
      <c r="GX354" s="94">
        <f t="shared" si="1247"/>
        <v>0.12978275909782758</v>
      </c>
      <c r="GY354" s="94">
        <f t="shared" si="1248"/>
        <v>8.9126559714794995E-2</v>
      </c>
      <c r="GZ354" s="94">
        <f t="shared" si="1249"/>
        <v>0.18131705260367093</v>
      </c>
      <c r="HA354" s="94">
        <f t="shared" si="1250"/>
        <v>0.17448328792514578</v>
      </c>
      <c r="HB354" s="94">
        <f t="shared" si="1251"/>
        <v>0.18311952820308905</v>
      </c>
      <c r="HC354" s="94">
        <f t="shared" si="1252"/>
        <v>0.18791255544261101</v>
      </c>
      <c r="HD354" s="94">
        <f t="shared" si="1125"/>
        <v>-1</v>
      </c>
      <c r="HE354" s="94">
        <f t="shared" si="1126"/>
        <v>2.4198591082753573E-2</v>
      </c>
      <c r="HF354" s="94">
        <f t="shared" si="1127"/>
        <v>-6.2336565066747264E-2</v>
      </c>
      <c r="HG354" s="94">
        <f t="shared" si="1128"/>
        <v>0.62113938066675001</v>
      </c>
      <c r="HH354" s="94">
        <f t="shared" si="1129"/>
        <v>0.20284771248260566</v>
      </c>
      <c r="HI354" s="94">
        <f t="shared" si="1130"/>
        <v>5.2290544006731166E-2</v>
      </c>
      <c r="HJ354" s="366">
        <f t="shared" si="1131"/>
        <v>-7.0470821596545274E-2</v>
      </c>
      <c r="HK354" s="366">
        <f t="shared" si="1132"/>
        <v>1.6650038478159684E-3</v>
      </c>
      <c r="HL354" s="366">
        <f t="shared" si="1133"/>
        <v>-4.5742621235622116E-3</v>
      </c>
      <c r="HM354" s="94">
        <f t="shared" si="1186"/>
        <v>0</v>
      </c>
      <c r="HN354" s="94">
        <f t="shared" si="1253"/>
        <v>7.0470821596545274E-2</v>
      </c>
      <c r="HO354" s="94">
        <f t="shared" si="1254"/>
        <v>6.8805817748729306E-2</v>
      </c>
      <c r="HP354" s="94">
        <f t="shared" si="1255"/>
        <v>7.3380079872291518E-2</v>
      </c>
      <c r="HQ354" s="94">
        <f t="shared" si="1256"/>
        <v>4.5264510101599903E-2</v>
      </c>
      <c r="HR354" s="94">
        <f t="shared" si="1257"/>
        <v>3.7631122902646308E-2</v>
      </c>
      <c r="HS354" s="94">
        <f t="shared" si="1258"/>
        <v>3.5761152769995426E-2</v>
      </c>
      <c r="HT354" s="94">
        <f t="shared" si="1259"/>
        <v>4.7426036724643413E-2</v>
      </c>
      <c r="HU354" s="94">
        <f t="shared" si="1260"/>
        <v>4.7335471064284616E-2</v>
      </c>
      <c r="HV354" s="94">
        <f t="shared" si="1261"/>
        <v>4.4990261430766162E-2</v>
      </c>
      <c r="HW354" s="94">
        <f t="shared" si="1262"/>
        <v>5.3857533393314415E-2</v>
      </c>
      <c r="HX354" s="94" t="e">
        <f t="shared" si="1134"/>
        <v>#VALUE!</v>
      </c>
      <c r="HY354" s="94">
        <f t="shared" si="1135"/>
        <v>3.8549569658125671E-2</v>
      </c>
      <c r="HZ354" s="94">
        <f t="shared" si="1136"/>
        <v>0.11180283694341678</v>
      </c>
      <c r="IA354" s="94">
        <f t="shared" si="1137"/>
        <v>-7.1125499646507967E-2</v>
      </c>
      <c r="IB354" s="94">
        <f t="shared" si="1138"/>
        <v>9.7800897515947144E-2</v>
      </c>
      <c r="IC354" s="94">
        <f t="shared" si="1139"/>
        <v>0.12666066681581067</v>
      </c>
      <c r="ID354" s="366" t="e">
        <f t="shared" si="1140"/>
        <v>#VALUE!</v>
      </c>
      <c r="IE354" s="366">
        <f t="shared" si="1141"/>
        <v>1.345568986313217E-2</v>
      </c>
      <c r="IF354" s="366">
        <f t="shared" si="1142"/>
        <v>3.5100352683089475E-2</v>
      </c>
      <c r="IG354" s="94" t="str">
        <f t="shared" si="1187"/>
        <v>i.a.</v>
      </c>
      <c r="IH354" s="94">
        <f t="shared" si="1263"/>
        <v>0.36250471900828407</v>
      </c>
      <c r="II354" s="94">
        <f t="shared" si="1264"/>
        <v>0.3490490291451519</v>
      </c>
      <c r="IJ354" s="94">
        <f t="shared" si="1265"/>
        <v>0.31394867646206243</v>
      </c>
      <c r="IK354" s="94">
        <f t="shared" si="1266"/>
        <v>0.33798826035442492</v>
      </c>
      <c r="IL354" s="94">
        <f t="shared" si="1267"/>
        <v>0.30787755878065781</v>
      </c>
      <c r="IM354" s="94">
        <f t="shared" si="1268"/>
        <v>0.27326556065082763</v>
      </c>
      <c r="IN354" s="94">
        <f t="shared" si="1269"/>
        <v>0.30550310352459997</v>
      </c>
      <c r="IO354" s="94">
        <f t="shared" si="1270"/>
        <v>0.28414331125266246</v>
      </c>
      <c r="IP354" s="94">
        <f t="shared" si="1271"/>
        <v>0.27686629674820368</v>
      </c>
      <c r="IQ354" s="94">
        <f t="shared" si="1272"/>
        <v>0.27939721085283642</v>
      </c>
      <c r="IR354" s="94">
        <f t="shared" si="1188"/>
        <v>0.28695545058868971</v>
      </c>
      <c r="IS354" s="94">
        <f t="shared" si="1143"/>
        <v>-1</v>
      </c>
      <c r="IT354" s="94">
        <f t="shared" si="1144"/>
        <v>-0.20782031722989167</v>
      </c>
      <c r="IU354" s="94">
        <f t="shared" si="1145"/>
        <v>-7.9450909803460409E-2</v>
      </c>
      <c r="IV354" s="94">
        <f t="shared" si="1146"/>
        <v>0.85672158490569006</v>
      </c>
      <c r="IW354" s="94">
        <f t="shared" si="1147"/>
        <v>0.16115315169881908</v>
      </c>
      <c r="IX354" s="94">
        <f t="shared" si="1148"/>
        <v>0.14644183155791715</v>
      </c>
      <c r="IY354" s="366">
        <f t="shared" si="1149"/>
        <v>-3.3398417934629353E-2</v>
      </c>
      <c r="IZ354" s="366">
        <f t="shared" si="1150"/>
        <v>-8.7617367134186219E-3</v>
      </c>
      <c r="JA354" s="366">
        <f t="shared" si="1151"/>
        <v>-3.6387659060385796E-3</v>
      </c>
      <c r="JB354" s="392"/>
      <c r="JC354" s="94">
        <f t="shared" si="1273"/>
        <v>3.3398417934629353E-2</v>
      </c>
      <c r="JD354" s="94">
        <f t="shared" si="1274"/>
        <v>4.2160154648047975E-2</v>
      </c>
      <c r="JE354" s="94">
        <f t="shared" si="1275"/>
        <v>4.5798920554086554E-2</v>
      </c>
      <c r="JF354" s="94">
        <f t="shared" si="1276"/>
        <v>2.4666552555004016E-2</v>
      </c>
      <c r="JG354" s="94">
        <f t="shared" si="1277"/>
        <v>2.1243151705626209E-2</v>
      </c>
      <c r="JH354" s="94">
        <f t="shared" si="1278"/>
        <v>1.8529637632603277E-2</v>
      </c>
      <c r="JI354" s="94">
        <f t="shared" si="1279"/>
        <v>2.9614651259050162E-2</v>
      </c>
      <c r="JJ354" s="94">
        <f t="shared" si="1280"/>
        <v>3.0942538646862632E-2</v>
      </c>
      <c r="JK354" s="94">
        <f t="shared" si="1281"/>
        <v>2.7888684342649486E-2</v>
      </c>
      <c r="JL354" s="94">
        <f t="shared" si="1282"/>
        <v>3.1395565806040582E-2</v>
      </c>
      <c r="JM354" s="94">
        <f t="shared" si="1189"/>
        <v>1.9722945176727399E-2</v>
      </c>
      <c r="JN354" s="94" t="e">
        <f t="shared" si="1152"/>
        <v>#VALUE!</v>
      </c>
      <c r="JO354" s="94">
        <f t="shared" si="1153"/>
        <v>0.303207817075342</v>
      </c>
      <c r="JP354" s="94">
        <f t="shared" si="1154"/>
        <v>8.1198425423619616E-2</v>
      </c>
      <c r="JQ354" s="94">
        <f t="shared" si="1155"/>
        <v>3.5026795201724782E-2</v>
      </c>
      <c r="JR354" s="94">
        <f t="shared" si="1156"/>
        <v>4.3804154297530866E-2</v>
      </c>
      <c r="JS354" s="94">
        <f t="shared" si="1157"/>
        <v>-2.8339546378935675E-2</v>
      </c>
      <c r="JT354" s="364" t="e">
        <f t="shared" si="1158"/>
        <v>#VALUE!</v>
      </c>
      <c r="JU354" s="364">
        <f t="shared" si="1159"/>
        <v>0.33152185216353369</v>
      </c>
      <c r="JV354" s="364">
        <f t="shared" si="1160"/>
        <v>8.2113387598406806E-2</v>
      </c>
      <c r="JW354" s="99" t="str">
        <f t="shared" si="1190"/>
        <v>i.a.</v>
      </c>
      <c r="JX354" s="99">
        <f t="shared" si="1283"/>
        <v>1.4249034653465347</v>
      </c>
      <c r="JY354" s="99">
        <f t="shared" si="1284"/>
        <v>1.093381613183001</v>
      </c>
      <c r="JZ354" s="99">
        <f t="shared" si="1285"/>
        <v>1.0112682255845942</v>
      </c>
      <c r="KA354" s="99">
        <f t="shared" si="1286"/>
        <v>0.97704545454545444</v>
      </c>
      <c r="KB354" s="99">
        <f t="shared" si="1287"/>
        <v>0.93604288747346065</v>
      </c>
      <c r="KC354" s="99">
        <f t="shared" si="1288"/>
        <v>0.9633436083408885</v>
      </c>
      <c r="KD354" s="99">
        <f t="shared" si="1289"/>
        <v>0.99913898305084747</v>
      </c>
      <c r="KE354" s="99">
        <f t="shared" si="1290"/>
        <v>0.9383490028490028</v>
      </c>
      <c r="KF354" s="99">
        <f t="shared" si="1191"/>
        <v>0.91591970802919709</v>
      </c>
      <c r="KG354" s="99">
        <f t="shared" si="1192"/>
        <v>0.86527563636363625</v>
      </c>
      <c r="KH354" s="99">
        <f t="shared" si="1193"/>
        <v>0.88229629629629625</v>
      </c>
      <c r="KI354" s="94">
        <f t="shared" si="1161"/>
        <v>-1</v>
      </c>
      <c r="KJ354" s="94">
        <f t="shared" si="1162"/>
        <v>-5.7559523699083834E-2</v>
      </c>
      <c r="KK354" s="94">
        <f t="shared" si="1163"/>
        <v>0.23509527787068735</v>
      </c>
      <c r="KL354" s="94">
        <f t="shared" si="1164"/>
        <v>0.61450013889405208</v>
      </c>
      <c r="KM354" s="94">
        <f t="shared" si="1165"/>
        <v>0.22379942087603316</v>
      </c>
      <c r="KN354" s="94">
        <f t="shared" si="1166"/>
        <v>0.5591781273018761</v>
      </c>
      <c r="KO354" s="364">
        <f t="shared" si="1167"/>
        <v>-4.5799092409240925E-2</v>
      </c>
      <c r="KP354" s="364">
        <f t="shared" si="1168"/>
        <v>-2.7971781891979325E-3</v>
      </c>
      <c r="KQ354" s="364">
        <f t="shared" si="1169"/>
        <v>9.2500991174668326E-3</v>
      </c>
      <c r="KR354" s="308"/>
      <c r="KS354" s="308">
        <f t="shared" si="1291"/>
        <v>4.5799092409240925E-2</v>
      </c>
      <c r="KT354" s="308">
        <f t="shared" si="1292"/>
        <v>4.8596270598438858E-2</v>
      </c>
      <c r="KU354" s="308">
        <f t="shared" si="1293"/>
        <v>3.9346171480972025E-2</v>
      </c>
      <c r="KV354" s="308">
        <f t="shared" si="1294"/>
        <v>2.43704974271012E-2</v>
      </c>
      <c r="KW354" s="308">
        <f t="shared" si="1295"/>
        <v>1.9913800424628449E-2</v>
      </c>
      <c r="KX354" s="308">
        <f t="shared" si="1296"/>
        <v>1.2771985494106981E-2</v>
      </c>
      <c r="KY354" s="308">
        <f t="shared" si="1297"/>
        <v>3.3383050847457629E-2</v>
      </c>
      <c r="KZ354" s="308">
        <f t="shared" si="1298"/>
        <v>3.0037037037037036E-2</v>
      </c>
      <c r="LA354" s="308">
        <f t="shared" si="1299"/>
        <v>2.890875912408759E-2</v>
      </c>
      <c r="LB354" s="308">
        <f t="shared" si="1300"/>
        <v>2.6821818181818183E-2</v>
      </c>
      <c r="LC354" s="308">
        <f t="shared" si="1194"/>
        <v>1.5999259259259258E-2</v>
      </c>
    </row>
    <row r="355" spans="1:315" s="1" customFormat="1" ht="15.75" customHeight="1" x14ac:dyDescent="0.3">
      <c r="A355" t="s">
        <v>324</v>
      </c>
      <c r="B355" s="171">
        <v>77355413</v>
      </c>
      <c r="C355" t="s">
        <v>128</v>
      </c>
      <c r="D355" s="336"/>
      <c r="E355">
        <v>1</v>
      </c>
      <c r="F355"/>
      <c r="G355"/>
      <c r="H355"/>
      <c r="I355" s="186">
        <v>45041</v>
      </c>
      <c r="J355" s="176"/>
      <c r="K355" s="176" t="s">
        <v>132</v>
      </c>
      <c r="L355" s="176" t="s">
        <v>132</v>
      </c>
      <c r="M355" s="176" t="s">
        <v>132</v>
      </c>
      <c r="N355" s="176" t="s">
        <v>132</v>
      </c>
      <c r="O355" s="176" t="s">
        <v>132</v>
      </c>
      <c r="P355" s="176" t="s">
        <v>132</v>
      </c>
      <c r="Q355" s="94">
        <f t="shared" si="1107"/>
        <v>-1</v>
      </c>
      <c r="R355" s="94">
        <f t="shared" si="1108"/>
        <v>0.27551774823715758</v>
      </c>
      <c r="S355" s="94">
        <f t="shared" si="1109"/>
        <v>0.61028370296125845</v>
      </c>
      <c r="T355" s="94">
        <f t="shared" si="1110"/>
        <v>0.11145920502092044</v>
      </c>
      <c r="U355" s="94">
        <f t="shared" si="1111"/>
        <v>0.61536966788607916</v>
      </c>
      <c r="V355" s="94">
        <f t="shared" si="1112"/>
        <v>0.12393767032883551</v>
      </c>
      <c r="W355" s="362">
        <f t="shared" si="1113"/>
        <v>-436.48599999999999</v>
      </c>
      <c r="X355" s="362">
        <f t="shared" si="1114"/>
        <v>94.283000000000015</v>
      </c>
      <c r="Y355" s="362">
        <f t="shared" si="1115"/>
        <v>129.69199999999998</v>
      </c>
      <c r="Z355" s="100"/>
      <c r="AA355" s="396">
        <v>436.48599999999999</v>
      </c>
      <c r="AB355" s="100">
        <v>342.20299999999997</v>
      </c>
      <c r="AC355" s="100">
        <v>212.511</v>
      </c>
      <c r="AD355" s="203">
        <v>191.2</v>
      </c>
      <c r="AE355" s="203">
        <v>118.363</v>
      </c>
      <c r="AF355" s="203">
        <v>105.31100000000001</v>
      </c>
      <c r="AG355" s="205">
        <v>75.644999999999996</v>
      </c>
      <c r="AH355" s="205">
        <v>80.635399000000007</v>
      </c>
      <c r="AI355" s="205">
        <v>41.648145</v>
      </c>
      <c r="AJ355" s="205">
        <v>37.744</v>
      </c>
      <c r="AK355" s="205">
        <v>40.430999999999997</v>
      </c>
      <c r="AL355" s="94">
        <f t="shared" si="1170"/>
        <v>-1</v>
      </c>
      <c r="AM355" s="94">
        <f t="shared" si="1171"/>
        <v>0.29862319139288518</v>
      </c>
      <c r="AN355" s="94">
        <f t="shared" si="1195"/>
        <v>0.44507189916246714</v>
      </c>
      <c r="AO355" s="94">
        <f t="shared" si="1196"/>
        <v>0.12249005382635143</v>
      </c>
      <c r="AP355" s="94">
        <f t="shared" si="1197"/>
        <v>0.56623414705666752</v>
      </c>
      <c r="AQ355" s="94">
        <f t="shared" si="1198"/>
        <v>0.16645288965441407</v>
      </c>
      <c r="AR355" s="362">
        <f t="shared" si="1172"/>
        <v>-315.03300000000002</v>
      </c>
      <c r="AS355" s="362">
        <f t="shared" si="1199"/>
        <v>72.443000000000012</v>
      </c>
      <c r="AT355" s="362">
        <f t="shared" si="1200"/>
        <v>74.716000000000008</v>
      </c>
      <c r="AU355" s="266"/>
      <c r="AV355" s="266">
        <v>315.03300000000002</v>
      </c>
      <c r="AW355" s="266">
        <v>242.59</v>
      </c>
      <c r="AX355" s="266">
        <v>167.874</v>
      </c>
      <c r="AY355" s="266">
        <v>149.55500000000001</v>
      </c>
      <c r="AZ355" s="267">
        <v>95.486999999999995</v>
      </c>
      <c r="BA355" s="267">
        <v>81.861000000000004</v>
      </c>
      <c r="BB355" s="205">
        <v>55.448999999999998</v>
      </c>
      <c r="BC355" s="205">
        <v>58.051389</v>
      </c>
      <c r="BD355" s="205">
        <v>28.189409000000001</v>
      </c>
      <c r="BE355" s="205">
        <v>25.460467999999999</v>
      </c>
      <c r="BF355" s="205">
        <v>29.042999999999999</v>
      </c>
      <c r="BG355" s="94">
        <f t="shared" si="1173"/>
        <v>-1</v>
      </c>
      <c r="BH355" s="94">
        <f t="shared" si="1201"/>
        <v>0.55209960706339034</v>
      </c>
      <c r="BI355" s="94">
        <f t="shared" si="1202"/>
        <v>8.1511443346474963E-2</v>
      </c>
      <c r="BJ355" s="94">
        <f t="shared" si="1203"/>
        <v>0.70994571878830304</v>
      </c>
      <c r="BK355" s="94">
        <f t="shared" si="1204"/>
        <v>0.45336556813844009</v>
      </c>
      <c r="BL355" s="94">
        <f t="shared" si="1205"/>
        <v>-0.25202246121633193</v>
      </c>
      <c r="BM355" s="362">
        <f t="shared" si="1174"/>
        <v>-32.784999999999997</v>
      </c>
      <c r="BN355" s="362">
        <f t="shared" si="1206"/>
        <v>11.661999999999995</v>
      </c>
      <c r="BO355" s="362">
        <f t="shared" si="1207"/>
        <v>1.5920000000000023</v>
      </c>
      <c r="BP355" s="266"/>
      <c r="BQ355" s="266">
        <v>32.784999999999997</v>
      </c>
      <c r="BR355" s="266">
        <v>21.123000000000001</v>
      </c>
      <c r="BS355" s="266">
        <v>19.530999999999999</v>
      </c>
      <c r="BT355" s="266">
        <v>11.422000000000001</v>
      </c>
      <c r="BU355" s="266">
        <v>7.859</v>
      </c>
      <c r="BV355" s="266">
        <v>10.507</v>
      </c>
      <c r="BW355" s="201">
        <v>8.3729999999999993</v>
      </c>
      <c r="BX355" s="201">
        <v>16.066094</v>
      </c>
      <c r="BY355" s="201">
        <v>8.1664890000000003</v>
      </c>
      <c r="BZ355" s="201">
        <v>6.1926569999999996</v>
      </c>
      <c r="CA355" s="201">
        <v>9.8904069999999997</v>
      </c>
      <c r="CB355" s="94">
        <f t="shared" si="1175"/>
        <v>-1</v>
      </c>
      <c r="CC355" s="94">
        <f t="shared" si="1208"/>
        <v>0.5685131195335279</v>
      </c>
      <c r="CD355" s="94">
        <f t="shared" si="1209"/>
        <v>8.1267364821542912E-2</v>
      </c>
      <c r="CE355" s="94">
        <f t="shared" si="1210"/>
        <v>0.66987865810135627</v>
      </c>
      <c r="CF355" s="94">
        <f t="shared" si="1211"/>
        <v>0.45369649805447476</v>
      </c>
      <c r="CG355" s="94">
        <f t="shared" si="1212"/>
        <v>-0.26205972434915775</v>
      </c>
      <c r="CH355" s="362">
        <f t="shared" si="1176"/>
        <v>-31.742000000000001</v>
      </c>
      <c r="CI355" s="362">
        <f t="shared" si="1213"/>
        <v>11.505000000000003</v>
      </c>
      <c r="CJ355" s="362">
        <f t="shared" si="1214"/>
        <v>1.5209999999999972</v>
      </c>
      <c r="CK355" s="100"/>
      <c r="CL355" s="100">
        <v>31.742000000000001</v>
      </c>
      <c r="CM355" s="100">
        <v>20.236999999999998</v>
      </c>
      <c r="CN355" s="100">
        <v>18.716000000000001</v>
      </c>
      <c r="CO355" s="100">
        <v>11.208</v>
      </c>
      <c r="CP355" s="100">
        <v>7.71</v>
      </c>
      <c r="CQ355" s="100">
        <v>10.448</v>
      </c>
      <c r="CR355" s="208">
        <v>8.3040000000000003</v>
      </c>
      <c r="CS355" s="208">
        <v>15.938162</v>
      </c>
      <c r="CT355" s="208">
        <v>7.9633940000000001</v>
      </c>
      <c r="CU355" s="208">
        <v>6.0590000000000002</v>
      </c>
      <c r="CV355" s="208">
        <v>9.7902419999999992</v>
      </c>
      <c r="CW355" s="94">
        <f t="shared" si="1177"/>
        <v>-1</v>
      </c>
      <c r="CX355" s="94">
        <f t="shared" si="1215"/>
        <v>0.79048812975005878</v>
      </c>
      <c r="CY355" s="94">
        <f t="shared" si="1216"/>
        <v>2.7285898261429527E-2</v>
      </c>
      <c r="CZ355" s="94">
        <f t="shared" si="1217"/>
        <v>0.80371660859465732</v>
      </c>
      <c r="DA355" s="94">
        <f t="shared" si="1218"/>
        <v>0.14570858283433141</v>
      </c>
      <c r="DB355" s="94">
        <f t="shared" si="1219"/>
        <v>-0.2245582355217336</v>
      </c>
      <c r="DC355" s="362">
        <f t="shared" si="1178"/>
        <v>-22.852</v>
      </c>
      <c r="DD355" s="362">
        <f t="shared" si="1220"/>
        <v>10.089</v>
      </c>
      <c r="DE355" s="362">
        <f t="shared" si="1221"/>
        <v>0.33900000000000041</v>
      </c>
      <c r="DF355" s="266"/>
      <c r="DG355" s="266">
        <v>22.852</v>
      </c>
      <c r="DH355" s="266">
        <v>12.763</v>
      </c>
      <c r="DI355" s="266">
        <v>12.423999999999999</v>
      </c>
      <c r="DJ355" s="266">
        <v>6.8879999999999999</v>
      </c>
      <c r="DK355" s="266">
        <v>6.0119999999999996</v>
      </c>
      <c r="DL355" s="266">
        <v>7.7530000000000001</v>
      </c>
      <c r="DM355" s="201">
        <v>6.4470000000000001</v>
      </c>
      <c r="DN355" s="201">
        <v>12.6191</v>
      </c>
      <c r="DO355" s="201">
        <v>6.3122819999999997</v>
      </c>
      <c r="DP355" s="201">
        <v>4.6875859999999996</v>
      </c>
      <c r="DQ355" s="201">
        <v>7.4480649999999997</v>
      </c>
      <c r="DR355" s="94">
        <f t="shared" si="1179"/>
        <v>-1</v>
      </c>
      <c r="DS355" s="94">
        <f t="shared" si="1222"/>
        <v>0.98744651650924353</v>
      </c>
      <c r="DT355" s="94">
        <f t="shared" si="1223"/>
        <v>0.14783454762373607</v>
      </c>
      <c r="DU355" s="94">
        <f t="shared" si="1224"/>
        <v>0.16809860774736488</v>
      </c>
      <c r="DV355" s="94">
        <f t="shared" si="1225"/>
        <v>1.3111729572531976</v>
      </c>
      <c r="DW355" s="94">
        <f t="shared" si="1226"/>
        <v>4.9593015622948641E-2</v>
      </c>
      <c r="DX355" s="362">
        <f t="shared" si="1180"/>
        <v>-196.94800000000001</v>
      </c>
      <c r="DY355" s="362">
        <f t="shared" si="1227"/>
        <v>97.852000000000004</v>
      </c>
      <c r="DZ355" s="362">
        <f t="shared" si="1228"/>
        <v>12.763000000000005</v>
      </c>
      <c r="EA355" s="100"/>
      <c r="EB355" s="100">
        <v>196.94800000000001</v>
      </c>
      <c r="EC355" s="100">
        <v>99.096000000000004</v>
      </c>
      <c r="ED355" s="100">
        <v>86.332999999999998</v>
      </c>
      <c r="EE355" s="100">
        <v>73.909000000000006</v>
      </c>
      <c r="EF355" s="100">
        <v>31.978999999999999</v>
      </c>
      <c r="EG355" s="100">
        <v>30.468</v>
      </c>
      <c r="EH355" s="208">
        <v>25.715</v>
      </c>
      <c r="EI355" s="208">
        <v>24.697901999999999</v>
      </c>
      <c r="EJ355" s="208">
        <v>14.900315000000001</v>
      </c>
      <c r="EK355" s="208">
        <v>10.888032000000001</v>
      </c>
      <c r="EL355" s="208">
        <v>13.700447</v>
      </c>
      <c r="EM355" s="94">
        <f t="shared" si="1181"/>
        <v>-1</v>
      </c>
      <c r="EN355" s="94">
        <f t="shared" si="1229"/>
        <v>0.40711035706022991</v>
      </c>
      <c r="EO355" s="94">
        <f t="shared" si="1230"/>
        <v>0.38989551584971421</v>
      </c>
      <c r="EP355" s="94">
        <f t="shared" si="1231"/>
        <v>0.11124460763243341</v>
      </c>
      <c r="EQ355" s="94">
        <f t="shared" si="1232"/>
        <v>1.0638179622286588</v>
      </c>
      <c r="ER355" s="94">
        <f t="shared" si="1233"/>
        <v>4.074527252502777E-2</v>
      </c>
      <c r="ES355" s="362">
        <f t="shared" si="1182"/>
        <v>-419.65800000000002</v>
      </c>
      <c r="ET355" s="362">
        <f t="shared" si="1234"/>
        <v>121.41700000000003</v>
      </c>
      <c r="EU355" s="362">
        <f t="shared" si="1235"/>
        <v>83.662999999999982</v>
      </c>
      <c r="EV355" s="100"/>
      <c r="EW355" s="100">
        <v>419.65800000000002</v>
      </c>
      <c r="EX355" s="100">
        <v>298.24099999999999</v>
      </c>
      <c r="EY355" s="100">
        <v>214.578</v>
      </c>
      <c r="EZ355" s="100">
        <v>193.09700000000001</v>
      </c>
      <c r="FA355" s="100">
        <v>93.563000000000002</v>
      </c>
      <c r="FB355" s="100">
        <v>89.9</v>
      </c>
      <c r="FC355" s="208">
        <v>57.756999999999998</v>
      </c>
      <c r="FD355" s="208">
        <v>69.176227999999995</v>
      </c>
      <c r="FE355" s="208">
        <v>38.734724999999997</v>
      </c>
      <c r="FF355" s="208">
        <v>34.264000000000003</v>
      </c>
      <c r="FG355" s="208">
        <v>29.006019999999999</v>
      </c>
      <c r="FH355" s="94">
        <f t="shared" si="1183"/>
        <v>-1</v>
      </c>
      <c r="FI355" s="94">
        <f t="shared" si="1236"/>
        <v>0.28980891719745222</v>
      </c>
      <c r="FJ355" s="94">
        <f t="shared" si="1237"/>
        <v>0.46046511627906977</v>
      </c>
      <c r="FK355" s="94">
        <f t="shared" si="1238"/>
        <v>5.9113300492610835E-2</v>
      </c>
      <c r="FL355" s="94">
        <f t="shared" si="1239"/>
        <v>0.56153846153846154</v>
      </c>
      <c r="FM355" s="94">
        <f t="shared" si="1240"/>
        <v>0.26213592233009708</v>
      </c>
      <c r="FN355" s="362">
        <f t="shared" si="1184"/>
        <v>-405</v>
      </c>
      <c r="FO355" s="362">
        <f t="shared" si="1241"/>
        <v>91</v>
      </c>
      <c r="FP355" s="362">
        <f t="shared" si="1242"/>
        <v>99</v>
      </c>
      <c r="FQ355" s="486"/>
      <c r="FR355" s="486">
        <v>405</v>
      </c>
      <c r="FS355" s="486">
        <v>314</v>
      </c>
      <c r="FT355" s="486">
        <v>215</v>
      </c>
      <c r="FU355" s="486">
        <v>203</v>
      </c>
      <c r="FV355" s="486">
        <v>130</v>
      </c>
      <c r="FW355" s="486">
        <v>103</v>
      </c>
      <c r="FX355" s="2">
        <v>70</v>
      </c>
      <c r="FY355" s="2">
        <v>62</v>
      </c>
      <c r="FZ355" s="2">
        <v>26</v>
      </c>
      <c r="GA355" s="2"/>
      <c r="GB355" s="2"/>
      <c r="GC355" s="2"/>
      <c r="GD355" s="89"/>
      <c r="GE355" s="1" t="s">
        <v>109</v>
      </c>
      <c r="GF355" s="336" t="s">
        <v>87</v>
      </c>
      <c r="GG355" s="1">
        <v>2730</v>
      </c>
      <c r="GH355" s="1" t="s">
        <v>244</v>
      </c>
      <c r="GI355" s="18" t="s">
        <v>97</v>
      </c>
      <c r="GJ355" s="94">
        <f t="shared" si="1116"/>
        <v>-1</v>
      </c>
      <c r="GK355" s="94">
        <f t="shared" si="1117"/>
        <v>-1.7552055633680955E-2</v>
      </c>
      <c r="GL355" s="94">
        <f t="shared" si="1118"/>
        <v>-6.5602224712781196E-2</v>
      </c>
      <c r="GM355" s="94">
        <f t="shared" si="1119"/>
        <v>0.10345671764603791</v>
      </c>
      <c r="GN355" s="94">
        <f t="shared" si="1120"/>
        <v>-0.14268864069575601</v>
      </c>
      <c r="GO355" s="94">
        <f t="shared" si="1121"/>
        <v>-0.33608182127418029</v>
      </c>
      <c r="GP355" s="366">
        <f t="shared" si="1122"/>
        <v>-0.2144410965937496</v>
      </c>
      <c r="GQ355" s="366">
        <f t="shared" si="1123"/>
        <v>-3.8311261977231337E-3</v>
      </c>
      <c r="GR355" s="366">
        <f t="shared" si="1124"/>
        <v>-1.5324462222443713E-2</v>
      </c>
      <c r="GS355" s="94">
        <f t="shared" si="1185"/>
        <v>0</v>
      </c>
      <c r="GT355" s="94">
        <f t="shared" si="1243"/>
        <v>0.2144410965937496</v>
      </c>
      <c r="GU355" s="94">
        <f t="shared" si="1244"/>
        <v>0.21827222279147274</v>
      </c>
      <c r="GV355" s="94">
        <f t="shared" si="1245"/>
        <v>0.23359668501391645</v>
      </c>
      <c r="GW355" s="94">
        <f t="shared" si="1246"/>
        <v>0.21169537624660018</v>
      </c>
      <c r="GX355" s="94">
        <f t="shared" si="1247"/>
        <v>0.24692939612791645</v>
      </c>
      <c r="GY355" s="94">
        <f t="shared" si="1248"/>
        <v>0.37192745136429173</v>
      </c>
      <c r="GZ355" s="94">
        <f t="shared" si="1249"/>
        <v>0.32943947563264658</v>
      </c>
      <c r="HA355" s="94">
        <f t="shared" si="1250"/>
        <v>0.80499392182228813</v>
      </c>
      <c r="HB355" s="94">
        <f t="shared" si="1251"/>
        <v>0.61759631200867582</v>
      </c>
      <c r="HC355" s="94">
        <f t="shared" si="1252"/>
        <v>0.49283243587372771</v>
      </c>
      <c r="HD355" s="94">
        <f t="shared" si="1125"/>
        <v>-1</v>
      </c>
      <c r="HE355" s="94">
        <f t="shared" si="1126"/>
        <v>0.10871608456710594</v>
      </c>
      <c r="HF355" s="94">
        <f t="shared" si="1127"/>
        <v>-0.14023236723624863</v>
      </c>
      <c r="HG355" s="94">
        <f t="shared" si="1128"/>
        <v>0.20236227325162204</v>
      </c>
      <c r="HH355" s="94">
        <f t="shared" si="1129"/>
        <v>-6.9842994392720931E-2</v>
      </c>
      <c r="HI355" s="94">
        <f t="shared" si="1130"/>
        <v>-0.39800330614794227</v>
      </c>
      <c r="HJ355" s="366">
        <f t="shared" si="1131"/>
        <v>-9.1335967872918047E-2</v>
      </c>
      <c r="HK355" s="366">
        <f t="shared" si="1132"/>
        <v>8.9560248520861307E-3</v>
      </c>
      <c r="HL355" s="366">
        <f t="shared" si="1133"/>
        <v>-1.3436577491831345E-2</v>
      </c>
      <c r="HM355" s="94">
        <f t="shared" si="1186"/>
        <v>0</v>
      </c>
      <c r="HN355" s="94">
        <f t="shared" si="1253"/>
        <v>9.1335967872918047E-2</v>
      </c>
      <c r="HO355" s="94">
        <f t="shared" si="1254"/>
        <v>8.2379943020831917E-2</v>
      </c>
      <c r="HP355" s="94">
        <f t="shared" si="1255"/>
        <v>9.5816520512663261E-2</v>
      </c>
      <c r="HQ355" s="94">
        <f t="shared" si="1256"/>
        <v>7.9690225354077993E-2</v>
      </c>
      <c r="HR355" s="94">
        <f t="shared" si="1257"/>
        <v>8.5673950605844221E-2</v>
      </c>
      <c r="HS355" s="94">
        <f t="shared" si="1258"/>
        <v>0.14231631416052065</v>
      </c>
      <c r="HT355" s="94">
        <f t="shared" si="1259"/>
        <v>0.13192763048616396</v>
      </c>
      <c r="HU355" s="94">
        <f t="shared" si="1260"/>
        <v>0.29776576989362702</v>
      </c>
      <c r="HV355" s="94">
        <f t="shared" si="1261"/>
        <v>0.22374333250341014</v>
      </c>
      <c r="HW355" s="94">
        <f t="shared" si="1262"/>
        <v>0.19575328093779643</v>
      </c>
      <c r="HX355" s="94" t="e">
        <f t="shared" si="1134"/>
        <v>#VALUE!</v>
      </c>
      <c r="HY355" s="94">
        <f t="shared" si="1135"/>
        <v>0.41243116187522516</v>
      </c>
      <c r="HZ355" s="94">
        <f t="shared" si="1136"/>
        <v>-0.17415767262044435</v>
      </c>
      <c r="IA355" s="94">
        <f t="shared" si="1137"/>
        <v>5.1162453094878997E-2</v>
      </c>
      <c r="IB355" s="94">
        <f t="shared" si="1138"/>
        <v>0.11985310698499163</v>
      </c>
      <c r="IC355" s="94">
        <f t="shared" si="1139"/>
        <v>8.5013531471102265E-3</v>
      </c>
      <c r="ID355" s="366" t="e">
        <f t="shared" si="1140"/>
        <v>#VALUE!</v>
      </c>
      <c r="IE355" s="366">
        <f t="shared" si="1141"/>
        <v>0.13703775945355373</v>
      </c>
      <c r="IF355" s="366">
        <f t="shared" si="1142"/>
        <v>-7.007034435189452E-2</v>
      </c>
      <c r="IG355" s="94" t="str">
        <f t="shared" si="1187"/>
        <v>i.a.</v>
      </c>
      <c r="IH355" s="94">
        <f t="shared" si="1263"/>
        <v>0.46930595866157682</v>
      </c>
      <c r="II355" s="94">
        <f t="shared" si="1264"/>
        <v>0.33226819920802309</v>
      </c>
      <c r="IJ355" s="94">
        <f t="shared" si="1265"/>
        <v>0.40233854355991761</v>
      </c>
      <c r="IK355" s="94">
        <f t="shared" si="1266"/>
        <v>0.38275581702460421</v>
      </c>
      <c r="IL355" s="94">
        <f t="shared" si="1267"/>
        <v>0.34179109263277146</v>
      </c>
      <c r="IM355" s="94">
        <f t="shared" si="1268"/>
        <v>0.3389098998887653</v>
      </c>
      <c r="IN355" s="94">
        <f t="shared" si="1269"/>
        <v>0.44522741832158874</v>
      </c>
      <c r="IO355" s="94">
        <f t="shared" si="1270"/>
        <v>0.35702874692734043</v>
      </c>
      <c r="IP355" s="94">
        <f t="shared" si="1271"/>
        <v>0.38467589482047443</v>
      </c>
      <c r="IQ355" s="94">
        <f t="shared" si="1272"/>
        <v>0.31776885360728463</v>
      </c>
      <c r="IR355" s="94">
        <f t="shared" si="1188"/>
        <v>0.47233115746317489</v>
      </c>
      <c r="IS355" s="94">
        <f t="shared" si="1143"/>
        <v>-1</v>
      </c>
      <c r="IT355" s="94">
        <f t="shared" si="1144"/>
        <v>0.21683889480055113</v>
      </c>
      <c r="IU355" s="94">
        <f t="shared" si="1145"/>
        <v>-0.32837211147475981</v>
      </c>
      <c r="IV355" s="94">
        <f t="shared" si="1146"/>
        <v>0.53846916833633796</v>
      </c>
      <c r="IW355" s="94">
        <f t="shared" si="1147"/>
        <v>-0.10028918022191324</v>
      </c>
      <c r="IX355" s="94">
        <f t="shared" si="1148"/>
        <v>-0.33450265212231117</v>
      </c>
      <c r="IY355" s="366">
        <f t="shared" si="1149"/>
        <v>-7.5111229226137832E-2</v>
      </c>
      <c r="IZ355" s="366">
        <f t="shared" si="1150"/>
        <v>1.3384710171658466E-2</v>
      </c>
      <c r="JA355" s="366">
        <f t="shared" si="1151"/>
        <v>-3.0179311702516733E-2</v>
      </c>
      <c r="JB355" s="392"/>
      <c r="JC355" s="94">
        <f t="shared" si="1273"/>
        <v>7.5111229226137832E-2</v>
      </c>
      <c r="JD355" s="94">
        <f t="shared" si="1274"/>
        <v>6.1726519054479366E-2</v>
      </c>
      <c r="JE355" s="94">
        <f t="shared" si="1275"/>
        <v>9.1905830756996099E-2</v>
      </c>
      <c r="JF355" s="94">
        <f t="shared" si="1276"/>
        <v>5.973849372384938E-2</v>
      </c>
      <c r="JG355" s="94">
        <f t="shared" si="1277"/>
        <v>6.6397438388685656E-2</v>
      </c>
      <c r="JH355" s="94">
        <f t="shared" si="1278"/>
        <v>9.9771154010502211E-2</v>
      </c>
      <c r="JI355" s="94">
        <f t="shared" si="1279"/>
        <v>0.110688082490581</v>
      </c>
      <c r="JJ355" s="94">
        <f t="shared" si="1280"/>
        <v>0.19924368452619673</v>
      </c>
      <c r="JK355" s="94">
        <f t="shared" si="1281"/>
        <v>0.19608289877016133</v>
      </c>
      <c r="JL355" s="94">
        <f t="shared" si="1282"/>
        <v>0.16406997138618057</v>
      </c>
      <c r="JM355" s="94">
        <f t="shared" si="1189"/>
        <v>0.24462434765402785</v>
      </c>
      <c r="JN355" s="94" t="e">
        <f t="shared" si="1152"/>
        <v>#VALUE!</v>
      </c>
      <c r="JO355" s="94">
        <f t="shared" si="1153"/>
        <v>-1.1080066798845833E-2</v>
      </c>
      <c r="JP355" s="94">
        <f t="shared" si="1154"/>
        <v>0.10258279024417373</v>
      </c>
      <c r="JQ355" s="94">
        <f t="shared" si="1155"/>
        <v>4.9424272647659945E-2</v>
      </c>
      <c r="JR355" s="94">
        <f t="shared" si="1156"/>
        <v>3.4473186330986685E-2</v>
      </c>
      <c r="JS355" s="94">
        <f t="shared" si="1157"/>
        <v>-0.10949553812407663</v>
      </c>
      <c r="JT355" s="364" t="e">
        <f t="shared" si="1158"/>
        <v>#VALUE!</v>
      </c>
      <c r="JU355" s="364">
        <f t="shared" si="1159"/>
        <v>-1.2075261461036435E-2</v>
      </c>
      <c r="JV355" s="364">
        <f t="shared" si="1160"/>
        <v>0.10139521552362607</v>
      </c>
      <c r="JW355" s="99" t="str">
        <f t="shared" si="1190"/>
        <v>i.a.</v>
      </c>
      <c r="JX355" s="99">
        <f t="shared" si="1283"/>
        <v>1.0777432098765432</v>
      </c>
      <c r="JY355" s="99">
        <f t="shared" si="1284"/>
        <v>1.0898184713375796</v>
      </c>
      <c r="JZ355" s="99">
        <f t="shared" si="1285"/>
        <v>0.98842325581395352</v>
      </c>
      <c r="KA355" s="99">
        <f t="shared" si="1286"/>
        <v>0.94187192118226593</v>
      </c>
      <c r="KB355" s="99">
        <f t="shared" si="1287"/>
        <v>0.91048461538461534</v>
      </c>
      <c r="KC355" s="99">
        <f t="shared" si="1288"/>
        <v>1.0224368932038836</v>
      </c>
      <c r="KD355" s="99">
        <f t="shared" si="1289"/>
        <v>1.080642857142857</v>
      </c>
      <c r="KE355" s="99">
        <f t="shared" si="1290"/>
        <v>1.3005709516129034</v>
      </c>
      <c r="KF355" s="99">
        <f t="shared" si="1191"/>
        <v>1.6018517307692308</v>
      </c>
      <c r="KG355" s="99" t="str">
        <f t="shared" si="1192"/>
        <v>i.a.</v>
      </c>
      <c r="KH355" s="99" t="str">
        <f t="shared" si="1193"/>
        <v>i.a.</v>
      </c>
      <c r="KI355" s="94">
        <f t="shared" si="1161"/>
        <v>-1</v>
      </c>
      <c r="KJ355" s="94">
        <f t="shared" si="1162"/>
        <v>0.21608177662599445</v>
      </c>
      <c r="KK355" s="94">
        <f t="shared" si="1163"/>
        <v>-0.25964177249480341</v>
      </c>
      <c r="KL355" s="94">
        <f t="shared" si="1164"/>
        <v>0.57667612834686177</v>
      </c>
      <c r="KM355" s="94">
        <f t="shared" si="1165"/>
        <v>-6.9061355925705753E-2</v>
      </c>
      <c r="KN355" s="94">
        <f t="shared" si="1166"/>
        <v>-0.41532424313817884</v>
      </c>
      <c r="KO355" s="364">
        <f t="shared" si="1167"/>
        <v>-7.8375308641975311E-2</v>
      </c>
      <c r="KP355" s="364">
        <f t="shared" si="1168"/>
        <v>1.3926264055988055E-2</v>
      </c>
      <c r="KQ355" s="364">
        <f t="shared" si="1169"/>
        <v>-2.260211820471042E-2</v>
      </c>
      <c r="KR355" s="308"/>
      <c r="KS355" s="308">
        <f t="shared" si="1291"/>
        <v>7.8375308641975311E-2</v>
      </c>
      <c r="KT355" s="308">
        <f t="shared" si="1292"/>
        <v>6.4449044585987256E-2</v>
      </c>
      <c r="KU355" s="308">
        <f t="shared" si="1293"/>
        <v>8.7051162790697675E-2</v>
      </c>
      <c r="KV355" s="308">
        <f t="shared" si="1294"/>
        <v>5.5211822660098525E-2</v>
      </c>
      <c r="KW355" s="308">
        <f t="shared" si="1295"/>
        <v>5.9307692307692304E-2</v>
      </c>
      <c r="KX355" s="308">
        <f t="shared" si="1296"/>
        <v>0.10143689320388349</v>
      </c>
      <c r="KY355" s="308">
        <f t="shared" si="1297"/>
        <v>0.11862857142857143</v>
      </c>
      <c r="KZ355" s="308">
        <f t="shared" si="1298"/>
        <v>0.25706712903225809</v>
      </c>
      <c r="LA355" s="308">
        <f t="shared" si="1299"/>
        <v>0.3062843846153846</v>
      </c>
      <c r="LB355" s="308" t="str">
        <f t="shared" si="1300"/>
        <v>i.a.</v>
      </c>
      <c r="LC355" s="308" t="str">
        <f t="shared" si="1194"/>
        <v>i.a.</v>
      </c>
    </row>
    <row r="356" spans="1:315" s="1" customFormat="1" x14ac:dyDescent="0.3">
      <c r="A356" s="348" t="s">
        <v>748</v>
      </c>
      <c r="B356" s="171">
        <v>84299510</v>
      </c>
      <c r="C356" t="s">
        <v>128</v>
      </c>
      <c r="D356" s="336"/>
      <c r="E356">
        <v>1</v>
      </c>
      <c r="F356"/>
      <c r="G356"/>
      <c r="H356"/>
      <c r="I356" s="186">
        <v>45016</v>
      </c>
      <c r="J356" s="176"/>
      <c r="K356" s="176" t="s">
        <v>132</v>
      </c>
      <c r="L356" s="176" t="s">
        <v>132</v>
      </c>
      <c r="M356" s="176" t="s">
        <v>132</v>
      </c>
      <c r="N356" s="176" t="s">
        <v>132</v>
      </c>
      <c r="O356" s="176" t="s">
        <v>132</v>
      </c>
      <c r="P356" s="176" t="s">
        <v>132</v>
      </c>
      <c r="Q356" s="94">
        <f t="shared" si="1107"/>
        <v>-1</v>
      </c>
      <c r="R356" s="94">
        <f t="shared" si="1108"/>
        <v>7.0797823467596777E-2</v>
      </c>
      <c r="S356" s="94">
        <f t="shared" si="1109"/>
        <v>9.4776595872836156E-2</v>
      </c>
      <c r="T356" s="94">
        <f t="shared" si="1110"/>
        <v>7.1642041530308509E-2</v>
      </c>
      <c r="U356" s="94">
        <f t="shared" si="1111"/>
        <v>-7.590308264936052E-2</v>
      </c>
      <c r="V356" s="94">
        <f t="shared" si="1112"/>
        <v>2.8811988732947436E-2</v>
      </c>
      <c r="W356" s="362">
        <f t="shared" si="1113"/>
        <v>-194.625</v>
      </c>
      <c r="X356" s="362">
        <f t="shared" si="1114"/>
        <v>12.867999999999995</v>
      </c>
      <c r="Y356" s="362">
        <f t="shared" si="1115"/>
        <v>15.735000000000014</v>
      </c>
      <c r="Z356" s="100"/>
      <c r="AA356" s="396">
        <v>194.625</v>
      </c>
      <c r="AB356" s="100">
        <v>181.75700000000001</v>
      </c>
      <c r="AC356" s="100">
        <v>166.02199999999999</v>
      </c>
      <c r="AD356" s="100">
        <v>154.923</v>
      </c>
      <c r="AE356" s="100">
        <v>167.648</v>
      </c>
      <c r="AF356" s="100">
        <v>162.953</v>
      </c>
      <c r="AG356" s="201">
        <v>141.672</v>
      </c>
      <c r="AH356" s="201">
        <v>130.10412299999999</v>
      </c>
      <c r="AI356" s="201">
        <v>117.354707</v>
      </c>
      <c r="AJ356" s="201">
        <v>107.06733199999999</v>
      </c>
      <c r="AK356" s="201">
        <v>107.06161400000001</v>
      </c>
      <c r="AL356" s="94">
        <f t="shared" si="1170"/>
        <v>-1</v>
      </c>
      <c r="AM356" s="94">
        <f t="shared" si="1171"/>
        <v>4.6282693858739433E-2</v>
      </c>
      <c r="AN356" s="94">
        <f t="shared" si="1195"/>
        <v>9.2075875302777679E-2</v>
      </c>
      <c r="AO356" s="94">
        <f t="shared" si="1196"/>
        <v>9.9565901662026002E-2</v>
      </c>
      <c r="AP356" s="94">
        <f t="shared" si="1197"/>
        <v>-0.1322207380948808</v>
      </c>
      <c r="AQ356" s="94">
        <f t="shared" si="1198"/>
        <v>-2.4254038596859869E-3</v>
      </c>
      <c r="AR356" s="362">
        <f t="shared" si="1172"/>
        <v>-145.291</v>
      </c>
      <c r="AS356" s="362">
        <f t="shared" si="1199"/>
        <v>6.4269999999999925</v>
      </c>
      <c r="AT356" s="362">
        <f t="shared" si="1200"/>
        <v>11.707999999999998</v>
      </c>
      <c r="AU356" s="266"/>
      <c r="AV356" s="266">
        <v>145.291</v>
      </c>
      <c r="AW356" s="266">
        <v>138.864</v>
      </c>
      <c r="AX356" s="266">
        <v>127.15600000000001</v>
      </c>
      <c r="AY356" s="266">
        <v>115.642</v>
      </c>
      <c r="AZ356" s="266">
        <v>133.262</v>
      </c>
      <c r="BA356" s="266">
        <v>133.58600000000001</v>
      </c>
      <c r="BB356" s="201">
        <v>113.92700000000001</v>
      </c>
      <c r="BC356" s="201">
        <v>103.57564000000001</v>
      </c>
      <c r="BD356" s="201">
        <v>92.011729000000003</v>
      </c>
      <c r="BE356" s="201">
        <v>82.327574999999996</v>
      </c>
      <c r="BF356" s="201">
        <v>79.188272999999995</v>
      </c>
      <c r="BG356" s="94">
        <f t="shared" si="1173"/>
        <v>1</v>
      </c>
      <c r="BH356" s="94">
        <f t="shared" si="1201"/>
        <v>-5.6983471074380168</v>
      </c>
      <c r="BI356" s="94">
        <f t="shared" si="1202"/>
        <v>-0.86766917293233081</v>
      </c>
      <c r="BJ356" s="94">
        <f t="shared" si="1203"/>
        <v>2.4061899269511726</v>
      </c>
      <c r="BK356" s="94">
        <f t="shared" si="1204"/>
        <v>-1.2365620736698499</v>
      </c>
      <c r="BL356" s="94">
        <f t="shared" si="1205"/>
        <v>-0.30497171212743768</v>
      </c>
      <c r="BM356" s="362">
        <f t="shared" si="1174"/>
        <v>4.548</v>
      </c>
      <c r="BN356" s="362">
        <f t="shared" si="1206"/>
        <v>-5.516</v>
      </c>
      <c r="BO356" s="362">
        <f t="shared" si="1207"/>
        <v>-6.3470000000000004</v>
      </c>
      <c r="BP356" s="266"/>
      <c r="BQ356" s="266">
        <v>-4.548</v>
      </c>
      <c r="BR356" s="266">
        <v>0.96799999999999997</v>
      </c>
      <c r="BS356" s="266">
        <v>7.3150000000000004</v>
      </c>
      <c r="BT356" s="266">
        <v>-5.202</v>
      </c>
      <c r="BU356" s="266">
        <v>21.99</v>
      </c>
      <c r="BV356" s="266">
        <v>31.638999999999999</v>
      </c>
      <c r="BW356" s="201">
        <v>22.641999999999999</v>
      </c>
      <c r="BX356" s="201">
        <v>19.866993000000001</v>
      </c>
      <c r="BY356" s="201">
        <v>15.439408</v>
      </c>
      <c r="BZ356" s="201">
        <v>12.996053</v>
      </c>
      <c r="CA356" s="201">
        <v>3.1211549999999999</v>
      </c>
      <c r="CB356" s="94">
        <f t="shared" si="1175"/>
        <v>1</v>
      </c>
      <c r="CC356" s="94">
        <f t="shared" si="1208"/>
        <v>-7.3732833957553066</v>
      </c>
      <c r="CD356" s="94">
        <f t="shared" si="1209"/>
        <v>-0.87931294259454573</v>
      </c>
      <c r="CE356" s="94">
        <f t="shared" si="1210"/>
        <v>2.1156496890233649</v>
      </c>
      <c r="CF356" s="94">
        <f t="shared" si="1211"/>
        <v>-1.2791123205404897</v>
      </c>
      <c r="CG356" s="94">
        <f t="shared" si="1212"/>
        <v>-0.30214131360094298</v>
      </c>
      <c r="CH356" s="362">
        <f t="shared" si="1176"/>
        <v>5.1050000000000004</v>
      </c>
      <c r="CI356" s="362">
        <f t="shared" si="1213"/>
        <v>-5.9060000000000006</v>
      </c>
      <c r="CJ356" s="362">
        <f t="shared" si="1214"/>
        <v>-5.8359999999999994</v>
      </c>
      <c r="CK356" s="100"/>
      <c r="CL356" s="100">
        <v>-5.1050000000000004</v>
      </c>
      <c r="CM356" s="100">
        <v>0.80100000000000005</v>
      </c>
      <c r="CN356" s="100">
        <v>6.6369999999999996</v>
      </c>
      <c r="CO356" s="100">
        <v>-5.9489999999999998</v>
      </c>
      <c r="CP356" s="100">
        <v>21.314</v>
      </c>
      <c r="CQ356" s="100">
        <v>30.542000000000002</v>
      </c>
      <c r="CR356" s="208">
        <v>21.021999999999998</v>
      </c>
      <c r="CS356" s="208">
        <v>18.526053000000001</v>
      </c>
      <c r="CT356" s="208">
        <v>12.515919</v>
      </c>
      <c r="CU356" s="208">
        <v>9.2582149999999999</v>
      </c>
      <c r="CV356" s="208">
        <v>0.43255399999999999</v>
      </c>
      <c r="CW356" s="94">
        <f t="shared" si="1177"/>
        <v>1</v>
      </c>
      <c r="CX356" s="94">
        <f t="shared" si="1215"/>
        <v>-7.9200680272108848</v>
      </c>
      <c r="CY356" s="94">
        <f t="shared" si="1216"/>
        <v>-0.88490898414562535</v>
      </c>
      <c r="CZ356" s="94">
        <f t="shared" si="1217"/>
        <v>2.0877155631253994</v>
      </c>
      <c r="DA356" s="94">
        <f t="shared" si="1218"/>
        <v>-1.2841672212475044</v>
      </c>
      <c r="DB356" s="94">
        <f t="shared" si="1219"/>
        <v>-0.30171940348950188</v>
      </c>
      <c r="DC356" s="362">
        <f t="shared" si="1178"/>
        <v>4.069</v>
      </c>
      <c r="DD356" s="362">
        <f t="shared" si="1220"/>
        <v>-4.657</v>
      </c>
      <c r="DE356" s="362">
        <f t="shared" si="1221"/>
        <v>-4.5209999999999999</v>
      </c>
      <c r="DF356" s="266"/>
      <c r="DG356" s="266">
        <v>-4.069</v>
      </c>
      <c r="DH356" s="266">
        <v>0.58799999999999997</v>
      </c>
      <c r="DI356" s="266">
        <v>5.109</v>
      </c>
      <c r="DJ356" s="266">
        <v>-4.6970000000000001</v>
      </c>
      <c r="DK356" s="266">
        <v>16.529</v>
      </c>
      <c r="DL356" s="266">
        <v>23.670999999999999</v>
      </c>
      <c r="DM356" s="201">
        <v>16.225000000000001</v>
      </c>
      <c r="DN356" s="201">
        <v>14.673239000000001</v>
      </c>
      <c r="DO356" s="201">
        <v>9.6671270000000007</v>
      </c>
      <c r="DP356" s="201">
        <v>7.3677859999999997</v>
      </c>
      <c r="DQ356" s="201">
        <v>0.219532</v>
      </c>
      <c r="DR356" s="94">
        <f t="shared" si="1179"/>
        <v>-1</v>
      </c>
      <c r="DS356" s="94">
        <f t="shared" si="1222"/>
        <v>-6.709820711018892E-2</v>
      </c>
      <c r="DT356" s="94">
        <f t="shared" si="1223"/>
        <v>-2.3263447842778992E-2</v>
      </c>
      <c r="DU356" s="94">
        <f t="shared" si="1224"/>
        <v>8.4108245269297902E-2</v>
      </c>
      <c r="DV356" s="94">
        <f t="shared" si="1225"/>
        <v>-0.14892020015801946</v>
      </c>
      <c r="DW356" s="94">
        <f t="shared" si="1226"/>
        <v>0.10471036629716902</v>
      </c>
      <c r="DX356" s="362">
        <f t="shared" si="1180"/>
        <v>-63.844999999999999</v>
      </c>
      <c r="DY356" s="362">
        <f t="shared" si="1227"/>
        <v>-4.5919999999999987</v>
      </c>
      <c r="DZ356" s="362">
        <f t="shared" si="1228"/>
        <v>-1.6299999999999955</v>
      </c>
      <c r="EA356" s="100"/>
      <c r="EB356" s="100">
        <v>63.844999999999999</v>
      </c>
      <c r="EC356" s="100">
        <v>68.436999999999998</v>
      </c>
      <c r="ED356" s="100">
        <v>70.066999999999993</v>
      </c>
      <c r="EE356" s="100">
        <v>64.631</v>
      </c>
      <c r="EF356" s="100">
        <v>75.94</v>
      </c>
      <c r="EG356" s="100">
        <v>68.742000000000004</v>
      </c>
      <c r="EH356" s="208">
        <v>51.561</v>
      </c>
      <c r="EI356" s="208">
        <v>41.211371999999997</v>
      </c>
      <c r="EJ356" s="208">
        <v>30.790690000000001</v>
      </c>
      <c r="EK356" s="208">
        <v>24.063562999999998</v>
      </c>
      <c r="EL356" s="208">
        <v>16.695777</v>
      </c>
      <c r="EM356" s="94">
        <f t="shared" si="1181"/>
        <v>-1</v>
      </c>
      <c r="EN356" s="94">
        <f t="shared" si="1229"/>
        <v>2.341210166043723E-2</v>
      </c>
      <c r="EO356" s="94">
        <f t="shared" si="1230"/>
        <v>-4.3326945921906494E-2</v>
      </c>
      <c r="EP356" s="94">
        <f t="shared" si="1231"/>
        <v>-1.5434076041917709E-2</v>
      </c>
      <c r="EQ356" s="94">
        <f t="shared" si="1232"/>
        <v>7.8882456262721681E-2</v>
      </c>
      <c r="ER356" s="94">
        <f t="shared" si="1233"/>
        <v>0.14945553142174081</v>
      </c>
      <c r="ES356" s="362">
        <f t="shared" si="1182"/>
        <v>-164.011</v>
      </c>
      <c r="ET356" s="362">
        <f t="shared" si="1234"/>
        <v>3.7520000000000095</v>
      </c>
      <c r="EU356" s="362">
        <f t="shared" si="1235"/>
        <v>-7.2580000000000098</v>
      </c>
      <c r="EV356" s="100"/>
      <c r="EW356" s="100">
        <v>164.011</v>
      </c>
      <c r="EX356" s="100">
        <v>160.25899999999999</v>
      </c>
      <c r="EY356" s="100">
        <v>167.517</v>
      </c>
      <c r="EZ356" s="100">
        <v>170.143</v>
      </c>
      <c r="FA356" s="100">
        <v>157.703</v>
      </c>
      <c r="FB356" s="100">
        <v>137.19800000000001</v>
      </c>
      <c r="FC356" s="208">
        <v>153.655</v>
      </c>
      <c r="FD356" s="208">
        <v>140.33330000000001</v>
      </c>
      <c r="FE356" s="208">
        <v>108.937907</v>
      </c>
      <c r="FF356" s="208">
        <v>115.515095</v>
      </c>
      <c r="FG356" s="208">
        <v>116.169901</v>
      </c>
      <c r="FH356" s="94">
        <f t="shared" si="1183"/>
        <v>-1</v>
      </c>
      <c r="FI356" s="94">
        <f t="shared" si="1236"/>
        <v>8.2926829268292687E-2</v>
      </c>
      <c r="FJ356" s="94">
        <f t="shared" si="1237"/>
        <v>0.13259668508287292</v>
      </c>
      <c r="FK356" s="94">
        <f t="shared" si="1238"/>
        <v>-8.1218274111675121E-2</v>
      </c>
      <c r="FL356" s="94">
        <f t="shared" si="1239"/>
        <v>5.9139784946236562E-2</v>
      </c>
      <c r="FM356" s="94">
        <f t="shared" si="1240"/>
        <v>9.4117647058823528E-2</v>
      </c>
      <c r="FN356" s="362">
        <f t="shared" si="1184"/>
        <v>-222</v>
      </c>
      <c r="FO356" s="362">
        <f t="shared" si="1241"/>
        <v>17</v>
      </c>
      <c r="FP356" s="362">
        <f t="shared" si="1242"/>
        <v>24</v>
      </c>
      <c r="FQ356" s="486"/>
      <c r="FR356" s="486">
        <v>222</v>
      </c>
      <c r="FS356" s="486">
        <v>205</v>
      </c>
      <c r="FT356" s="486">
        <v>181</v>
      </c>
      <c r="FU356" s="486">
        <v>197</v>
      </c>
      <c r="FV356" s="486">
        <v>186</v>
      </c>
      <c r="FW356" s="486">
        <v>170</v>
      </c>
      <c r="FX356" s="2">
        <v>151</v>
      </c>
      <c r="FY356" s="2">
        <v>142</v>
      </c>
      <c r="FZ356" s="2">
        <v>133</v>
      </c>
      <c r="GA356" s="2">
        <v>122</v>
      </c>
      <c r="GB356" s="2">
        <v>145</v>
      </c>
      <c r="GC356" s="2"/>
      <c r="GD356" s="89"/>
      <c r="GE356" s="1" t="s">
        <v>118</v>
      </c>
      <c r="GF356" s="336" t="s">
        <v>87</v>
      </c>
      <c r="GG356" s="1">
        <v>5220</v>
      </c>
      <c r="GH356" s="1" t="s">
        <v>207</v>
      </c>
      <c r="GI356" s="18" t="s">
        <v>82</v>
      </c>
      <c r="GJ356" s="94">
        <f t="shared" si="1116"/>
        <v>1</v>
      </c>
      <c r="GK356" s="94">
        <f t="shared" si="1117"/>
        <v>-7.673056375362429</v>
      </c>
      <c r="GL356" s="94">
        <f t="shared" si="1118"/>
        <v>-0.88262934457921882</v>
      </c>
      <c r="GM356" s="94">
        <f t="shared" si="1119"/>
        <v>2.1642934003155463</v>
      </c>
      <c r="GN356" s="94">
        <f t="shared" si="1120"/>
        <v>-1.2872749625487416</v>
      </c>
      <c r="GO356" s="392">
        <f t="shared" si="1121"/>
        <v>-0.41973090260111318</v>
      </c>
      <c r="GP356" s="366">
        <f t="shared" si="1122"/>
        <v>7.7183592627870778E-2</v>
      </c>
      <c r="GQ356" s="366">
        <f t="shared" si="1123"/>
        <v>-8.8750045582298084E-2</v>
      </c>
      <c r="GR356" s="366">
        <f t="shared" si="1124"/>
        <v>-8.6979924868554478E-2</v>
      </c>
      <c r="GS356" s="94">
        <f t="shared" si="1185"/>
        <v>0</v>
      </c>
      <c r="GT356" s="94">
        <f t="shared" si="1243"/>
        <v>-7.7183592627870778E-2</v>
      </c>
      <c r="GU356" s="392">
        <f t="shared" si="1244"/>
        <v>1.1566452954427311E-2</v>
      </c>
      <c r="GV356" s="94">
        <f t="shared" si="1245"/>
        <v>9.8546377822981784E-2</v>
      </c>
      <c r="GW356" s="94">
        <f t="shared" si="1246"/>
        <v>-8.4640501952749858E-2</v>
      </c>
      <c r="GX356" s="94">
        <f t="shared" si="1247"/>
        <v>0.29463236615473931</v>
      </c>
      <c r="GY356" s="94">
        <f t="shared" si="1248"/>
        <v>0.50775126139830262</v>
      </c>
      <c r="GZ356" s="94">
        <f t="shared" si="1249"/>
        <v>0.45319526809123734</v>
      </c>
      <c r="HA356" s="94">
        <f t="shared" si="1250"/>
        <v>0.51459784582280443</v>
      </c>
      <c r="HB356" s="94">
        <f t="shared" si="1251"/>
        <v>0.45633358638572658</v>
      </c>
      <c r="HC356" s="94">
        <f t="shared" si="1252"/>
        <v>0.4542867965968046</v>
      </c>
      <c r="HD356" s="94">
        <f t="shared" si="1125"/>
        <v>1</v>
      </c>
      <c r="HE356" s="94">
        <f t="shared" si="1126"/>
        <v>-5.7491455314632969</v>
      </c>
      <c r="HF356" s="94">
        <f t="shared" si="1127"/>
        <v>-0.86367877127163317</v>
      </c>
      <c r="HG356" s="94">
        <f t="shared" si="1128"/>
        <v>2.3653193827851511</v>
      </c>
      <c r="HH356" s="94">
        <f t="shared" si="1129"/>
        <v>-1.2127901273381783</v>
      </c>
      <c r="HI356" s="392">
        <f t="shared" si="1130"/>
        <v>-0.31451211554861341</v>
      </c>
      <c r="HJ356" s="366">
        <f t="shared" si="1131"/>
        <v>2.805069849199741E-2</v>
      </c>
      <c r="HK356" s="366">
        <f t="shared" si="1132"/>
        <v>-3.3957171205069754E-2</v>
      </c>
      <c r="HL356" s="366">
        <f t="shared" si="1133"/>
        <v>-3.7421134939596028E-2</v>
      </c>
      <c r="HM356" s="94">
        <f t="shared" si="1186"/>
        <v>0</v>
      </c>
      <c r="HN356" s="94">
        <f t="shared" si="1253"/>
        <v>-2.805069849199741E-2</v>
      </c>
      <c r="HO356" s="392">
        <f t="shared" si="1254"/>
        <v>5.9064727130723428E-3</v>
      </c>
      <c r="HP356" s="94">
        <f t="shared" si="1255"/>
        <v>4.3327607652668368E-2</v>
      </c>
      <c r="HQ356" s="94">
        <f t="shared" si="1256"/>
        <v>-3.1734411888508632E-2</v>
      </c>
      <c r="HR356" s="94">
        <f t="shared" si="1257"/>
        <v>0.14913479438862531</v>
      </c>
      <c r="HS356" s="94">
        <f t="shared" si="1258"/>
        <v>0.21756007330163346</v>
      </c>
      <c r="HT356" s="94">
        <f t="shared" si="1259"/>
        <v>0.15403334078260938</v>
      </c>
      <c r="HU356" s="94">
        <f t="shared" si="1260"/>
        <v>0.15940062423655693</v>
      </c>
      <c r="HV356" s="94">
        <f t="shared" si="1261"/>
        <v>0.13757363779879406</v>
      </c>
      <c r="HW356" s="94">
        <f t="shared" si="1262"/>
        <v>0.11218726481537025</v>
      </c>
      <c r="HX356" s="94" t="e">
        <f t="shared" si="1134"/>
        <v>#VALUE!</v>
      </c>
      <c r="HY356" s="94">
        <f t="shared" si="1135"/>
        <v>-8.8439748390484643E-2</v>
      </c>
      <c r="HZ356" s="94">
        <f t="shared" si="1136"/>
        <v>2.0972157618113146E-2</v>
      </c>
      <c r="IA356" s="94">
        <f t="shared" si="1137"/>
        <v>0.10110274882462177</v>
      </c>
      <c r="IB356" s="94">
        <f t="shared" si="1138"/>
        <v>-0.21114687248679134</v>
      </c>
      <c r="IC356" s="392">
        <f t="shared" si="1139"/>
        <v>-3.8927269390950217E-2</v>
      </c>
      <c r="ID356" s="366" t="e">
        <f t="shared" si="1140"/>
        <v>#VALUE!</v>
      </c>
      <c r="IE356" s="366">
        <f t="shared" si="1141"/>
        <v>-3.7767308298439384E-2</v>
      </c>
      <c r="IF356" s="366">
        <f t="shared" si="1142"/>
        <v>8.7719823530049701E-3</v>
      </c>
      <c r="IG356" s="94" t="str">
        <f t="shared" si="1187"/>
        <v>i.a.</v>
      </c>
      <c r="IH356" s="94">
        <f t="shared" si="1263"/>
        <v>0.38927267073549943</v>
      </c>
      <c r="II356" s="392">
        <f t="shared" si="1264"/>
        <v>0.42703997903393881</v>
      </c>
      <c r="IJ356" s="94">
        <f t="shared" si="1265"/>
        <v>0.41826799668093384</v>
      </c>
      <c r="IK356" s="94">
        <f t="shared" si="1266"/>
        <v>0.37986282127386961</v>
      </c>
      <c r="IL356" s="94">
        <f t="shared" si="1267"/>
        <v>0.48153808107645379</v>
      </c>
      <c r="IM356" s="94">
        <f t="shared" si="1268"/>
        <v>0.50104228924619898</v>
      </c>
      <c r="IN356" s="94">
        <f t="shared" si="1269"/>
        <v>0.33556343757118218</v>
      </c>
      <c r="IO356" s="94">
        <f t="shared" si="1270"/>
        <v>0.29366780372156853</v>
      </c>
      <c r="IP356" s="94">
        <f t="shared" si="1271"/>
        <v>0.28264440586324102</v>
      </c>
      <c r="IQ356" s="94">
        <f t="shared" si="1272"/>
        <v>0.20831531151837773</v>
      </c>
      <c r="IR356" s="94">
        <f t="shared" si="1188"/>
        <v>0.14371861262066496</v>
      </c>
      <c r="IS356" s="94">
        <f t="shared" si="1143"/>
        <v>1</v>
      </c>
      <c r="IT356" s="94">
        <f t="shared" si="1144"/>
        <v>-5.3877070017038493</v>
      </c>
      <c r="IU356" s="94">
        <f t="shared" si="1145"/>
        <v>-0.8791252685099965</v>
      </c>
      <c r="IV356" s="94">
        <f t="shared" si="1146"/>
        <v>2.3121824942059277</v>
      </c>
      <c r="IW356" s="94">
        <f t="shared" si="1147"/>
        <v>-1.2559927094531025</v>
      </c>
      <c r="IX356" s="392">
        <f t="shared" si="1148"/>
        <v>-0.32443605295799743</v>
      </c>
      <c r="IY356" s="366">
        <f t="shared" si="1149"/>
        <v>2.3368015414258189E-2</v>
      </c>
      <c r="IZ356" s="366">
        <f t="shared" si="1150"/>
        <v>-2.8693807543309614E-2</v>
      </c>
      <c r="JA356" s="366">
        <f t="shared" si="1151"/>
        <v>-3.8734633597659496E-2</v>
      </c>
      <c r="JB356" s="392"/>
      <c r="JC356" s="94">
        <f t="shared" si="1273"/>
        <v>-2.3368015414258189E-2</v>
      </c>
      <c r="JD356" s="392">
        <f t="shared" si="1274"/>
        <v>5.3257921290514251E-3</v>
      </c>
      <c r="JE356" s="94">
        <f t="shared" si="1275"/>
        <v>4.4060425726710921E-2</v>
      </c>
      <c r="JF356" s="94">
        <f t="shared" si="1276"/>
        <v>-3.3577970992041205E-2</v>
      </c>
      <c r="JG356" s="94">
        <f t="shared" si="1277"/>
        <v>0.13116768467264744</v>
      </c>
      <c r="JH356" s="94">
        <f t="shared" si="1278"/>
        <v>0.19416027934435082</v>
      </c>
      <c r="JI356" s="94">
        <f t="shared" si="1279"/>
        <v>0.15981986560505956</v>
      </c>
      <c r="JJ356" s="94">
        <f t="shared" si="1280"/>
        <v>0.15270071802413213</v>
      </c>
      <c r="JK356" s="94">
        <f t="shared" si="1281"/>
        <v>0.13156189806685811</v>
      </c>
      <c r="JL356" s="94">
        <f t="shared" si="1282"/>
        <v>0.12138205704051727</v>
      </c>
      <c r="JM356" s="94">
        <f t="shared" si="1189"/>
        <v>2.9152885739234229E-2</v>
      </c>
      <c r="JN356" s="94" t="e">
        <f t="shared" si="1152"/>
        <v>#VALUE!</v>
      </c>
      <c r="JO356" s="94">
        <f t="shared" si="1153"/>
        <v>-1.1200208059201248E-2</v>
      </c>
      <c r="JP356" s="94">
        <f t="shared" si="1154"/>
        <v>-3.3392371448861632E-2</v>
      </c>
      <c r="JQ356" s="94">
        <f t="shared" si="1155"/>
        <v>0.1663728297318828</v>
      </c>
      <c r="JR356" s="94">
        <f t="shared" si="1156"/>
        <v>-0.12750240290751808</v>
      </c>
      <c r="JS356" s="392">
        <f t="shared" si="1157"/>
        <v>-5.9687967287090984E-2</v>
      </c>
      <c r="JT356" s="364" t="e">
        <f t="shared" si="1158"/>
        <v>#VALUE!</v>
      </c>
      <c r="JU356" s="364">
        <f t="shared" si="1159"/>
        <v>-9.930323005932884E-3</v>
      </c>
      <c r="JV356" s="364">
        <f t="shared" si="1160"/>
        <v>-3.0629106589408317E-2</v>
      </c>
      <c r="JW356" s="99" t="str">
        <f t="shared" si="1190"/>
        <v>i.a.</v>
      </c>
      <c r="JX356" s="99">
        <f t="shared" si="1283"/>
        <v>0.87668918918918914</v>
      </c>
      <c r="JY356" s="393">
        <f t="shared" si="1284"/>
        <v>0.88661951219512203</v>
      </c>
      <c r="JZ356" s="99">
        <f t="shared" si="1285"/>
        <v>0.91724861878453035</v>
      </c>
      <c r="KA356" s="99">
        <f t="shared" si="1286"/>
        <v>0.78641116751269036</v>
      </c>
      <c r="KB356" s="99">
        <f t="shared" si="1287"/>
        <v>0.90133333333333332</v>
      </c>
      <c r="KC356" s="99">
        <f t="shared" si="1288"/>
        <v>0.95854705882352942</v>
      </c>
      <c r="KD356" s="99">
        <f t="shared" si="1289"/>
        <v>0.93822516556291391</v>
      </c>
      <c r="KE356" s="99">
        <f t="shared" si="1290"/>
        <v>0.91622621830985906</v>
      </c>
      <c r="KF356" s="99">
        <f t="shared" si="1191"/>
        <v>0.88236621804511284</v>
      </c>
      <c r="KG356" s="99">
        <f t="shared" si="1192"/>
        <v>0.87760108196721309</v>
      </c>
      <c r="KH356" s="99">
        <f t="shared" si="1193"/>
        <v>0.7383559586206897</v>
      </c>
      <c r="KI356" s="94">
        <f t="shared" si="1161"/>
        <v>1</v>
      </c>
      <c r="KJ356" s="94">
        <f t="shared" si="1162"/>
        <v>-6.8852391717560257</v>
      </c>
      <c r="KK356" s="94">
        <f t="shared" si="1163"/>
        <v>-0.89344215907128177</v>
      </c>
      <c r="KL356" s="94">
        <f t="shared" si="1164"/>
        <v>2.2142706560088565</v>
      </c>
      <c r="KM356" s="94">
        <f t="shared" si="1165"/>
        <v>-1.2635273686321375</v>
      </c>
      <c r="KN356" s="392">
        <f t="shared" si="1166"/>
        <v>-0.36217216834494798</v>
      </c>
      <c r="KO356" s="364">
        <f t="shared" si="1167"/>
        <v>2.2995495495495497E-2</v>
      </c>
      <c r="KP356" s="364">
        <f t="shared" si="1168"/>
        <v>-2.690281256866623E-2</v>
      </c>
      <c r="KQ356" s="364">
        <f t="shared" si="1169"/>
        <v>-3.2761191214122083E-2</v>
      </c>
      <c r="KR356" s="308"/>
      <c r="KS356" s="308">
        <f t="shared" si="1291"/>
        <v>-2.2995495495495497E-2</v>
      </c>
      <c r="KT356" s="395">
        <f t="shared" si="1292"/>
        <v>3.9073170731707321E-3</v>
      </c>
      <c r="KU356" s="308">
        <f t="shared" si="1293"/>
        <v>3.6668508287292817E-2</v>
      </c>
      <c r="KV356" s="308">
        <f t="shared" si="1294"/>
        <v>-3.0197969543147206E-2</v>
      </c>
      <c r="KW356" s="308">
        <f t="shared" si="1295"/>
        <v>0.11459139784946236</v>
      </c>
      <c r="KX356" s="308">
        <f t="shared" si="1296"/>
        <v>0.17965882352941179</v>
      </c>
      <c r="KY356" s="308">
        <f t="shared" si="1297"/>
        <v>0.13921854304635761</v>
      </c>
      <c r="KZ356" s="308">
        <f t="shared" si="1298"/>
        <v>0.130465161971831</v>
      </c>
      <c r="LA356" s="308">
        <f t="shared" si="1299"/>
        <v>9.4104654135338348E-2</v>
      </c>
      <c r="LB356" s="308">
        <f t="shared" si="1300"/>
        <v>7.5887008196721312E-2</v>
      </c>
      <c r="LC356" s="308">
        <f t="shared" si="1194"/>
        <v>2.9831310344827586E-3</v>
      </c>
    </row>
    <row r="357" spans="1:315" s="1" customFormat="1" ht="15.75" customHeight="1" x14ac:dyDescent="0.3">
      <c r="A357" t="s">
        <v>901</v>
      </c>
      <c r="B357" s="175">
        <v>32762646</v>
      </c>
      <c r="C357" t="s">
        <v>128</v>
      </c>
      <c r="D357" s="336"/>
      <c r="E357">
        <v>1</v>
      </c>
      <c r="F357"/>
      <c r="G357"/>
      <c r="H357"/>
      <c r="I357" s="186">
        <v>45189</v>
      </c>
      <c r="J357" s="176" t="s">
        <v>129</v>
      </c>
      <c r="K357" s="176" t="s">
        <v>129</v>
      </c>
      <c r="L357" s="176" t="s">
        <v>129</v>
      </c>
      <c r="M357" s="176" t="s">
        <v>129</v>
      </c>
      <c r="N357" s="176" t="s">
        <v>129</v>
      </c>
      <c r="O357" s="178" t="s">
        <v>129</v>
      </c>
      <c r="P357" s="178" t="s">
        <v>129</v>
      </c>
      <c r="Q357" s="94" t="e">
        <f t="shared" si="1107"/>
        <v>#DIV/0!</v>
      </c>
      <c r="R357" s="94">
        <f t="shared" si="1108"/>
        <v>-1</v>
      </c>
      <c r="S357" s="94">
        <f t="shared" si="1109"/>
        <v>3.0808048949725553E-2</v>
      </c>
      <c r="T357" s="94">
        <f t="shared" si="1110"/>
        <v>0.28735464172026237</v>
      </c>
      <c r="U357" s="94">
        <f t="shared" si="1111"/>
        <v>0.13886191493493882</v>
      </c>
      <c r="V357" s="94" t="e">
        <f t="shared" si="1112"/>
        <v>#DIV/0!</v>
      </c>
      <c r="W357" s="362">
        <f t="shared" si="1113"/>
        <v>0</v>
      </c>
      <c r="X357" s="362">
        <f t="shared" si="1114"/>
        <v>-163.41399999999999</v>
      </c>
      <c r="Y357" s="362">
        <f t="shared" si="1115"/>
        <v>4.8839999999999861</v>
      </c>
      <c r="Z357" s="100"/>
      <c r="AA357" s="396"/>
      <c r="AB357" s="100">
        <v>163.41399999999999</v>
      </c>
      <c r="AC357" s="100">
        <v>158.53</v>
      </c>
      <c r="AD357" s="100">
        <v>123.14400000000001</v>
      </c>
      <c r="AE357" s="203">
        <v>108.129</v>
      </c>
      <c r="AF357" s="203"/>
      <c r="AG357" s="205"/>
      <c r="AH357" s="205"/>
      <c r="AI357" s="205"/>
      <c r="AJ357" s="205"/>
      <c r="AK357" s="205"/>
      <c r="AL357" s="94">
        <f t="shared" si="1170"/>
        <v>0.17136336058706272</v>
      </c>
      <c r="AM357" s="94">
        <f t="shared" si="1171"/>
        <v>0.41940325437963388</v>
      </c>
      <c r="AN357" s="94">
        <f t="shared" si="1195"/>
        <v>5.0686796615135421E-2</v>
      </c>
      <c r="AO357" s="94">
        <f t="shared" si="1196"/>
        <v>0.27486652165315401</v>
      </c>
      <c r="AP357" s="94">
        <f t="shared" si="1197"/>
        <v>6.2630602024258353E-2</v>
      </c>
      <c r="AQ357" s="94">
        <f t="shared" si="1198"/>
        <v>0.22217466364194099</v>
      </c>
      <c r="AR357" s="362">
        <f t="shared" si="1172"/>
        <v>29.657000000000011</v>
      </c>
      <c r="AS357" s="362">
        <f t="shared" si="1199"/>
        <v>51.137</v>
      </c>
      <c r="AT357" s="362">
        <f t="shared" si="1200"/>
        <v>5.882000000000005</v>
      </c>
      <c r="AU357" s="266">
        <v>202.72200000000001</v>
      </c>
      <c r="AV357" s="266">
        <v>173.065</v>
      </c>
      <c r="AW357" s="266">
        <v>121.928</v>
      </c>
      <c r="AX357" s="266">
        <v>116.04599999999999</v>
      </c>
      <c r="AY357" s="266">
        <v>91.025999999999996</v>
      </c>
      <c r="AZ357" s="201">
        <v>85.661000000000001</v>
      </c>
      <c r="BA357" s="272">
        <v>70.088999999999999</v>
      </c>
      <c r="BB357" s="217">
        <v>57.52</v>
      </c>
      <c r="BC357" s="243"/>
      <c r="BD357" s="239"/>
      <c r="BE357" s="205"/>
      <c r="BF357" s="205"/>
      <c r="BG357" s="94">
        <f t="shared" si="1173"/>
        <v>0.62474713418745775</v>
      </c>
      <c r="BH357" s="94">
        <f t="shared" si="1201"/>
        <v>7.6831906264082921</v>
      </c>
      <c r="BI357" s="94">
        <f t="shared" si="1202"/>
        <v>-1.2704778156996586</v>
      </c>
      <c r="BJ357" s="94">
        <f t="shared" si="1203"/>
        <v>0.11270853112708536</v>
      </c>
      <c r="BK357" s="94">
        <f t="shared" si="1204"/>
        <v>-0.58022090639945334</v>
      </c>
      <c r="BL357" s="94">
        <f t="shared" si="1205"/>
        <v>1.086977186311787</v>
      </c>
      <c r="BM357" s="362">
        <f t="shared" si="1174"/>
        <v>9.2649999999999988</v>
      </c>
      <c r="BN357" s="362">
        <f t="shared" si="1206"/>
        <v>17.048999999999999</v>
      </c>
      <c r="BO357" s="362">
        <f t="shared" si="1207"/>
        <v>-10.423</v>
      </c>
      <c r="BP357" s="266">
        <v>24.094999999999999</v>
      </c>
      <c r="BQ357" s="266">
        <v>14.83</v>
      </c>
      <c r="BR357" s="266">
        <v>-2.2189999999999999</v>
      </c>
      <c r="BS357" s="266">
        <v>8.2040000000000006</v>
      </c>
      <c r="BT357" s="266">
        <v>7.3730000000000002</v>
      </c>
      <c r="BU357" s="201">
        <v>17.564</v>
      </c>
      <c r="BV357" s="272">
        <v>8.4160000000000004</v>
      </c>
      <c r="BW357" s="217">
        <v>7.351</v>
      </c>
      <c r="BX357" s="243"/>
      <c r="BY357" s="239"/>
      <c r="BZ357" s="205"/>
      <c r="CA357" s="205"/>
      <c r="CB357" s="94">
        <f t="shared" si="1175"/>
        <v>1.7906124379285884</v>
      </c>
      <c r="CC357" s="94">
        <f t="shared" si="1208"/>
        <v>4.685403050108933</v>
      </c>
      <c r="CD357" s="94">
        <f t="shared" si="1209"/>
        <v>-1.2699364855328157</v>
      </c>
      <c r="CE357" s="94">
        <f t="shared" si="1210"/>
        <v>0.12282091917591133</v>
      </c>
      <c r="CF357" s="94">
        <f t="shared" si="1211"/>
        <v>-0.57157406359624308</v>
      </c>
      <c r="CG357" s="94">
        <f t="shared" si="1212"/>
        <v>1.1677909971789524</v>
      </c>
      <c r="CH357" s="362">
        <f t="shared" si="1176"/>
        <v>15.145000000000001</v>
      </c>
      <c r="CI357" s="362">
        <f t="shared" si="1213"/>
        <v>10.753</v>
      </c>
      <c r="CJ357" s="362">
        <f t="shared" si="1214"/>
        <v>-10.797000000000001</v>
      </c>
      <c r="CK357" s="100">
        <v>23.603000000000002</v>
      </c>
      <c r="CL357" s="100">
        <v>8.4580000000000002</v>
      </c>
      <c r="CM357" s="100">
        <v>-2.2949999999999999</v>
      </c>
      <c r="CN357" s="100">
        <v>8.5020000000000007</v>
      </c>
      <c r="CO357" s="100">
        <v>7.5720000000000001</v>
      </c>
      <c r="CP357" s="208">
        <v>17.673999999999999</v>
      </c>
      <c r="CQ357" s="215">
        <v>8.1530000000000005</v>
      </c>
      <c r="CR357" s="288">
        <v>6.5650000000000004</v>
      </c>
      <c r="CS357" s="299"/>
      <c r="CT357" s="289"/>
      <c r="CU357" s="228"/>
      <c r="CV357" s="228"/>
      <c r="CW357" s="94">
        <f t="shared" si="1177"/>
        <v>1.9213546566321729</v>
      </c>
      <c r="CX357" s="94">
        <f t="shared" si="1215"/>
        <v>3.9560622914349279</v>
      </c>
      <c r="CY357" s="94">
        <f t="shared" si="1216"/>
        <v>-1.2716832880024176</v>
      </c>
      <c r="CZ357" s="94">
        <f t="shared" si="1217"/>
        <v>0.12398097826086964</v>
      </c>
      <c r="DA357" s="94">
        <f t="shared" si="1218"/>
        <v>-0.5720930232558139</v>
      </c>
      <c r="DB357" s="94">
        <f t="shared" si="1219"/>
        <v>1.1744627054361567</v>
      </c>
      <c r="DC357" s="362">
        <f t="shared" si="1178"/>
        <v>10.212</v>
      </c>
      <c r="DD357" s="362">
        <f t="shared" si="1220"/>
        <v>7.1130000000000004</v>
      </c>
      <c r="DE357" s="362">
        <f t="shared" si="1221"/>
        <v>-8.4160000000000004</v>
      </c>
      <c r="DF357" s="266">
        <v>15.526999999999999</v>
      </c>
      <c r="DG357" s="266">
        <v>5.3150000000000004</v>
      </c>
      <c r="DH357" s="266">
        <v>-1.798</v>
      </c>
      <c r="DI357" s="266">
        <v>6.6180000000000003</v>
      </c>
      <c r="DJ357" s="266">
        <v>5.8879999999999999</v>
      </c>
      <c r="DK357" s="201">
        <v>13.76</v>
      </c>
      <c r="DL357" s="272">
        <v>6.3280000000000003</v>
      </c>
      <c r="DM357" s="216">
        <v>5.07</v>
      </c>
      <c r="DN357" s="243">
        <v>2.9689999999999999</v>
      </c>
      <c r="DO357" s="239"/>
      <c r="DP357" s="205"/>
      <c r="DQ357" s="205"/>
      <c r="DR357" s="94">
        <f t="shared" si="1179"/>
        <v>1.0245852945208611</v>
      </c>
      <c r="DS357" s="94">
        <f t="shared" si="1222"/>
        <v>0.29423941329548126</v>
      </c>
      <c r="DT357" s="94">
        <f t="shared" si="1223"/>
        <v>-0.18346452890326939</v>
      </c>
      <c r="DU357" s="94">
        <f t="shared" si="1224"/>
        <v>8.4760857038084877E-2</v>
      </c>
      <c r="DV357" s="94">
        <f t="shared" si="1225"/>
        <v>-0.27141221374045804</v>
      </c>
      <c r="DW357" s="94">
        <f t="shared" si="1226"/>
        <v>0.57935981674603665</v>
      </c>
      <c r="DX357" s="362">
        <f t="shared" si="1180"/>
        <v>22.421000000000003</v>
      </c>
      <c r="DY357" s="362">
        <f t="shared" si="1227"/>
        <v>4.9749999999999979</v>
      </c>
      <c r="DZ357" s="362">
        <f t="shared" si="1228"/>
        <v>-3.7989999999999995</v>
      </c>
      <c r="EA357" s="100">
        <v>44.304000000000002</v>
      </c>
      <c r="EB357" s="100">
        <v>21.882999999999999</v>
      </c>
      <c r="EC357" s="100">
        <v>16.908000000000001</v>
      </c>
      <c r="ED357" s="100">
        <v>20.707000000000001</v>
      </c>
      <c r="EE357" s="100">
        <v>19.088999999999999</v>
      </c>
      <c r="EF357" s="208">
        <v>26.2</v>
      </c>
      <c r="EG357" s="215">
        <v>16.588999999999999</v>
      </c>
      <c r="EH357" s="288">
        <v>13.36</v>
      </c>
      <c r="EI357" s="289"/>
      <c r="EJ357" s="228"/>
      <c r="EK357" s="228"/>
      <c r="EL357" s="228"/>
      <c r="EM357" s="94">
        <f t="shared" si="1181"/>
        <v>0.20810582508207717</v>
      </c>
      <c r="EN357" s="94">
        <f t="shared" si="1229"/>
        <v>0.34297409508215904</v>
      </c>
      <c r="EO357" s="94">
        <f t="shared" si="1230"/>
        <v>-9.4907431910321763E-2</v>
      </c>
      <c r="EP357" s="94">
        <f t="shared" si="1231"/>
        <v>0.26490908604022168</v>
      </c>
      <c r="EQ357" s="94">
        <f t="shared" si="1232"/>
        <v>4.4110922832782343E-3</v>
      </c>
      <c r="ER357" s="94">
        <f t="shared" si="1233"/>
        <v>7.3591198509984093E-2</v>
      </c>
      <c r="ES357" s="362">
        <f t="shared" si="1182"/>
        <v>23.897000000000006</v>
      </c>
      <c r="ET357" s="362">
        <f t="shared" si="1234"/>
        <v>29.326000000000008</v>
      </c>
      <c r="EU357" s="362">
        <f t="shared" si="1235"/>
        <v>-8.9660000000000082</v>
      </c>
      <c r="EV357" s="100">
        <v>138.72800000000001</v>
      </c>
      <c r="EW357" s="100">
        <v>114.831</v>
      </c>
      <c r="EX357" s="100">
        <v>85.504999999999995</v>
      </c>
      <c r="EY357" s="100">
        <v>94.471000000000004</v>
      </c>
      <c r="EZ357" s="100">
        <v>74.686000000000007</v>
      </c>
      <c r="FA357" s="208">
        <v>74.358000000000004</v>
      </c>
      <c r="FB357" s="215">
        <v>69.260999999999996</v>
      </c>
      <c r="FC357" s="288">
        <v>48.527999999999999</v>
      </c>
      <c r="FD357" s="299"/>
      <c r="FE357" s="289"/>
      <c r="FF357" s="228"/>
      <c r="FG357" s="228"/>
      <c r="FH357" s="94">
        <f t="shared" si="1183"/>
        <v>0.15139442231075698</v>
      </c>
      <c r="FI357" s="94">
        <f t="shared" si="1236"/>
        <v>0.22439024390243903</v>
      </c>
      <c r="FJ357" s="94">
        <f t="shared" si="1237"/>
        <v>0.10810810810810811</v>
      </c>
      <c r="FK357" s="94">
        <f t="shared" si="1238"/>
        <v>0.24161073825503357</v>
      </c>
      <c r="FL357" s="94">
        <f t="shared" si="1239"/>
        <v>0.25210084033613445</v>
      </c>
      <c r="FM357" s="94">
        <f t="shared" si="1240"/>
        <v>8.1818181818181818E-2</v>
      </c>
      <c r="FN357" s="362">
        <f t="shared" si="1184"/>
        <v>38</v>
      </c>
      <c r="FO357" s="362">
        <f t="shared" si="1241"/>
        <v>46</v>
      </c>
      <c r="FP357" s="362">
        <f t="shared" si="1242"/>
        <v>20</v>
      </c>
      <c r="FQ357" s="486">
        <v>289</v>
      </c>
      <c r="FR357" s="486">
        <v>251</v>
      </c>
      <c r="FS357" s="486">
        <v>205</v>
      </c>
      <c r="FT357" s="486">
        <v>185</v>
      </c>
      <c r="FU357" s="486">
        <v>149</v>
      </c>
      <c r="FV357" s="2">
        <v>119</v>
      </c>
      <c r="FW357" s="490">
        <v>110</v>
      </c>
      <c r="FX357" s="491">
        <v>92</v>
      </c>
      <c r="FY357" s="499"/>
      <c r="FZ357" s="488"/>
      <c r="GA357" s="488"/>
      <c r="GB357" s="488"/>
      <c r="GC357" s="2"/>
      <c r="GD357" s="89" t="s">
        <v>799</v>
      </c>
      <c r="GE357" s="1" t="s">
        <v>81</v>
      </c>
      <c r="GF357" s="336" t="s">
        <v>87</v>
      </c>
      <c r="GG357" s="1">
        <v>8700</v>
      </c>
      <c r="GH357" s="1" t="s">
        <v>78</v>
      </c>
      <c r="GI357" s="18" t="s">
        <v>79</v>
      </c>
      <c r="GJ357" s="94">
        <f t="shared" si="1116"/>
        <v>0.63552732530085765</v>
      </c>
      <c r="GK357" s="94">
        <f t="shared" si="1117"/>
        <v>4.5736752269817105</v>
      </c>
      <c r="GL357" s="94">
        <f t="shared" si="1118"/>
        <v>-1.2855879935734131</v>
      </c>
      <c r="GM357" s="94">
        <f t="shared" si="1119"/>
        <v>0.27780270902999926</v>
      </c>
      <c r="GN357" s="94">
        <f t="shared" si="1120"/>
        <v>-0.59522362178938903</v>
      </c>
      <c r="GO357" s="94">
        <f t="shared" si="1121"/>
        <v>0.51728651229316946</v>
      </c>
      <c r="GP357" s="366">
        <f t="shared" si="1122"/>
        <v>0.27714109548063492</v>
      </c>
      <c r="GQ357" s="366">
        <f t="shared" si="1123"/>
        <v>0.55810632172925823</v>
      </c>
      <c r="GR357" s="366">
        <f t="shared" si="1124"/>
        <v>-0.54930491111474322</v>
      </c>
      <c r="GS357" s="94">
        <f t="shared" si="1185"/>
        <v>0.71322162962515301</v>
      </c>
      <c r="GT357" s="94">
        <f t="shared" si="1243"/>
        <v>0.43608053414451808</v>
      </c>
      <c r="GU357" s="94">
        <f t="shared" si="1244"/>
        <v>-0.12202578758474011</v>
      </c>
      <c r="GV357" s="94">
        <f t="shared" si="1245"/>
        <v>0.42727912353000308</v>
      </c>
      <c r="GW357" s="94">
        <f t="shared" si="1246"/>
        <v>0.33438583320453091</v>
      </c>
      <c r="GX357" s="94">
        <f t="shared" si="1247"/>
        <v>0.82610016593049607</v>
      </c>
      <c r="GY357" s="94">
        <f t="shared" si="1248"/>
        <v>0.54445891348626008</v>
      </c>
      <c r="GZ357" s="94">
        <f t="shared" si="1249"/>
        <v>0.49139221556886231</v>
      </c>
      <c r="HA357" s="94" t="str">
        <f t="shared" si="1250"/>
        <v>Negativ EK</v>
      </c>
      <c r="HB357" s="94" t="str">
        <f t="shared" si="1251"/>
        <v>Negativ EK</v>
      </c>
      <c r="HC357" s="94" t="str">
        <f t="shared" si="1252"/>
        <v>Negativ EK</v>
      </c>
      <c r="HD357" s="94">
        <f t="shared" si="1125"/>
        <v>0.28370652145882608</v>
      </c>
      <c r="HE357" s="94">
        <f t="shared" si="1126"/>
        <v>7.0039828896377028</v>
      </c>
      <c r="HF357" s="94">
        <f t="shared" si="1127"/>
        <v>-1.2542184284032714</v>
      </c>
      <c r="HG357" s="94">
        <f t="shared" si="1128"/>
        <v>-1.9594043915975554E-2</v>
      </c>
      <c r="HH357" s="94">
        <f t="shared" si="1129"/>
        <v>-0.59550029760462087</v>
      </c>
      <c r="HI357" s="94">
        <f t="shared" si="1130"/>
        <v>0.71163255417792259</v>
      </c>
      <c r="HJ357" s="366">
        <f t="shared" si="1131"/>
        <v>4.2003111904344609E-2</v>
      </c>
      <c r="HK357" s="366">
        <f t="shared" si="1132"/>
        <v>0.17271011726125773</v>
      </c>
      <c r="HL357" s="366">
        <f t="shared" si="1133"/>
        <v>-0.12165748962940273</v>
      </c>
      <c r="HM357" s="94">
        <f t="shared" si="1186"/>
        <v>0.19005438576425995</v>
      </c>
      <c r="HN357" s="94">
        <f t="shared" si="1253"/>
        <v>0.14805127385991534</v>
      </c>
      <c r="HO357" s="94">
        <f t="shared" si="1254"/>
        <v>-2.46588434013424E-2</v>
      </c>
      <c r="HP357" s="94">
        <f t="shared" si="1255"/>
        <v>9.6998646228060328E-2</v>
      </c>
      <c r="HQ357" s="94">
        <f t="shared" si="1256"/>
        <v>9.8937226590805394E-2</v>
      </c>
      <c r="HR357" s="94">
        <f t="shared" si="1257"/>
        <v>0.24459159303434783</v>
      </c>
      <c r="HS357" s="94">
        <f t="shared" si="1258"/>
        <v>0.14289959164268312</v>
      </c>
      <c r="HT357" s="94">
        <f t="shared" si="1259"/>
        <v>0.15147955819320805</v>
      </c>
      <c r="HU357" s="94" t="str">
        <f t="shared" si="1260"/>
        <v>i.a.</v>
      </c>
      <c r="HV357" s="94" t="str">
        <f t="shared" si="1261"/>
        <v>i.a.</v>
      </c>
      <c r="HW357" s="94" t="str">
        <f t="shared" si="1262"/>
        <v>i.a.</v>
      </c>
      <c r="HX357" s="94">
        <f t="shared" si="1134"/>
        <v>0.67583439504011444</v>
      </c>
      <c r="HY357" s="94">
        <f t="shared" si="1135"/>
        <v>-3.6288623857406742E-2</v>
      </c>
      <c r="HZ357" s="94">
        <f t="shared" si="1136"/>
        <v>-9.784313794539215E-2</v>
      </c>
      <c r="IA357" s="94">
        <f t="shared" si="1137"/>
        <v>-0.14241990273473965</v>
      </c>
      <c r="IB357" s="94">
        <f t="shared" si="1138"/>
        <v>-0.27461196729391024</v>
      </c>
      <c r="IC357" s="94">
        <f t="shared" si="1139"/>
        <v>0.47109981801080203</v>
      </c>
      <c r="ID357" s="366">
        <f t="shared" si="1140"/>
        <v>0.12879173800335122</v>
      </c>
      <c r="IE357" s="366">
        <f t="shared" si="1141"/>
        <v>-7.1758148901354679E-3</v>
      </c>
      <c r="IF357" s="366">
        <f t="shared" si="1142"/>
        <v>-2.1446135400654542E-2</v>
      </c>
      <c r="IG357" s="94">
        <f t="shared" si="1187"/>
        <v>0.31935874517040541</v>
      </c>
      <c r="IH357" s="94">
        <f t="shared" si="1263"/>
        <v>0.19056700716705419</v>
      </c>
      <c r="II357" s="94">
        <f t="shared" si="1264"/>
        <v>0.19774282205718965</v>
      </c>
      <c r="IJ357" s="94">
        <f t="shared" si="1265"/>
        <v>0.2191889574578442</v>
      </c>
      <c r="IK357" s="94">
        <f t="shared" si="1266"/>
        <v>0.25559007042819265</v>
      </c>
      <c r="IL357" s="94">
        <f t="shared" si="1267"/>
        <v>0.35234944457892892</v>
      </c>
      <c r="IM357" s="94">
        <f t="shared" si="1268"/>
        <v>0.23951430097746207</v>
      </c>
      <c r="IN357" s="94">
        <f t="shared" si="1269"/>
        <v>0.27530497856907354</v>
      </c>
      <c r="IO357" s="94" t="str">
        <f t="shared" si="1270"/>
        <v>i.a.</v>
      </c>
      <c r="IP357" s="94" t="str">
        <f t="shared" si="1271"/>
        <v>i.a.</v>
      </c>
      <c r="IQ357" s="94" t="str">
        <f t="shared" si="1272"/>
        <v>i.a.</v>
      </c>
      <c r="IR357" s="94" t="str">
        <f t="shared" si="1188"/>
        <v>i.a.</v>
      </c>
      <c r="IS357" s="94" t="e">
        <f t="shared" si="1143"/>
        <v>#VALUE!</v>
      </c>
      <c r="IT357" s="94" t="e">
        <f t="shared" si="1144"/>
        <v>#VALUE!</v>
      </c>
      <c r="IU357" s="94">
        <f t="shared" si="1145"/>
        <v>-1.2623939694448876</v>
      </c>
      <c r="IV357" s="94">
        <f t="shared" si="1146"/>
        <v>-0.13566278081679298</v>
      </c>
      <c r="IW357" s="94">
        <f t="shared" si="1147"/>
        <v>-0.63140474881493613</v>
      </c>
      <c r="IX357" s="94" t="e">
        <f t="shared" si="1148"/>
        <v>#VALUE!</v>
      </c>
      <c r="IY357" s="366" t="e">
        <f t="shared" si="1149"/>
        <v>#VALUE!</v>
      </c>
      <c r="IZ357" s="366" t="e">
        <f t="shared" si="1150"/>
        <v>#VALUE!</v>
      </c>
      <c r="JA357" s="366">
        <f t="shared" si="1151"/>
        <v>-6.5329465245227147E-2</v>
      </c>
      <c r="JB357" s="392"/>
      <c r="JC357" s="94" t="str">
        <f t="shared" si="1273"/>
        <v>i.a.</v>
      </c>
      <c r="JD357" s="94">
        <f t="shared" si="1274"/>
        <v>-1.3579007918538192E-2</v>
      </c>
      <c r="JE357" s="94">
        <f t="shared" si="1275"/>
        <v>5.175045732668896E-2</v>
      </c>
      <c r="JF357" s="94">
        <f t="shared" si="1276"/>
        <v>5.9872994218151107E-2</v>
      </c>
      <c r="JG357" s="94">
        <f t="shared" si="1277"/>
        <v>0.16243560931849918</v>
      </c>
      <c r="JH357" s="94" t="str">
        <f t="shared" si="1278"/>
        <v>i.a.</v>
      </c>
      <c r="JI357" s="94" t="str">
        <f t="shared" si="1279"/>
        <v>i.a.</v>
      </c>
      <c r="JJ357" s="94" t="str">
        <f t="shared" si="1280"/>
        <v>i.a.</v>
      </c>
      <c r="JK357" s="94" t="str">
        <f t="shared" si="1281"/>
        <v>i.a.</v>
      </c>
      <c r="JL357" s="94" t="str">
        <f t="shared" si="1282"/>
        <v>i.a.</v>
      </c>
      <c r="JM357" s="94" t="str">
        <f t="shared" si="1189"/>
        <v>i.a.</v>
      </c>
      <c r="JN357" s="94" t="e">
        <f t="shared" si="1152"/>
        <v>#DIV/0!</v>
      </c>
      <c r="JO357" s="94">
        <f t="shared" si="1153"/>
        <v>-1</v>
      </c>
      <c r="JP357" s="94">
        <f t="shared" si="1154"/>
        <v>-6.9758589972198901E-2</v>
      </c>
      <c r="JQ357" s="94">
        <f t="shared" si="1155"/>
        <v>3.6842387115238316E-2</v>
      </c>
      <c r="JR357" s="94">
        <f t="shared" si="1156"/>
        <v>-9.0439141763370992E-2</v>
      </c>
      <c r="JS357" s="94" t="e">
        <f t="shared" si="1157"/>
        <v>#DIV/0!</v>
      </c>
      <c r="JT357" s="364">
        <f t="shared" si="1158"/>
        <v>0</v>
      </c>
      <c r="JU357" s="364">
        <f t="shared" si="1159"/>
        <v>-0.7971414634146341</v>
      </c>
      <c r="JV357" s="364">
        <f t="shared" si="1160"/>
        <v>-5.9777455504284815E-2</v>
      </c>
      <c r="JW357" s="99">
        <f t="shared" si="1190"/>
        <v>0</v>
      </c>
      <c r="JX357" s="99">
        <f t="shared" si="1283"/>
        <v>0</v>
      </c>
      <c r="JY357" s="99">
        <f t="shared" si="1284"/>
        <v>0.7971414634146341</v>
      </c>
      <c r="JZ357" s="99">
        <f t="shared" si="1285"/>
        <v>0.85691891891891891</v>
      </c>
      <c r="KA357" s="99">
        <f t="shared" si="1286"/>
        <v>0.82646979865771819</v>
      </c>
      <c r="KB357" s="99">
        <f t="shared" si="1287"/>
        <v>0.90864705882352947</v>
      </c>
      <c r="KC357" s="99">
        <f t="shared" si="1288"/>
        <v>0</v>
      </c>
      <c r="KD357" s="99">
        <f t="shared" si="1289"/>
        <v>0</v>
      </c>
      <c r="KE357" s="99" t="str">
        <f t="shared" si="1290"/>
        <v>i.a.</v>
      </c>
      <c r="KF357" s="99" t="str">
        <f t="shared" si="1191"/>
        <v>i.a.</v>
      </c>
      <c r="KG357" s="99" t="str">
        <f t="shared" si="1192"/>
        <v>i.a.</v>
      </c>
      <c r="KH357" s="99" t="str">
        <f t="shared" si="1193"/>
        <v>i.a.</v>
      </c>
      <c r="KI357" s="94">
        <f t="shared" si="1161"/>
        <v>-1</v>
      </c>
      <c r="KJ357" s="94">
        <f t="shared" si="1162"/>
        <v>4.0099905389335904</v>
      </c>
      <c r="KK357" s="94">
        <f t="shared" si="1163"/>
        <v>-1.2436012186515655</v>
      </c>
      <c r="KL357" s="94">
        <f t="shared" si="1164"/>
        <v>-9.56739623934552E-2</v>
      </c>
      <c r="KM357" s="94">
        <f t="shared" si="1165"/>
        <v>-0.65783431924800617</v>
      </c>
      <c r="KN357" s="94">
        <f t="shared" si="1166"/>
        <v>1.0038404175603761</v>
      </c>
      <c r="KO357" s="364">
        <f t="shared" si="1167"/>
        <v>-3.3697211155378486E-2</v>
      </c>
      <c r="KP357" s="364">
        <f t="shared" si="1168"/>
        <v>4.4892333106598001E-2</v>
      </c>
      <c r="KQ357" s="364">
        <f t="shared" si="1169"/>
        <v>-5.7151878707976278E-2</v>
      </c>
      <c r="KR357" s="308"/>
      <c r="KS357" s="308">
        <f t="shared" si="1291"/>
        <v>3.3697211155378486E-2</v>
      </c>
      <c r="KT357" s="308">
        <f t="shared" si="1292"/>
        <v>-1.1195121951219512E-2</v>
      </c>
      <c r="KU357" s="308">
        <f t="shared" si="1293"/>
        <v>4.5956756756756763E-2</v>
      </c>
      <c r="KV357" s="308">
        <f t="shared" si="1294"/>
        <v>5.0818791946308728E-2</v>
      </c>
      <c r="KW357" s="308">
        <f t="shared" si="1295"/>
        <v>0.14852100840336133</v>
      </c>
      <c r="KX357" s="308">
        <f t="shared" si="1296"/>
        <v>7.4118181818181819E-2</v>
      </c>
      <c r="KY357" s="308">
        <f t="shared" si="1297"/>
        <v>7.1358695652173912E-2</v>
      </c>
      <c r="KZ357" s="308" t="str">
        <f t="shared" si="1298"/>
        <v>i.a.</v>
      </c>
      <c r="LA357" s="308" t="str">
        <f t="shared" si="1299"/>
        <v>i.a.</v>
      </c>
      <c r="LB357" s="308" t="str">
        <f t="shared" si="1300"/>
        <v>i.a.</v>
      </c>
      <c r="LC357" s="308" t="str">
        <f t="shared" si="1194"/>
        <v>i.a.</v>
      </c>
    </row>
    <row r="358" spans="1:315" s="1" customFormat="1" ht="15.75" customHeight="1" x14ac:dyDescent="0.3">
      <c r="A358" s="379" t="s">
        <v>267</v>
      </c>
      <c r="B358" s="171">
        <v>18530775</v>
      </c>
      <c r="C358" t="s">
        <v>128</v>
      </c>
      <c r="D358" s="336"/>
      <c r="E358">
        <v>1</v>
      </c>
      <c r="F358"/>
      <c r="G358">
        <v>711210</v>
      </c>
      <c r="H358"/>
      <c r="I358" s="188">
        <v>45190</v>
      </c>
      <c r="J358" s="176"/>
      <c r="K358" s="176" t="s">
        <v>265</v>
      </c>
      <c r="L358" s="176" t="s">
        <v>265</v>
      </c>
      <c r="M358" s="176" t="s">
        <v>265</v>
      </c>
      <c r="N358" s="176" t="s">
        <v>265</v>
      </c>
      <c r="O358" s="176" t="s">
        <v>265</v>
      </c>
      <c r="P358" s="178" t="s">
        <v>265</v>
      </c>
      <c r="Q358" s="94" t="e">
        <f t="shared" si="1107"/>
        <v>#DIV/0!</v>
      </c>
      <c r="R358" s="94" t="e">
        <f t="shared" si="1108"/>
        <v>#DIV/0!</v>
      </c>
      <c r="S358" s="94" t="e">
        <f t="shared" si="1109"/>
        <v>#DIV/0!</v>
      </c>
      <c r="T358" s="94" t="e">
        <f t="shared" si="1110"/>
        <v>#DIV/0!</v>
      </c>
      <c r="U358" s="94" t="e">
        <f t="shared" si="1111"/>
        <v>#DIV/0!</v>
      </c>
      <c r="V358" s="94" t="e">
        <f t="shared" si="1112"/>
        <v>#DIV/0!</v>
      </c>
      <c r="W358" s="362">
        <f t="shared" si="1113"/>
        <v>0</v>
      </c>
      <c r="X358" s="362">
        <f t="shared" si="1114"/>
        <v>0</v>
      </c>
      <c r="Y358" s="362">
        <f t="shared" si="1115"/>
        <v>0</v>
      </c>
      <c r="Z358" s="100"/>
      <c r="AA358" s="396"/>
      <c r="AB358" s="100"/>
      <c r="AC358" s="100"/>
      <c r="AD358" s="100"/>
      <c r="AE358" s="100"/>
      <c r="AF358" s="100"/>
      <c r="AG358" s="103"/>
      <c r="AH358" s="103"/>
      <c r="AI358" s="103"/>
      <c r="AJ358" s="103"/>
      <c r="AK358" s="101"/>
      <c r="AL358" s="94">
        <f t="shared" si="1170"/>
        <v>-1</v>
      </c>
      <c r="AM358" s="94">
        <f t="shared" si="1171"/>
        <v>0.29315127363650567</v>
      </c>
      <c r="AN358" s="94">
        <f t="shared" si="1195"/>
        <v>-3.0564708555845876E-2</v>
      </c>
      <c r="AO358" s="94">
        <f t="shared" si="1196"/>
        <v>4.00819365385751E-2</v>
      </c>
      <c r="AP358" s="94">
        <f t="shared" si="1197"/>
        <v>-8.7000305705910927E-2</v>
      </c>
      <c r="AQ358" s="94">
        <f t="shared" si="1198"/>
        <v>0.42979456457460213</v>
      </c>
      <c r="AR358" s="362">
        <f t="shared" si="1172"/>
        <v>-66.198999999999998</v>
      </c>
      <c r="AS358" s="362">
        <f t="shared" si="1199"/>
        <v>15.006999999999998</v>
      </c>
      <c r="AT358" s="362">
        <f t="shared" si="1200"/>
        <v>-1.6139999999999972</v>
      </c>
      <c r="AU358" s="266"/>
      <c r="AV358" s="266">
        <v>66.198999999999998</v>
      </c>
      <c r="AW358" s="266">
        <v>51.192</v>
      </c>
      <c r="AX358" s="266">
        <v>52.805999999999997</v>
      </c>
      <c r="AY358" s="266">
        <v>50.771000000000001</v>
      </c>
      <c r="AZ358" s="266">
        <v>55.609000000000002</v>
      </c>
      <c r="BA358" s="267">
        <v>38.893000000000001</v>
      </c>
      <c r="BB358" s="219">
        <v>42.555</v>
      </c>
      <c r="BC358" s="219">
        <v>32.646000000000001</v>
      </c>
      <c r="BD358" s="219">
        <v>30.373999999999999</v>
      </c>
      <c r="BE358" s="219">
        <v>14.137</v>
      </c>
      <c r="BF358" s="220">
        <v>18.096</v>
      </c>
      <c r="BG358" s="94">
        <f t="shared" si="1173"/>
        <v>-1</v>
      </c>
      <c r="BH358" s="94">
        <f t="shared" si="1201"/>
        <v>3.8340099233198015</v>
      </c>
      <c r="BI358" s="94">
        <f t="shared" si="1202"/>
        <v>-0.41411205073995766</v>
      </c>
      <c r="BJ358" s="94">
        <f t="shared" si="1203"/>
        <v>4.7073906485671184</v>
      </c>
      <c r="BK358" s="94">
        <f t="shared" si="1204"/>
        <v>-0.91190539463194253</v>
      </c>
      <c r="BL358" s="94">
        <f t="shared" si="1205"/>
        <v>1.0439978272677892</v>
      </c>
      <c r="BM358" s="362">
        <f t="shared" si="1174"/>
        <v>-10.717000000000001</v>
      </c>
      <c r="BN358" s="362">
        <f t="shared" si="1206"/>
        <v>8.5</v>
      </c>
      <c r="BO358" s="362">
        <f t="shared" si="1207"/>
        <v>-1.5669999999999997</v>
      </c>
      <c r="BP358" s="266"/>
      <c r="BQ358" s="266">
        <v>10.717000000000001</v>
      </c>
      <c r="BR358" s="266">
        <v>2.2170000000000001</v>
      </c>
      <c r="BS358" s="266">
        <v>3.7839999999999998</v>
      </c>
      <c r="BT358" s="266">
        <v>0.66300000000000003</v>
      </c>
      <c r="BU358" s="266">
        <v>7.5259999999999998</v>
      </c>
      <c r="BV358" s="266">
        <v>3.6819999999999999</v>
      </c>
      <c r="BW358" s="101">
        <v>13.102</v>
      </c>
      <c r="BX358" s="103">
        <v>3.464</v>
      </c>
      <c r="BY358" s="103">
        <v>10.109</v>
      </c>
      <c r="BZ358" s="103">
        <v>0.81899999999999995</v>
      </c>
      <c r="CA358" s="103">
        <v>3.968</v>
      </c>
      <c r="CB358" s="94">
        <f t="shared" si="1175"/>
        <v>-1</v>
      </c>
      <c r="CC358" s="94">
        <f t="shared" si="1208"/>
        <v>4.052631578947369</v>
      </c>
      <c r="CD358" s="94">
        <f t="shared" si="1209"/>
        <v>-0.36950672645739913</v>
      </c>
      <c r="CE358" s="94">
        <f t="shared" si="1210"/>
        <v>21.152317880794705</v>
      </c>
      <c r="CF358" s="94">
        <f t="shared" si="1211"/>
        <v>-0.98025369425918663</v>
      </c>
      <c r="CG358" s="94">
        <f t="shared" si="1212"/>
        <v>0.97392875580795046</v>
      </c>
      <c r="CH358" s="362">
        <f t="shared" si="1176"/>
        <v>-10.656000000000001</v>
      </c>
      <c r="CI358" s="362">
        <f t="shared" si="1213"/>
        <v>8.5470000000000006</v>
      </c>
      <c r="CJ358" s="362">
        <f t="shared" si="1214"/>
        <v>-1.2360000000000002</v>
      </c>
      <c r="CK358" s="100"/>
      <c r="CL358" s="100">
        <v>10.656000000000001</v>
      </c>
      <c r="CM358" s="100">
        <v>2.109</v>
      </c>
      <c r="CN358" s="100">
        <v>3.3450000000000002</v>
      </c>
      <c r="CO358" s="100">
        <v>0.151</v>
      </c>
      <c r="CP358" s="100">
        <v>7.6470000000000002</v>
      </c>
      <c r="CQ358" s="100">
        <v>3.8740000000000001</v>
      </c>
      <c r="CR358" s="102">
        <v>13.076000000000001</v>
      </c>
      <c r="CS358" s="102">
        <v>3.383</v>
      </c>
      <c r="CT358" s="102">
        <v>10.007999999999999</v>
      </c>
      <c r="CU358" s="102">
        <v>0.753</v>
      </c>
      <c r="CV358" s="102">
        <v>3.952</v>
      </c>
      <c r="CW358" s="94">
        <f t="shared" si="1177"/>
        <v>-1</v>
      </c>
      <c r="CX358" s="94">
        <f t="shared" si="1215"/>
        <v>3.5503833515881702</v>
      </c>
      <c r="CY358" s="94">
        <f t="shared" si="1216"/>
        <v>-0.28616106333072705</v>
      </c>
      <c r="CZ358" s="94">
        <f t="shared" si="1217"/>
        <v>20.495798319327733</v>
      </c>
      <c r="DA358" s="94">
        <f t="shared" si="1218"/>
        <v>-0.97984417344173447</v>
      </c>
      <c r="DB358" s="94">
        <f t="shared" si="1219"/>
        <v>1.0365643325284581</v>
      </c>
      <c r="DC358" s="362">
        <f t="shared" si="1178"/>
        <v>-8.3089999999999993</v>
      </c>
      <c r="DD358" s="362">
        <f t="shared" si="1220"/>
        <v>6.4829999999999988</v>
      </c>
      <c r="DE358" s="362">
        <f t="shared" si="1221"/>
        <v>-0.73199999999999976</v>
      </c>
      <c r="DF358" s="266"/>
      <c r="DG358" s="266">
        <v>8.3089999999999993</v>
      </c>
      <c r="DH358" s="266">
        <v>1.8260000000000001</v>
      </c>
      <c r="DI358" s="266">
        <v>2.5579999999999998</v>
      </c>
      <c r="DJ358" s="266">
        <v>0.11899999999999999</v>
      </c>
      <c r="DK358" s="266">
        <v>5.9039999999999999</v>
      </c>
      <c r="DL358" s="266">
        <v>2.899</v>
      </c>
      <c r="DM358" s="103">
        <v>10.188000000000001</v>
      </c>
      <c r="DN358" s="103">
        <v>2.5619999999999998</v>
      </c>
      <c r="DO358" s="103">
        <v>7.532</v>
      </c>
      <c r="DP358" s="103">
        <v>0.56100000000000005</v>
      </c>
      <c r="DQ358" s="103">
        <v>2.9590000000000001</v>
      </c>
      <c r="DR358" s="94">
        <f t="shared" si="1179"/>
        <v>-1</v>
      </c>
      <c r="DS358" s="94">
        <f t="shared" si="1222"/>
        <v>0.33168569099062378</v>
      </c>
      <c r="DT358" s="94">
        <f t="shared" si="1223"/>
        <v>-3.3205241895753253E-2</v>
      </c>
      <c r="DU358" s="94">
        <f t="shared" si="1224"/>
        <v>0.14419391206313417</v>
      </c>
      <c r="DV358" s="94">
        <f t="shared" si="1225"/>
        <v>-0.45617853529934715</v>
      </c>
      <c r="DW358" s="94">
        <f t="shared" si="1226"/>
        <v>0.2209828947860914</v>
      </c>
      <c r="DX358" s="362">
        <f t="shared" si="1180"/>
        <v>-26.132999999999999</v>
      </c>
      <c r="DY358" s="362">
        <f t="shared" si="1227"/>
        <v>6.5090000000000003</v>
      </c>
      <c r="DZ358" s="362">
        <f t="shared" si="1228"/>
        <v>-0.67399999999999949</v>
      </c>
      <c r="EA358" s="100"/>
      <c r="EB358" s="100">
        <v>26.132999999999999</v>
      </c>
      <c r="EC358" s="100">
        <v>19.623999999999999</v>
      </c>
      <c r="ED358" s="100">
        <v>20.297999999999998</v>
      </c>
      <c r="EE358" s="100">
        <v>17.739999999999998</v>
      </c>
      <c r="EF358" s="100">
        <v>32.621000000000002</v>
      </c>
      <c r="EG358" s="100">
        <v>26.716999999999999</v>
      </c>
      <c r="EH358" s="102">
        <v>23.565999999999999</v>
      </c>
      <c r="EI358" s="102">
        <v>13.378</v>
      </c>
      <c r="EJ358" s="102">
        <v>10.817</v>
      </c>
      <c r="EK358" s="102">
        <v>3.2850000000000001</v>
      </c>
      <c r="EL358" s="102">
        <v>2.7229999999999999</v>
      </c>
      <c r="EM358" s="94">
        <f t="shared" si="1181"/>
        <v>-1</v>
      </c>
      <c r="EN358" s="94">
        <f t="shared" si="1229"/>
        <v>1.7183589233178767E-2</v>
      </c>
      <c r="EO358" s="94">
        <f t="shared" si="1230"/>
        <v>-5.8563337972468342E-2</v>
      </c>
      <c r="EP358" s="94">
        <f t="shared" si="1231"/>
        <v>1.5703508796484203E-2</v>
      </c>
      <c r="EQ358" s="94">
        <f t="shared" si="1232"/>
        <v>0.67461210331411436</v>
      </c>
      <c r="ER358" s="94">
        <f t="shared" si="1233"/>
        <v>0.30877300613496916</v>
      </c>
      <c r="ES358" s="362">
        <f t="shared" si="1182"/>
        <v>-69.495000000000005</v>
      </c>
      <c r="ET358" s="362">
        <f t="shared" si="1234"/>
        <v>1.1740000000000066</v>
      </c>
      <c r="EU358" s="362">
        <f t="shared" si="1235"/>
        <v>-4.25</v>
      </c>
      <c r="EV358" s="100"/>
      <c r="EW358" s="100">
        <v>69.495000000000005</v>
      </c>
      <c r="EX358" s="100">
        <v>68.320999999999998</v>
      </c>
      <c r="EY358" s="100">
        <v>72.570999999999998</v>
      </c>
      <c r="EZ358" s="100">
        <v>71.448999999999998</v>
      </c>
      <c r="FA358" s="100">
        <v>42.665999999999997</v>
      </c>
      <c r="FB358" s="100">
        <v>32.6</v>
      </c>
      <c r="FC358" s="102">
        <v>30.672000000000001</v>
      </c>
      <c r="FD358" s="102">
        <v>25.547000000000001</v>
      </c>
      <c r="FE358" s="102">
        <v>17.009</v>
      </c>
      <c r="FF358" s="102">
        <v>14.67</v>
      </c>
      <c r="FG358" s="102">
        <v>14.356</v>
      </c>
      <c r="FH358" s="94">
        <f t="shared" si="1183"/>
        <v>-1</v>
      </c>
      <c r="FI358" s="94">
        <f t="shared" si="1236"/>
        <v>0.1044776119402985</v>
      </c>
      <c r="FJ358" s="94">
        <f t="shared" si="1237"/>
        <v>3.0769230769230771E-2</v>
      </c>
      <c r="FK358" s="94">
        <f t="shared" si="1238"/>
        <v>-2.9850746268656716E-2</v>
      </c>
      <c r="FL358" s="94">
        <f t="shared" si="1239"/>
        <v>-4.2857142857142858E-2</v>
      </c>
      <c r="FM358" s="94">
        <f t="shared" si="1240"/>
        <v>0.32075471698113206</v>
      </c>
      <c r="FN358" s="362">
        <f t="shared" si="1184"/>
        <v>-74</v>
      </c>
      <c r="FO358" s="362">
        <f t="shared" si="1241"/>
        <v>7</v>
      </c>
      <c r="FP358" s="362">
        <f t="shared" si="1242"/>
        <v>2</v>
      </c>
      <c r="FQ358" s="486"/>
      <c r="FR358" s="486">
        <v>74</v>
      </c>
      <c r="FS358" s="486">
        <v>67</v>
      </c>
      <c r="FT358" s="486">
        <v>65</v>
      </c>
      <c r="FU358" s="486">
        <v>67</v>
      </c>
      <c r="FV358" s="486">
        <v>70</v>
      </c>
      <c r="FW358" s="486">
        <v>53</v>
      </c>
      <c r="FX358" s="96">
        <v>44</v>
      </c>
      <c r="FY358" s="96">
        <v>44</v>
      </c>
      <c r="FZ358" s="96"/>
      <c r="GA358" s="96"/>
      <c r="GB358" s="96"/>
      <c r="GC358" s="96"/>
      <c r="GD358" s="95"/>
      <c r="GE358" s="1" t="s">
        <v>77</v>
      </c>
      <c r="GF358" s="336" t="s">
        <v>87</v>
      </c>
      <c r="GG358" s="1">
        <v>1609</v>
      </c>
      <c r="GH358" s="1" t="s">
        <v>164</v>
      </c>
      <c r="GI358" s="18" t="s">
        <v>97</v>
      </c>
      <c r="GJ358" s="94">
        <f t="shared" si="1116"/>
        <v>-1</v>
      </c>
      <c r="GK358" s="94">
        <f t="shared" si="1117"/>
        <v>3.408312561897346</v>
      </c>
      <c r="GL358" s="94">
        <f t="shared" si="1118"/>
        <v>-0.39926098043651492</v>
      </c>
      <c r="GM358" s="94">
        <f t="shared" si="1119"/>
        <v>28.328904800323425</v>
      </c>
      <c r="GN358" s="94">
        <f t="shared" si="1120"/>
        <v>-0.9767338557604418</v>
      </c>
      <c r="GO358" s="392">
        <f t="shared" si="1121"/>
        <v>0.67270652243572693</v>
      </c>
      <c r="GP358" s="366">
        <f t="shared" si="1122"/>
        <v>-0.46576480101405254</v>
      </c>
      <c r="GQ358" s="366">
        <f t="shared" si="1123"/>
        <v>0.36010877175700129</v>
      </c>
      <c r="GR358" s="366">
        <f t="shared" si="1124"/>
        <v>-7.0220725567072012E-2</v>
      </c>
      <c r="GS358" s="94">
        <f t="shared" si="1185"/>
        <v>0</v>
      </c>
      <c r="GT358" s="94">
        <f t="shared" si="1243"/>
        <v>0.46576480101405254</v>
      </c>
      <c r="GU358" s="392">
        <f t="shared" si="1244"/>
        <v>0.10565602925705125</v>
      </c>
      <c r="GV358" s="94">
        <f t="shared" si="1245"/>
        <v>0.17587675482412327</v>
      </c>
      <c r="GW358" s="94">
        <f t="shared" si="1246"/>
        <v>5.9967037985742926E-3</v>
      </c>
      <c r="GX358" s="94">
        <f t="shared" si="1247"/>
        <v>0.25774377296167716</v>
      </c>
      <c r="GY358" s="94">
        <f t="shared" si="1248"/>
        <v>0.15408786269713423</v>
      </c>
      <c r="GZ358" s="94">
        <f t="shared" si="1249"/>
        <v>0.70788220008661751</v>
      </c>
      <c r="HA358" s="94">
        <f t="shared" si="1250"/>
        <v>0.27964455466005372</v>
      </c>
      <c r="HB358" s="94">
        <f t="shared" si="1251"/>
        <v>1.4193731385619059</v>
      </c>
      <c r="HC358" s="94">
        <f t="shared" si="1252"/>
        <v>0.25066577896138481</v>
      </c>
      <c r="HD358" s="94">
        <f t="shared" si="1125"/>
        <v>-1</v>
      </c>
      <c r="HE358" s="94">
        <f t="shared" si="1126"/>
        <v>3.9419031615804663</v>
      </c>
      <c r="HF358" s="94">
        <f t="shared" si="1127"/>
        <v>-0.40110451656281915</v>
      </c>
      <c r="HG358" s="94">
        <f t="shared" si="1128"/>
        <v>3.5222808211445407</v>
      </c>
      <c r="HH358" s="94">
        <f t="shared" si="1129"/>
        <v>-0.94189608230616306</v>
      </c>
      <c r="HI358" s="392">
        <f t="shared" si="1130"/>
        <v>0.71827691822187412</v>
      </c>
      <c r="HJ358" s="366">
        <f t="shared" si="1131"/>
        <v>-0.15552620885818774</v>
      </c>
      <c r="HK358" s="366">
        <f t="shared" si="1132"/>
        <v>0.12405529496669639</v>
      </c>
      <c r="HL358" s="366">
        <f t="shared" si="1133"/>
        <v>-2.1077343295010521E-2</v>
      </c>
      <c r="HM358" s="94">
        <f t="shared" si="1186"/>
        <v>0</v>
      </c>
      <c r="HN358" s="94">
        <f t="shared" si="1253"/>
        <v>0.15552620885818774</v>
      </c>
      <c r="HO358" s="392">
        <f t="shared" si="1254"/>
        <v>3.1470913891491356E-2</v>
      </c>
      <c r="HP358" s="94">
        <f t="shared" si="1255"/>
        <v>5.2548257186501877E-2</v>
      </c>
      <c r="HQ358" s="94">
        <f t="shared" si="1256"/>
        <v>1.1619857161635194E-2</v>
      </c>
      <c r="HR358" s="94">
        <f t="shared" si="1257"/>
        <v>0.19998405654611645</v>
      </c>
      <c r="HS358" s="94">
        <f t="shared" si="1258"/>
        <v>0.11638639524592236</v>
      </c>
      <c r="HT358" s="94">
        <f t="shared" si="1259"/>
        <v>0.46610576495490846</v>
      </c>
      <c r="HU358" s="94">
        <f t="shared" si="1260"/>
        <v>0.16279725538114484</v>
      </c>
      <c r="HV358" s="94">
        <f t="shared" si="1261"/>
        <v>0.63821459010701087</v>
      </c>
      <c r="HW358" s="94">
        <f t="shared" si="1262"/>
        <v>5.6432164266519667E-2</v>
      </c>
      <c r="HX358" s="94" t="e">
        <f t="shared" si="1134"/>
        <v>#VALUE!</v>
      </c>
      <c r="HY358" s="94">
        <f t="shared" si="1135"/>
        <v>0.30918912287460121</v>
      </c>
      <c r="HZ358" s="94">
        <f t="shared" si="1136"/>
        <v>2.6935530662362792E-2</v>
      </c>
      <c r="IA358" s="94">
        <f t="shared" si="1137"/>
        <v>0.12650384896169081</v>
      </c>
      <c r="IB358" s="94">
        <f t="shared" si="1138"/>
        <v>-0.6752552644135249</v>
      </c>
      <c r="IC358" s="392">
        <f t="shared" si="1139"/>
        <v>-6.7078180049065156E-2</v>
      </c>
      <c r="ID358" s="366" t="e">
        <f t="shared" si="1140"/>
        <v>#VALUE!</v>
      </c>
      <c r="IE358" s="366">
        <f t="shared" si="1141"/>
        <v>8.8809112092785136E-2</v>
      </c>
      <c r="IF358" s="366">
        <f t="shared" si="1142"/>
        <v>7.5338275810535871E-3</v>
      </c>
      <c r="IG358" s="94" t="str">
        <f t="shared" si="1187"/>
        <v>i.a.</v>
      </c>
      <c r="IH358" s="94">
        <f t="shared" si="1263"/>
        <v>0.37604144183034749</v>
      </c>
      <c r="II358" s="392">
        <f t="shared" si="1264"/>
        <v>0.28723232973756235</v>
      </c>
      <c r="IJ358" s="94">
        <f t="shared" si="1265"/>
        <v>0.27969850215650877</v>
      </c>
      <c r="IK358" s="94">
        <f t="shared" si="1266"/>
        <v>0.24828898934904617</v>
      </c>
      <c r="IL358" s="94">
        <f t="shared" si="1267"/>
        <v>0.76456663385365409</v>
      </c>
      <c r="IM358" s="94">
        <f t="shared" si="1268"/>
        <v>0.8195398773006134</v>
      </c>
      <c r="IN358" s="94">
        <f t="shared" si="1269"/>
        <v>0.76832290036515383</v>
      </c>
      <c r="IO358" s="94">
        <f t="shared" si="1270"/>
        <v>0.52366226954241202</v>
      </c>
      <c r="IP358" s="94">
        <f t="shared" si="1271"/>
        <v>0.63595743429948848</v>
      </c>
      <c r="IQ358" s="94">
        <f t="shared" si="1272"/>
        <v>0.22392638036809817</v>
      </c>
      <c r="IR358" s="94">
        <f t="shared" si="1188"/>
        <v>0.18967679019225411</v>
      </c>
      <c r="IS358" s="94" t="e">
        <f t="shared" si="1143"/>
        <v>#VALUE!</v>
      </c>
      <c r="IT358" s="94" t="e">
        <f t="shared" si="1144"/>
        <v>#VALUE!</v>
      </c>
      <c r="IU358" s="94" t="e">
        <f t="shared" si="1145"/>
        <v>#VALUE!</v>
      </c>
      <c r="IV358" s="94" t="e">
        <f t="shared" si="1146"/>
        <v>#VALUE!</v>
      </c>
      <c r="IW358" s="94" t="e">
        <f t="shared" si="1147"/>
        <v>#VALUE!</v>
      </c>
      <c r="IX358" s="392" t="e">
        <f t="shared" si="1148"/>
        <v>#VALUE!</v>
      </c>
      <c r="IY358" s="366" t="e">
        <f t="shared" si="1149"/>
        <v>#VALUE!</v>
      </c>
      <c r="IZ358" s="366" t="e">
        <f t="shared" si="1150"/>
        <v>#VALUE!</v>
      </c>
      <c r="JA358" s="366" t="e">
        <f t="shared" si="1151"/>
        <v>#VALUE!</v>
      </c>
      <c r="JB358" s="392"/>
      <c r="JC358" s="94" t="str">
        <f t="shared" si="1273"/>
        <v>i.a.</v>
      </c>
      <c r="JD358" s="392" t="str">
        <f t="shared" si="1274"/>
        <v>i.a.</v>
      </c>
      <c r="JE358" s="94" t="str">
        <f t="shared" si="1275"/>
        <v>i.a.</v>
      </c>
      <c r="JF358" s="94" t="str">
        <f t="shared" si="1276"/>
        <v>i.a.</v>
      </c>
      <c r="JG358" s="94" t="str">
        <f t="shared" si="1277"/>
        <v>i.a.</v>
      </c>
      <c r="JH358" s="94" t="str">
        <f t="shared" si="1278"/>
        <v>i.a.</v>
      </c>
      <c r="JI358" s="94" t="str">
        <f t="shared" si="1279"/>
        <v>i.a.</v>
      </c>
      <c r="JJ358" s="94" t="str">
        <f t="shared" si="1280"/>
        <v>i.a.</v>
      </c>
      <c r="JK358" s="94" t="str">
        <f t="shared" si="1281"/>
        <v>i.a.</v>
      </c>
      <c r="JL358" s="94" t="str">
        <f t="shared" si="1282"/>
        <v>i.a.</v>
      </c>
      <c r="JM358" s="94" t="str">
        <f t="shared" si="1189"/>
        <v>i.a.</v>
      </c>
      <c r="JN358" s="94" t="e">
        <f t="shared" si="1152"/>
        <v>#VALUE!</v>
      </c>
      <c r="JO358" s="94" t="e">
        <f t="shared" si="1153"/>
        <v>#DIV/0!</v>
      </c>
      <c r="JP358" s="94" t="e">
        <f t="shared" si="1154"/>
        <v>#DIV/0!</v>
      </c>
      <c r="JQ358" s="94" t="e">
        <f t="shared" si="1155"/>
        <v>#DIV/0!</v>
      </c>
      <c r="JR358" s="94" t="e">
        <f t="shared" si="1156"/>
        <v>#DIV/0!</v>
      </c>
      <c r="JS358" s="392" t="e">
        <f t="shared" si="1157"/>
        <v>#DIV/0!</v>
      </c>
      <c r="JT358" s="364" t="e">
        <f t="shared" si="1158"/>
        <v>#VALUE!</v>
      </c>
      <c r="JU358" s="364">
        <f t="shared" si="1159"/>
        <v>0</v>
      </c>
      <c r="JV358" s="364">
        <f t="shared" si="1160"/>
        <v>0</v>
      </c>
      <c r="JW358" s="99" t="str">
        <f t="shared" si="1190"/>
        <v>i.a.</v>
      </c>
      <c r="JX358" s="99">
        <f t="shared" si="1283"/>
        <v>0</v>
      </c>
      <c r="JY358" s="393">
        <f t="shared" si="1284"/>
        <v>0</v>
      </c>
      <c r="JZ358" s="99">
        <f t="shared" si="1285"/>
        <v>0</v>
      </c>
      <c r="KA358" s="99">
        <f t="shared" si="1286"/>
        <v>0</v>
      </c>
      <c r="KB358" s="99">
        <f t="shared" si="1287"/>
        <v>0</v>
      </c>
      <c r="KC358" s="99">
        <f t="shared" si="1288"/>
        <v>0</v>
      </c>
      <c r="KD358" s="99">
        <f t="shared" si="1289"/>
        <v>0</v>
      </c>
      <c r="KE358" s="99">
        <f t="shared" si="1290"/>
        <v>0</v>
      </c>
      <c r="KF358" s="99" t="str">
        <f t="shared" si="1191"/>
        <v>i.a.</v>
      </c>
      <c r="KG358" s="99" t="str">
        <f t="shared" si="1192"/>
        <v>i.a.</v>
      </c>
      <c r="KH358" s="99" t="str">
        <f t="shared" si="1193"/>
        <v>i.a.</v>
      </c>
      <c r="KI358" s="94">
        <f t="shared" si="1161"/>
        <v>-1</v>
      </c>
      <c r="KJ358" s="94">
        <f t="shared" si="1162"/>
        <v>3.5746799431009961</v>
      </c>
      <c r="KK358" s="94">
        <f t="shared" si="1163"/>
        <v>-0.38832742119001401</v>
      </c>
      <c r="KL358" s="94">
        <f t="shared" si="1164"/>
        <v>21.833927661742234</v>
      </c>
      <c r="KM358" s="94">
        <f t="shared" si="1165"/>
        <v>-0.97936953131556814</v>
      </c>
      <c r="KN358" s="392">
        <f t="shared" si="1166"/>
        <v>0.49454605796887663</v>
      </c>
      <c r="KO358" s="364">
        <f t="shared" si="1167"/>
        <v>-0.14400000000000002</v>
      </c>
      <c r="KP358" s="364">
        <f t="shared" si="1168"/>
        <v>0.11252238805970151</v>
      </c>
      <c r="KQ358" s="364">
        <f t="shared" si="1169"/>
        <v>-1.9983926521239953E-2</v>
      </c>
      <c r="KR358" s="308"/>
      <c r="KS358" s="308">
        <f t="shared" si="1291"/>
        <v>0.14400000000000002</v>
      </c>
      <c r="KT358" s="395">
        <f t="shared" si="1292"/>
        <v>3.1477611940298508E-2</v>
      </c>
      <c r="KU358" s="308">
        <f t="shared" si="1293"/>
        <v>5.1461538461538461E-2</v>
      </c>
      <c r="KV358" s="308">
        <f t="shared" si="1294"/>
        <v>2.2537313432835818E-3</v>
      </c>
      <c r="KW358" s="308">
        <f t="shared" si="1295"/>
        <v>0.10924285714285714</v>
      </c>
      <c r="KX358" s="308">
        <f t="shared" si="1296"/>
        <v>7.3094339622641516E-2</v>
      </c>
      <c r="KY358" s="308">
        <f t="shared" si="1297"/>
        <v>0.29718181818181821</v>
      </c>
      <c r="KZ358" s="308">
        <f t="shared" si="1298"/>
        <v>7.6886363636363642E-2</v>
      </c>
      <c r="LA358" s="308" t="str">
        <f t="shared" si="1299"/>
        <v>i.a.</v>
      </c>
      <c r="LB358" s="308" t="str">
        <f t="shared" si="1300"/>
        <v>i.a.</v>
      </c>
      <c r="LC358" s="308" t="str">
        <f t="shared" si="1194"/>
        <v>i.a.</v>
      </c>
    </row>
    <row r="359" spans="1:315" s="1" customFormat="1" ht="15.75" customHeight="1" x14ac:dyDescent="0.3">
      <c r="A359" s="348" t="s">
        <v>717</v>
      </c>
      <c r="B359" s="171">
        <v>71184811</v>
      </c>
      <c r="C359" t="s">
        <v>128</v>
      </c>
      <c r="D359" s="336"/>
      <c r="E359">
        <v>1</v>
      </c>
      <c r="F359"/>
      <c r="G359">
        <v>711210</v>
      </c>
      <c r="H359"/>
      <c r="I359" s="189">
        <v>44910</v>
      </c>
      <c r="J359" s="176"/>
      <c r="K359" s="176" t="s">
        <v>204</v>
      </c>
      <c r="L359" s="176" t="s">
        <v>204</v>
      </c>
      <c r="M359" s="176" t="s">
        <v>204</v>
      </c>
      <c r="N359" s="176" t="s">
        <v>204</v>
      </c>
      <c r="O359" s="178" t="s">
        <v>204</v>
      </c>
      <c r="P359" s="178" t="s">
        <v>204</v>
      </c>
      <c r="Q359" s="94" t="e">
        <f t="shared" si="1107"/>
        <v>#DIV/0!</v>
      </c>
      <c r="R359" s="94" t="e">
        <f t="shared" si="1108"/>
        <v>#DIV/0!</v>
      </c>
      <c r="S359" s="94" t="e">
        <f t="shared" si="1109"/>
        <v>#DIV/0!</v>
      </c>
      <c r="T359" s="94" t="e">
        <f t="shared" si="1110"/>
        <v>#DIV/0!</v>
      </c>
      <c r="U359" s="94" t="e">
        <f t="shared" si="1111"/>
        <v>#DIV/0!</v>
      </c>
      <c r="V359" s="94" t="e">
        <f t="shared" si="1112"/>
        <v>#DIV/0!</v>
      </c>
      <c r="W359" s="362">
        <f t="shared" si="1113"/>
        <v>0</v>
      </c>
      <c r="X359" s="362">
        <f t="shared" si="1114"/>
        <v>0</v>
      </c>
      <c r="Y359" s="362">
        <f t="shared" si="1115"/>
        <v>0</v>
      </c>
      <c r="Z359" s="100"/>
      <c r="AA359" s="396"/>
      <c r="AB359" s="100"/>
      <c r="AC359" s="100"/>
      <c r="AD359" s="100"/>
      <c r="AE359" s="208"/>
      <c r="AF359" s="215"/>
      <c r="AG359" s="216"/>
      <c r="AH359" s="216"/>
      <c r="AI359" s="216"/>
      <c r="AJ359" s="216"/>
      <c r="AK359" s="217"/>
      <c r="AL359" s="94">
        <f t="shared" si="1170"/>
        <v>-1</v>
      </c>
      <c r="AM359" s="94">
        <f t="shared" si="1171"/>
        <v>0.13250417509009391</v>
      </c>
      <c r="AN359" s="94">
        <f t="shared" si="1195"/>
        <v>-0.16706933157625009</v>
      </c>
      <c r="AO359" s="94">
        <f t="shared" si="1196"/>
        <v>-8.2549704459967704E-2</v>
      </c>
      <c r="AP359" s="94">
        <f t="shared" si="1197"/>
        <v>-6.8045363575717352E-3</v>
      </c>
      <c r="AQ359" s="94">
        <f t="shared" si="1198"/>
        <v>0.18068683049779463</v>
      </c>
      <c r="AR359" s="362">
        <f t="shared" si="1172"/>
        <v>-25.768999999999998</v>
      </c>
      <c r="AS359" s="362">
        <f t="shared" si="1199"/>
        <v>3.014999999999997</v>
      </c>
      <c r="AT359" s="362">
        <f t="shared" si="1200"/>
        <v>-4.5640000000000001</v>
      </c>
      <c r="AU359" s="266"/>
      <c r="AV359" s="266">
        <v>25.768999999999998</v>
      </c>
      <c r="AW359" s="266">
        <v>22.754000000000001</v>
      </c>
      <c r="AX359" s="266">
        <v>27.318000000000001</v>
      </c>
      <c r="AY359" s="266">
        <v>29.776</v>
      </c>
      <c r="AZ359" s="201">
        <v>29.98</v>
      </c>
      <c r="BA359" s="272">
        <v>25.391999999999999</v>
      </c>
      <c r="BB359" s="217">
        <v>23.678000000000001</v>
      </c>
      <c r="BC359" s="216">
        <v>22.565999999999999</v>
      </c>
      <c r="BD359" s="216">
        <v>23.303999999999998</v>
      </c>
      <c r="BE359" s="216">
        <v>21.648</v>
      </c>
      <c r="BF359" s="217"/>
      <c r="BG359" s="94">
        <f t="shared" si="1173"/>
        <v>-1</v>
      </c>
      <c r="BH359" s="94">
        <f t="shared" si="1201"/>
        <v>1.1616678858814924</v>
      </c>
      <c r="BI359" s="94">
        <f t="shared" si="1202"/>
        <v>-0.71007423117709434</v>
      </c>
      <c r="BJ359" s="94">
        <f t="shared" si="1203"/>
        <v>-0.33656957928802594</v>
      </c>
      <c r="BK359" s="94">
        <f t="shared" si="1204"/>
        <v>-1.4832270584973691E-2</v>
      </c>
      <c r="BL359" s="94">
        <f t="shared" si="1205"/>
        <v>0.6138702460850114</v>
      </c>
      <c r="BM359" s="362">
        <f t="shared" si="1174"/>
        <v>-2.9550000000000001</v>
      </c>
      <c r="BN359" s="362">
        <f t="shared" si="1206"/>
        <v>1.5880000000000001</v>
      </c>
      <c r="BO359" s="362">
        <f t="shared" si="1207"/>
        <v>-3.3479999999999999</v>
      </c>
      <c r="BP359" s="266"/>
      <c r="BQ359" s="266">
        <v>2.9550000000000001</v>
      </c>
      <c r="BR359" s="266">
        <v>1.367</v>
      </c>
      <c r="BS359" s="266">
        <v>4.7149999999999999</v>
      </c>
      <c r="BT359" s="266">
        <v>7.1070000000000002</v>
      </c>
      <c r="BU359" s="201">
        <v>7.2140000000000004</v>
      </c>
      <c r="BV359" s="272">
        <v>4.47</v>
      </c>
      <c r="BW359" s="217">
        <v>2.786</v>
      </c>
      <c r="BX359" s="216">
        <v>2.1150000000000002</v>
      </c>
      <c r="BY359" s="216">
        <v>3.77</v>
      </c>
      <c r="BZ359" s="216">
        <v>3.766</v>
      </c>
      <c r="CA359" s="216"/>
      <c r="CB359" s="94">
        <f t="shared" si="1175"/>
        <v>-1</v>
      </c>
      <c r="CC359" s="94">
        <f t="shared" si="1208"/>
        <v>1.1759941089837995</v>
      </c>
      <c r="CD359" s="94">
        <f t="shared" si="1209"/>
        <v>-0.71124813948543486</v>
      </c>
      <c r="CE359" s="94">
        <f t="shared" si="1210"/>
        <v>-0.32747032747032745</v>
      </c>
      <c r="CF359" s="94">
        <f t="shared" si="1211"/>
        <v>-2.236823710331319E-2</v>
      </c>
      <c r="CG359" s="94">
        <f t="shared" si="1212"/>
        <v>0.58147247402166702</v>
      </c>
      <c r="CH359" s="362">
        <f t="shared" si="1176"/>
        <v>-2.9550000000000001</v>
      </c>
      <c r="CI359" s="362">
        <f t="shared" si="1213"/>
        <v>1.597</v>
      </c>
      <c r="CJ359" s="362">
        <f t="shared" si="1214"/>
        <v>-3.3450000000000002</v>
      </c>
      <c r="CK359" s="100"/>
      <c r="CL359" s="100">
        <v>2.9550000000000001</v>
      </c>
      <c r="CM359" s="100">
        <v>1.3580000000000001</v>
      </c>
      <c r="CN359" s="100">
        <v>4.7030000000000003</v>
      </c>
      <c r="CO359" s="100">
        <v>6.9930000000000003</v>
      </c>
      <c r="CP359" s="208">
        <v>7.1529999999999996</v>
      </c>
      <c r="CQ359" s="215">
        <v>4.5229999999999997</v>
      </c>
      <c r="CR359" s="288">
        <v>2.6040000000000001</v>
      </c>
      <c r="CS359" s="288">
        <v>2.6520000000000001</v>
      </c>
      <c r="CT359" s="288">
        <v>4.1239999999999997</v>
      </c>
      <c r="CU359" s="288">
        <v>3.8450000000000002</v>
      </c>
      <c r="CV359" s="288"/>
      <c r="CW359" s="94">
        <f t="shared" si="1177"/>
        <v>-1</v>
      </c>
      <c r="CX359" s="94">
        <f t="shared" si="1215"/>
        <v>1.1103646833013434</v>
      </c>
      <c r="CY359" s="94">
        <f t="shared" si="1216"/>
        <v>-0.71452054794520536</v>
      </c>
      <c r="CZ359" s="94">
        <f t="shared" si="1217"/>
        <v>-0.32743688962594431</v>
      </c>
      <c r="DA359" s="94">
        <f t="shared" si="1218"/>
        <v>-2.2866402592726081E-2</v>
      </c>
      <c r="DB359" s="94">
        <f t="shared" si="1219"/>
        <v>0.59231651376146799</v>
      </c>
      <c r="DC359" s="362">
        <f t="shared" si="1178"/>
        <v>-2.1989999999999998</v>
      </c>
      <c r="DD359" s="362">
        <f t="shared" si="1220"/>
        <v>1.1569999999999998</v>
      </c>
      <c r="DE359" s="362">
        <f t="shared" si="1221"/>
        <v>-2.6079999999999997</v>
      </c>
      <c r="DF359" s="266"/>
      <c r="DG359" s="266">
        <v>2.1989999999999998</v>
      </c>
      <c r="DH359" s="266">
        <v>1.042</v>
      </c>
      <c r="DI359" s="266">
        <v>3.65</v>
      </c>
      <c r="DJ359" s="266">
        <v>5.4269999999999996</v>
      </c>
      <c r="DK359" s="201">
        <v>5.5540000000000003</v>
      </c>
      <c r="DL359" s="272">
        <v>3.488</v>
      </c>
      <c r="DM359" s="216">
        <v>2.0129999999999999</v>
      </c>
      <c r="DN359" s="216">
        <v>2.0150000000000001</v>
      </c>
      <c r="DO359" s="216">
        <v>3.109</v>
      </c>
      <c r="DP359" s="216">
        <v>2.8820000000000001</v>
      </c>
      <c r="DQ359" s="216"/>
      <c r="DR359" s="94">
        <f t="shared" si="1179"/>
        <v>-1</v>
      </c>
      <c r="DS359" s="94">
        <f t="shared" si="1222"/>
        <v>0.36155468514612843</v>
      </c>
      <c r="DT359" s="94">
        <f t="shared" si="1223"/>
        <v>-0.42548035312445909</v>
      </c>
      <c r="DU359" s="94">
        <f t="shared" si="1224"/>
        <v>-0.1894205135400589</v>
      </c>
      <c r="DV359" s="94">
        <f t="shared" si="1225"/>
        <v>6.3572601104312815E-2</v>
      </c>
      <c r="DW359" s="94">
        <f t="shared" si="1226"/>
        <v>0.61625663289917987</v>
      </c>
      <c r="DX359" s="362">
        <f t="shared" si="1180"/>
        <v>-4.5190000000000001</v>
      </c>
      <c r="DY359" s="362">
        <f t="shared" si="1227"/>
        <v>1.2000000000000002</v>
      </c>
      <c r="DZ359" s="362">
        <f t="shared" si="1228"/>
        <v>-2.4580000000000002</v>
      </c>
      <c r="EA359" s="100"/>
      <c r="EB359" s="100">
        <v>4.5190000000000001</v>
      </c>
      <c r="EC359" s="100">
        <v>3.319</v>
      </c>
      <c r="ED359" s="100">
        <v>5.7770000000000001</v>
      </c>
      <c r="EE359" s="100">
        <v>7.1269999999999998</v>
      </c>
      <c r="EF359" s="208">
        <v>6.7009999999999996</v>
      </c>
      <c r="EG359" s="215">
        <v>4.1459999999999999</v>
      </c>
      <c r="EH359" s="288">
        <v>2.6579999999999999</v>
      </c>
      <c r="EI359" s="288">
        <v>2.645</v>
      </c>
      <c r="EJ359" s="288">
        <v>3.83</v>
      </c>
      <c r="EK359" s="288">
        <v>3.5219999999999998</v>
      </c>
      <c r="EL359" s="288"/>
      <c r="EM359" s="94">
        <f t="shared" si="1181"/>
        <v>-1</v>
      </c>
      <c r="EN359" s="94">
        <f t="shared" si="1229"/>
        <v>-0.36555064224047168</v>
      </c>
      <c r="EO359" s="94">
        <f t="shared" si="1230"/>
        <v>0.26278003057900684</v>
      </c>
      <c r="EP359" s="94">
        <f t="shared" si="1231"/>
        <v>5.0855745721271377E-2</v>
      </c>
      <c r="EQ359" s="94">
        <f t="shared" si="1232"/>
        <v>2.0095489204019101E-2</v>
      </c>
      <c r="ER359" s="94">
        <f t="shared" si="1233"/>
        <v>0.21256372591376471</v>
      </c>
      <c r="ES359" s="362">
        <f t="shared" si="1182"/>
        <v>-12.052</v>
      </c>
      <c r="ET359" s="362">
        <f t="shared" si="1234"/>
        <v>-6.9439999999999991</v>
      </c>
      <c r="EU359" s="362">
        <f t="shared" si="1235"/>
        <v>3.9529999999999994</v>
      </c>
      <c r="EV359" s="100"/>
      <c r="EW359" s="100">
        <v>12.052</v>
      </c>
      <c r="EX359" s="100">
        <v>18.995999999999999</v>
      </c>
      <c r="EY359" s="100">
        <v>15.042999999999999</v>
      </c>
      <c r="EZ359" s="100">
        <v>14.315</v>
      </c>
      <c r="FA359" s="208">
        <v>14.032999999999999</v>
      </c>
      <c r="FB359" s="215">
        <v>11.573</v>
      </c>
      <c r="FC359" s="288">
        <v>11.496</v>
      </c>
      <c r="FD359" s="288">
        <v>8.6969999999999992</v>
      </c>
      <c r="FE359" s="288">
        <v>16.657</v>
      </c>
      <c r="FF359" s="288">
        <v>14.723000000000001</v>
      </c>
      <c r="FG359" s="288"/>
      <c r="FH359" s="94">
        <f t="shared" si="1183"/>
        <v>-1</v>
      </c>
      <c r="FI359" s="94">
        <f t="shared" si="1236"/>
        <v>6.6666666666666666E-2</v>
      </c>
      <c r="FJ359" s="94">
        <f t="shared" si="1237"/>
        <v>-6.25E-2</v>
      </c>
      <c r="FK359" s="94">
        <f t="shared" si="1238"/>
        <v>0</v>
      </c>
      <c r="FL359" s="94">
        <f t="shared" si="1239"/>
        <v>0</v>
      </c>
      <c r="FM359" s="94">
        <f t="shared" si="1240"/>
        <v>0.14285714285714285</v>
      </c>
      <c r="FN359" s="362">
        <f t="shared" si="1184"/>
        <v>-32</v>
      </c>
      <c r="FO359" s="362">
        <f t="shared" si="1241"/>
        <v>2</v>
      </c>
      <c r="FP359" s="362">
        <f t="shared" si="1242"/>
        <v>-2</v>
      </c>
      <c r="FQ359" s="486"/>
      <c r="FR359" s="486">
        <v>32</v>
      </c>
      <c r="FS359" s="486">
        <v>30</v>
      </c>
      <c r="FT359" s="486">
        <v>32</v>
      </c>
      <c r="FU359" s="486">
        <v>32</v>
      </c>
      <c r="FV359" s="2">
        <v>32</v>
      </c>
      <c r="FW359" s="490">
        <v>28</v>
      </c>
      <c r="FX359" s="491">
        <v>28</v>
      </c>
      <c r="FY359" s="491">
        <v>28</v>
      </c>
      <c r="FZ359" s="491">
        <v>27</v>
      </c>
      <c r="GA359" s="491">
        <v>25</v>
      </c>
      <c r="GB359" s="491"/>
      <c r="GC359" s="2"/>
      <c r="GD359" s="163"/>
      <c r="GE359" s="1" t="s">
        <v>81</v>
      </c>
      <c r="GF359" s="336"/>
      <c r="GG359" s="159">
        <v>2100</v>
      </c>
      <c r="GH359" s="1" t="s">
        <v>193</v>
      </c>
      <c r="GI359" s="18" t="s">
        <v>97</v>
      </c>
      <c r="GJ359" s="94">
        <f t="shared" si="1116"/>
        <v>-1</v>
      </c>
      <c r="GK359" s="94">
        <f t="shared" si="1117"/>
        <v>1.5252414410967903</v>
      </c>
      <c r="GL359" s="94">
        <f t="shared" si="1118"/>
        <v>-0.59036345557608305</v>
      </c>
      <c r="GM359" s="94">
        <f t="shared" si="1119"/>
        <v>-0.27931336703810367</v>
      </c>
      <c r="GN359" s="94">
        <f t="shared" si="1120"/>
        <v>-0.23312324760338718</v>
      </c>
      <c r="GO359" s="94">
        <f t="shared" si="1121"/>
        <v>-7.9894244267147904E-3</v>
      </c>
      <c r="GP359" s="366">
        <f t="shared" si="1122"/>
        <v>-0.754018882367951</v>
      </c>
      <c r="GQ359" s="366">
        <f t="shared" si="1123"/>
        <v>0.45542609432925268</v>
      </c>
      <c r="GR359" s="366">
        <f t="shared" si="1124"/>
        <v>-0.43032847668541824</v>
      </c>
      <c r="GS359" s="94">
        <f t="shared" si="1185"/>
        <v>0</v>
      </c>
      <c r="GT359" s="94">
        <f t="shared" si="1243"/>
        <v>0.754018882367951</v>
      </c>
      <c r="GU359" s="94">
        <f t="shared" si="1244"/>
        <v>0.29859278803869832</v>
      </c>
      <c r="GV359" s="94">
        <f t="shared" si="1245"/>
        <v>0.72892126472411656</v>
      </c>
      <c r="GW359" s="94">
        <f t="shared" si="1246"/>
        <v>1.0114260919872724</v>
      </c>
      <c r="GX359" s="94">
        <f t="shared" si="1247"/>
        <v>1.3188900156725363</v>
      </c>
      <c r="GY359" s="94">
        <f t="shared" si="1248"/>
        <v>1.3295120517342738</v>
      </c>
      <c r="GZ359" s="94">
        <f t="shared" si="1249"/>
        <v>0.98208561191778243</v>
      </c>
      <c r="HA359" s="94">
        <f t="shared" si="1250"/>
        <v>0.81915057915057921</v>
      </c>
      <c r="HB359" s="94">
        <f t="shared" si="1251"/>
        <v>1.1218715995647441</v>
      </c>
      <c r="HC359" s="94">
        <f t="shared" si="1252"/>
        <v>1.0917092561044861</v>
      </c>
      <c r="HD359" s="94">
        <f t="shared" si="1125"/>
        <v>-1</v>
      </c>
      <c r="HE359" s="94">
        <f t="shared" si="1126"/>
        <v>1.3699115294872495</v>
      </c>
      <c r="HF359" s="94">
        <f t="shared" si="1127"/>
        <v>-0.74994445427001777</v>
      </c>
      <c r="HG359" s="94">
        <f t="shared" si="1128"/>
        <v>-0.35939350206611348</v>
      </c>
      <c r="HH359" s="94">
        <f t="shared" si="1129"/>
        <v>-0.1101239988922969</v>
      </c>
      <c r="HI359" s="94">
        <f t="shared" si="1130"/>
        <v>0.45397065949133536</v>
      </c>
      <c r="HJ359" s="366">
        <f t="shared" si="1131"/>
        <v>-0.1903504251481577</v>
      </c>
      <c r="HK359" s="366">
        <f t="shared" si="1132"/>
        <v>0.11003079178642557</v>
      </c>
      <c r="HL359" s="366">
        <f t="shared" si="1133"/>
        <v>-0.24088753333899682</v>
      </c>
      <c r="HM359" s="94">
        <f t="shared" si="1186"/>
        <v>0</v>
      </c>
      <c r="HN359" s="94">
        <f t="shared" si="1253"/>
        <v>0.1903504251481577</v>
      </c>
      <c r="HO359" s="94">
        <f t="shared" si="1254"/>
        <v>8.0319633361732132E-2</v>
      </c>
      <c r="HP359" s="94">
        <f t="shared" si="1255"/>
        <v>0.32120716670072896</v>
      </c>
      <c r="HQ359" s="94">
        <f t="shared" si="1256"/>
        <v>0.50141103428813327</v>
      </c>
      <c r="HR359" s="94">
        <f t="shared" si="1257"/>
        <v>0.56346168866671875</v>
      </c>
      <c r="HS359" s="94">
        <f t="shared" si="1258"/>
        <v>0.38753305301486834</v>
      </c>
      <c r="HT359" s="94">
        <f t="shared" si="1259"/>
        <v>0.2759372059624623</v>
      </c>
      <c r="HU359" s="94">
        <f t="shared" si="1260"/>
        <v>0.1668375798690542</v>
      </c>
      <c r="HV359" s="94">
        <f t="shared" si="1261"/>
        <v>0.24028043339706817</v>
      </c>
      <c r="HW359" s="94">
        <f t="shared" si="1262"/>
        <v>0.2557902601372003</v>
      </c>
      <c r="HX359" s="94" t="e">
        <f t="shared" si="1134"/>
        <v>#VALUE!</v>
      </c>
      <c r="HY359" s="94">
        <f t="shared" si="1135"/>
        <v>1.1460415531891679</v>
      </c>
      <c r="HZ359" s="94">
        <f t="shared" si="1136"/>
        <v>-0.54503584712840791</v>
      </c>
      <c r="IA359" s="94">
        <f t="shared" si="1137"/>
        <v>-0.22864818529056322</v>
      </c>
      <c r="IB359" s="94">
        <f t="shared" si="1138"/>
        <v>4.2620629500301918E-2</v>
      </c>
      <c r="IC359" s="94">
        <f t="shared" si="1139"/>
        <v>0.33292510600315028</v>
      </c>
      <c r="ID359" s="366" t="e">
        <f t="shared" si="1140"/>
        <v>#VALUE!</v>
      </c>
      <c r="IE359" s="366">
        <f t="shared" si="1141"/>
        <v>0.20023751921640601</v>
      </c>
      <c r="IF359" s="366">
        <f t="shared" si="1142"/>
        <v>-0.20931144644424735</v>
      </c>
      <c r="IG359" s="94" t="str">
        <f t="shared" si="1187"/>
        <v>i.a.</v>
      </c>
      <c r="IH359" s="94">
        <f t="shared" si="1263"/>
        <v>0.37495851310985728</v>
      </c>
      <c r="II359" s="94">
        <f t="shared" si="1264"/>
        <v>0.17472099389345128</v>
      </c>
      <c r="IJ359" s="94">
        <f t="shared" si="1265"/>
        <v>0.38403244033769862</v>
      </c>
      <c r="IK359" s="94">
        <f t="shared" si="1266"/>
        <v>0.49786936779601815</v>
      </c>
      <c r="IL359" s="94">
        <f t="shared" si="1267"/>
        <v>0.47751728069550342</v>
      </c>
      <c r="IM359" s="94">
        <f t="shared" si="1268"/>
        <v>0.3582476453814914</v>
      </c>
      <c r="IN359" s="94">
        <f t="shared" si="1269"/>
        <v>0.2312108559498956</v>
      </c>
      <c r="IO359" s="94">
        <f t="shared" si="1270"/>
        <v>0.30412786018167187</v>
      </c>
      <c r="IP359" s="94">
        <f t="shared" si="1271"/>
        <v>0.22993336134958275</v>
      </c>
      <c r="IQ359" s="94">
        <f t="shared" si="1272"/>
        <v>0.23921755077090265</v>
      </c>
      <c r="IR359" s="94" t="str">
        <f t="shared" si="1188"/>
        <v>i.a.</v>
      </c>
      <c r="IS359" s="94" t="e">
        <f t="shared" si="1143"/>
        <v>#VALUE!</v>
      </c>
      <c r="IT359" s="94" t="e">
        <f t="shared" si="1144"/>
        <v>#VALUE!</v>
      </c>
      <c r="IU359" s="94" t="e">
        <f t="shared" si="1145"/>
        <v>#VALUE!</v>
      </c>
      <c r="IV359" s="94" t="e">
        <f t="shared" si="1146"/>
        <v>#VALUE!</v>
      </c>
      <c r="IW359" s="94" t="e">
        <f t="shared" si="1147"/>
        <v>#VALUE!</v>
      </c>
      <c r="IX359" s="94" t="e">
        <f t="shared" si="1148"/>
        <v>#VALUE!</v>
      </c>
      <c r="IY359" s="366" t="e">
        <f t="shared" si="1149"/>
        <v>#VALUE!</v>
      </c>
      <c r="IZ359" s="366" t="e">
        <f t="shared" si="1150"/>
        <v>#VALUE!</v>
      </c>
      <c r="JA359" s="366" t="e">
        <f t="shared" si="1151"/>
        <v>#VALUE!</v>
      </c>
      <c r="JB359" s="392"/>
      <c r="JC359" s="94" t="str">
        <f t="shared" si="1273"/>
        <v>i.a.</v>
      </c>
      <c r="JD359" s="94" t="str">
        <f t="shared" si="1274"/>
        <v>i.a.</v>
      </c>
      <c r="JE359" s="94" t="str">
        <f t="shared" si="1275"/>
        <v>i.a.</v>
      </c>
      <c r="JF359" s="94" t="str">
        <f t="shared" si="1276"/>
        <v>i.a.</v>
      </c>
      <c r="JG359" s="94" t="str">
        <f t="shared" si="1277"/>
        <v>i.a.</v>
      </c>
      <c r="JH359" s="94" t="str">
        <f t="shared" si="1278"/>
        <v>i.a.</v>
      </c>
      <c r="JI359" s="94" t="str">
        <f t="shared" si="1279"/>
        <v>i.a.</v>
      </c>
      <c r="JJ359" s="94" t="str">
        <f t="shared" si="1280"/>
        <v>i.a.</v>
      </c>
      <c r="JK359" s="94" t="str">
        <f t="shared" si="1281"/>
        <v>i.a.</v>
      </c>
      <c r="JL359" s="94" t="str">
        <f t="shared" si="1282"/>
        <v>i.a.</v>
      </c>
      <c r="JM359" s="94" t="str">
        <f t="shared" si="1189"/>
        <v>i.a.</v>
      </c>
      <c r="JN359" s="94" t="e">
        <f t="shared" si="1152"/>
        <v>#VALUE!</v>
      </c>
      <c r="JO359" s="94" t="e">
        <f t="shared" si="1153"/>
        <v>#DIV/0!</v>
      </c>
      <c r="JP359" s="94" t="e">
        <f t="shared" si="1154"/>
        <v>#DIV/0!</v>
      </c>
      <c r="JQ359" s="94" t="e">
        <f t="shared" si="1155"/>
        <v>#DIV/0!</v>
      </c>
      <c r="JR359" s="94" t="e">
        <f t="shared" si="1156"/>
        <v>#DIV/0!</v>
      </c>
      <c r="JS359" s="94" t="e">
        <f t="shared" si="1157"/>
        <v>#DIV/0!</v>
      </c>
      <c r="JT359" s="364" t="e">
        <f t="shared" si="1158"/>
        <v>#VALUE!</v>
      </c>
      <c r="JU359" s="364">
        <f t="shared" si="1159"/>
        <v>0</v>
      </c>
      <c r="JV359" s="364">
        <f t="shared" si="1160"/>
        <v>0</v>
      </c>
      <c r="JW359" s="99" t="str">
        <f t="shared" si="1190"/>
        <v>i.a.</v>
      </c>
      <c r="JX359" s="99">
        <f t="shared" si="1283"/>
        <v>0</v>
      </c>
      <c r="JY359" s="99">
        <f t="shared" si="1284"/>
        <v>0</v>
      </c>
      <c r="JZ359" s="99">
        <f t="shared" si="1285"/>
        <v>0</v>
      </c>
      <c r="KA359" s="99">
        <f t="shared" si="1286"/>
        <v>0</v>
      </c>
      <c r="KB359" s="99">
        <f t="shared" si="1287"/>
        <v>0</v>
      </c>
      <c r="KC359" s="99">
        <f t="shared" si="1288"/>
        <v>0</v>
      </c>
      <c r="KD359" s="99">
        <f t="shared" si="1289"/>
        <v>0</v>
      </c>
      <c r="KE359" s="99">
        <f t="shared" si="1290"/>
        <v>0</v>
      </c>
      <c r="KF359" s="99">
        <f t="shared" si="1191"/>
        <v>0</v>
      </c>
      <c r="KG359" s="99">
        <f t="shared" si="1192"/>
        <v>0</v>
      </c>
      <c r="KH359" s="99" t="str">
        <f t="shared" si="1193"/>
        <v>i.a.</v>
      </c>
      <c r="KI359" s="94">
        <f t="shared" si="1161"/>
        <v>-1</v>
      </c>
      <c r="KJ359" s="94">
        <f t="shared" si="1162"/>
        <v>1.0399944771723122</v>
      </c>
      <c r="KK359" s="94">
        <f t="shared" si="1163"/>
        <v>-0.69199801545113038</v>
      </c>
      <c r="KL359" s="94">
        <f t="shared" si="1164"/>
        <v>-0.32747032747032745</v>
      </c>
      <c r="KM359" s="94">
        <f t="shared" si="1165"/>
        <v>-2.236823710331319E-2</v>
      </c>
      <c r="KN359" s="94">
        <f t="shared" si="1166"/>
        <v>0.38378841476895859</v>
      </c>
      <c r="KO359" s="364">
        <f t="shared" si="1167"/>
        <v>-9.2343750000000002E-2</v>
      </c>
      <c r="KP359" s="364">
        <f t="shared" si="1168"/>
        <v>4.7077083333333332E-2</v>
      </c>
      <c r="KQ359" s="364">
        <f t="shared" si="1169"/>
        <v>-0.10170208333333333</v>
      </c>
      <c r="KR359" s="308"/>
      <c r="KS359" s="308">
        <f t="shared" si="1291"/>
        <v>9.2343750000000002E-2</v>
      </c>
      <c r="KT359" s="308">
        <f t="shared" si="1292"/>
        <v>4.526666666666667E-2</v>
      </c>
      <c r="KU359" s="308">
        <f t="shared" si="1293"/>
        <v>0.14696875000000001</v>
      </c>
      <c r="KV359" s="308">
        <f t="shared" si="1294"/>
        <v>0.21853125000000001</v>
      </c>
      <c r="KW359" s="308">
        <f t="shared" si="1295"/>
        <v>0.22353124999999999</v>
      </c>
      <c r="KX359" s="308">
        <f t="shared" si="1296"/>
        <v>0.16153571428571428</v>
      </c>
      <c r="KY359" s="308">
        <f t="shared" si="1297"/>
        <v>9.2999999999999999E-2</v>
      </c>
      <c r="KZ359" s="308">
        <f t="shared" si="1298"/>
        <v>9.4714285714285723E-2</v>
      </c>
      <c r="LA359" s="308">
        <f t="shared" si="1299"/>
        <v>0.15274074074074073</v>
      </c>
      <c r="LB359" s="308">
        <f t="shared" si="1300"/>
        <v>0.15380000000000002</v>
      </c>
      <c r="LC359" s="308" t="str">
        <f t="shared" si="1194"/>
        <v>i.a.</v>
      </c>
    </row>
    <row r="360" spans="1:315" s="1" customFormat="1" ht="15.75" customHeight="1" x14ac:dyDescent="0.3">
      <c r="A360" s="348" t="s">
        <v>417</v>
      </c>
      <c r="B360" s="172">
        <v>10160669</v>
      </c>
      <c r="C360" t="s">
        <v>128</v>
      </c>
      <c r="D360" s="336"/>
      <c r="E360">
        <v>1</v>
      </c>
      <c r="F360"/>
      <c r="G360"/>
      <c r="H360"/>
      <c r="I360" s="186">
        <v>45069</v>
      </c>
      <c r="J360" s="176"/>
      <c r="K360" s="176" t="s">
        <v>132</v>
      </c>
      <c r="L360" s="176" t="s">
        <v>132</v>
      </c>
      <c r="M360" s="176" t="s">
        <v>132</v>
      </c>
      <c r="N360" s="176" t="s">
        <v>132</v>
      </c>
      <c r="O360" s="176" t="s">
        <v>132</v>
      </c>
      <c r="P360" s="176" t="s">
        <v>132</v>
      </c>
      <c r="Q360" s="94">
        <f t="shared" si="1107"/>
        <v>-1</v>
      </c>
      <c r="R360" s="94">
        <f t="shared" si="1108"/>
        <v>0.12618609737463848</v>
      </c>
      <c r="S360" s="94">
        <f t="shared" si="1109"/>
        <v>4.4007929319574535E-2</v>
      </c>
      <c r="T360" s="94">
        <f t="shared" si="1110"/>
        <v>-4.0561519221543385E-2</v>
      </c>
      <c r="U360" s="94">
        <f t="shared" si="1111"/>
        <v>0.25000048453752655</v>
      </c>
      <c r="V360" s="94">
        <f t="shared" si="1112"/>
        <v>5.6860843888723922E-2</v>
      </c>
      <c r="W360" s="362">
        <f t="shared" si="1113"/>
        <v>-16005.769</v>
      </c>
      <c r="X360" s="362">
        <f t="shared" si="1114"/>
        <v>1793.4030000000002</v>
      </c>
      <c r="Y360" s="362">
        <f t="shared" si="1115"/>
        <v>599.09200000000055</v>
      </c>
      <c r="Z360" s="100"/>
      <c r="AA360" s="396">
        <v>16005.769</v>
      </c>
      <c r="AB360" s="100">
        <v>14212.366</v>
      </c>
      <c r="AC360" s="100">
        <v>13613.273999999999</v>
      </c>
      <c r="AD360" s="100">
        <v>14188.793</v>
      </c>
      <c r="AE360" s="100">
        <v>11351.03</v>
      </c>
      <c r="AF360" s="100">
        <v>10740.325999999999</v>
      </c>
      <c r="AG360" s="201">
        <v>10607.737999999999</v>
      </c>
      <c r="AH360" s="201">
        <v>10589.291999999999</v>
      </c>
      <c r="AI360" s="201">
        <v>8291.9480000000003</v>
      </c>
      <c r="AJ360" s="201">
        <v>7794.0739999999996</v>
      </c>
      <c r="AK360" s="201">
        <v>7552.4830000000002</v>
      </c>
      <c r="AL360" s="94">
        <f t="shared" si="1170"/>
        <v>-1</v>
      </c>
      <c r="AM360" s="94">
        <f t="shared" si="1171"/>
        <v>0.11730069946801945</v>
      </c>
      <c r="AN360" s="94">
        <f t="shared" si="1195"/>
        <v>5.8591159662733414E-2</v>
      </c>
      <c r="AO360" s="94">
        <f t="shared" si="1196"/>
        <v>-2.0984213959877557E-2</v>
      </c>
      <c r="AP360" s="94">
        <f t="shared" si="1197"/>
        <v>0.15813751515997684</v>
      </c>
      <c r="AQ360" s="94">
        <f t="shared" si="1198"/>
        <v>4.186078440880122E-2</v>
      </c>
      <c r="AR360" s="362">
        <f t="shared" si="1172"/>
        <v>-13168.458000000001</v>
      </c>
      <c r="AS360" s="362">
        <f t="shared" si="1199"/>
        <v>1382.5010000000002</v>
      </c>
      <c r="AT360" s="362">
        <f t="shared" si="1200"/>
        <v>652.33200000000033</v>
      </c>
      <c r="AU360" s="266"/>
      <c r="AV360" s="266">
        <v>13168.458000000001</v>
      </c>
      <c r="AW360" s="266">
        <v>11785.957</v>
      </c>
      <c r="AX360" s="266">
        <v>11133.625</v>
      </c>
      <c r="AY360" s="266">
        <v>11372.262999999999</v>
      </c>
      <c r="AZ360" s="266">
        <v>9819.4410000000007</v>
      </c>
      <c r="BA360" s="267">
        <v>9424.9069999999992</v>
      </c>
      <c r="BB360" s="205">
        <v>9338.8619999999992</v>
      </c>
      <c r="BC360" s="205">
        <f>10589.292-1460.712</f>
        <v>9128.58</v>
      </c>
      <c r="BD360" s="205">
        <f>8281.948-1050.564</f>
        <v>7231.384</v>
      </c>
      <c r="BE360" s="205">
        <f>7794.074-1054.565</f>
        <v>6739.509</v>
      </c>
      <c r="BF360" s="205">
        <f>7552.483-1031.532</f>
        <v>6520.951</v>
      </c>
      <c r="BG360" s="94">
        <f t="shared" si="1173"/>
        <v>-1</v>
      </c>
      <c r="BH360" s="94">
        <f t="shared" si="1201"/>
        <v>0.28345328025888694</v>
      </c>
      <c r="BI360" s="94">
        <f t="shared" si="1202"/>
        <v>0.81191117698054982</v>
      </c>
      <c r="BJ360" s="94">
        <f t="shared" si="1203"/>
        <v>-0.18503762726870296</v>
      </c>
      <c r="BK360" s="94">
        <f t="shared" si="1204"/>
        <v>7.2997109181102277E-2</v>
      </c>
      <c r="BL360" s="94">
        <f t="shared" si="1205"/>
        <v>-0.27925572917138997</v>
      </c>
      <c r="BM360" s="362">
        <f t="shared" si="1174"/>
        <v>-646.46900000000005</v>
      </c>
      <c r="BN360" s="362">
        <f t="shared" si="1206"/>
        <v>142.77400000000006</v>
      </c>
      <c r="BO360" s="362">
        <f t="shared" si="1207"/>
        <v>225.70400000000001</v>
      </c>
      <c r="BP360" s="266"/>
      <c r="BQ360" s="266">
        <v>646.46900000000005</v>
      </c>
      <c r="BR360" s="266">
        <v>503.69499999999999</v>
      </c>
      <c r="BS360" s="266">
        <v>277.99099999999999</v>
      </c>
      <c r="BT360" s="266">
        <v>341.10899999999998</v>
      </c>
      <c r="BU360" s="266">
        <v>317.90300000000002</v>
      </c>
      <c r="BV360" s="266">
        <v>441.07600000000002</v>
      </c>
      <c r="BW360" s="201">
        <v>338.02300000000002</v>
      </c>
      <c r="BX360" s="201">
        <v>146.70699999999999</v>
      </c>
      <c r="BY360" s="201">
        <v>286.68400000000003</v>
      </c>
      <c r="BZ360" s="201">
        <v>287.16800000000001</v>
      </c>
      <c r="CA360" s="201">
        <v>290.27</v>
      </c>
      <c r="CB360" s="94">
        <f t="shared" si="1175"/>
        <v>-1</v>
      </c>
      <c r="CC360" s="94">
        <f t="shared" si="1208"/>
        <v>0.32980742632194915</v>
      </c>
      <c r="CD360" s="94">
        <f t="shared" si="1209"/>
        <v>0.91034255679808784</v>
      </c>
      <c r="CE360" s="94">
        <f t="shared" si="1210"/>
        <v>-0.20091017170476916</v>
      </c>
      <c r="CF360" s="94">
        <f t="shared" si="1211"/>
        <v>-0.14667280170968131</v>
      </c>
      <c r="CG360" s="94">
        <f t="shared" si="1212"/>
        <v>0.17216518292286712</v>
      </c>
      <c r="CH360" s="362">
        <f t="shared" si="1176"/>
        <v>-624.94299999999998</v>
      </c>
      <c r="CI360" s="362">
        <f t="shared" si="1213"/>
        <v>154.99299999999999</v>
      </c>
      <c r="CJ360" s="362">
        <f t="shared" si="1214"/>
        <v>223.947</v>
      </c>
      <c r="CK360" s="100"/>
      <c r="CL360" s="100">
        <v>624.94299999999998</v>
      </c>
      <c r="CM360" s="100">
        <v>469.95</v>
      </c>
      <c r="CN360" s="100">
        <v>246.00299999999999</v>
      </c>
      <c r="CO360" s="100">
        <v>307.85399999999998</v>
      </c>
      <c r="CP360" s="100">
        <v>360.76900000000001</v>
      </c>
      <c r="CQ360" s="100">
        <v>307.77999999999997</v>
      </c>
      <c r="CR360" s="208">
        <v>341.96100000000001</v>
      </c>
      <c r="CS360" s="208">
        <v>222.61</v>
      </c>
      <c r="CT360" s="208">
        <v>265.14800000000002</v>
      </c>
      <c r="CU360" s="208">
        <v>252.28200000000001</v>
      </c>
      <c r="CV360" s="208">
        <v>277.13200000000001</v>
      </c>
      <c r="CW360" s="94">
        <f t="shared" si="1177"/>
        <v>-1</v>
      </c>
      <c r="CX360" s="94">
        <f t="shared" si="1215"/>
        <v>0.232067230502775</v>
      </c>
      <c r="CY360" s="94">
        <f t="shared" si="1216"/>
        <v>1.4473940687798763</v>
      </c>
      <c r="CZ360" s="94">
        <f t="shared" si="1217"/>
        <v>-0.24812441115233846</v>
      </c>
      <c r="DA360" s="94">
        <f t="shared" si="1218"/>
        <v>-0.27706091833688606</v>
      </c>
      <c r="DB360" s="94">
        <f t="shared" si="1219"/>
        <v>0.62843703784849625</v>
      </c>
      <c r="DC360" s="362">
        <f t="shared" si="1178"/>
        <v>-389.83100000000002</v>
      </c>
      <c r="DD360" s="362">
        <f t="shared" si="1220"/>
        <v>73.427000000000021</v>
      </c>
      <c r="DE360" s="362">
        <f t="shared" si="1221"/>
        <v>187.12199999999999</v>
      </c>
      <c r="DF360" s="266"/>
      <c r="DG360" s="266">
        <v>389.83100000000002</v>
      </c>
      <c r="DH360" s="266">
        <v>316.404</v>
      </c>
      <c r="DI360" s="266">
        <v>129.28200000000001</v>
      </c>
      <c r="DJ360" s="266">
        <v>171.946</v>
      </c>
      <c r="DK360" s="266">
        <v>237.84299999999999</v>
      </c>
      <c r="DL360" s="266">
        <v>146.05600000000001</v>
      </c>
      <c r="DM360" s="201">
        <v>176.91800000000001</v>
      </c>
      <c r="DN360" s="201">
        <v>76.275000000000006</v>
      </c>
      <c r="DO360" s="201">
        <v>164.744</v>
      </c>
      <c r="DP360" s="201">
        <v>143.06399999999999</v>
      </c>
      <c r="DQ360" s="201">
        <v>168.298</v>
      </c>
      <c r="DR360" s="94">
        <f t="shared" si="1179"/>
        <v>-1</v>
      </c>
      <c r="DS360" s="94">
        <f t="shared" si="1222"/>
        <v>9.9031096825538872E-2</v>
      </c>
      <c r="DT360" s="94">
        <f t="shared" si="1223"/>
        <v>0.18935194904458594</v>
      </c>
      <c r="DU360" s="94">
        <f t="shared" si="1224"/>
        <v>-3.4732512943683576E-2</v>
      </c>
      <c r="DV360" s="94">
        <f t="shared" si="1225"/>
        <v>8.1161313103166627E-2</v>
      </c>
      <c r="DW360" s="94">
        <f t="shared" si="1226"/>
        <v>7.8211829246756348E-2</v>
      </c>
      <c r="DX360" s="362">
        <f t="shared" si="1180"/>
        <v>-3206.5650000000001</v>
      </c>
      <c r="DY360" s="362">
        <f t="shared" si="1227"/>
        <v>288.93600000000015</v>
      </c>
      <c r="DZ360" s="362">
        <f t="shared" si="1228"/>
        <v>464.50399999999991</v>
      </c>
      <c r="EA360" s="100"/>
      <c r="EB360" s="100">
        <v>3206.5650000000001</v>
      </c>
      <c r="EC360" s="100">
        <v>2917.6289999999999</v>
      </c>
      <c r="ED360" s="100">
        <v>2453.125</v>
      </c>
      <c r="EE360" s="100">
        <v>2541.3939999999998</v>
      </c>
      <c r="EF360" s="100">
        <v>2350.6149999999998</v>
      </c>
      <c r="EG360" s="100">
        <v>2180.105</v>
      </c>
      <c r="EH360" s="208">
        <v>2162.348</v>
      </c>
      <c r="EI360" s="208">
        <v>2109.6819999999998</v>
      </c>
      <c r="EJ360" s="208">
        <v>1856.3109999999999</v>
      </c>
      <c r="EK360" s="208">
        <v>1699.7660000000001</v>
      </c>
      <c r="EL360" s="208">
        <v>1676.326</v>
      </c>
      <c r="EM360" s="94">
        <f t="shared" si="1181"/>
        <v>-1</v>
      </c>
      <c r="EN360" s="94">
        <f t="shared" si="1229"/>
        <v>7.1348267536848725E-2</v>
      </c>
      <c r="EO360" s="94">
        <f t="shared" si="1230"/>
        <v>4.2140581040851569E-2</v>
      </c>
      <c r="EP360" s="94">
        <f t="shared" si="1231"/>
        <v>-5.114387046799047E-3</v>
      </c>
      <c r="EQ360" s="94">
        <f t="shared" si="1232"/>
        <v>0.15628653933153625</v>
      </c>
      <c r="ER360" s="94">
        <f t="shared" si="1233"/>
        <v>0.1799150985059432</v>
      </c>
      <c r="ES360" s="362">
        <f t="shared" si="1182"/>
        <v>-9718.0930000000008</v>
      </c>
      <c r="ET360" s="362">
        <f t="shared" si="1234"/>
        <v>647.19300000000112</v>
      </c>
      <c r="EU360" s="362">
        <f t="shared" si="1235"/>
        <v>366.79600000000028</v>
      </c>
      <c r="EV360" s="100"/>
      <c r="EW360" s="100">
        <v>9718.0930000000008</v>
      </c>
      <c r="EX360" s="100">
        <v>9070.9</v>
      </c>
      <c r="EY360" s="100">
        <v>8704.1039999999994</v>
      </c>
      <c r="EZ360" s="100">
        <v>8748.8490000000002</v>
      </c>
      <c r="FA360" s="100">
        <v>7566.3329999999996</v>
      </c>
      <c r="FB360" s="100">
        <v>6412.6080000000002</v>
      </c>
      <c r="FC360" s="208">
        <v>6383.8149999999996</v>
      </c>
      <c r="FD360" s="208">
        <v>6837.518</v>
      </c>
      <c r="FE360" s="208">
        <v>5381.3360000000002</v>
      </c>
      <c r="FF360" s="208">
        <v>4289.4870000000001</v>
      </c>
      <c r="FG360" s="208">
        <v>4268.3779999999997</v>
      </c>
      <c r="FH360" s="94">
        <f t="shared" si="1183"/>
        <v>-1</v>
      </c>
      <c r="FI360" s="94">
        <f t="shared" si="1236"/>
        <v>4.8214870619063217E-2</v>
      </c>
      <c r="FJ360" s="94">
        <f t="shared" si="1237"/>
        <v>2.1070234113712373E-2</v>
      </c>
      <c r="FK360" s="94">
        <f t="shared" si="1238"/>
        <v>7.2087852859933979E-3</v>
      </c>
      <c r="FL360" s="94">
        <f t="shared" si="1239"/>
        <v>0.11803253992166315</v>
      </c>
      <c r="FM360" s="94">
        <f t="shared" si="1240"/>
        <v>5.9790851760197973E-2</v>
      </c>
      <c r="FN360" s="362">
        <f t="shared" si="1184"/>
        <v>-16001</v>
      </c>
      <c r="FO360" s="362">
        <f t="shared" si="1241"/>
        <v>736</v>
      </c>
      <c r="FP360" s="362">
        <f t="shared" si="1242"/>
        <v>315</v>
      </c>
      <c r="FQ360" s="486"/>
      <c r="FR360" s="486">
        <v>16001</v>
      </c>
      <c r="FS360" s="486">
        <v>15265</v>
      </c>
      <c r="FT360" s="486">
        <v>14950</v>
      </c>
      <c r="FU360" s="486">
        <v>14843</v>
      </c>
      <c r="FV360" s="486">
        <v>13276</v>
      </c>
      <c r="FW360" s="486">
        <v>12527</v>
      </c>
      <c r="FX360" s="2">
        <v>12497</v>
      </c>
      <c r="FY360" s="2">
        <v>12269</v>
      </c>
      <c r="FZ360" s="2">
        <v>10256</v>
      </c>
      <c r="GA360" s="2">
        <v>9593</v>
      </c>
      <c r="GB360" s="2">
        <v>9125</v>
      </c>
      <c r="GC360" s="2"/>
      <c r="GD360" s="89"/>
      <c r="GE360" s="1" t="s">
        <v>81</v>
      </c>
      <c r="GF360" s="336" t="s">
        <v>87</v>
      </c>
      <c r="GG360" s="1">
        <v>2300</v>
      </c>
      <c r="GH360" s="1" t="s">
        <v>220</v>
      </c>
      <c r="GI360" s="18" t="s">
        <v>97</v>
      </c>
      <c r="GJ360" s="94">
        <f t="shared" si="1116"/>
        <v>-1</v>
      </c>
      <c r="GK360" s="94">
        <f t="shared" si="1117"/>
        <v>0.16620547196060648</v>
      </c>
      <c r="GL360" s="94">
        <f t="shared" si="1118"/>
        <v>0.77651819398852184</v>
      </c>
      <c r="GM360" s="94">
        <f t="shared" si="1119"/>
        <v>-0.21731109005116928</v>
      </c>
      <c r="GN360" s="94">
        <f t="shared" si="1120"/>
        <v>-0.20969348097317239</v>
      </c>
      <c r="GO360" s="392">
        <f t="shared" si="1121"/>
        <v>0.12345768775800611</v>
      </c>
      <c r="GP360" s="366">
        <f t="shared" si="1122"/>
        <v>-0.20408987696993272</v>
      </c>
      <c r="GQ360" s="366">
        <f t="shared" si="1123"/>
        <v>2.9086516175526572E-2</v>
      </c>
      <c r="GR360" s="366">
        <f t="shared" si="1124"/>
        <v>7.6494175024965694E-2</v>
      </c>
      <c r="GS360" s="94">
        <f t="shared" si="1185"/>
        <v>0</v>
      </c>
      <c r="GT360" s="94">
        <f t="shared" si="1243"/>
        <v>0.20408987696993272</v>
      </c>
      <c r="GU360" s="392">
        <f t="shared" si="1244"/>
        <v>0.17500336079440615</v>
      </c>
      <c r="GV360" s="94">
        <f t="shared" si="1245"/>
        <v>9.8509185769440455E-2</v>
      </c>
      <c r="GW360" s="94">
        <f t="shared" si="1246"/>
        <v>0.12585994833615391</v>
      </c>
      <c r="GX360" s="94">
        <f t="shared" si="1247"/>
        <v>0.15925459971042133</v>
      </c>
      <c r="GY360" s="94">
        <f t="shared" si="1248"/>
        <v>0.14175398098724384</v>
      </c>
      <c r="GZ360" s="94">
        <f t="shared" si="1249"/>
        <v>0.16009297687516241</v>
      </c>
      <c r="HA360" s="94">
        <f t="shared" si="1250"/>
        <v>0.11225940136555967</v>
      </c>
      <c r="HB360" s="94">
        <f t="shared" si="1251"/>
        <v>0.14912388005096627</v>
      </c>
      <c r="HC360" s="94">
        <f t="shared" si="1252"/>
        <v>0.14945208839095617</v>
      </c>
      <c r="HD360" s="94">
        <f t="shared" si="1125"/>
        <v>-1</v>
      </c>
      <c r="HE360" s="94">
        <f t="shared" si="1126"/>
        <v>0.21418892382443469</v>
      </c>
      <c r="HF360" s="94">
        <f t="shared" si="1127"/>
        <v>0.77908261579104121</v>
      </c>
      <c r="HG360" s="94">
        <f t="shared" si="1128"/>
        <v>-0.23816563109618483</v>
      </c>
      <c r="HH360" s="94">
        <f t="shared" si="1129"/>
        <v>-8.0649956438537798E-2</v>
      </c>
      <c r="HI360" s="392">
        <f t="shared" si="1130"/>
        <v>-0.34022551748737934</v>
      </c>
      <c r="HJ360" s="366">
        <f t="shared" si="1131"/>
        <v>-6.8813586763271456E-2</v>
      </c>
      <c r="HK360" s="366">
        <f t="shared" si="1132"/>
        <v>1.213905661970581E-2</v>
      </c>
      <c r="HL360" s="366">
        <f t="shared" si="1133"/>
        <v>2.4818488360836964E-2</v>
      </c>
      <c r="HM360" s="94">
        <f t="shared" si="1186"/>
        <v>0</v>
      </c>
      <c r="HN360" s="94">
        <f t="shared" si="1253"/>
        <v>6.8813586763271456E-2</v>
      </c>
      <c r="HO360" s="392">
        <f t="shared" si="1254"/>
        <v>5.6674530143565646E-2</v>
      </c>
      <c r="HP360" s="94">
        <f t="shared" si="1255"/>
        <v>3.1856041782728682E-2</v>
      </c>
      <c r="HQ360" s="94">
        <f t="shared" si="1256"/>
        <v>4.1814918154146237E-2</v>
      </c>
      <c r="HR360" s="94">
        <f t="shared" si="1257"/>
        <v>4.5483130660612998E-2</v>
      </c>
      <c r="HS360" s="94">
        <f t="shared" si="1258"/>
        <v>6.8937389769000296E-2</v>
      </c>
      <c r="HT360" s="94">
        <f t="shared" si="1259"/>
        <v>5.1132968211299125E-2</v>
      </c>
      <c r="HU360" s="94">
        <f t="shared" si="1260"/>
        <v>2.4013217606168303E-2</v>
      </c>
      <c r="HV360" s="94">
        <f t="shared" si="1261"/>
        <v>5.9288439050120142E-2</v>
      </c>
      <c r="HW360" s="94">
        <f t="shared" si="1262"/>
        <v>6.7112065918310232E-2</v>
      </c>
      <c r="HX360" s="94" t="e">
        <f t="shared" si="1134"/>
        <v>#VALUE!</v>
      </c>
      <c r="HY360" s="94">
        <f t="shared" si="1135"/>
        <v>2.5839243995172484E-2</v>
      </c>
      <c r="HZ360" s="94">
        <f t="shared" si="1136"/>
        <v>0.14125864656062553</v>
      </c>
      <c r="IA360" s="94">
        <f t="shared" si="1137"/>
        <v>-2.9770383158890606E-2</v>
      </c>
      <c r="IB360" s="94">
        <f t="shared" si="1138"/>
        <v>-6.4971115439777127E-2</v>
      </c>
      <c r="IC360" s="392">
        <f t="shared" si="1139"/>
        <v>-8.6195413032656112E-2</v>
      </c>
      <c r="ID360" s="366" t="e">
        <f t="shared" si="1140"/>
        <v>#VALUE!</v>
      </c>
      <c r="IE360" s="366">
        <f t="shared" si="1141"/>
        <v>8.3111188105249867E-3</v>
      </c>
      <c r="IF360" s="366">
        <f t="shared" si="1142"/>
        <v>3.981169312131777E-2</v>
      </c>
      <c r="IG360" s="94" t="str">
        <f t="shared" si="1187"/>
        <v>i.a.</v>
      </c>
      <c r="IH360" s="94">
        <f t="shared" si="1263"/>
        <v>0.32995825415541913</v>
      </c>
      <c r="II360" s="392">
        <f t="shared" si="1264"/>
        <v>0.32164713534489414</v>
      </c>
      <c r="IJ360" s="94">
        <f t="shared" si="1265"/>
        <v>0.28183544222357637</v>
      </c>
      <c r="IK360" s="94">
        <f t="shared" si="1266"/>
        <v>0.29048323956671324</v>
      </c>
      <c r="IL360" s="94">
        <f t="shared" si="1267"/>
        <v>0.31066766424369635</v>
      </c>
      <c r="IM360" s="94">
        <f t="shared" si="1268"/>
        <v>0.33997166207571083</v>
      </c>
      <c r="IN360" s="94">
        <f t="shared" si="1269"/>
        <v>0.33872347491272853</v>
      </c>
      <c r="IO360" s="94">
        <f t="shared" si="1270"/>
        <v>0.30854500127092899</v>
      </c>
      <c r="IP360" s="94">
        <f t="shared" si="1271"/>
        <v>0.34495355800121008</v>
      </c>
      <c r="IQ360" s="94">
        <f t="shared" si="1272"/>
        <v>0.39626323613989273</v>
      </c>
      <c r="IR360" s="94">
        <f t="shared" si="1188"/>
        <v>0.39273138414639008</v>
      </c>
      <c r="IS360" s="94">
        <f t="shared" si="1143"/>
        <v>-1</v>
      </c>
      <c r="IT360" s="94">
        <f t="shared" si="1144"/>
        <v>0.13964582163717826</v>
      </c>
      <c r="IU360" s="94">
        <f t="shared" si="1145"/>
        <v>0.73553392277532914</v>
      </c>
      <c r="IV360" s="94">
        <f t="shared" si="1146"/>
        <v>-0.15058402486622843</v>
      </c>
      <c r="IW360" s="94">
        <f t="shared" si="1147"/>
        <v>-0.14160264539570286</v>
      </c>
      <c r="IX360" s="392">
        <f t="shared" si="1148"/>
        <v>-0.31803295107742996</v>
      </c>
      <c r="IY360" s="366">
        <f t="shared" si="1149"/>
        <v>-4.0389749470956381E-2</v>
      </c>
      <c r="IZ360" s="366">
        <f t="shared" si="1150"/>
        <v>4.9491338830943768E-3</v>
      </c>
      <c r="JA360" s="366">
        <f t="shared" si="1151"/>
        <v>1.5020031972193943E-2</v>
      </c>
      <c r="JB360" s="392"/>
      <c r="JC360" s="94">
        <f t="shared" si="1273"/>
        <v>4.0389749470956381E-2</v>
      </c>
      <c r="JD360" s="392">
        <f t="shared" si="1274"/>
        <v>3.5440615587862004E-2</v>
      </c>
      <c r="JE360" s="94">
        <f t="shared" si="1275"/>
        <v>2.0420583615668061E-2</v>
      </c>
      <c r="JF360" s="94">
        <f t="shared" si="1276"/>
        <v>2.4040734120231368E-2</v>
      </c>
      <c r="JG360" s="94">
        <f t="shared" si="1277"/>
        <v>2.8006533327812541E-2</v>
      </c>
      <c r="JH360" s="94">
        <f t="shared" si="1278"/>
        <v>4.1067282315266788E-2</v>
      </c>
      <c r="JI360" s="94">
        <f t="shared" si="1279"/>
        <v>3.186570030292981E-2</v>
      </c>
      <c r="JJ360" s="94">
        <f t="shared" si="1280"/>
        <v>1.3854278454121389E-2</v>
      </c>
      <c r="JK360" s="94">
        <f t="shared" si="1281"/>
        <v>3.4573781697617982E-2</v>
      </c>
      <c r="JL360" s="94">
        <f t="shared" si="1282"/>
        <v>3.6844402555069405E-2</v>
      </c>
      <c r="JM360" s="94">
        <f t="shared" si="1189"/>
        <v>3.8433717758782106E-2</v>
      </c>
      <c r="JN360" s="94" t="e">
        <f t="shared" si="1152"/>
        <v>#VALUE!</v>
      </c>
      <c r="JO360" s="94">
        <f t="shared" si="1153"/>
        <v>7.4384774478086085E-2</v>
      </c>
      <c r="JP360" s="94">
        <f t="shared" si="1154"/>
        <v>2.2464365760081057E-2</v>
      </c>
      <c r="JQ360" s="94">
        <f t="shared" si="1155"/>
        <v>-4.7428403331462796E-2</v>
      </c>
      <c r="JR360" s="94">
        <f t="shared" si="1156"/>
        <v>0.11803587096410435</v>
      </c>
      <c r="JS360" s="392">
        <f t="shared" si="1157"/>
        <v>-2.7647038720966838E-3</v>
      </c>
      <c r="JT360" s="364" t="e">
        <f t="shared" si="1158"/>
        <v>#VALUE!</v>
      </c>
      <c r="JU360" s="364">
        <f t="shared" si="1159"/>
        <v>6.9255397295120757E-2</v>
      </c>
      <c r="JV360" s="364">
        <f t="shared" si="1160"/>
        <v>2.0455756945030212E-2</v>
      </c>
      <c r="JW360" s="99" t="str">
        <f t="shared" si="1190"/>
        <v>i.a.</v>
      </c>
      <c r="JX360" s="99">
        <f t="shared" si="1283"/>
        <v>1.000298043872258</v>
      </c>
      <c r="JY360" s="393">
        <f t="shared" si="1284"/>
        <v>0.9310426465771372</v>
      </c>
      <c r="JZ360" s="99">
        <f t="shared" si="1285"/>
        <v>0.91058688963210699</v>
      </c>
      <c r="KA360" s="99">
        <f t="shared" si="1286"/>
        <v>0.95592488041501045</v>
      </c>
      <c r="KB360" s="99">
        <f t="shared" si="1287"/>
        <v>0.85500376619463703</v>
      </c>
      <c r="KC360" s="99">
        <f t="shared" si="1288"/>
        <v>0.85737415183204269</v>
      </c>
      <c r="KD360" s="99">
        <f t="shared" si="1289"/>
        <v>0.84882275746179081</v>
      </c>
      <c r="KE360" s="99">
        <f t="shared" si="1290"/>
        <v>0.86309332463933486</v>
      </c>
      <c r="KF360" s="99">
        <f t="shared" si="1191"/>
        <v>0.80849726989079562</v>
      </c>
      <c r="KG360" s="99">
        <f t="shared" si="1192"/>
        <v>0.81247513812154692</v>
      </c>
      <c r="KH360" s="99">
        <f t="shared" si="1193"/>
        <v>0.82766936986301376</v>
      </c>
      <c r="KI360" s="94">
        <f t="shared" si="1161"/>
        <v>-1</v>
      </c>
      <c r="KJ360" s="94">
        <f t="shared" si="1162"/>
        <v>0.26864010766855545</v>
      </c>
      <c r="KK360" s="94">
        <f t="shared" si="1163"/>
        <v>0.87092179653661383</v>
      </c>
      <c r="KL360" s="94">
        <f t="shared" si="1164"/>
        <v>-0.20662940994072831</v>
      </c>
      <c r="KM360" s="94">
        <f t="shared" si="1165"/>
        <v>-0.23675996196845173</v>
      </c>
      <c r="KN360" s="392">
        <f t="shared" si="1166"/>
        <v>0.10603444158441973</v>
      </c>
      <c r="KO360" s="364">
        <f t="shared" si="1167"/>
        <v>-3.9056496468970692E-2</v>
      </c>
      <c r="KP360" s="364">
        <f t="shared" si="1168"/>
        <v>8.270384448007706E-3</v>
      </c>
      <c r="KQ360" s="364">
        <f t="shared" si="1169"/>
        <v>1.4331061853738905E-2</v>
      </c>
      <c r="KR360" s="308"/>
      <c r="KS360" s="308">
        <f t="shared" si="1291"/>
        <v>3.9056496468970692E-2</v>
      </c>
      <c r="KT360" s="395">
        <f t="shared" si="1292"/>
        <v>3.0786112020962986E-2</v>
      </c>
      <c r="KU360" s="308">
        <f t="shared" si="1293"/>
        <v>1.6455050167224081E-2</v>
      </c>
      <c r="KV360" s="308">
        <f t="shared" si="1294"/>
        <v>2.0740685845179546E-2</v>
      </c>
      <c r="KW360" s="308">
        <f t="shared" si="1295"/>
        <v>2.7174525459475747E-2</v>
      </c>
      <c r="KX360" s="308">
        <f t="shared" si="1296"/>
        <v>2.4569330246667197E-2</v>
      </c>
      <c r="KY360" s="308">
        <f t="shared" si="1297"/>
        <v>2.736344722733456E-2</v>
      </c>
      <c r="KZ360" s="308">
        <f t="shared" si="1298"/>
        <v>1.8144103023881329E-2</v>
      </c>
      <c r="LA360" s="308">
        <f t="shared" si="1299"/>
        <v>2.5852964118564744E-2</v>
      </c>
      <c r="LB360" s="308">
        <f t="shared" si="1300"/>
        <v>2.6298551026790368E-2</v>
      </c>
      <c r="LC360" s="308">
        <f t="shared" si="1194"/>
        <v>3.0370630136986303E-2</v>
      </c>
    </row>
    <row r="361" spans="1:315" s="1" customFormat="1" ht="15.75" customHeight="1" x14ac:dyDescent="0.3">
      <c r="A361" s="348" t="s">
        <v>988</v>
      </c>
      <c r="B361" s="171">
        <v>30596285</v>
      </c>
      <c r="C361" t="s">
        <v>128</v>
      </c>
      <c r="D361" s="336"/>
      <c r="E361"/>
      <c r="F361"/>
      <c r="G361">
        <v>711210</v>
      </c>
      <c r="H361"/>
      <c r="I361" s="190">
        <v>45002</v>
      </c>
      <c r="J361" s="176"/>
      <c r="K361" s="176" t="s">
        <v>132</v>
      </c>
      <c r="L361" s="176" t="s">
        <v>132</v>
      </c>
      <c r="M361" s="176" t="s">
        <v>132</v>
      </c>
      <c r="N361" s="176" t="s">
        <v>132</v>
      </c>
      <c r="O361" s="178" t="s">
        <v>132</v>
      </c>
      <c r="P361" s="178"/>
      <c r="Q361" s="94">
        <f t="shared" si="1107"/>
        <v>-1</v>
      </c>
      <c r="R361" s="409">
        <f t="shared" si="1108"/>
        <v>-0.11990863126555973</v>
      </c>
      <c r="S361" s="94">
        <f t="shared" si="1109"/>
        <v>0.65884707084468674</v>
      </c>
      <c r="T361" s="94">
        <f t="shared" si="1110"/>
        <v>0.12221691352126141</v>
      </c>
      <c r="U361" s="94">
        <f t="shared" si="1111"/>
        <v>0.17399596140901963</v>
      </c>
      <c r="V361" s="94" t="e">
        <f t="shared" si="1112"/>
        <v>#DIV/0!</v>
      </c>
      <c r="W361" s="362">
        <f t="shared" si="1113"/>
        <v>-34.290999999999997</v>
      </c>
      <c r="X361" s="362">
        <f t="shared" si="1114"/>
        <v>-4.6720000000000041</v>
      </c>
      <c r="Y361" s="410">
        <f t="shared" si="1115"/>
        <v>15.475000000000001</v>
      </c>
      <c r="Z361" s="100"/>
      <c r="AA361" s="328">
        <v>34.290999999999997</v>
      </c>
      <c r="AB361" s="100">
        <v>38.963000000000001</v>
      </c>
      <c r="AC361" s="100">
        <v>23.488</v>
      </c>
      <c r="AD361" s="100">
        <v>20.93</v>
      </c>
      <c r="AE361" s="228">
        <v>17.827999999999999</v>
      </c>
      <c r="AF361" s="443"/>
      <c r="AG361" s="429"/>
      <c r="AH361" s="429"/>
      <c r="AI361" s="429"/>
      <c r="AJ361" s="429"/>
      <c r="AK361" s="415"/>
      <c r="AL361" s="94">
        <f t="shared" si="1170"/>
        <v>-1</v>
      </c>
      <c r="AM361" s="94">
        <f t="shared" si="1171"/>
        <v>-0.15589447360078892</v>
      </c>
      <c r="AN361" s="94">
        <f t="shared" si="1195"/>
        <v>0.70906573561281006</v>
      </c>
      <c r="AO361" s="94">
        <f t="shared" si="1196"/>
        <v>0.16583619903151081</v>
      </c>
      <c r="AP361" s="94">
        <f t="shared" si="1197"/>
        <v>0.26030426322306754</v>
      </c>
      <c r="AQ361" s="94" t="e">
        <f t="shared" si="1198"/>
        <v>#DIV/0!</v>
      </c>
      <c r="AR361" s="362">
        <f t="shared" si="1172"/>
        <v>-23.965</v>
      </c>
      <c r="AS361" s="362">
        <f t="shared" si="1199"/>
        <v>-4.4259999999999984</v>
      </c>
      <c r="AT361" s="410">
        <f t="shared" si="1200"/>
        <v>11.779</v>
      </c>
      <c r="AU361" s="266"/>
      <c r="AV361" s="328">
        <v>23.965</v>
      </c>
      <c r="AW361" s="266">
        <v>28.390999999999998</v>
      </c>
      <c r="AX361" s="266">
        <v>16.611999999999998</v>
      </c>
      <c r="AY361" s="266">
        <v>14.249000000000001</v>
      </c>
      <c r="AZ361" s="205">
        <v>11.305999999999999</v>
      </c>
      <c r="BA361" s="443"/>
      <c r="BB361" s="430"/>
      <c r="BC361" s="429"/>
      <c r="BD361" s="429"/>
      <c r="BE361" s="429"/>
      <c r="BF361" s="415"/>
      <c r="BG361" s="94">
        <f t="shared" si="1173"/>
        <v>-1</v>
      </c>
      <c r="BH361" s="94">
        <f t="shared" si="1201"/>
        <v>-0.93131680691380492</v>
      </c>
      <c r="BI361" s="94">
        <f t="shared" si="1202"/>
        <v>2.5402576489533013</v>
      </c>
      <c r="BJ361" s="94">
        <f t="shared" si="1203"/>
        <v>0.25963488843813387</v>
      </c>
      <c r="BK361" s="94">
        <f t="shared" si="1204"/>
        <v>-0.32046864231564443</v>
      </c>
      <c r="BL361" s="94" t="e">
        <f t="shared" si="1205"/>
        <v>#DIV/0!</v>
      </c>
      <c r="BM361" s="362">
        <f t="shared" si="1174"/>
        <v>-0.30199999999999999</v>
      </c>
      <c r="BN361" s="362">
        <f t="shared" si="1206"/>
        <v>-4.0950000000000006</v>
      </c>
      <c r="BO361" s="410">
        <f t="shared" si="1207"/>
        <v>3.1550000000000002</v>
      </c>
      <c r="BP361" s="266"/>
      <c r="BQ361" s="328">
        <v>0.30199999999999999</v>
      </c>
      <c r="BR361" s="266">
        <v>4.3970000000000002</v>
      </c>
      <c r="BS361" s="266">
        <v>1.242</v>
      </c>
      <c r="BT361" s="266">
        <v>0.98599999999999999</v>
      </c>
      <c r="BU361" s="205">
        <v>1.4510000000000001</v>
      </c>
      <c r="BV361" s="443"/>
      <c r="BW361" s="430"/>
      <c r="BX361" s="429"/>
      <c r="BY361" s="429"/>
      <c r="BZ361" s="429"/>
      <c r="CA361" s="416"/>
      <c r="CB361" s="94">
        <f t="shared" si="1175"/>
        <v>-1</v>
      </c>
      <c r="CC361" s="94">
        <f t="shared" si="1208"/>
        <v>-0.95562671546203115</v>
      </c>
      <c r="CD361" s="94">
        <f t="shared" si="1209"/>
        <v>2.5806715806715803</v>
      </c>
      <c r="CE361" s="94">
        <f t="shared" si="1210"/>
        <v>0.2758620689655174</v>
      </c>
      <c r="CF361" s="94">
        <f t="shared" si="1211"/>
        <v>-0.33725761772853186</v>
      </c>
      <c r="CG361" s="94" t="e">
        <f t="shared" si="1212"/>
        <v>#DIV/0!</v>
      </c>
      <c r="CH361" s="362">
        <f t="shared" si="1176"/>
        <v>-0.19400000000000001</v>
      </c>
      <c r="CI361" s="362">
        <f t="shared" si="1213"/>
        <v>-4.1779999999999999</v>
      </c>
      <c r="CJ361" s="410">
        <f t="shared" si="1214"/>
        <v>3.1509999999999998</v>
      </c>
      <c r="CK361" s="100"/>
      <c r="CL361" s="328">
        <v>0.19400000000000001</v>
      </c>
      <c r="CM361" s="100">
        <v>4.3719999999999999</v>
      </c>
      <c r="CN361" s="100">
        <v>1.2210000000000001</v>
      </c>
      <c r="CO361" s="100">
        <v>0.95699999999999996</v>
      </c>
      <c r="CP361" s="228">
        <v>1.444</v>
      </c>
      <c r="CQ361" s="444"/>
      <c r="CR361" s="432"/>
      <c r="CS361" s="432"/>
      <c r="CT361" s="432"/>
      <c r="CU361" s="432"/>
      <c r="CV361" s="419"/>
      <c r="CW361" s="94">
        <f t="shared" si="1177"/>
        <v>-1</v>
      </c>
      <c r="CX361" s="94">
        <f t="shared" si="1215"/>
        <v>-0.95848056537102477</v>
      </c>
      <c r="CY361" s="94">
        <f t="shared" si="1216"/>
        <v>2.6089266737513288</v>
      </c>
      <c r="CZ361" s="94">
        <f t="shared" si="1217"/>
        <v>0.28201634877384191</v>
      </c>
      <c r="DA361" s="94">
        <f t="shared" si="1218"/>
        <v>-0.33873873873873883</v>
      </c>
      <c r="DB361" s="94" t="e">
        <f t="shared" si="1219"/>
        <v>#DIV/0!</v>
      </c>
      <c r="DC361" s="362">
        <f t="shared" si="1178"/>
        <v>-0.14099999999999999</v>
      </c>
      <c r="DD361" s="362">
        <f t="shared" si="1220"/>
        <v>-3.2549999999999999</v>
      </c>
      <c r="DE361" s="410">
        <f t="shared" si="1221"/>
        <v>2.4550000000000001</v>
      </c>
      <c r="DF361" s="266"/>
      <c r="DG361" s="328">
        <v>0.14099999999999999</v>
      </c>
      <c r="DH361" s="266">
        <v>3.3959999999999999</v>
      </c>
      <c r="DI361" s="266">
        <v>0.94099999999999995</v>
      </c>
      <c r="DJ361" s="266">
        <v>0.73399999999999999</v>
      </c>
      <c r="DK361" s="205">
        <v>1.1100000000000001</v>
      </c>
      <c r="DL361" s="443"/>
      <c r="DM361" s="429"/>
      <c r="DN361" s="429"/>
      <c r="DO361" s="429"/>
      <c r="DP361" s="429"/>
      <c r="DQ361" s="416"/>
      <c r="DR361" s="94">
        <f t="shared" si="1179"/>
        <v>-1</v>
      </c>
      <c r="DS361" s="94">
        <f t="shared" si="1222"/>
        <v>-0.22655989322655984</v>
      </c>
      <c r="DT361" s="94">
        <f t="shared" si="1223"/>
        <v>0.84487534626038763</v>
      </c>
      <c r="DU361" s="94">
        <f t="shared" si="1224"/>
        <v>0.4077123050259967</v>
      </c>
      <c r="DV361" s="94">
        <f t="shared" si="1225"/>
        <v>-6.6720582288718175E-2</v>
      </c>
      <c r="DW361" s="94" t="e">
        <f t="shared" si="1226"/>
        <v>#DIV/0!</v>
      </c>
      <c r="DX361" s="362">
        <f t="shared" si="1180"/>
        <v>-4.6360000000000001</v>
      </c>
      <c r="DY361" s="362">
        <f t="shared" si="1227"/>
        <v>-1.3579999999999997</v>
      </c>
      <c r="DZ361" s="410">
        <f t="shared" si="1228"/>
        <v>2.7449999999999997</v>
      </c>
      <c r="EA361" s="100"/>
      <c r="EB361" s="328">
        <v>4.6360000000000001</v>
      </c>
      <c r="EC361" s="100">
        <v>5.9939999999999998</v>
      </c>
      <c r="ED361" s="100">
        <v>3.2490000000000001</v>
      </c>
      <c r="EE361" s="100">
        <v>2.3079999999999998</v>
      </c>
      <c r="EF361" s="228">
        <v>2.4729999999999999</v>
      </c>
      <c r="EG361" s="444"/>
      <c r="EH361" s="432"/>
      <c r="EI361" s="432"/>
      <c r="EJ361" s="432"/>
      <c r="EK361" s="432"/>
      <c r="EL361" s="419"/>
      <c r="EM361" s="94">
        <f t="shared" si="1181"/>
        <v>-1</v>
      </c>
      <c r="EN361" s="94">
        <f t="shared" si="1229"/>
        <v>-0.49075031598299429</v>
      </c>
      <c r="EO361" s="94">
        <f t="shared" si="1230"/>
        <v>1.0036836652469208</v>
      </c>
      <c r="EP361" s="94">
        <f t="shared" si="1231"/>
        <v>0.17233468286099854</v>
      </c>
      <c r="EQ361" s="94">
        <f t="shared" si="1232"/>
        <v>0.2385091091425707</v>
      </c>
      <c r="ER361" s="94" t="e">
        <f t="shared" si="1233"/>
        <v>#DIV/0!</v>
      </c>
      <c r="ES361" s="362">
        <f t="shared" si="1182"/>
        <v>-8.8640000000000008</v>
      </c>
      <c r="ET361" s="362">
        <f t="shared" si="1234"/>
        <v>-8.541999999999998</v>
      </c>
      <c r="EU361" s="410">
        <f t="shared" si="1235"/>
        <v>8.7189999999999994</v>
      </c>
      <c r="EV361" s="100"/>
      <c r="EW361" s="328">
        <v>8.8640000000000008</v>
      </c>
      <c r="EX361" s="100">
        <v>17.405999999999999</v>
      </c>
      <c r="EY361" s="100">
        <v>8.6869999999999994</v>
      </c>
      <c r="EZ361" s="100">
        <v>7.41</v>
      </c>
      <c r="FA361" s="228">
        <v>5.9829999999999997</v>
      </c>
      <c r="FB361" s="444"/>
      <c r="FC361" s="432"/>
      <c r="FD361" s="432"/>
      <c r="FE361" s="432"/>
      <c r="FF361" s="432"/>
      <c r="FG361" s="419"/>
      <c r="FH361" s="94">
        <f t="shared" si="1183"/>
        <v>-1</v>
      </c>
      <c r="FI361" s="94">
        <f t="shared" si="1236"/>
        <v>0.14634146341463414</v>
      </c>
      <c r="FJ361" s="94">
        <f t="shared" si="1237"/>
        <v>0.4642857142857143</v>
      </c>
      <c r="FK361" s="94">
        <f t="shared" si="1238"/>
        <v>0.12</v>
      </c>
      <c r="FL361" s="94">
        <f t="shared" si="1239"/>
        <v>0.3888888888888889</v>
      </c>
      <c r="FM361" s="94" t="e">
        <f t="shared" si="1240"/>
        <v>#DIV/0!</v>
      </c>
      <c r="FN361" s="362">
        <f t="shared" si="1184"/>
        <v>-47</v>
      </c>
      <c r="FO361" s="362">
        <f t="shared" si="1241"/>
        <v>6</v>
      </c>
      <c r="FP361" s="410">
        <f t="shared" si="1242"/>
        <v>13</v>
      </c>
      <c r="FQ361" s="486"/>
      <c r="FR361" s="85">
        <v>47</v>
      </c>
      <c r="FS361" s="486">
        <v>41</v>
      </c>
      <c r="FT361" s="486">
        <v>28</v>
      </c>
      <c r="FU361" s="486">
        <v>25</v>
      </c>
      <c r="FV361" s="488">
        <v>18</v>
      </c>
      <c r="FW361" s="539"/>
      <c r="FX361" s="497"/>
      <c r="FY361" s="497"/>
      <c r="FZ361" s="497"/>
      <c r="GA361" s="497"/>
      <c r="GB361" s="501"/>
      <c r="GC361" s="2"/>
      <c r="GD361" s="433"/>
      <c r="GE361" s="1" t="s">
        <v>106</v>
      </c>
      <c r="GF361" s="336"/>
      <c r="GG361" s="421">
        <v>8700</v>
      </c>
      <c r="GH361" s="421" t="s">
        <v>254</v>
      </c>
      <c r="GI361" s="422" t="s">
        <v>79</v>
      </c>
      <c r="GJ361" s="94">
        <f t="shared" si="1116"/>
        <v>-1</v>
      </c>
      <c r="GK361" s="94">
        <f t="shared" si="1117"/>
        <v>-0.96141653161011786</v>
      </c>
      <c r="GL361" s="94">
        <f t="shared" si="1118"/>
        <v>1.1527417476784565</v>
      </c>
      <c r="GM361" s="94">
        <f t="shared" si="1119"/>
        <v>9.769597835597231E-2</v>
      </c>
      <c r="GN361" s="94">
        <f t="shared" si="1120"/>
        <v>-0.31438531212828247</v>
      </c>
      <c r="GO361" s="392" t="e">
        <f t="shared" si="1121"/>
        <v>#VALUE!</v>
      </c>
      <c r="GP361" s="366">
        <f t="shared" si="1122"/>
        <v>-3.6500470366886174E-2</v>
      </c>
      <c r="GQ361" s="366">
        <f t="shared" si="1123"/>
        <v>-0.90951272881086986</v>
      </c>
      <c r="GR361" s="423">
        <f t="shared" si="1124"/>
        <v>0.5065674550712238</v>
      </c>
      <c r="GS361" s="94">
        <f t="shared" si="1185"/>
        <v>0</v>
      </c>
      <c r="GT361" s="94">
        <f t="shared" si="1243"/>
        <v>3.6500470366886174E-2</v>
      </c>
      <c r="GU361" s="392">
        <f t="shared" si="1244"/>
        <v>0.94601319917775606</v>
      </c>
      <c r="GV361" s="94">
        <f t="shared" si="1245"/>
        <v>0.43944574410653231</v>
      </c>
      <c r="GW361" s="94">
        <f t="shared" si="1246"/>
        <v>0.40033465802133444</v>
      </c>
      <c r="GX361" s="94">
        <f t="shared" si="1247"/>
        <v>0.5839061868176304</v>
      </c>
      <c r="GY361" s="424" t="str">
        <f t="shared" si="1248"/>
        <v>Negativ EK</v>
      </c>
      <c r="GZ361" s="424" t="str">
        <f t="shared" si="1249"/>
        <v>Negativ EK</v>
      </c>
      <c r="HA361" s="424" t="str">
        <f t="shared" si="1250"/>
        <v>Negativ EK</v>
      </c>
      <c r="HB361" s="424" t="str">
        <f t="shared" si="1251"/>
        <v>Negativ EK</v>
      </c>
      <c r="HC361" s="424" t="str">
        <f t="shared" si="1252"/>
        <v>Negativ EK</v>
      </c>
      <c r="HD361" s="94">
        <f t="shared" si="1125"/>
        <v>-1</v>
      </c>
      <c r="HE361" s="94">
        <f t="shared" si="1126"/>
        <v>-0.93177957528747279</v>
      </c>
      <c r="HF361" s="94">
        <f t="shared" si="1127"/>
        <v>1.1840159190281418</v>
      </c>
      <c r="HG361" s="94">
        <f t="shared" si="1128"/>
        <v>4.8039390001362134E-2</v>
      </c>
      <c r="HH361" s="94">
        <f t="shared" si="1129"/>
        <v>-0.39287148315903841</v>
      </c>
      <c r="HI361" s="392" t="e">
        <f t="shared" si="1130"/>
        <v>#VALUE!</v>
      </c>
      <c r="HJ361" s="366">
        <f t="shared" si="1131"/>
        <v>-2.2992006090597639E-2</v>
      </c>
      <c r="HK361" s="366">
        <f t="shared" si="1132"/>
        <v>-0.31403324972513846</v>
      </c>
      <c r="HL361" s="423">
        <f t="shared" si="1133"/>
        <v>0.18271078728122658</v>
      </c>
      <c r="HM361" s="94">
        <f t="shared" si="1186"/>
        <v>0</v>
      </c>
      <c r="HN361" s="94">
        <f t="shared" si="1253"/>
        <v>2.2992006090597639E-2</v>
      </c>
      <c r="HO361" s="392">
        <f t="shared" si="1254"/>
        <v>0.33702525581573611</v>
      </c>
      <c r="HP361" s="94">
        <f t="shared" si="1255"/>
        <v>0.15431446853450953</v>
      </c>
      <c r="HQ361" s="94">
        <f t="shared" si="1256"/>
        <v>0.14724109609497499</v>
      </c>
      <c r="HR361" s="94">
        <f t="shared" si="1257"/>
        <v>0.24252047467825508</v>
      </c>
      <c r="HS361" s="424" t="str">
        <f t="shared" si="1258"/>
        <v>i.a.</v>
      </c>
      <c r="HT361" s="424" t="str">
        <f t="shared" si="1259"/>
        <v>i.a.</v>
      </c>
      <c r="HU361" s="424" t="str">
        <f t="shared" si="1260"/>
        <v>i.a.</v>
      </c>
      <c r="HV361" s="424" t="str">
        <f t="shared" si="1261"/>
        <v>i.a.</v>
      </c>
      <c r="HW361" s="424" t="str">
        <f t="shared" si="1262"/>
        <v>i.a.</v>
      </c>
      <c r="HX361" s="94" t="e">
        <f t="shared" si="1134"/>
        <v>#VALUE!</v>
      </c>
      <c r="HY361" s="94">
        <f t="shared" si="1135"/>
        <v>0.518783675372123</v>
      </c>
      <c r="HZ361" s="94">
        <f t="shared" si="1136"/>
        <v>-7.9258179193152409E-2</v>
      </c>
      <c r="IA361" s="94">
        <f t="shared" si="1137"/>
        <v>0.20077681365749225</v>
      </c>
      <c r="IB361" s="94">
        <f t="shared" si="1138"/>
        <v>-0.24644929066577612</v>
      </c>
      <c r="IC361" s="392" t="e">
        <f t="shared" si="1139"/>
        <v>#VALUE!</v>
      </c>
      <c r="ID361" s="366" t="e">
        <f t="shared" si="1140"/>
        <v>#VALUE!</v>
      </c>
      <c r="IE361" s="366">
        <f t="shared" si="1141"/>
        <v>0.17865042802369901</v>
      </c>
      <c r="IF361" s="423">
        <f t="shared" si="1142"/>
        <v>-2.9643124691901945E-2</v>
      </c>
      <c r="IG361" s="94" t="str">
        <f t="shared" si="1187"/>
        <v>i.a.</v>
      </c>
      <c r="IH361" s="94">
        <f t="shared" si="1263"/>
        <v>0.52301444043321299</v>
      </c>
      <c r="II361" s="392">
        <f t="shared" si="1264"/>
        <v>0.34436401240951398</v>
      </c>
      <c r="IJ361" s="94">
        <f t="shared" si="1265"/>
        <v>0.37400713710141592</v>
      </c>
      <c r="IK361" s="94">
        <f t="shared" si="1266"/>
        <v>0.31147098515519567</v>
      </c>
      <c r="IL361" s="94">
        <f t="shared" si="1267"/>
        <v>0.41333779040615076</v>
      </c>
      <c r="IM361" s="424" t="str">
        <f t="shared" si="1268"/>
        <v>i.a.</v>
      </c>
      <c r="IN361" s="424" t="str">
        <f t="shared" si="1269"/>
        <v>i.a.</v>
      </c>
      <c r="IO361" s="424" t="str">
        <f t="shared" si="1270"/>
        <v>i.a.</v>
      </c>
      <c r="IP361" s="424" t="str">
        <f t="shared" si="1271"/>
        <v>i.a.</v>
      </c>
      <c r="IQ361" s="424" t="str">
        <f t="shared" si="1272"/>
        <v>i.a.</v>
      </c>
      <c r="IR361" s="424" t="str">
        <f t="shared" si="1188"/>
        <v>i.a.</v>
      </c>
      <c r="IS361" s="94">
        <f t="shared" si="1143"/>
        <v>-1</v>
      </c>
      <c r="IT361" s="94">
        <f t="shared" si="1144"/>
        <v>-0.92195901979477346</v>
      </c>
      <c r="IU361" s="94">
        <f t="shared" si="1145"/>
        <v>1.134167586135953</v>
      </c>
      <c r="IV361" s="94">
        <f t="shared" si="1146"/>
        <v>0.12245224008047272</v>
      </c>
      <c r="IW361" s="94">
        <f t="shared" si="1147"/>
        <v>-0.42118083875792212</v>
      </c>
      <c r="IX361" s="392" t="e">
        <f t="shared" si="1148"/>
        <v>#VALUE!</v>
      </c>
      <c r="IY361" s="366">
        <f t="shared" si="1149"/>
        <v>-8.8069755912630141E-3</v>
      </c>
      <c r="IZ361" s="366">
        <f t="shared" si="1150"/>
        <v>-0.10404367759252674</v>
      </c>
      <c r="JA361" s="423">
        <f t="shared" si="1151"/>
        <v>5.9972587788694388E-2</v>
      </c>
      <c r="JB361" s="461"/>
      <c r="JC361" s="94">
        <f t="shared" si="1273"/>
        <v>8.8069755912630141E-3</v>
      </c>
      <c r="JD361" s="392">
        <f t="shared" si="1274"/>
        <v>0.11285065318378976</v>
      </c>
      <c r="JE361" s="94">
        <f t="shared" si="1275"/>
        <v>5.2878065395095368E-2</v>
      </c>
      <c r="JF361" s="94">
        <f t="shared" si="1276"/>
        <v>4.7109412326803629E-2</v>
      </c>
      <c r="JG361" s="94">
        <f t="shared" si="1277"/>
        <v>8.1388826564954012E-2</v>
      </c>
      <c r="JH361" s="424" t="str">
        <f t="shared" si="1278"/>
        <v>i.a.</v>
      </c>
      <c r="JI361" s="424" t="str">
        <f t="shared" si="1279"/>
        <v>i.a.</v>
      </c>
      <c r="JJ361" s="424" t="str">
        <f t="shared" si="1280"/>
        <v>i.a.</v>
      </c>
      <c r="JK361" s="424" t="str">
        <f t="shared" si="1281"/>
        <v>i.a.</v>
      </c>
      <c r="JL361" s="424" t="str">
        <f t="shared" si="1282"/>
        <v>i.a.</v>
      </c>
      <c r="JM361" s="424" t="str">
        <f t="shared" si="1189"/>
        <v>i.a.</v>
      </c>
      <c r="JN361" s="94" t="e">
        <f t="shared" si="1152"/>
        <v>#VALUE!</v>
      </c>
      <c r="JO361" s="94">
        <f t="shared" si="1153"/>
        <v>-0.23226072089123301</v>
      </c>
      <c r="JP361" s="94">
        <f t="shared" si="1154"/>
        <v>0.13287117033295681</v>
      </c>
      <c r="JQ361" s="94">
        <f t="shared" si="1155"/>
        <v>1.9793870725548406E-3</v>
      </c>
      <c r="JR361" s="94">
        <f t="shared" si="1156"/>
        <v>-0.15472290778550601</v>
      </c>
      <c r="JS361" s="392" t="e">
        <f t="shared" si="1157"/>
        <v>#VALUE!</v>
      </c>
      <c r="JT361" s="364" t="e">
        <f t="shared" si="1158"/>
        <v>#VALUE!</v>
      </c>
      <c r="JU361" s="366">
        <f t="shared" si="1159"/>
        <v>-0.2207213284898808</v>
      </c>
      <c r="JV361" s="425">
        <f t="shared" si="1160"/>
        <v>0.11145993031358892</v>
      </c>
      <c r="JW361" s="99" t="str">
        <f t="shared" si="1190"/>
        <v>i.a.</v>
      </c>
      <c r="JX361" s="99">
        <f t="shared" si="1283"/>
        <v>0.72959574468085098</v>
      </c>
      <c r="JY361" s="393">
        <f t="shared" si="1284"/>
        <v>0.95031707317073177</v>
      </c>
      <c r="JZ361" s="99">
        <f t="shared" si="1285"/>
        <v>0.83885714285714286</v>
      </c>
      <c r="KA361" s="99">
        <f t="shared" si="1286"/>
        <v>0.83719999999999994</v>
      </c>
      <c r="KB361" s="358">
        <f t="shared" si="1287"/>
        <v>0.99044444444444446</v>
      </c>
      <c r="KC361" s="426" t="str">
        <f t="shared" si="1288"/>
        <v>i.a.</v>
      </c>
      <c r="KD361" s="426" t="str">
        <f t="shared" si="1289"/>
        <v>i.a.</v>
      </c>
      <c r="KE361" s="426" t="str">
        <f t="shared" si="1290"/>
        <v>i.a.</v>
      </c>
      <c r="KF361" s="426" t="str">
        <f t="shared" si="1191"/>
        <v>i.a.</v>
      </c>
      <c r="KG361" s="426" t="str">
        <f t="shared" si="1192"/>
        <v>i.a.</v>
      </c>
      <c r="KH361" s="426" t="str">
        <f t="shared" si="1193"/>
        <v>i.a.</v>
      </c>
      <c r="KI361" s="94">
        <f t="shared" si="1161"/>
        <v>-1</v>
      </c>
      <c r="KJ361" s="99">
        <f t="shared" si="1162"/>
        <v>-0.96129139008389941</v>
      </c>
      <c r="KK361" s="94">
        <f t="shared" si="1163"/>
        <v>1.4453366892391282</v>
      </c>
      <c r="KL361" s="94">
        <f t="shared" si="1164"/>
        <v>0.13916256157635465</v>
      </c>
      <c r="KM361" s="94">
        <f t="shared" si="1165"/>
        <v>-0.52282548476454294</v>
      </c>
      <c r="KN361" s="394" t="e">
        <f t="shared" si="1166"/>
        <v>#VALUE!</v>
      </c>
      <c r="KO361" s="364">
        <f t="shared" si="1167"/>
        <v>-4.1276595744680856E-3</v>
      </c>
      <c r="KP361" s="366">
        <f t="shared" si="1168"/>
        <v>-0.10250648676699532</v>
      </c>
      <c r="KQ361" s="425">
        <f t="shared" si="1169"/>
        <v>6.3027003484320554E-2</v>
      </c>
      <c r="KR361" s="308"/>
      <c r="KS361" s="99">
        <f t="shared" si="1291"/>
        <v>4.1276595744680856E-3</v>
      </c>
      <c r="KT361" s="395">
        <f t="shared" si="1292"/>
        <v>0.10663414634146341</v>
      </c>
      <c r="KU361" s="308">
        <f t="shared" si="1293"/>
        <v>4.3607142857142858E-2</v>
      </c>
      <c r="KV361" s="308">
        <f t="shared" si="1294"/>
        <v>3.8280000000000002E-2</v>
      </c>
      <c r="KW361" s="308">
        <f t="shared" si="1295"/>
        <v>8.0222222222222223E-2</v>
      </c>
      <c r="KX361" s="427" t="str">
        <f t="shared" si="1296"/>
        <v>i.a.</v>
      </c>
      <c r="KY361" s="427" t="str">
        <f t="shared" si="1297"/>
        <v>i.a.</v>
      </c>
      <c r="KZ361" s="427" t="str">
        <f t="shared" si="1298"/>
        <v>i.a.</v>
      </c>
      <c r="LA361" s="427" t="str">
        <f t="shared" si="1299"/>
        <v>i.a.</v>
      </c>
      <c r="LB361" s="427" t="str">
        <f t="shared" si="1300"/>
        <v>i.a.</v>
      </c>
      <c r="LC361" s="427" t="str">
        <f t="shared" si="1194"/>
        <v>i.a.</v>
      </c>
    </row>
    <row r="362" spans="1:315" s="1" customFormat="1" ht="15.75" customHeight="1" x14ac:dyDescent="0.3">
      <c r="A362" s="348" t="s">
        <v>722</v>
      </c>
      <c r="B362" s="171">
        <v>12565771</v>
      </c>
      <c r="C362" t="s">
        <v>128</v>
      </c>
      <c r="D362" s="336"/>
      <c r="E362">
        <v>1</v>
      </c>
      <c r="F362"/>
      <c r="G362">
        <v>711210</v>
      </c>
      <c r="H362"/>
      <c r="I362" s="192">
        <v>44867</v>
      </c>
      <c r="J362" s="176"/>
      <c r="K362" s="176"/>
      <c r="L362" s="176" t="s">
        <v>86</v>
      </c>
      <c r="M362" s="176" t="s">
        <v>86</v>
      </c>
      <c r="N362" s="176" t="s">
        <v>86</v>
      </c>
      <c r="O362" s="181" t="s">
        <v>86</v>
      </c>
      <c r="P362" s="178" t="s">
        <v>86</v>
      </c>
      <c r="Q362" s="94" t="e">
        <f t="shared" si="1107"/>
        <v>#DIV/0!</v>
      </c>
      <c r="R362" s="94" t="e">
        <f t="shared" si="1108"/>
        <v>#DIV/0!</v>
      </c>
      <c r="S362" s="94" t="e">
        <f t="shared" si="1109"/>
        <v>#DIV/0!</v>
      </c>
      <c r="T362" s="94" t="e">
        <f t="shared" si="1110"/>
        <v>#DIV/0!</v>
      </c>
      <c r="U362" s="94" t="e">
        <f t="shared" si="1111"/>
        <v>#DIV/0!</v>
      </c>
      <c r="V362" s="94" t="e">
        <f t="shared" si="1112"/>
        <v>#DIV/0!</v>
      </c>
      <c r="W362" s="362">
        <f t="shared" si="1113"/>
        <v>0</v>
      </c>
      <c r="X362" s="362">
        <f t="shared" si="1114"/>
        <v>0</v>
      </c>
      <c r="Y362" s="362">
        <f t="shared" si="1115"/>
        <v>0</v>
      </c>
      <c r="Z362" s="100"/>
      <c r="AA362" s="396"/>
      <c r="AB362" s="100"/>
      <c r="AC362" s="100"/>
      <c r="AD362" s="203"/>
      <c r="AE362" s="228"/>
      <c r="AF362" s="203"/>
      <c r="AG362" s="219"/>
      <c r="AH362" s="219"/>
      <c r="AI362" s="219"/>
      <c r="AJ362" s="219"/>
      <c r="AK362" s="220"/>
      <c r="AL362" s="94" t="e">
        <f t="shared" si="1170"/>
        <v>#DIV/0!</v>
      </c>
      <c r="AM362" s="94">
        <f t="shared" si="1171"/>
        <v>-1</v>
      </c>
      <c r="AN362" s="94">
        <f t="shared" si="1195"/>
        <v>8.9546316299986717E-2</v>
      </c>
      <c r="AO362" s="94">
        <f t="shared" si="1196"/>
        <v>-0.11121125435949675</v>
      </c>
      <c r="AP362" s="94">
        <f t="shared" si="1197"/>
        <v>0.17442128031662751</v>
      </c>
      <c r="AQ362" s="94">
        <f t="shared" si="1198"/>
        <v>-9.5265853353874358E-2</v>
      </c>
      <c r="AR362" s="362">
        <f t="shared" si="1172"/>
        <v>0</v>
      </c>
      <c r="AS362" s="362">
        <f t="shared" si="1199"/>
        <v>-24.712</v>
      </c>
      <c r="AT362" s="362">
        <f t="shared" si="1200"/>
        <v>2.0309999999999988</v>
      </c>
      <c r="AU362" s="266"/>
      <c r="AV362" s="266"/>
      <c r="AW362" s="266">
        <v>24.712</v>
      </c>
      <c r="AX362" s="266">
        <v>22.681000000000001</v>
      </c>
      <c r="AY362" s="266">
        <v>25.518999999999998</v>
      </c>
      <c r="AZ362" s="205">
        <v>21.728999999999999</v>
      </c>
      <c r="BA362" s="267">
        <v>24.016999999999999</v>
      </c>
      <c r="BB362" s="220">
        <v>24.905000000000001</v>
      </c>
      <c r="BC362" s="219">
        <v>26.213000000000001</v>
      </c>
      <c r="BD362" s="219">
        <v>20.948</v>
      </c>
      <c r="BE362" s="219">
        <v>15.44</v>
      </c>
      <c r="BF362" s="220"/>
      <c r="BG362" s="94" t="e">
        <f t="shared" si="1173"/>
        <v>#DIV/0!</v>
      </c>
      <c r="BH362" s="94">
        <f t="shared" si="1201"/>
        <v>-1</v>
      </c>
      <c r="BI362" s="94">
        <f t="shared" si="1202"/>
        <v>1.453473132372215</v>
      </c>
      <c r="BJ362" s="94">
        <f t="shared" si="1203"/>
        <v>-1.5197547683923704</v>
      </c>
      <c r="BK362" s="94">
        <f t="shared" si="1204"/>
        <v>6.8085106382978724</v>
      </c>
      <c r="BL362" s="94">
        <f t="shared" si="1205"/>
        <v>-0.59219088937093278</v>
      </c>
      <c r="BM362" s="362">
        <f t="shared" si="1174"/>
        <v>0</v>
      </c>
      <c r="BN362" s="362">
        <f t="shared" si="1206"/>
        <v>-0.34599999999999997</v>
      </c>
      <c r="BO362" s="362">
        <f t="shared" si="1207"/>
        <v>1.109</v>
      </c>
      <c r="BP362" s="266"/>
      <c r="BQ362" s="266"/>
      <c r="BR362" s="266">
        <v>0.34599999999999997</v>
      </c>
      <c r="BS362" s="266">
        <v>-0.76300000000000001</v>
      </c>
      <c r="BT362" s="266">
        <v>1.468</v>
      </c>
      <c r="BU362" s="201">
        <v>0.188</v>
      </c>
      <c r="BV362" s="266">
        <v>0.46100000000000002</v>
      </c>
      <c r="BW362" s="101">
        <v>1.339</v>
      </c>
      <c r="BX362" s="103">
        <v>2.504</v>
      </c>
      <c r="BY362" s="103">
        <v>1.7170000000000001</v>
      </c>
      <c r="BZ362" s="103">
        <v>0.51600000000000001</v>
      </c>
      <c r="CA362" s="103"/>
      <c r="CB362" s="94" t="e">
        <f t="shared" si="1175"/>
        <v>#DIV/0!</v>
      </c>
      <c r="CC362" s="94">
        <f t="shared" si="1208"/>
        <v>-1</v>
      </c>
      <c r="CD362" s="94">
        <f t="shared" si="1209"/>
        <v>1.2820512820512822</v>
      </c>
      <c r="CE362" s="94">
        <f t="shared" si="1210"/>
        <v>-1.6150537634408604</v>
      </c>
      <c r="CF362" s="94">
        <f t="shared" si="1211"/>
        <v>12.160377358490566</v>
      </c>
      <c r="CG362" s="94">
        <f t="shared" si="1212"/>
        <v>-0.74940898345153673</v>
      </c>
      <c r="CH362" s="362">
        <f t="shared" si="1176"/>
        <v>0</v>
      </c>
      <c r="CI362" s="362">
        <f t="shared" si="1213"/>
        <v>-0.24199999999999999</v>
      </c>
      <c r="CJ362" s="362">
        <f t="shared" si="1214"/>
        <v>1.1000000000000001</v>
      </c>
      <c r="CK362" s="100"/>
      <c r="CL362" s="100"/>
      <c r="CM362" s="100">
        <v>0.24199999999999999</v>
      </c>
      <c r="CN362" s="100">
        <v>-0.85799999999999998</v>
      </c>
      <c r="CO362" s="100">
        <v>1.395</v>
      </c>
      <c r="CP362" s="208">
        <v>0.106</v>
      </c>
      <c r="CQ362" s="100">
        <v>0.42299999999999999</v>
      </c>
      <c r="CR362" s="102">
        <v>1.319</v>
      </c>
      <c r="CS362" s="102">
        <v>2.4750000000000001</v>
      </c>
      <c r="CT362" s="102">
        <v>1.6259999999999999</v>
      </c>
      <c r="CU362" s="102">
        <v>0.39200000000000002</v>
      </c>
      <c r="CV362" s="102"/>
      <c r="CW362" s="94" t="e">
        <f t="shared" si="1177"/>
        <v>#DIV/0!</v>
      </c>
      <c r="CX362" s="94">
        <f t="shared" si="1215"/>
        <v>-1</v>
      </c>
      <c r="CY362" s="94">
        <f t="shared" si="1216"/>
        <v>1.2551928783382791</v>
      </c>
      <c r="CZ362" s="94">
        <f t="shared" si="1217"/>
        <v>-1.6263940520446096</v>
      </c>
      <c r="DA362" s="94">
        <f t="shared" si="1218"/>
        <v>16.639344262295083</v>
      </c>
      <c r="DB362" s="94">
        <f t="shared" si="1219"/>
        <v>-0.80757097791798105</v>
      </c>
      <c r="DC362" s="362">
        <f t="shared" si="1178"/>
        <v>0</v>
      </c>
      <c r="DD362" s="362">
        <f t="shared" si="1220"/>
        <v>-0.17199999999999999</v>
      </c>
      <c r="DE362" s="362">
        <f t="shared" si="1221"/>
        <v>0.84600000000000009</v>
      </c>
      <c r="DF362" s="266"/>
      <c r="DG362" s="266"/>
      <c r="DH362" s="266">
        <v>0.17199999999999999</v>
      </c>
      <c r="DI362" s="266">
        <v>-0.67400000000000004</v>
      </c>
      <c r="DJ362" s="266">
        <v>1.0760000000000001</v>
      </c>
      <c r="DK362" s="201">
        <v>6.0999999999999999E-2</v>
      </c>
      <c r="DL362" s="266">
        <v>0.317</v>
      </c>
      <c r="DM362" s="103">
        <v>1.018</v>
      </c>
      <c r="DN362" s="103">
        <v>1.9219999999999999</v>
      </c>
      <c r="DO362" s="103">
        <v>1.226</v>
      </c>
      <c r="DP362" s="103">
        <v>0.307</v>
      </c>
      <c r="DQ362" s="103"/>
      <c r="DR362" s="94" t="e">
        <f t="shared" si="1179"/>
        <v>#DIV/0!</v>
      </c>
      <c r="DS362" s="94">
        <f t="shared" si="1222"/>
        <v>-1</v>
      </c>
      <c r="DT362" s="94">
        <f t="shared" si="1223"/>
        <v>5.6356487549148147E-2</v>
      </c>
      <c r="DU362" s="94">
        <f t="shared" si="1224"/>
        <v>-0.1808910359634997</v>
      </c>
      <c r="DV362" s="94">
        <f t="shared" si="1225"/>
        <v>0.40603773584905667</v>
      </c>
      <c r="DW362" s="94">
        <f t="shared" si="1226"/>
        <v>-1.6332590942835946E-2</v>
      </c>
      <c r="DX362" s="362">
        <f t="shared" si="1180"/>
        <v>0</v>
      </c>
      <c r="DY362" s="362">
        <f t="shared" si="1227"/>
        <v>-3.2240000000000002</v>
      </c>
      <c r="DZ362" s="362">
        <f t="shared" si="1228"/>
        <v>0.17200000000000015</v>
      </c>
      <c r="EA362" s="100"/>
      <c r="EB362" s="100"/>
      <c r="EC362" s="100">
        <v>3.2240000000000002</v>
      </c>
      <c r="ED362" s="100">
        <v>3.052</v>
      </c>
      <c r="EE362" s="100">
        <v>3.726</v>
      </c>
      <c r="EF362" s="208">
        <v>2.65</v>
      </c>
      <c r="EG362" s="100">
        <v>2.694</v>
      </c>
      <c r="EH362" s="102">
        <v>3.1779999999999999</v>
      </c>
      <c r="EI362" s="102">
        <v>3.36</v>
      </c>
      <c r="EJ362" s="102">
        <v>2.4380000000000002</v>
      </c>
      <c r="EK362" s="102">
        <v>1.4119999999999999</v>
      </c>
      <c r="EL362" s="102"/>
      <c r="EM362" s="94" t="e">
        <f t="shared" si="1181"/>
        <v>#DIV/0!</v>
      </c>
      <c r="EN362" s="94">
        <f t="shared" si="1229"/>
        <v>-1</v>
      </c>
      <c r="EO362" s="94">
        <f t="shared" si="1230"/>
        <v>-5.0733752620545108E-2</v>
      </c>
      <c r="EP362" s="94">
        <f t="shared" si="1231"/>
        <v>-5.8577405857740517E-2</v>
      </c>
      <c r="EQ362" s="94">
        <f t="shared" si="1232"/>
        <v>0.27601490883449181</v>
      </c>
      <c r="ER362" s="94">
        <f t="shared" si="1233"/>
        <v>-8.7591911764705987E-2</v>
      </c>
      <c r="ES362" s="362">
        <f t="shared" si="1182"/>
        <v>0</v>
      </c>
      <c r="ET362" s="362">
        <f t="shared" si="1234"/>
        <v>-11.32</v>
      </c>
      <c r="EU362" s="362">
        <f t="shared" si="1235"/>
        <v>-0.60500000000000043</v>
      </c>
      <c r="EV362" s="100"/>
      <c r="EW362" s="100"/>
      <c r="EX362" s="100">
        <v>11.32</v>
      </c>
      <c r="EY362" s="100">
        <v>11.925000000000001</v>
      </c>
      <c r="EZ362" s="100">
        <v>12.667</v>
      </c>
      <c r="FA362" s="208">
        <v>9.9269999999999996</v>
      </c>
      <c r="FB362" s="100">
        <v>10.88</v>
      </c>
      <c r="FC362" s="102">
        <v>11.696999999999999</v>
      </c>
      <c r="FD362" s="102">
        <v>12.013</v>
      </c>
      <c r="FE362" s="102">
        <v>9.6959999999999997</v>
      </c>
      <c r="FF362" s="102">
        <v>5.492</v>
      </c>
      <c r="FG362" s="102"/>
      <c r="FH362" s="94" t="e">
        <f t="shared" si="1183"/>
        <v>#DIV/0!</v>
      </c>
      <c r="FI362" s="94">
        <f t="shared" si="1236"/>
        <v>-1</v>
      </c>
      <c r="FJ362" s="94">
        <f t="shared" si="1237"/>
        <v>0.3</v>
      </c>
      <c r="FK362" s="94">
        <f t="shared" si="1238"/>
        <v>-3.2258064516129031E-2</v>
      </c>
      <c r="FL362" s="94">
        <f t="shared" si="1239"/>
        <v>6.8965517241379309E-2</v>
      </c>
      <c r="FM362" s="94">
        <f t="shared" si="1240"/>
        <v>-9.375E-2</v>
      </c>
      <c r="FN362" s="362">
        <f t="shared" si="1184"/>
        <v>0</v>
      </c>
      <c r="FO362" s="362">
        <f t="shared" si="1241"/>
        <v>-39</v>
      </c>
      <c r="FP362" s="362">
        <f t="shared" si="1242"/>
        <v>9</v>
      </c>
      <c r="FQ362" s="486"/>
      <c r="FR362" s="486"/>
      <c r="FS362" s="486">
        <v>39</v>
      </c>
      <c r="FT362" s="486">
        <v>30</v>
      </c>
      <c r="FU362" s="486">
        <v>31</v>
      </c>
      <c r="FV362" s="2">
        <v>29</v>
      </c>
      <c r="FW362" s="486">
        <v>32</v>
      </c>
      <c r="FX362" s="96">
        <v>33</v>
      </c>
      <c r="FY362" s="96">
        <v>33</v>
      </c>
      <c r="FZ362" s="96"/>
      <c r="GA362" s="96"/>
      <c r="GB362" s="96"/>
      <c r="GC362" s="2"/>
      <c r="GD362" s="95"/>
      <c r="GE362" s="1" t="s">
        <v>81</v>
      </c>
      <c r="GF362" s="336"/>
      <c r="GG362" s="1">
        <v>2680</v>
      </c>
      <c r="GH362" s="1" t="s">
        <v>718</v>
      </c>
      <c r="GI362" s="18" t="s">
        <v>131</v>
      </c>
      <c r="GJ362" s="94" t="e">
        <f t="shared" si="1116"/>
        <v>#VALUE!</v>
      </c>
      <c r="GK362" s="94">
        <f t="shared" si="1117"/>
        <v>-1</v>
      </c>
      <c r="GL362" s="94">
        <f t="shared" si="1118"/>
        <v>1.3046117893154221</v>
      </c>
      <c r="GM362" s="94">
        <f t="shared" si="1119"/>
        <v>-1.5785752132928479</v>
      </c>
      <c r="GN362" s="94">
        <f t="shared" si="1120"/>
        <v>10.03027863923676</v>
      </c>
      <c r="GO362" s="94">
        <f t="shared" si="1121"/>
        <v>-0.72464999079854475</v>
      </c>
      <c r="GP362" s="366" t="e">
        <f t="shared" si="1122"/>
        <v>#VALUE!</v>
      </c>
      <c r="GQ362" s="366">
        <f t="shared" si="1123"/>
        <v>-7.7119184193753978E-2</v>
      </c>
      <c r="GR362" s="366">
        <f t="shared" si="1124"/>
        <v>0.33029121134040484</v>
      </c>
      <c r="GS362" s="94" t="str">
        <f t="shared" si="1185"/>
        <v>Negativ EK</v>
      </c>
      <c r="GT362" s="94">
        <f t="shared" si="1243"/>
        <v>0</v>
      </c>
      <c r="GU362" s="94">
        <f t="shared" si="1244"/>
        <v>7.7119184193753978E-2</v>
      </c>
      <c r="GV362" s="94">
        <f t="shared" si="1245"/>
        <v>-0.25317202714665088</v>
      </c>
      <c r="GW362" s="94">
        <f t="shared" si="1246"/>
        <v>0.43757841907151823</v>
      </c>
      <c r="GX362" s="94">
        <f t="shared" si="1247"/>
        <v>3.9670658682634731E-2</v>
      </c>
      <c r="GY362" s="94">
        <f t="shared" si="1248"/>
        <v>0.14407356948228883</v>
      </c>
      <c r="GZ362" s="94">
        <f t="shared" si="1249"/>
        <v>0.40348730498623431</v>
      </c>
      <c r="HA362" s="94">
        <f t="shared" si="1250"/>
        <v>0.85374266988616765</v>
      </c>
      <c r="HB362" s="94">
        <f t="shared" si="1251"/>
        <v>0.84467532467532458</v>
      </c>
      <c r="HC362" s="94">
        <f t="shared" si="1252"/>
        <v>0.27762039660056659</v>
      </c>
      <c r="HD362" s="94" t="e">
        <f t="shared" si="1125"/>
        <v>#VALUE!</v>
      </c>
      <c r="HE362" s="94">
        <f t="shared" si="1126"/>
        <v>-1</v>
      </c>
      <c r="HF362" s="94">
        <f t="shared" si="1127"/>
        <v>1.4797509688663157</v>
      </c>
      <c r="HG362" s="94">
        <f t="shared" si="1128"/>
        <v>-1.4775268069720731</v>
      </c>
      <c r="HH362" s="94">
        <f t="shared" si="1129"/>
        <v>6.1909215212474029</v>
      </c>
      <c r="HI362" s="94">
        <f t="shared" si="1130"/>
        <v>-0.55749957751369972</v>
      </c>
      <c r="HJ362" s="366" t="e">
        <f t="shared" si="1131"/>
        <v>#VALUE!</v>
      </c>
      <c r="HK362" s="366">
        <f t="shared" si="1132"/>
        <v>-2.9769842976984293E-2</v>
      </c>
      <c r="HL362" s="366">
        <f t="shared" si="1133"/>
        <v>9.1822543042046109E-2</v>
      </c>
      <c r="HM362" s="94" t="str">
        <f t="shared" si="1186"/>
        <v>i.a.</v>
      </c>
      <c r="HN362" s="94">
        <f t="shared" si="1253"/>
        <v>0</v>
      </c>
      <c r="HO362" s="94">
        <f t="shared" si="1254"/>
        <v>2.9769842976984293E-2</v>
      </c>
      <c r="HP362" s="94">
        <f t="shared" si="1255"/>
        <v>-6.2052700065061812E-2</v>
      </c>
      <c r="HQ362" s="94">
        <f t="shared" si="1256"/>
        <v>0.12994600336372486</v>
      </c>
      <c r="HR362" s="94">
        <f t="shared" si="1257"/>
        <v>1.807084154371125E-2</v>
      </c>
      <c r="HS362" s="94">
        <f t="shared" si="1258"/>
        <v>4.0838020994817738E-2</v>
      </c>
      <c r="HT362" s="94">
        <f t="shared" si="1259"/>
        <v>0.112948123154787</v>
      </c>
      <c r="HU362" s="94">
        <f t="shared" si="1260"/>
        <v>0.23068773319821273</v>
      </c>
      <c r="HV362" s="94">
        <f t="shared" si="1261"/>
        <v>0.22609955227811432</v>
      </c>
      <c r="HW362" s="94">
        <f t="shared" si="1262"/>
        <v>9.3954843408594321E-2</v>
      </c>
      <c r="HX362" s="94" t="e">
        <f t="shared" si="1134"/>
        <v>#VALUE!</v>
      </c>
      <c r="HY362" s="94" t="e">
        <f t="shared" si="1135"/>
        <v>#VALUE!</v>
      </c>
      <c r="HZ362" s="94">
        <f t="shared" si="1136"/>
        <v>0.11281370265226084</v>
      </c>
      <c r="IA362" s="94">
        <f t="shared" si="1137"/>
        <v>-0.1299242559790065</v>
      </c>
      <c r="IB362" s="94">
        <f t="shared" si="1138"/>
        <v>0.10189757667747572</v>
      </c>
      <c r="IC362" s="94">
        <f t="shared" si="1139"/>
        <v>7.810027304744091E-2</v>
      </c>
      <c r="ID362" s="366" t="e">
        <f t="shared" si="1140"/>
        <v>#VALUE!</v>
      </c>
      <c r="IE362" s="366" t="e">
        <f t="shared" si="1141"/>
        <v>#VALUE!</v>
      </c>
      <c r="IF362" s="366">
        <f t="shared" si="1142"/>
        <v>2.8872739664125791E-2</v>
      </c>
      <c r="IG362" s="94" t="str">
        <f t="shared" si="1187"/>
        <v>i.a.</v>
      </c>
      <c r="IH362" s="94" t="str">
        <f t="shared" si="1263"/>
        <v>i.a.</v>
      </c>
      <c r="II362" s="94">
        <f t="shared" si="1264"/>
        <v>0.28480565371024735</v>
      </c>
      <c r="IJ362" s="94">
        <f t="shared" si="1265"/>
        <v>0.25593291404612156</v>
      </c>
      <c r="IK362" s="94">
        <f t="shared" si="1266"/>
        <v>0.29415015394331728</v>
      </c>
      <c r="IL362" s="94">
        <f t="shared" si="1267"/>
        <v>0.26694872569759243</v>
      </c>
      <c r="IM362" s="94">
        <f t="shared" si="1268"/>
        <v>0.24761029411764704</v>
      </c>
      <c r="IN362" s="94">
        <f t="shared" si="1269"/>
        <v>0.27169359664871334</v>
      </c>
      <c r="IO362" s="94">
        <f t="shared" si="1270"/>
        <v>0.27969699492216765</v>
      </c>
      <c r="IP362" s="94">
        <f t="shared" si="1271"/>
        <v>0.25144389438943898</v>
      </c>
      <c r="IQ362" s="94">
        <f t="shared" si="1272"/>
        <v>0.25710123816460306</v>
      </c>
      <c r="IR362" s="94" t="str">
        <f t="shared" si="1188"/>
        <v>i.a.</v>
      </c>
      <c r="IS362" s="94" t="e">
        <f t="shared" si="1143"/>
        <v>#VALUE!</v>
      </c>
      <c r="IT362" s="94" t="e">
        <f t="shared" si="1144"/>
        <v>#VALUE!</v>
      </c>
      <c r="IU362" s="94" t="e">
        <f t="shared" si="1145"/>
        <v>#VALUE!</v>
      </c>
      <c r="IV362" s="94" t="e">
        <f t="shared" si="1146"/>
        <v>#VALUE!</v>
      </c>
      <c r="IW362" s="94" t="e">
        <f t="shared" si="1147"/>
        <v>#VALUE!</v>
      </c>
      <c r="IX362" s="94" t="e">
        <f t="shared" si="1148"/>
        <v>#VALUE!</v>
      </c>
      <c r="IY362" s="366" t="e">
        <f t="shared" si="1149"/>
        <v>#VALUE!</v>
      </c>
      <c r="IZ362" s="366" t="e">
        <f t="shared" si="1150"/>
        <v>#VALUE!</v>
      </c>
      <c r="JA362" s="366" t="e">
        <f t="shared" si="1151"/>
        <v>#VALUE!</v>
      </c>
      <c r="JB362" s="392"/>
      <c r="JC362" s="94" t="str">
        <f t="shared" si="1273"/>
        <v>i.a.</v>
      </c>
      <c r="JD362" s="94" t="str">
        <f t="shared" si="1274"/>
        <v>i.a.</v>
      </c>
      <c r="JE362" s="94" t="str">
        <f t="shared" si="1275"/>
        <v>i.a.</v>
      </c>
      <c r="JF362" s="94" t="str">
        <f t="shared" si="1276"/>
        <v>i.a.</v>
      </c>
      <c r="JG362" s="94" t="str">
        <f t="shared" si="1277"/>
        <v>i.a.</v>
      </c>
      <c r="JH362" s="94" t="str">
        <f t="shared" si="1278"/>
        <v>i.a.</v>
      </c>
      <c r="JI362" s="94" t="str">
        <f t="shared" si="1279"/>
        <v>i.a.</v>
      </c>
      <c r="JJ362" s="94" t="str">
        <f t="shared" si="1280"/>
        <v>i.a.</v>
      </c>
      <c r="JK362" s="94" t="str">
        <f t="shared" si="1281"/>
        <v>i.a.</v>
      </c>
      <c r="JL362" s="94" t="str">
        <f t="shared" si="1282"/>
        <v>i.a.</v>
      </c>
      <c r="JM362" s="94" t="str">
        <f t="shared" si="1189"/>
        <v>i.a.</v>
      </c>
      <c r="JN362" s="94" t="e">
        <f t="shared" si="1152"/>
        <v>#VALUE!</v>
      </c>
      <c r="JO362" s="94" t="e">
        <f t="shared" si="1153"/>
        <v>#VALUE!</v>
      </c>
      <c r="JP362" s="94" t="e">
        <f t="shared" si="1154"/>
        <v>#DIV/0!</v>
      </c>
      <c r="JQ362" s="94" t="e">
        <f t="shared" si="1155"/>
        <v>#DIV/0!</v>
      </c>
      <c r="JR362" s="94" t="e">
        <f t="shared" si="1156"/>
        <v>#DIV/0!</v>
      </c>
      <c r="JS362" s="94" t="e">
        <f t="shared" si="1157"/>
        <v>#DIV/0!</v>
      </c>
      <c r="JT362" s="364" t="e">
        <f t="shared" si="1158"/>
        <v>#VALUE!</v>
      </c>
      <c r="JU362" s="364" t="e">
        <f t="shared" si="1159"/>
        <v>#VALUE!</v>
      </c>
      <c r="JV362" s="364">
        <f t="shared" si="1160"/>
        <v>0</v>
      </c>
      <c r="JW362" s="99" t="str">
        <f t="shared" si="1190"/>
        <v>i.a.</v>
      </c>
      <c r="JX362" s="99" t="str">
        <f t="shared" si="1283"/>
        <v>i.a.</v>
      </c>
      <c r="JY362" s="99">
        <f t="shared" si="1284"/>
        <v>0</v>
      </c>
      <c r="JZ362" s="99">
        <f t="shared" si="1285"/>
        <v>0</v>
      </c>
      <c r="KA362" s="99">
        <f t="shared" si="1286"/>
        <v>0</v>
      </c>
      <c r="KB362" s="99">
        <f t="shared" si="1287"/>
        <v>0</v>
      </c>
      <c r="KC362" s="99">
        <f t="shared" si="1288"/>
        <v>0</v>
      </c>
      <c r="KD362" s="99">
        <f t="shared" si="1289"/>
        <v>0</v>
      </c>
      <c r="KE362" s="99">
        <f t="shared" si="1290"/>
        <v>0</v>
      </c>
      <c r="KF362" s="99" t="str">
        <f t="shared" si="1191"/>
        <v>i.a.</v>
      </c>
      <c r="KG362" s="99" t="str">
        <f t="shared" si="1192"/>
        <v>i.a.</v>
      </c>
      <c r="KH362" s="99" t="str">
        <f t="shared" si="1193"/>
        <v>i.a.</v>
      </c>
      <c r="KI362" s="94" t="e">
        <f t="shared" si="1161"/>
        <v>#VALUE!</v>
      </c>
      <c r="KJ362" s="94" t="e">
        <f t="shared" si="1162"/>
        <v>#VALUE!</v>
      </c>
      <c r="KK362" s="94">
        <f t="shared" si="1163"/>
        <v>1.2169625246548323</v>
      </c>
      <c r="KL362" s="94">
        <f t="shared" si="1164"/>
        <v>-1.6355555555555557</v>
      </c>
      <c r="KM362" s="94">
        <f t="shared" si="1165"/>
        <v>11.311320754716981</v>
      </c>
      <c r="KN362" s="94">
        <f t="shared" si="1166"/>
        <v>-0.72348577484307486</v>
      </c>
      <c r="KO362" s="364" t="e">
        <f t="shared" si="1167"/>
        <v>#VALUE!</v>
      </c>
      <c r="KP362" s="364" t="e">
        <f t="shared" si="1168"/>
        <v>#VALUE!</v>
      </c>
      <c r="KQ362" s="364">
        <f t="shared" si="1169"/>
        <v>3.4805128205128204E-2</v>
      </c>
      <c r="KR362" s="308"/>
      <c r="KS362" s="308" t="str">
        <f t="shared" si="1291"/>
        <v>i.a.</v>
      </c>
      <c r="KT362" s="308">
        <f t="shared" si="1292"/>
        <v>6.2051282051282051E-3</v>
      </c>
      <c r="KU362" s="308">
        <f t="shared" si="1293"/>
        <v>-2.86E-2</v>
      </c>
      <c r="KV362" s="308">
        <f t="shared" si="1294"/>
        <v>4.4999999999999998E-2</v>
      </c>
      <c r="KW362" s="308">
        <f t="shared" si="1295"/>
        <v>3.6551724137931034E-3</v>
      </c>
      <c r="KX362" s="308">
        <f t="shared" si="1296"/>
        <v>1.321875E-2</v>
      </c>
      <c r="KY362" s="308">
        <f t="shared" si="1297"/>
        <v>3.9969696969696968E-2</v>
      </c>
      <c r="KZ362" s="308">
        <f t="shared" si="1298"/>
        <v>7.4999999999999997E-2</v>
      </c>
      <c r="LA362" s="308" t="str">
        <f t="shared" si="1299"/>
        <v>i.a.</v>
      </c>
      <c r="LB362" s="308" t="str">
        <f t="shared" si="1300"/>
        <v>i.a.</v>
      </c>
      <c r="LC362" s="308" t="str">
        <f t="shared" si="1194"/>
        <v>i.a.</v>
      </c>
    </row>
    <row r="363" spans="1:315" s="1" customFormat="1" ht="15.75" customHeight="1" x14ac:dyDescent="0.3">
      <c r="A363" s="348" t="s">
        <v>444</v>
      </c>
      <c r="B363" s="172">
        <v>48233511</v>
      </c>
      <c r="C363" t="s">
        <v>128</v>
      </c>
      <c r="D363" s="336"/>
      <c r="E363">
        <v>1</v>
      </c>
      <c r="F363"/>
      <c r="G363"/>
      <c r="H363"/>
      <c r="I363" s="186">
        <v>45054</v>
      </c>
      <c r="J363" s="176"/>
      <c r="K363" s="176" t="s">
        <v>132</v>
      </c>
      <c r="L363" s="176" t="s">
        <v>132</v>
      </c>
      <c r="M363" s="176" t="s">
        <v>132</v>
      </c>
      <c r="N363" s="176" t="s">
        <v>132</v>
      </c>
      <c r="O363" s="176" t="s">
        <v>132</v>
      </c>
      <c r="P363" s="176" t="s">
        <v>132</v>
      </c>
      <c r="Q363" s="94">
        <f t="shared" si="1107"/>
        <v>-1</v>
      </c>
      <c r="R363" s="94">
        <f t="shared" si="1108"/>
        <v>0.12330974633036318</v>
      </c>
      <c r="S363" s="94">
        <f t="shared" si="1109"/>
        <v>6.7811786625809889E-2</v>
      </c>
      <c r="T363" s="94">
        <f t="shared" si="1110"/>
        <v>4.3785560448744931E-2</v>
      </c>
      <c r="U363" s="94">
        <f t="shared" si="1111"/>
        <v>1.330679737039886E-2</v>
      </c>
      <c r="V363" s="94">
        <f t="shared" si="1112"/>
        <v>0.17129214988873853</v>
      </c>
      <c r="W363" s="362">
        <f t="shared" si="1113"/>
        <v>-1557.943</v>
      </c>
      <c r="X363" s="362">
        <f t="shared" si="1114"/>
        <v>171.02099999999996</v>
      </c>
      <c r="Y363" s="362">
        <f t="shared" si="1115"/>
        <v>88.076999999999998</v>
      </c>
      <c r="Z363" s="100"/>
      <c r="AA363" s="396">
        <v>1557.943</v>
      </c>
      <c r="AB363" s="100">
        <v>1386.922</v>
      </c>
      <c r="AC363" s="100">
        <v>1298.845</v>
      </c>
      <c r="AD363" s="203">
        <v>1244.3599999999999</v>
      </c>
      <c r="AE363" s="203">
        <v>1228.019</v>
      </c>
      <c r="AF363" s="203">
        <v>1048.431</v>
      </c>
      <c r="AG363" s="205">
        <v>1096.04</v>
      </c>
      <c r="AH363" s="205">
        <v>1106.116</v>
      </c>
      <c r="AI363" s="205">
        <v>1046.1610000000001</v>
      </c>
      <c r="AJ363" s="205">
        <v>1088.8</v>
      </c>
      <c r="AK363" s="205">
        <v>1069.8</v>
      </c>
      <c r="AL363" s="94">
        <f t="shared" si="1170"/>
        <v>-1</v>
      </c>
      <c r="AM363" s="94">
        <f t="shared" si="1171"/>
        <v>0.13009276867527367</v>
      </c>
      <c r="AN363" s="94">
        <f t="shared" si="1195"/>
        <v>9.4726132413319869E-2</v>
      </c>
      <c r="AO363" s="94">
        <f t="shared" si="1196"/>
        <v>3.5694640314559135E-2</v>
      </c>
      <c r="AP363" s="94">
        <f t="shared" si="1197"/>
        <v>4.8609899532973705E-2</v>
      </c>
      <c r="AQ363" s="94">
        <f t="shared" si="1198"/>
        <v>0.19614735398545435</v>
      </c>
      <c r="AR363" s="362">
        <f t="shared" si="1172"/>
        <v>-1132.058</v>
      </c>
      <c r="AS363" s="362">
        <f t="shared" si="1199"/>
        <v>130.31899999999996</v>
      </c>
      <c r="AT363" s="362">
        <f t="shared" si="1200"/>
        <v>86.680000000000064</v>
      </c>
      <c r="AU363" s="266"/>
      <c r="AV363" s="266">
        <v>1132.058</v>
      </c>
      <c r="AW363" s="266">
        <v>1001.739</v>
      </c>
      <c r="AX363" s="266">
        <v>915.05899999999997</v>
      </c>
      <c r="AY363" s="266">
        <v>883.52200000000005</v>
      </c>
      <c r="AZ363" s="267">
        <v>842.56500000000005</v>
      </c>
      <c r="BA363" s="267">
        <v>704.399</v>
      </c>
      <c r="BB363" s="205">
        <v>758.08399999999995</v>
      </c>
      <c r="BC363" s="205">
        <v>698.30799999999999</v>
      </c>
      <c r="BD363" s="205">
        <v>665.346</v>
      </c>
      <c r="BE363" s="205" t="s">
        <v>445</v>
      </c>
      <c r="BF363" s="205"/>
      <c r="BG363" s="94">
        <f t="shared" si="1173"/>
        <v>-1</v>
      </c>
      <c r="BH363" s="94">
        <f t="shared" si="1201"/>
        <v>0.38102229603421023</v>
      </c>
      <c r="BI363" s="94">
        <f t="shared" si="1202"/>
        <v>0.3687637956973896</v>
      </c>
      <c r="BJ363" s="94">
        <f t="shared" si="1203"/>
        <v>-8.4694482696231546E-2</v>
      </c>
      <c r="BK363" s="94">
        <f t="shared" si="1204"/>
        <v>0.43869213749620395</v>
      </c>
      <c r="BL363" s="94">
        <f t="shared" si="1205"/>
        <v>1.1978514445539203</v>
      </c>
      <c r="BM363" s="362">
        <f t="shared" si="1174"/>
        <v>-172.13200000000001</v>
      </c>
      <c r="BN363" s="362">
        <f t="shared" si="1206"/>
        <v>47.491</v>
      </c>
      <c r="BO363" s="362">
        <f t="shared" si="1207"/>
        <v>33.58</v>
      </c>
      <c r="BP363" s="266"/>
      <c r="BQ363" s="266">
        <v>172.13200000000001</v>
      </c>
      <c r="BR363" s="266">
        <v>124.64100000000001</v>
      </c>
      <c r="BS363" s="266">
        <v>91.061000000000007</v>
      </c>
      <c r="BT363" s="266">
        <v>99.486999999999995</v>
      </c>
      <c r="BU363" s="266">
        <v>69.150999999999996</v>
      </c>
      <c r="BV363" s="266">
        <v>31.463000000000001</v>
      </c>
      <c r="BW363" s="201">
        <v>64.501999999999995</v>
      </c>
      <c r="BX363" s="205">
        <v>-3.7959999999999998</v>
      </c>
      <c r="BY363" s="205">
        <v>-2.754</v>
      </c>
      <c r="BZ363" s="205">
        <v>46</v>
      </c>
      <c r="CA363" s="205">
        <v>30</v>
      </c>
      <c r="CB363" s="94">
        <f t="shared" si="1175"/>
        <v>-1</v>
      </c>
      <c r="CC363" s="94">
        <f t="shared" si="1208"/>
        <v>0.41141546902509929</v>
      </c>
      <c r="CD363" s="94">
        <f t="shared" si="1209"/>
        <v>0.38541914842925695</v>
      </c>
      <c r="CE363" s="94">
        <f t="shared" si="1210"/>
        <v>-0.12783241970275669</v>
      </c>
      <c r="CF363" s="94">
        <f t="shared" si="1211"/>
        <v>0.32651668285511759</v>
      </c>
      <c r="CG363" s="94">
        <f t="shared" si="1212"/>
        <v>0.81050380228136909</v>
      </c>
      <c r="CH363" s="362">
        <f t="shared" si="1176"/>
        <v>-172.35499999999999</v>
      </c>
      <c r="CI363" s="362">
        <f t="shared" si="1213"/>
        <v>50.239999999999995</v>
      </c>
      <c r="CJ363" s="362">
        <f t="shared" si="1214"/>
        <v>33.971999999999994</v>
      </c>
      <c r="CK363" s="100"/>
      <c r="CL363" s="100">
        <v>172.35499999999999</v>
      </c>
      <c r="CM363" s="100">
        <v>122.11499999999999</v>
      </c>
      <c r="CN363" s="100">
        <v>88.143000000000001</v>
      </c>
      <c r="CO363" s="100">
        <v>101.062</v>
      </c>
      <c r="CP363" s="100">
        <v>76.186000000000007</v>
      </c>
      <c r="CQ363" s="100">
        <v>42.08</v>
      </c>
      <c r="CR363" s="208">
        <v>71.953999999999994</v>
      </c>
      <c r="CS363" s="228">
        <v>1.619</v>
      </c>
      <c r="CT363" s="228">
        <v>10.768000000000001</v>
      </c>
      <c r="CU363" s="228">
        <v>52.087000000000003</v>
      </c>
      <c r="CV363" s="228">
        <v>34.963000000000001</v>
      </c>
      <c r="CW363" s="94">
        <f t="shared" si="1177"/>
        <v>-1</v>
      </c>
      <c r="CX363" s="94">
        <f t="shared" si="1215"/>
        <v>0.36471900595969714</v>
      </c>
      <c r="CY363" s="94">
        <f t="shared" si="1216"/>
        <v>0.43564459206975281</v>
      </c>
      <c r="CZ363" s="94">
        <f t="shared" si="1217"/>
        <v>-0.1356651243863988</v>
      </c>
      <c r="DA363" s="94">
        <f t="shared" si="1218"/>
        <v>0.25416726945395507</v>
      </c>
      <c r="DB363" s="94">
        <f t="shared" si="1219"/>
        <v>0.78352111464694241</v>
      </c>
      <c r="DC363" s="362">
        <f t="shared" si="1178"/>
        <v>-132.12799999999999</v>
      </c>
      <c r="DD363" s="362">
        <f t="shared" si="1220"/>
        <v>35.310999999999993</v>
      </c>
      <c r="DE363" s="362">
        <f t="shared" si="1221"/>
        <v>29.378999999999991</v>
      </c>
      <c r="DF363" s="266"/>
      <c r="DG363" s="266">
        <v>132.12799999999999</v>
      </c>
      <c r="DH363" s="266">
        <v>96.816999999999993</v>
      </c>
      <c r="DI363" s="266">
        <v>67.438000000000002</v>
      </c>
      <c r="DJ363" s="266">
        <v>78.022999999999996</v>
      </c>
      <c r="DK363" s="266">
        <v>62.210999999999999</v>
      </c>
      <c r="DL363" s="266">
        <v>34.881</v>
      </c>
      <c r="DM363" s="201">
        <v>57.427999999999997</v>
      </c>
      <c r="DN363" s="205">
        <v>8.0289999999999999</v>
      </c>
      <c r="DO363" s="205">
        <v>11.295</v>
      </c>
      <c r="DP363" s="205">
        <v>42.8</v>
      </c>
      <c r="DQ363" s="205">
        <v>22.8</v>
      </c>
      <c r="DR363" s="94">
        <f t="shared" si="1179"/>
        <v>-1</v>
      </c>
      <c r="DS363" s="94">
        <f t="shared" si="1222"/>
        <v>0.17779914603294522</v>
      </c>
      <c r="DT363" s="94">
        <f t="shared" si="1223"/>
        <v>0.23642745682227517</v>
      </c>
      <c r="DU363" s="94">
        <f t="shared" si="1224"/>
        <v>6.5760842921413529E-2</v>
      </c>
      <c r="DV363" s="94">
        <f t="shared" si="1225"/>
        <v>-0.15049495434887067</v>
      </c>
      <c r="DW363" s="94">
        <f t="shared" si="1226"/>
        <v>1.5443830390766369</v>
      </c>
      <c r="DX363" s="362">
        <f t="shared" si="1180"/>
        <v>-411.55599999999998</v>
      </c>
      <c r="DY363" s="362">
        <f t="shared" si="1227"/>
        <v>62.127999999999986</v>
      </c>
      <c r="DZ363" s="362">
        <f t="shared" si="1228"/>
        <v>66.817000000000007</v>
      </c>
      <c r="EA363" s="100"/>
      <c r="EB363" s="100">
        <v>411.55599999999998</v>
      </c>
      <c r="EC363" s="100">
        <v>349.428</v>
      </c>
      <c r="ED363" s="100">
        <v>282.61099999999999</v>
      </c>
      <c r="EE363" s="100">
        <v>265.173</v>
      </c>
      <c r="EF363" s="100">
        <v>312.14999999999998</v>
      </c>
      <c r="EG363" s="100">
        <v>122.682</v>
      </c>
      <c r="EH363" s="208">
        <v>136.00800000000001</v>
      </c>
      <c r="EI363" s="228">
        <v>128.28299999999999</v>
      </c>
      <c r="EJ363" s="228">
        <v>160.25399999999999</v>
      </c>
      <c r="EK363" s="228">
        <v>214.1</v>
      </c>
      <c r="EL363" s="228">
        <v>241.3</v>
      </c>
      <c r="EM363" s="94">
        <f t="shared" si="1181"/>
        <v>-1</v>
      </c>
      <c r="EN363" s="94">
        <f t="shared" si="1229"/>
        <v>5.5367435662360756E-2</v>
      </c>
      <c r="EO363" s="94">
        <f t="shared" si="1230"/>
        <v>-5.1714346004280626E-2</v>
      </c>
      <c r="EP363" s="94">
        <f t="shared" si="1231"/>
        <v>0.10703163481471496</v>
      </c>
      <c r="EQ363" s="94">
        <f t="shared" si="1232"/>
        <v>-0.12458340928956378</v>
      </c>
      <c r="ER363" s="94">
        <f t="shared" si="1233"/>
        <v>0.41035356240533827</v>
      </c>
      <c r="ES363" s="362">
        <f t="shared" si="1182"/>
        <v>-829.98</v>
      </c>
      <c r="ET363" s="362">
        <f t="shared" si="1234"/>
        <v>43.543000000000006</v>
      </c>
      <c r="EU363" s="362">
        <f t="shared" si="1235"/>
        <v>-42.888000000000034</v>
      </c>
      <c r="EV363" s="100"/>
      <c r="EW363" s="100">
        <v>829.98</v>
      </c>
      <c r="EX363" s="100">
        <v>786.43700000000001</v>
      </c>
      <c r="EY363" s="100">
        <v>829.32500000000005</v>
      </c>
      <c r="EZ363" s="100">
        <v>749.14300000000003</v>
      </c>
      <c r="FA363" s="100">
        <v>855.75599999999997</v>
      </c>
      <c r="FB363" s="100">
        <v>606.76700000000005</v>
      </c>
      <c r="FC363" s="208">
        <v>626.07100000000003</v>
      </c>
      <c r="FD363" s="228">
        <v>626.38400000000001</v>
      </c>
      <c r="FE363" s="228">
        <v>601.08100000000002</v>
      </c>
      <c r="FF363" s="228">
        <v>725.2</v>
      </c>
      <c r="FG363" s="228">
        <v>722.3</v>
      </c>
      <c r="FH363" s="94">
        <f t="shared" si="1183"/>
        <v>-1</v>
      </c>
      <c r="FI363" s="94">
        <f t="shared" si="1236"/>
        <v>8.7981146897093479E-2</v>
      </c>
      <c r="FJ363" s="94">
        <f t="shared" si="1237"/>
        <v>5.9950041631973358E-2</v>
      </c>
      <c r="FK363" s="94">
        <f t="shared" si="1238"/>
        <v>5.8149779735682819E-2</v>
      </c>
      <c r="FL363" s="94">
        <f t="shared" si="1239"/>
        <v>-4.3859649122807015E-3</v>
      </c>
      <c r="FM363" s="94">
        <f t="shared" si="1240"/>
        <v>0.15501519756838905</v>
      </c>
      <c r="FN363" s="362">
        <f t="shared" si="1184"/>
        <v>-1385</v>
      </c>
      <c r="FO363" s="362">
        <f t="shared" si="1241"/>
        <v>112</v>
      </c>
      <c r="FP363" s="362">
        <f t="shared" si="1242"/>
        <v>72</v>
      </c>
      <c r="FQ363" s="486"/>
      <c r="FR363" s="486">
        <v>1385</v>
      </c>
      <c r="FS363" s="486">
        <v>1273</v>
      </c>
      <c r="FT363" s="486">
        <v>1201</v>
      </c>
      <c r="FU363" s="486">
        <v>1135</v>
      </c>
      <c r="FV363" s="486">
        <v>1140</v>
      </c>
      <c r="FW363" s="486">
        <v>987</v>
      </c>
      <c r="FX363" s="2">
        <v>1018</v>
      </c>
      <c r="FY363" s="488">
        <v>1071</v>
      </c>
      <c r="FZ363" s="488">
        <v>1042</v>
      </c>
      <c r="GA363" s="488">
        <v>1069</v>
      </c>
      <c r="GB363" s="488">
        <v>1060</v>
      </c>
      <c r="GC363" s="2"/>
      <c r="GD363" s="89"/>
      <c r="GE363" s="1" t="s">
        <v>77</v>
      </c>
      <c r="GF363" s="336" t="s">
        <v>87</v>
      </c>
      <c r="GG363" s="1">
        <v>2600</v>
      </c>
      <c r="GH363" s="1" t="s">
        <v>202</v>
      </c>
      <c r="GI363" s="18" t="s">
        <v>97</v>
      </c>
      <c r="GJ363" s="94">
        <f t="shared" si="1116"/>
        <v>-1</v>
      </c>
      <c r="GK363" s="94">
        <f t="shared" si="1117"/>
        <v>0.17225805224177484</v>
      </c>
      <c r="GL363" s="94">
        <f t="shared" si="1118"/>
        <v>0.20073356676276624</v>
      </c>
      <c r="GM363" s="94">
        <f t="shared" si="1119"/>
        <v>-8.0801184481574043E-2</v>
      </c>
      <c r="GN363" s="94">
        <f t="shared" si="1120"/>
        <v>-8.8528910288261751E-4</v>
      </c>
      <c r="GO363" s="387">
        <f t="shared" si="1121"/>
        <v>7.7103866808715407E-2</v>
      </c>
      <c r="GP363" s="366">
        <f t="shared" si="1122"/>
        <v>-0.45297930048463569</v>
      </c>
      <c r="GQ363" s="366">
        <f t="shared" si="1123"/>
        <v>6.6563272359788983E-2</v>
      </c>
      <c r="GR363" s="366">
        <f t="shared" si="1124"/>
        <v>6.4599399672756075E-2</v>
      </c>
      <c r="GS363" s="94">
        <f t="shared" si="1185"/>
        <v>0</v>
      </c>
      <c r="GT363" s="94">
        <f t="shared" si="1243"/>
        <v>0.45297930048463569</v>
      </c>
      <c r="GU363" s="388">
        <f t="shared" si="1244"/>
        <v>0.38641602812484671</v>
      </c>
      <c r="GV363" s="94">
        <f t="shared" si="1245"/>
        <v>0.32181662845209064</v>
      </c>
      <c r="GW363" s="94">
        <f t="shared" si="1246"/>
        <v>0.35010557348312815</v>
      </c>
      <c r="GX363" s="94">
        <f t="shared" si="1247"/>
        <v>0.35041579276594181</v>
      </c>
      <c r="GY363" s="94">
        <f t="shared" si="1248"/>
        <v>0.32533147783060806</v>
      </c>
      <c r="GZ363" s="94">
        <f t="shared" si="1249"/>
        <v>0.54450586663942391</v>
      </c>
      <c r="HA363" s="94">
        <f t="shared" si="1250"/>
        <v>1.1222130957208263E-2</v>
      </c>
      <c r="HB363" s="94">
        <f t="shared" si="1251"/>
        <v>5.7528435651816201E-2</v>
      </c>
      <c r="HC363" s="94">
        <f t="shared" si="1252"/>
        <v>0.2287527448397014</v>
      </c>
      <c r="HD363" s="94">
        <f t="shared" si="1125"/>
        <v>-1</v>
      </c>
      <c r="HE363" s="94">
        <f t="shared" si="1126"/>
        <v>0.38046268202130268</v>
      </c>
      <c r="HF363" s="94">
        <f t="shared" si="1127"/>
        <v>0.33717085255555401</v>
      </c>
      <c r="HG363" s="94">
        <f t="shared" si="1128"/>
        <v>-6.9367950813510049E-2</v>
      </c>
      <c r="HH363" s="94">
        <f t="shared" si="1129"/>
        <v>0.31106090851035562</v>
      </c>
      <c r="HI363" s="387">
        <f t="shared" si="1130"/>
        <v>0.85268524269427959</v>
      </c>
      <c r="HJ363" s="366">
        <f t="shared" si="1131"/>
        <v>-0.2129796952147868</v>
      </c>
      <c r="HK363" s="366">
        <f t="shared" si="1132"/>
        <v>5.869830971370435E-2</v>
      </c>
      <c r="HL363" s="366">
        <f t="shared" si="1133"/>
        <v>3.8902423114768631E-2</v>
      </c>
      <c r="HM363" s="94">
        <f t="shared" si="1186"/>
        <v>0</v>
      </c>
      <c r="HN363" s="94">
        <f t="shared" si="1253"/>
        <v>0.2129796952147868</v>
      </c>
      <c r="HO363" s="388">
        <f t="shared" si="1254"/>
        <v>0.15428138550108245</v>
      </c>
      <c r="HP363" s="94">
        <f t="shared" si="1255"/>
        <v>0.11537896238631382</v>
      </c>
      <c r="HQ363" s="94">
        <f t="shared" si="1256"/>
        <v>0.12397914136652836</v>
      </c>
      <c r="HR363" s="94">
        <f t="shared" si="1257"/>
        <v>9.4563982925396708E-2</v>
      </c>
      <c r="HS363" s="94">
        <f t="shared" si="1258"/>
        <v>5.1041580483404951E-2</v>
      </c>
      <c r="HT363" s="94">
        <f t="shared" si="1259"/>
        <v>0.10300090622018356</v>
      </c>
      <c r="HU363" s="94">
        <f t="shared" si="1260"/>
        <v>-6.1851050742791026E-3</v>
      </c>
      <c r="HV363" s="94">
        <f t="shared" si="1261"/>
        <v>-4.1529660758165129E-3</v>
      </c>
      <c r="HW363" s="94">
        <f t="shared" si="1262"/>
        <v>6.355785837651122E-2</v>
      </c>
      <c r="HX363" s="94" t="e">
        <f t="shared" si="1134"/>
        <v>#VALUE!</v>
      </c>
      <c r="HY363" s="94">
        <f t="shared" si="1135"/>
        <v>0.11600861106136448</v>
      </c>
      <c r="HZ363" s="94">
        <f t="shared" si="1136"/>
        <v>0.30385549081380125</v>
      </c>
      <c r="IA363" s="94">
        <f t="shared" si="1137"/>
        <v>-3.7280589456875748E-2</v>
      </c>
      <c r="IB363" s="94">
        <f t="shared" si="1138"/>
        <v>-2.9599102112376666E-2</v>
      </c>
      <c r="IC363" s="387">
        <f t="shared" si="1139"/>
        <v>0.80407460008625564</v>
      </c>
      <c r="ID363" s="366" t="e">
        <f t="shared" si="1140"/>
        <v>#VALUE!</v>
      </c>
      <c r="IE363" s="366">
        <f t="shared" si="1141"/>
        <v>5.1544697090740221E-2</v>
      </c>
      <c r="IF363" s="366">
        <f t="shared" si="1142"/>
        <v>0.10354553897974761</v>
      </c>
      <c r="IG363" s="94" t="str">
        <f t="shared" si="1187"/>
        <v>i.a.</v>
      </c>
      <c r="IH363" s="94">
        <f t="shared" si="1263"/>
        <v>0.49586255090484105</v>
      </c>
      <c r="II363" s="388">
        <f t="shared" si="1264"/>
        <v>0.44431785381410083</v>
      </c>
      <c r="IJ363" s="94">
        <f t="shared" si="1265"/>
        <v>0.34077231483435322</v>
      </c>
      <c r="IK363" s="94">
        <f t="shared" si="1266"/>
        <v>0.35396846796939968</v>
      </c>
      <c r="IL363" s="94">
        <f t="shared" si="1267"/>
        <v>0.36476519007754543</v>
      </c>
      <c r="IM363" s="94">
        <f t="shared" si="1268"/>
        <v>0.20218963786758343</v>
      </c>
      <c r="IN363" s="94">
        <f t="shared" si="1269"/>
        <v>0.21724053661645404</v>
      </c>
      <c r="IO363" s="94">
        <f t="shared" si="1270"/>
        <v>0.20479929244680578</v>
      </c>
      <c r="IP363" s="94">
        <f t="shared" si="1271"/>
        <v>0.26660965826569127</v>
      </c>
      <c r="IQ363" s="94">
        <f t="shared" si="1272"/>
        <v>0.29522890237175947</v>
      </c>
      <c r="IR363" s="94">
        <f t="shared" si="1188"/>
        <v>0.33407171535373115</v>
      </c>
      <c r="IS363" s="94">
        <f t="shared" si="1143"/>
        <v>-1</v>
      </c>
      <c r="IT363" s="94">
        <f t="shared" si="1144"/>
        <v>0.22942251729386695</v>
      </c>
      <c r="IU363" s="94">
        <f t="shared" si="1145"/>
        <v>0.28183993924862105</v>
      </c>
      <c r="IV363" s="94">
        <f t="shared" si="1146"/>
        <v>-0.12309045843644378</v>
      </c>
      <c r="IW363" s="94">
        <f t="shared" si="1147"/>
        <v>0.41979915779673987</v>
      </c>
      <c r="IX363" s="387">
        <f t="shared" si="1148"/>
        <v>0.8764331723410721</v>
      </c>
      <c r="IY363" s="366">
        <f t="shared" si="1149"/>
        <v>-0.11048671228664977</v>
      </c>
      <c r="IZ363" s="366">
        <f t="shared" si="1150"/>
        <v>2.0617923703009161E-2</v>
      </c>
      <c r="JA363" s="366">
        <f t="shared" si="1151"/>
        <v>1.9759576167994397E-2</v>
      </c>
      <c r="JB363" s="392"/>
      <c r="JC363" s="94">
        <f t="shared" si="1273"/>
        <v>0.11048671228664977</v>
      </c>
      <c r="JD363" s="388">
        <f t="shared" si="1274"/>
        <v>8.9868788583640613E-2</v>
      </c>
      <c r="JE363" s="94">
        <f t="shared" si="1275"/>
        <v>7.0109212415646216E-2</v>
      </c>
      <c r="JF363" s="94">
        <f t="shared" si="1276"/>
        <v>7.9950335915651427E-2</v>
      </c>
      <c r="JG363" s="94">
        <f t="shared" si="1277"/>
        <v>5.6311017989135341E-2</v>
      </c>
      <c r="JH363" s="94">
        <f t="shared" si="1278"/>
        <v>3.0009604828548565E-2</v>
      </c>
      <c r="JI363" s="94">
        <f t="shared" si="1279"/>
        <v>5.885004196927119E-2</v>
      </c>
      <c r="JJ363" s="94">
        <f t="shared" si="1280"/>
        <v>-3.4318281265256086E-3</v>
      </c>
      <c r="JK363" s="94">
        <f t="shared" si="1281"/>
        <v>-2.632481998468687E-3</v>
      </c>
      <c r="JL363" s="94">
        <f t="shared" si="1282"/>
        <v>4.2248346803820724E-2</v>
      </c>
      <c r="JM363" s="94">
        <f t="shared" si="1189"/>
        <v>2.8042624789680316E-2</v>
      </c>
      <c r="JN363" s="94" t="e">
        <f t="shared" si="1152"/>
        <v>#VALUE!</v>
      </c>
      <c r="JO363" s="94">
        <f t="shared" si="1153"/>
        <v>3.2471701861770605E-2</v>
      </c>
      <c r="JP363" s="94">
        <f t="shared" si="1154"/>
        <v>7.4170901316556997E-3</v>
      </c>
      <c r="JQ363" s="94">
        <f t="shared" si="1155"/>
        <v>-1.3574845038030454E-2</v>
      </c>
      <c r="JR363" s="94">
        <f t="shared" si="1156"/>
        <v>1.7770703966744277E-2</v>
      </c>
      <c r="JS363" s="387">
        <f t="shared" si="1157"/>
        <v>1.4092413982618108E-2</v>
      </c>
      <c r="JT363" s="364" t="e">
        <f t="shared" si="1158"/>
        <v>#VALUE!</v>
      </c>
      <c r="JU363" s="364">
        <f t="shared" si="1159"/>
        <v>3.5377625836237714E-2</v>
      </c>
      <c r="JV363" s="364">
        <f t="shared" si="1160"/>
        <v>8.0213575620735611E-3</v>
      </c>
      <c r="JW363" s="99" t="str">
        <f t="shared" si="1190"/>
        <v>i.a.</v>
      </c>
      <c r="JX363" s="99">
        <f t="shared" si="1283"/>
        <v>1.1248685920577617</v>
      </c>
      <c r="JY363" s="389">
        <f t="shared" si="1284"/>
        <v>1.089490966221524</v>
      </c>
      <c r="JZ363" s="99">
        <f t="shared" si="1285"/>
        <v>1.0814696086594504</v>
      </c>
      <c r="KA363" s="99">
        <f t="shared" si="1286"/>
        <v>1.0963524229074888</v>
      </c>
      <c r="KB363" s="99">
        <f t="shared" si="1287"/>
        <v>1.0772096491228069</v>
      </c>
      <c r="KC363" s="99">
        <f t="shared" si="1288"/>
        <v>1.0622401215805473</v>
      </c>
      <c r="KD363" s="99">
        <f t="shared" si="1289"/>
        <v>1.0766601178781925</v>
      </c>
      <c r="KE363" s="99">
        <f t="shared" si="1290"/>
        <v>1.0327880485527545</v>
      </c>
      <c r="KF363" s="99">
        <f t="shared" si="1191"/>
        <v>1.0039932821497122</v>
      </c>
      <c r="KG363" s="99">
        <f t="shared" si="1192"/>
        <v>1.0185219831618335</v>
      </c>
      <c r="KH363" s="99">
        <f t="shared" si="1193"/>
        <v>1.0092452830188678</v>
      </c>
      <c r="KI363" s="94">
        <f t="shared" si="1161"/>
        <v>-1</v>
      </c>
      <c r="KJ363" s="94">
        <f t="shared" si="1162"/>
        <v>0.29727934445411641</v>
      </c>
      <c r="KK363" s="94">
        <f t="shared" si="1163"/>
        <v>0.30706079910725659</v>
      </c>
      <c r="KL363" s="94">
        <f t="shared" si="1164"/>
        <v>-0.17576169555589408</v>
      </c>
      <c r="KM363" s="94">
        <f t="shared" si="1165"/>
        <v>0.33236036868267305</v>
      </c>
      <c r="KN363" s="387">
        <f t="shared" si="1166"/>
        <v>0.5675151340804484</v>
      </c>
      <c r="KO363" s="364">
        <f t="shared" si="1167"/>
        <v>-0.12444404332129963</v>
      </c>
      <c r="KP363" s="364">
        <f t="shared" si="1168"/>
        <v>2.8517099095062393E-2</v>
      </c>
      <c r="KQ363" s="364">
        <f t="shared" si="1169"/>
        <v>2.2535603676695187E-2</v>
      </c>
      <c r="KR363" s="308"/>
      <c r="KS363" s="308">
        <f t="shared" si="1291"/>
        <v>0.12444404332129963</v>
      </c>
      <c r="KT363" s="390">
        <f t="shared" si="1292"/>
        <v>9.5926944226237237E-2</v>
      </c>
      <c r="KU363" s="308">
        <f t="shared" si="1293"/>
        <v>7.339134054954205E-2</v>
      </c>
      <c r="KV363" s="308">
        <f t="shared" si="1294"/>
        <v>8.904140969162995E-2</v>
      </c>
      <c r="KW363" s="308">
        <f t="shared" si="1295"/>
        <v>6.6829824561403517E-2</v>
      </c>
      <c r="KX363" s="308">
        <f t="shared" si="1296"/>
        <v>4.2634245187436678E-2</v>
      </c>
      <c r="KY363" s="308">
        <f t="shared" si="1297"/>
        <v>7.0681728880157169E-2</v>
      </c>
      <c r="KZ363" s="308">
        <f t="shared" si="1298"/>
        <v>1.511671335200747E-3</v>
      </c>
      <c r="LA363" s="308">
        <f t="shared" si="1299"/>
        <v>1.0333973128598848E-2</v>
      </c>
      <c r="LB363" s="308">
        <f t="shared" si="1300"/>
        <v>4.8724976613657628E-2</v>
      </c>
      <c r="LC363" s="308">
        <f t="shared" si="1194"/>
        <v>3.2983962264150943E-2</v>
      </c>
    </row>
    <row r="364" spans="1:315" s="1" customFormat="1" ht="15.75" customHeight="1" x14ac:dyDescent="0.3">
      <c r="A364" s="348" t="s">
        <v>200</v>
      </c>
      <c r="B364" s="171">
        <v>15684046</v>
      </c>
      <c r="C364" t="s">
        <v>128</v>
      </c>
      <c r="D364" s="336"/>
      <c r="E364">
        <v>1</v>
      </c>
      <c r="F364"/>
      <c r="G364"/>
      <c r="H364"/>
      <c r="I364" s="186">
        <v>45211</v>
      </c>
      <c r="J364" s="176" t="s">
        <v>129</v>
      </c>
      <c r="K364" s="176" t="s">
        <v>129</v>
      </c>
      <c r="L364" s="176" t="s">
        <v>129</v>
      </c>
      <c r="M364" s="176" t="s">
        <v>129</v>
      </c>
      <c r="N364" s="176" t="s">
        <v>129</v>
      </c>
      <c r="O364" s="176" t="s">
        <v>129</v>
      </c>
      <c r="P364" s="176" t="s">
        <v>129</v>
      </c>
      <c r="Q364" s="94" t="e">
        <f t="shared" si="1107"/>
        <v>#DIV/0!</v>
      </c>
      <c r="R364" s="94" t="e">
        <f t="shared" si="1108"/>
        <v>#DIV/0!</v>
      </c>
      <c r="S364" s="94" t="e">
        <f t="shared" si="1109"/>
        <v>#DIV/0!</v>
      </c>
      <c r="T364" s="94" t="e">
        <f t="shared" si="1110"/>
        <v>#DIV/0!</v>
      </c>
      <c r="U364" s="94" t="e">
        <f t="shared" si="1111"/>
        <v>#DIV/0!</v>
      </c>
      <c r="V364" s="94" t="e">
        <f t="shared" si="1112"/>
        <v>#DIV/0!</v>
      </c>
      <c r="W364" s="362">
        <f t="shared" si="1113"/>
        <v>0</v>
      </c>
      <c r="X364" s="362">
        <f t="shared" si="1114"/>
        <v>0</v>
      </c>
      <c r="Y364" s="362">
        <f t="shared" si="1115"/>
        <v>0</v>
      </c>
      <c r="Z364" s="100"/>
      <c r="AA364" s="396"/>
      <c r="AB364" s="100"/>
      <c r="AC364" s="100"/>
      <c r="AD364" s="100"/>
      <c r="AE364" s="203"/>
      <c r="AF364" s="203"/>
      <c r="AG364" s="205"/>
      <c r="AH364" s="205">
        <v>109.313587</v>
      </c>
      <c r="AI364" s="205">
        <v>118.69774099999999</v>
      </c>
      <c r="AJ364" s="205">
        <v>90.355988999999994</v>
      </c>
      <c r="AK364" s="205">
        <v>89.366193999999993</v>
      </c>
      <c r="AL364" s="94">
        <f t="shared" si="1170"/>
        <v>0.13326516700749838</v>
      </c>
      <c r="AM364" s="94">
        <f t="shared" si="1171"/>
        <v>1.9753229450269288E-2</v>
      </c>
      <c r="AN364" s="94">
        <f t="shared" si="1195"/>
        <v>-1.0224753459215592E-2</v>
      </c>
      <c r="AO364" s="94">
        <f t="shared" si="1196"/>
        <v>0.22238056301833894</v>
      </c>
      <c r="AP364" s="94">
        <f t="shared" si="1197"/>
        <v>-0.35723402657857195</v>
      </c>
      <c r="AQ364" s="94">
        <f t="shared" si="1198"/>
        <v>0.48107374788719864</v>
      </c>
      <c r="AR364" s="362">
        <f t="shared" si="1172"/>
        <v>7.0380000000000038</v>
      </c>
      <c r="AS364" s="362">
        <f t="shared" si="1199"/>
        <v>1.0229999999999961</v>
      </c>
      <c r="AT364" s="362">
        <f t="shared" si="1200"/>
        <v>-0.53499999999999659</v>
      </c>
      <c r="AU364" s="266">
        <v>59.85</v>
      </c>
      <c r="AV364" s="266">
        <v>52.811999999999998</v>
      </c>
      <c r="AW364" s="266">
        <v>51.789000000000001</v>
      </c>
      <c r="AX364" s="266">
        <v>52.323999999999998</v>
      </c>
      <c r="AY364" s="266">
        <v>42.805</v>
      </c>
      <c r="AZ364" s="267">
        <v>66.594999999999999</v>
      </c>
      <c r="BA364" s="267">
        <v>44.963999999999999</v>
      </c>
      <c r="BB364" s="205">
        <v>31.740656999999999</v>
      </c>
      <c r="BC364" s="205">
        <v>32.268233000000002</v>
      </c>
      <c r="BD364" s="205">
        <v>42.156866000000001</v>
      </c>
      <c r="BE364" s="205">
        <v>28.012464999999999</v>
      </c>
      <c r="BF364" s="205">
        <v>31.789465</v>
      </c>
      <c r="BG364" s="94">
        <f t="shared" si="1173"/>
        <v>1.1979845880260818</v>
      </c>
      <c r="BH364" s="94">
        <f t="shared" si="1201"/>
        <v>0.27899924184988639</v>
      </c>
      <c r="BI364" s="94">
        <f t="shared" si="1202"/>
        <v>0.95407407407407385</v>
      </c>
      <c r="BJ364" s="94">
        <f t="shared" si="1203"/>
        <v>1.0496360026472535</v>
      </c>
      <c r="BK364" s="94">
        <f t="shared" si="1204"/>
        <v>-1.8916792341485806</v>
      </c>
      <c r="BL364" s="94">
        <f t="shared" si="1205"/>
        <v>96.762820512820511</v>
      </c>
      <c r="BM364" s="362">
        <f t="shared" si="1174"/>
        <v>2.0209999999999999</v>
      </c>
      <c r="BN364" s="362">
        <f t="shared" si="1206"/>
        <v>0.3680000000000001</v>
      </c>
      <c r="BO364" s="362">
        <f t="shared" si="1207"/>
        <v>0.64399999999999991</v>
      </c>
      <c r="BP364" s="266">
        <v>3.7080000000000002</v>
      </c>
      <c r="BQ364" s="266">
        <v>1.6870000000000001</v>
      </c>
      <c r="BR364" s="266">
        <v>1.319</v>
      </c>
      <c r="BS364" s="266">
        <v>0.67500000000000004</v>
      </c>
      <c r="BT364" s="266">
        <v>-13.599</v>
      </c>
      <c r="BU364" s="267">
        <v>15.250999999999999</v>
      </c>
      <c r="BV364" s="267">
        <v>0.156</v>
      </c>
      <c r="BW364" s="205">
        <v>-0.35475600000000002</v>
      </c>
      <c r="BX364" s="205">
        <v>0.71490299999999996</v>
      </c>
      <c r="BY364" s="205">
        <v>15.005592999999999</v>
      </c>
      <c r="BZ364" s="205">
        <v>3.6288809999999998</v>
      </c>
      <c r="CA364" s="205">
        <v>8.1021999999999998</v>
      </c>
      <c r="CB364" s="94">
        <f t="shared" si="1175"/>
        <v>0.79266666666666674</v>
      </c>
      <c r="CC364" s="94">
        <f t="shared" si="1208"/>
        <v>0.22649223221586254</v>
      </c>
      <c r="CD364" s="94">
        <f t="shared" si="1209"/>
        <v>0.39452679589509704</v>
      </c>
      <c r="CE364" s="94">
        <f t="shared" si="1210"/>
        <v>1.0623090586145649</v>
      </c>
      <c r="CF364" s="94">
        <f t="shared" si="1211"/>
        <v>-2.3036028526442527</v>
      </c>
      <c r="CG364" s="94">
        <f t="shared" si="1212"/>
        <v>0.6105310262529835</v>
      </c>
      <c r="CH364" s="362">
        <f t="shared" si="1176"/>
        <v>1.1890000000000001</v>
      </c>
      <c r="CI364" s="362">
        <f t="shared" si="1213"/>
        <v>0.27699999999999991</v>
      </c>
      <c r="CJ364" s="362">
        <f t="shared" si="1214"/>
        <v>0.34600000000000009</v>
      </c>
      <c r="CK364" s="100">
        <v>2.6890000000000001</v>
      </c>
      <c r="CL364" s="100">
        <v>1.5</v>
      </c>
      <c r="CM364" s="100">
        <v>1.2230000000000001</v>
      </c>
      <c r="CN364" s="100">
        <v>0.877</v>
      </c>
      <c r="CO364" s="100">
        <v>-14.074999999999999</v>
      </c>
      <c r="CP364" s="203">
        <v>10.797000000000001</v>
      </c>
      <c r="CQ364" s="203">
        <v>6.7039999999999997</v>
      </c>
      <c r="CR364" s="228">
        <v>1.3382609999999999</v>
      </c>
      <c r="CS364" s="228">
        <v>1.0358210000000001</v>
      </c>
      <c r="CT364" s="228">
        <v>2.9776530000000001</v>
      </c>
      <c r="CU364" s="228">
        <v>2.3593670000000002</v>
      </c>
      <c r="CV364" s="228">
        <v>6.9979709999999997</v>
      </c>
      <c r="CW364" s="94">
        <f t="shared" si="1177"/>
        <v>0.18118869013271785</v>
      </c>
      <c r="CX364" s="94">
        <f t="shared" si="1215"/>
        <v>1.6579754601226993</v>
      </c>
      <c r="CY364" s="94">
        <f t="shared" si="1216"/>
        <v>-0.25229357798165136</v>
      </c>
      <c r="CZ364" s="94">
        <f t="shared" si="1217"/>
        <v>1.0774697938877043</v>
      </c>
      <c r="DA364" s="94">
        <f t="shared" si="1218"/>
        <v>-2.7443049744304973</v>
      </c>
      <c r="DB364" s="94">
        <f t="shared" si="1219"/>
        <v>0.23715490797546013</v>
      </c>
      <c r="DC364" s="362">
        <f t="shared" si="1178"/>
        <v>0.31400000000000006</v>
      </c>
      <c r="DD364" s="362">
        <f t="shared" si="1220"/>
        <v>1.081</v>
      </c>
      <c r="DE364" s="362">
        <f t="shared" si="1221"/>
        <v>-0.21999999999999997</v>
      </c>
      <c r="DF364" s="266">
        <v>2.0470000000000002</v>
      </c>
      <c r="DG364" s="266">
        <v>1.7330000000000001</v>
      </c>
      <c r="DH364" s="266">
        <v>0.65200000000000002</v>
      </c>
      <c r="DI364" s="266">
        <v>0.872</v>
      </c>
      <c r="DJ364" s="266">
        <v>-11.256</v>
      </c>
      <c r="DK364" s="267">
        <v>6.4530000000000003</v>
      </c>
      <c r="DL364" s="267">
        <v>5.2160000000000002</v>
      </c>
      <c r="DM364" s="205">
        <v>0.89426099999999997</v>
      </c>
      <c r="DN364" s="205">
        <v>0.96182100000000004</v>
      </c>
      <c r="DO364" s="205">
        <v>2.3754029999999999</v>
      </c>
      <c r="DP364" s="205">
        <v>1.73722</v>
      </c>
      <c r="DQ364" s="205">
        <v>5.1993960000000001</v>
      </c>
      <c r="DR364" s="94">
        <f t="shared" si="1179"/>
        <v>0.49895358196941225</v>
      </c>
      <c r="DS364" s="94">
        <f t="shared" si="1222"/>
        <v>0.1025322447047687</v>
      </c>
      <c r="DT364" s="94">
        <f t="shared" si="1223"/>
        <v>4.0123076923076983E-2</v>
      </c>
      <c r="DU364" s="94">
        <f t="shared" si="1224"/>
        <v>5.6704382884640386E-2</v>
      </c>
      <c r="DV364" s="94">
        <f t="shared" si="1225"/>
        <v>-0.49302739590544947</v>
      </c>
      <c r="DW364" s="94">
        <f t="shared" si="1226"/>
        <v>0.27022613065326634</v>
      </c>
      <c r="DX364" s="362">
        <f t="shared" si="1180"/>
        <v>9.2979999999999983</v>
      </c>
      <c r="DY364" s="362">
        <f t="shared" si="1227"/>
        <v>1.7330000000000005</v>
      </c>
      <c r="DZ364" s="362">
        <f t="shared" si="1228"/>
        <v>0.65200000000000102</v>
      </c>
      <c r="EA364" s="100">
        <v>27.933</v>
      </c>
      <c r="EB364" s="100">
        <v>18.635000000000002</v>
      </c>
      <c r="EC364" s="100">
        <v>16.902000000000001</v>
      </c>
      <c r="ED364" s="100">
        <v>16.25</v>
      </c>
      <c r="EE364" s="100">
        <v>15.378</v>
      </c>
      <c r="EF364" s="203">
        <v>30.332999999999998</v>
      </c>
      <c r="EG364" s="203">
        <v>23.88</v>
      </c>
      <c r="EH364" s="228">
        <v>18.664356000000002</v>
      </c>
      <c r="EI364" s="228">
        <v>17.770095000000001</v>
      </c>
      <c r="EJ364" s="228">
        <v>16.808274000000001</v>
      </c>
      <c r="EK364" s="228">
        <v>14.432871</v>
      </c>
      <c r="EL364" s="228">
        <v>15.255651</v>
      </c>
      <c r="EM364" s="94">
        <f t="shared" si="1181"/>
        <v>-9.8809233430161722E-2</v>
      </c>
      <c r="EN364" s="94">
        <f t="shared" si="1229"/>
        <v>-3.9968493544369772E-2</v>
      </c>
      <c r="EO364" s="94">
        <f t="shared" si="1230"/>
        <v>0.29520513951692945</v>
      </c>
      <c r="EP364" s="94">
        <f t="shared" si="1231"/>
        <v>8.0604814053032176E-3</v>
      </c>
      <c r="EQ364" s="94">
        <f t="shared" si="1232"/>
        <v>-0.3241791269066045</v>
      </c>
      <c r="ER364" s="94">
        <f t="shared" si="1233"/>
        <v>0.37322980885804918</v>
      </c>
      <c r="ES364" s="362">
        <f t="shared" si="1182"/>
        <v>-8.9120000000000061</v>
      </c>
      <c r="ET364" s="362">
        <f t="shared" si="1234"/>
        <v>-3.7549999999999955</v>
      </c>
      <c r="EU364" s="362">
        <f t="shared" si="1235"/>
        <v>21.412999999999997</v>
      </c>
      <c r="EV364" s="100">
        <v>81.281999999999996</v>
      </c>
      <c r="EW364" s="100">
        <v>90.194000000000003</v>
      </c>
      <c r="EX364" s="100">
        <v>93.948999999999998</v>
      </c>
      <c r="EY364" s="100">
        <v>72.536000000000001</v>
      </c>
      <c r="EZ364" s="100">
        <v>71.956000000000003</v>
      </c>
      <c r="FA364" s="203">
        <v>106.47199999999999</v>
      </c>
      <c r="FB364" s="203">
        <v>77.534000000000006</v>
      </c>
      <c r="FC364" s="228">
        <v>62.499226999999998</v>
      </c>
      <c r="FD364" s="228">
        <v>62.506979999999999</v>
      </c>
      <c r="FE364" s="228">
        <v>69.203351999999995</v>
      </c>
      <c r="FF364" s="228">
        <v>59.302320000000002</v>
      </c>
      <c r="FG364" s="228">
        <v>63.474335000000004</v>
      </c>
      <c r="FH364" s="94">
        <f t="shared" si="1183"/>
        <v>5.0955414012738856E-2</v>
      </c>
      <c r="FI364" s="94">
        <f t="shared" si="1236"/>
        <v>0.145985401459854</v>
      </c>
      <c r="FJ364" s="94">
        <f t="shared" si="1237"/>
        <v>-2.8368794326241134E-2</v>
      </c>
      <c r="FK364" s="94">
        <f t="shared" si="1238"/>
        <v>-0.18023255813953487</v>
      </c>
      <c r="FL364" s="94">
        <f t="shared" si="1239"/>
        <v>7.4999999999999997E-2</v>
      </c>
      <c r="FM364" s="94">
        <f t="shared" si="1240"/>
        <v>7.3825503355704702E-2</v>
      </c>
      <c r="FN364" s="362">
        <f t="shared" si="1184"/>
        <v>8</v>
      </c>
      <c r="FO364" s="362">
        <f t="shared" si="1241"/>
        <v>20</v>
      </c>
      <c r="FP364" s="362">
        <f t="shared" si="1242"/>
        <v>-4</v>
      </c>
      <c r="FQ364" s="486">
        <v>165</v>
      </c>
      <c r="FR364" s="486">
        <v>157</v>
      </c>
      <c r="FS364" s="486">
        <v>137</v>
      </c>
      <c r="FT364" s="486">
        <v>141</v>
      </c>
      <c r="FU364" s="486">
        <v>172</v>
      </c>
      <c r="FV364" s="487">
        <v>160</v>
      </c>
      <c r="FW364" s="487">
        <v>149</v>
      </c>
      <c r="FX364" s="488">
        <v>140</v>
      </c>
      <c r="FY364" s="488">
        <v>138</v>
      </c>
      <c r="FZ364" s="488">
        <v>136</v>
      </c>
      <c r="GA364" s="488">
        <v>120</v>
      </c>
      <c r="GB364" s="488">
        <v>100</v>
      </c>
      <c r="GC364" s="2"/>
      <c r="GD364" s="89"/>
      <c r="GE364" s="1" t="s">
        <v>81</v>
      </c>
      <c r="GF364" s="336" t="s">
        <v>87</v>
      </c>
      <c r="GG364" s="1">
        <v>8000</v>
      </c>
      <c r="GH364" s="1" t="s">
        <v>122</v>
      </c>
      <c r="GI364" s="18" t="s">
        <v>79</v>
      </c>
      <c r="GJ364" s="94">
        <f t="shared" si="1116"/>
        <v>0.36802085838630272</v>
      </c>
      <c r="GK364" s="94">
        <f t="shared" si="1117"/>
        <v>0.14417847545995066</v>
      </c>
      <c r="GL364" s="94">
        <f t="shared" si="1118"/>
        <v>0.3304202914023327</v>
      </c>
      <c r="GM364" s="94">
        <f t="shared" si="1119"/>
        <v>1.0900534140106986</v>
      </c>
      <c r="GN364" s="94">
        <f t="shared" si="1120"/>
        <v>-2.546065967718993</v>
      </c>
      <c r="GO364" s="392">
        <f t="shared" si="1121"/>
        <v>0.26388514433719373</v>
      </c>
      <c r="GP364" s="366">
        <f t="shared" si="1122"/>
        <v>3.1067973525027659E-2</v>
      </c>
      <c r="GQ364" s="366">
        <f t="shared" si="1123"/>
        <v>1.0637685538581063E-2</v>
      </c>
      <c r="GR364" s="366">
        <f t="shared" si="1124"/>
        <v>1.8324180824576056E-2</v>
      </c>
      <c r="GS364" s="94">
        <f t="shared" si="1185"/>
        <v>0.11548702971997939</v>
      </c>
      <c r="GT364" s="94">
        <f t="shared" si="1243"/>
        <v>8.4419056194951728E-2</v>
      </c>
      <c r="GU364" s="392">
        <f t="shared" si="1244"/>
        <v>7.3781370656370665E-2</v>
      </c>
      <c r="GV364" s="94">
        <f t="shared" si="1245"/>
        <v>5.5457189831794609E-2</v>
      </c>
      <c r="GW364" s="94">
        <f t="shared" si="1246"/>
        <v>-0.61582551245870798</v>
      </c>
      <c r="GX364" s="94">
        <f t="shared" si="1247"/>
        <v>0.3983177466659289</v>
      </c>
      <c r="GY364" s="94">
        <f t="shared" si="1248"/>
        <v>0.31515343656864847</v>
      </c>
      <c r="GZ364" s="94">
        <f t="shared" si="1249"/>
        <v>7.3461296287955585E-2</v>
      </c>
      <c r="HA364" s="94">
        <f t="shared" si="1250"/>
        <v>5.9911501320377487E-2</v>
      </c>
      <c r="HB364" s="94">
        <f t="shared" si="1251"/>
        <v>0.19062380716199742</v>
      </c>
      <c r="HC364" s="94">
        <f t="shared" si="1252"/>
        <v>0.1589413578756127</v>
      </c>
      <c r="HD364" s="94">
        <f t="shared" si="1125"/>
        <v>1.360350579631475</v>
      </c>
      <c r="HE364" s="94">
        <f t="shared" si="1126"/>
        <v>0.15635233910264487</v>
      </c>
      <c r="HF364" s="94">
        <f t="shared" si="1127"/>
        <v>0.69593699799448083</v>
      </c>
      <c r="HG364" s="94">
        <f t="shared" si="1128"/>
        <v>1.061293723391912</v>
      </c>
      <c r="HH364" s="94">
        <f t="shared" si="1129"/>
        <v>-1.9195548297282023</v>
      </c>
      <c r="HI364" s="392">
        <f t="shared" si="1130"/>
        <v>73.399982810517329</v>
      </c>
      <c r="HJ364" s="366">
        <f t="shared" si="1131"/>
        <v>2.4925318126003144E-2</v>
      </c>
      <c r="HK364" s="366">
        <f t="shared" si="1132"/>
        <v>2.4774452386267659E-3</v>
      </c>
      <c r="HL364" s="366">
        <f t="shared" si="1133"/>
        <v>6.5021935283098645E-3</v>
      </c>
      <c r="HM364" s="94">
        <f t="shared" si="1186"/>
        <v>4.3248034710396795E-2</v>
      </c>
      <c r="HN364" s="94">
        <f t="shared" si="1253"/>
        <v>1.8322716584393651E-2</v>
      </c>
      <c r="HO364" s="392">
        <f t="shared" si="1254"/>
        <v>1.5845271345766885E-2</v>
      </c>
      <c r="HP364" s="94">
        <f t="shared" si="1255"/>
        <v>9.3430778174570205E-3</v>
      </c>
      <c r="HQ364" s="94">
        <f t="shared" si="1256"/>
        <v>-0.15243123276615778</v>
      </c>
      <c r="HR364" s="94">
        <f t="shared" si="1257"/>
        <v>0.16576633370650956</v>
      </c>
      <c r="HS364" s="94">
        <f t="shared" si="1258"/>
        <v>2.2280426344813147E-3</v>
      </c>
      <c r="HT364" s="94">
        <f t="shared" si="1259"/>
        <v>-5.6758141617719842E-3</v>
      </c>
      <c r="HU364" s="94">
        <f t="shared" si="1260"/>
        <v>1.0855685945731273E-2</v>
      </c>
      <c r="HV364" s="94">
        <f t="shared" si="1261"/>
        <v>0.23353977713917559</v>
      </c>
      <c r="HW364" s="94">
        <f t="shared" si="1262"/>
        <v>5.9113534246392353E-2</v>
      </c>
      <c r="HX364" s="94">
        <f t="shared" si="1134"/>
        <v>0.66330330666259674</v>
      </c>
      <c r="HY364" s="94">
        <f t="shared" si="1135"/>
        <v>0.148433397540505</v>
      </c>
      <c r="HZ364" s="94">
        <f t="shared" si="1136"/>
        <v>-0.19694336812853447</v>
      </c>
      <c r="IA364" s="94">
        <f t="shared" si="1137"/>
        <v>4.8254943405304687E-2</v>
      </c>
      <c r="IB364" s="94">
        <f t="shared" si="1138"/>
        <v>-0.24984174908061893</v>
      </c>
      <c r="IC364" s="392">
        <f t="shared" si="1139"/>
        <v>-7.5008332575039902E-2</v>
      </c>
      <c r="ID364" s="366">
        <f t="shared" si="1140"/>
        <v>0.13704522606445541</v>
      </c>
      <c r="IE364" s="366">
        <f t="shared" si="1141"/>
        <v>2.6704076522683751E-2</v>
      </c>
      <c r="IF364" s="366">
        <f t="shared" si="1142"/>
        <v>-4.4120570917733054E-2</v>
      </c>
      <c r="IG364" s="94">
        <f t="shared" si="1187"/>
        <v>0.3436554218646195</v>
      </c>
      <c r="IH364" s="94">
        <f t="shared" si="1263"/>
        <v>0.2066101958001641</v>
      </c>
      <c r="II364" s="392">
        <f t="shared" si="1264"/>
        <v>0.17990611927748035</v>
      </c>
      <c r="IJ364" s="94">
        <f t="shared" si="1265"/>
        <v>0.2240266901952134</v>
      </c>
      <c r="IK364" s="94">
        <f t="shared" si="1266"/>
        <v>0.21371393629440213</v>
      </c>
      <c r="IL364" s="94">
        <f t="shared" si="1267"/>
        <v>0.28489180253963481</v>
      </c>
      <c r="IM364" s="94">
        <f t="shared" si="1268"/>
        <v>0.30799391234813112</v>
      </c>
      <c r="IN364" s="94">
        <f t="shared" si="1269"/>
        <v>0.29863338949776136</v>
      </c>
      <c r="IO364" s="94">
        <f t="shared" si="1270"/>
        <v>0.28428977051842852</v>
      </c>
      <c r="IP364" s="94">
        <f t="shared" si="1271"/>
        <v>0.24288236789454942</v>
      </c>
      <c r="IQ364" s="94">
        <f t="shared" si="1272"/>
        <v>0.24337784761203271</v>
      </c>
      <c r="IR364" s="94">
        <f t="shared" si="1188"/>
        <v>0.24034361289488104</v>
      </c>
      <c r="IS364" s="94" t="e">
        <f t="shared" si="1143"/>
        <v>#VALUE!</v>
      </c>
      <c r="IT364" s="94" t="e">
        <f t="shared" si="1144"/>
        <v>#VALUE!</v>
      </c>
      <c r="IU364" s="94" t="e">
        <f t="shared" si="1145"/>
        <v>#VALUE!</v>
      </c>
      <c r="IV364" s="94" t="e">
        <f t="shared" si="1146"/>
        <v>#VALUE!</v>
      </c>
      <c r="IW364" s="94" t="e">
        <f t="shared" si="1147"/>
        <v>#VALUE!</v>
      </c>
      <c r="IX364" s="392" t="e">
        <f t="shared" si="1148"/>
        <v>#VALUE!</v>
      </c>
      <c r="IY364" s="366" t="e">
        <f t="shared" si="1149"/>
        <v>#VALUE!</v>
      </c>
      <c r="IZ364" s="366" t="e">
        <f t="shared" si="1150"/>
        <v>#VALUE!</v>
      </c>
      <c r="JA364" s="366" t="e">
        <f t="shared" si="1151"/>
        <v>#VALUE!</v>
      </c>
      <c r="JB364" s="392"/>
      <c r="JC364" s="94" t="str">
        <f t="shared" si="1273"/>
        <v>i.a.</v>
      </c>
      <c r="JD364" s="392" t="str">
        <f t="shared" si="1274"/>
        <v>i.a.</v>
      </c>
      <c r="JE364" s="94" t="str">
        <f t="shared" si="1275"/>
        <v>i.a.</v>
      </c>
      <c r="JF364" s="94" t="str">
        <f t="shared" si="1276"/>
        <v>i.a.</v>
      </c>
      <c r="JG364" s="94" t="str">
        <f t="shared" si="1277"/>
        <v>i.a.</v>
      </c>
      <c r="JH364" s="94" t="str">
        <f t="shared" si="1278"/>
        <v>i.a.</v>
      </c>
      <c r="JI364" s="94" t="str">
        <f t="shared" si="1279"/>
        <v>i.a.</v>
      </c>
      <c r="JJ364" s="94">
        <f t="shared" si="1280"/>
        <v>6.5399281061008455E-3</v>
      </c>
      <c r="JK364" s="94">
        <f t="shared" si="1281"/>
        <v>0.12641852215199276</v>
      </c>
      <c r="JL364" s="94">
        <f t="shared" si="1282"/>
        <v>4.0162041721440292E-2</v>
      </c>
      <c r="JM364" s="94">
        <f t="shared" si="1189"/>
        <v>9.0662918910925094E-2</v>
      </c>
      <c r="JN364" s="94" t="e">
        <f t="shared" si="1152"/>
        <v>#DIV/0!</v>
      </c>
      <c r="JO364" s="94" t="e">
        <f t="shared" si="1153"/>
        <v>#DIV/0!</v>
      </c>
      <c r="JP364" s="94" t="e">
        <f t="shared" si="1154"/>
        <v>#DIV/0!</v>
      </c>
      <c r="JQ364" s="94" t="e">
        <f t="shared" si="1155"/>
        <v>#DIV/0!</v>
      </c>
      <c r="JR364" s="94" t="e">
        <f t="shared" si="1156"/>
        <v>#DIV/0!</v>
      </c>
      <c r="JS364" s="392" t="e">
        <f t="shared" si="1157"/>
        <v>#DIV/0!</v>
      </c>
      <c r="JT364" s="364">
        <f t="shared" si="1158"/>
        <v>0</v>
      </c>
      <c r="JU364" s="364">
        <f t="shared" si="1159"/>
        <v>0</v>
      </c>
      <c r="JV364" s="364">
        <f t="shared" si="1160"/>
        <v>0</v>
      </c>
      <c r="JW364" s="99">
        <f t="shared" si="1190"/>
        <v>0</v>
      </c>
      <c r="JX364" s="99">
        <f t="shared" si="1283"/>
        <v>0</v>
      </c>
      <c r="JY364" s="393">
        <f t="shared" si="1284"/>
        <v>0</v>
      </c>
      <c r="JZ364" s="99">
        <f t="shared" si="1285"/>
        <v>0</v>
      </c>
      <c r="KA364" s="99">
        <f t="shared" si="1286"/>
        <v>0</v>
      </c>
      <c r="KB364" s="99">
        <f t="shared" si="1287"/>
        <v>0</v>
      </c>
      <c r="KC364" s="99">
        <f t="shared" si="1288"/>
        <v>0</v>
      </c>
      <c r="KD364" s="99">
        <f t="shared" si="1289"/>
        <v>0</v>
      </c>
      <c r="KE364" s="99">
        <f t="shared" si="1290"/>
        <v>0.79212744202898544</v>
      </c>
      <c r="KF364" s="99">
        <f t="shared" si="1191"/>
        <v>0.87277750735294113</v>
      </c>
      <c r="KG364" s="99">
        <f t="shared" si="1192"/>
        <v>0.75296657499999997</v>
      </c>
      <c r="KH364" s="99">
        <f t="shared" si="1193"/>
        <v>0.89366193999999988</v>
      </c>
      <c r="KI364" s="94">
        <f t="shared" si="1161"/>
        <v>-1</v>
      </c>
      <c r="KJ364" s="94">
        <f t="shared" si="1162"/>
        <v>7.0251183525943783E-2</v>
      </c>
      <c r="KK364" s="94">
        <f t="shared" si="1163"/>
        <v>0.43524290672415078</v>
      </c>
      <c r="KL364" s="94">
        <f t="shared" si="1164"/>
        <v>1.0760082133454265</v>
      </c>
      <c r="KM364" s="94">
        <f t="shared" si="1165"/>
        <v>-2.2126538164132583</v>
      </c>
      <c r="KN364" s="392">
        <f t="shared" si="1166"/>
        <v>0.49980701819809098</v>
      </c>
      <c r="KO364" s="364">
        <f t="shared" si="1167"/>
        <v>-9.5541401273885346E-3</v>
      </c>
      <c r="KP364" s="364">
        <f t="shared" si="1168"/>
        <v>6.2713282811846169E-4</v>
      </c>
      <c r="KQ364" s="364">
        <f t="shared" si="1169"/>
        <v>2.7071491432417039E-3</v>
      </c>
      <c r="KR364" s="308"/>
      <c r="KS364" s="308">
        <f t="shared" si="1291"/>
        <v>9.5541401273885346E-3</v>
      </c>
      <c r="KT364" s="395">
        <f t="shared" si="1292"/>
        <v>8.927007299270073E-3</v>
      </c>
      <c r="KU364" s="308">
        <f t="shared" si="1293"/>
        <v>6.219858156028369E-3</v>
      </c>
      <c r="KV364" s="308">
        <f t="shared" si="1294"/>
        <v>-8.183139534883721E-2</v>
      </c>
      <c r="KW364" s="308">
        <f t="shared" si="1295"/>
        <v>6.7481250000000007E-2</v>
      </c>
      <c r="KX364" s="308">
        <f t="shared" si="1296"/>
        <v>4.4993288590604023E-2</v>
      </c>
      <c r="KY364" s="308">
        <f t="shared" si="1297"/>
        <v>9.5590071428571424E-3</v>
      </c>
      <c r="KZ364" s="308">
        <f t="shared" si="1298"/>
        <v>7.5059492753623194E-3</v>
      </c>
      <c r="LA364" s="308">
        <f t="shared" si="1299"/>
        <v>2.1894507352941177E-2</v>
      </c>
      <c r="LB364" s="308">
        <f t="shared" si="1300"/>
        <v>1.966139166666667E-2</v>
      </c>
      <c r="LC364" s="308">
        <f t="shared" si="1194"/>
        <v>6.9979710000000001E-2</v>
      </c>
    </row>
    <row r="365" spans="1:315" s="1" customFormat="1" ht="15.75" customHeight="1" x14ac:dyDescent="0.3">
      <c r="A365" s="435" t="s">
        <v>973</v>
      </c>
      <c r="B365" s="171">
        <v>14977139</v>
      </c>
      <c r="C365" t="s">
        <v>128</v>
      </c>
      <c r="D365" s="336"/>
      <c r="E365"/>
      <c r="F365"/>
      <c r="G365"/>
      <c r="H365"/>
      <c r="I365" s="188">
        <v>45006</v>
      </c>
      <c r="J365" s="176"/>
      <c r="K365" s="176" t="s">
        <v>132</v>
      </c>
      <c r="L365" s="176" t="s">
        <v>132</v>
      </c>
      <c r="M365" s="176" t="s">
        <v>129</v>
      </c>
      <c r="N365" s="176"/>
      <c r="O365" s="178"/>
      <c r="P365" s="178"/>
      <c r="Q365" s="94" t="e">
        <f t="shared" si="1107"/>
        <v>#DIV/0!</v>
      </c>
      <c r="R365" s="409" t="e">
        <f t="shared" si="1108"/>
        <v>#DIV/0!</v>
      </c>
      <c r="S365" s="94" t="e">
        <f t="shared" si="1109"/>
        <v>#DIV/0!</v>
      </c>
      <c r="T365" s="94" t="e">
        <f t="shared" si="1110"/>
        <v>#DIV/0!</v>
      </c>
      <c r="U365" s="94" t="e">
        <f t="shared" si="1111"/>
        <v>#DIV/0!</v>
      </c>
      <c r="V365" s="94" t="e">
        <f t="shared" si="1112"/>
        <v>#DIV/0!</v>
      </c>
      <c r="W365" s="362">
        <f t="shared" si="1113"/>
        <v>0</v>
      </c>
      <c r="X365" s="362">
        <f t="shared" si="1114"/>
        <v>0</v>
      </c>
      <c r="Y365" s="410">
        <f t="shared" si="1115"/>
        <v>0</v>
      </c>
      <c r="Z365" s="100"/>
      <c r="AA365" s="396"/>
      <c r="AB365" s="100"/>
      <c r="AC365" s="100"/>
      <c r="AD365" s="100"/>
      <c r="AE365" s="208"/>
      <c r="AF365" s="411"/>
      <c r="AG365" s="412"/>
      <c r="AH365" s="412"/>
      <c r="AI365" s="412"/>
      <c r="AJ365" s="412"/>
      <c r="AK365" s="413"/>
      <c r="AL365" s="94">
        <f t="shared" si="1170"/>
        <v>-1</v>
      </c>
      <c r="AM365" s="94">
        <f t="shared" si="1171"/>
        <v>1.0026447529989613</v>
      </c>
      <c r="AN365" s="94">
        <f t="shared" si="1195"/>
        <v>-0.55415648951402341</v>
      </c>
      <c r="AO365" s="94" t="e">
        <f t="shared" si="1196"/>
        <v>#DIV/0!</v>
      </c>
      <c r="AP365" s="94" t="e">
        <f t="shared" si="1197"/>
        <v>#DIV/0!</v>
      </c>
      <c r="AQ365" s="94" t="e">
        <f t="shared" si="1198"/>
        <v>#DIV/0!</v>
      </c>
      <c r="AR365" s="362">
        <f t="shared" si="1172"/>
        <v>-21.202000000000002</v>
      </c>
      <c r="AS365" s="362">
        <f t="shared" si="1199"/>
        <v>10.615000000000002</v>
      </c>
      <c r="AT365" s="410">
        <f t="shared" si="1200"/>
        <v>-13.158999999999999</v>
      </c>
      <c r="AU365" s="266"/>
      <c r="AV365" s="328">
        <v>21.202000000000002</v>
      </c>
      <c r="AW365" s="266">
        <v>10.587</v>
      </c>
      <c r="AX365" s="266">
        <v>23.745999999999999</v>
      </c>
      <c r="AY365" s="266"/>
      <c r="AZ365" s="201"/>
      <c r="BA365" s="434"/>
      <c r="BB365" s="413"/>
      <c r="BC365" s="412"/>
      <c r="BD365" s="412"/>
      <c r="BE365" s="412"/>
      <c r="BF365" s="413"/>
      <c r="BG365" s="94">
        <f t="shared" si="1173"/>
        <v>-1</v>
      </c>
      <c r="BH365" s="94">
        <f t="shared" si="1201"/>
        <v>0.76747799067840483</v>
      </c>
      <c r="BI365" s="94">
        <f t="shared" si="1202"/>
        <v>-0.69996892479801121</v>
      </c>
      <c r="BJ365" s="94" t="e">
        <f t="shared" si="1203"/>
        <v>#DIV/0!</v>
      </c>
      <c r="BK365" s="94" t="e">
        <f t="shared" si="1204"/>
        <v>#DIV/0!</v>
      </c>
      <c r="BL365" s="94" t="e">
        <f t="shared" si="1205"/>
        <v>#DIV/0!</v>
      </c>
      <c r="BM365" s="362">
        <f t="shared" si="1174"/>
        <v>-3.4129999999999998</v>
      </c>
      <c r="BN365" s="362">
        <f t="shared" si="1206"/>
        <v>1.4819999999999998</v>
      </c>
      <c r="BO365" s="410">
        <f t="shared" si="1207"/>
        <v>-4.5049999999999999</v>
      </c>
      <c r="BP365" s="266"/>
      <c r="BQ365" s="328">
        <v>3.4129999999999998</v>
      </c>
      <c r="BR365" s="266">
        <v>1.931</v>
      </c>
      <c r="BS365" s="266">
        <v>6.4359999999999999</v>
      </c>
      <c r="BT365" s="266"/>
      <c r="BU365" s="201"/>
      <c r="BV365" s="434"/>
      <c r="BW365" s="413"/>
      <c r="BX365" s="412"/>
      <c r="BY365" s="412"/>
      <c r="BZ365" s="412"/>
      <c r="CA365" s="412"/>
      <c r="CB365" s="94">
        <f t="shared" si="1175"/>
        <v>-1</v>
      </c>
      <c r="CC365" s="94">
        <f t="shared" si="1208"/>
        <v>0.24407252440725263</v>
      </c>
      <c r="CD365" s="94">
        <f t="shared" si="1209"/>
        <v>-0.69763845937587854</v>
      </c>
      <c r="CE365" s="94" t="e">
        <f t="shared" si="1210"/>
        <v>#DIV/0!</v>
      </c>
      <c r="CF365" s="94" t="e">
        <f t="shared" si="1211"/>
        <v>#DIV/0!</v>
      </c>
      <c r="CG365" s="94" t="e">
        <f t="shared" si="1212"/>
        <v>#DIV/0!</v>
      </c>
      <c r="CH365" s="362">
        <f t="shared" si="1176"/>
        <v>-2.6760000000000002</v>
      </c>
      <c r="CI365" s="362">
        <f t="shared" si="1213"/>
        <v>0.52500000000000036</v>
      </c>
      <c r="CJ365" s="410">
        <f t="shared" si="1214"/>
        <v>-4.9630000000000001</v>
      </c>
      <c r="CK365" s="100"/>
      <c r="CL365" s="328">
        <v>2.6760000000000002</v>
      </c>
      <c r="CM365" s="100">
        <v>2.1509999999999998</v>
      </c>
      <c r="CN365" s="100">
        <v>7.1139999999999999</v>
      </c>
      <c r="CO365" s="100"/>
      <c r="CP365" s="208"/>
      <c r="CQ365" s="411"/>
      <c r="CR365" s="418"/>
      <c r="CS365" s="418"/>
      <c r="CT365" s="418"/>
      <c r="CU365" s="418"/>
      <c r="CV365" s="418"/>
      <c r="CW365" s="94">
        <f t="shared" si="1177"/>
        <v>-1</v>
      </c>
      <c r="CX365" s="94">
        <f t="shared" si="1215"/>
        <v>0.24028690974297676</v>
      </c>
      <c r="CY365" s="94">
        <f t="shared" si="1216"/>
        <v>-0.69806894062443603</v>
      </c>
      <c r="CZ365" s="94" t="e">
        <f t="shared" si="1217"/>
        <v>#DIV/0!</v>
      </c>
      <c r="DA365" s="94" t="e">
        <f t="shared" si="1218"/>
        <v>#DIV/0!</v>
      </c>
      <c r="DB365" s="94" t="e">
        <f t="shared" si="1219"/>
        <v>#DIV/0!</v>
      </c>
      <c r="DC365" s="362">
        <f t="shared" si="1178"/>
        <v>-2.0750000000000002</v>
      </c>
      <c r="DD365" s="362">
        <f t="shared" si="1220"/>
        <v>0.40200000000000014</v>
      </c>
      <c r="DE365" s="410">
        <f t="shared" si="1221"/>
        <v>-3.8680000000000003</v>
      </c>
      <c r="DF365" s="266"/>
      <c r="DG365" s="328">
        <v>2.0750000000000002</v>
      </c>
      <c r="DH365" s="266">
        <v>1.673</v>
      </c>
      <c r="DI365" s="266">
        <v>5.5410000000000004</v>
      </c>
      <c r="DJ365" s="266"/>
      <c r="DK365" s="201"/>
      <c r="DL365" s="434"/>
      <c r="DM365" s="412"/>
      <c r="DN365" s="412"/>
      <c r="DO365" s="412"/>
      <c r="DP365" s="412"/>
      <c r="DQ365" s="412"/>
      <c r="DR365" s="94">
        <f t="shared" si="1179"/>
        <v>-1</v>
      </c>
      <c r="DS365" s="94">
        <f t="shared" si="1222"/>
        <v>0.77665544332210978</v>
      </c>
      <c r="DT365" s="94">
        <f t="shared" si="1223"/>
        <v>-0.69197971882922338</v>
      </c>
      <c r="DU365" s="94" t="e">
        <f t="shared" si="1224"/>
        <v>#DIV/0!</v>
      </c>
      <c r="DV365" s="94" t="e">
        <f t="shared" si="1225"/>
        <v>#DIV/0!</v>
      </c>
      <c r="DW365" s="94" t="e">
        <f t="shared" si="1226"/>
        <v>#DIV/0!</v>
      </c>
      <c r="DX365" s="362">
        <f t="shared" si="1180"/>
        <v>-4.7489999999999997</v>
      </c>
      <c r="DY365" s="362">
        <f t="shared" si="1227"/>
        <v>2.0759999999999996</v>
      </c>
      <c r="DZ365" s="410">
        <f t="shared" si="1228"/>
        <v>-6.0050000000000008</v>
      </c>
      <c r="EA365" s="100"/>
      <c r="EB365" s="328">
        <v>4.7489999999999997</v>
      </c>
      <c r="EC365" s="100">
        <v>2.673</v>
      </c>
      <c r="ED365" s="100">
        <v>8.6780000000000008</v>
      </c>
      <c r="EE365" s="100"/>
      <c r="EF365" s="208"/>
      <c r="EG365" s="411"/>
      <c r="EH365" s="418"/>
      <c r="EI365" s="418"/>
      <c r="EJ365" s="418"/>
      <c r="EK365" s="418"/>
      <c r="EL365" s="418"/>
      <c r="EM365" s="94">
        <f t="shared" si="1181"/>
        <v>-1</v>
      </c>
      <c r="EN365" s="94">
        <f t="shared" si="1229"/>
        <v>0.10989495335341222</v>
      </c>
      <c r="EO365" s="94">
        <f t="shared" si="1230"/>
        <v>-0.3108388599200122</v>
      </c>
      <c r="EP365" s="94" t="e">
        <f t="shared" si="1231"/>
        <v>#DIV/0!</v>
      </c>
      <c r="EQ365" s="94" t="e">
        <f t="shared" si="1232"/>
        <v>#DIV/0!</v>
      </c>
      <c r="ER365" s="94" t="e">
        <f t="shared" si="1233"/>
        <v>#DIV/0!</v>
      </c>
      <c r="ES365" s="362">
        <f t="shared" si="1182"/>
        <v>-15.109</v>
      </c>
      <c r="ET365" s="362">
        <f t="shared" si="1234"/>
        <v>1.4960000000000004</v>
      </c>
      <c r="EU365" s="410">
        <f t="shared" si="1235"/>
        <v>-6.1400000000000006</v>
      </c>
      <c r="EV365" s="100"/>
      <c r="EW365" s="328">
        <v>15.109</v>
      </c>
      <c r="EX365" s="100">
        <v>13.613</v>
      </c>
      <c r="EY365" s="100">
        <v>19.753</v>
      </c>
      <c r="EZ365" s="100"/>
      <c r="FA365" s="208"/>
      <c r="FB365" s="411"/>
      <c r="FC365" s="418"/>
      <c r="FD365" s="418"/>
      <c r="FE365" s="418"/>
      <c r="FF365" s="418"/>
      <c r="FG365" s="418"/>
      <c r="FH365" s="94">
        <f t="shared" si="1183"/>
        <v>-1</v>
      </c>
      <c r="FI365" s="94">
        <f t="shared" si="1236"/>
        <v>-3.3333333333333333E-2</v>
      </c>
      <c r="FJ365" s="94">
        <f t="shared" si="1237"/>
        <v>3.4482758620689655E-2</v>
      </c>
      <c r="FK365" s="94" t="e">
        <f t="shared" si="1238"/>
        <v>#DIV/0!</v>
      </c>
      <c r="FL365" s="94" t="e">
        <f t="shared" si="1239"/>
        <v>#DIV/0!</v>
      </c>
      <c r="FM365" s="94" t="e">
        <f t="shared" si="1240"/>
        <v>#DIV/0!</v>
      </c>
      <c r="FN365" s="362">
        <f t="shared" si="1184"/>
        <v>-29</v>
      </c>
      <c r="FO365" s="362">
        <f t="shared" si="1241"/>
        <v>-1</v>
      </c>
      <c r="FP365" s="410">
        <f t="shared" si="1242"/>
        <v>1</v>
      </c>
      <c r="FQ365" s="486"/>
      <c r="FR365" s="85">
        <v>29</v>
      </c>
      <c r="FS365" s="486">
        <v>30</v>
      </c>
      <c r="FT365" s="486">
        <v>29</v>
      </c>
      <c r="FU365" s="486"/>
      <c r="FV365" s="2"/>
      <c r="FW365" s="495"/>
      <c r="FX365" s="496"/>
      <c r="FY365" s="496"/>
      <c r="FZ365" s="496"/>
      <c r="GA365" s="496"/>
      <c r="GB365" s="496"/>
      <c r="GC365" s="2"/>
      <c r="GD365" s="433"/>
      <c r="GE365" s="1" t="s">
        <v>77</v>
      </c>
      <c r="GF365" s="336"/>
      <c r="GG365" s="421">
        <v>8260</v>
      </c>
      <c r="GH365" s="1" t="s">
        <v>236</v>
      </c>
      <c r="GI365" s="18" t="s">
        <v>79</v>
      </c>
      <c r="GJ365" s="94">
        <f t="shared" si="1116"/>
        <v>-1</v>
      </c>
      <c r="GK365" s="94">
        <f t="shared" si="1117"/>
        <v>0.90264985509926243</v>
      </c>
      <c r="GL365" s="94">
        <f t="shared" si="1118"/>
        <v>-0.53768065376863261</v>
      </c>
      <c r="GM365" s="94" t="e">
        <f t="shared" si="1119"/>
        <v>#VALUE!</v>
      </c>
      <c r="GN365" s="94" t="e">
        <f t="shared" si="1120"/>
        <v>#VALUE!</v>
      </c>
      <c r="GO365" s="392" t="e">
        <f t="shared" si="1121"/>
        <v>#VALUE!</v>
      </c>
      <c r="GP365" s="366">
        <f t="shared" si="1122"/>
        <v>-0.72109943411479394</v>
      </c>
      <c r="GQ365" s="366">
        <f t="shared" si="1123"/>
        <v>0.34210198895577715</v>
      </c>
      <c r="GR365" s="423">
        <f t="shared" si="1124"/>
        <v>-0.4407766963482429</v>
      </c>
      <c r="GS365" s="94">
        <f t="shared" si="1185"/>
        <v>0</v>
      </c>
      <c r="GT365" s="94">
        <f t="shared" si="1243"/>
        <v>0.72109943411479394</v>
      </c>
      <c r="GU365" s="392">
        <f t="shared" si="1244"/>
        <v>0.37899744515901679</v>
      </c>
      <c r="GV365" s="94">
        <f t="shared" si="1245"/>
        <v>0.81977414150725969</v>
      </c>
      <c r="GW365" s="94" t="str">
        <f t="shared" si="1246"/>
        <v>Negativ EK</v>
      </c>
      <c r="GX365" s="94" t="str">
        <f t="shared" si="1247"/>
        <v>Negativ EK</v>
      </c>
      <c r="GY365" s="424" t="str">
        <f t="shared" si="1248"/>
        <v>Negativ EK</v>
      </c>
      <c r="GZ365" s="424" t="str">
        <f t="shared" si="1249"/>
        <v>Negativ EK</v>
      </c>
      <c r="HA365" s="424" t="str">
        <f t="shared" si="1250"/>
        <v>Negativ EK</v>
      </c>
      <c r="HB365" s="424" t="str">
        <f t="shared" si="1251"/>
        <v>Negativ EK</v>
      </c>
      <c r="HC365" s="424" t="str">
        <f t="shared" si="1252"/>
        <v>Negativ EK</v>
      </c>
      <c r="HD365" s="94">
        <f t="shared" si="1125"/>
        <v>-1</v>
      </c>
      <c r="HE365" s="94">
        <f t="shared" si="1126"/>
        <v>1.0532578036688132</v>
      </c>
      <c r="HF365" s="94">
        <f t="shared" si="1127"/>
        <v>-0.64475730813013932</v>
      </c>
      <c r="HG365" s="94" t="e">
        <f t="shared" si="1128"/>
        <v>#VALUE!</v>
      </c>
      <c r="HH365" s="94" t="e">
        <f t="shared" si="1129"/>
        <v>#VALUE!</v>
      </c>
      <c r="HI365" s="392" t="e">
        <f t="shared" si="1130"/>
        <v>#VALUE!</v>
      </c>
      <c r="HJ365" s="366">
        <f t="shared" si="1131"/>
        <v>-0.23765754473922426</v>
      </c>
      <c r="HK365" s="366">
        <f t="shared" si="1132"/>
        <v>0.12191097637622</v>
      </c>
      <c r="HL365" s="423">
        <f t="shared" si="1133"/>
        <v>-0.21007735711666972</v>
      </c>
      <c r="HM365" s="94">
        <f t="shared" si="1186"/>
        <v>0</v>
      </c>
      <c r="HN365" s="94">
        <f t="shared" si="1253"/>
        <v>0.23765754473922426</v>
      </c>
      <c r="HO365" s="392">
        <f t="shared" si="1254"/>
        <v>0.11574656836300426</v>
      </c>
      <c r="HP365" s="94">
        <f t="shared" si="1255"/>
        <v>0.32582392547967398</v>
      </c>
      <c r="HQ365" s="94" t="str">
        <f t="shared" si="1256"/>
        <v>i.a.</v>
      </c>
      <c r="HR365" s="94" t="str">
        <f t="shared" si="1257"/>
        <v>i.a.</v>
      </c>
      <c r="HS365" s="424" t="str">
        <f t="shared" si="1258"/>
        <v>i.a.</v>
      </c>
      <c r="HT365" s="424" t="str">
        <f t="shared" si="1259"/>
        <v>i.a.</v>
      </c>
      <c r="HU365" s="424" t="str">
        <f t="shared" si="1260"/>
        <v>i.a.</v>
      </c>
      <c r="HV365" s="424" t="str">
        <f t="shared" si="1261"/>
        <v>i.a.</v>
      </c>
      <c r="HW365" s="424" t="str">
        <f t="shared" si="1262"/>
        <v>i.a.</v>
      </c>
      <c r="HX365" s="94" t="e">
        <f t="shared" si="1134"/>
        <v>#VALUE!</v>
      </c>
      <c r="HY365" s="94">
        <f t="shared" si="1135"/>
        <v>0.60074197828737042</v>
      </c>
      <c r="HZ365" s="94">
        <f t="shared" si="1136"/>
        <v>-0.5530504213644053</v>
      </c>
      <c r="IA365" s="94" t="e">
        <f t="shared" si="1137"/>
        <v>#VALUE!</v>
      </c>
      <c r="IB365" s="94" t="e">
        <f t="shared" si="1138"/>
        <v>#VALUE!</v>
      </c>
      <c r="IC365" s="392" t="e">
        <f t="shared" si="1139"/>
        <v>#VALUE!</v>
      </c>
      <c r="ID365" s="366" t="e">
        <f t="shared" si="1140"/>
        <v>#VALUE!</v>
      </c>
      <c r="IE365" s="366">
        <f t="shared" si="1141"/>
        <v>0.11795954660707714</v>
      </c>
      <c r="IF365" s="423">
        <f t="shared" si="1142"/>
        <v>-0.24296924804335085</v>
      </c>
      <c r="IG365" s="94" t="str">
        <f t="shared" si="1187"/>
        <v>i.a.</v>
      </c>
      <c r="IH365" s="94">
        <f t="shared" si="1263"/>
        <v>0.31431597061354155</v>
      </c>
      <c r="II365" s="392">
        <f t="shared" si="1264"/>
        <v>0.19635642400646441</v>
      </c>
      <c r="IJ365" s="94">
        <f t="shared" si="1265"/>
        <v>0.43932567204981526</v>
      </c>
      <c r="IK365" s="94" t="str">
        <f t="shared" si="1266"/>
        <v>i.a.</v>
      </c>
      <c r="IL365" s="94" t="str">
        <f t="shared" si="1267"/>
        <v>i.a.</v>
      </c>
      <c r="IM365" s="424" t="str">
        <f t="shared" si="1268"/>
        <v>i.a.</v>
      </c>
      <c r="IN365" s="424" t="str">
        <f t="shared" si="1269"/>
        <v>i.a.</v>
      </c>
      <c r="IO365" s="424" t="str">
        <f t="shared" si="1270"/>
        <v>i.a.</v>
      </c>
      <c r="IP365" s="424" t="str">
        <f t="shared" si="1271"/>
        <v>i.a.</v>
      </c>
      <c r="IQ365" s="424" t="str">
        <f t="shared" si="1272"/>
        <v>i.a.</v>
      </c>
      <c r="IR365" s="424" t="str">
        <f t="shared" si="1188"/>
        <v>i.a.</v>
      </c>
      <c r="IS365" s="94" t="e">
        <f t="shared" si="1143"/>
        <v>#VALUE!</v>
      </c>
      <c r="IT365" s="94" t="e">
        <f t="shared" si="1144"/>
        <v>#VALUE!</v>
      </c>
      <c r="IU365" s="94" t="e">
        <f t="shared" si="1145"/>
        <v>#VALUE!</v>
      </c>
      <c r="IV365" s="94" t="e">
        <f t="shared" si="1146"/>
        <v>#VALUE!</v>
      </c>
      <c r="IW365" s="94" t="e">
        <f t="shared" si="1147"/>
        <v>#VALUE!</v>
      </c>
      <c r="IX365" s="392" t="e">
        <f t="shared" si="1148"/>
        <v>#VALUE!</v>
      </c>
      <c r="IY365" s="366" t="e">
        <f t="shared" si="1149"/>
        <v>#VALUE!</v>
      </c>
      <c r="IZ365" s="366" t="e">
        <f t="shared" si="1150"/>
        <v>#VALUE!</v>
      </c>
      <c r="JA365" s="423" t="e">
        <f t="shared" si="1151"/>
        <v>#VALUE!</v>
      </c>
      <c r="JB365" s="461"/>
      <c r="JC365" s="94" t="str">
        <f t="shared" si="1273"/>
        <v>i.a.</v>
      </c>
      <c r="JD365" s="392" t="str">
        <f t="shared" si="1274"/>
        <v>i.a.</v>
      </c>
      <c r="JE365" s="94" t="str">
        <f t="shared" si="1275"/>
        <v>i.a.</v>
      </c>
      <c r="JF365" s="94" t="str">
        <f t="shared" si="1276"/>
        <v>i.a.</v>
      </c>
      <c r="JG365" s="94" t="str">
        <f t="shared" si="1277"/>
        <v>i.a.</v>
      </c>
      <c r="JH365" s="424" t="str">
        <f t="shared" si="1278"/>
        <v>i.a.</v>
      </c>
      <c r="JI365" s="424" t="str">
        <f t="shared" si="1279"/>
        <v>i.a.</v>
      </c>
      <c r="JJ365" s="424" t="str">
        <f t="shared" si="1280"/>
        <v>i.a.</v>
      </c>
      <c r="JK365" s="424" t="str">
        <f t="shared" si="1281"/>
        <v>i.a.</v>
      </c>
      <c r="JL365" s="424" t="str">
        <f t="shared" si="1282"/>
        <v>i.a.</v>
      </c>
      <c r="JM365" s="424" t="str">
        <f t="shared" si="1189"/>
        <v>i.a.</v>
      </c>
      <c r="JN365" s="94" t="e">
        <f t="shared" si="1152"/>
        <v>#VALUE!</v>
      </c>
      <c r="JO365" s="94" t="e">
        <f t="shared" si="1153"/>
        <v>#DIV/0!</v>
      </c>
      <c r="JP365" s="94" t="e">
        <f t="shared" si="1154"/>
        <v>#DIV/0!</v>
      </c>
      <c r="JQ365" s="94" t="e">
        <f t="shared" si="1155"/>
        <v>#VALUE!</v>
      </c>
      <c r="JR365" s="94" t="e">
        <f t="shared" si="1156"/>
        <v>#VALUE!</v>
      </c>
      <c r="JS365" s="392" t="e">
        <f t="shared" si="1157"/>
        <v>#VALUE!</v>
      </c>
      <c r="JT365" s="364" t="e">
        <f t="shared" si="1158"/>
        <v>#VALUE!</v>
      </c>
      <c r="JU365" s="366">
        <f t="shared" si="1159"/>
        <v>0</v>
      </c>
      <c r="JV365" s="425">
        <f t="shared" si="1160"/>
        <v>0</v>
      </c>
      <c r="JW365" s="99" t="str">
        <f t="shared" si="1190"/>
        <v>i.a.</v>
      </c>
      <c r="JX365" s="99">
        <f t="shared" si="1283"/>
        <v>0</v>
      </c>
      <c r="JY365" s="393">
        <f t="shared" si="1284"/>
        <v>0</v>
      </c>
      <c r="JZ365" s="99">
        <f t="shared" si="1285"/>
        <v>0</v>
      </c>
      <c r="KA365" s="99" t="str">
        <f t="shared" si="1286"/>
        <v>i.a.</v>
      </c>
      <c r="KB365" s="358" t="str">
        <f t="shared" si="1287"/>
        <v>i.a.</v>
      </c>
      <c r="KC365" s="426" t="str">
        <f t="shared" si="1288"/>
        <v>i.a.</v>
      </c>
      <c r="KD365" s="426" t="str">
        <f t="shared" si="1289"/>
        <v>i.a.</v>
      </c>
      <c r="KE365" s="426" t="str">
        <f t="shared" si="1290"/>
        <v>i.a.</v>
      </c>
      <c r="KF365" s="426" t="str">
        <f t="shared" si="1191"/>
        <v>i.a.</v>
      </c>
      <c r="KG365" s="426" t="str">
        <f t="shared" si="1192"/>
        <v>i.a.</v>
      </c>
      <c r="KH365" s="426" t="str">
        <f t="shared" si="1193"/>
        <v>i.a.</v>
      </c>
      <c r="KI365" s="94">
        <f t="shared" si="1161"/>
        <v>-1</v>
      </c>
      <c r="KJ365" s="99">
        <f t="shared" si="1162"/>
        <v>0.28697157697301989</v>
      </c>
      <c r="KK365" s="94">
        <f t="shared" si="1163"/>
        <v>-0.7077171773966825</v>
      </c>
      <c r="KL365" s="94" t="e">
        <f t="shared" si="1164"/>
        <v>#VALUE!</v>
      </c>
      <c r="KM365" s="94" t="e">
        <f t="shared" si="1165"/>
        <v>#VALUE!</v>
      </c>
      <c r="KN365" s="394" t="e">
        <f t="shared" si="1166"/>
        <v>#VALUE!</v>
      </c>
      <c r="KO365" s="364">
        <f t="shared" si="1167"/>
        <v>-9.2275862068965528E-2</v>
      </c>
      <c r="KP365" s="366">
        <f t="shared" si="1168"/>
        <v>2.0575862068965528E-2</v>
      </c>
      <c r="KQ365" s="425">
        <f t="shared" si="1169"/>
        <v>-0.17361034482758619</v>
      </c>
      <c r="KR365" s="308"/>
      <c r="KS365" s="99">
        <f t="shared" si="1291"/>
        <v>9.2275862068965528E-2</v>
      </c>
      <c r="KT365" s="395">
        <f t="shared" si="1292"/>
        <v>7.17E-2</v>
      </c>
      <c r="KU365" s="308">
        <f t="shared" si="1293"/>
        <v>0.24531034482758621</v>
      </c>
      <c r="KV365" s="308" t="str">
        <f t="shared" si="1294"/>
        <v>i.a.</v>
      </c>
      <c r="KW365" s="308" t="str">
        <f t="shared" si="1295"/>
        <v>i.a.</v>
      </c>
      <c r="KX365" s="427" t="str">
        <f t="shared" si="1296"/>
        <v>i.a.</v>
      </c>
      <c r="KY365" s="427" t="str">
        <f t="shared" si="1297"/>
        <v>i.a.</v>
      </c>
      <c r="KZ365" s="427" t="str">
        <f t="shared" si="1298"/>
        <v>i.a.</v>
      </c>
      <c r="LA365" s="427" t="str">
        <f t="shared" si="1299"/>
        <v>i.a.</v>
      </c>
      <c r="LB365" s="427" t="str">
        <f t="shared" si="1300"/>
        <v>i.a.</v>
      </c>
      <c r="LC365" s="427" t="str">
        <f t="shared" si="1194"/>
        <v>i.a.</v>
      </c>
    </row>
    <row r="366" spans="1:315" s="1" customFormat="1" ht="15.75" customHeight="1" x14ac:dyDescent="0.3">
      <c r="A366" s="435" t="s">
        <v>974</v>
      </c>
      <c r="B366" s="171">
        <v>15701382</v>
      </c>
      <c r="C366" t="s">
        <v>128</v>
      </c>
      <c r="D366" s="336"/>
      <c r="E366"/>
      <c r="F366"/>
      <c r="G366"/>
      <c r="H366"/>
      <c r="I366" s="188">
        <v>45006</v>
      </c>
      <c r="J366" s="176"/>
      <c r="K366" s="176" t="s">
        <v>132</v>
      </c>
      <c r="L366" s="176" t="s">
        <v>132</v>
      </c>
      <c r="M366" s="176" t="s">
        <v>132</v>
      </c>
      <c r="N366" s="176" t="s">
        <v>132</v>
      </c>
      <c r="O366" s="178" t="s">
        <v>132</v>
      </c>
      <c r="P366" s="178"/>
      <c r="Q366" s="94" t="e">
        <f t="shared" si="1107"/>
        <v>#DIV/0!</v>
      </c>
      <c r="R366" s="409" t="e">
        <f t="shared" si="1108"/>
        <v>#DIV/0!</v>
      </c>
      <c r="S366" s="94" t="e">
        <f t="shared" si="1109"/>
        <v>#DIV/0!</v>
      </c>
      <c r="T366" s="94" t="e">
        <f t="shared" si="1110"/>
        <v>#DIV/0!</v>
      </c>
      <c r="U366" s="94" t="e">
        <f t="shared" si="1111"/>
        <v>#DIV/0!</v>
      </c>
      <c r="V366" s="94" t="e">
        <f t="shared" si="1112"/>
        <v>#DIV/0!</v>
      </c>
      <c r="W366" s="362">
        <f t="shared" si="1113"/>
        <v>0</v>
      </c>
      <c r="X366" s="362">
        <f t="shared" si="1114"/>
        <v>0</v>
      </c>
      <c r="Y366" s="436">
        <f t="shared" si="1115"/>
        <v>0</v>
      </c>
      <c r="Z366" s="100"/>
      <c r="AA366" s="396"/>
      <c r="AB366" s="100"/>
      <c r="AC366" s="100"/>
      <c r="AD366" s="100"/>
      <c r="AE366" s="208"/>
      <c r="AF366" s="100"/>
      <c r="AG366" s="103"/>
      <c r="AH366" s="219"/>
      <c r="AI366" s="219"/>
      <c r="AJ366" s="219"/>
      <c r="AK366" s="220"/>
      <c r="AL366" s="94">
        <f t="shared" si="1170"/>
        <v>-1</v>
      </c>
      <c r="AM366" s="94">
        <f t="shared" si="1171"/>
        <v>0.26385708894200532</v>
      </c>
      <c r="AN366" s="94">
        <f t="shared" si="1195"/>
        <v>0.16921130821051378</v>
      </c>
      <c r="AO366" s="94">
        <f t="shared" si="1196"/>
        <v>-3.2585804542091069E-2</v>
      </c>
      <c r="AP366" s="94">
        <f t="shared" si="1197"/>
        <v>0.11854587126758759</v>
      </c>
      <c r="AQ366" s="94" t="e">
        <f t="shared" si="1198"/>
        <v>#DIV/0!</v>
      </c>
      <c r="AR366" s="362">
        <f t="shared" si="1172"/>
        <v>-50.231999999999999</v>
      </c>
      <c r="AS366" s="362">
        <f t="shared" si="1199"/>
        <v>10.487000000000002</v>
      </c>
      <c r="AT366" s="436">
        <f t="shared" si="1200"/>
        <v>5.7519999999999953</v>
      </c>
      <c r="AU366" s="266"/>
      <c r="AV366" s="328">
        <v>50.231999999999999</v>
      </c>
      <c r="AW366" s="266">
        <v>39.744999999999997</v>
      </c>
      <c r="AX366" s="266">
        <v>33.993000000000002</v>
      </c>
      <c r="AY366" s="266">
        <v>35.137999999999998</v>
      </c>
      <c r="AZ366" s="201">
        <v>31.414000000000001</v>
      </c>
      <c r="BA366" s="266"/>
      <c r="BB366" s="101"/>
      <c r="BC366" s="219"/>
      <c r="BD366" s="219"/>
      <c r="BE366" s="219"/>
      <c r="BF366" s="220"/>
      <c r="BG366" s="94">
        <f t="shared" si="1173"/>
        <v>-1</v>
      </c>
      <c r="BH366" s="94">
        <f t="shared" si="1201"/>
        <v>0.63606965174129371</v>
      </c>
      <c r="BI366" s="94">
        <f t="shared" si="1202"/>
        <v>0.24631840024802351</v>
      </c>
      <c r="BJ366" s="94">
        <f t="shared" si="1203"/>
        <v>-0.27024886877828058</v>
      </c>
      <c r="BK366" s="94">
        <f t="shared" si="1204"/>
        <v>0.17303609341825907</v>
      </c>
      <c r="BL366" s="94" t="e">
        <f t="shared" si="1205"/>
        <v>#DIV/0!</v>
      </c>
      <c r="BM366" s="362">
        <f t="shared" si="1174"/>
        <v>-13.154</v>
      </c>
      <c r="BN366" s="362">
        <f t="shared" si="1206"/>
        <v>5.1140000000000008</v>
      </c>
      <c r="BO366" s="436">
        <f t="shared" si="1207"/>
        <v>1.5889999999999995</v>
      </c>
      <c r="BP366" s="266"/>
      <c r="BQ366" s="328">
        <v>13.154</v>
      </c>
      <c r="BR366" s="266">
        <v>8.0399999999999991</v>
      </c>
      <c r="BS366" s="266">
        <v>6.4509999999999996</v>
      </c>
      <c r="BT366" s="266">
        <v>8.84</v>
      </c>
      <c r="BU366" s="201">
        <v>7.5359999999999996</v>
      </c>
      <c r="BV366" s="266"/>
      <c r="BW366" s="101"/>
      <c r="BX366" s="219"/>
      <c r="BY366" s="219"/>
      <c r="BZ366" s="219"/>
      <c r="CA366" s="219"/>
      <c r="CB366" s="94">
        <f t="shared" si="1175"/>
        <v>-1</v>
      </c>
      <c r="CC366" s="94">
        <f t="shared" si="1208"/>
        <v>0.49893465909090923</v>
      </c>
      <c r="CD366" s="94">
        <f t="shared" si="1209"/>
        <v>0.39613287059990082</v>
      </c>
      <c r="CE366" s="94">
        <f t="shared" si="1210"/>
        <v>-0.15624346371052081</v>
      </c>
      <c r="CF366" s="94">
        <f t="shared" si="1211"/>
        <v>0.33008763388510215</v>
      </c>
      <c r="CG366" s="94" t="e">
        <f t="shared" si="1212"/>
        <v>#DIV/0!</v>
      </c>
      <c r="CH366" s="362">
        <f t="shared" si="1176"/>
        <v>-16.884</v>
      </c>
      <c r="CI366" s="362">
        <f t="shared" si="1213"/>
        <v>5.620000000000001</v>
      </c>
      <c r="CJ366" s="436">
        <f t="shared" si="1214"/>
        <v>3.1959999999999997</v>
      </c>
      <c r="CK366" s="100"/>
      <c r="CL366" s="328">
        <v>16.884</v>
      </c>
      <c r="CM366" s="100">
        <v>11.263999999999999</v>
      </c>
      <c r="CN366" s="100">
        <v>8.0679999999999996</v>
      </c>
      <c r="CO366" s="100">
        <v>9.5619999999999994</v>
      </c>
      <c r="CP366" s="208">
        <v>7.1890000000000001</v>
      </c>
      <c r="CQ366" s="100"/>
      <c r="CR366" s="102"/>
      <c r="CS366" s="290"/>
      <c r="CT366" s="290"/>
      <c r="CU366" s="290"/>
      <c r="CV366" s="290"/>
      <c r="CW366" s="94">
        <f t="shared" si="1177"/>
        <v>-1</v>
      </c>
      <c r="CX366" s="94">
        <f t="shared" si="1215"/>
        <v>0.50527212695707746</v>
      </c>
      <c r="CY366" s="94">
        <f t="shared" si="1216"/>
        <v>0.42755055496426936</v>
      </c>
      <c r="CZ366" s="94">
        <f t="shared" si="1217"/>
        <v>-0.11551909628832706</v>
      </c>
      <c r="DA366" s="94">
        <f t="shared" si="1218"/>
        <v>0.32809430255402744</v>
      </c>
      <c r="DB366" s="94" t="e">
        <f t="shared" si="1219"/>
        <v>#DIV/0!</v>
      </c>
      <c r="DC366" s="362">
        <f t="shared" si="1178"/>
        <v>-14.132999999999999</v>
      </c>
      <c r="DD366" s="362">
        <f t="shared" si="1220"/>
        <v>4.7439999999999998</v>
      </c>
      <c r="DE366" s="436">
        <f t="shared" si="1221"/>
        <v>2.8119999999999994</v>
      </c>
      <c r="DF366" s="266"/>
      <c r="DG366" s="328">
        <v>14.132999999999999</v>
      </c>
      <c r="DH366" s="266">
        <v>9.3889999999999993</v>
      </c>
      <c r="DI366" s="266">
        <v>6.577</v>
      </c>
      <c r="DJ366" s="266">
        <v>7.4359999999999999</v>
      </c>
      <c r="DK366" s="201">
        <v>5.5990000000000002</v>
      </c>
      <c r="DL366" s="266"/>
      <c r="DM366" s="103"/>
      <c r="DN366" s="219"/>
      <c r="DO366" s="219"/>
      <c r="DP366" s="219"/>
      <c r="DQ366" s="219"/>
      <c r="DR366" s="94">
        <f t="shared" si="1179"/>
        <v>-1</v>
      </c>
      <c r="DS366" s="94">
        <f t="shared" si="1222"/>
        <v>0.36604083870083604</v>
      </c>
      <c r="DT366" s="94">
        <f t="shared" si="1223"/>
        <v>0.1059411943013034</v>
      </c>
      <c r="DU366" s="94">
        <f t="shared" si="1224"/>
        <v>4.6554048695376299E-2</v>
      </c>
      <c r="DV366" s="94">
        <f t="shared" si="1225"/>
        <v>0.17151351853572425</v>
      </c>
      <c r="DW366" s="94" t="e">
        <f t="shared" si="1226"/>
        <v>#DIV/0!</v>
      </c>
      <c r="DX366" s="362">
        <f t="shared" si="1180"/>
        <v>-19.936</v>
      </c>
      <c r="DY366" s="362">
        <f t="shared" si="1227"/>
        <v>5.3420000000000005</v>
      </c>
      <c r="DZ366" s="436">
        <f t="shared" si="1228"/>
        <v>1.3979999999999997</v>
      </c>
      <c r="EA366" s="100"/>
      <c r="EB366" s="328">
        <v>19.936</v>
      </c>
      <c r="EC366" s="100">
        <v>14.593999999999999</v>
      </c>
      <c r="ED366" s="100">
        <v>13.196</v>
      </c>
      <c r="EE366" s="100">
        <v>12.609</v>
      </c>
      <c r="EF366" s="208">
        <v>10.763</v>
      </c>
      <c r="EG366" s="100"/>
      <c r="EH366" s="102"/>
      <c r="EI366" s="290"/>
      <c r="EJ366" s="290"/>
      <c r="EK366" s="290"/>
      <c r="EL366" s="290"/>
      <c r="EM366" s="94">
        <f t="shared" si="1181"/>
        <v>-1</v>
      </c>
      <c r="EN366" s="94">
        <f t="shared" si="1229"/>
        <v>0.48222314449747516</v>
      </c>
      <c r="EO366" s="94">
        <f t="shared" si="1230"/>
        <v>-1.5526046986721127E-2</v>
      </c>
      <c r="EP366" s="94">
        <f t="shared" si="1231"/>
        <v>8.9512927996438785E-2</v>
      </c>
      <c r="EQ366" s="94">
        <f t="shared" si="1232"/>
        <v>0.11144553475715342</v>
      </c>
      <c r="ER366" s="94" t="e">
        <f t="shared" si="1233"/>
        <v>#DIV/0!</v>
      </c>
      <c r="ES366" s="362">
        <f t="shared" si="1182"/>
        <v>-42.856999999999999</v>
      </c>
      <c r="ET366" s="362">
        <f t="shared" si="1234"/>
        <v>13.942999999999998</v>
      </c>
      <c r="EU366" s="436">
        <f t="shared" si="1235"/>
        <v>-0.45599999999999952</v>
      </c>
      <c r="EV366" s="100"/>
      <c r="EW366" s="328">
        <v>42.856999999999999</v>
      </c>
      <c r="EX366" s="100">
        <v>28.914000000000001</v>
      </c>
      <c r="EY366" s="100">
        <v>29.37</v>
      </c>
      <c r="EZ366" s="100">
        <v>26.957000000000001</v>
      </c>
      <c r="FA366" s="208">
        <v>24.254000000000001</v>
      </c>
      <c r="FB366" s="100"/>
      <c r="FC366" s="102"/>
      <c r="FD366" s="290"/>
      <c r="FE366" s="290"/>
      <c r="FF366" s="290"/>
      <c r="FG366" s="290"/>
      <c r="FH366" s="94">
        <f t="shared" si="1183"/>
        <v>-1</v>
      </c>
      <c r="FI366" s="94">
        <f t="shared" si="1236"/>
        <v>0.16666666666666666</v>
      </c>
      <c r="FJ366" s="94">
        <f t="shared" si="1237"/>
        <v>0.11627906976744186</v>
      </c>
      <c r="FK366" s="94">
        <f t="shared" si="1238"/>
        <v>0</v>
      </c>
      <c r="FL366" s="94">
        <f t="shared" si="1239"/>
        <v>0.13157894736842105</v>
      </c>
      <c r="FM366" s="94" t="e">
        <f t="shared" si="1240"/>
        <v>#DIV/0!</v>
      </c>
      <c r="FN366" s="362">
        <f t="shared" si="1184"/>
        <v>-56</v>
      </c>
      <c r="FO366" s="362">
        <f t="shared" si="1241"/>
        <v>8</v>
      </c>
      <c r="FP366" s="436">
        <f t="shared" si="1242"/>
        <v>5</v>
      </c>
      <c r="FQ366" s="486"/>
      <c r="FR366" s="85">
        <v>56</v>
      </c>
      <c r="FS366" s="486">
        <v>48</v>
      </c>
      <c r="FT366" s="486">
        <v>43</v>
      </c>
      <c r="FU366" s="486">
        <v>43</v>
      </c>
      <c r="FV366" s="2">
        <v>38</v>
      </c>
      <c r="FW366" s="486"/>
      <c r="FX366" s="96"/>
      <c r="FY366" s="494"/>
      <c r="FZ366" s="494"/>
      <c r="GA366" s="494"/>
      <c r="GB366" s="494"/>
      <c r="GC366" s="2"/>
      <c r="GD366" s="97"/>
      <c r="GE366" s="1" t="s">
        <v>77</v>
      </c>
      <c r="GF366" s="336"/>
      <c r="GG366" s="1">
        <v>8800</v>
      </c>
      <c r="GH366" s="1" t="s">
        <v>90</v>
      </c>
      <c r="GI366" s="18" t="s">
        <v>294</v>
      </c>
      <c r="GJ366" s="94">
        <f t="shared" si="1116"/>
        <v>-1</v>
      </c>
      <c r="GK366" s="94">
        <f t="shared" si="1117"/>
        <v>0.20635372650264591</v>
      </c>
      <c r="GL366" s="94">
        <f t="shared" si="1118"/>
        <v>0.29640909412847932</v>
      </c>
      <c r="GM366" s="94">
        <f t="shared" si="1119"/>
        <v>-0.23579625010045691</v>
      </c>
      <c r="GN366" s="94">
        <f t="shared" si="1120"/>
        <v>0.22503279167425583</v>
      </c>
      <c r="GO366" s="392" t="e">
        <f t="shared" si="1121"/>
        <v>#VALUE!</v>
      </c>
      <c r="GP366" s="366">
        <f t="shared" si="1122"/>
        <v>-0.97793223284100783</v>
      </c>
      <c r="GQ366" s="366">
        <f t="shared" si="1123"/>
        <v>0.16728091941891354</v>
      </c>
      <c r="GR366" s="437">
        <f t="shared" si="1124"/>
        <v>0.18534614000608962</v>
      </c>
      <c r="GS366" s="94">
        <f t="shared" si="1185"/>
        <v>0</v>
      </c>
      <c r="GT366" s="94">
        <f t="shared" si="1243"/>
        <v>0.97793223284100783</v>
      </c>
      <c r="GU366" s="392">
        <f t="shared" si="1244"/>
        <v>0.81065131342209429</v>
      </c>
      <c r="GV366" s="94">
        <f t="shared" si="1245"/>
        <v>0.62530517341600467</v>
      </c>
      <c r="GW366" s="94">
        <f t="shared" si="1246"/>
        <v>0.81824405271264755</v>
      </c>
      <c r="GX366" s="94">
        <f t="shared" si="1247"/>
        <v>0.66793644894546134</v>
      </c>
      <c r="GY366" s="438" t="str">
        <f t="shared" si="1248"/>
        <v>Negativ EK</v>
      </c>
      <c r="GZ366" s="438" t="str">
        <f t="shared" si="1249"/>
        <v>Negativ EK</v>
      </c>
      <c r="HA366" s="438" t="str">
        <f t="shared" si="1250"/>
        <v>Negativ EK</v>
      </c>
      <c r="HB366" s="438" t="str">
        <f t="shared" si="1251"/>
        <v>Negativ EK</v>
      </c>
      <c r="HC366" s="438" t="str">
        <f t="shared" si="1252"/>
        <v>Negativ EK</v>
      </c>
      <c r="HD366" s="94">
        <f t="shared" si="1125"/>
        <v>-1</v>
      </c>
      <c r="HE366" s="94">
        <f t="shared" si="1126"/>
        <v>0.32862414599336165</v>
      </c>
      <c r="HF366" s="94">
        <f t="shared" si="1127"/>
        <v>0.20447080726735317</v>
      </c>
      <c r="HG366" s="94">
        <f t="shared" si="1128"/>
        <v>-0.33652981374837154</v>
      </c>
      <c r="HH366" s="94">
        <f t="shared" si="1129"/>
        <v>0.11112133759412837</v>
      </c>
      <c r="HI366" s="392" t="e">
        <f t="shared" si="1130"/>
        <v>#VALUE!</v>
      </c>
      <c r="HJ366" s="366">
        <f t="shared" si="1131"/>
        <v>-0.36655473659277421</v>
      </c>
      <c r="HK366" s="366">
        <f t="shared" si="1132"/>
        <v>9.0664269226087002E-2</v>
      </c>
      <c r="HL366" s="437">
        <f t="shared" si="1133"/>
        <v>4.6835129784355473E-2</v>
      </c>
      <c r="HM366" s="94">
        <f t="shared" si="1186"/>
        <v>0</v>
      </c>
      <c r="HN366" s="94">
        <f t="shared" si="1253"/>
        <v>0.36655473659277421</v>
      </c>
      <c r="HO366" s="392">
        <f t="shared" si="1254"/>
        <v>0.27589046736668721</v>
      </c>
      <c r="HP366" s="94">
        <f t="shared" si="1255"/>
        <v>0.22905533758233174</v>
      </c>
      <c r="HQ366" s="94">
        <f t="shared" si="1256"/>
        <v>0.34523832770303253</v>
      </c>
      <c r="HR366" s="94">
        <f t="shared" si="1257"/>
        <v>0.31071163519419476</v>
      </c>
      <c r="HS366" s="438" t="str">
        <f t="shared" si="1258"/>
        <v>i.a.</v>
      </c>
      <c r="HT366" s="438" t="str">
        <f t="shared" si="1259"/>
        <v>i.a.</v>
      </c>
      <c r="HU366" s="438" t="str">
        <f t="shared" si="1260"/>
        <v>i.a.</v>
      </c>
      <c r="HV366" s="438" t="str">
        <f t="shared" si="1261"/>
        <v>i.a.</v>
      </c>
      <c r="HW366" s="438" t="str">
        <f t="shared" si="1262"/>
        <v>i.a.</v>
      </c>
      <c r="HX366" s="94" t="e">
        <f t="shared" si="1134"/>
        <v>#VALUE!</v>
      </c>
      <c r="HY366" s="94">
        <f t="shared" si="1135"/>
        <v>-7.8383815708146426E-2</v>
      </c>
      <c r="HZ366" s="94">
        <f t="shared" si="1136"/>
        <v>0.12338288983292819</v>
      </c>
      <c r="IA366" s="94">
        <f t="shared" si="1137"/>
        <v>-3.9429435114700123E-2</v>
      </c>
      <c r="IB366" s="94">
        <f t="shared" si="1138"/>
        <v>5.4044918891770523E-2</v>
      </c>
      <c r="IC366" s="392" t="e">
        <f t="shared" si="1139"/>
        <v>#VALUE!</v>
      </c>
      <c r="ID366" s="366" t="e">
        <f t="shared" si="1140"/>
        <v>#VALUE!</v>
      </c>
      <c r="IE366" s="366">
        <f t="shared" si="1141"/>
        <v>-3.9563305196260945E-2</v>
      </c>
      <c r="IF366" s="437">
        <f t="shared" si="1142"/>
        <v>5.5436180259970047E-2</v>
      </c>
      <c r="IG366" s="94" t="str">
        <f t="shared" si="1187"/>
        <v>i.a.</v>
      </c>
      <c r="IH366" s="94">
        <f t="shared" si="1263"/>
        <v>0.4651748839162797</v>
      </c>
      <c r="II366" s="392">
        <f t="shared" si="1264"/>
        <v>0.50473818911254065</v>
      </c>
      <c r="IJ366" s="94">
        <f t="shared" si="1265"/>
        <v>0.4493020088525706</v>
      </c>
      <c r="IK366" s="94">
        <f t="shared" si="1266"/>
        <v>0.46774492710613197</v>
      </c>
      <c r="IL366" s="94">
        <f t="shared" si="1267"/>
        <v>0.44376185371485111</v>
      </c>
      <c r="IM366" s="438" t="str">
        <f t="shared" si="1268"/>
        <v>i.a.</v>
      </c>
      <c r="IN366" s="438" t="str">
        <f t="shared" si="1269"/>
        <v>i.a.</v>
      </c>
      <c r="IO366" s="438" t="str">
        <f t="shared" si="1270"/>
        <v>i.a.</v>
      </c>
      <c r="IP366" s="438" t="str">
        <f t="shared" si="1271"/>
        <v>i.a.</v>
      </c>
      <c r="IQ366" s="438" t="str">
        <f t="shared" si="1272"/>
        <v>i.a.</v>
      </c>
      <c r="IR366" s="438" t="str">
        <f t="shared" si="1188"/>
        <v>i.a.</v>
      </c>
      <c r="IS366" s="94" t="e">
        <f t="shared" si="1143"/>
        <v>#VALUE!</v>
      </c>
      <c r="IT366" s="94" t="e">
        <f t="shared" si="1144"/>
        <v>#VALUE!</v>
      </c>
      <c r="IU366" s="94" t="e">
        <f t="shared" si="1145"/>
        <v>#VALUE!</v>
      </c>
      <c r="IV366" s="94" t="e">
        <f t="shared" si="1146"/>
        <v>#VALUE!</v>
      </c>
      <c r="IW366" s="94" t="e">
        <f t="shared" si="1147"/>
        <v>#VALUE!</v>
      </c>
      <c r="IX366" s="392" t="e">
        <f t="shared" si="1148"/>
        <v>#VALUE!</v>
      </c>
      <c r="IY366" s="366" t="e">
        <f t="shared" si="1149"/>
        <v>#VALUE!</v>
      </c>
      <c r="IZ366" s="366" t="e">
        <f t="shared" si="1150"/>
        <v>#VALUE!</v>
      </c>
      <c r="JA366" s="437" t="e">
        <f t="shared" si="1151"/>
        <v>#VALUE!</v>
      </c>
      <c r="JB366" s="462"/>
      <c r="JC366" s="94" t="str">
        <f t="shared" si="1273"/>
        <v>i.a.</v>
      </c>
      <c r="JD366" s="392" t="str">
        <f t="shared" si="1274"/>
        <v>i.a.</v>
      </c>
      <c r="JE366" s="94" t="str">
        <f t="shared" si="1275"/>
        <v>i.a.</v>
      </c>
      <c r="JF366" s="94" t="str">
        <f t="shared" si="1276"/>
        <v>i.a.</v>
      </c>
      <c r="JG366" s="94" t="str">
        <f t="shared" si="1277"/>
        <v>i.a.</v>
      </c>
      <c r="JH366" s="438" t="str">
        <f t="shared" si="1278"/>
        <v>i.a.</v>
      </c>
      <c r="JI366" s="438" t="str">
        <f t="shared" si="1279"/>
        <v>i.a.</v>
      </c>
      <c r="JJ366" s="438" t="str">
        <f t="shared" si="1280"/>
        <v>i.a.</v>
      </c>
      <c r="JK366" s="438" t="str">
        <f t="shared" si="1281"/>
        <v>i.a.</v>
      </c>
      <c r="JL366" s="438" t="str">
        <f t="shared" si="1282"/>
        <v>i.a.</v>
      </c>
      <c r="JM366" s="438" t="str">
        <f t="shared" si="1189"/>
        <v>i.a.</v>
      </c>
      <c r="JN366" s="94" t="e">
        <f t="shared" si="1152"/>
        <v>#VALUE!</v>
      </c>
      <c r="JO366" s="94" t="e">
        <f t="shared" si="1153"/>
        <v>#DIV/0!</v>
      </c>
      <c r="JP366" s="94" t="e">
        <f t="shared" si="1154"/>
        <v>#DIV/0!</v>
      </c>
      <c r="JQ366" s="94" t="e">
        <f t="shared" si="1155"/>
        <v>#DIV/0!</v>
      </c>
      <c r="JR366" s="94" t="e">
        <f t="shared" si="1156"/>
        <v>#DIV/0!</v>
      </c>
      <c r="JS366" s="392" t="e">
        <f t="shared" si="1157"/>
        <v>#VALUE!</v>
      </c>
      <c r="JT366" s="364" t="e">
        <f t="shared" si="1158"/>
        <v>#VALUE!</v>
      </c>
      <c r="JU366" s="366">
        <f t="shared" si="1159"/>
        <v>0</v>
      </c>
      <c r="JV366" s="439">
        <f t="shared" si="1160"/>
        <v>0</v>
      </c>
      <c r="JW366" s="99" t="str">
        <f t="shared" si="1190"/>
        <v>i.a.</v>
      </c>
      <c r="JX366" s="99">
        <f t="shared" si="1283"/>
        <v>0</v>
      </c>
      <c r="JY366" s="393">
        <f t="shared" si="1284"/>
        <v>0</v>
      </c>
      <c r="JZ366" s="99">
        <f t="shared" si="1285"/>
        <v>0</v>
      </c>
      <c r="KA366" s="99">
        <f t="shared" si="1286"/>
        <v>0</v>
      </c>
      <c r="KB366" s="358">
        <f t="shared" si="1287"/>
        <v>0</v>
      </c>
      <c r="KC366" s="440" t="str">
        <f t="shared" si="1288"/>
        <v>i.a.</v>
      </c>
      <c r="KD366" s="440" t="str">
        <f t="shared" si="1289"/>
        <v>i.a.</v>
      </c>
      <c r="KE366" s="440" t="str">
        <f t="shared" si="1290"/>
        <v>i.a.</v>
      </c>
      <c r="KF366" s="440" t="str">
        <f t="shared" si="1191"/>
        <v>i.a.</v>
      </c>
      <c r="KG366" s="440" t="str">
        <f t="shared" si="1192"/>
        <v>i.a.</v>
      </c>
      <c r="KH366" s="440" t="str">
        <f t="shared" si="1193"/>
        <v>i.a.</v>
      </c>
      <c r="KI366" s="94">
        <f t="shared" si="1161"/>
        <v>-1</v>
      </c>
      <c r="KJ366" s="99">
        <f t="shared" si="1162"/>
        <v>0.28480113636363635</v>
      </c>
      <c r="KK366" s="94">
        <f t="shared" si="1163"/>
        <v>0.25070236324574457</v>
      </c>
      <c r="KL366" s="94">
        <f t="shared" si="1164"/>
        <v>-0.15624346371052086</v>
      </c>
      <c r="KM366" s="94">
        <f t="shared" si="1165"/>
        <v>0.17542628110776473</v>
      </c>
      <c r="KN366" s="394" t="e">
        <f t="shared" si="1166"/>
        <v>#VALUE!</v>
      </c>
      <c r="KO366" s="364">
        <f t="shared" si="1167"/>
        <v>-0.30149999999999999</v>
      </c>
      <c r="KP366" s="366">
        <f t="shared" si="1168"/>
        <v>6.6833333333333328E-2</v>
      </c>
      <c r="KQ366" s="439">
        <f t="shared" si="1169"/>
        <v>4.7038759689922494E-2</v>
      </c>
      <c r="KR366" s="308"/>
      <c r="KS366" s="99">
        <f t="shared" si="1291"/>
        <v>0.30149999999999999</v>
      </c>
      <c r="KT366" s="395">
        <f t="shared" si="1292"/>
        <v>0.23466666666666666</v>
      </c>
      <c r="KU366" s="308">
        <f t="shared" si="1293"/>
        <v>0.18762790697674417</v>
      </c>
      <c r="KV366" s="308">
        <f t="shared" si="1294"/>
        <v>0.22237209302325581</v>
      </c>
      <c r="KW366" s="308">
        <f t="shared" si="1295"/>
        <v>0.18918421052631579</v>
      </c>
      <c r="KX366" s="441" t="str">
        <f t="shared" si="1296"/>
        <v>i.a.</v>
      </c>
      <c r="KY366" s="441" t="str">
        <f t="shared" si="1297"/>
        <v>i.a.</v>
      </c>
      <c r="KZ366" s="441" t="str">
        <f t="shared" si="1298"/>
        <v>i.a.</v>
      </c>
      <c r="LA366" s="441" t="str">
        <f t="shared" si="1299"/>
        <v>i.a.</v>
      </c>
      <c r="LB366" s="441" t="str">
        <f t="shared" si="1300"/>
        <v>i.a.</v>
      </c>
      <c r="LC366" s="441" t="str">
        <f t="shared" si="1194"/>
        <v>i.a.</v>
      </c>
    </row>
    <row r="367" spans="1:315" s="1" customFormat="1" ht="15.75" customHeight="1" x14ac:dyDescent="0.3">
      <c r="A367" s="348" t="s">
        <v>990</v>
      </c>
      <c r="B367" s="171">
        <v>38381733</v>
      </c>
      <c r="C367" t="s">
        <v>128</v>
      </c>
      <c r="D367" s="336"/>
      <c r="E367"/>
      <c r="F367"/>
      <c r="G367">
        <v>711210</v>
      </c>
      <c r="H367"/>
      <c r="I367" s="190">
        <v>45018</v>
      </c>
      <c r="J367" s="176"/>
      <c r="K367" s="176" t="s">
        <v>132</v>
      </c>
      <c r="L367" s="176" t="s">
        <v>132</v>
      </c>
      <c r="M367" s="176" t="s">
        <v>132</v>
      </c>
      <c r="N367" s="176" t="s">
        <v>132</v>
      </c>
      <c r="O367" s="178" t="s">
        <v>132</v>
      </c>
      <c r="P367" s="178"/>
      <c r="Q367" s="94" t="e">
        <f t="shared" si="1107"/>
        <v>#DIV/0!</v>
      </c>
      <c r="R367" s="409" t="e">
        <f t="shared" si="1108"/>
        <v>#DIV/0!</v>
      </c>
      <c r="S367" s="94" t="e">
        <f t="shared" si="1109"/>
        <v>#DIV/0!</v>
      </c>
      <c r="T367" s="94" t="e">
        <f t="shared" si="1110"/>
        <v>#DIV/0!</v>
      </c>
      <c r="U367" s="94" t="e">
        <f t="shared" si="1111"/>
        <v>#DIV/0!</v>
      </c>
      <c r="V367" s="94" t="e">
        <f t="shared" si="1112"/>
        <v>#DIV/0!</v>
      </c>
      <c r="W367" s="362">
        <f t="shared" si="1113"/>
        <v>0</v>
      </c>
      <c r="X367" s="362">
        <f t="shared" si="1114"/>
        <v>0</v>
      </c>
      <c r="Y367" s="410">
        <f t="shared" si="1115"/>
        <v>0</v>
      </c>
      <c r="Z367" s="100"/>
      <c r="AA367" s="396"/>
      <c r="AB367" s="100"/>
      <c r="AC367" s="100"/>
      <c r="AD367" s="100"/>
      <c r="AE367" s="208"/>
      <c r="AF367" s="411"/>
      <c r="AG367" s="412"/>
      <c r="AH367" s="412"/>
      <c r="AI367" s="412"/>
      <c r="AJ367" s="412"/>
      <c r="AK367" s="413"/>
      <c r="AL367" s="94">
        <f t="shared" si="1170"/>
        <v>-1</v>
      </c>
      <c r="AM367" s="94">
        <f t="shared" si="1171"/>
        <v>0.19963221868642081</v>
      </c>
      <c r="AN367" s="94">
        <f t="shared" si="1195"/>
        <v>0.58775780667605404</v>
      </c>
      <c r="AO367" s="94">
        <f t="shared" si="1196"/>
        <v>0.63468959447566176</v>
      </c>
      <c r="AP367" s="94">
        <f t="shared" si="1197"/>
        <v>0.94919503826867246</v>
      </c>
      <c r="AQ367" s="94" t="e">
        <f t="shared" si="1198"/>
        <v>#DIV/0!</v>
      </c>
      <c r="AR367" s="362">
        <f t="shared" si="1172"/>
        <v>-91.983000000000004</v>
      </c>
      <c r="AS367" s="362">
        <f t="shared" si="1199"/>
        <v>15.307000000000002</v>
      </c>
      <c r="AT367" s="410">
        <f t="shared" si="1200"/>
        <v>28.384</v>
      </c>
      <c r="AU367" s="266"/>
      <c r="AV367" s="328">
        <v>91.983000000000004</v>
      </c>
      <c r="AW367" s="266">
        <v>76.676000000000002</v>
      </c>
      <c r="AX367" s="266">
        <v>48.292000000000002</v>
      </c>
      <c r="AY367" s="266">
        <v>29.542000000000002</v>
      </c>
      <c r="AZ367" s="201">
        <v>15.156000000000001</v>
      </c>
      <c r="BA367" s="434"/>
      <c r="BB367" s="413"/>
      <c r="BC367" s="412"/>
      <c r="BD367" s="412"/>
      <c r="BE367" s="412"/>
      <c r="BF367" s="413"/>
      <c r="BG367" s="94">
        <f t="shared" si="1173"/>
        <v>-1</v>
      </c>
      <c r="BH367" s="94">
        <f t="shared" si="1201"/>
        <v>-0.33605008268367575</v>
      </c>
      <c r="BI367" s="94">
        <f t="shared" si="1202"/>
        <v>0.58777194298574631</v>
      </c>
      <c r="BJ367" s="94">
        <f t="shared" si="1203"/>
        <v>3.7959898773603326E-2</v>
      </c>
      <c r="BK367" s="94">
        <f t="shared" si="1204"/>
        <v>1.0722065348931018</v>
      </c>
      <c r="BL367" s="94" t="e">
        <f t="shared" si="1205"/>
        <v>#DIV/0!</v>
      </c>
      <c r="BM367" s="362">
        <f t="shared" si="1174"/>
        <v>-5.6210000000000004</v>
      </c>
      <c r="BN367" s="362">
        <f t="shared" si="1206"/>
        <v>-2.8449999999999989</v>
      </c>
      <c r="BO367" s="410">
        <f t="shared" si="1207"/>
        <v>3.1339999999999995</v>
      </c>
      <c r="BP367" s="266"/>
      <c r="BQ367" s="328">
        <v>5.6210000000000004</v>
      </c>
      <c r="BR367" s="266">
        <v>8.4659999999999993</v>
      </c>
      <c r="BS367" s="266">
        <v>5.3319999999999999</v>
      </c>
      <c r="BT367" s="266">
        <v>5.1369999999999996</v>
      </c>
      <c r="BU367" s="201">
        <v>2.4790000000000001</v>
      </c>
      <c r="BV367" s="434"/>
      <c r="BW367" s="413"/>
      <c r="BX367" s="412"/>
      <c r="BY367" s="412"/>
      <c r="BZ367" s="412"/>
      <c r="CA367" s="412"/>
      <c r="CB367" s="94">
        <f t="shared" si="1175"/>
        <v>-1</v>
      </c>
      <c r="CC367" s="94">
        <f t="shared" si="1208"/>
        <v>-0.33787950664136623</v>
      </c>
      <c r="CD367" s="94">
        <f t="shared" si="1209"/>
        <v>0.59485530546623799</v>
      </c>
      <c r="CE367" s="94">
        <f t="shared" si="1210"/>
        <v>1.4974083317335438E-2</v>
      </c>
      <c r="CF367" s="94">
        <f t="shared" si="1211"/>
        <v>1.1123276561232762</v>
      </c>
      <c r="CG367" s="94" t="e">
        <f t="shared" si="1212"/>
        <v>#DIV/0!</v>
      </c>
      <c r="CH367" s="362">
        <f t="shared" si="1176"/>
        <v>-5.5830000000000002</v>
      </c>
      <c r="CI367" s="362">
        <f t="shared" si="1213"/>
        <v>-2.8490000000000002</v>
      </c>
      <c r="CJ367" s="410">
        <f t="shared" si="1214"/>
        <v>3.1450000000000005</v>
      </c>
      <c r="CK367" s="100"/>
      <c r="CL367" s="328">
        <v>5.5830000000000002</v>
      </c>
      <c r="CM367" s="100">
        <v>8.4320000000000004</v>
      </c>
      <c r="CN367" s="100">
        <v>5.2869999999999999</v>
      </c>
      <c r="CO367" s="100">
        <v>5.2089999999999996</v>
      </c>
      <c r="CP367" s="208">
        <v>2.4660000000000002</v>
      </c>
      <c r="CQ367" s="411"/>
      <c r="CR367" s="418"/>
      <c r="CS367" s="418"/>
      <c r="CT367" s="418"/>
      <c r="CU367" s="418"/>
      <c r="CV367" s="418"/>
      <c r="CW367" s="94">
        <f t="shared" si="1177"/>
        <v>-1</v>
      </c>
      <c r="CX367" s="94">
        <f t="shared" si="1215"/>
        <v>-0.34169326645386827</v>
      </c>
      <c r="CY367" s="94">
        <f t="shared" si="1216"/>
        <v>0.6015092502434275</v>
      </c>
      <c r="CZ367" s="94">
        <f t="shared" si="1217"/>
        <v>1.4070599851888297E-2</v>
      </c>
      <c r="DA367" s="94">
        <f t="shared" si="1218"/>
        <v>1.1253934942287516</v>
      </c>
      <c r="DB367" s="94" t="e">
        <f t="shared" si="1219"/>
        <v>#DIV/0!</v>
      </c>
      <c r="DC367" s="362">
        <f t="shared" si="1178"/>
        <v>-4.3310000000000004</v>
      </c>
      <c r="DD367" s="362">
        <f t="shared" si="1220"/>
        <v>-2.2479999999999993</v>
      </c>
      <c r="DE367" s="410">
        <f t="shared" si="1221"/>
        <v>2.4710000000000001</v>
      </c>
      <c r="DF367" s="266"/>
      <c r="DG367" s="328">
        <v>4.3310000000000004</v>
      </c>
      <c r="DH367" s="266">
        <v>6.5789999999999997</v>
      </c>
      <c r="DI367" s="266">
        <v>4.1079999999999997</v>
      </c>
      <c r="DJ367" s="266">
        <v>4.0510000000000002</v>
      </c>
      <c r="DK367" s="201">
        <v>1.9059999999999999</v>
      </c>
      <c r="DL367" s="434"/>
      <c r="DM367" s="412"/>
      <c r="DN367" s="412"/>
      <c r="DO367" s="412"/>
      <c r="DP367" s="412"/>
      <c r="DQ367" s="412"/>
      <c r="DR367" s="94">
        <f t="shared" si="1179"/>
        <v>-1</v>
      </c>
      <c r="DS367" s="94">
        <f t="shared" si="1222"/>
        <v>0.11807077983088006</v>
      </c>
      <c r="DT367" s="94">
        <f t="shared" si="1223"/>
        <v>0.28819257665411518</v>
      </c>
      <c r="DU367" s="94">
        <f t="shared" si="1224"/>
        <v>0.35298398835516726</v>
      </c>
      <c r="DV367" s="94">
        <f t="shared" si="1225"/>
        <v>0.76833976833976847</v>
      </c>
      <c r="DW367" s="94" t="e">
        <f t="shared" si="1226"/>
        <v>#DIV/0!</v>
      </c>
      <c r="DX367" s="362">
        <f t="shared" si="1180"/>
        <v>-10.71</v>
      </c>
      <c r="DY367" s="362">
        <f t="shared" si="1227"/>
        <v>1.1310000000000002</v>
      </c>
      <c r="DZ367" s="410">
        <f t="shared" si="1228"/>
        <v>2.1430000000000007</v>
      </c>
      <c r="EA367" s="100"/>
      <c r="EB367" s="328">
        <v>10.71</v>
      </c>
      <c r="EC367" s="100">
        <v>9.5790000000000006</v>
      </c>
      <c r="ED367" s="100">
        <v>7.4359999999999999</v>
      </c>
      <c r="EE367" s="100">
        <v>5.4960000000000004</v>
      </c>
      <c r="EF367" s="208">
        <v>3.1080000000000001</v>
      </c>
      <c r="EG367" s="411"/>
      <c r="EH367" s="418"/>
      <c r="EI367" s="418"/>
      <c r="EJ367" s="418"/>
      <c r="EK367" s="418"/>
      <c r="EL367" s="418"/>
      <c r="EM367" s="94">
        <f t="shared" si="1181"/>
        <v>-1</v>
      </c>
      <c r="EN367" s="94">
        <f t="shared" si="1229"/>
        <v>-0.15113285272914534</v>
      </c>
      <c r="EO367" s="94">
        <f t="shared" si="1230"/>
        <v>0.15252225519287851</v>
      </c>
      <c r="EP367" s="94">
        <f t="shared" si="1231"/>
        <v>1.015952143569292</v>
      </c>
      <c r="EQ367" s="94">
        <f t="shared" si="1232"/>
        <v>1.1292103028587603</v>
      </c>
      <c r="ER367" s="94" t="e">
        <f t="shared" si="1233"/>
        <v>#DIV/0!</v>
      </c>
      <c r="ES367" s="362">
        <f t="shared" si="1182"/>
        <v>-29.672999999999998</v>
      </c>
      <c r="ET367" s="362">
        <f t="shared" si="1234"/>
        <v>-5.2830000000000048</v>
      </c>
      <c r="EU367" s="410">
        <f t="shared" si="1235"/>
        <v>4.6260000000000048</v>
      </c>
      <c r="EV367" s="100"/>
      <c r="EW367" s="328">
        <v>29.672999999999998</v>
      </c>
      <c r="EX367" s="100">
        <v>34.956000000000003</v>
      </c>
      <c r="EY367" s="100">
        <v>30.33</v>
      </c>
      <c r="EZ367" s="100">
        <v>15.045</v>
      </c>
      <c r="FA367" s="208">
        <v>7.0659999999999998</v>
      </c>
      <c r="FB367" s="411"/>
      <c r="FC367" s="418"/>
      <c r="FD367" s="418"/>
      <c r="FE367" s="418"/>
      <c r="FF367" s="418"/>
      <c r="FG367" s="418"/>
      <c r="FH367" s="94">
        <f t="shared" si="1183"/>
        <v>-1</v>
      </c>
      <c r="FI367" s="94">
        <f t="shared" si="1236"/>
        <v>0.23157894736842105</v>
      </c>
      <c r="FJ367" s="94">
        <f t="shared" si="1237"/>
        <v>0.35714285714285715</v>
      </c>
      <c r="FK367" s="94">
        <f t="shared" si="1238"/>
        <v>0.94444444444444442</v>
      </c>
      <c r="FL367" s="94">
        <f t="shared" si="1239"/>
        <v>0.8</v>
      </c>
      <c r="FM367" s="94" t="e">
        <f t="shared" si="1240"/>
        <v>#DIV/0!</v>
      </c>
      <c r="FN367" s="362">
        <f t="shared" si="1184"/>
        <v>-117</v>
      </c>
      <c r="FO367" s="362">
        <f t="shared" si="1241"/>
        <v>22</v>
      </c>
      <c r="FP367" s="410">
        <f t="shared" si="1242"/>
        <v>25</v>
      </c>
      <c r="FQ367" s="486"/>
      <c r="FR367" s="85">
        <v>117</v>
      </c>
      <c r="FS367" s="486">
        <v>95</v>
      </c>
      <c r="FT367" s="486">
        <v>70</v>
      </c>
      <c r="FU367" s="486">
        <v>36</v>
      </c>
      <c r="FV367" s="2">
        <v>20</v>
      </c>
      <c r="FW367" s="495"/>
      <c r="FX367" s="496"/>
      <c r="FY367" s="496"/>
      <c r="FZ367" s="496"/>
      <c r="GA367" s="496"/>
      <c r="GB367" s="496"/>
      <c r="GC367" s="2"/>
      <c r="GD367" s="446"/>
      <c r="GE367" s="1" t="s">
        <v>81</v>
      </c>
      <c r="GF367" s="336"/>
      <c r="GG367" s="421">
        <v>5000</v>
      </c>
      <c r="GH367" s="421" t="s">
        <v>991</v>
      </c>
      <c r="GI367" s="422" t="s">
        <v>82</v>
      </c>
      <c r="GJ367" s="94">
        <f t="shared" si="1116"/>
        <v>-1</v>
      </c>
      <c r="GK367" s="94">
        <f t="shared" si="1117"/>
        <v>-0.44472471809861736</v>
      </c>
      <c r="GL367" s="94">
        <f t="shared" si="1118"/>
        <v>0.21214627154213289</v>
      </c>
      <c r="GM367" s="94">
        <f t="shared" si="1119"/>
        <v>-0.32471102591537621</v>
      </c>
      <c r="GN367" s="94">
        <f t="shared" si="1120"/>
        <v>0.52606098447957728</v>
      </c>
      <c r="GO367" s="392" t="e">
        <f t="shared" si="1121"/>
        <v>#VALUE!</v>
      </c>
      <c r="GP367" s="366">
        <f t="shared" si="1122"/>
        <v>-0.55034747892946911</v>
      </c>
      <c r="GQ367" s="366">
        <f t="shared" si="1123"/>
        <v>-0.44077799859036637</v>
      </c>
      <c r="GR367" s="423">
        <f t="shared" si="1124"/>
        <v>0.17346386292039229</v>
      </c>
      <c r="GS367" s="94">
        <f t="shared" si="1185"/>
        <v>0</v>
      </c>
      <c r="GT367" s="94">
        <f t="shared" si="1243"/>
        <v>0.55034747892946911</v>
      </c>
      <c r="GU367" s="392">
        <f t="shared" si="1244"/>
        <v>0.99112547751983548</v>
      </c>
      <c r="GV367" s="94">
        <f t="shared" si="1245"/>
        <v>0.8176616145994432</v>
      </c>
      <c r="GW367" s="94">
        <f t="shared" si="1246"/>
        <v>1.2108321710832168</v>
      </c>
      <c r="GX367" s="94">
        <f t="shared" si="1247"/>
        <v>0.79343629343629352</v>
      </c>
      <c r="GY367" s="424" t="str">
        <f t="shared" si="1248"/>
        <v>Negativ EK</v>
      </c>
      <c r="GZ367" s="424" t="str">
        <f t="shared" si="1249"/>
        <v>Negativ EK</v>
      </c>
      <c r="HA367" s="424" t="str">
        <f t="shared" si="1250"/>
        <v>Negativ EK</v>
      </c>
      <c r="HB367" s="424" t="str">
        <f t="shared" si="1251"/>
        <v>Negativ EK</v>
      </c>
      <c r="HC367" s="424" t="str">
        <f t="shared" si="1252"/>
        <v>Negativ EK</v>
      </c>
      <c r="HD367" s="94">
        <f t="shared" si="1125"/>
        <v>-1</v>
      </c>
      <c r="HE367" s="94">
        <f t="shared" si="1126"/>
        <v>-0.32930055699587585</v>
      </c>
      <c r="HF367" s="94">
        <f t="shared" si="1127"/>
        <v>0.10353141428450563</v>
      </c>
      <c r="HG367" s="94">
        <f t="shared" si="1128"/>
        <v>-0.49420757417557809</v>
      </c>
      <c r="HH367" s="94">
        <f t="shared" si="1129"/>
        <v>0.32442778486315915</v>
      </c>
      <c r="HI367" s="392" t="e">
        <f t="shared" si="1130"/>
        <v>#VALUE!</v>
      </c>
      <c r="HJ367" s="366">
        <f t="shared" si="1131"/>
        <v>-0.17394668028284516</v>
      </c>
      <c r="HK367" s="366">
        <f t="shared" si="1132"/>
        <v>-8.540448229412384E-2</v>
      </c>
      <c r="HL367" s="423">
        <f t="shared" si="1133"/>
        <v>2.4331878830412518E-2</v>
      </c>
      <c r="HM367" s="94">
        <f t="shared" si="1186"/>
        <v>0</v>
      </c>
      <c r="HN367" s="94">
        <f t="shared" si="1253"/>
        <v>0.17394668028284516</v>
      </c>
      <c r="HO367" s="392">
        <f t="shared" si="1254"/>
        <v>0.259351162576969</v>
      </c>
      <c r="HP367" s="94">
        <f t="shared" si="1255"/>
        <v>0.23501928374655648</v>
      </c>
      <c r="HQ367" s="94">
        <f t="shared" si="1256"/>
        <v>0.46465560128442851</v>
      </c>
      <c r="HR367" s="94">
        <f t="shared" si="1257"/>
        <v>0.35083498443249367</v>
      </c>
      <c r="HS367" s="424" t="str">
        <f t="shared" si="1258"/>
        <v>i.a.</v>
      </c>
      <c r="HT367" s="424" t="str">
        <f t="shared" si="1259"/>
        <v>i.a.</v>
      </c>
      <c r="HU367" s="424" t="str">
        <f t="shared" si="1260"/>
        <v>i.a.</v>
      </c>
      <c r="HV367" s="424" t="str">
        <f t="shared" si="1261"/>
        <v>i.a.</v>
      </c>
      <c r="HW367" s="424" t="str">
        <f t="shared" si="1262"/>
        <v>i.a.</v>
      </c>
      <c r="HX367" s="94" t="e">
        <f t="shared" si="1134"/>
        <v>#VALUE!</v>
      </c>
      <c r="HY367" s="94">
        <f t="shared" si="1135"/>
        <v>0.3171328204013158</v>
      </c>
      <c r="HZ367" s="94">
        <f t="shared" si="1136"/>
        <v>0.11771601012470857</v>
      </c>
      <c r="IA367" s="94">
        <f t="shared" si="1137"/>
        <v>-0.32886105819968708</v>
      </c>
      <c r="IB367" s="94">
        <f t="shared" si="1138"/>
        <v>-0.16948562292530381</v>
      </c>
      <c r="IC367" s="392" t="e">
        <f t="shared" si="1139"/>
        <v>#VALUE!</v>
      </c>
      <c r="ID367" s="366" t="e">
        <f t="shared" si="1140"/>
        <v>#VALUE!</v>
      </c>
      <c r="IE367" s="366">
        <f t="shared" si="1141"/>
        <v>8.6903973184123018E-2</v>
      </c>
      <c r="IF367" s="423">
        <f t="shared" si="1142"/>
        <v>2.8860410527112856E-2</v>
      </c>
      <c r="IG367" s="94" t="str">
        <f t="shared" si="1187"/>
        <v>i.a.</v>
      </c>
      <c r="IH367" s="94">
        <f t="shared" si="1263"/>
        <v>0.36093418259023358</v>
      </c>
      <c r="II367" s="392">
        <f t="shared" si="1264"/>
        <v>0.27403020940611056</v>
      </c>
      <c r="IJ367" s="94">
        <f t="shared" si="1265"/>
        <v>0.2451697988789977</v>
      </c>
      <c r="IK367" s="94">
        <f t="shared" si="1266"/>
        <v>0.36530408773678968</v>
      </c>
      <c r="IL367" s="94">
        <f t="shared" si="1267"/>
        <v>0.43985281630342488</v>
      </c>
      <c r="IM367" s="424" t="str">
        <f t="shared" si="1268"/>
        <v>i.a.</v>
      </c>
      <c r="IN367" s="424" t="str">
        <f t="shared" si="1269"/>
        <v>i.a.</v>
      </c>
      <c r="IO367" s="424" t="str">
        <f t="shared" si="1270"/>
        <v>i.a.</v>
      </c>
      <c r="IP367" s="424" t="str">
        <f t="shared" si="1271"/>
        <v>i.a.</v>
      </c>
      <c r="IQ367" s="424" t="str">
        <f t="shared" si="1272"/>
        <v>i.a.</v>
      </c>
      <c r="IR367" s="424" t="str">
        <f t="shared" si="1188"/>
        <v>i.a.</v>
      </c>
      <c r="IS367" s="94" t="e">
        <f t="shared" si="1143"/>
        <v>#VALUE!</v>
      </c>
      <c r="IT367" s="94" t="e">
        <f t="shared" si="1144"/>
        <v>#VALUE!</v>
      </c>
      <c r="IU367" s="94" t="e">
        <f t="shared" si="1145"/>
        <v>#VALUE!</v>
      </c>
      <c r="IV367" s="94" t="e">
        <f t="shared" si="1146"/>
        <v>#VALUE!</v>
      </c>
      <c r="IW367" s="94" t="e">
        <f t="shared" si="1147"/>
        <v>#VALUE!</v>
      </c>
      <c r="IX367" s="392" t="e">
        <f t="shared" si="1148"/>
        <v>#VALUE!</v>
      </c>
      <c r="IY367" s="366" t="e">
        <f t="shared" si="1149"/>
        <v>#VALUE!</v>
      </c>
      <c r="IZ367" s="366" t="e">
        <f t="shared" si="1150"/>
        <v>#VALUE!</v>
      </c>
      <c r="JA367" s="423" t="e">
        <f t="shared" si="1151"/>
        <v>#VALUE!</v>
      </c>
      <c r="JB367" s="461"/>
      <c r="JC367" s="94" t="str">
        <f t="shared" si="1273"/>
        <v>i.a.</v>
      </c>
      <c r="JD367" s="392" t="str">
        <f t="shared" si="1274"/>
        <v>i.a.</v>
      </c>
      <c r="JE367" s="94" t="str">
        <f t="shared" si="1275"/>
        <v>i.a.</v>
      </c>
      <c r="JF367" s="94" t="str">
        <f t="shared" si="1276"/>
        <v>i.a.</v>
      </c>
      <c r="JG367" s="94" t="str">
        <f t="shared" si="1277"/>
        <v>i.a.</v>
      </c>
      <c r="JH367" s="424" t="str">
        <f t="shared" si="1278"/>
        <v>i.a.</v>
      </c>
      <c r="JI367" s="424" t="str">
        <f t="shared" si="1279"/>
        <v>i.a.</v>
      </c>
      <c r="JJ367" s="424" t="str">
        <f t="shared" si="1280"/>
        <v>i.a.</v>
      </c>
      <c r="JK367" s="424" t="str">
        <f t="shared" si="1281"/>
        <v>i.a.</v>
      </c>
      <c r="JL367" s="424" t="str">
        <f t="shared" si="1282"/>
        <v>i.a.</v>
      </c>
      <c r="JM367" s="424" t="str">
        <f t="shared" si="1189"/>
        <v>i.a.</v>
      </c>
      <c r="JN367" s="94" t="e">
        <f t="shared" si="1152"/>
        <v>#VALUE!</v>
      </c>
      <c r="JO367" s="94" t="e">
        <f t="shared" si="1153"/>
        <v>#DIV/0!</v>
      </c>
      <c r="JP367" s="94" t="e">
        <f t="shared" si="1154"/>
        <v>#DIV/0!</v>
      </c>
      <c r="JQ367" s="94" t="e">
        <f t="shared" si="1155"/>
        <v>#DIV/0!</v>
      </c>
      <c r="JR367" s="94" t="e">
        <f t="shared" si="1156"/>
        <v>#DIV/0!</v>
      </c>
      <c r="JS367" s="392" t="e">
        <f t="shared" si="1157"/>
        <v>#VALUE!</v>
      </c>
      <c r="JT367" s="364" t="e">
        <f t="shared" si="1158"/>
        <v>#VALUE!</v>
      </c>
      <c r="JU367" s="366">
        <f t="shared" si="1159"/>
        <v>0</v>
      </c>
      <c r="JV367" s="425">
        <f t="shared" si="1160"/>
        <v>0</v>
      </c>
      <c r="JW367" s="99" t="str">
        <f t="shared" si="1190"/>
        <v>i.a.</v>
      </c>
      <c r="JX367" s="99">
        <f t="shared" si="1283"/>
        <v>0</v>
      </c>
      <c r="JY367" s="393">
        <f t="shared" si="1284"/>
        <v>0</v>
      </c>
      <c r="JZ367" s="99">
        <f t="shared" si="1285"/>
        <v>0</v>
      </c>
      <c r="KA367" s="99">
        <f t="shared" si="1286"/>
        <v>0</v>
      </c>
      <c r="KB367" s="358">
        <f t="shared" si="1287"/>
        <v>0</v>
      </c>
      <c r="KC367" s="426" t="str">
        <f t="shared" si="1288"/>
        <v>i.a.</v>
      </c>
      <c r="KD367" s="426" t="str">
        <f t="shared" si="1289"/>
        <v>i.a.</v>
      </c>
      <c r="KE367" s="426" t="str">
        <f t="shared" si="1290"/>
        <v>i.a.</v>
      </c>
      <c r="KF367" s="426" t="str">
        <f t="shared" si="1191"/>
        <v>i.a.</v>
      </c>
      <c r="KG367" s="426" t="str">
        <f t="shared" si="1192"/>
        <v>i.a.</v>
      </c>
      <c r="KH367" s="426" t="str">
        <f t="shared" si="1193"/>
        <v>i.a.</v>
      </c>
      <c r="KI367" s="94">
        <f t="shared" si="1161"/>
        <v>-1</v>
      </c>
      <c r="KJ367" s="99">
        <f t="shared" si="1162"/>
        <v>-0.46238079599085291</v>
      </c>
      <c r="KK367" s="94">
        <f t="shared" si="1163"/>
        <v>0.17515654086985949</v>
      </c>
      <c r="KL367" s="94">
        <f t="shared" si="1164"/>
        <v>-0.478013328579656</v>
      </c>
      <c r="KM367" s="94">
        <f t="shared" si="1165"/>
        <v>0.17351536451293126</v>
      </c>
      <c r="KN367" s="394" t="e">
        <f t="shared" si="1166"/>
        <v>#VALUE!</v>
      </c>
      <c r="KO367" s="364">
        <f t="shared" si="1167"/>
        <v>-4.7717948717948717E-2</v>
      </c>
      <c r="KP367" s="366">
        <f t="shared" si="1168"/>
        <v>-4.1039946018893388E-2</v>
      </c>
      <c r="KQ367" s="425">
        <f t="shared" si="1169"/>
        <v>1.3229323308270674E-2</v>
      </c>
      <c r="KR367" s="308"/>
      <c r="KS367" s="99">
        <f t="shared" si="1291"/>
        <v>4.7717948717948717E-2</v>
      </c>
      <c r="KT367" s="395">
        <f t="shared" si="1292"/>
        <v>8.8757894736842105E-2</v>
      </c>
      <c r="KU367" s="308">
        <f t="shared" si="1293"/>
        <v>7.5528571428571431E-2</v>
      </c>
      <c r="KV367" s="308">
        <f t="shared" si="1294"/>
        <v>0.14469444444444443</v>
      </c>
      <c r="KW367" s="308">
        <f t="shared" si="1295"/>
        <v>0.12330000000000001</v>
      </c>
      <c r="KX367" s="427" t="str">
        <f t="shared" si="1296"/>
        <v>i.a.</v>
      </c>
      <c r="KY367" s="427" t="str">
        <f t="shared" si="1297"/>
        <v>i.a.</v>
      </c>
      <c r="KZ367" s="427" t="str">
        <f t="shared" si="1298"/>
        <v>i.a.</v>
      </c>
      <c r="LA367" s="427" t="str">
        <f t="shared" si="1299"/>
        <v>i.a.</v>
      </c>
      <c r="LB367" s="427" t="str">
        <f t="shared" si="1300"/>
        <v>i.a.</v>
      </c>
      <c r="LC367" s="427" t="str">
        <f t="shared" si="1194"/>
        <v>i.a.</v>
      </c>
    </row>
    <row r="368" spans="1:315" s="1" customFormat="1" ht="17.25" customHeight="1" x14ac:dyDescent="0.3">
      <c r="A368" s="348" t="s">
        <v>313</v>
      </c>
      <c r="B368" s="171">
        <v>26369126</v>
      </c>
      <c r="C368" t="s">
        <v>128</v>
      </c>
      <c r="D368" s="336"/>
      <c r="E368">
        <v>1</v>
      </c>
      <c r="F368"/>
      <c r="G368">
        <v>711210</v>
      </c>
      <c r="H368"/>
      <c r="I368" s="190">
        <v>44993</v>
      </c>
      <c r="J368" s="176"/>
      <c r="K368" s="176" t="s">
        <v>132</v>
      </c>
      <c r="L368" s="176" t="s">
        <v>132</v>
      </c>
      <c r="M368" s="176" t="s">
        <v>132</v>
      </c>
      <c r="N368" s="176" t="s">
        <v>132</v>
      </c>
      <c r="O368" s="176" t="s">
        <v>132</v>
      </c>
      <c r="P368" s="176" t="s">
        <v>132</v>
      </c>
      <c r="Q368" s="94">
        <f t="shared" si="1107"/>
        <v>-1</v>
      </c>
      <c r="R368" s="94">
        <f t="shared" si="1108"/>
        <v>0.22223830896192265</v>
      </c>
      <c r="S368" s="94">
        <f t="shared" si="1109"/>
        <v>6.5922477429975146E-2</v>
      </c>
      <c r="T368" s="94">
        <f t="shared" si="1110"/>
        <v>3.1601570791763844E-2</v>
      </c>
      <c r="U368" s="94">
        <f t="shared" si="1111"/>
        <v>-9.1483258202154971E-2</v>
      </c>
      <c r="V368" s="94">
        <f t="shared" si="1112"/>
        <v>1.4601575111284903E-2</v>
      </c>
      <c r="W368" s="362">
        <f t="shared" si="1113"/>
        <v>-101.304</v>
      </c>
      <c r="X368" s="362">
        <f t="shared" si="1114"/>
        <v>18.420000000000002</v>
      </c>
      <c r="Y368" s="362">
        <f t="shared" si="1115"/>
        <v>5.1260000000000048</v>
      </c>
      <c r="Z368" s="100"/>
      <c r="AA368" s="396">
        <v>101.304</v>
      </c>
      <c r="AB368" s="100">
        <v>82.884</v>
      </c>
      <c r="AC368" s="100">
        <v>77.757999999999996</v>
      </c>
      <c r="AD368" s="100">
        <v>75.376000000000005</v>
      </c>
      <c r="AE368" s="100">
        <v>82.965999999999994</v>
      </c>
      <c r="AF368" s="100">
        <v>81.772000000000006</v>
      </c>
      <c r="AG368" s="201">
        <v>74.777000000000001</v>
      </c>
      <c r="AH368" s="201">
        <v>51.968000000000004</v>
      </c>
      <c r="AI368" s="201">
        <v>45.57</v>
      </c>
      <c r="AJ368" s="201">
        <v>50.024999999999999</v>
      </c>
      <c r="AK368" s="201">
        <v>45.593000000000004</v>
      </c>
      <c r="AL368" s="94">
        <f t="shared" si="1170"/>
        <v>-1</v>
      </c>
      <c r="AM368" s="94">
        <f t="shared" si="1171"/>
        <v>0.12501737800639515</v>
      </c>
      <c r="AN368" s="94">
        <f t="shared" si="1195"/>
        <v>9.9510852950168122E-2</v>
      </c>
      <c r="AO368" s="94">
        <f t="shared" si="1196"/>
        <v>-5.9888629423387879E-2</v>
      </c>
      <c r="AP368" s="94">
        <f t="shared" si="1197"/>
        <v>-0.11842021916766962</v>
      </c>
      <c r="AQ368" s="94">
        <f t="shared" si="1198"/>
        <v>7.4343511693947392E-3</v>
      </c>
      <c r="AR368" s="362">
        <f t="shared" si="1172"/>
        <v>-64.738</v>
      </c>
      <c r="AS368" s="362">
        <f t="shared" si="1199"/>
        <v>7.1940000000000026</v>
      </c>
      <c r="AT368" s="362">
        <f t="shared" si="1200"/>
        <v>5.2079999999999984</v>
      </c>
      <c r="AU368" s="266"/>
      <c r="AV368" s="266">
        <v>64.738</v>
      </c>
      <c r="AW368" s="266">
        <v>57.543999999999997</v>
      </c>
      <c r="AX368" s="266">
        <v>52.335999999999999</v>
      </c>
      <c r="AY368" s="266">
        <v>55.67</v>
      </c>
      <c r="AZ368" s="266">
        <v>63.148000000000003</v>
      </c>
      <c r="BA368" s="266">
        <v>62.682000000000002</v>
      </c>
      <c r="BB368" s="201">
        <v>48.407708</v>
      </c>
      <c r="BC368" s="201">
        <v>34.17</v>
      </c>
      <c r="BD368" s="201">
        <v>29.268999999999998</v>
      </c>
      <c r="BE368" s="201">
        <v>32.305999999999997</v>
      </c>
      <c r="BF368" s="201">
        <v>27.198</v>
      </c>
      <c r="BG368" s="94">
        <f t="shared" si="1173"/>
        <v>-1</v>
      </c>
      <c r="BH368" s="94">
        <f t="shared" si="1201"/>
        <v>0.36281337047353773</v>
      </c>
      <c r="BI368" s="94">
        <f t="shared" si="1202"/>
        <v>0.67365967365967372</v>
      </c>
      <c r="BJ368" s="94">
        <f t="shared" si="1203"/>
        <v>-0.18181818181818185</v>
      </c>
      <c r="BK368" s="94">
        <f t="shared" si="1204"/>
        <v>4.9809885931558933</v>
      </c>
      <c r="BL368" s="94">
        <f t="shared" si="1205"/>
        <v>-0.88909972591187014</v>
      </c>
      <c r="BM368" s="362">
        <f t="shared" si="1174"/>
        <v>-5.8710000000000004</v>
      </c>
      <c r="BN368" s="362">
        <f t="shared" si="1206"/>
        <v>1.5630000000000006</v>
      </c>
      <c r="BO368" s="362">
        <f t="shared" si="1207"/>
        <v>1.734</v>
      </c>
      <c r="BP368" s="266"/>
      <c r="BQ368" s="266">
        <v>5.8710000000000004</v>
      </c>
      <c r="BR368" s="266">
        <v>4.3079999999999998</v>
      </c>
      <c r="BS368" s="266">
        <v>2.5739999999999998</v>
      </c>
      <c r="BT368" s="266">
        <v>3.1459999999999999</v>
      </c>
      <c r="BU368" s="266">
        <v>0.52600000000000002</v>
      </c>
      <c r="BV368" s="266">
        <v>4.7430000000000003</v>
      </c>
      <c r="BW368" s="201">
        <v>6.7750000000000004</v>
      </c>
      <c r="BX368" s="201">
        <v>2.141</v>
      </c>
      <c r="BY368" s="201">
        <v>2.0830000000000002</v>
      </c>
      <c r="BZ368" s="201">
        <v>3.1560000000000001</v>
      </c>
      <c r="CA368" s="201">
        <v>0.79500000000000004</v>
      </c>
      <c r="CB368" s="94">
        <f t="shared" si="1175"/>
        <v>-1</v>
      </c>
      <c r="CC368" s="94">
        <f t="shared" si="1208"/>
        <v>0.39769452449567738</v>
      </c>
      <c r="CD368" s="94">
        <f t="shared" si="1209"/>
        <v>0.66826923076923062</v>
      </c>
      <c r="CE368" s="94">
        <f t="shared" si="1210"/>
        <v>-0.21187243448058093</v>
      </c>
      <c r="CF368" s="94">
        <f t="shared" si="1211"/>
        <v>4.8431734317343169</v>
      </c>
      <c r="CG368" s="94">
        <f t="shared" si="1212"/>
        <v>-0.88562987972146023</v>
      </c>
      <c r="CH368" s="362">
        <f t="shared" si="1176"/>
        <v>-5.82</v>
      </c>
      <c r="CI368" s="362">
        <f t="shared" si="1213"/>
        <v>1.6560000000000006</v>
      </c>
      <c r="CJ368" s="362">
        <f t="shared" si="1214"/>
        <v>1.6679999999999997</v>
      </c>
      <c r="CK368" s="100"/>
      <c r="CL368" s="100">
        <v>5.82</v>
      </c>
      <c r="CM368" s="100">
        <v>4.1639999999999997</v>
      </c>
      <c r="CN368" s="100">
        <v>2.496</v>
      </c>
      <c r="CO368" s="100">
        <v>3.1669999999999998</v>
      </c>
      <c r="CP368" s="100">
        <v>0.54200000000000004</v>
      </c>
      <c r="CQ368" s="100">
        <v>4.7389999999999999</v>
      </c>
      <c r="CR368" s="208">
        <v>6.7590000000000003</v>
      </c>
      <c r="CS368" s="208">
        <v>2.1389999999999998</v>
      </c>
      <c r="CT368" s="208">
        <v>2.073</v>
      </c>
      <c r="CU368" s="208">
        <v>3.1320000000000001</v>
      </c>
      <c r="CV368" s="208">
        <v>0.749</v>
      </c>
      <c r="CW368" s="94">
        <f t="shared" si="1177"/>
        <v>-1</v>
      </c>
      <c r="CX368" s="94">
        <f t="shared" si="1215"/>
        <v>0.41721439749608757</v>
      </c>
      <c r="CY368" s="94">
        <f t="shared" si="1216"/>
        <v>0.64945792462570973</v>
      </c>
      <c r="CZ368" s="94">
        <f t="shared" si="1217"/>
        <v>-0.21356069833536337</v>
      </c>
      <c r="DA368" s="94">
        <f t="shared" si="1218"/>
        <v>5.0665024630541868</v>
      </c>
      <c r="DB368" s="94">
        <f t="shared" si="1219"/>
        <v>-0.89006227998916865</v>
      </c>
      <c r="DC368" s="362">
        <f t="shared" si="1178"/>
        <v>-4.5279999999999996</v>
      </c>
      <c r="DD368" s="362">
        <f t="shared" si="1220"/>
        <v>1.3329999999999997</v>
      </c>
      <c r="DE368" s="362">
        <f t="shared" si="1221"/>
        <v>1.2579999999999998</v>
      </c>
      <c r="DF368" s="266"/>
      <c r="DG368" s="266">
        <v>4.5279999999999996</v>
      </c>
      <c r="DH368" s="266">
        <v>3.1949999999999998</v>
      </c>
      <c r="DI368" s="266">
        <v>1.9370000000000001</v>
      </c>
      <c r="DJ368" s="266">
        <v>2.4630000000000001</v>
      </c>
      <c r="DK368" s="266">
        <v>0.40600000000000003</v>
      </c>
      <c r="DL368" s="266">
        <v>3.6930000000000001</v>
      </c>
      <c r="DM368" s="201">
        <v>5.2670000000000003</v>
      </c>
      <c r="DN368" s="201">
        <v>1.849</v>
      </c>
      <c r="DO368" s="201">
        <v>1.6839999999999999</v>
      </c>
      <c r="DP368" s="201">
        <v>2.387</v>
      </c>
      <c r="DQ368" s="201">
        <v>0.56499999999999995</v>
      </c>
      <c r="DR368" s="94">
        <f t="shared" si="1179"/>
        <v>-1</v>
      </c>
      <c r="DS368" s="94">
        <f t="shared" si="1222"/>
        <v>-8.2950986818148664E-2</v>
      </c>
      <c r="DT368" s="94">
        <f t="shared" si="1223"/>
        <v>9.5325462667517569E-2</v>
      </c>
      <c r="DU368" s="94">
        <f t="shared" si="1224"/>
        <v>-8.1544435489779438E-2</v>
      </c>
      <c r="DV368" s="94">
        <f t="shared" si="1225"/>
        <v>0.22007687494413158</v>
      </c>
      <c r="DW368" s="94">
        <f t="shared" si="1226"/>
        <v>-0.15121396054628228</v>
      </c>
      <c r="DX368" s="362">
        <f t="shared" si="1180"/>
        <v>-12.592000000000001</v>
      </c>
      <c r="DY368" s="362">
        <f t="shared" si="1227"/>
        <v>-1.1389999999999993</v>
      </c>
      <c r="DZ368" s="362">
        <f t="shared" si="1228"/>
        <v>1.1950000000000003</v>
      </c>
      <c r="EA368" s="100"/>
      <c r="EB368" s="100">
        <v>12.592000000000001</v>
      </c>
      <c r="EC368" s="100">
        <v>13.731</v>
      </c>
      <c r="ED368" s="100">
        <v>12.536</v>
      </c>
      <c r="EE368" s="100">
        <v>13.648999999999999</v>
      </c>
      <c r="EF368" s="100">
        <v>11.186999999999999</v>
      </c>
      <c r="EG368" s="100">
        <v>13.18</v>
      </c>
      <c r="EH368" s="208">
        <v>8.4209999999999994</v>
      </c>
      <c r="EI368" s="208">
        <v>4.4509999999999996</v>
      </c>
      <c r="EJ368" s="208">
        <v>3.3980000000000001</v>
      </c>
      <c r="EK368" s="208">
        <v>3.89</v>
      </c>
      <c r="EL368" s="208">
        <v>1.901</v>
      </c>
      <c r="EM368" s="94">
        <f t="shared" si="1181"/>
        <v>-1</v>
      </c>
      <c r="EN368" s="94">
        <f t="shared" si="1229"/>
        <v>0.23698868794935346</v>
      </c>
      <c r="EO368" s="94">
        <f t="shared" si="1230"/>
        <v>-6.4547228279582189E-2</v>
      </c>
      <c r="EP368" s="94">
        <f t="shared" si="1231"/>
        <v>0.2936512649958426</v>
      </c>
      <c r="EQ368" s="94">
        <f t="shared" si="1232"/>
        <v>-3.4352239490738096E-2</v>
      </c>
      <c r="ER368" s="94">
        <f t="shared" si="1233"/>
        <v>-0.19772711587568148</v>
      </c>
      <c r="ES368" s="362">
        <f t="shared" si="1182"/>
        <v>-50.411000000000001</v>
      </c>
      <c r="ET368" s="362">
        <f t="shared" si="1234"/>
        <v>9.6580000000000013</v>
      </c>
      <c r="EU368" s="362">
        <f t="shared" si="1235"/>
        <v>-2.8119999999999976</v>
      </c>
      <c r="EV368" s="100"/>
      <c r="EW368" s="100">
        <v>50.411000000000001</v>
      </c>
      <c r="EX368" s="100">
        <v>40.753</v>
      </c>
      <c r="EY368" s="100">
        <v>43.564999999999998</v>
      </c>
      <c r="EZ368" s="100">
        <v>33.676000000000002</v>
      </c>
      <c r="FA368" s="100">
        <v>34.874000000000002</v>
      </c>
      <c r="FB368" s="100">
        <v>43.469000000000001</v>
      </c>
      <c r="FC368" s="208">
        <v>35.741999999999997</v>
      </c>
      <c r="FD368" s="208">
        <v>20.032</v>
      </c>
      <c r="FE368" s="208">
        <v>22.472000000000001</v>
      </c>
      <c r="FF368" s="208">
        <v>24.484000000000002</v>
      </c>
      <c r="FG368" s="208">
        <v>15.393000000000001</v>
      </c>
      <c r="FH368" s="94">
        <f t="shared" si="1183"/>
        <v>-1</v>
      </c>
      <c r="FI368" s="94">
        <f t="shared" si="1236"/>
        <v>1.2987012987012988E-2</v>
      </c>
      <c r="FJ368" s="94">
        <f t="shared" si="1237"/>
        <v>1.3157894736842105E-2</v>
      </c>
      <c r="FK368" s="94">
        <f t="shared" si="1238"/>
        <v>-7.3170731707317069E-2</v>
      </c>
      <c r="FL368" s="94">
        <f t="shared" si="1239"/>
        <v>-4.6511627906976744E-2</v>
      </c>
      <c r="FM368" s="94">
        <f t="shared" si="1240"/>
        <v>7.4999999999999997E-2</v>
      </c>
      <c r="FN368" s="362">
        <f t="shared" si="1184"/>
        <v>-78</v>
      </c>
      <c r="FO368" s="362">
        <f t="shared" si="1241"/>
        <v>1</v>
      </c>
      <c r="FP368" s="362">
        <f t="shared" si="1242"/>
        <v>1</v>
      </c>
      <c r="FQ368" s="486"/>
      <c r="FR368" s="486">
        <v>78</v>
      </c>
      <c r="FS368" s="486">
        <v>77</v>
      </c>
      <c r="FT368" s="486">
        <v>76</v>
      </c>
      <c r="FU368" s="486">
        <v>82</v>
      </c>
      <c r="FV368" s="486">
        <v>86</v>
      </c>
      <c r="FW368" s="486">
        <v>80</v>
      </c>
      <c r="FX368" s="2">
        <v>62</v>
      </c>
      <c r="FY368" s="2">
        <v>49</v>
      </c>
      <c r="FZ368" s="2">
        <v>43</v>
      </c>
      <c r="GA368" s="2">
        <v>49</v>
      </c>
      <c r="GB368" s="2">
        <v>44</v>
      </c>
      <c r="GC368" s="2"/>
      <c r="GE368" s="1" t="s">
        <v>81</v>
      </c>
      <c r="GF368" s="336" t="s">
        <v>87</v>
      </c>
      <c r="GG368" s="1">
        <v>2400</v>
      </c>
      <c r="GH368" s="1" t="s">
        <v>96</v>
      </c>
      <c r="GI368" s="1" t="s">
        <v>97</v>
      </c>
      <c r="GJ368" s="94">
        <f t="shared" si="1116"/>
        <v>-1</v>
      </c>
      <c r="GK368" s="94">
        <f t="shared" si="1117"/>
        <v>0.39472104528085539</v>
      </c>
      <c r="GL368" s="94">
        <f t="shared" si="1118"/>
        <v>0.66306124824655666</v>
      </c>
      <c r="GM368" s="94">
        <f t="shared" si="1119"/>
        <v>-0.25247522561618124</v>
      </c>
      <c r="GN368" s="94">
        <f t="shared" si="1120"/>
        <v>4.732831656106864</v>
      </c>
      <c r="GO368" s="392">
        <f t="shared" si="1121"/>
        <v>-0.89861251002845077</v>
      </c>
      <c r="GP368" s="366">
        <f t="shared" si="1122"/>
        <v>-0.44219883751851996</v>
      </c>
      <c r="GQ368" s="366">
        <f t="shared" si="1123"/>
        <v>0.12514702345524664</v>
      </c>
      <c r="GR368" s="366">
        <f t="shared" si="1124"/>
        <v>0.12640831587728896</v>
      </c>
      <c r="GS368" s="94">
        <f t="shared" si="1185"/>
        <v>0</v>
      </c>
      <c r="GT368" s="94">
        <f t="shared" si="1243"/>
        <v>0.44219883751851996</v>
      </c>
      <c r="GU368" s="392">
        <f t="shared" si="1244"/>
        <v>0.31705181406327332</v>
      </c>
      <c r="GV368" s="94">
        <f t="shared" si="1245"/>
        <v>0.19064349818598436</v>
      </c>
      <c r="GW368" s="94">
        <f t="shared" si="1246"/>
        <v>0.25503301658882266</v>
      </c>
      <c r="GX368" s="94">
        <f t="shared" si="1247"/>
        <v>4.4486395534944809E-2</v>
      </c>
      <c r="GY368" s="94">
        <f t="shared" si="1248"/>
        <v>0.43877598259339845</v>
      </c>
      <c r="GZ368" s="94">
        <f t="shared" si="1249"/>
        <v>1.050186451211933</v>
      </c>
      <c r="HA368" s="94">
        <f t="shared" si="1250"/>
        <v>0.54503758440565675</v>
      </c>
      <c r="HB368" s="94">
        <f t="shared" si="1251"/>
        <v>0.56888035126234904</v>
      </c>
      <c r="HC368" s="94">
        <f t="shared" si="1252"/>
        <v>1.0816784665860819</v>
      </c>
      <c r="HD368" s="94">
        <f t="shared" si="1125"/>
        <v>-1</v>
      </c>
      <c r="HE368" s="94">
        <f t="shared" si="1126"/>
        <v>0.26047231112706493</v>
      </c>
      <c r="HF368" s="94">
        <f t="shared" si="1127"/>
        <v>0.53318564070716667</v>
      </c>
      <c r="HG368" s="94">
        <f t="shared" si="1128"/>
        <v>-0.27387833357460883</v>
      </c>
      <c r="HH368" s="94">
        <f t="shared" si="1129"/>
        <v>5.835427999323298</v>
      </c>
      <c r="HI368" s="392">
        <f t="shared" si="1130"/>
        <v>-0.88787100812076558</v>
      </c>
      <c r="HJ368" s="366">
        <f t="shared" si="1131"/>
        <v>-0.1288008424378044</v>
      </c>
      <c r="HK368" s="366">
        <f t="shared" si="1132"/>
        <v>2.6616255516862253E-2</v>
      </c>
      <c r="HL368" s="366">
        <f t="shared" si="1133"/>
        <v>3.5536045343282627E-2</v>
      </c>
      <c r="HM368" s="94">
        <f t="shared" si="1186"/>
        <v>0</v>
      </c>
      <c r="HN368" s="94">
        <f t="shared" si="1253"/>
        <v>0.1288008424378044</v>
      </c>
      <c r="HO368" s="392">
        <f t="shared" si="1254"/>
        <v>0.10218458692094215</v>
      </c>
      <c r="HP368" s="94">
        <f t="shared" si="1255"/>
        <v>6.6648541577659523E-2</v>
      </c>
      <c r="HQ368" s="94">
        <f t="shared" si="1256"/>
        <v>9.1787016776075842E-2</v>
      </c>
      <c r="HR368" s="94">
        <f t="shared" si="1257"/>
        <v>1.3428130145641601E-2</v>
      </c>
      <c r="HS368" s="94">
        <f t="shared" si="1258"/>
        <v>0.11975609448182703</v>
      </c>
      <c r="HT368" s="94">
        <f t="shared" si="1259"/>
        <v>0.24294474127729768</v>
      </c>
      <c r="HU368" s="94">
        <f t="shared" si="1260"/>
        <v>0.1007434594391116</v>
      </c>
      <c r="HV368" s="94">
        <f t="shared" si="1261"/>
        <v>8.8721356163216636E-2</v>
      </c>
      <c r="HW368" s="94">
        <f t="shared" si="1262"/>
        <v>0.15828673169997742</v>
      </c>
      <c r="HX368" s="94" t="e">
        <f t="shared" si="1134"/>
        <v>#VALUE!</v>
      </c>
      <c r="HY368" s="94">
        <f t="shared" si="1135"/>
        <v>-0.25864397781833359</v>
      </c>
      <c r="HZ368" s="94">
        <f t="shared" si="1136"/>
        <v>0.17090407531004845</v>
      </c>
      <c r="IA368" s="94">
        <f t="shared" si="1137"/>
        <v>-0.29002847261686698</v>
      </c>
      <c r="IB368" s="94">
        <f t="shared" si="1138"/>
        <v>0.26348025112251</v>
      </c>
      <c r="IC368" s="392">
        <f t="shared" si="1139"/>
        <v>5.7976726186088602E-2</v>
      </c>
      <c r="ID368" s="366" t="e">
        <f t="shared" si="1140"/>
        <v>#VALUE!</v>
      </c>
      <c r="IE368" s="366">
        <f t="shared" si="1141"/>
        <v>-8.7145497495240559E-2</v>
      </c>
      <c r="IF368" s="366">
        <f t="shared" si="1142"/>
        <v>4.9178319478635768E-2</v>
      </c>
      <c r="IG368" s="94" t="str">
        <f t="shared" si="1187"/>
        <v>i.a.</v>
      </c>
      <c r="IH368" s="94">
        <f t="shared" si="1263"/>
        <v>0.24978675289123406</v>
      </c>
      <c r="II368" s="392">
        <f t="shared" si="1264"/>
        <v>0.33693225038647462</v>
      </c>
      <c r="IJ368" s="94">
        <f t="shared" si="1265"/>
        <v>0.28775393090783885</v>
      </c>
      <c r="IK368" s="94">
        <f t="shared" si="1266"/>
        <v>0.40530348022330437</v>
      </c>
      <c r="IL368" s="94">
        <f t="shared" si="1267"/>
        <v>0.32078339163846986</v>
      </c>
      <c r="IM368" s="94">
        <f t="shared" si="1268"/>
        <v>0.30320458257608868</v>
      </c>
      <c r="IN368" s="94">
        <f t="shared" si="1269"/>
        <v>0.23560517038777909</v>
      </c>
      <c r="IO368" s="94">
        <f t="shared" si="1270"/>
        <v>0.22219448881789136</v>
      </c>
      <c r="IP368" s="94">
        <f t="shared" si="1271"/>
        <v>0.15121039515841936</v>
      </c>
      <c r="IQ368" s="94">
        <f t="shared" si="1272"/>
        <v>0.15887926809344877</v>
      </c>
      <c r="IR368" s="94">
        <f t="shared" si="1188"/>
        <v>0.12349769375690249</v>
      </c>
      <c r="IS368" s="94">
        <f t="shared" si="1143"/>
        <v>-1</v>
      </c>
      <c r="IT368" s="94">
        <f t="shared" si="1144"/>
        <v>0.11501444561250004</v>
      </c>
      <c r="IU368" s="94">
        <f t="shared" si="1145"/>
        <v>0.57015140321930535</v>
      </c>
      <c r="IV368" s="94">
        <f t="shared" si="1146"/>
        <v>-0.20688195777575649</v>
      </c>
      <c r="IW368" s="94">
        <f t="shared" si="1147"/>
        <v>5.5832453250341194</v>
      </c>
      <c r="IX368" s="392">
        <f t="shared" si="1148"/>
        <v>-0.89069574027029674</v>
      </c>
      <c r="IY368" s="366">
        <f t="shared" si="1149"/>
        <v>-5.7954276237858329E-2</v>
      </c>
      <c r="IZ368" s="366">
        <f t="shared" si="1150"/>
        <v>5.9780202656562198E-3</v>
      </c>
      <c r="JA368" s="366">
        <f t="shared" si="1151"/>
        <v>1.8873552713373438E-2</v>
      </c>
      <c r="JB368" s="392"/>
      <c r="JC368" s="94">
        <f t="shared" si="1273"/>
        <v>5.7954276237858329E-2</v>
      </c>
      <c r="JD368" s="392">
        <f t="shared" si="1274"/>
        <v>5.1976255972202109E-2</v>
      </c>
      <c r="JE368" s="94">
        <f t="shared" si="1275"/>
        <v>3.3102703258828671E-2</v>
      </c>
      <c r="JF368" s="94">
        <f t="shared" si="1276"/>
        <v>4.1737423052430479E-2</v>
      </c>
      <c r="JG368" s="94">
        <f t="shared" si="1277"/>
        <v>6.3399464841019217E-3</v>
      </c>
      <c r="JH368" s="94">
        <f t="shared" si="1278"/>
        <v>5.8002739323973977E-2</v>
      </c>
      <c r="JI368" s="94">
        <f t="shared" si="1279"/>
        <v>9.0602725436965917E-2</v>
      </c>
      <c r="JJ368" s="94">
        <f t="shared" si="1280"/>
        <v>4.1198429802955662E-2</v>
      </c>
      <c r="JK368" s="94">
        <f t="shared" si="1281"/>
        <v>4.5709896861970599E-2</v>
      </c>
      <c r="JL368" s="94">
        <f t="shared" si="1282"/>
        <v>6.3088455772113944E-2</v>
      </c>
      <c r="JM368" s="94">
        <f t="shared" si="1189"/>
        <v>1.7436887241462504E-2</v>
      </c>
      <c r="JN368" s="94" t="e">
        <f t="shared" si="1152"/>
        <v>#VALUE!</v>
      </c>
      <c r="JO368" s="94">
        <f t="shared" si="1153"/>
        <v>0.20656858705215447</v>
      </c>
      <c r="JP368" s="94">
        <f t="shared" si="1154"/>
        <v>5.2079328372443126E-2</v>
      </c>
      <c r="JQ368" s="94">
        <f t="shared" si="1155"/>
        <v>0.11304380006479775</v>
      </c>
      <c r="JR368" s="94">
        <f t="shared" si="1156"/>
        <v>-4.7165368358357725E-2</v>
      </c>
      <c r="JS368" s="392">
        <f t="shared" si="1157"/>
        <v>-5.6184581291828004E-2</v>
      </c>
      <c r="JT368" s="364" t="e">
        <f t="shared" si="1158"/>
        <v>#VALUE!</v>
      </c>
      <c r="JU368" s="364">
        <f t="shared" si="1159"/>
        <v>0.22235364635364641</v>
      </c>
      <c r="JV368" s="364">
        <f t="shared" si="1160"/>
        <v>5.3284005468216211E-2</v>
      </c>
      <c r="JW368" s="99" t="str">
        <f t="shared" si="1190"/>
        <v>i.a.</v>
      </c>
      <c r="JX368" s="99">
        <f t="shared" si="1283"/>
        <v>1.2987692307692309</v>
      </c>
      <c r="JY368" s="393">
        <f t="shared" si="1284"/>
        <v>1.0764155844155845</v>
      </c>
      <c r="JZ368" s="99">
        <f t="shared" si="1285"/>
        <v>1.0231315789473683</v>
      </c>
      <c r="KA368" s="99">
        <f t="shared" si="1286"/>
        <v>0.91921951219512199</v>
      </c>
      <c r="KB368" s="99">
        <f t="shared" si="1287"/>
        <v>0.96472093023255812</v>
      </c>
      <c r="KC368" s="99">
        <f t="shared" si="1288"/>
        <v>1.0221500000000001</v>
      </c>
      <c r="KD368" s="99">
        <f t="shared" si="1289"/>
        <v>1.2060806451612904</v>
      </c>
      <c r="KE368" s="99">
        <f t="shared" si="1290"/>
        <v>1.0605714285714287</v>
      </c>
      <c r="KF368" s="99">
        <f t="shared" si="1191"/>
        <v>1.0597674418604652</v>
      </c>
      <c r="KG368" s="99">
        <f t="shared" si="1192"/>
        <v>1.0209183673469386</v>
      </c>
      <c r="KH368" s="99">
        <f t="shared" si="1193"/>
        <v>1.0362045454545454</v>
      </c>
      <c r="KI368" s="94">
        <f t="shared" si="1161"/>
        <v>-1</v>
      </c>
      <c r="KJ368" s="94">
        <f t="shared" si="1162"/>
        <v>0.37977536392522016</v>
      </c>
      <c r="KK368" s="94">
        <f t="shared" si="1163"/>
        <v>0.64660339660339639</v>
      </c>
      <c r="KL368" s="94">
        <f t="shared" si="1164"/>
        <v>-0.14965183720273212</v>
      </c>
      <c r="KM368" s="94">
        <f t="shared" si="1165"/>
        <v>5.1282062820628189</v>
      </c>
      <c r="KN368" s="392">
        <f t="shared" si="1166"/>
        <v>-0.89360919043856768</v>
      </c>
      <c r="KO368" s="364">
        <f t="shared" si="1167"/>
        <v>-7.4615384615384625E-2</v>
      </c>
      <c r="KP368" s="364">
        <f t="shared" si="1168"/>
        <v>2.0537462537462553E-2</v>
      </c>
      <c r="KQ368" s="364">
        <f t="shared" si="1169"/>
        <v>2.1235816814764177E-2</v>
      </c>
      <c r="KR368" s="308"/>
      <c r="KS368" s="308">
        <f t="shared" si="1291"/>
        <v>7.4615384615384625E-2</v>
      </c>
      <c r="KT368" s="395">
        <f t="shared" si="1292"/>
        <v>5.4077922077922072E-2</v>
      </c>
      <c r="KU368" s="308">
        <f t="shared" si="1293"/>
        <v>3.2842105263157895E-2</v>
      </c>
      <c r="KV368" s="308">
        <f t="shared" si="1294"/>
        <v>3.8621951219512195E-2</v>
      </c>
      <c r="KW368" s="308">
        <f t="shared" si="1295"/>
        <v>6.3023255813953495E-3</v>
      </c>
      <c r="KX368" s="308">
        <f t="shared" si="1296"/>
        <v>5.9237499999999998E-2</v>
      </c>
      <c r="KY368" s="308">
        <f t="shared" si="1297"/>
        <v>0.10901612903225807</v>
      </c>
      <c r="KZ368" s="308">
        <f t="shared" si="1298"/>
        <v>4.3653061224489795E-2</v>
      </c>
      <c r="LA368" s="308">
        <f t="shared" si="1299"/>
        <v>4.8209302325581398E-2</v>
      </c>
      <c r="LB368" s="308">
        <f t="shared" si="1300"/>
        <v>6.3918367346938773E-2</v>
      </c>
      <c r="LC368" s="308">
        <f t="shared" si="1194"/>
        <v>1.7022727272727273E-2</v>
      </c>
    </row>
    <row r="369" spans="1:315" s="1" customFormat="1" ht="15.75" customHeight="1" x14ac:dyDescent="0.3">
      <c r="A369" s="348" t="s">
        <v>841</v>
      </c>
      <c r="B369" s="172">
        <v>21265543</v>
      </c>
      <c r="C369" t="s">
        <v>128</v>
      </c>
      <c r="D369" s="336"/>
      <c r="E369">
        <v>1</v>
      </c>
      <c r="F369"/>
      <c r="G369"/>
      <c r="H369"/>
      <c r="I369" s="186">
        <v>45106</v>
      </c>
      <c r="J369" s="176"/>
      <c r="K369" s="176" t="s">
        <v>132</v>
      </c>
      <c r="L369" s="176" t="s">
        <v>132</v>
      </c>
      <c r="M369" s="176" t="s">
        <v>132</v>
      </c>
      <c r="N369" s="176" t="s">
        <v>132</v>
      </c>
      <c r="O369" s="176" t="s">
        <v>132</v>
      </c>
      <c r="P369" s="176" t="s">
        <v>132</v>
      </c>
      <c r="Q369" s="94">
        <f t="shared" si="1107"/>
        <v>-1</v>
      </c>
      <c r="R369" s="94">
        <f t="shared" si="1108"/>
        <v>2.6637573038196694E-2</v>
      </c>
      <c r="S369" s="94">
        <f t="shared" si="1109"/>
        <v>3.8915063747587908E-2</v>
      </c>
      <c r="T369" s="94">
        <f t="shared" si="1110"/>
        <v>0.18124730391983546</v>
      </c>
      <c r="U369" s="94">
        <f t="shared" si="1111"/>
        <v>-0.10661592826426647</v>
      </c>
      <c r="V369" s="94">
        <f t="shared" si="1112"/>
        <v>-2.4481737819221028E-2</v>
      </c>
      <c r="W369" s="362">
        <f t="shared" si="1113"/>
        <v>-534.48599999999999</v>
      </c>
      <c r="X369" s="362">
        <f t="shared" si="1114"/>
        <v>13.867999999999938</v>
      </c>
      <c r="Y369" s="362">
        <f t="shared" si="1115"/>
        <v>19.501000000000033</v>
      </c>
      <c r="Z369" s="100"/>
      <c r="AA369" s="396">
        <v>534.48599999999999</v>
      </c>
      <c r="AB369" s="100">
        <v>520.61800000000005</v>
      </c>
      <c r="AC369" s="100">
        <v>501.11700000000002</v>
      </c>
      <c r="AD369" s="100">
        <v>424.22699999999998</v>
      </c>
      <c r="AE369" s="100">
        <v>474.85399999999998</v>
      </c>
      <c r="AF369" s="100">
        <v>486.77100000000002</v>
      </c>
      <c r="AG369" s="201">
        <v>522.33000000000004</v>
      </c>
      <c r="AH369" s="201">
        <v>487.26499999999999</v>
      </c>
      <c r="AI369" s="201">
        <v>455.84100000000001</v>
      </c>
      <c r="AJ369" s="201">
        <v>416.68299999999999</v>
      </c>
      <c r="AK369" s="201">
        <v>392.83699999999999</v>
      </c>
      <c r="AL369" s="94">
        <f t="shared" si="1170"/>
        <v>-1</v>
      </c>
      <c r="AM369" s="94">
        <f t="shared" si="1171"/>
        <v>4.0550612213856516E-2</v>
      </c>
      <c r="AN369" s="94">
        <f t="shared" si="1195"/>
        <v>4.8842277221720742E-2</v>
      </c>
      <c r="AO369" s="94">
        <f t="shared" si="1196"/>
        <v>4.3898653397149413E-2</v>
      </c>
      <c r="AP369" s="94">
        <f t="shared" si="1197"/>
        <v>-0.16375511795671657</v>
      </c>
      <c r="AQ369" s="94">
        <f t="shared" si="1198"/>
        <v>6.7915537616337951E-2</v>
      </c>
      <c r="AR369" s="362">
        <f t="shared" si="1172"/>
        <v>-342.05500000000001</v>
      </c>
      <c r="AS369" s="362">
        <f t="shared" si="1199"/>
        <v>13.329999999999984</v>
      </c>
      <c r="AT369" s="362">
        <f t="shared" si="1200"/>
        <v>15.30800000000005</v>
      </c>
      <c r="AU369" s="266"/>
      <c r="AV369" s="266">
        <v>342.05500000000001</v>
      </c>
      <c r="AW369" s="266">
        <v>328.72500000000002</v>
      </c>
      <c r="AX369" s="266">
        <v>313.41699999999997</v>
      </c>
      <c r="AY369" s="266">
        <v>300.23700000000002</v>
      </c>
      <c r="AZ369" s="266">
        <v>359.03</v>
      </c>
      <c r="BA369" s="266">
        <v>336.197</v>
      </c>
      <c r="BB369" s="201">
        <v>379.68900000000002</v>
      </c>
      <c r="BC369" s="201">
        <v>358.66699999999997</v>
      </c>
      <c r="BD369" s="201">
        <v>334.66199999999998</v>
      </c>
      <c r="BE369" s="201">
        <v>298.91699999999997</v>
      </c>
      <c r="BF369" s="201">
        <v>281.233</v>
      </c>
      <c r="BG369" s="94">
        <f t="shared" si="1173"/>
        <v>-1</v>
      </c>
      <c r="BH369" s="94">
        <f t="shared" si="1201"/>
        <v>-0.95153651862765742</v>
      </c>
      <c r="BI369" s="94">
        <f t="shared" si="1202"/>
        <v>7.3204903677758333</v>
      </c>
      <c r="BJ369" s="94">
        <f t="shared" si="1203"/>
        <v>1.1999824883985639</v>
      </c>
      <c r="BK369" s="94">
        <f t="shared" si="1204"/>
        <v>-7.0911999999999997</v>
      </c>
      <c r="BL369" s="94">
        <f t="shared" si="1205"/>
        <v>1.0296269376017193</v>
      </c>
      <c r="BM369" s="362">
        <f t="shared" si="1174"/>
        <v>-0.92100000000000004</v>
      </c>
      <c r="BN369" s="362">
        <f t="shared" si="1206"/>
        <v>-18.083000000000002</v>
      </c>
      <c r="BO369" s="362">
        <f t="shared" si="1207"/>
        <v>16.720000000000002</v>
      </c>
      <c r="BP369" s="266"/>
      <c r="BQ369" s="266">
        <v>0.92100000000000004</v>
      </c>
      <c r="BR369" s="266">
        <v>19.004000000000001</v>
      </c>
      <c r="BS369" s="266">
        <v>2.2839999999999998</v>
      </c>
      <c r="BT369" s="266">
        <v>-11.420999999999999</v>
      </c>
      <c r="BU369" s="266">
        <v>1.875</v>
      </c>
      <c r="BV369" s="266">
        <v>-63.286999999999999</v>
      </c>
      <c r="BW369" s="201">
        <v>2.5390000000000001</v>
      </c>
      <c r="BX369" s="201">
        <v>21.140999999999998</v>
      </c>
      <c r="BY369" s="201">
        <v>17.975000000000001</v>
      </c>
      <c r="BZ369" s="201">
        <v>3.472</v>
      </c>
      <c r="CA369" s="201">
        <v>13.948</v>
      </c>
      <c r="CB369" s="94">
        <f t="shared" si="1175"/>
        <v>1</v>
      </c>
      <c r="CC369" s="94">
        <f t="shared" si="1208"/>
        <v>-1.0350276534105873</v>
      </c>
      <c r="CD369" s="94">
        <f t="shared" si="1209"/>
        <v>8.0620525059665873</v>
      </c>
      <c r="CE369" s="94">
        <f t="shared" si="1210"/>
        <v>1.1446823204419889</v>
      </c>
      <c r="CF369" s="94">
        <f t="shared" si="1211"/>
        <v>-9.8024316109422482</v>
      </c>
      <c r="CG369" s="94">
        <f t="shared" si="1212"/>
        <v>1.0201155574577361</v>
      </c>
      <c r="CH369" s="362">
        <f t="shared" si="1176"/>
        <v>0.53200000000000003</v>
      </c>
      <c r="CI369" s="362">
        <f t="shared" si="1213"/>
        <v>-15.72</v>
      </c>
      <c r="CJ369" s="362">
        <f t="shared" si="1214"/>
        <v>13.512</v>
      </c>
      <c r="CK369" s="100"/>
      <c r="CL369" s="100">
        <v>-0.53200000000000003</v>
      </c>
      <c r="CM369" s="100">
        <v>15.188000000000001</v>
      </c>
      <c r="CN369" s="100">
        <v>1.6759999999999999</v>
      </c>
      <c r="CO369" s="100">
        <v>-11.584</v>
      </c>
      <c r="CP369" s="100">
        <v>1.3160000000000001</v>
      </c>
      <c r="CQ369" s="100">
        <v>-65.421999999999997</v>
      </c>
      <c r="CR369" s="208">
        <v>1.343</v>
      </c>
      <c r="CS369" s="208">
        <v>21.181999999999999</v>
      </c>
      <c r="CT369" s="208">
        <v>18.134</v>
      </c>
      <c r="CU369" s="208">
        <v>3.0750000000000002</v>
      </c>
      <c r="CV369" s="208">
        <v>14.071</v>
      </c>
      <c r="CW369" s="94">
        <f t="shared" si="1177"/>
        <v>1</v>
      </c>
      <c r="CX369" s="94">
        <f t="shared" si="1215"/>
        <v>-1.0638442162371635</v>
      </c>
      <c r="CY369" s="94">
        <f t="shared" si="1216"/>
        <v>11.481257557436518</v>
      </c>
      <c r="CZ369" s="94">
        <f t="shared" si="1217"/>
        <v>1.0725756910925845</v>
      </c>
      <c r="DA369" s="94">
        <f t="shared" si="1218"/>
        <v>-20.782986111111114</v>
      </c>
      <c r="DB369" s="94">
        <f t="shared" si="1219"/>
        <v>1.0106983655274888</v>
      </c>
      <c r="DC369" s="362">
        <f t="shared" si="1178"/>
        <v>0.65900000000000003</v>
      </c>
      <c r="DD369" s="362">
        <f t="shared" si="1220"/>
        <v>-10.981</v>
      </c>
      <c r="DE369" s="362">
        <f t="shared" si="1221"/>
        <v>9.4949999999999992</v>
      </c>
      <c r="DF369" s="266"/>
      <c r="DG369" s="266">
        <v>-0.65900000000000003</v>
      </c>
      <c r="DH369" s="266">
        <v>10.321999999999999</v>
      </c>
      <c r="DI369" s="266">
        <v>0.82699999999999996</v>
      </c>
      <c r="DJ369" s="266">
        <v>-11.395</v>
      </c>
      <c r="DK369" s="266">
        <v>0.57599999999999996</v>
      </c>
      <c r="DL369" s="266">
        <v>-53.84</v>
      </c>
      <c r="DM369" s="201">
        <v>0.123</v>
      </c>
      <c r="DN369" s="201">
        <v>17.716999999999999</v>
      </c>
      <c r="DO369" s="201">
        <v>12.455</v>
      </c>
      <c r="DP369" s="201">
        <v>0.86399999999999999</v>
      </c>
      <c r="DQ369" s="201">
        <v>10.42</v>
      </c>
      <c r="DR369" s="94">
        <f t="shared" si="1179"/>
        <v>-1</v>
      </c>
      <c r="DS369" s="94">
        <f t="shared" si="1222"/>
        <v>-1.10847588770584E-2</v>
      </c>
      <c r="DT369" s="94">
        <f t="shared" si="1223"/>
        <v>0.76784917779297646</v>
      </c>
      <c r="DU369" s="94">
        <f t="shared" si="1224"/>
        <v>2.5211877324553326E-2</v>
      </c>
      <c r="DV369" s="94">
        <f t="shared" si="1225"/>
        <v>-0.25782292915808769</v>
      </c>
      <c r="DW369" s="94">
        <f t="shared" si="1226"/>
        <v>1.0032451208921798E-2</v>
      </c>
      <c r="DX369" s="362">
        <f t="shared" si="1180"/>
        <v>-58.792000000000002</v>
      </c>
      <c r="DY369" s="362">
        <f t="shared" si="1227"/>
        <v>-0.65899999999999892</v>
      </c>
      <c r="DZ369" s="362">
        <f t="shared" si="1228"/>
        <v>25.822000000000003</v>
      </c>
      <c r="EA369" s="100"/>
      <c r="EB369" s="100">
        <v>58.792000000000002</v>
      </c>
      <c r="EC369" s="100">
        <v>59.451000000000001</v>
      </c>
      <c r="ED369" s="100">
        <v>33.628999999999998</v>
      </c>
      <c r="EE369" s="100">
        <v>32.802</v>
      </c>
      <c r="EF369" s="100">
        <v>44.197000000000003</v>
      </c>
      <c r="EG369" s="100">
        <v>43.758000000000003</v>
      </c>
      <c r="EH369" s="208">
        <v>59.131999999999998</v>
      </c>
      <c r="EI369" s="208">
        <v>64.254999999999995</v>
      </c>
      <c r="EJ369" s="208">
        <v>50.795999999999999</v>
      </c>
      <c r="EK369" s="208">
        <v>42.941000000000003</v>
      </c>
      <c r="EL369" s="208">
        <v>46</v>
      </c>
      <c r="EM369" s="94">
        <f t="shared" si="1181"/>
        <v>-1</v>
      </c>
      <c r="EN369" s="94">
        <f t="shared" si="1229"/>
        <v>0.18354321732126108</v>
      </c>
      <c r="EO369" s="94">
        <f t="shared" si="1230"/>
        <v>4.5765274989608704E-3</v>
      </c>
      <c r="EP369" s="94">
        <f t="shared" si="1231"/>
        <v>0.25067883312595057</v>
      </c>
      <c r="EQ369" s="94">
        <f t="shared" si="1232"/>
        <v>-9.4933731080323602E-2</v>
      </c>
      <c r="ER369" s="94">
        <f t="shared" si="1233"/>
        <v>-7.9401356531996453E-2</v>
      </c>
      <c r="ES369" s="362">
        <f t="shared" si="1182"/>
        <v>-268.88799999999998</v>
      </c>
      <c r="ET369" s="362">
        <f t="shared" si="1234"/>
        <v>41.698999999999984</v>
      </c>
      <c r="EU369" s="362">
        <f t="shared" si="1235"/>
        <v>1.0349999999999966</v>
      </c>
      <c r="EV369" s="100"/>
      <c r="EW369" s="100">
        <v>268.88799999999998</v>
      </c>
      <c r="EX369" s="100">
        <v>227.18899999999999</v>
      </c>
      <c r="EY369" s="100">
        <v>226.154</v>
      </c>
      <c r="EZ369" s="100">
        <v>180.82499999999999</v>
      </c>
      <c r="FA369" s="100">
        <v>199.792</v>
      </c>
      <c r="FB369" s="100">
        <v>217.024</v>
      </c>
      <c r="FC369" s="208">
        <v>242.863</v>
      </c>
      <c r="FD369" s="208">
        <v>233.58199999999999</v>
      </c>
      <c r="FE369" s="208">
        <v>185.994</v>
      </c>
      <c r="FF369" s="208">
        <v>193.80199999999999</v>
      </c>
      <c r="FG369" s="208">
        <v>197.34</v>
      </c>
      <c r="FH369" s="94">
        <f t="shared" si="1183"/>
        <v>-1</v>
      </c>
      <c r="FI369" s="94">
        <f t="shared" si="1236"/>
        <v>8.4474885844748854E-2</v>
      </c>
      <c r="FJ369" s="94">
        <f t="shared" si="1237"/>
        <v>-1.1286681715575621E-2</v>
      </c>
      <c r="FK369" s="94">
        <f t="shared" si="1238"/>
        <v>-4.4943820224719105E-3</v>
      </c>
      <c r="FL369" s="94">
        <f t="shared" si="1239"/>
        <v>-0.15559772296015181</v>
      </c>
      <c r="FM369" s="94">
        <f t="shared" si="1240"/>
        <v>-0.10068259385665529</v>
      </c>
      <c r="FN369" s="362">
        <f t="shared" si="1184"/>
        <v>-475</v>
      </c>
      <c r="FO369" s="362">
        <f t="shared" si="1241"/>
        <v>37</v>
      </c>
      <c r="FP369" s="362">
        <f t="shared" si="1242"/>
        <v>-5</v>
      </c>
      <c r="FQ369" s="486"/>
      <c r="FR369" s="486">
        <v>475</v>
      </c>
      <c r="FS369" s="486">
        <v>438</v>
      </c>
      <c r="FT369" s="486">
        <v>443</v>
      </c>
      <c r="FU369" s="486">
        <v>445</v>
      </c>
      <c r="FV369" s="486">
        <v>527</v>
      </c>
      <c r="FW369" s="486">
        <v>586</v>
      </c>
      <c r="FX369" s="2">
        <v>579</v>
      </c>
      <c r="FY369" s="2">
        <v>519</v>
      </c>
      <c r="FZ369" s="2">
        <v>492</v>
      </c>
      <c r="GA369" s="2">
        <v>465</v>
      </c>
      <c r="GB369" s="2">
        <v>429</v>
      </c>
      <c r="GC369" s="2"/>
      <c r="GD369" s="89"/>
      <c r="GE369" s="1" t="s">
        <v>77</v>
      </c>
      <c r="GF369" s="336" t="s">
        <v>87</v>
      </c>
      <c r="GG369" s="1">
        <v>8800</v>
      </c>
      <c r="GH369" s="1" t="s">
        <v>379</v>
      </c>
      <c r="GI369" s="18" t="s">
        <v>79</v>
      </c>
      <c r="GJ369" s="94">
        <f t="shared" si="1116"/>
        <v>1</v>
      </c>
      <c r="GK369" s="94">
        <f t="shared" si="1117"/>
        <v>-1.0275735052346227</v>
      </c>
      <c r="GL369" s="94">
        <f t="shared" si="1118"/>
        <v>5.4675677914038063</v>
      </c>
      <c r="GM369" s="94">
        <f t="shared" si="1119"/>
        <v>1.1676987248680994</v>
      </c>
      <c r="GN369" s="94">
        <f t="shared" si="1120"/>
        <v>-11.054908146085348</v>
      </c>
      <c r="GO369" s="392">
        <f t="shared" si="1121"/>
        <v>1.0235312342314418</v>
      </c>
      <c r="GP369" s="366">
        <f t="shared" si="1122"/>
        <v>8.9984185110323668E-3</v>
      </c>
      <c r="GQ369" s="366">
        <f t="shared" si="1123"/>
        <v>-0.33534134932323695</v>
      </c>
      <c r="GR369" s="366">
        <f t="shared" si="1124"/>
        <v>0.27588456047305565</v>
      </c>
      <c r="GS369" s="94">
        <f t="shared" si="1185"/>
        <v>0</v>
      </c>
      <c r="GT369" s="94">
        <f t="shared" si="1243"/>
        <v>-8.9984185110323668E-3</v>
      </c>
      <c r="GU369" s="392">
        <f t="shared" si="1244"/>
        <v>0.32634293081220456</v>
      </c>
      <c r="GV369" s="94">
        <f t="shared" si="1245"/>
        <v>5.0458370339148892E-2</v>
      </c>
      <c r="GW369" s="94">
        <f t="shared" si="1246"/>
        <v>-0.30088702450681176</v>
      </c>
      <c r="GX369" s="94">
        <f t="shared" si="1247"/>
        <v>2.9924393155590923E-2</v>
      </c>
      <c r="GY369" s="94">
        <f t="shared" si="1248"/>
        <v>-1.2716882107104674</v>
      </c>
      <c r="GZ369" s="94">
        <f t="shared" si="1249"/>
        <v>2.1768905962540625E-2</v>
      </c>
      <c r="HA369" s="94">
        <f t="shared" si="1250"/>
        <v>0.36821931143579806</v>
      </c>
      <c r="HB369" s="94">
        <f t="shared" si="1251"/>
        <v>0.38691231850816649</v>
      </c>
      <c r="HC369" s="94">
        <f t="shared" si="1252"/>
        <v>6.9146962593179748E-2</v>
      </c>
      <c r="HD369" s="94">
        <f t="shared" si="1125"/>
        <v>-1</v>
      </c>
      <c r="HE369" s="94">
        <f t="shared" si="1126"/>
        <v>-0.95571135118987183</v>
      </c>
      <c r="HF369" s="94">
        <f t="shared" si="1127"/>
        <v>6.4695425966366331</v>
      </c>
      <c r="HG369" s="94">
        <f t="shared" si="1128"/>
        <v>1.1870286545173001</v>
      </c>
      <c r="HH369" s="94">
        <f t="shared" si="1129"/>
        <v>-7.6705103009061606</v>
      </c>
      <c r="HI369" s="392">
        <f t="shared" si="1130"/>
        <v>1.0326883887682858</v>
      </c>
      <c r="HJ369" s="366">
        <f t="shared" si="1131"/>
        <v>-3.7131332434279358E-3</v>
      </c>
      <c r="HK369" s="366">
        <f t="shared" si="1132"/>
        <v>-8.01262554754891E-2</v>
      </c>
      <c r="HL369" s="366">
        <f t="shared" si="1133"/>
        <v>7.2615222361439136E-2</v>
      </c>
      <c r="HM369" s="94">
        <f t="shared" si="1186"/>
        <v>0</v>
      </c>
      <c r="HN369" s="94">
        <f t="shared" si="1253"/>
        <v>3.7131332434279358E-3</v>
      </c>
      <c r="HO369" s="392">
        <f t="shared" si="1254"/>
        <v>8.3839388718917038E-2</v>
      </c>
      <c r="HP369" s="94">
        <f t="shared" si="1255"/>
        <v>1.1224166357477904E-2</v>
      </c>
      <c r="HQ369" s="94">
        <f t="shared" si="1256"/>
        <v>-6.0013084018843095E-2</v>
      </c>
      <c r="HR369" s="94">
        <f t="shared" si="1257"/>
        <v>8.9967755556408582E-3</v>
      </c>
      <c r="HS369" s="94">
        <f t="shared" si="1258"/>
        <v>-0.27522848003966194</v>
      </c>
      <c r="HT369" s="94">
        <f t="shared" si="1259"/>
        <v>1.0658103243816181E-2</v>
      </c>
      <c r="HU369" s="94">
        <f t="shared" si="1260"/>
        <v>0.10077316147730088</v>
      </c>
      <c r="HV369" s="94">
        <f t="shared" si="1261"/>
        <v>9.4656078526366802E-2</v>
      </c>
      <c r="HW369" s="94">
        <f t="shared" si="1262"/>
        <v>1.775314335970057E-2</v>
      </c>
      <c r="HX369" s="94" t="e">
        <f t="shared" si="1134"/>
        <v>#VALUE!</v>
      </c>
      <c r="HY369" s="94">
        <f t="shared" si="1135"/>
        <v>-0.16444517897607935</v>
      </c>
      <c r="HZ369" s="94">
        <f t="shared" si="1136"/>
        <v>0.75979542563501257</v>
      </c>
      <c r="IA369" s="94">
        <f t="shared" si="1137"/>
        <v>-0.18027566296765773</v>
      </c>
      <c r="IB369" s="94">
        <f t="shared" si="1138"/>
        <v>-0.17997488545473608</v>
      </c>
      <c r="IC369" s="392">
        <f t="shared" si="1139"/>
        <v>9.7147446800497694E-2</v>
      </c>
      <c r="ID369" s="366" t="e">
        <f t="shared" si="1140"/>
        <v>#VALUE!</v>
      </c>
      <c r="IE369" s="366">
        <f t="shared" si="1141"/>
        <v>-4.3032146518127617E-2</v>
      </c>
      <c r="IF369" s="366">
        <f t="shared" si="1142"/>
        <v>0.11298124450011865</v>
      </c>
      <c r="IG369" s="94" t="str">
        <f t="shared" si="1187"/>
        <v>i.a.</v>
      </c>
      <c r="IH369" s="94">
        <f t="shared" si="1263"/>
        <v>0.21864865668977421</v>
      </c>
      <c r="II369" s="392">
        <f t="shared" si="1264"/>
        <v>0.26168080320790182</v>
      </c>
      <c r="IJ369" s="94">
        <f t="shared" si="1265"/>
        <v>0.14869955870778317</v>
      </c>
      <c r="IK369" s="94">
        <f t="shared" si="1266"/>
        <v>0.18140190792202407</v>
      </c>
      <c r="IL369" s="94">
        <f t="shared" si="1267"/>
        <v>0.22121506366621288</v>
      </c>
      <c r="IM369" s="94">
        <f t="shared" si="1268"/>
        <v>0.20162746977292836</v>
      </c>
      <c r="IN369" s="94">
        <f t="shared" si="1269"/>
        <v>0.24347883374577436</v>
      </c>
      <c r="IO369" s="94">
        <f t="shared" si="1270"/>
        <v>0.27508540897843153</v>
      </c>
      <c r="IP369" s="94">
        <f t="shared" si="1271"/>
        <v>0.27310558405109842</v>
      </c>
      <c r="IQ369" s="94">
        <f t="shared" si="1272"/>
        <v>0.22157150081010518</v>
      </c>
      <c r="IR369" s="94">
        <f t="shared" si="1188"/>
        <v>0.23310023310023309</v>
      </c>
      <c r="IS369" s="94">
        <f t="shared" si="1143"/>
        <v>-1</v>
      </c>
      <c r="IT369" s="94">
        <f t="shared" si="1144"/>
        <v>-0.95279397262957999</v>
      </c>
      <c r="IU369" s="94">
        <f t="shared" si="1145"/>
        <v>7.0088263787051579</v>
      </c>
      <c r="IV369" s="94">
        <f t="shared" si="1146"/>
        <v>1.1692977310804813</v>
      </c>
      <c r="IW369" s="94">
        <f t="shared" si="1147"/>
        <v>-7.8181202158278467</v>
      </c>
      <c r="IX369" s="392">
        <f t="shared" si="1148"/>
        <v>1.0303704592218375</v>
      </c>
      <c r="IY369" s="366">
        <f t="shared" si="1149"/>
        <v>-1.7231508402465172E-3</v>
      </c>
      <c r="IZ369" s="366">
        <f t="shared" si="1150"/>
        <v>-3.4779620865687581E-2</v>
      </c>
      <c r="JA369" s="366">
        <f t="shared" si="1151"/>
        <v>3.1944953870977393E-2</v>
      </c>
      <c r="JB369" s="392"/>
      <c r="JC369" s="94">
        <f t="shared" si="1273"/>
        <v>1.7231508402465172E-3</v>
      </c>
      <c r="JD369" s="392">
        <f t="shared" si="1274"/>
        <v>3.6502771705934099E-2</v>
      </c>
      <c r="JE369" s="94">
        <f t="shared" si="1275"/>
        <v>4.5578178349567058E-3</v>
      </c>
      <c r="JF369" s="94">
        <f t="shared" si="1276"/>
        <v>-2.6921907375060995E-2</v>
      </c>
      <c r="JG369" s="94">
        <f t="shared" si="1277"/>
        <v>3.9485820904951842E-3</v>
      </c>
      <c r="JH369" s="94">
        <f t="shared" si="1278"/>
        <v>-0.13001390797726239</v>
      </c>
      <c r="JI369" s="94">
        <f t="shared" si="1279"/>
        <v>4.860911684184328E-3</v>
      </c>
      <c r="JJ369" s="94">
        <f t="shared" si="1280"/>
        <v>4.3387068638215343E-2</v>
      </c>
      <c r="JK369" s="94">
        <f t="shared" si="1281"/>
        <v>3.9432609177322796E-2</v>
      </c>
      <c r="JL369" s="94">
        <f t="shared" si="1282"/>
        <v>8.3324733670440115E-3</v>
      </c>
      <c r="JM369" s="94">
        <f t="shared" si="1189"/>
        <v>3.5505820480250083E-2</v>
      </c>
      <c r="JN369" s="94" t="e">
        <f t="shared" si="1152"/>
        <v>#VALUE!</v>
      </c>
      <c r="JO369" s="94">
        <f t="shared" si="1153"/>
        <v>-5.3332090545831115E-2</v>
      </c>
      <c r="JP369" s="94">
        <f t="shared" si="1154"/>
        <v>5.0774824749272821E-2</v>
      </c>
      <c r="JQ369" s="94">
        <f t="shared" si="1155"/>
        <v>0.18658024885852548</v>
      </c>
      <c r="JR369" s="94">
        <f t="shared" si="1156"/>
        <v>5.8007653493778684E-2</v>
      </c>
      <c r="JS369" s="392">
        <f t="shared" si="1157"/>
        <v>8.4731881665913736E-2</v>
      </c>
      <c r="JT369" s="364" t="e">
        <f t="shared" si="1158"/>
        <v>#VALUE!</v>
      </c>
      <c r="JU369" s="364">
        <f t="shared" si="1159"/>
        <v>-6.3391886565729472E-2</v>
      </c>
      <c r="JV369" s="364">
        <f t="shared" si="1160"/>
        <v>5.7435954523434196E-2</v>
      </c>
      <c r="JW369" s="99" t="str">
        <f t="shared" si="1190"/>
        <v>i.a.</v>
      </c>
      <c r="JX369" s="99">
        <f t="shared" si="1283"/>
        <v>1.1252336842105264</v>
      </c>
      <c r="JY369" s="393">
        <f t="shared" si="1284"/>
        <v>1.1886255707762559</v>
      </c>
      <c r="JZ369" s="99">
        <f t="shared" si="1285"/>
        <v>1.1311896162528217</v>
      </c>
      <c r="KA369" s="99">
        <f t="shared" si="1286"/>
        <v>0.95331910112359541</v>
      </c>
      <c r="KB369" s="99">
        <f t="shared" si="1287"/>
        <v>0.90105123339658444</v>
      </c>
      <c r="KC369" s="99">
        <f t="shared" si="1288"/>
        <v>0.83066723549488053</v>
      </c>
      <c r="KD369" s="99">
        <f t="shared" si="1289"/>
        <v>0.90212435233160626</v>
      </c>
      <c r="KE369" s="99">
        <f t="shared" si="1290"/>
        <v>0.93885356454720614</v>
      </c>
      <c r="KF369" s="99">
        <f t="shared" si="1191"/>
        <v>0.92650609756097557</v>
      </c>
      <c r="KG369" s="99">
        <f t="shared" si="1192"/>
        <v>0.89609247311827955</v>
      </c>
      <c r="KH369" s="99">
        <f t="shared" si="1193"/>
        <v>0.9157039627039627</v>
      </c>
      <c r="KI369" s="94">
        <f t="shared" si="1161"/>
        <v>1</v>
      </c>
      <c r="KJ369" s="94">
        <f t="shared" si="1162"/>
        <v>-1.0322991835659732</v>
      </c>
      <c r="KK369" s="94">
        <f t="shared" si="1163"/>
        <v>8.165500593934242</v>
      </c>
      <c r="KL369" s="94">
        <f t="shared" si="1164"/>
        <v>1.1453355137622689</v>
      </c>
      <c r="KM369" s="94">
        <f t="shared" si="1165"/>
        <v>-11.424452716778797</v>
      </c>
      <c r="KN369" s="392">
        <f t="shared" si="1166"/>
        <v>1.0223675838144843</v>
      </c>
      <c r="KO369" s="364">
        <f t="shared" si="1167"/>
        <v>1.1200000000000001E-3</v>
      </c>
      <c r="KP369" s="364">
        <f t="shared" si="1168"/>
        <v>-3.5795799086757993E-2</v>
      </c>
      <c r="KQ369" s="364">
        <f t="shared" si="1169"/>
        <v>3.0892503375697041E-2</v>
      </c>
      <c r="KR369" s="308"/>
      <c r="KS369" s="308">
        <f t="shared" si="1291"/>
        <v>-1.1200000000000001E-3</v>
      </c>
      <c r="KT369" s="395">
        <f t="shared" si="1292"/>
        <v>3.467579908675799E-2</v>
      </c>
      <c r="KU369" s="308">
        <f t="shared" si="1293"/>
        <v>3.7832957110609479E-3</v>
      </c>
      <c r="KV369" s="308">
        <f t="shared" si="1294"/>
        <v>-2.6031460674157302E-2</v>
      </c>
      <c r="KW369" s="308">
        <f t="shared" si="1295"/>
        <v>2.4971537001897536E-3</v>
      </c>
      <c r="KX369" s="308">
        <f t="shared" si="1296"/>
        <v>-0.11164163822525597</v>
      </c>
      <c r="KY369" s="308">
        <f t="shared" si="1297"/>
        <v>2.3195164075993091E-3</v>
      </c>
      <c r="KZ369" s="308">
        <f t="shared" si="1298"/>
        <v>4.0813102119460501E-2</v>
      </c>
      <c r="LA369" s="308">
        <f t="shared" si="1299"/>
        <v>3.6857723577235775E-2</v>
      </c>
      <c r="LB369" s="308">
        <f t="shared" si="1300"/>
        <v>6.6129032258064524E-3</v>
      </c>
      <c r="LC369" s="308">
        <f t="shared" si="1194"/>
        <v>3.2799533799533799E-2</v>
      </c>
    </row>
    <row r="370" spans="1:315" s="1" customFormat="1" ht="15.75" customHeight="1" x14ac:dyDescent="0.3">
      <c r="A370" s="348" t="s">
        <v>719</v>
      </c>
      <c r="B370" s="171">
        <v>19474984</v>
      </c>
      <c r="C370" t="s">
        <v>128</v>
      </c>
      <c r="D370" s="336"/>
      <c r="E370">
        <v>1</v>
      </c>
      <c r="F370"/>
      <c r="G370">
        <v>711210</v>
      </c>
      <c r="H370"/>
      <c r="I370" s="189">
        <v>45085</v>
      </c>
      <c r="J370" s="176"/>
      <c r="K370" s="176" t="s">
        <v>132</v>
      </c>
      <c r="L370" s="176" t="s">
        <v>132</v>
      </c>
      <c r="M370" s="176" t="s">
        <v>132</v>
      </c>
      <c r="N370" s="176" t="s">
        <v>132</v>
      </c>
      <c r="O370" s="182" t="s">
        <v>132</v>
      </c>
      <c r="P370" s="176" t="s">
        <v>132</v>
      </c>
      <c r="Q370" s="94" t="e">
        <f t="shared" si="1107"/>
        <v>#DIV/0!</v>
      </c>
      <c r="R370" s="94" t="e">
        <f t="shared" si="1108"/>
        <v>#DIV/0!</v>
      </c>
      <c r="S370" s="94" t="e">
        <f t="shared" si="1109"/>
        <v>#DIV/0!</v>
      </c>
      <c r="T370" s="94" t="e">
        <f t="shared" si="1110"/>
        <v>#DIV/0!</v>
      </c>
      <c r="U370" s="94" t="e">
        <f t="shared" si="1111"/>
        <v>#DIV/0!</v>
      </c>
      <c r="V370" s="94" t="e">
        <f t="shared" si="1112"/>
        <v>#DIV/0!</v>
      </c>
      <c r="W370" s="362">
        <f t="shared" si="1113"/>
        <v>0</v>
      </c>
      <c r="X370" s="362">
        <f t="shared" si="1114"/>
        <v>0</v>
      </c>
      <c r="Y370" s="362">
        <f t="shared" si="1115"/>
        <v>0</v>
      </c>
      <c r="Z370" s="100"/>
      <c r="AA370" s="396"/>
      <c r="AB370" s="100"/>
      <c r="AC370" s="100"/>
      <c r="AD370" s="100"/>
      <c r="AE370" s="228"/>
      <c r="AF370" s="203"/>
      <c r="AG370" s="219"/>
      <c r="AH370" s="219"/>
      <c r="AI370" s="219"/>
      <c r="AJ370" s="219"/>
      <c r="AK370" s="220"/>
      <c r="AL370" s="94">
        <f t="shared" si="1170"/>
        <v>-1</v>
      </c>
      <c r="AM370" s="94">
        <f t="shared" si="1171"/>
        <v>5.6597440738409908E-2</v>
      </c>
      <c r="AN370" s="94">
        <f t="shared" si="1195"/>
        <v>-0.17302754840052731</v>
      </c>
      <c r="AO370" s="94">
        <f t="shared" si="1196"/>
        <v>6.0997607215166574E-2</v>
      </c>
      <c r="AP370" s="94">
        <f t="shared" si="1197"/>
        <v>0.11446153846153842</v>
      </c>
      <c r="AQ370" s="94">
        <f t="shared" si="1198"/>
        <v>0.17515186577957761</v>
      </c>
      <c r="AR370" s="362">
        <f t="shared" si="1172"/>
        <v>-25.184000000000001</v>
      </c>
      <c r="AS370" s="362">
        <f t="shared" si="1199"/>
        <v>1.3490000000000002</v>
      </c>
      <c r="AT370" s="362">
        <f t="shared" si="1200"/>
        <v>-4.9869999999999983</v>
      </c>
      <c r="AU370" s="266"/>
      <c r="AV370" s="266">
        <v>25.184000000000001</v>
      </c>
      <c r="AW370" s="266">
        <v>23.835000000000001</v>
      </c>
      <c r="AX370" s="266">
        <v>28.821999999999999</v>
      </c>
      <c r="AY370" s="266">
        <v>27.164999999999999</v>
      </c>
      <c r="AZ370" s="205">
        <v>24.375</v>
      </c>
      <c r="BA370" s="267">
        <v>20.742000000000001</v>
      </c>
      <c r="BB370" s="220">
        <v>15.912000000000001</v>
      </c>
      <c r="BC370" s="219">
        <v>16.28</v>
      </c>
      <c r="BD370" s="219">
        <v>14.08</v>
      </c>
      <c r="BE370" s="219">
        <v>12.975</v>
      </c>
      <c r="BF370" s="220"/>
      <c r="BG370" s="94">
        <f t="shared" si="1173"/>
        <v>-1</v>
      </c>
      <c r="BH370" s="94">
        <f t="shared" si="1201"/>
        <v>1.0030090270812335E-2</v>
      </c>
      <c r="BI370" s="94">
        <f t="shared" si="1202"/>
        <v>-0.59080648471167663</v>
      </c>
      <c r="BJ370" s="94">
        <f t="shared" si="1203"/>
        <v>1.2676641729010793E-2</v>
      </c>
      <c r="BK370" s="94">
        <f t="shared" si="1204"/>
        <v>-3.0815709969788437E-2</v>
      </c>
      <c r="BL370" s="94">
        <f t="shared" si="1205"/>
        <v>2.8163180782770785E-2</v>
      </c>
      <c r="BM370" s="362">
        <f t="shared" si="1174"/>
        <v>-2.0139999999999998</v>
      </c>
      <c r="BN370" s="362">
        <f t="shared" si="1206"/>
        <v>1.9999999999999796E-2</v>
      </c>
      <c r="BO370" s="362">
        <f t="shared" si="1207"/>
        <v>-2.8790000000000004</v>
      </c>
      <c r="BP370" s="266"/>
      <c r="BQ370" s="266">
        <v>2.0139999999999998</v>
      </c>
      <c r="BR370" s="266">
        <v>1.994</v>
      </c>
      <c r="BS370" s="266">
        <v>4.8730000000000002</v>
      </c>
      <c r="BT370" s="266">
        <v>4.8120000000000003</v>
      </c>
      <c r="BU370" s="205">
        <v>4.9649999999999999</v>
      </c>
      <c r="BV370" s="267">
        <v>4.8289999999999997</v>
      </c>
      <c r="BW370" s="220">
        <v>1.049804</v>
      </c>
      <c r="BX370" s="219">
        <v>2.6110000000000002</v>
      </c>
      <c r="BY370" s="219">
        <v>0.94599999999999995</v>
      </c>
      <c r="BZ370" s="219">
        <v>1.27</v>
      </c>
      <c r="CA370" s="219"/>
      <c r="CB370" s="94">
        <f t="shared" si="1175"/>
        <v>-1</v>
      </c>
      <c r="CC370" s="94">
        <f t="shared" si="1208"/>
        <v>-0.25328500226551881</v>
      </c>
      <c r="CD370" s="94">
        <f t="shared" si="1209"/>
        <v>-0.54353671147880045</v>
      </c>
      <c r="CE370" s="94">
        <f t="shared" si="1210"/>
        <v>-4.2384630619924819E-2</v>
      </c>
      <c r="CF370" s="94">
        <f t="shared" si="1211"/>
        <v>5.2532833020638041E-2</v>
      </c>
      <c r="CG370" s="94">
        <f t="shared" si="1212"/>
        <v>-2.0620661494487543E-2</v>
      </c>
      <c r="CH370" s="362">
        <f t="shared" si="1176"/>
        <v>-1.6479999999999999</v>
      </c>
      <c r="CI370" s="362">
        <f t="shared" si="1213"/>
        <v>-0.55899999999999994</v>
      </c>
      <c r="CJ370" s="362">
        <f t="shared" si="1214"/>
        <v>-2.6280000000000001</v>
      </c>
      <c r="CK370" s="100"/>
      <c r="CL370" s="100">
        <v>1.6479999999999999</v>
      </c>
      <c r="CM370" s="100">
        <v>2.2069999999999999</v>
      </c>
      <c r="CN370" s="100">
        <v>4.835</v>
      </c>
      <c r="CO370" s="100">
        <v>5.0490000000000004</v>
      </c>
      <c r="CP370" s="228">
        <v>4.7969999999999997</v>
      </c>
      <c r="CQ370" s="203">
        <v>4.8979999999999997</v>
      </c>
      <c r="CR370" s="290">
        <v>1.107</v>
      </c>
      <c r="CS370" s="290">
        <v>2.6499259999999998</v>
      </c>
      <c r="CT370" s="290">
        <v>1.0449999999999999</v>
      </c>
      <c r="CU370" s="290">
        <v>1.3180000000000001</v>
      </c>
      <c r="CV370" s="290"/>
      <c r="CW370" s="94">
        <f t="shared" si="1177"/>
        <v>-1</v>
      </c>
      <c r="CX370" s="94">
        <f t="shared" si="1215"/>
        <v>-0.29795918367346946</v>
      </c>
      <c r="CY370" s="94">
        <f t="shared" si="1216"/>
        <v>-0.54448871181938907</v>
      </c>
      <c r="CZ370" s="94">
        <f t="shared" si="1217"/>
        <v>-4.2472024415055903E-2</v>
      </c>
      <c r="DA370" s="94">
        <f t="shared" si="1218"/>
        <v>5.3590568060021361E-2</v>
      </c>
      <c r="DB370" s="94">
        <f t="shared" si="1219"/>
        <v>-2.2268797484935803E-2</v>
      </c>
      <c r="DC370" s="362">
        <f t="shared" si="1178"/>
        <v>-1.204</v>
      </c>
      <c r="DD370" s="362">
        <f t="shared" si="1220"/>
        <v>-0.51100000000000012</v>
      </c>
      <c r="DE370" s="362">
        <f t="shared" si="1221"/>
        <v>-2.0499999999999998</v>
      </c>
      <c r="DF370" s="266"/>
      <c r="DG370" s="266">
        <v>1.204</v>
      </c>
      <c r="DH370" s="266">
        <v>1.7150000000000001</v>
      </c>
      <c r="DI370" s="266">
        <v>3.7650000000000001</v>
      </c>
      <c r="DJ370" s="266">
        <v>3.9319999999999999</v>
      </c>
      <c r="DK370" s="205">
        <v>3.7320000000000002</v>
      </c>
      <c r="DL370" s="267">
        <v>3.8170000000000002</v>
      </c>
      <c r="DM370" s="219">
        <v>0.85899999999999999</v>
      </c>
      <c r="DN370" s="219">
        <v>2.1909999999999998</v>
      </c>
      <c r="DO370" s="219">
        <v>0.87</v>
      </c>
      <c r="DP370" s="219">
        <v>1.0149999999999999</v>
      </c>
      <c r="DQ370" s="219"/>
      <c r="DR370" s="94">
        <f t="shared" si="1179"/>
        <v>-1</v>
      </c>
      <c r="DS370" s="94">
        <f t="shared" si="1222"/>
        <v>-9.2316299888101472E-2</v>
      </c>
      <c r="DT370" s="94">
        <f t="shared" si="1223"/>
        <v>-9.8520511096166816E-2</v>
      </c>
      <c r="DU370" s="94">
        <f t="shared" si="1224"/>
        <v>8.480758708736108E-2</v>
      </c>
      <c r="DV370" s="94">
        <f t="shared" si="1225"/>
        <v>0.13028241599670165</v>
      </c>
      <c r="DW370" s="94">
        <f t="shared" si="1226"/>
        <v>-5.2353975385817507E-2</v>
      </c>
      <c r="DX370" s="362">
        <f t="shared" si="1180"/>
        <v>-4.867</v>
      </c>
      <c r="DY370" s="362">
        <f t="shared" si="1227"/>
        <v>-0.49500000000000011</v>
      </c>
      <c r="DZ370" s="362">
        <f t="shared" si="1228"/>
        <v>-0.5860000000000003</v>
      </c>
      <c r="EA370" s="100"/>
      <c r="EB370" s="100">
        <v>4.867</v>
      </c>
      <c r="EC370" s="100">
        <v>5.3620000000000001</v>
      </c>
      <c r="ED370" s="100">
        <v>5.9480000000000004</v>
      </c>
      <c r="EE370" s="100">
        <v>5.4829999999999997</v>
      </c>
      <c r="EF370" s="228">
        <v>4.851</v>
      </c>
      <c r="EG370" s="203">
        <v>5.1189999999999998</v>
      </c>
      <c r="EH370" s="290">
        <v>2.3029999999999999</v>
      </c>
      <c r="EI370" s="290">
        <v>3.4430000000000001</v>
      </c>
      <c r="EJ370" s="290">
        <v>2.0019999999999998</v>
      </c>
      <c r="EK370" s="290">
        <v>2.032</v>
      </c>
      <c r="EL370" s="290"/>
      <c r="EM370" s="94">
        <f t="shared" si="1181"/>
        <v>-1</v>
      </c>
      <c r="EN370" s="94">
        <f t="shared" si="1229"/>
        <v>-1.4368468877782831E-2</v>
      </c>
      <c r="EO370" s="94">
        <f t="shared" si="1230"/>
        <v>-1.0897651949219137E-2</v>
      </c>
      <c r="EP370" s="94">
        <f t="shared" si="1231"/>
        <v>0.1337409247229652</v>
      </c>
      <c r="EQ370" s="94">
        <f t="shared" si="1232"/>
        <v>-8.533814877381031E-2</v>
      </c>
      <c r="ER370" s="94">
        <f t="shared" si="1233"/>
        <v>0.16655341125305806</v>
      </c>
      <c r="ES370" s="362">
        <f t="shared" si="1182"/>
        <v>-17.355</v>
      </c>
      <c r="ET370" s="362">
        <f t="shared" si="1234"/>
        <v>-0.25300000000000011</v>
      </c>
      <c r="EU370" s="362">
        <f t="shared" si="1235"/>
        <v>-0.19399999999999906</v>
      </c>
      <c r="EV370" s="100"/>
      <c r="EW370" s="100">
        <v>17.355</v>
      </c>
      <c r="EX370" s="100">
        <v>17.608000000000001</v>
      </c>
      <c r="EY370" s="100">
        <v>17.802</v>
      </c>
      <c r="EZ370" s="100">
        <v>15.702</v>
      </c>
      <c r="FA370" s="228">
        <v>17.167000000000002</v>
      </c>
      <c r="FB370" s="203">
        <v>14.715999999999999</v>
      </c>
      <c r="FC370" s="290">
        <v>8.4849999999999994</v>
      </c>
      <c r="FD370" s="290">
        <v>9.7680000000000007</v>
      </c>
      <c r="FE370" s="290">
        <v>8.1129999999999995</v>
      </c>
      <c r="FF370" s="290">
        <v>7.718</v>
      </c>
      <c r="FG370" s="290"/>
      <c r="FH370" s="94">
        <f t="shared" si="1183"/>
        <v>-1</v>
      </c>
      <c r="FI370" s="94">
        <f t="shared" si="1236"/>
        <v>-0.15</v>
      </c>
      <c r="FJ370" s="94">
        <f t="shared" si="1237"/>
        <v>5.2631578947368418E-2</v>
      </c>
      <c r="FK370" s="94">
        <f t="shared" si="1238"/>
        <v>0</v>
      </c>
      <c r="FL370" s="94">
        <f t="shared" si="1239"/>
        <v>2.7027027027027029E-2</v>
      </c>
      <c r="FM370" s="94">
        <f t="shared" si="1240"/>
        <v>0.19354838709677419</v>
      </c>
      <c r="FN370" s="362">
        <f t="shared" si="1184"/>
        <v>-34</v>
      </c>
      <c r="FO370" s="362">
        <f t="shared" si="1241"/>
        <v>-6</v>
      </c>
      <c r="FP370" s="362">
        <f t="shared" si="1242"/>
        <v>2</v>
      </c>
      <c r="FQ370" s="486"/>
      <c r="FR370" s="486">
        <v>34</v>
      </c>
      <c r="FS370" s="486">
        <v>40</v>
      </c>
      <c r="FT370" s="486">
        <v>38</v>
      </c>
      <c r="FU370" s="486">
        <v>38</v>
      </c>
      <c r="FV370" s="488">
        <v>37</v>
      </c>
      <c r="FW370" s="487">
        <v>31</v>
      </c>
      <c r="FX370" s="494">
        <v>28</v>
      </c>
      <c r="FY370" s="494">
        <v>26</v>
      </c>
      <c r="FZ370" s="494"/>
      <c r="GA370" s="494"/>
      <c r="GB370" s="494"/>
      <c r="GC370" s="2"/>
      <c r="GD370" s="95"/>
      <c r="GE370" s="1" t="s">
        <v>81</v>
      </c>
      <c r="GF370" s="336"/>
      <c r="GG370" s="1">
        <v>2900</v>
      </c>
      <c r="GH370" s="1" t="s">
        <v>243</v>
      </c>
      <c r="GI370" s="18" t="s">
        <v>97</v>
      </c>
      <c r="GJ370" s="94">
        <f t="shared" si="1116"/>
        <v>-1</v>
      </c>
      <c r="GK370" s="94">
        <f t="shared" si="1117"/>
        <v>-0.17437221386479776</v>
      </c>
      <c r="GL370" s="94">
        <f t="shared" si="1118"/>
        <v>-0.53865324039913065</v>
      </c>
      <c r="GM370" s="94">
        <f t="shared" si="1119"/>
        <v>-0.13428420722826556</v>
      </c>
      <c r="GN370" s="94">
        <f t="shared" si="1120"/>
        <v>1.5458907026878296E-2</v>
      </c>
      <c r="GO370" s="392">
        <f t="shared" si="1121"/>
        <v>-0.27091740718275686</v>
      </c>
      <c r="GP370" s="366">
        <f t="shared" si="1122"/>
        <v>-0.32222113598592239</v>
      </c>
      <c r="GQ370" s="366">
        <f t="shared" si="1123"/>
        <v>-6.8052957736447151E-2</v>
      </c>
      <c r="GR370" s="366">
        <f t="shared" si="1124"/>
        <v>-0.45567114291484501</v>
      </c>
      <c r="GS370" s="94">
        <f t="shared" si="1185"/>
        <v>0</v>
      </c>
      <c r="GT370" s="94">
        <f t="shared" si="1243"/>
        <v>0.32222113598592239</v>
      </c>
      <c r="GU370" s="392">
        <f t="shared" si="1244"/>
        <v>0.39027409372236954</v>
      </c>
      <c r="GV370" s="94">
        <f t="shared" si="1245"/>
        <v>0.84594523663721455</v>
      </c>
      <c r="GW370" s="94">
        <f t="shared" si="1246"/>
        <v>0.97716276369266508</v>
      </c>
      <c r="GX370" s="94">
        <f t="shared" si="1247"/>
        <v>0.96228686058174528</v>
      </c>
      <c r="GY370" s="94">
        <f t="shared" si="1248"/>
        <v>1.3198598760441929</v>
      </c>
      <c r="GZ370" s="94">
        <f t="shared" si="1249"/>
        <v>0.38531152105812738</v>
      </c>
      <c r="HA370" s="94">
        <f t="shared" si="1250"/>
        <v>0.9733428833792469</v>
      </c>
      <c r="HB370" s="94">
        <f t="shared" si="1251"/>
        <v>0.51809618244918199</v>
      </c>
      <c r="HC370" s="94">
        <f t="shared" si="1252"/>
        <v>0.64862204724409456</v>
      </c>
      <c r="HD370" s="94">
        <f t="shared" si="1125"/>
        <v>-1</v>
      </c>
      <c r="HE370" s="94">
        <f t="shared" si="1126"/>
        <v>2.2943268497825239E-2</v>
      </c>
      <c r="HF370" s="94">
        <f t="shared" si="1127"/>
        <v>-0.61283198146794737</v>
      </c>
      <c r="HG370" s="94">
        <f t="shared" si="1128"/>
        <v>-6.516579005764747E-3</v>
      </c>
      <c r="HH370" s="94">
        <f t="shared" si="1129"/>
        <v>-5.988917463162121E-2</v>
      </c>
      <c r="HI370" s="392">
        <f t="shared" si="1130"/>
        <v>-0.25181400880277699</v>
      </c>
      <c r="HJ370" s="366">
        <f t="shared" si="1131"/>
        <v>-0.11520750507679546</v>
      </c>
      <c r="HK370" s="366">
        <f t="shared" si="1132"/>
        <v>2.5839524080578102E-3</v>
      </c>
      <c r="HL370" s="366">
        <f t="shared" si="1133"/>
        <v>-0.17826708725485363</v>
      </c>
      <c r="HM370" s="94">
        <f t="shared" si="1186"/>
        <v>0</v>
      </c>
      <c r="HN370" s="94">
        <f t="shared" si="1253"/>
        <v>0.11520750507679546</v>
      </c>
      <c r="HO370" s="392">
        <f t="shared" si="1254"/>
        <v>0.11262355266873765</v>
      </c>
      <c r="HP370" s="94">
        <f t="shared" si="1255"/>
        <v>0.29089063992359127</v>
      </c>
      <c r="HQ370" s="94">
        <f t="shared" si="1256"/>
        <v>0.29279868569168521</v>
      </c>
      <c r="HR370" s="94">
        <f t="shared" si="1257"/>
        <v>0.31145124360944698</v>
      </c>
      <c r="HS370" s="94">
        <f t="shared" si="1258"/>
        <v>0.41627516055342439</v>
      </c>
      <c r="HT370" s="94">
        <f t="shared" si="1259"/>
        <v>0.11502810496904618</v>
      </c>
      <c r="HU370" s="94">
        <f t="shared" si="1260"/>
        <v>0.29204183211229801</v>
      </c>
      <c r="HV370" s="94">
        <f t="shared" si="1261"/>
        <v>0.11951234918830143</v>
      </c>
      <c r="HW370" s="94">
        <f t="shared" si="1262"/>
        <v>0.16455040165846074</v>
      </c>
      <c r="HX370" s="94" t="e">
        <f t="shared" si="1134"/>
        <v>#VALUE!</v>
      </c>
      <c r="HY370" s="94">
        <f t="shared" si="1135"/>
        <v>-7.9084149146049568E-2</v>
      </c>
      <c r="HZ370" s="94">
        <f t="shared" si="1136"/>
        <v>-8.8588263206154275E-2</v>
      </c>
      <c r="IA370" s="94">
        <f t="shared" si="1137"/>
        <v>-4.3160952002823008E-2</v>
      </c>
      <c r="IB370" s="94">
        <f t="shared" si="1138"/>
        <v>0.23573801015255233</v>
      </c>
      <c r="IC370" s="392">
        <f t="shared" si="1139"/>
        <v>-0.18765311946045848</v>
      </c>
      <c r="ID370" s="366" t="e">
        <f t="shared" si="1140"/>
        <v>#VALUE!</v>
      </c>
      <c r="IE370" s="366">
        <f t="shared" si="1141"/>
        <v>-2.4082758275847216E-2</v>
      </c>
      <c r="IF370" s="366">
        <f t="shared" si="1142"/>
        <v>-2.9599089402887635E-2</v>
      </c>
      <c r="IG370" s="94" t="str">
        <f t="shared" si="1187"/>
        <v>i.a.</v>
      </c>
      <c r="IH370" s="94">
        <f t="shared" si="1263"/>
        <v>0.28043791414577929</v>
      </c>
      <c r="II370" s="392">
        <f t="shared" si="1264"/>
        <v>0.3045206724216265</v>
      </c>
      <c r="IJ370" s="94">
        <f t="shared" si="1265"/>
        <v>0.33411976182451414</v>
      </c>
      <c r="IK370" s="94">
        <f t="shared" si="1266"/>
        <v>0.34919118583619918</v>
      </c>
      <c r="IL370" s="94">
        <f t="shared" si="1267"/>
        <v>0.28257703733908079</v>
      </c>
      <c r="IM370" s="94">
        <f t="shared" si="1268"/>
        <v>0.3478526773579777</v>
      </c>
      <c r="IN370" s="94">
        <f t="shared" si="1269"/>
        <v>0.27142015321154983</v>
      </c>
      <c r="IO370" s="94">
        <f t="shared" si="1270"/>
        <v>0.35247747747747749</v>
      </c>
      <c r="IP370" s="94">
        <f t="shared" si="1271"/>
        <v>0.24676445211389128</v>
      </c>
      <c r="IQ370" s="94">
        <f t="shared" si="1272"/>
        <v>0.26328064265353718</v>
      </c>
      <c r="IR370" s="94" t="str">
        <f t="shared" si="1188"/>
        <v>i.a.</v>
      </c>
      <c r="IS370" s="94" t="e">
        <f t="shared" si="1143"/>
        <v>#VALUE!</v>
      </c>
      <c r="IT370" s="94" t="e">
        <f t="shared" si="1144"/>
        <v>#VALUE!</v>
      </c>
      <c r="IU370" s="94" t="e">
        <f t="shared" si="1145"/>
        <v>#VALUE!</v>
      </c>
      <c r="IV370" s="94" t="e">
        <f t="shared" si="1146"/>
        <v>#VALUE!</v>
      </c>
      <c r="IW370" s="94" t="e">
        <f t="shared" si="1147"/>
        <v>#VALUE!</v>
      </c>
      <c r="IX370" s="392" t="e">
        <f t="shared" si="1148"/>
        <v>#VALUE!</v>
      </c>
      <c r="IY370" s="366" t="e">
        <f t="shared" si="1149"/>
        <v>#VALUE!</v>
      </c>
      <c r="IZ370" s="366" t="e">
        <f t="shared" si="1150"/>
        <v>#VALUE!</v>
      </c>
      <c r="JA370" s="366" t="e">
        <f t="shared" si="1151"/>
        <v>#VALUE!</v>
      </c>
      <c r="JB370" s="392"/>
      <c r="JC370" s="94" t="str">
        <f t="shared" si="1273"/>
        <v>i.a.</v>
      </c>
      <c r="JD370" s="392" t="str">
        <f t="shared" si="1274"/>
        <v>i.a.</v>
      </c>
      <c r="JE370" s="94" t="str">
        <f t="shared" si="1275"/>
        <v>i.a.</v>
      </c>
      <c r="JF370" s="94" t="str">
        <f t="shared" si="1276"/>
        <v>i.a.</v>
      </c>
      <c r="JG370" s="94" t="str">
        <f t="shared" si="1277"/>
        <v>i.a.</v>
      </c>
      <c r="JH370" s="94" t="str">
        <f t="shared" si="1278"/>
        <v>i.a.</v>
      </c>
      <c r="JI370" s="94" t="str">
        <f t="shared" si="1279"/>
        <v>i.a.</v>
      </c>
      <c r="JJ370" s="94" t="str">
        <f t="shared" si="1280"/>
        <v>i.a.</v>
      </c>
      <c r="JK370" s="94" t="str">
        <f t="shared" si="1281"/>
        <v>i.a.</v>
      </c>
      <c r="JL370" s="94" t="str">
        <f t="shared" si="1282"/>
        <v>i.a.</v>
      </c>
      <c r="JM370" s="94" t="str">
        <f t="shared" si="1189"/>
        <v>i.a.</v>
      </c>
      <c r="JN370" s="94" t="e">
        <f t="shared" si="1152"/>
        <v>#VALUE!</v>
      </c>
      <c r="JO370" s="94" t="e">
        <f t="shared" si="1153"/>
        <v>#DIV/0!</v>
      </c>
      <c r="JP370" s="94" t="e">
        <f t="shared" si="1154"/>
        <v>#DIV/0!</v>
      </c>
      <c r="JQ370" s="94" t="e">
        <f t="shared" si="1155"/>
        <v>#DIV/0!</v>
      </c>
      <c r="JR370" s="94" t="e">
        <f t="shared" si="1156"/>
        <v>#DIV/0!</v>
      </c>
      <c r="JS370" s="392" t="e">
        <f t="shared" si="1157"/>
        <v>#DIV/0!</v>
      </c>
      <c r="JT370" s="364" t="e">
        <f t="shared" si="1158"/>
        <v>#VALUE!</v>
      </c>
      <c r="JU370" s="364">
        <f t="shared" si="1159"/>
        <v>0</v>
      </c>
      <c r="JV370" s="364">
        <f t="shared" si="1160"/>
        <v>0</v>
      </c>
      <c r="JW370" s="99" t="str">
        <f t="shared" si="1190"/>
        <v>i.a.</v>
      </c>
      <c r="JX370" s="99">
        <f t="shared" si="1283"/>
        <v>0</v>
      </c>
      <c r="JY370" s="393">
        <f t="shared" si="1284"/>
        <v>0</v>
      </c>
      <c r="JZ370" s="99">
        <f t="shared" si="1285"/>
        <v>0</v>
      </c>
      <c r="KA370" s="99">
        <f t="shared" si="1286"/>
        <v>0</v>
      </c>
      <c r="KB370" s="99">
        <f t="shared" si="1287"/>
        <v>0</v>
      </c>
      <c r="KC370" s="99">
        <f t="shared" si="1288"/>
        <v>0</v>
      </c>
      <c r="KD370" s="99">
        <f t="shared" si="1289"/>
        <v>0</v>
      </c>
      <c r="KE370" s="99">
        <f t="shared" si="1290"/>
        <v>0</v>
      </c>
      <c r="KF370" s="99" t="str">
        <f t="shared" si="1191"/>
        <v>i.a.</v>
      </c>
      <c r="KG370" s="99" t="str">
        <f t="shared" si="1192"/>
        <v>i.a.</v>
      </c>
      <c r="KH370" s="99" t="str">
        <f t="shared" si="1193"/>
        <v>i.a.</v>
      </c>
      <c r="KI370" s="94">
        <f t="shared" si="1161"/>
        <v>-1</v>
      </c>
      <c r="KJ370" s="94">
        <f t="shared" si="1162"/>
        <v>-0.12151176737119861</v>
      </c>
      <c r="KK370" s="94">
        <f t="shared" si="1163"/>
        <v>-0.56635987590486037</v>
      </c>
      <c r="KL370" s="94">
        <f t="shared" si="1164"/>
        <v>-4.2384630619924819E-2</v>
      </c>
      <c r="KM370" s="94">
        <f t="shared" si="1165"/>
        <v>2.4834600572726451E-2</v>
      </c>
      <c r="KN370" s="392">
        <f t="shared" si="1166"/>
        <v>-0.17943893260348961</v>
      </c>
      <c r="KO370" s="364">
        <f t="shared" si="1167"/>
        <v>-4.8470588235294113E-2</v>
      </c>
      <c r="KP370" s="364">
        <f t="shared" si="1168"/>
        <v>-6.7044117647058823E-3</v>
      </c>
      <c r="KQ370" s="364">
        <f t="shared" si="1169"/>
        <v>-7.2061842105263146E-2</v>
      </c>
      <c r="KR370" s="308"/>
      <c r="KS370" s="308">
        <f t="shared" si="1291"/>
        <v>4.8470588235294113E-2</v>
      </c>
      <c r="KT370" s="395">
        <f t="shared" si="1292"/>
        <v>5.5174999999999995E-2</v>
      </c>
      <c r="KU370" s="308">
        <f t="shared" si="1293"/>
        <v>0.12723684210526315</v>
      </c>
      <c r="KV370" s="308">
        <f t="shared" si="1294"/>
        <v>0.13286842105263158</v>
      </c>
      <c r="KW370" s="308">
        <f t="shared" si="1295"/>
        <v>0.12964864864864864</v>
      </c>
      <c r="KX370" s="308">
        <f t="shared" si="1296"/>
        <v>0.158</v>
      </c>
      <c r="KY370" s="308">
        <f t="shared" si="1297"/>
        <v>3.9535714285714285E-2</v>
      </c>
      <c r="KZ370" s="308">
        <f t="shared" si="1298"/>
        <v>0.10192023076923076</v>
      </c>
      <c r="LA370" s="308" t="str">
        <f t="shared" si="1299"/>
        <v>i.a.</v>
      </c>
      <c r="LB370" s="308" t="str">
        <f t="shared" si="1300"/>
        <v>i.a.</v>
      </c>
      <c r="LC370" s="308" t="str">
        <f t="shared" si="1194"/>
        <v>i.a.</v>
      </c>
    </row>
    <row r="371" spans="1:315" s="1" customFormat="1" ht="15.75" customHeight="1" x14ac:dyDescent="0.3">
      <c r="A371" s="379" t="s">
        <v>385</v>
      </c>
      <c r="B371" s="171">
        <v>14769005</v>
      </c>
      <c r="C371" t="s">
        <v>89</v>
      </c>
      <c r="D371" s="4"/>
      <c r="E371">
        <v>1</v>
      </c>
      <c r="F371"/>
      <c r="G371">
        <v>432100</v>
      </c>
      <c r="H371"/>
      <c r="I371" s="183">
        <v>45044</v>
      </c>
      <c r="J371" s="176"/>
      <c r="K371" s="176" t="s">
        <v>132</v>
      </c>
      <c r="L371" s="176" t="s">
        <v>132</v>
      </c>
      <c r="M371" s="176" t="s">
        <v>132</v>
      </c>
      <c r="N371" s="176" t="s">
        <v>132</v>
      </c>
      <c r="O371" s="176" t="s">
        <v>132</v>
      </c>
      <c r="P371" s="176" t="s">
        <v>132</v>
      </c>
      <c r="Q371" s="94">
        <f t="shared" si="1107"/>
        <v>-1</v>
      </c>
      <c r="R371" s="94">
        <f t="shared" si="1108"/>
        <v>0.28265736646282003</v>
      </c>
      <c r="S371" s="94">
        <f t="shared" si="1109"/>
        <v>7.2058271632943427E-2</v>
      </c>
      <c r="T371" s="94">
        <f t="shared" si="1110"/>
        <v>0.12768945330280701</v>
      </c>
      <c r="U371" s="94">
        <f t="shared" si="1111"/>
        <v>0.15328054838499749</v>
      </c>
      <c r="V371" s="94">
        <f t="shared" si="1112"/>
        <v>0.17160734799272115</v>
      </c>
      <c r="W371" s="362">
        <f t="shared" si="1113"/>
        <v>-4122.067</v>
      </c>
      <c r="X371" s="362">
        <f t="shared" si="1114"/>
        <v>908.3739999999998</v>
      </c>
      <c r="Y371" s="362">
        <f t="shared" si="1115"/>
        <v>216.00800000000027</v>
      </c>
      <c r="Z371" s="100"/>
      <c r="AA371" s="396">
        <v>4122.067</v>
      </c>
      <c r="AB371" s="100">
        <v>3213.6930000000002</v>
      </c>
      <c r="AC371" s="100">
        <v>2997.6849999999999</v>
      </c>
      <c r="AD371" s="100">
        <v>2658.2539999999999</v>
      </c>
      <c r="AE371" s="100">
        <v>2304.9499999999998</v>
      </c>
      <c r="AF371" s="100">
        <v>1967.34</v>
      </c>
      <c r="AG371" s="201">
        <v>1790.932</v>
      </c>
      <c r="AH371" s="201">
        <v>1687.038</v>
      </c>
      <c r="AI371" s="201">
        <v>1469.6369999999999</v>
      </c>
      <c r="AJ371" s="201">
        <v>1167.1489999999999</v>
      </c>
      <c r="AK371" s="201">
        <v>1202</v>
      </c>
      <c r="AL371" s="94">
        <f t="shared" si="1170"/>
        <v>-1</v>
      </c>
      <c r="AM371" s="94">
        <f t="shared" si="1171"/>
        <v>0.17189702942982621</v>
      </c>
      <c r="AN371" s="94">
        <f t="shared" si="1195"/>
        <v>0.10297283320667054</v>
      </c>
      <c r="AO371" s="94">
        <f t="shared" si="1196"/>
        <v>9.9765430052947135E-2</v>
      </c>
      <c r="AP371" s="94">
        <f t="shared" si="1197"/>
        <v>0.14493732034456999</v>
      </c>
      <c r="AQ371" s="94">
        <f t="shared" si="1198"/>
        <v>0.11371891331887027</v>
      </c>
      <c r="AR371" s="362">
        <f t="shared" si="1172"/>
        <v>-1767.134</v>
      </c>
      <c r="AS371" s="362">
        <f t="shared" si="1199"/>
        <v>259.20800000000008</v>
      </c>
      <c r="AT371" s="362">
        <f t="shared" si="1200"/>
        <v>140.779</v>
      </c>
      <c r="AU371" s="266"/>
      <c r="AV371" s="266">
        <v>1767.134</v>
      </c>
      <c r="AW371" s="266">
        <v>1507.9259999999999</v>
      </c>
      <c r="AX371" s="266">
        <v>1367.1469999999999</v>
      </c>
      <c r="AY371" s="266">
        <v>1243.126</v>
      </c>
      <c r="AZ371" s="266">
        <v>1085.759</v>
      </c>
      <c r="BA371" s="266">
        <v>974.89499999999998</v>
      </c>
      <c r="BB371" s="201">
        <v>853.33799999999997</v>
      </c>
      <c r="BC371" s="201">
        <v>763.78200000000004</v>
      </c>
      <c r="BD371" s="201">
        <v>679.61699999999996</v>
      </c>
      <c r="BE371" s="201">
        <v>595.29899999999998</v>
      </c>
      <c r="BF371" s="201">
        <v>578</v>
      </c>
      <c r="BG371" s="94">
        <f t="shared" si="1173"/>
        <v>-1</v>
      </c>
      <c r="BH371" s="94">
        <f t="shared" si="1201"/>
        <v>2.991687254541207E-2</v>
      </c>
      <c r="BI371" s="94">
        <f t="shared" si="1202"/>
        <v>3.9213697090772923E-2</v>
      </c>
      <c r="BJ371" s="94">
        <f t="shared" si="1203"/>
        <v>3.7410036997158502E-2</v>
      </c>
      <c r="BK371" s="94">
        <f t="shared" si="1204"/>
        <v>3.261105816655796E-2</v>
      </c>
      <c r="BL371" s="94">
        <f t="shared" si="1205"/>
        <v>0.25186541782219657</v>
      </c>
      <c r="BM371" s="362">
        <f t="shared" si="1174"/>
        <v>-137.15299999999999</v>
      </c>
      <c r="BN371" s="362">
        <f t="shared" si="1206"/>
        <v>3.9839999999999804</v>
      </c>
      <c r="BO371" s="362">
        <f t="shared" si="1207"/>
        <v>5.0250000000000057</v>
      </c>
      <c r="BP371" s="266"/>
      <c r="BQ371" s="266">
        <v>137.15299999999999</v>
      </c>
      <c r="BR371" s="266">
        <v>133.16900000000001</v>
      </c>
      <c r="BS371" s="266">
        <v>128.14400000000001</v>
      </c>
      <c r="BT371" s="266">
        <v>123.523</v>
      </c>
      <c r="BU371" s="266">
        <v>119.622</v>
      </c>
      <c r="BV371" s="266">
        <v>95.555000000000007</v>
      </c>
      <c r="BW371" s="201">
        <v>87.733000000000004</v>
      </c>
      <c r="BX371" s="201">
        <v>86.231999999999999</v>
      </c>
      <c r="BY371" s="201">
        <v>76.590999999999994</v>
      </c>
      <c r="BZ371" s="201">
        <v>60.338000000000001</v>
      </c>
      <c r="CA371" s="201">
        <v>29.5</v>
      </c>
      <c r="CB371" s="94">
        <f t="shared" si="1175"/>
        <v>-1</v>
      </c>
      <c r="CC371" s="94">
        <f t="shared" si="1208"/>
        <v>-6.6467405752221959E-2</v>
      </c>
      <c r="CD371" s="94">
        <f t="shared" si="1209"/>
        <v>5.9603203605578962E-2</v>
      </c>
      <c r="CE371" s="94">
        <f t="shared" si="1210"/>
        <v>7.0356426930034716E-2</v>
      </c>
      <c r="CF371" s="94">
        <f t="shared" si="1211"/>
        <v>2.8055860399266174E-2</v>
      </c>
      <c r="CG371" s="94">
        <f t="shared" si="1212"/>
        <v>0.25396825396825401</v>
      </c>
      <c r="CH371" s="362">
        <f t="shared" si="1176"/>
        <v>-129.93</v>
      </c>
      <c r="CI371" s="362">
        <f t="shared" si="1213"/>
        <v>-9.2510000000000048</v>
      </c>
      <c r="CJ371" s="362">
        <f t="shared" si="1214"/>
        <v>7.8290000000000077</v>
      </c>
      <c r="CK371" s="100"/>
      <c r="CL371" s="100">
        <v>129.93</v>
      </c>
      <c r="CM371" s="100">
        <v>139.18100000000001</v>
      </c>
      <c r="CN371" s="100">
        <v>131.352</v>
      </c>
      <c r="CO371" s="100">
        <v>122.718</v>
      </c>
      <c r="CP371" s="100">
        <v>119.369</v>
      </c>
      <c r="CQ371" s="100">
        <v>95.192999999999998</v>
      </c>
      <c r="CR371" s="208">
        <v>87.266999999999996</v>
      </c>
      <c r="CS371" s="208">
        <v>87.159000000000006</v>
      </c>
      <c r="CT371" s="208">
        <v>76.137</v>
      </c>
      <c r="CU371" s="208">
        <v>60.738</v>
      </c>
      <c r="CV371" s="208">
        <v>34</v>
      </c>
      <c r="CW371" s="94">
        <f t="shared" si="1177"/>
        <v>-1</v>
      </c>
      <c r="CX371" s="94">
        <f t="shared" si="1215"/>
        <v>-7.4471516111062286E-2</v>
      </c>
      <c r="CY371" s="94">
        <f t="shared" si="1216"/>
        <v>5.3519763598735552E-2</v>
      </c>
      <c r="CZ371" s="94">
        <f t="shared" si="1217"/>
        <v>6.7379549850536305E-2</v>
      </c>
      <c r="DA371" s="94">
        <f t="shared" si="1218"/>
        <v>8.5795367050182545E-4</v>
      </c>
      <c r="DB371" s="94">
        <f t="shared" si="1219"/>
        <v>0.2508977834037342</v>
      </c>
      <c r="DC371" s="362">
        <f t="shared" si="1178"/>
        <v>-94.700999999999993</v>
      </c>
      <c r="DD371" s="362">
        <f t="shared" si="1220"/>
        <v>-7.6200000000000045</v>
      </c>
      <c r="DE371" s="362">
        <f t="shared" si="1221"/>
        <v>5.1979999999999933</v>
      </c>
      <c r="DF371" s="266"/>
      <c r="DG371" s="266">
        <v>94.700999999999993</v>
      </c>
      <c r="DH371" s="266">
        <v>102.321</v>
      </c>
      <c r="DI371" s="266">
        <v>97.123000000000005</v>
      </c>
      <c r="DJ371" s="266">
        <v>90.992000000000004</v>
      </c>
      <c r="DK371" s="266">
        <v>90.914000000000001</v>
      </c>
      <c r="DL371" s="266">
        <v>72.679000000000002</v>
      </c>
      <c r="DM371" s="201">
        <v>67.454999999999998</v>
      </c>
      <c r="DN371" s="201">
        <v>69.48</v>
      </c>
      <c r="DO371" s="201">
        <v>58.805</v>
      </c>
      <c r="DP371" s="201">
        <v>45.912999999999997</v>
      </c>
      <c r="DQ371" s="201">
        <v>25.1</v>
      </c>
      <c r="DR371" s="94">
        <f t="shared" si="1179"/>
        <v>-1</v>
      </c>
      <c r="DS371" s="94">
        <f t="shared" si="1222"/>
        <v>0.11697562201032059</v>
      </c>
      <c r="DT371" s="94">
        <f t="shared" si="1223"/>
        <v>0.12453689671509334</v>
      </c>
      <c r="DU371" s="94">
        <f t="shared" si="1224"/>
        <v>0.16099199190991578</v>
      </c>
      <c r="DV371" s="94">
        <f t="shared" si="1225"/>
        <v>0.16285278413424875</v>
      </c>
      <c r="DW371" s="94">
        <f t="shared" si="1226"/>
        <v>9.0616036534112029E-2</v>
      </c>
      <c r="DX371" s="362">
        <f t="shared" si="1180"/>
        <v>-426.85</v>
      </c>
      <c r="DY371" s="362">
        <f t="shared" si="1227"/>
        <v>44.701999999999998</v>
      </c>
      <c r="DZ371" s="362">
        <f t="shared" si="1228"/>
        <v>42.321000000000026</v>
      </c>
      <c r="EA371" s="100"/>
      <c r="EB371" s="100">
        <v>426.85</v>
      </c>
      <c r="EC371" s="100">
        <v>382.14800000000002</v>
      </c>
      <c r="ED371" s="100">
        <v>339.827</v>
      </c>
      <c r="EE371" s="100">
        <v>292.70400000000001</v>
      </c>
      <c r="EF371" s="100">
        <v>251.71199999999999</v>
      </c>
      <c r="EG371" s="100">
        <v>230.798</v>
      </c>
      <c r="EH371" s="208">
        <v>218.119</v>
      </c>
      <c r="EI371" s="208">
        <v>210.66399999999999</v>
      </c>
      <c r="EJ371" s="208">
        <v>186.18299999999999</v>
      </c>
      <c r="EK371" s="208">
        <v>172.37799999999999</v>
      </c>
      <c r="EL371" s="208">
        <v>151.5</v>
      </c>
      <c r="EM371" s="94">
        <f t="shared" si="1181"/>
        <v>-1</v>
      </c>
      <c r="EN371" s="94">
        <f t="shared" si="1229"/>
        <v>0.38314185386883187</v>
      </c>
      <c r="EO371" s="94">
        <f t="shared" si="1230"/>
        <v>7.4834212570696626E-2</v>
      </c>
      <c r="EP371" s="94">
        <f t="shared" si="1231"/>
        <v>0.18571681795291492</v>
      </c>
      <c r="EQ371" s="94">
        <f t="shared" si="1232"/>
        <v>0.15328169344174511</v>
      </c>
      <c r="ER371" s="94">
        <f t="shared" si="1233"/>
        <v>0.27780716634023517</v>
      </c>
      <c r="ES371" s="362">
        <f t="shared" si="1182"/>
        <v>-2376.7550000000001</v>
      </c>
      <c r="ET371" s="362">
        <f t="shared" si="1234"/>
        <v>658.38100000000009</v>
      </c>
      <c r="EU371" s="362">
        <f t="shared" si="1235"/>
        <v>119.6400000000001</v>
      </c>
      <c r="EV371" s="100"/>
      <c r="EW371" s="100">
        <v>2376.7550000000001</v>
      </c>
      <c r="EX371" s="100">
        <v>1718.374</v>
      </c>
      <c r="EY371" s="100">
        <v>1598.7339999999999</v>
      </c>
      <c r="EZ371" s="100">
        <v>1348.327</v>
      </c>
      <c r="FA371" s="100">
        <v>1169.1220000000001</v>
      </c>
      <c r="FB371" s="100">
        <v>914.94399999999996</v>
      </c>
      <c r="FC371" s="208">
        <v>795.28399999999999</v>
      </c>
      <c r="FD371" s="208">
        <v>741.90499999999997</v>
      </c>
      <c r="FE371" s="208">
        <v>667.92</v>
      </c>
      <c r="FF371" s="208">
        <v>566.91700000000003</v>
      </c>
      <c r="FG371" s="208">
        <v>541.6</v>
      </c>
      <c r="FH371" s="94">
        <f t="shared" si="1183"/>
        <v>-1</v>
      </c>
      <c r="FI371" s="94">
        <f t="shared" si="1236"/>
        <v>0.12726428239665583</v>
      </c>
      <c r="FJ371" s="94">
        <f t="shared" si="1237"/>
        <v>5.2297165200391009E-2</v>
      </c>
      <c r="FK371" s="94">
        <f t="shared" si="1238"/>
        <v>9.4703049759229538E-2</v>
      </c>
      <c r="FL371" s="94">
        <f t="shared" si="1239"/>
        <v>5.8923512747875356E-2</v>
      </c>
      <c r="FM371" s="94">
        <f t="shared" si="1240"/>
        <v>-1.6164994425863992E-2</v>
      </c>
      <c r="FN371" s="362">
        <f t="shared" si="1184"/>
        <v>-2427</v>
      </c>
      <c r="FO371" s="362">
        <f t="shared" si="1241"/>
        <v>274</v>
      </c>
      <c r="FP371" s="362">
        <f t="shared" si="1242"/>
        <v>107</v>
      </c>
      <c r="FQ371" s="486"/>
      <c r="FR371" s="486">
        <v>2427</v>
      </c>
      <c r="FS371" s="486">
        <v>2153</v>
      </c>
      <c r="FT371" s="486">
        <v>2046</v>
      </c>
      <c r="FU371" s="486">
        <v>1869</v>
      </c>
      <c r="FV371" s="486">
        <v>1765</v>
      </c>
      <c r="FW371" s="486">
        <v>1794</v>
      </c>
      <c r="FX371" s="2">
        <v>1589</v>
      </c>
      <c r="FY371" s="2">
        <v>1376</v>
      </c>
      <c r="FZ371" s="2">
        <v>1286</v>
      </c>
      <c r="GA371" s="2">
        <v>1155</v>
      </c>
      <c r="GB371" s="2">
        <v>1176</v>
      </c>
      <c r="GC371" s="2"/>
      <c r="GD371" s="89"/>
      <c r="GE371" s="1" t="s">
        <v>77</v>
      </c>
      <c r="GF371" s="336" t="s">
        <v>87</v>
      </c>
      <c r="GG371" s="1">
        <v>2605</v>
      </c>
      <c r="GH371" s="1" t="s">
        <v>386</v>
      </c>
      <c r="GI371" s="18" t="s">
        <v>97</v>
      </c>
      <c r="GJ371" s="94">
        <f t="shared" si="1116"/>
        <v>-1</v>
      </c>
      <c r="GK371" s="94">
        <f t="shared" si="1117"/>
        <v>-0.1668864512247997</v>
      </c>
      <c r="GL371" s="94">
        <f t="shared" si="1118"/>
        <v>-7.1668861138072026E-2</v>
      </c>
      <c r="GM371" s="94">
        <f t="shared" si="1119"/>
        <v>-7.8750030396072757E-2</v>
      </c>
      <c r="GN371" s="94">
        <f t="shared" si="1120"/>
        <v>-8.8845233789510245E-2</v>
      </c>
      <c r="GO371" s="392">
        <f t="shared" si="1121"/>
        <v>0.16666528500272898</v>
      </c>
      <c r="GP371" s="366">
        <f t="shared" si="1122"/>
        <v>-0.32121216616110299</v>
      </c>
      <c r="GQ371" s="366">
        <f t="shared" si="1123"/>
        <v>-6.4344120413916961E-2</v>
      </c>
      <c r="GR371" s="366">
        <f t="shared" si="1124"/>
        <v>-2.9765650215429873E-2</v>
      </c>
      <c r="GS371" s="94">
        <f t="shared" si="1185"/>
        <v>0</v>
      </c>
      <c r="GT371" s="94">
        <f t="shared" si="1243"/>
        <v>0.32121216616110299</v>
      </c>
      <c r="GU371" s="392">
        <f t="shared" si="1244"/>
        <v>0.38555628657501995</v>
      </c>
      <c r="GV371" s="94">
        <f t="shared" si="1245"/>
        <v>0.41532193679044982</v>
      </c>
      <c r="GW371" s="94">
        <f t="shared" si="1246"/>
        <v>0.45082436959971794</v>
      </c>
      <c r="GX371" s="94">
        <f t="shared" si="1247"/>
        <v>0.4947835278025326</v>
      </c>
      <c r="GY371" s="94">
        <f t="shared" si="1248"/>
        <v>0.42410066894325671</v>
      </c>
      <c r="GZ371" s="94">
        <f t="shared" si="1249"/>
        <v>0.40704505542430552</v>
      </c>
      <c r="HA371" s="94">
        <f t="shared" si="1250"/>
        <v>0.43925744682459494</v>
      </c>
      <c r="HB371" s="94">
        <f t="shared" si="1251"/>
        <v>0.4246808771729218</v>
      </c>
      <c r="HC371" s="94">
        <f t="shared" si="1252"/>
        <v>0.37506715491635739</v>
      </c>
      <c r="HD371" s="94">
        <f t="shared" si="1125"/>
        <v>-1</v>
      </c>
      <c r="HE371" s="94">
        <f t="shared" si="1126"/>
        <v>-0.16575387557867735</v>
      </c>
      <c r="HF371" s="94">
        <f t="shared" si="1127"/>
        <v>-7.6717985256425203E-2</v>
      </c>
      <c r="HG371" s="94">
        <f t="shared" si="1128"/>
        <v>-0.11381988352855267</v>
      </c>
      <c r="HH371" s="94">
        <f t="shared" si="1129"/>
        <v>-0.14515463965746853</v>
      </c>
      <c r="HI371" s="392">
        <f t="shared" si="1130"/>
        <v>2.730685582472913E-2</v>
      </c>
      <c r="HJ371" s="366">
        <f t="shared" si="1131"/>
        <v>-6.6983482083226187E-2</v>
      </c>
      <c r="HK371" s="366">
        <f t="shared" si="1132"/>
        <v>-1.3308748377765744E-2</v>
      </c>
      <c r="HL371" s="366">
        <f t="shared" si="1133"/>
        <v>-6.6716973301192972E-3</v>
      </c>
      <c r="HM371" s="94">
        <f t="shared" si="1186"/>
        <v>0</v>
      </c>
      <c r="HN371" s="94">
        <f t="shared" si="1253"/>
        <v>6.6983482083226187E-2</v>
      </c>
      <c r="HO371" s="392">
        <f t="shared" si="1254"/>
        <v>8.0292230460991931E-2</v>
      </c>
      <c r="HP371" s="94">
        <f t="shared" si="1255"/>
        <v>8.6963927791111229E-2</v>
      </c>
      <c r="HQ371" s="94">
        <f t="shared" si="1256"/>
        <v>9.8133467649195671E-2</v>
      </c>
      <c r="HR371" s="94">
        <f t="shared" si="1257"/>
        <v>0.11479674827956506</v>
      </c>
      <c r="HS371" s="94">
        <f t="shared" si="1258"/>
        <v>0.11174533454018996</v>
      </c>
      <c r="HT371" s="94">
        <f t="shared" si="1259"/>
        <v>0.11414731695321786</v>
      </c>
      <c r="HU371" s="94">
        <f t="shared" si="1260"/>
        <v>0.12233007642792547</v>
      </c>
      <c r="HV371" s="94">
        <f t="shared" si="1261"/>
        <v>0.12405038073851042</v>
      </c>
      <c r="HW371" s="94">
        <f t="shared" si="1262"/>
        <v>0.1088625614221523</v>
      </c>
      <c r="HX371" s="94" t="e">
        <f t="shared" si="1134"/>
        <v>#VALUE!</v>
      </c>
      <c r="HY371" s="94">
        <f t="shared" si="1135"/>
        <v>-0.19243596100718732</v>
      </c>
      <c r="HZ371" s="94">
        <f t="shared" si="1136"/>
        <v>4.6242186528024747E-2</v>
      </c>
      <c r="IA371" s="94">
        <f t="shared" si="1137"/>
        <v>-2.0852218395354633E-2</v>
      </c>
      <c r="IB371" s="94">
        <f t="shared" si="1138"/>
        <v>8.299005131990396E-3</v>
      </c>
      <c r="IC371" s="392">
        <f t="shared" si="1139"/>
        <v>-0.14649403660980928</v>
      </c>
      <c r="ID371" s="366" t="e">
        <f t="shared" si="1140"/>
        <v>#VALUE!</v>
      </c>
      <c r="IE371" s="366">
        <f t="shared" si="1141"/>
        <v>-4.2795699671302423E-2</v>
      </c>
      <c r="IF371" s="366">
        <f t="shared" si="1142"/>
        <v>9.8292420885895126E-3</v>
      </c>
      <c r="IG371" s="94" t="str">
        <f t="shared" si="1187"/>
        <v>i.a.</v>
      </c>
      <c r="IH371" s="94">
        <f t="shared" si="1263"/>
        <v>0.17959360556725451</v>
      </c>
      <c r="II371" s="392">
        <f t="shared" si="1264"/>
        <v>0.22238930523855693</v>
      </c>
      <c r="IJ371" s="94">
        <f t="shared" si="1265"/>
        <v>0.21256006314996742</v>
      </c>
      <c r="IK371" s="94">
        <f t="shared" si="1266"/>
        <v>0.21708680461045429</v>
      </c>
      <c r="IL371" s="94">
        <f t="shared" si="1267"/>
        <v>0.21530002856844707</v>
      </c>
      <c r="IM371" s="94">
        <f t="shared" si="1268"/>
        <v>0.25225368984331281</v>
      </c>
      <c r="IN371" s="94">
        <f t="shared" si="1269"/>
        <v>0.27426554539007447</v>
      </c>
      <c r="IO371" s="94">
        <f t="shared" si="1270"/>
        <v>0.28395010142808041</v>
      </c>
      <c r="IP371" s="94">
        <f t="shared" si="1271"/>
        <v>0.2787504491555875</v>
      </c>
      <c r="IQ371" s="94">
        <f t="shared" si="1272"/>
        <v>0.3040621466634445</v>
      </c>
      <c r="IR371" s="94">
        <f t="shared" si="1188"/>
        <v>0.27972673559822747</v>
      </c>
      <c r="IS371" s="94">
        <f t="shared" si="1143"/>
        <v>-1</v>
      </c>
      <c r="IT371" s="94">
        <f t="shared" si="1144"/>
        <v>-0.19704443331923441</v>
      </c>
      <c r="IU371" s="94">
        <f t="shared" si="1145"/>
        <v>-3.0636930296841242E-2</v>
      </c>
      <c r="IV371" s="94">
        <f t="shared" si="1146"/>
        <v>-8.0056983809891846E-2</v>
      </c>
      <c r="IW371" s="94">
        <f t="shared" si="1147"/>
        <v>-0.10463151432443708</v>
      </c>
      <c r="IX371" s="392">
        <f t="shared" si="1148"/>
        <v>6.8502531984780624E-2</v>
      </c>
      <c r="IY371" s="366">
        <f t="shared" si="1149"/>
        <v>-3.3272870140150561E-2</v>
      </c>
      <c r="IZ371" s="366">
        <f t="shared" si="1150"/>
        <v>-8.1651265820005606E-3</v>
      </c>
      <c r="JA371" s="366">
        <f t="shared" si="1151"/>
        <v>-1.3096568838815367E-3</v>
      </c>
      <c r="JB371" s="392"/>
      <c r="JC371" s="94">
        <f t="shared" si="1273"/>
        <v>3.3272870140150561E-2</v>
      </c>
      <c r="JD371" s="392">
        <f t="shared" si="1274"/>
        <v>4.1437996722151121E-2</v>
      </c>
      <c r="JE371" s="94">
        <f t="shared" si="1275"/>
        <v>4.2747653606032658E-2</v>
      </c>
      <c r="JF371" s="94">
        <f t="shared" si="1276"/>
        <v>4.6467719036630814E-2</v>
      </c>
      <c r="JG371" s="94">
        <f t="shared" si="1277"/>
        <v>5.1897871971192437E-2</v>
      </c>
      <c r="JH371" s="94">
        <f t="shared" si="1278"/>
        <v>4.8570658859170258E-2</v>
      </c>
      <c r="JI371" s="94">
        <f t="shared" si="1279"/>
        <v>4.8987342903024797E-2</v>
      </c>
      <c r="JJ371" s="94">
        <f t="shared" si="1280"/>
        <v>5.1114438441813403E-2</v>
      </c>
      <c r="JK371" s="94">
        <f t="shared" si="1281"/>
        <v>5.211559044852572E-2</v>
      </c>
      <c r="JL371" s="94">
        <f t="shared" si="1282"/>
        <v>5.1696912733507037E-2</v>
      </c>
      <c r="JM371" s="94">
        <f t="shared" si="1189"/>
        <v>2.4542429284525789E-2</v>
      </c>
      <c r="JN371" s="94" t="e">
        <f t="shared" si="1152"/>
        <v>#VALUE!</v>
      </c>
      <c r="JO371" s="94">
        <f t="shared" si="1153"/>
        <v>0.13784973629767272</v>
      </c>
      <c r="JP371" s="94">
        <f t="shared" si="1154"/>
        <v>1.8779017074316125E-2</v>
      </c>
      <c r="JQ371" s="94">
        <f t="shared" si="1155"/>
        <v>3.0132741066933671E-2</v>
      </c>
      <c r="JR371" s="94">
        <f t="shared" si="1156"/>
        <v>8.9106563884173817E-2</v>
      </c>
      <c r="JS371" s="392">
        <f t="shared" si="1157"/>
        <v>0.19085755371044852</v>
      </c>
      <c r="JT371" s="364" t="e">
        <f t="shared" si="1158"/>
        <v>#VALUE!</v>
      </c>
      <c r="JU371" s="364">
        <f t="shared" si="1159"/>
        <v>0.20576253255535382</v>
      </c>
      <c r="JV371" s="364">
        <f t="shared" si="1160"/>
        <v>2.7513967643412185E-2</v>
      </c>
      <c r="JW371" s="99" t="str">
        <f t="shared" si="1190"/>
        <v>i.a.</v>
      </c>
      <c r="JX371" s="99">
        <f t="shared" si="1283"/>
        <v>1.698420683971982</v>
      </c>
      <c r="JY371" s="393">
        <f t="shared" si="1284"/>
        <v>1.4926581514166282</v>
      </c>
      <c r="JZ371" s="99">
        <f t="shared" si="1285"/>
        <v>1.465144183773216</v>
      </c>
      <c r="KA371" s="99">
        <f t="shared" si="1286"/>
        <v>1.422286784376672</v>
      </c>
      <c r="KB371" s="99">
        <f t="shared" si="1287"/>
        <v>1.3059206798866854</v>
      </c>
      <c r="KC371" s="99">
        <f t="shared" si="1288"/>
        <v>1.0966220735785952</v>
      </c>
      <c r="KD371" s="99">
        <f t="shared" si="1289"/>
        <v>1.1270811831340466</v>
      </c>
      <c r="KE371" s="99">
        <f t="shared" si="1290"/>
        <v>1.2260450581395348</v>
      </c>
      <c r="KF371" s="99">
        <f t="shared" si="1191"/>
        <v>1.1427970451010887</v>
      </c>
      <c r="KG371" s="99">
        <f t="shared" si="1192"/>
        <v>1.0105186147186147</v>
      </c>
      <c r="KH371" s="99">
        <f t="shared" si="1193"/>
        <v>1.022108843537415</v>
      </c>
      <c r="KI371" s="94">
        <f t="shared" si="1161"/>
        <v>-1</v>
      </c>
      <c r="KJ371" s="94">
        <f t="shared" si="1162"/>
        <v>-0.17186004309210301</v>
      </c>
      <c r="KK371" s="94">
        <f t="shared" si="1163"/>
        <v>6.9429422094820278E-3</v>
      </c>
      <c r="KL371" s="94">
        <f t="shared" si="1164"/>
        <v>-2.2240390062446332E-2</v>
      </c>
      <c r="KM371" s="94">
        <f t="shared" si="1165"/>
        <v>-2.9150030174047693E-2</v>
      </c>
      <c r="KN371" s="392">
        <f t="shared" si="1166"/>
        <v>0.27457169836773238</v>
      </c>
      <c r="KO371" s="364">
        <f t="shared" si="1167"/>
        <v>-5.3535228677379483E-2</v>
      </c>
      <c r="KP371" s="364">
        <f t="shared" si="1168"/>
        <v>-1.1109917630098463E-2</v>
      </c>
      <c r="KQ371" s="364">
        <f t="shared" si="1169"/>
        <v>4.4573281774187845E-4</v>
      </c>
      <c r="KR371" s="308"/>
      <c r="KS371" s="308">
        <f t="shared" si="1291"/>
        <v>5.3535228677379483E-2</v>
      </c>
      <c r="KT371" s="395">
        <f t="shared" si="1292"/>
        <v>6.4645146307477946E-2</v>
      </c>
      <c r="KU371" s="308">
        <f t="shared" si="1293"/>
        <v>6.4199413489736068E-2</v>
      </c>
      <c r="KV371" s="308">
        <f t="shared" si="1294"/>
        <v>6.5659711075441413E-2</v>
      </c>
      <c r="KW371" s="308">
        <f t="shared" si="1295"/>
        <v>6.7631161473087814E-2</v>
      </c>
      <c r="KX371" s="308">
        <f t="shared" si="1296"/>
        <v>5.3061872909698993E-2</v>
      </c>
      <c r="KY371" s="308">
        <f t="shared" si="1297"/>
        <v>5.4919446192573947E-2</v>
      </c>
      <c r="KZ371" s="308">
        <f t="shared" si="1298"/>
        <v>6.3342296511627913E-2</v>
      </c>
      <c r="LA371" s="308">
        <f t="shared" si="1299"/>
        <v>5.9204510108864697E-2</v>
      </c>
      <c r="LB371" s="308">
        <f t="shared" si="1300"/>
        <v>5.2587012987012988E-2</v>
      </c>
      <c r="LC371" s="308">
        <f t="shared" si="1194"/>
        <v>2.8911564625850341E-2</v>
      </c>
    </row>
    <row r="372" spans="1:315" s="1" customFormat="1" ht="15.75" customHeight="1" x14ac:dyDescent="0.3">
      <c r="A372" s="378" t="s">
        <v>594</v>
      </c>
      <c r="B372" s="171">
        <v>47395518</v>
      </c>
      <c r="C372" t="s">
        <v>89</v>
      </c>
      <c r="D372" s="140"/>
      <c r="E372">
        <v>1</v>
      </c>
      <c r="F372"/>
      <c r="G372">
        <v>432200</v>
      </c>
      <c r="H372"/>
      <c r="I372" s="188">
        <v>44876</v>
      </c>
      <c r="J372" s="176"/>
      <c r="K372" s="176"/>
      <c r="L372" s="178" t="s">
        <v>86</v>
      </c>
      <c r="M372" s="178" t="s">
        <v>86</v>
      </c>
      <c r="N372" s="178" t="s">
        <v>86</v>
      </c>
      <c r="O372" s="178" t="s">
        <v>86</v>
      </c>
      <c r="P372" s="178" t="s">
        <v>86</v>
      </c>
      <c r="Q372" s="94" t="e">
        <f t="shared" si="1107"/>
        <v>#DIV/0!</v>
      </c>
      <c r="R372" s="94">
        <f t="shared" si="1108"/>
        <v>-1</v>
      </c>
      <c r="S372" s="94">
        <f t="shared" si="1109"/>
        <v>0.37612666426040509</v>
      </c>
      <c r="T372" s="94">
        <f t="shared" si="1110"/>
        <v>-0.14419464656682002</v>
      </c>
      <c r="U372" s="94">
        <f t="shared" si="1111"/>
        <v>0.13717152377347852</v>
      </c>
      <c r="V372" s="94">
        <f t="shared" si="1112"/>
        <v>-0.21367313553898726</v>
      </c>
      <c r="W372" s="362">
        <f t="shared" si="1113"/>
        <v>0</v>
      </c>
      <c r="X372" s="362">
        <f t="shared" si="1114"/>
        <v>-541.39300000000003</v>
      </c>
      <c r="Y372" s="362">
        <f t="shared" si="1115"/>
        <v>147.97500000000002</v>
      </c>
      <c r="Z372" s="100"/>
      <c r="AA372" s="396"/>
      <c r="AB372" s="208">
        <v>541.39300000000003</v>
      </c>
      <c r="AC372" s="208">
        <v>393.41800000000001</v>
      </c>
      <c r="AD372" s="208">
        <v>459.70499999999998</v>
      </c>
      <c r="AE372" s="208">
        <v>404.25299999999999</v>
      </c>
      <c r="AF372" s="221">
        <v>514.10299999999995</v>
      </c>
      <c r="AG372" s="222">
        <v>465.68700000000001</v>
      </c>
      <c r="AH372" s="258">
        <v>399.63200000000001</v>
      </c>
      <c r="AI372" s="258">
        <v>406.625</v>
      </c>
      <c r="AJ372" s="258">
        <v>404.726</v>
      </c>
      <c r="AK372" s="260">
        <v>348.68299999999999</v>
      </c>
      <c r="AL372" s="94" t="e">
        <f t="shared" si="1170"/>
        <v>#DIV/0!</v>
      </c>
      <c r="AM372" s="94">
        <f t="shared" si="1171"/>
        <v>-1</v>
      </c>
      <c r="AN372" s="94">
        <f t="shared" si="1195"/>
        <v>7.5562507520154027E-3</v>
      </c>
      <c r="AO372" s="94">
        <f t="shared" si="1196"/>
        <v>-6.3443768311922416E-2</v>
      </c>
      <c r="AP372" s="94">
        <f t="shared" si="1197"/>
        <v>3.6412133891213383</v>
      </c>
      <c r="AQ372" s="94">
        <f t="shared" si="1198"/>
        <v>-0.78463617931966656</v>
      </c>
      <c r="AR372" s="362">
        <f t="shared" si="1172"/>
        <v>0</v>
      </c>
      <c r="AS372" s="362">
        <f t="shared" si="1199"/>
        <v>-41.869</v>
      </c>
      <c r="AT372" s="362">
        <f t="shared" si="1200"/>
        <v>0.31400000000000006</v>
      </c>
      <c r="AU372" s="266"/>
      <c r="AV372" s="266"/>
      <c r="AW372" s="201">
        <v>41.869</v>
      </c>
      <c r="AX372" s="201">
        <v>41.555</v>
      </c>
      <c r="AY372" s="201">
        <v>44.37</v>
      </c>
      <c r="AZ372" s="201">
        <v>9.56</v>
      </c>
      <c r="BA372" s="273">
        <v>44.39</v>
      </c>
      <c r="BB372" s="223">
        <v>20.75</v>
      </c>
      <c r="BC372" s="258">
        <v>-13.27</v>
      </c>
      <c r="BD372" s="258">
        <v>4.2160000000000002</v>
      </c>
      <c r="BE372" s="258">
        <v>20.702999999999999</v>
      </c>
      <c r="BF372" s="260">
        <v>17.164999999999999</v>
      </c>
      <c r="BG372" s="94" t="e">
        <f t="shared" si="1173"/>
        <v>#DIV/0!</v>
      </c>
      <c r="BH372" s="94">
        <f t="shared" si="1201"/>
        <v>1</v>
      </c>
      <c r="BI372" s="94">
        <f t="shared" si="1202"/>
        <v>-5.3899049012435993</v>
      </c>
      <c r="BJ372" s="94">
        <f t="shared" si="1203"/>
        <v>4.6846361185983829</v>
      </c>
      <c r="BK372" s="94">
        <f t="shared" si="1204"/>
        <v>0.98496271076524</v>
      </c>
      <c r="BL372" s="94">
        <f t="shared" si="1205"/>
        <v>-3.601982704070871</v>
      </c>
      <c r="BM372" s="362">
        <f t="shared" si="1174"/>
        <v>0</v>
      </c>
      <c r="BN372" s="362">
        <f t="shared" si="1206"/>
        <v>6.0010000000000003</v>
      </c>
      <c r="BO372" s="362">
        <f t="shared" si="1207"/>
        <v>-7.3680000000000003</v>
      </c>
      <c r="BP372" s="266"/>
      <c r="BQ372" s="266"/>
      <c r="BR372" s="201">
        <v>-6.0010000000000003</v>
      </c>
      <c r="BS372" s="201">
        <v>1.367</v>
      </c>
      <c r="BT372" s="201">
        <v>-0.371</v>
      </c>
      <c r="BU372" s="201">
        <v>-24.672000000000001</v>
      </c>
      <c r="BV372" s="273">
        <v>9.4819999999999993</v>
      </c>
      <c r="BW372" s="223">
        <v>-21.189</v>
      </c>
      <c r="BX372" s="258">
        <v>-42.893999999999998</v>
      </c>
      <c r="BY372" s="258">
        <v>-21.850999999999999</v>
      </c>
      <c r="BZ372" s="258">
        <v>-4.9509999999999996</v>
      </c>
      <c r="CA372" s="258">
        <v>-8.7739999999999991</v>
      </c>
      <c r="CB372" s="94" t="e">
        <f t="shared" si="1175"/>
        <v>#DIV/0!</v>
      </c>
      <c r="CC372" s="94">
        <f t="shared" si="1208"/>
        <v>1</v>
      </c>
      <c r="CD372" s="94">
        <f t="shared" si="1209"/>
        <v>-2.6406250000000004</v>
      </c>
      <c r="CE372" s="94">
        <f t="shared" si="1210"/>
        <v>9.2787878787878775</v>
      </c>
      <c r="CF372" s="94">
        <f t="shared" si="1211"/>
        <v>1.0132110973217503</v>
      </c>
      <c r="CG372" s="94">
        <f t="shared" si="1212"/>
        <v>-3.3342678254368749</v>
      </c>
      <c r="CH372" s="362">
        <f t="shared" si="1176"/>
        <v>0</v>
      </c>
      <c r="CI372" s="362">
        <f t="shared" si="1213"/>
        <v>5.5650000000000004</v>
      </c>
      <c r="CJ372" s="362">
        <f t="shared" si="1214"/>
        <v>-8.9570000000000007</v>
      </c>
      <c r="CK372" s="100"/>
      <c r="CL372" s="100"/>
      <c r="CM372" s="208">
        <v>-5.5650000000000004</v>
      </c>
      <c r="CN372" s="208">
        <v>3.3919999999999999</v>
      </c>
      <c r="CO372" s="208">
        <v>0.33</v>
      </c>
      <c r="CP372" s="208">
        <v>-24.978999999999999</v>
      </c>
      <c r="CQ372" s="221">
        <v>10.701000000000001</v>
      </c>
      <c r="CR372" s="291">
        <v>-22.088999999999999</v>
      </c>
      <c r="CS372" s="303">
        <v>-44.139000000000003</v>
      </c>
      <c r="CT372" s="303">
        <v>-22.908999999999999</v>
      </c>
      <c r="CU372" s="303">
        <v>-5.2619999999999996</v>
      </c>
      <c r="CV372" s="303">
        <v>-9.4009999999999998</v>
      </c>
      <c r="CW372" s="94" t="e">
        <f t="shared" si="1177"/>
        <v>#DIV/0!</v>
      </c>
      <c r="CX372" s="94">
        <f t="shared" si="1215"/>
        <v>1</v>
      </c>
      <c r="CY372" s="94">
        <f t="shared" si="1216"/>
        <v>-2.6870905587668594</v>
      </c>
      <c r="CZ372" s="94">
        <f t="shared" si="1217"/>
        <v>2.0330414012738856</v>
      </c>
      <c r="DA372" s="94">
        <f t="shared" si="1218"/>
        <v>0.87108031819348208</v>
      </c>
      <c r="DB372" s="94">
        <f t="shared" si="1219"/>
        <v>-3.3360508332334255</v>
      </c>
      <c r="DC372" s="362">
        <f t="shared" si="1178"/>
        <v>0</v>
      </c>
      <c r="DD372" s="362">
        <f t="shared" si="1220"/>
        <v>4.3780000000000001</v>
      </c>
      <c r="DE372" s="362">
        <f t="shared" si="1221"/>
        <v>-6.9730000000000008</v>
      </c>
      <c r="DF372" s="266"/>
      <c r="DG372" s="266"/>
      <c r="DH372" s="201">
        <v>-4.3780000000000001</v>
      </c>
      <c r="DI372" s="201">
        <v>2.5950000000000002</v>
      </c>
      <c r="DJ372" s="201">
        <v>-2.512</v>
      </c>
      <c r="DK372" s="201">
        <v>-19.484999999999999</v>
      </c>
      <c r="DL372" s="273">
        <v>8.3409999999999993</v>
      </c>
      <c r="DM372" s="222">
        <v>-17.312999999999999</v>
      </c>
      <c r="DN372" s="258">
        <v>-34.421999999999997</v>
      </c>
      <c r="DO372" s="258">
        <v>-17.696999999999999</v>
      </c>
      <c r="DP372" s="258">
        <v>-3.4849999999999999</v>
      </c>
      <c r="DQ372" s="258">
        <v>-7.0369999999999999</v>
      </c>
      <c r="DR372" s="94" t="e">
        <f t="shared" si="1179"/>
        <v>#DIV/0!</v>
      </c>
      <c r="DS372" s="94">
        <f t="shared" si="1222"/>
        <v>-1</v>
      </c>
      <c r="DT372" s="94">
        <f t="shared" si="1223"/>
        <v>-7.5846055208026522E-2</v>
      </c>
      <c r="DU372" s="94">
        <f t="shared" si="1224"/>
        <v>4.7084225423667421E-2</v>
      </c>
      <c r="DV372" s="94">
        <f t="shared" si="1225"/>
        <v>-3.4256776884122819E-2</v>
      </c>
      <c r="DW372" s="94">
        <f t="shared" si="1226"/>
        <v>0.20008832064600243</v>
      </c>
      <c r="DX372" s="362">
        <f t="shared" si="1180"/>
        <v>0</v>
      </c>
      <c r="DY372" s="362">
        <f t="shared" si="1227"/>
        <v>-53.332000000000001</v>
      </c>
      <c r="DZ372" s="362">
        <f t="shared" si="1228"/>
        <v>-4.3770000000000024</v>
      </c>
      <c r="EA372" s="100"/>
      <c r="EB372" s="100"/>
      <c r="EC372" s="208">
        <v>53.332000000000001</v>
      </c>
      <c r="ED372" s="208">
        <v>57.709000000000003</v>
      </c>
      <c r="EE372" s="208">
        <v>55.113999999999997</v>
      </c>
      <c r="EF372" s="208">
        <v>57.069000000000003</v>
      </c>
      <c r="EG372" s="221">
        <v>47.554000000000002</v>
      </c>
      <c r="EH372" s="291">
        <v>39.213999999999999</v>
      </c>
      <c r="EI372" s="303">
        <v>45.094000000000001</v>
      </c>
      <c r="EJ372" s="303">
        <v>39.515999999999998</v>
      </c>
      <c r="EK372" s="303">
        <v>39.213000000000001</v>
      </c>
      <c r="EL372" s="303">
        <v>35.198</v>
      </c>
      <c r="EM372" s="94" t="e">
        <f t="shared" si="1181"/>
        <v>#DIV/0!</v>
      </c>
      <c r="EN372" s="94">
        <f t="shared" si="1229"/>
        <v>-1</v>
      </c>
      <c r="EO372" s="94">
        <f t="shared" si="1230"/>
        <v>0.1008187842487575</v>
      </c>
      <c r="EP372" s="94">
        <f t="shared" si="1231"/>
        <v>0.16883890668056911</v>
      </c>
      <c r="EQ372" s="94">
        <f t="shared" si="1232"/>
        <v>-4.8982500874292255E-2</v>
      </c>
      <c r="ER372" s="94">
        <f t="shared" si="1233"/>
        <v>0.1191662868353778</v>
      </c>
      <c r="ES372" s="362">
        <f t="shared" si="1182"/>
        <v>0</v>
      </c>
      <c r="ET372" s="362">
        <f t="shared" si="1234"/>
        <v>-276.42</v>
      </c>
      <c r="EU372" s="362">
        <f t="shared" si="1235"/>
        <v>25.316000000000003</v>
      </c>
      <c r="EV372" s="100"/>
      <c r="EW372" s="100"/>
      <c r="EX372" s="208">
        <v>276.42</v>
      </c>
      <c r="EY372" s="208">
        <v>251.10400000000001</v>
      </c>
      <c r="EZ372" s="208">
        <v>214.83199999999999</v>
      </c>
      <c r="FA372" s="208">
        <v>225.89699999999999</v>
      </c>
      <c r="FB372" s="221">
        <v>201.84399999999999</v>
      </c>
      <c r="FC372" s="291">
        <v>175.971</v>
      </c>
      <c r="FD372" s="303">
        <v>177.285</v>
      </c>
      <c r="FE372" s="303">
        <v>155.148</v>
      </c>
      <c r="FF372" s="303">
        <v>160.82900000000001</v>
      </c>
      <c r="FG372" s="303">
        <v>120.378</v>
      </c>
      <c r="FH372" s="94" t="e">
        <f t="shared" si="1183"/>
        <v>#DIV/0!</v>
      </c>
      <c r="FI372" s="94">
        <f t="shared" si="1236"/>
        <v>-1</v>
      </c>
      <c r="FJ372" s="94">
        <f t="shared" si="1237"/>
        <v>0.21993127147766323</v>
      </c>
      <c r="FK372" s="94">
        <f t="shared" si="1238"/>
        <v>-8.2018927444794956E-2</v>
      </c>
      <c r="FL372" s="94">
        <f t="shared" si="1239"/>
        <v>4.2763157894736843E-2</v>
      </c>
      <c r="FM372" s="94">
        <f t="shared" si="1240"/>
        <v>-0.05</v>
      </c>
      <c r="FN372" s="362">
        <f t="shared" si="1184"/>
        <v>0</v>
      </c>
      <c r="FO372" s="362">
        <f t="shared" si="1241"/>
        <v>-355</v>
      </c>
      <c r="FP372" s="362">
        <f t="shared" si="1242"/>
        <v>64</v>
      </c>
      <c r="FQ372" s="486"/>
      <c r="FR372" s="486"/>
      <c r="FS372" s="2">
        <v>355</v>
      </c>
      <c r="FT372" s="2">
        <v>291</v>
      </c>
      <c r="FU372" s="2">
        <v>317</v>
      </c>
      <c r="FV372" s="2">
        <v>304</v>
      </c>
      <c r="FW372" s="505">
        <v>320</v>
      </c>
      <c r="FX372" s="506">
        <v>322</v>
      </c>
      <c r="FY372" s="507">
        <v>260</v>
      </c>
      <c r="FZ372" s="507">
        <v>260</v>
      </c>
      <c r="GA372" s="507">
        <v>259</v>
      </c>
      <c r="GB372" s="507">
        <v>246</v>
      </c>
      <c r="GC372" s="2"/>
      <c r="GD372" s="95"/>
      <c r="GE372" s="1" t="s">
        <v>118</v>
      </c>
      <c r="GF372" s="336" t="s">
        <v>87</v>
      </c>
      <c r="GG372" s="138">
        <v>8800</v>
      </c>
      <c r="GH372" s="138" t="s">
        <v>90</v>
      </c>
      <c r="GI372" s="142" t="s">
        <v>79</v>
      </c>
      <c r="GJ372" s="94" t="e">
        <f t="shared" si="1116"/>
        <v>#VALUE!</v>
      </c>
      <c r="GK372" s="94">
        <f t="shared" si="1117"/>
        <v>1</v>
      </c>
      <c r="GL372" s="94">
        <f t="shared" si="1118"/>
        <v>-2.6669539573220704</v>
      </c>
      <c r="GM372" s="94">
        <f t="shared" si="1119"/>
        <v>9.2204804038720862</v>
      </c>
      <c r="GN372" s="94">
        <f t="shared" si="1120"/>
        <v>1.0123208029299759</v>
      </c>
      <c r="GO372" s="392">
        <f t="shared" si="1121"/>
        <v>-2.9359008122258659</v>
      </c>
      <c r="GP372" s="366" t="e">
        <f t="shared" si="1122"/>
        <v>#VALUE!</v>
      </c>
      <c r="GQ372" s="366">
        <f t="shared" si="1123"/>
        <v>0.10023324717896993</v>
      </c>
      <c r="GR372" s="366">
        <f t="shared" si="1124"/>
        <v>-0.16036283068587898</v>
      </c>
      <c r="GS372" s="94" t="str">
        <f t="shared" si="1185"/>
        <v>Negativ EK</v>
      </c>
      <c r="GT372" s="94">
        <f t="shared" si="1243"/>
        <v>0</v>
      </c>
      <c r="GU372" s="392">
        <f t="shared" si="1244"/>
        <v>-0.10023324717896993</v>
      </c>
      <c r="GV372" s="94">
        <f t="shared" si="1245"/>
        <v>6.012958350690905E-2</v>
      </c>
      <c r="GW372" s="94">
        <f t="shared" si="1246"/>
        <v>5.8832443418343249E-3</v>
      </c>
      <c r="GX372" s="94">
        <f t="shared" si="1247"/>
        <v>-0.47750494633111262</v>
      </c>
      <c r="GY372" s="94">
        <f t="shared" si="1248"/>
        <v>0.2466577540106952</v>
      </c>
      <c r="GZ372" s="94">
        <f t="shared" si="1249"/>
        <v>-0.52400721165251218</v>
      </c>
      <c r="HA372" s="94">
        <f t="shared" si="1250"/>
        <v>-1.0433518496631604</v>
      </c>
      <c r="HB372" s="94">
        <f t="shared" si="1251"/>
        <v>-0.58197106529995302</v>
      </c>
      <c r="HC372" s="94">
        <f t="shared" si="1252"/>
        <v>-0.14143070244990658</v>
      </c>
      <c r="HD372" s="94" t="e">
        <f t="shared" si="1125"/>
        <v>#VALUE!</v>
      </c>
      <c r="HE372" s="94">
        <f t="shared" si="1126"/>
        <v>1</v>
      </c>
      <c r="HF372" s="94">
        <f t="shared" si="1127"/>
        <v>-4.8773870573961338</v>
      </c>
      <c r="HG372" s="94">
        <f t="shared" si="1128"/>
        <v>4.4852983927272128</v>
      </c>
      <c r="HH372" s="94">
        <f t="shared" si="1129"/>
        <v>0.98540585000178005</v>
      </c>
      <c r="HI372" s="392">
        <f t="shared" si="1130"/>
        <v>-3.2982788541162442</v>
      </c>
      <c r="HJ372" s="366" t="e">
        <f t="shared" si="1131"/>
        <v>#VALUE!</v>
      </c>
      <c r="HK372" s="366">
        <f t="shared" si="1132"/>
        <v>2.2751571492481859E-2</v>
      </c>
      <c r="HL372" s="366">
        <f t="shared" si="1133"/>
        <v>-2.8619330154615714E-2</v>
      </c>
      <c r="HM372" s="94" t="str">
        <f t="shared" si="1186"/>
        <v>i.a.</v>
      </c>
      <c r="HN372" s="94">
        <f t="shared" si="1253"/>
        <v>0</v>
      </c>
      <c r="HO372" s="392">
        <f t="shared" si="1254"/>
        <v>-2.2751571492481859E-2</v>
      </c>
      <c r="HP372" s="94">
        <f t="shared" si="1255"/>
        <v>5.8677586621338545E-3</v>
      </c>
      <c r="HQ372" s="94">
        <f t="shared" si="1256"/>
        <v>-1.683574259919361E-3</v>
      </c>
      <c r="HR372" s="94">
        <f t="shared" si="1257"/>
        <v>-0.1153595283126939</v>
      </c>
      <c r="HS372" s="94">
        <f t="shared" si="1258"/>
        <v>5.0193877956142552E-2</v>
      </c>
      <c r="HT372" s="94">
        <f t="shared" si="1259"/>
        <v>-0.11996399211902983</v>
      </c>
      <c r="HU372" s="94">
        <f t="shared" si="1260"/>
        <v>-0.25806102282264398</v>
      </c>
      <c r="HV372" s="94">
        <f t="shared" si="1261"/>
        <v>-0.13830753504210749</v>
      </c>
      <c r="HW372" s="94">
        <f t="shared" si="1262"/>
        <v>-3.5212494710302376E-2</v>
      </c>
      <c r="HX372" s="94" t="e">
        <f t="shared" si="1134"/>
        <v>#VALUE!</v>
      </c>
      <c r="HY372" s="94" t="e">
        <f t="shared" si="1135"/>
        <v>#VALUE!</v>
      </c>
      <c r="HZ372" s="94">
        <f t="shared" si="1136"/>
        <v>-0.16048494264870949</v>
      </c>
      <c r="IA372" s="94">
        <f t="shared" si="1137"/>
        <v>-0.10416720436067418</v>
      </c>
      <c r="IB372" s="94">
        <f t="shared" si="1138"/>
        <v>1.5484177739849449E-2</v>
      </c>
      <c r="IC372" s="392">
        <f t="shared" si="1139"/>
        <v>7.2305639262459004E-2</v>
      </c>
      <c r="ID372" s="366" t="e">
        <f t="shared" si="1140"/>
        <v>#VALUE!</v>
      </c>
      <c r="IE372" s="366" t="e">
        <f t="shared" si="1141"/>
        <v>#VALUE!</v>
      </c>
      <c r="IF372" s="366">
        <f t="shared" si="1142"/>
        <v>-3.6882827654335953E-2</v>
      </c>
      <c r="IG372" s="94" t="str">
        <f t="shared" si="1187"/>
        <v>i.a.</v>
      </c>
      <c r="IH372" s="94" t="str">
        <f t="shared" si="1263"/>
        <v>i.a.</v>
      </c>
      <c r="II372" s="392">
        <f t="shared" si="1264"/>
        <v>0.1929382823239997</v>
      </c>
      <c r="IJ372" s="94">
        <f t="shared" si="1265"/>
        <v>0.22982110997833566</v>
      </c>
      <c r="IK372" s="94">
        <f t="shared" si="1266"/>
        <v>0.25654464884188577</v>
      </c>
      <c r="IL372" s="94">
        <f t="shared" si="1267"/>
        <v>0.25263283708946999</v>
      </c>
      <c r="IM372" s="94">
        <f t="shared" si="1268"/>
        <v>0.23559778839103468</v>
      </c>
      <c r="IN372" s="94">
        <f t="shared" si="1269"/>
        <v>0.22284353671911847</v>
      </c>
      <c r="IO372" s="94">
        <f t="shared" si="1270"/>
        <v>0.25435880080097018</v>
      </c>
      <c r="IP372" s="94">
        <f t="shared" si="1271"/>
        <v>0.25469873926831155</v>
      </c>
      <c r="IQ372" s="94">
        <f t="shared" si="1272"/>
        <v>0.24381796815250981</v>
      </c>
      <c r="IR372" s="94">
        <f t="shared" si="1188"/>
        <v>0.29239562046221068</v>
      </c>
      <c r="IS372" s="94" t="e">
        <f t="shared" si="1143"/>
        <v>#VALUE!</v>
      </c>
      <c r="IT372" s="94" t="e">
        <f t="shared" si="1144"/>
        <v>#VALUE!</v>
      </c>
      <c r="IU372" s="94">
        <f t="shared" si="1145"/>
        <v>-4.1900442126836781</v>
      </c>
      <c r="IV372" s="94">
        <f t="shared" si="1146"/>
        <v>5.3054604692725533</v>
      </c>
      <c r="IW372" s="94">
        <f t="shared" si="1147"/>
        <v>0.98677658653915135</v>
      </c>
      <c r="IX372" s="392">
        <f t="shared" si="1148"/>
        <v>-4.3090344762090753</v>
      </c>
      <c r="IY372" s="366" t="e">
        <f t="shared" si="1149"/>
        <v>#VALUE!</v>
      </c>
      <c r="IZ372" s="366" t="e">
        <f t="shared" si="1150"/>
        <v>#VALUE!</v>
      </c>
      <c r="JA372" s="366">
        <f t="shared" si="1151"/>
        <v>-1.4559045185371761E-2</v>
      </c>
      <c r="JB372" s="392"/>
      <c r="JC372" s="94" t="str">
        <f t="shared" si="1273"/>
        <v>i.a.</v>
      </c>
      <c r="JD372" s="392">
        <f t="shared" si="1274"/>
        <v>-1.1084369395245229E-2</v>
      </c>
      <c r="JE372" s="94">
        <f t="shared" si="1275"/>
        <v>3.4746757901265319E-3</v>
      </c>
      <c r="JF372" s="94">
        <f t="shared" si="1276"/>
        <v>-8.0703929694042923E-4</v>
      </c>
      <c r="JG372" s="94">
        <f t="shared" si="1277"/>
        <v>-6.1031086967814716E-2</v>
      </c>
      <c r="JH372" s="94">
        <f t="shared" si="1278"/>
        <v>1.8443774885577403E-2</v>
      </c>
      <c r="JI372" s="94">
        <f t="shared" si="1279"/>
        <v>-4.550051858866578E-2</v>
      </c>
      <c r="JJ372" s="94">
        <f t="shared" si="1280"/>
        <v>-0.10733374704728349</v>
      </c>
      <c r="JK372" s="94">
        <f t="shared" si="1281"/>
        <v>-5.3737473101752226E-2</v>
      </c>
      <c r="JL372" s="94">
        <f t="shared" si="1282"/>
        <v>-1.2232967489116092E-2</v>
      </c>
      <c r="JM372" s="94">
        <f t="shared" si="1189"/>
        <v>-2.5163257170553194E-2</v>
      </c>
      <c r="JN372" s="94" t="e">
        <f t="shared" si="1152"/>
        <v>#VALUE!</v>
      </c>
      <c r="JO372" s="94" t="e">
        <f t="shared" si="1153"/>
        <v>#VALUE!</v>
      </c>
      <c r="JP372" s="94">
        <f t="shared" si="1154"/>
        <v>0.12803622337965595</v>
      </c>
      <c r="JQ372" s="94">
        <f t="shared" si="1155"/>
        <v>-6.7730938012652633E-2</v>
      </c>
      <c r="JR372" s="94">
        <f t="shared" si="1156"/>
        <v>9.0536729423146528E-2</v>
      </c>
      <c r="JS372" s="392">
        <f t="shared" si="1157"/>
        <v>-0.17228751109367077</v>
      </c>
      <c r="JT372" s="364" t="e">
        <f t="shared" si="1158"/>
        <v>#VALUE!</v>
      </c>
      <c r="JU372" s="364" t="e">
        <f t="shared" si="1159"/>
        <v>#VALUE!</v>
      </c>
      <c r="JV372" s="364">
        <f t="shared" si="1160"/>
        <v>0.17309881419098794</v>
      </c>
      <c r="JW372" s="99" t="str">
        <f t="shared" si="1190"/>
        <v>i.a.</v>
      </c>
      <c r="JX372" s="99" t="str">
        <f t="shared" si="1283"/>
        <v>i.a.</v>
      </c>
      <c r="JY372" s="393">
        <f t="shared" si="1284"/>
        <v>1.5250507042253523</v>
      </c>
      <c r="JZ372" s="99">
        <f t="shared" si="1285"/>
        <v>1.3519518900343643</v>
      </c>
      <c r="KA372" s="99">
        <f t="shared" si="1286"/>
        <v>1.450173501577287</v>
      </c>
      <c r="KB372" s="99">
        <f t="shared" si="1287"/>
        <v>1.3297796052631579</v>
      </c>
      <c r="KC372" s="99">
        <f t="shared" si="1288"/>
        <v>1.6065718749999998</v>
      </c>
      <c r="KD372" s="99">
        <f t="shared" si="1289"/>
        <v>1.4462329192546584</v>
      </c>
      <c r="KE372" s="99">
        <f t="shared" si="1290"/>
        <v>1.537046153846154</v>
      </c>
      <c r="KF372" s="99">
        <f t="shared" si="1191"/>
        <v>1.5639423076923078</v>
      </c>
      <c r="KG372" s="99">
        <f t="shared" si="1192"/>
        <v>1.5626486486486486</v>
      </c>
      <c r="KH372" s="99">
        <f t="shared" si="1193"/>
        <v>1.4174105691056911</v>
      </c>
      <c r="KI372" s="94" t="e">
        <f t="shared" si="1161"/>
        <v>#VALUE!</v>
      </c>
      <c r="KJ372" s="94" t="e">
        <f t="shared" si="1162"/>
        <v>#VALUE!</v>
      </c>
      <c r="KK372" s="94">
        <f t="shared" si="1163"/>
        <v>-2.344850352112676</v>
      </c>
      <c r="KL372" s="94">
        <f t="shared" si="1164"/>
        <v>10.197167551806725</v>
      </c>
      <c r="KM372" s="94">
        <f t="shared" si="1165"/>
        <v>1.0126693173054009</v>
      </c>
      <c r="KN372" s="392">
        <f t="shared" si="1166"/>
        <v>-3.4571240267756576</v>
      </c>
      <c r="KO372" s="364" t="e">
        <f t="shared" si="1167"/>
        <v>#VALUE!</v>
      </c>
      <c r="KP372" s="364" t="e">
        <f t="shared" si="1168"/>
        <v>#VALUE!</v>
      </c>
      <c r="KQ372" s="364">
        <f t="shared" si="1169"/>
        <v>-2.7332413726344318E-2</v>
      </c>
      <c r="KR372" s="308"/>
      <c r="KS372" s="308" t="str">
        <f t="shared" si="1291"/>
        <v>i.a.</v>
      </c>
      <c r="KT372" s="395">
        <f t="shared" si="1292"/>
        <v>-1.5676056338028169E-2</v>
      </c>
      <c r="KU372" s="308">
        <f t="shared" si="1293"/>
        <v>1.1656357388316151E-2</v>
      </c>
      <c r="KV372" s="308">
        <f t="shared" si="1294"/>
        <v>1.0410094637223976E-3</v>
      </c>
      <c r="KW372" s="308">
        <f t="shared" si="1295"/>
        <v>-8.216776315789473E-2</v>
      </c>
      <c r="KX372" s="308">
        <f t="shared" si="1296"/>
        <v>3.3440625000000002E-2</v>
      </c>
      <c r="KY372" s="308">
        <f t="shared" si="1297"/>
        <v>-6.8599378881987569E-2</v>
      </c>
      <c r="KZ372" s="308">
        <f t="shared" si="1298"/>
        <v>-0.16976538461538462</v>
      </c>
      <c r="LA372" s="308">
        <f t="shared" si="1299"/>
        <v>-8.8111538461538463E-2</v>
      </c>
      <c r="LB372" s="308">
        <f t="shared" si="1300"/>
        <v>-2.0316602316602313E-2</v>
      </c>
      <c r="LC372" s="308">
        <f t="shared" si="1194"/>
        <v>-3.8215447154471546E-2</v>
      </c>
    </row>
    <row r="373" spans="1:315" s="1" customFormat="1" ht="15.75" customHeight="1" x14ac:dyDescent="0.3">
      <c r="A373" s="348" t="s">
        <v>389</v>
      </c>
      <c r="B373" s="171">
        <v>10112354</v>
      </c>
      <c r="C373" t="s">
        <v>89</v>
      </c>
      <c r="D373" s="4"/>
      <c r="E373">
        <v>1</v>
      </c>
      <c r="F373"/>
      <c r="G373">
        <v>432100</v>
      </c>
      <c r="H373"/>
      <c r="I373" s="183">
        <v>45098</v>
      </c>
      <c r="J373" s="176"/>
      <c r="K373" s="176" t="s">
        <v>132</v>
      </c>
      <c r="L373" s="176" t="s">
        <v>132</v>
      </c>
      <c r="M373" s="176" t="s">
        <v>132</v>
      </c>
      <c r="N373" s="176" t="s">
        <v>132</v>
      </c>
      <c r="O373" s="176" t="s">
        <v>132</v>
      </c>
      <c r="P373" s="176" t="s">
        <v>132</v>
      </c>
      <c r="Q373" s="94">
        <f t="shared" si="1107"/>
        <v>-1</v>
      </c>
      <c r="R373" s="94">
        <f t="shared" si="1108"/>
        <v>0.52367773677736773</v>
      </c>
      <c r="S373" s="94">
        <f t="shared" si="1109"/>
        <v>-0.14971038637058542</v>
      </c>
      <c r="T373" s="94">
        <f t="shared" si="1110"/>
        <v>-0.14382842757078518</v>
      </c>
      <c r="U373" s="94">
        <f t="shared" si="1111"/>
        <v>-0.15220811437828174</v>
      </c>
      <c r="V373" s="94">
        <f t="shared" si="1112"/>
        <v>-9.8677796420843067E-2</v>
      </c>
      <c r="W373" s="362">
        <f t="shared" si="1113"/>
        <v>-906.76499999999999</v>
      </c>
      <c r="X373" s="362">
        <f t="shared" si="1114"/>
        <v>311.649</v>
      </c>
      <c r="Y373" s="362">
        <f t="shared" si="1115"/>
        <v>-104.78200000000004</v>
      </c>
      <c r="Z373" s="100"/>
      <c r="AA373" s="396">
        <v>906.76499999999999</v>
      </c>
      <c r="AB373" s="100">
        <v>595.11599999999999</v>
      </c>
      <c r="AC373" s="100">
        <v>699.89800000000002</v>
      </c>
      <c r="AD373" s="203">
        <v>817.47400000000005</v>
      </c>
      <c r="AE373" s="203">
        <v>964.23900000000003</v>
      </c>
      <c r="AF373" s="203">
        <v>1069.8050000000001</v>
      </c>
      <c r="AG373" s="205">
        <v>967.25400000000002</v>
      </c>
      <c r="AH373" s="205">
        <v>1036.7059999999999</v>
      </c>
      <c r="AI373" s="205">
        <v>947.14</v>
      </c>
      <c r="AJ373" s="205">
        <v>1047.24</v>
      </c>
      <c r="AK373" s="205">
        <v>1089.4559999999999</v>
      </c>
      <c r="AL373" s="94">
        <f t="shared" si="1170"/>
        <v>-1</v>
      </c>
      <c r="AM373" s="94">
        <f t="shared" si="1171"/>
        <v>0.82344211911633192</v>
      </c>
      <c r="AN373" s="94">
        <f t="shared" si="1195"/>
        <v>-0.16759907290322368</v>
      </c>
      <c r="AO373" s="94">
        <f t="shared" si="1196"/>
        <v>-0.22762674245771902</v>
      </c>
      <c r="AP373" s="94">
        <f t="shared" si="1197"/>
        <v>-0.11086108208988536</v>
      </c>
      <c r="AQ373" s="94">
        <f t="shared" si="1198"/>
        <v>-9.0998009298059457E-2</v>
      </c>
      <c r="AR373" s="362">
        <f t="shared" si="1172"/>
        <v>-466.92700000000002</v>
      </c>
      <c r="AS373" s="362">
        <f t="shared" si="1199"/>
        <v>210.858</v>
      </c>
      <c r="AT373" s="362">
        <f t="shared" si="1200"/>
        <v>-51.557999999999993</v>
      </c>
      <c r="AU373" s="266"/>
      <c r="AV373" s="266">
        <v>466.92700000000002</v>
      </c>
      <c r="AW373" s="266">
        <v>256.06900000000002</v>
      </c>
      <c r="AX373" s="266">
        <v>307.62700000000001</v>
      </c>
      <c r="AY373" s="266">
        <v>398.28800000000001</v>
      </c>
      <c r="AZ373" s="267">
        <v>447.94799999999998</v>
      </c>
      <c r="BA373" s="267">
        <v>492.791</v>
      </c>
      <c r="BB373" s="205">
        <v>497.97800000000001</v>
      </c>
      <c r="BC373" s="205">
        <v>573.86400000000003</v>
      </c>
      <c r="BD373" s="205">
        <v>471.75799999999998</v>
      </c>
      <c r="BE373" s="205">
        <v>516.71900000000005</v>
      </c>
      <c r="BF373" s="205">
        <v>510.70699999999999</v>
      </c>
      <c r="BG373" s="94">
        <f t="shared" si="1173"/>
        <v>-1</v>
      </c>
      <c r="BH373" s="94">
        <f t="shared" si="1201"/>
        <v>1.0368581002103949</v>
      </c>
      <c r="BI373" s="94">
        <f t="shared" si="1202"/>
        <v>-0.50754772393538916</v>
      </c>
      <c r="BJ373" s="94">
        <f t="shared" si="1203"/>
        <v>-0.14471737863642478</v>
      </c>
      <c r="BK373" s="94">
        <f t="shared" si="1204"/>
        <v>0.14131752660649327</v>
      </c>
      <c r="BL373" s="94">
        <f t="shared" si="1205"/>
        <v>-0.40347891851011519</v>
      </c>
      <c r="BM373" s="362">
        <f t="shared" si="1174"/>
        <v>-2.8380000000000001</v>
      </c>
      <c r="BN373" s="362">
        <f t="shared" si="1206"/>
        <v>79.835999999999999</v>
      </c>
      <c r="BO373" s="362">
        <f t="shared" si="1207"/>
        <v>-25.923000000000002</v>
      </c>
      <c r="BP373" s="266"/>
      <c r="BQ373" s="266">
        <v>2.8380000000000001</v>
      </c>
      <c r="BR373" s="266">
        <v>-76.998000000000005</v>
      </c>
      <c r="BS373" s="266">
        <v>-51.075000000000003</v>
      </c>
      <c r="BT373" s="266">
        <v>-44.618000000000002</v>
      </c>
      <c r="BU373" s="266">
        <v>-51.960999999999999</v>
      </c>
      <c r="BV373" s="266">
        <v>-37.023000000000003</v>
      </c>
      <c r="BW373" s="201">
        <v>-22.010999999999999</v>
      </c>
      <c r="BX373" s="201">
        <v>24.954000000000001</v>
      </c>
      <c r="BY373" s="201">
        <v>-34.631</v>
      </c>
      <c r="BZ373" s="201">
        <v>3.8849999999999998</v>
      </c>
      <c r="CA373" s="201">
        <v>-58.673999999999999</v>
      </c>
      <c r="CB373" s="94">
        <f t="shared" si="1175"/>
        <v>1</v>
      </c>
      <c r="CC373" s="94">
        <f t="shared" si="1208"/>
        <v>0.96919287657807529</v>
      </c>
      <c r="CD373" s="94">
        <f t="shared" si="1209"/>
        <v>-0.48588783076893594</v>
      </c>
      <c r="CE373" s="94">
        <f t="shared" si="1210"/>
        <v>-0.14650702987697709</v>
      </c>
      <c r="CF373" s="94">
        <f t="shared" si="1211"/>
        <v>0.13116506336845318</v>
      </c>
      <c r="CG373" s="94">
        <f t="shared" si="1212"/>
        <v>-0.37884569834460624</v>
      </c>
      <c r="CH373" s="362">
        <f t="shared" si="1176"/>
        <v>2.3889999999999998</v>
      </c>
      <c r="CI373" s="362">
        <f t="shared" si="1213"/>
        <v>75.158000000000001</v>
      </c>
      <c r="CJ373" s="362">
        <f t="shared" si="1214"/>
        <v>-25.357999999999997</v>
      </c>
      <c r="CK373" s="100"/>
      <c r="CL373" s="100">
        <v>-2.3889999999999998</v>
      </c>
      <c r="CM373" s="100">
        <v>-77.546999999999997</v>
      </c>
      <c r="CN373" s="100">
        <v>-52.189</v>
      </c>
      <c r="CO373" s="100">
        <v>-45.52</v>
      </c>
      <c r="CP373" s="100">
        <v>-52.392000000000003</v>
      </c>
      <c r="CQ373" s="100">
        <v>-37.997</v>
      </c>
      <c r="CR373" s="208">
        <v>-22.286000000000001</v>
      </c>
      <c r="CS373" s="208">
        <v>24.66</v>
      </c>
      <c r="CT373" s="208">
        <v>-34.783999999999999</v>
      </c>
      <c r="CU373" s="208">
        <v>3.5110000000000001</v>
      </c>
      <c r="CV373" s="208">
        <v>-60.429000000000002</v>
      </c>
      <c r="CW373" s="94">
        <f t="shared" si="1177"/>
        <v>1</v>
      </c>
      <c r="CX373" s="94">
        <f t="shared" si="1215"/>
        <v>0.93741859775362046</v>
      </c>
      <c r="CY373" s="94">
        <f t="shared" si="1216"/>
        <v>-0.61374703458609048</v>
      </c>
      <c r="CZ373" s="94">
        <f t="shared" si="1217"/>
        <v>0.12463567473039927</v>
      </c>
      <c r="DA373" s="94">
        <f t="shared" si="1218"/>
        <v>-0.33518180712635287</v>
      </c>
      <c r="DB373" s="94">
        <f t="shared" si="1219"/>
        <v>-0.3820632626306768</v>
      </c>
      <c r="DC373" s="362">
        <f t="shared" si="1178"/>
        <v>4.8529999999999998</v>
      </c>
      <c r="DD373" s="362">
        <f t="shared" si="1220"/>
        <v>72.694000000000003</v>
      </c>
      <c r="DE373" s="362">
        <f t="shared" si="1221"/>
        <v>-29.492999999999995</v>
      </c>
      <c r="DF373" s="266"/>
      <c r="DG373" s="266">
        <v>-4.8529999999999998</v>
      </c>
      <c r="DH373" s="266">
        <v>-77.546999999999997</v>
      </c>
      <c r="DI373" s="266">
        <v>-48.054000000000002</v>
      </c>
      <c r="DJ373" s="266">
        <v>-54.896000000000001</v>
      </c>
      <c r="DK373" s="266">
        <v>-41.115000000000002</v>
      </c>
      <c r="DL373" s="266">
        <v>-29.748999999999999</v>
      </c>
      <c r="DM373" s="201">
        <v>-17.414999999999999</v>
      </c>
      <c r="DN373" s="201">
        <v>21.177</v>
      </c>
      <c r="DO373" s="201">
        <v>-29.971</v>
      </c>
      <c r="DP373" s="201">
        <v>1.944</v>
      </c>
      <c r="DQ373" s="201">
        <v>-43.654000000000003</v>
      </c>
      <c r="DR373" s="94">
        <f t="shared" si="1179"/>
        <v>-1</v>
      </c>
      <c r="DS373" s="94">
        <f t="shared" si="1222"/>
        <v>1.2371227907694682</v>
      </c>
      <c r="DT373" s="94">
        <f t="shared" si="1223"/>
        <v>0.73542096381023792</v>
      </c>
      <c r="DU373" s="94">
        <f t="shared" si="1224"/>
        <v>-7.5622136932029099E-2</v>
      </c>
      <c r="DV373" s="94">
        <f t="shared" si="1225"/>
        <v>-6.2579791555442188E-2</v>
      </c>
      <c r="DW373" s="94">
        <f t="shared" si="1226"/>
        <v>-0.20508893645287465</v>
      </c>
      <c r="DX373" s="362">
        <f t="shared" si="1180"/>
        <v>-144.93199999999999</v>
      </c>
      <c r="DY373" s="362">
        <f t="shared" si="1227"/>
        <v>80.146999999999991</v>
      </c>
      <c r="DZ373" s="362">
        <f t="shared" si="1228"/>
        <v>27.453999999999994</v>
      </c>
      <c r="EA373" s="100"/>
      <c r="EB373" s="100">
        <v>144.93199999999999</v>
      </c>
      <c r="EC373" s="100">
        <v>64.784999999999997</v>
      </c>
      <c r="ED373" s="100">
        <v>37.331000000000003</v>
      </c>
      <c r="EE373" s="100">
        <v>40.384999999999998</v>
      </c>
      <c r="EF373" s="100">
        <v>43.081000000000003</v>
      </c>
      <c r="EG373" s="100">
        <v>54.195999999999998</v>
      </c>
      <c r="EH373" s="208">
        <v>83.944999999999993</v>
      </c>
      <c r="EI373" s="208">
        <v>101.36</v>
      </c>
      <c r="EJ373" s="208">
        <v>79.977999999999994</v>
      </c>
      <c r="EK373" s="208">
        <v>83.88</v>
      </c>
      <c r="EL373" s="208">
        <v>48.436</v>
      </c>
      <c r="EM373" s="94">
        <f t="shared" si="1181"/>
        <v>-1</v>
      </c>
      <c r="EN373" s="94">
        <f t="shared" si="1229"/>
        <v>0.98409097144111279</v>
      </c>
      <c r="EO373" s="94">
        <f t="shared" si="1230"/>
        <v>0.21145147513850712</v>
      </c>
      <c r="EP373" s="94">
        <f t="shared" si="1231"/>
        <v>-6.2309703597283647E-2</v>
      </c>
      <c r="EQ373" s="94">
        <f t="shared" si="1232"/>
        <v>-7.4233073964761698E-2</v>
      </c>
      <c r="ER373" s="94">
        <f t="shared" si="1233"/>
        <v>-0.16462972290977274</v>
      </c>
      <c r="ES373" s="362">
        <f t="shared" si="1182"/>
        <v>-723.221</v>
      </c>
      <c r="ET373" s="362">
        <f t="shared" si="1234"/>
        <v>358.71100000000001</v>
      </c>
      <c r="EU373" s="362">
        <f t="shared" si="1235"/>
        <v>63.62299999999999</v>
      </c>
      <c r="EV373" s="100"/>
      <c r="EW373" s="100">
        <v>723.221</v>
      </c>
      <c r="EX373" s="100">
        <v>364.51</v>
      </c>
      <c r="EY373" s="100">
        <v>300.887</v>
      </c>
      <c r="EZ373" s="100">
        <v>320.88099999999997</v>
      </c>
      <c r="FA373" s="100">
        <v>346.61099999999999</v>
      </c>
      <c r="FB373" s="100">
        <v>414.91899999999998</v>
      </c>
      <c r="FC373" s="208">
        <v>393.16800000000001</v>
      </c>
      <c r="FD373" s="208">
        <v>417.75099999999998</v>
      </c>
      <c r="FE373" s="208">
        <v>381.56</v>
      </c>
      <c r="FF373" s="208">
        <v>363.786</v>
      </c>
      <c r="FG373" s="208">
        <v>350.78800000000001</v>
      </c>
      <c r="FH373" s="94">
        <f t="shared" si="1183"/>
        <v>-1</v>
      </c>
      <c r="FI373" s="94">
        <f t="shared" si="1236"/>
        <v>0.404296875</v>
      </c>
      <c r="FJ373" s="94">
        <f t="shared" si="1237"/>
        <v>-0.17552334943639292</v>
      </c>
      <c r="FK373" s="94">
        <f t="shared" si="1238"/>
        <v>-0.2247191011235955</v>
      </c>
      <c r="FL373" s="94">
        <f t="shared" si="1239"/>
        <v>-0.15772870662460567</v>
      </c>
      <c r="FM373" s="94">
        <f t="shared" si="1240"/>
        <v>-1.9587628865979381E-2</v>
      </c>
      <c r="FN373" s="362">
        <f t="shared" si="1184"/>
        <v>-719</v>
      </c>
      <c r="FO373" s="362">
        <f t="shared" si="1241"/>
        <v>207</v>
      </c>
      <c r="FP373" s="362">
        <f t="shared" si="1242"/>
        <v>-109</v>
      </c>
      <c r="FQ373" s="486"/>
      <c r="FR373" s="486">
        <v>719</v>
      </c>
      <c r="FS373" s="486">
        <v>512</v>
      </c>
      <c r="FT373" s="486">
        <v>621</v>
      </c>
      <c r="FU373" s="486">
        <v>801</v>
      </c>
      <c r="FV373" s="486">
        <v>951</v>
      </c>
      <c r="FW373" s="486">
        <v>970</v>
      </c>
      <c r="FX373" s="2">
        <v>1022</v>
      </c>
      <c r="FY373" s="2">
        <v>1044</v>
      </c>
      <c r="FZ373" s="2">
        <v>1036</v>
      </c>
      <c r="GA373" s="2">
        <v>1040</v>
      </c>
      <c r="GB373" s="2">
        <v>1150</v>
      </c>
      <c r="GC373" s="2"/>
      <c r="GD373" s="89"/>
      <c r="GE373" s="1" t="s">
        <v>77</v>
      </c>
      <c r="GF373" s="336" t="s">
        <v>87</v>
      </c>
      <c r="GG373" s="1">
        <v>7000</v>
      </c>
      <c r="GH373" s="1" t="s">
        <v>88</v>
      </c>
      <c r="GI373" s="18" t="s">
        <v>82</v>
      </c>
      <c r="GJ373" s="94">
        <f t="shared" si="1116"/>
        <v>1</v>
      </c>
      <c r="GK373" s="94">
        <f t="shared" si="1117"/>
        <v>0.98499930756517939</v>
      </c>
      <c r="GL373" s="94">
        <f t="shared" si="1118"/>
        <v>-0.1308439290222751</v>
      </c>
      <c r="GM373" s="94">
        <f t="shared" si="1119"/>
        <v>-0.23133403360584373</v>
      </c>
      <c r="GN373" s="94">
        <f t="shared" si="1120"/>
        <v>-1.2599814663539365E-2</v>
      </c>
      <c r="GO373" s="392">
        <f t="shared" si="1121"/>
        <v>-0.95806946775725255</v>
      </c>
      <c r="GP373" s="366">
        <f t="shared" si="1122"/>
        <v>2.2783083870167892E-2</v>
      </c>
      <c r="GQ373" s="366">
        <f t="shared" si="1123"/>
        <v>1.496019062708233</v>
      </c>
      <c r="GR373" s="366">
        <f t="shared" si="1124"/>
        <v>-0.17573250840865495</v>
      </c>
      <c r="GS373" s="94">
        <f t="shared" si="1185"/>
        <v>0</v>
      </c>
      <c r="GT373" s="94">
        <f t="shared" si="1243"/>
        <v>-2.2783083870167892E-2</v>
      </c>
      <c r="GU373" s="392">
        <f t="shared" si="1244"/>
        <v>-1.518802146578401</v>
      </c>
      <c r="GV373" s="94">
        <f t="shared" si="1245"/>
        <v>-1.343069638169746</v>
      </c>
      <c r="GW373" s="94">
        <f t="shared" si="1246"/>
        <v>-1.090743536290226</v>
      </c>
      <c r="GX373" s="94">
        <f t="shared" si="1247"/>
        <v>-1.0771713765843931</v>
      </c>
      <c r="GY373" s="94">
        <f t="shared" si="1248"/>
        <v>-0.55011908122859976</v>
      </c>
      <c r="GZ373" s="94">
        <f t="shared" si="1249"/>
        <v>-0.24053317503575186</v>
      </c>
      <c r="HA373" s="94">
        <f t="shared" si="1250"/>
        <v>0.27197829467623996</v>
      </c>
      <c r="HB373" s="94">
        <f t="shared" si="1251"/>
        <v>-0.42456273114525989</v>
      </c>
      <c r="HC373" s="94">
        <f t="shared" si="1252"/>
        <v>5.3069923516430362E-2</v>
      </c>
      <c r="HD373" s="94">
        <f t="shared" si="1125"/>
        <v>-1</v>
      </c>
      <c r="HE373" s="94">
        <f t="shared" si="1126"/>
        <v>1.0225471824428065</v>
      </c>
      <c r="HF373" s="94">
        <f t="shared" si="1127"/>
        <v>-0.40870026948702687</v>
      </c>
      <c r="HG373" s="94">
        <f t="shared" si="1128"/>
        <v>-0.2288983873418772</v>
      </c>
      <c r="HH373" s="94">
        <f t="shared" si="1129"/>
        <v>2.0344118036834537E-2</v>
      </c>
      <c r="HI373" s="392">
        <f t="shared" si="1130"/>
        <v>-0.48928219350791641</v>
      </c>
      <c r="HJ373" s="366">
        <f t="shared" si="1131"/>
        <v>-5.2182019267631432E-3</v>
      </c>
      <c r="HK373" s="366">
        <f t="shared" si="1132"/>
        <v>0.236652969441495</v>
      </c>
      <c r="HL373" s="366">
        <f t="shared" si="1133"/>
        <v>-6.7145193268389164E-2</v>
      </c>
      <c r="HM373" s="94">
        <f t="shared" si="1186"/>
        <v>0</v>
      </c>
      <c r="HN373" s="94">
        <f t="shared" si="1253"/>
        <v>5.2182019267631432E-3</v>
      </c>
      <c r="HO373" s="392">
        <f t="shared" si="1254"/>
        <v>-0.23143476751473185</v>
      </c>
      <c r="HP373" s="94">
        <f t="shared" si="1255"/>
        <v>-0.16428957424634269</v>
      </c>
      <c r="HQ373" s="94">
        <f t="shared" si="1256"/>
        <v>-0.13368849364486768</v>
      </c>
      <c r="HR373" s="94">
        <f t="shared" si="1257"/>
        <v>-0.13646474859821675</v>
      </c>
      <c r="HS373" s="94">
        <f t="shared" si="1258"/>
        <v>-9.1631222875754717E-2</v>
      </c>
      <c r="HT373" s="94">
        <f t="shared" si="1259"/>
        <v>-5.4286556363829189E-2</v>
      </c>
      <c r="HU373" s="94">
        <f t="shared" si="1260"/>
        <v>6.2438775395309218E-2</v>
      </c>
      <c r="HV373" s="94">
        <f t="shared" si="1261"/>
        <v>-9.2925969952210113E-2</v>
      </c>
      <c r="HW373" s="94">
        <f t="shared" si="1262"/>
        <v>1.0873611410434747E-2</v>
      </c>
      <c r="HX373" s="94" t="e">
        <f t="shared" si="1134"/>
        <v>#VALUE!</v>
      </c>
      <c r="HY373" s="94">
        <f t="shared" si="1135"/>
        <v>0.12753035166757989</v>
      </c>
      <c r="HZ373" s="94">
        <f t="shared" si="1136"/>
        <v>0.43251380630976122</v>
      </c>
      <c r="IA373" s="94">
        <f t="shared" si="1137"/>
        <v>-1.4197047133596513E-2</v>
      </c>
      <c r="IB373" s="94">
        <f t="shared" si="1138"/>
        <v>1.2587706561549802E-2</v>
      </c>
      <c r="IC373" s="392">
        <f t="shared" si="1139"/>
        <v>-4.8432670700267209E-2</v>
      </c>
      <c r="ID373" s="366" t="e">
        <f t="shared" si="1140"/>
        <v>#VALUE!</v>
      </c>
      <c r="IE373" s="366">
        <f t="shared" si="1141"/>
        <v>2.2666192512644817E-2</v>
      </c>
      <c r="IF373" s="366">
        <f t="shared" si="1142"/>
        <v>5.3661915946350947E-2</v>
      </c>
      <c r="IG373" s="94" t="str">
        <f t="shared" si="1187"/>
        <v>i.a.</v>
      </c>
      <c r="IH373" s="94">
        <f t="shared" si="1263"/>
        <v>0.20039794198453859</v>
      </c>
      <c r="II373" s="392">
        <f t="shared" si="1264"/>
        <v>0.17773174947189377</v>
      </c>
      <c r="IJ373" s="94">
        <f t="shared" si="1265"/>
        <v>0.12406983352554282</v>
      </c>
      <c r="IK373" s="94">
        <f t="shared" si="1266"/>
        <v>0.12585662597660816</v>
      </c>
      <c r="IL373" s="94">
        <f t="shared" si="1267"/>
        <v>0.1242920738233928</v>
      </c>
      <c r="IM373" s="94">
        <f t="shared" si="1268"/>
        <v>0.13061826525177203</v>
      </c>
      <c r="IN373" s="94">
        <f t="shared" si="1269"/>
        <v>0.21350923778130465</v>
      </c>
      <c r="IO373" s="94">
        <f t="shared" si="1270"/>
        <v>0.24263257299204552</v>
      </c>
      <c r="IP373" s="94">
        <f t="shared" si="1271"/>
        <v>0.20960792535905229</v>
      </c>
      <c r="IQ373" s="94">
        <f t="shared" si="1272"/>
        <v>0.23057511833880356</v>
      </c>
      <c r="IR373" s="94">
        <f t="shared" si="1188"/>
        <v>0.13807769935117506</v>
      </c>
      <c r="IS373" s="94">
        <f t="shared" si="1143"/>
        <v>-1</v>
      </c>
      <c r="IT373" s="94">
        <f t="shared" si="1144"/>
        <v>1.0241902203600817</v>
      </c>
      <c r="IU373" s="94">
        <f t="shared" si="1145"/>
        <v>-0.77298146392792499</v>
      </c>
      <c r="IV373" s="94">
        <f t="shared" si="1146"/>
        <v>-0.3370186718399435</v>
      </c>
      <c r="IW373" s="94">
        <f t="shared" si="1147"/>
        <v>-1.2845826855021041E-2</v>
      </c>
      <c r="IX373" s="392">
        <f t="shared" si="1148"/>
        <v>-0.55713341237671765</v>
      </c>
      <c r="IY373" s="366">
        <f t="shared" si="1149"/>
        <v>-3.1298076127772908E-3</v>
      </c>
      <c r="IZ373" s="366">
        <f t="shared" si="1150"/>
        <v>0.13251298669046971</v>
      </c>
      <c r="JA373" s="366">
        <f t="shared" si="1151"/>
        <v>-5.6408259875180056E-2</v>
      </c>
      <c r="JB373" s="392"/>
      <c r="JC373" s="94">
        <f t="shared" si="1273"/>
        <v>3.1298076127772908E-3</v>
      </c>
      <c r="JD373" s="392">
        <f t="shared" si="1274"/>
        <v>-0.12938317907769242</v>
      </c>
      <c r="JE373" s="94">
        <f t="shared" si="1275"/>
        <v>-7.2974919202512367E-2</v>
      </c>
      <c r="JF373" s="94">
        <f t="shared" si="1276"/>
        <v>-5.4580329160315799E-2</v>
      </c>
      <c r="JG373" s="94">
        <f t="shared" si="1277"/>
        <v>-5.3888092060163505E-2</v>
      </c>
      <c r="JH373" s="94">
        <f t="shared" si="1278"/>
        <v>-3.4607241506629714E-2</v>
      </c>
      <c r="JI373" s="94">
        <f t="shared" si="1279"/>
        <v>-2.2756173662760764E-2</v>
      </c>
      <c r="JJ373" s="94">
        <f t="shared" si="1280"/>
        <v>2.4070469351966713E-2</v>
      </c>
      <c r="JK373" s="94">
        <f t="shared" si="1281"/>
        <v>-3.6563760373334461E-2</v>
      </c>
      <c r="JL373" s="94">
        <f t="shared" si="1282"/>
        <v>3.7097513463962414E-3</v>
      </c>
      <c r="JM373" s="94">
        <f t="shared" si="1189"/>
        <v>-5.3856236507027366E-2</v>
      </c>
      <c r="JN373" s="94" t="e">
        <f t="shared" si="1152"/>
        <v>#VALUE!</v>
      </c>
      <c r="JO373" s="94">
        <f t="shared" si="1153"/>
        <v>8.5011128275399667E-2</v>
      </c>
      <c r="JP373" s="94">
        <f t="shared" si="1154"/>
        <v>3.1308300905989107E-2</v>
      </c>
      <c r="JQ373" s="94">
        <f t="shared" si="1155"/>
        <v>0.1043372455971032</v>
      </c>
      <c r="JR373" s="94">
        <f t="shared" si="1156"/>
        <v>6.5544110190438173E-3</v>
      </c>
      <c r="JS373" s="392">
        <f t="shared" si="1157"/>
        <v>-8.0670307600649596E-2</v>
      </c>
      <c r="JT373" s="364" t="e">
        <f t="shared" si="1158"/>
        <v>#VALUE!</v>
      </c>
      <c r="JU373" s="364">
        <f t="shared" si="1159"/>
        <v>9.8811489481919423E-2</v>
      </c>
      <c r="JV373" s="364">
        <f t="shared" si="1160"/>
        <v>3.5286018015297849E-2</v>
      </c>
      <c r="JW373" s="99" t="str">
        <f t="shared" si="1190"/>
        <v>i.a.</v>
      </c>
      <c r="JX373" s="99">
        <f t="shared" si="1283"/>
        <v>1.2611474269819194</v>
      </c>
      <c r="JY373" s="393">
        <f t="shared" si="1284"/>
        <v>1.1623359375</v>
      </c>
      <c r="JZ373" s="99">
        <f t="shared" si="1285"/>
        <v>1.1270499194847021</v>
      </c>
      <c r="KA373" s="99">
        <f t="shared" si="1286"/>
        <v>1.0205667915106118</v>
      </c>
      <c r="KB373" s="99">
        <f t="shared" si="1287"/>
        <v>1.0139211356466877</v>
      </c>
      <c r="KC373" s="99">
        <f t="shared" si="1288"/>
        <v>1.1028917525773196</v>
      </c>
      <c r="KD373" s="99">
        <f t="shared" si="1289"/>
        <v>0.94643248532289626</v>
      </c>
      <c r="KE373" s="99">
        <f t="shared" si="1290"/>
        <v>0.99301340996168574</v>
      </c>
      <c r="KF373" s="99">
        <f t="shared" si="1191"/>
        <v>0.91422779922779918</v>
      </c>
      <c r="KG373" s="99">
        <f t="shared" si="1192"/>
        <v>1.0069615384615385</v>
      </c>
      <c r="KH373" s="99">
        <f t="shared" si="1193"/>
        <v>0.94735304347826077</v>
      </c>
      <c r="KI373" s="94">
        <f t="shared" si="1161"/>
        <v>1</v>
      </c>
      <c r="KJ373" s="94">
        <f t="shared" si="1162"/>
        <v>0.97806224312652923</v>
      </c>
      <c r="KK373" s="94">
        <f t="shared" si="1163"/>
        <v>-0.8022194197412289</v>
      </c>
      <c r="KL373" s="94">
        <f t="shared" si="1164"/>
        <v>-0.47882790810218784</v>
      </c>
      <c r="KM373" s="94">
        <f t="shared" si="1165"/>
        <v>-3.1538108285394523E-2</v>
      </c>
      <c r="KN373" s="392">
        <f t="shared" si="1166"/>
        <v>-0.40639361450501366</v>
      </c>
      <c r="KO373" s="364">
        <f t="shared" si="1167"/>
        <v>3.3226703755215572E-3</v>
      </c>
      <c r="KP373" s="364">
        <f t="shared" si="1168"/>
        <v>0.14813631399947844</v>
      </c>
      <c r="KQ373" s="364">
        <f t="shared" si="1169"/>
        <v>-6.7418726726046693E-2</v>
      </c>
      <c r="KR373" s="308"/>
      <c r="KS373" s="308">
        <f t="shared" si="1291"/>
        <v>-3.3226703755215572E-3</v>
      </c>
      <c r="KT373" s="395">
        <f t="shared" si="1292"/>
        <v>-0.15145898437499999</v>
      </c>
      <c r="KU373" s="308">
        <f t="shared" si="1293"/>
        <v>-8.4040257648953301E-2</v>
      </c>
      <c r="KV373" s="308">
        <f t="shared" si="1294"/>
        <v>-5.6828963795255934E-2</v>
      </c>
      <c r="KW373" s="308">
        <f t="shared" si="1295"/>
        <v>-5.5091482649842274E-2</v>
      </c>
      <c r="KX373" s="308">
        <f t="shared" si="1296"/>
        <v>-3.917216494845361E-2</v>
      </c>
      <c r="KY373" s="308">
        <f t="shared" si="1297"/>
        <v>-2.1806262230919766E-2</v>
      </c>
      <c r="KZ373" s="308">
        <f t="shared" si="1298"/>
        <v>2.3620689655172413E-2</v>
      </c>
      <c r="LA373" s="308">
        <f t="shared" si="1299"/>
        <v>-3.3575289575289574E-2</v>
      </c>
      <c r="LB373" s="308">
        <f t="shared" si="1300"/>
        <v>3.3759615384615386E-3</v>
      </c>
      <c r="LC373" s="308">
        <f t="shared" si="1194"/>
        <v>-5.254695652173913E-2</v>
      </c>
    </row>
    <row r="374" spans="1:315" s="1" customFormat="1" ht="15.75" customHeight="1" x14ac:dyDescent="0.3">
      <c r="A374" s="348" t="s">
        <v>409</v>
      </c>
      <c r="B374" s="171">
        <v>57471719</v>
      </c>
      <c r="C374" t="s">
        <v>89</v>
      </c>
      <c r="D374" s="4"/>
      <c r="E374">
        <v>1</v>
      </c>
      <c r="F374"/>
      <c r="G374">
        <v>432100</v>
      </c>
      <c r="H374"/>
      <c r="I374" s="183">
        <v>45091</v>
      </c>
      <c r="J374" s="176"/>
      <c r="K374" s="176" t="s">
        <v>132</v>
      </c>
      <c r="L374" s="176" t="s">
        <v>132</v>
      </c>
      <c r="M374" s="176" t="s">
        <v>132</v>
      </c>
      <c r="N374" s="176" t="s">
        <v>132</v>
      </c>
      <c r="O374" s="176" t="s">
        <v>132</v>
      </c>
      <c r="P374" s="176" t="s">
        <v>132</v>
      </c>
      <c r="Q374" s="94">
        <f t="shared" si="1107"/>
        <v>-1</v>
      </c>
      <c r="R374" s="94">
        <f t="shared" si="1108"/>
        <v>4.8787464641006917E-2</v>
      </c>
      <c r="S374" s="94">
        <f t="shared" si="1109"/>
        <v>0.1526175037549915</v>
      </c>
      <c r="T374" s="94">
        <f t="shared" si="1110"/>
        <v>0.22320308298978309</v>
      </c>
      <c r="U374" s="94">
        <f t="shared" si="1111"/>
        <v>-6.3769088773284133E-2</v>
      </c>
      <c r="V374" s="94">
        <f t="shared" si="1112"/>
        <v>8.9529975038613596E-3</v>
      </c>
      <c r="W374" s="362">
        <f t="shared" si="1113"/>
        <v>-3299.8</v>
      </c>
      <c r="X374" s="362">
        <f t="shared" si="1114"/>
        <v>153.5</v>
      </c>
      <c r="Y374" s="362">
        <f t="shared" si="1115"/>
        <v>416.60000000000036</v>
      </c>
      <c r="Z374" s="100"/>
      <c r="AA374" s="396">
        <v>3299.8</v>
      </c>
      <c r="AB374" s="100">
        <v>3146.3</v>
      </c>
      <c r="AC374" s="100">
        <v>2729.7</v>
      </c>
      <c r="AD374" s="100">
        <v>2231.6</v>
      </c>
      <c r="AE374" s="203">
        <v>2383.6</v>
      </c>
      <c r="AF374" s="203">
        <v>2362.4490000000001</v>
      </c>
      <c r="AG374" s="205">
        <v>2364.7910000000002</v>
      </c>
      <c r="AH374" s="205">
        <v>2502.8710000000001</v>
      </c>
      <c r="AI374" s="205">
        <v>2236.9839999999999</v>
      </c>
      <c r="AJ374" s="205">
        <v>1938.0450000000001</v>
      </c>
      <c r="AK374" s="205">
        <v>2241.7559999999999</v>
      </c>
      <c r="AL374" s="94">
        <f t="shared" si="1170"/>
        <v>-1</v>
      </c>
      <c r="AM374" s="94">
        <f t="shared" si="1171"/>
        <v>6.8460680423870476E-2</v>
      </c>
      <c r="AN374" s="94">
        <f t="shared" si="1195"/>
        <v>0.11288695787105282</v>
      </c>
      <c r="AO374" s="94">
        <f t="shared" si="1196"/>
        <v>0.11951706766264235</v>
      </c>
      <c r="AP374" s="94">
        <f t="shared" si="1197"/>
        <v>-7.9276174062904315E-3</v>
      </c>
      <c r="AQ374" s="94">
        <f t="shared" si="1198"/>
        <v>5.6661840895226148E-2</v>
      </c>
      <c r="AR374" s="362">
        <f t="shared" si="1172"/>
        <v>-1532.6</v>
      </c>
      <c r="AS374" s="362">
        <f t="shared" si="1199"/>
        <v>98.199999999999818</v>
      </c>
      <c r="AT374" s="362">
        <f t="shared" si="1200"/>
        <v>145.5</v>
      </c>
      <c r="AU374" s="266"/>
      <c r="AV374" s="266">
        <v>1532.6</v>
      </c>
      <c r="AW374" s="266">
        <v>1434.4</v>
      </c>
      <c r="AX374" s="266">
        <v>1288.9000000000001</v>
      </c>
      <c r="AY374" s="266">
        <v>1151.3</v>
      </c>
      <c r="AZ374" s="327">
        <v>1160.5</v>
      </c>
      <c r="BA374" s="327">
        <v>1098.27</v>
      </c>
      <c r="BB374" s="323">
        <v>1031.1089999999999</v>
      </c>
      <c r="BC374" s="323">
        <v>1074.626</v>
      </c>
      <c r="BD374" s="323">
        <v>1023.489</v>
      </c>
      <c r="BE374" s="323">
        <v>875.34799999999996</v>
      </c>
      <c r="BF374" s="323">
        <v>986.93600000000004</v>
      </c>
      <c r="BG374" s="94">
        <f t="shared" si="1173"/>
        <v>-1</v>
      </c>
      <c r="BH374" s="94">
        <f t="shared" si="1201"/>
        <v>0.11071849234393394</v>
      </c>
      <c r="BI374" s="94">
        <f t="shared" si="1202"/>
        <v>5.5891891891891898</v>
      </c>
      <c r="BJ374" s="94">
        <f t="shared" si="1203"/>
        <v>-1.2583798882681565</v>
      </c>
      <c r="BK374" s="94">
        <f t="shared" si="1204"/>
        <v>-1.1049723756906233E-2</v>
      </c>
      <c r="BL374" s="94">
        <f t="shared" si="1205"/>
        <v>0.67577076196648467</v>
      </c>
      <c r="BM374" s="362">
        <f t="shared" si="1174"/>
        <v>-94.3</v>
      </c>
      <c r="BN374" s="362">
        <f t="shared" si="1206"/>
        <v>9.3999999999999915</v>
      </c>
      <c r="BO374" s="362">
        <f t="shared" si="1207"/>
        <v>103.4</v>
      </c>
      <c r="BP374" s="266"/>
      <c r="BQ374" s="266">
        <v>94.3</v>
      </c>
      <c r="BR374" s="266">
        <v>84.9</v>
      </c>
      <c r="BS374" s="266">
        <v>-18.5</v>
      </c>
      <c r="BT374" s="266">
        <v>71.599999999999994</v>
      </c>
      <c r="BU374" s="267">
        <v>72.400000000000006</v>
      </c>
      <c r="BV374" s="267">
        <v>43.204000000000001</v>
      </c>
      <c r="BW374" s="205">
        <v>-39.441000000000003</v>
      </c>
      <c r="BX374" s="205">
        <v>43.348999999999997</v>
      </c>
      <c r="BY374" s="205">
        <v>70.918999999999997</v>
      </c>
      <c r="BZ374" s="205">
        <v>3.5329999999999999</v>
      </c>
      <c r="CA374" s="205">
        <v>47.11</v>
      </c>
      <c r="CB374" s="94">
        <f t="shared" si="1175"/>
        <v>-1</v>
      </c>
      <c r="CC374" s="94">
        <f t="shared" si="1208"/>
        <v>0.12515644555694616</v>
      </c>
      <c r="CD374" s="94">
        <f t="shared" si="1209"/>
        <v>4.8599033816425123</v>
      </c>
      <c r="CE374" s="94">
        <f t="shared" si="1210"/>
        <v>-1.1475409836065573</v>
      </c>
      <c r="CF374" s="94">
        <f t="shared" si="1211"/>
        <v>0.93250688705234186</v>
      </c>
      <c r="CG374" s="94">
        <f t="shared" si="1212"/>
        <v>0.68379061623025716</v>
      </c>
      <c r="CH374" s="362">
        <f t="shared" si="1176"/>
        <v>-89.9</v>
      </c>
      <c r="CI374" s="362">
        <f t="shared" si="1213"/>
        <v>10</v>
      </c>
      <c r="CJ374" s="362">
        <f t="shared" si="1214"/>
        <v>100.60000000000001</v>
      </c>
      <c r="CK374" s="100"/>
      <c r="CL374" s="100">
        <v>89.9</v>
      </c>
      <c r="CM374" s="100">
        <v>79.900000000000006</v>
      </c>
      <c r="CN374" s="100">
        <v>-20.7</v>
      </c>
      <c r="CO374" s="100">
        <v>140.30000000000001</v>
      </c>
      <c r="CP374" s="203">
        <v>72.599999999999994</v>
      </c>
      <c r="CQ374" s="203">
        <v>43.116999999999997</v>
      </c>
      <c r="CR374" s="228">
        <v>-39.924999999999997</v>
      </c>
      <c r="CS374" s="228">
        <v>41.843000000000004</v>
      </c>
      <c r="CT374" s="228">
        <v>69.442999999999998</v>
      </c>
      <c r="CU374" s="228">
        <v>1.466</v>
      </c>
      <c r="CV374" s="228">
        <v>47.295000000000002</v>
      </c>
      <c r="CW374" s="94">
        <f t="shared" si="1177"/>
        <v>-1</v>
      </c>
      <c r="CX374" s="94">
        <f t="shared" si="1215"/>
        <v>0.14532871972318351</v>
      </c>
      <c r="CY374" s="94">
        <f t="shared" si="1216"/>
        <v>4.4819277108433733</v>
      </c>
      <c r="CZ374" s="94">
        <f t="shared" si="1217"/>
        <v>-1.1336553945249599</v>
      </c>
      <c r="DA374" s="94">
        <f t="shared" si="1218"/>
        <v>1.2788990825688074</v>
      </c>
      <c r="DB374" s="94">
        <f t="shared" si="1219"/>
        <v>0.72381072874493924</v>
      </c>
      <c r="DC374" s="362">
        <f t="shared" si="1178"/>
        <v>-66.2</v>
      </c>
      <c r="DD374" s="362">
        <f t="shared" si="1220"/>
        <v>8.4000000000000057</v>
      </c>
      <c r="DE374" s="362">
        <f t="shared" si="1221"/>
        <v>74.400000000000006</v>
      </c>
      <c r="DF374" s="266"/>
      <c r="DG374" s="266">
        <v>66.2</v>
      </c>
      <c r="DH374" s="266">
        <v>57.8</v>
      </c>
      <c r="DI374" s="266">
        <v>-16.600000000000001</v>
      </c>
      <c r="DJ374" s="266">
        <v>124.2</v>
      </c>
      <c r="DK374" s="267">
        <v>54.5</v>
      </c>
      <c r="DL374" s="267">
        <v>31.616</v>
      </c>
      <c r="DM374" s="205">
        <v>-32.091000000000001</v>
      </c>
      <c r="DN374" s="205">
        <v>28.984000000000002</v>
      </c>
      <c r="DO374" s="205">
        <v>52.204999999999998</v>
      </c>
      <c r="DP374" s="205">
        <v>0.17499999999999999</v>
      </c>
      <c r="DQ374" s="205">
        <v>32.548000000000002</v>
      </c>
      <c r="DR374" s="94">
        <f t="shared" si="1179"/>
        <v>-1</v>
      </c>
      <c r="DS374" s="94">
        <f t="shared" si="1222"/>
        <v>7.9098447799277036E-2</v>
      </c>
      <c r="DT374" s="94">
        <f t="shared" si="1223"/>
        <v>0.12781774580335734</v>
      </c>
      <c r="DU374" s="94">
        <f t="shared" si="1224"/>
        <v>-3.8284132841328464E-2</v>
      </c>
      <c r="DV374" s="94">
        <f t="shared" si="1225"/>
        <v>0.28894173602853762</v>
      </c>
      <c r="DW374" s="94">
        <f t="shared" si="1226"/>
        <v>0.10951697752271636</v>
      </c>
      <c r="DX374" s="362">
        <f t="shared" si="1180"/>
        <v>-507.5</v>
      </c>
      <c r="DY374" s="362">
        <f t="shared" si="1227"/>
        <v>37.199999999999989</v>
      </c>
      <c r="DZ374" s="362">
        <f t="shared" si="1228"/>
        <v>53.300000000000011</v>
      </c>
      <c r="EA374" s="100"/>
      <c r="EB374" s="100">
        <v>507.5</v>
      </c>
      <c r="EC374" s="100">
        <v>470.3</v>
      </c>
      <c r="ED374" s="100">
        <v>417</v>
      </c>
      <c r="EE374" s="100">
        <v>433.6</v>
      </c>
      <c r="EF374" s="203">
        <v>336.4</v>
      </c>
      <c r="EG374" s="203">
        <v>303.19499999999999</v>
      </c>
      <c r="EH374" s="228">
        <v>272.27100000000002</v>
      </c>
      <c r="EI374" s="228">
        <v>325.37700000000001</v>
      </c>
      <c r="EJ374" s="228">
        <v>320.50799999999998</v>
      </c>
      <c r="EK374" s="228">
        <v>269.77199999999999</v>
      </c>
      <c r="EL374" s="228">
        <v>290.536</v>
      </c>
      <c r="EM374" s="94">
        <f t="shared" si="1181"/>
        <v>-1</v>
      </c>
      <c r="EN374" s="94">
        <f t="shared" si="1229"/>
        <v>0.15353392178339037</v>
      </c>
      <c r="EO374" s="94">
        <f t="shared" si="1230"/>
        <v>4.7300944669365658E-2</v>
      </c>
      <c r="EP374" s="94">
        <f t="shared" si="1231"/>
        <v>0.36464088397790057</v>
      </c>
      <c r="EQ374" s="94">
        <f t="shared" si="1232"/>
        <v>7.5353995445093594E-2</v>
      </c>
      <c r="ER374" s="94">
        <f t="shared" si="1233"/>
        <v>-1.4976761878752243E-2</v>
      </c>
      <c r="ES374" s="362">
        <f t="shared" si="1182"/>
        <v>-1790.4</v>
      </c>
      <c r="ET374" s="362">
        <f t="shared" si="1234"/>
        <v>238.30000000000018</v>
      </c>
      <c r="EU374" s="362">
        <f t="shared" si="1235"/>
        <v>70.099999999999909</v>
      </c>
      <c r="EV374" s="100"/>
      <c r="EW374" s="100">
        <v>1790.4</v>
      </c>
      <c r="EX374" s="100">
        <v>1552.1</v>
      </c>
      <c r="EY374" s="100">
        <v>1482</v>
      </c>
      <c r="EZ374" s="100">
        <v>1086</v>
      </c>
      <c r="FA374" s="203">
        <v>1009.9</v>
      </c>
      <c r="FB374" s="203">
        <v>1025.2550000000001</v>
      </c>
      <c r="FC374" s="228">
        <v>1134.5239999999999</v>
      </c>
      <c r="FD374" s="228">
        <v>1092.26</v>
      </c>
      <c r="FE374" s="228">
        <v>1048.3699999999999</v>
      </c>
      <c r="FF374" s="228">
        <v>828.70100000000002</v>
      </c>
      <c r="FG374" s="228">
        <v>790.86500000000001</v>
      </c>
      <c r="FH374" s="94">
        <f t="shared" si="1183"/>
        <v>-1</v>
      </c>
      <c r="FI374" s="94">
        <f t="shared" si="1236"/>
        <v>1.0969723562966213E-2</v>
      </c>
      <c r="FJ374" s="94">
        <f t="shared" si="1237"/>
        <v>-1.4273356401384083E-2</v>
      </c>
      <c r="FK374" s="94">
        <f t="shared" si="1238"/>
        <v>0.23372465314834578</v>
      </c>
      <c r="FL374" s="94">
        <f t="shared" si="1239"/>
        <v>-3.3023735810113516E-2</v>
      </c>
      <c r="FM374" s="94">
        <f t="shared" si="1240"/>
        <v>1.7857142857142856E-2</v>
      </c>
      <c r="FN374" s="362">
        <f t="shared" si="1184"/>
        <v>-2304</v>
      </c>
      <c r="FO374" s="362">
        <f t="shared" si="1241"/>
        <v>25</v>
      </c>
      <c r="FP374" s="362">
        <f t="shared" si="1242"/>
        <v>-33</v>
      </c>
      <c r="FQ374" s="486"/>
      <c r="FR374" s="486">
        <v>2304</v>
      </c>
      <c r="FS374" s="486">
        <v>2279</v>
      </c>
      <c r="FT374" s="486">
        <v>2312</v>
      </c>
      <c r="FU374" s="486">
        <v>1874</v>
      </c>
      <c r="FV374" s="487">
        <v>1938</v>
      </c>
      <c r="FW374" s="487">
        <v>1904</v>
      </c>
      <c r="FX374" s="488">
        <v>1986</v>
      </c>
      <c r="FY374" s="488">
        <v>1960</v>
      </c>
      <c r="FZ374" s="488">
        <v>1836</v>
      </c>
      <c r="GA374" s="488">
        <v>1797</v>
      </c>
      <c r="GB374" s="488">
        <v>1904</v>
      </c>
      <c r="GC374" s="2"/>
      <c r="GD374" s="89" t="s">
        <v>853</v>
      </c>
      <c r="GE374" s="1" t="s">
        <v>81</v>
      </c>
      <c r="GF374" s="336" t="s">
        <v>87</v>
      </c>
      <c r="GG374" s="1">
        <v>2620</v>
      </c>
      <c r="GH374" s="1" t="s">
        <v>410</v>
      </c>
      <c r="GI374" s="18" t="s">
        <v>97</v>
      </c>
      <c r="GJ374" s="94">
        <f t="shared" si="1116"/>
        <v>-1</v>
      </c>
      <c r="GK374" s="94">
        <f t="shared" si="1117"/>
        <v>2.1017911784289481E-2</v>
      </c>
      <c r="GL374" s="94">
        <f t="shared" si="1118"/>
        <v>4.7002522443650641</v>
      </c>
      <c r="GM374" s="94">
        <f t="shared" si="1119"/>
        <v>-1.1335604953880194</v>
      </c>
      <c r="GN374" s="94">
        <f t="shared" si="1120"/>
        <v>0.60522304210940614</v>
      </c>
      <c r="GO374" s="94">
        <f t="shared" si="1121"/>
        <v>0.51496533081021778</v>
      </c>
      <c r="GP374" s="366">
        <f t="shared" si="1122"/>
        <v>-0.18388218449580693</v>
      </c>
      <c r="GQ374" s="366">
        <f t="shared" si="1123"/>
        <v>3.7852612454969681E-3</v>
      </c>
      <c r="GR374" s="366">
        <f t="shared" si="1124"/>
        <v>0.22876844923196996</v>
      </c>
      <c r="GS374" s="94">
        <f t="shared" si="1185"/>
        <v>0</v>
      </c>
      <c r="GT374" s="94">
        <f t="shared" si="1243"/>
        <v>0.18388218449580693</v>
      </c>
      <c r="GU374" s="94">
        <f t="shared" si="1244"/>
        <v>0.18009692325030996</v>
      </c>
      <c r="GV374" s="94">
        <f t="shared" si="1245"/>
        <v>-4.8671525981660003E-2</v>
      </c>
      <c r="GW374" s="94">
        <f t="shared" si="1246"/>
        <v>0.36441558441558447</v>
      </c>
      <c r="GX374" s="94">
        <f t="shared" si="1247"/>
        <v>0.22701866024593687</v>
      </c>
      <c r="GY374" s="94">
        <f t="shared" si="1248"/>
        <v>0.14985072966951998</v>
      </c>
      <c r="GZ374" s="94">
        <f t="shared" si="1249"/>
        <v>-0.13360707305972744</v>
      </c>
      <c r="HA374" s="94">
        <f t="shared" si="1250"/>
        <v>0.12956795714407365</v>
      </c>
      <c r="HB374" s="94">
        <f t="shared" si="1251"/>
        <v>0.23528833773802263</v>
      </c>
      <c r="HC374" s="94">
        <f t="shared" si="1252"/>
        <v>5.2328362257901013E-3</v>
      </c>
      <c r="HD374" s="94">
        <f t="shared" si="1125"/>
        <v>-1</v>
      </c>
      <c r="HE374" s="94">
        <f t="shared" si="1126"/>
        <v>8.2366425192909737E-3</v>
      </c>
      <c r="HF374" s="94">
        <f t="shared" si="1127"/>
        <v>4.8841955894129523</v>
      </c>
      <c r="HG374" s="94">
        <f t="shared" si="1128"/>
        <v>-1.2108794422979865</v>
      </c>
      <c r="HH374" s="94">
        <f t="shared" si="1129"/>
        <v>-3.9712247985345936E-2</v>
      </c>
      <c r="HI374" s="94">
        <f t="shared" si="1130"/>
        <v>0.77838764148637918</v>
      </c>
      <c r="HJ374" s="366">
        <f t="shared" si="1131"/>
        <v>-5.6424831712789829E-2</v>
      </c>
      <c r="HK374" s="366">
        <f t="shared" si="1132"/>
        <v>4.6095445099884891E-4</v>
      </c>
      <c r="HL374" s="366">
        <f t="shared" si="1133"/>
        <v>7.0371976950264495E-2</v>
      </c>
      <c r="HM374" s="94">
        <f t="shared" si="1186"/>
        <v>0</v>
      </c>
      <c r="HN374" s="94">
        <f t="shared" si="1253"/>
        <v>5.6424831712789829E-2</v>
      </c>
      <c r="HO374" s="94">
        <f t="shared" si="1254"/>
        <v>5.596387726179098E-2</v>
      </c>
      <c r="HP374" s="94">
        <f t="shared" si="1255"/>
        <v>-1.440809968847352E-2</v>
      </c>
      <c r="HQ374" s="94">
        <f t="shared" si="1256"/>
        <v>6.8323870413664764E-2</v>
      </c>
      <c r="HR374" s="94">
        <f t="shared" si="1257"/>
        <v>7.1149371915161255E-2</v>
      </c>
      <c r="HS374" s="94">
        <f t="shared" si="1258"/>
        <v>4.0007797094054533E-2</v>
      </c>
      <c r="HT374" s="94">
        <f t="shared" si="1259"/>
        <v>-3.5424181240748996E-2</v>
      </c>
      <c r="HU374" s="94">
        <f t="shared" si="1260"/>
        <v>4.0501160873200874E-2</v>
      </c>
      <c r="HV374" s="94">
        <f t="shared" si="1261"/>
        <v>7.5563470960874679E-2</v>
      </c>
      <c r="HW374" s="94">
        <f t="shared" si="1262"/>
        <v>4.3628972206134235E-3</v>
      </c>
      <c r="HX374" s="94" t="e">
        <f t="shared" si="1134"/>
        <v>#VALUE!</v>
      </c>
      <c r="HY374" s="94">
        <f t="shared" si="1135"/>
        <v>-6.452820552431987E-2</v>
      </c>
      <c r="HZ374" s="94">
        <f t="shared" si="1136"/>
        <v>7.6880290754832686E-2</v>
      </c>
      <c r="IA374" s="94">
        <f t="shared" si="1137"/>
        <v>-0.29526084228453631</v>
      </c>
      <c r="IB374" s="94">
        <f t="shared" si="1138"/>
        <v>0.19862086483906097</v>
      </c>
      <c r="IC374" s="94">
        <f t="shared" si="1139"/>
        <v>0.12638660143583791</v>
      </c>
      <c r="ID374" s="366" t="e">
        <f t="shared" si="1140"/>
        <v>#VALUE!</v>
      </c>
      <c r="IE374" s="366">
        <f t="shared" si="1141"/>
        <v>-1.9552615848262123E-2</v>
      </c>
      <c r="IF374" s="366">
        <f t="shared" si="1142"/>
        <v>2.1632308532230249E-2</v>
      </c>
      <c r="IG374" s="94" t="str">
        <f t="shared" si="1187"/>
        <v>i.a.</v>
      </c>
      <c r="IH374" s="94">
        <f t="shared" si="1263"/>
        <v>0.2834562109025916</v>
      </c>
      <c r="II374" s="94">
        <f t="shared" si="1264"/>
        <v>0.30300882675085372</v>
      </c>
      <c r="IJ374" s="94">
        <f t="shared" si="1265"/>
        <v>0.28137651821862347</v>
      </c>
      <c r="IK374" s="94">
        <f t="shared" si="1266"/>
        <v>0.39926335174953964</v>
      </c>
      <c r="IL374" s="94">
        <f t="shared" si="1267"/>
        <v>0.33310228735518366</v>
      </c>
      <c r="IM374" s="94">
        <f t="shared" si="1268"/>
        <v>0.2957264290347279</v>
      </c>
      <c r="IN374" s="94">
        <f t="shared" si="1269"/>
        <v>0.23998699013859562</v>
      </c>
      <c r="IO374" s="94">
        <f t="shared" si="1270"/>
        <v>0.29789335872411332</v>
      </c>
      <c r="IP374" s="94">
        <f t="shared" si="1271"/>
        <v>0.30572030866964911</v>
      </c>
      <c r="IQ374" s="94">
        <f t="shared" si="1272"/>
        <v>0.32553598945820023</v>
      </c>
      <c r="IR374" s="94">
        <f t="shared" si="1188"/>
        <v>0.36736484735068564</v>
      </c>
      <c r="IS374" s="94">
        <f t="shared" si="1143"/>
        <v>-1</v>
      </c>
      <c r="IT374" s="94">
        <f t="shared" si="1144"/>
        <v>5.9050121965488624E-2</v>
      </c>
      <c r="IU374" s="94">
        <f t="shared" si="1145"/>
        <v>4.98153695761044</v>
      </c>
      <c r="IV374" s="94">
        <f t="shared" si="1146"/>
        <v>-1.2112322081764364</v>
      </c>
      <c r="IW374" s="94">
        <f t="shared" si="1147"/>
        <v>5.6310216191538941E-2</v>
      </c>
      <c r="IX374" s="94">
        <f t="shared" si="1148"/>
        <v>0.66090072194871607</v>
      </c>
      <c r="IY374" s="366">
        <f t="shared" si="1149"/>
        <v>-2.8577489544820894E-2</v>
      </c>
      <c r="IZ374" s="366">
        <f t="shared" si="1150"/>
        <v>1.5934130104789702E-3</v>
      </c>
      <c r="JA374" s="366">
        <f t="shared" si="1151"/>
        <v>3.3761378069309136E-2</v>
      </c>
      <c r="JB374" s="392"/>
      <c r="JC374" s="94">
        <f t="shared" si="1273"/>
        <v>2.8577489544820894E-2</v>
      </c>
      <c r="JD374" s="94">
        <f t="shared" si="1274"/>
        <v>2.6984076534341924E-2</v>
      </c>
      <c r="JE374" s="94">
        <f t="shared" si="1275"/>
        <v>-6.7773015349672132E-3</v>
      </c>
      <c r="JF374" s="94">
        <f t="shared" si="1276"/>
        <v>3.2084602975443625E-2</v>
      </c>
      <c r="JG374" s="94">
        <f t="shared" si="1277"/>
        <v>3.0374223863064275E-2</v>
      </c>
      <c r="JH374" s="94">
        <f t="shared" si="1278"/>
        <v>1.8287802191708689E-2</v>
      </c>
      <c r="JI374" s="94">
        <f t="shared" si="1279"/>
        <v>-1.6678429510261161E-2</v>
      </c>
      <c r="JJ374" s="94">
        <f t="shared" si="1280"/>
        <v>1.7319710044984338E-2</v>
      </c>
      <c r="JK374" s="94">
        <f t="shared" si="1281"/>
        <v>3.1702953619695086E-2</v>
      </c>
      <c r="JL374" s="94">
        <f t="shared" si="1282"/>
        <v>1.8229710868426687E-3</v>
      </c>
      <c r="JM374" s="94">
        <f t="shared" si="1189"/>
        <v>2.1014775916736703E-2</v>
      </c>
      <c r="JN374" s="94" t="e">
        <f t="shared" si="1152"/>
        <v>#VALUE!</v>
      </c>
      <c r="JO374" s="94">
        <f t="shared" si="1153"/>
        <v>3.7407392325023707E-2</v>
      </c>
      <c r="JP374" s="94">
        <f t="shared" si="1154"/>
        <v>0.16930744566982911</v>
      </c>
      <c r="JQ374" s="94">
        <f t="shared" si="1155"/>
        <v>-8.5282969191810901E-3</v>
      </c>
      <c r="JR374" s="94">
        <f t="shared" si="1156"/>
        <v>-3.1795354345050438E-2</v>
      </c>
      <c r="JS374" s="94">
        <f t="shared" si="1157"/>
        <v>-8.7479322769082098E-3</v>
      </c>
      <c r="JT374" s="364" t="e">
        <f t="shared" si="1158"/>
        <v>#VALUE!</v>
      </c>
      <c r="JU374" s="364">
        <f t="shared" si="1159"/>
        <v>5.1643211264687183E-2</v>
      </c>
      <c r="JV374" s="364">
        <f t="shared" si="1160"/>
        <v>0.19989555988102614</v>
      </c>
      <c r="JW374" s="99" t="str">
        <f t="shared" si="1190"/>
        <v>i.a.</v>
      </c>
      <c r="JX374" s="99">
        <f t="shared" si="1283"/>
        <v>1.4322048611111111</v>
      </c>
      <c r="JY374" s="99">
        <f t="shared" si="1284"/>
        <v>1.3805616498464239</v>
      </c>
      <c r="JZ374" s="99">
        <f t="shared" si="1285"/>
        <v>1.1806660899653978</v>
      </c>
      <c r="KA374" s="99">
        <f t="shared" si="1286"/>
        <v>1.1908217716115261</v>
      </c>
      <c r="KB374" s="99">
        <f t="shared" si="1287"/>
        <v>1.2299277605779153</v>
      </c>
      <c r="KC374" s="99">
        <f t="shared" si="1288"/>
        <v>1.2407820378151262</v>
      </c>
      <c r="KD374" s="99">
        <f t="shared" si="1289"/>
        <v>1.1907306143001009</v>
      </c>
      <c r="KE374" s="99">
        <f t="shared" si="1290"/>
        <v>1.276975</v>
      </c>
      <c r="KF374" s="99">
        <f t="shared" si="1191"/>
        <v>1.218400871459695</v>
      </c>
      <c r="KG374" s="99">
        <f t="shared" si="1192"/>
        <v>1.0784891485809682</v>
      </c>
      <c r="KH374" s="99">
        <f t="shared" si="1193"/>
        <v>1.1773928571428571</v>
      </c>
      <c r="KI374" s="94">
        <f t="shared" si="1161"/>
        <v>-1</v>
      </c>
      <c r="KJ374" s="94">
        <f t="shared" si="1162"/>
        <v>0.11294771676401046</v>
      </c>
      <c r="KK374" s="94">
        <f t="shared" si="1163"/>
        <v>4.9157949181033294</v>
      </c>
      <c r="KL374" s="94">
        <f t="shared" si="1164"/>
        <v>-1.1195898803108515</v>
      </c>
      <c r="KM374" s="94">
        <f t="shared" si="1165"/>
        <v>0.99850498778411889</v>
      </c>
      <c r="KN374" s="94">
        <f t="shared" si="1166"/>
        <v>0.65425042998060345</v>
      </c>
      <c r="KO374" s="364">
        <f t="shared" si="1167"/>
        <v>-3.9019097222222222E-2</v>
      </c>
      <c r="KP374" s="364">
        <f t="shared" si="1168"/>
        <v>3.959860714982201E-3</v>
      </c>
      <c r="KQ374" s="364">
        <f t="shared" si="1169"/>
        <v>4.4012523704471854E-2</v>
      </c>
      <c r="KR374" s="308"/>
      <c r="KS374" s="308">
        <f t="shared" si="1291"/>
        <v>3.9019097222222222E-2</v>
      </c>
      <c r="KT374" s="308">
        <f t="shared" si="1292"/>
        <v>3.5059236507240021E-2</v>
      </c>
      <c r="KU374" s="308">
        <f t="shared" si="1293"/>
        <v>-8.953287197231834E-3</v>
      </c>
      <c r="KV374" s="308">
        <f t="shared" si="1294"/>
        <v>7.4866595517609394E-2</v>
      </c>
      <c r="KW374" s="308">
        <f t="shared" si="1295"/>
        <v>3.7461300309597517E-2</v>
      </c>
      <c r="KX374" s="308">
        <f t="shared" si="1296"/>
        <v>2.2645483193277308E-2</v>
      </c>
      <c r="KY374" s="308">
        <f t="shared" si="1297"/>
        <v>-2.0103222557905337E-2</v>
      </c>
      <c r="KZ374" s="308">
        <f t="shared" si="1298"/>
        <v>2.1348469387755104E-2</v>
      </c>
      <c r="LA374" s="308">
        <f t="shared" si="1299"/>
        <v>3.7822984749455335E-2</v>
      </c>
      <c r="LB374" s="308">
        <f t="shared" si="1300"/>
        <v>8.1580411797440178E-4</v>
      </c>
      <c r="LC374" s="308">
        <f t="shared" si="1194"/>
        <v>2.4839810924369748E-2</v>
      </c>
    </row>
    <row r="375" spans="1:315" s="1" customFormat="1" ht="15.75" customHeight="1" x14ac:dyDescent="0.3">
      <c r="A375" s="348" t="s">
        <v>247</v>
      </c>
      <c r="B375" s="171">
        <v>73585511</v>
      </c>
      <c r="C375" t="s">
        <v>89</v>
      </c>
      <c r="D375" s="336"/>
      <c r="E375">
        <v>1</v>
      </c>
      <c r="F375"/>
      <c r="G375">
        <v>432200</v>
      </c>
      <c r="H375"/>
      <c r="I375" s="183">
        <v>44963</v>
      </c>
      <c r="J375" s="176"/>
      <c r="K375" s="176" t="s">
        <v>204</v>
      </c>
      <c r="L375" s="176" t="s">
        <v>204</v>
      </c>
      <c r="M375" s="176" t="s">
        <v>204</v>
      </c>
      <c r="N375" s="176" t="s">
        <v>204</v>
      </c>
      <c r="O375" s="176" t="s">
        <v>204</v>
      </c>
      <c r="P375" s="176" t="s">
        <v>204</v>
      </c>
      <c r="Q375" s="94">
        <f t="shared" si="1107"/>
        <v>-1</v>
      </c>
      <c r="R375" s="94">
        <f t="shared" si="1108"/>
        <v>0.12024094207766134</v>
      </c>
      <c r="S375" s="94">
        <f t="shared" si="1109"/>
        <v>0.27560523736197573</v>
      </c>
      <c r="T375" s="94">
        <f t="shared" si="1110"/>
        <v>1.4950700889211799E-2</v>
      </c>
      <c r="U375" s="94">
        <f t="shared" si="1111"/>
        <v>7.9378613999276482E-2</v>
      </c>
      <c r="V375" s="94">
        <f t="shared" si="1112"/>
        <v>-3.1026802399693576E-2</v>
      </c>
      <c r="W375" s="362">
        <f t="shared" si="1113"/>
        <v>-2293.0940000000001</v>
      </c>
      <c r="X375" s="362">
        <f t="shared" si="1114"/>
        <v>246.12900000000013</v>
      </c>
      <c r="Y375" s="362">
        <f t="shared" si="1115"/>
        <v>442.2639999999999</v>
      </c>
      <c r="Z375" s="100"/>
      <c r="AA375" s="396">
        <v>2293.0940000000001</v>
      </c>
      <c r="AB375" s="100">
        <v>2046.9649999999999</v>
      </c>
      <c r="AC375" s="100">
        <v>1604.701</v>
      </c>
      <c r="AD375" s="100">
        <v>1581.0630000000001</v>
      </c>
      <c r="AE375" s="100">
        <v>1464.79</v>
      </c>
      <c r="AF375" s="100">
        <v>1511.693</v>
      </c>
      <c r="AG375" s="201">
        <v>1635.232</v>
      </c>
      <c r="AH375" s="201">
        <v>1441.633</v>
      </c>
      <c r="AI375" s="201">
        <v>1216.0450000000001</v>
      </c>
      <c r="AJ375" s="201">
        <v>1357.8589999999999</v>
      </c>
      <c r="AK375" s="201">
        <v>646.83199999999999</v>
      </c>
      <c r="AL375" s="94">
        <f t="shared" si="1170"/>
        <v>-1</v>
      </c>
      <c r="AM375" s="94">
        <f t="shared" si="1171"/>
        <v>0.38990637366146269</v>
      </c>
      <c r="AN375" s="94">
        <f t="shared" si="1195"/>
        <v>0.13158777680276659</v>
      </c>
      <c r="AO375" s="94">
        <f t="shared" si="1196"/>
        <v>0.45843959084193603</v>
      </c>
      <c r="AP375" s="94">
        <f t="shared" si="1197"/>
        <v>-1.9405739595829183E-2</v>
      </c>
      <c r="AQ375" s="94">
        <f t="shared" si="1198"/>
        <v>0.39005400135965429</v>
      </c>
      <c r="AR375" s="362">
        <f t="shared" si="1172"/>
        <v>-243.75899999999999</v>
      </c>
      <c r="AS375" s="362">
        <f t="shared" si="1199"/>
        <v>68.381</v>
      </c>
      <c r="AT375" s="362">
        <f t="shared" si="1200"/>
        <v>20.393999999999977</v>
      </c>
      <c r="AU375" s="266"/>
      <c r="AV375" s="266">
        <v>243.75899999999999</v>
      </c>
      <c r="AW375" s="266">
        <v>175.37799999999999</v>
      </c>
      <c r="AX375" s="266">
        <v>154.98400000000001</v>
      </c>
      <c r="AY375" s="266">
        <v>106.267</v>
      </c>
      <c r="AZ375" s="266">
        <v>108.37</v>
      </c>
      <c r="BA375" s="266">
        <v>77.960999999999999</v>
      </c>
      <c r="BB375" s="201">
        <v>104.557</v>
      </c>
      <c r="BC375" s="201">
        <v>132.94900000000001</v>
      </c>
      <c r="BD375" s="201">
        <v>125.34699999999999</v>
      </c>
      <c r="BE375" s="201">
        <v>99.870999999999995</v>
      </c>
      <c r="BF375" s="201">
        <v>53.741</v>
      </c>
      <c r="BG375" s="94">
        <f t="shared" si="1173"/>
        <v>-1</v>
      </c>
      <c r="BH375" s="94">
        <f t="shared" si="1201"/>
        <v>1.7193721546510838</v>
      </c>
      <c r="BI375" s="94">
        <f t="shared" si="1202"/>
        <v>2.461601787604375</v>
      </c>
      <c r="BJ375" s="94">
        <f t="shared" si="1203"/>
        <v>8.9102564102564106</v>
      </c>
      <c r="BK375" s="94">
        <f t="shared" si="1204"/>
        <v>-0.928440366972477</v>
      </c>
      <c r="BL375" s="94">
        <f t="shared" si="1205"/>
        <v>1.5795630317092033</v>
      </c>
      <c r="BM375" s="362">
        <f t="shared" si="1174"/>
        <v>-80.042000000000002</v>
      </c>
      <c r="BN375" s="362">
        <f t="shared" si="1206"/>
        <v>50.608000000000004</v>
      </c>
      <c r="BO375" s="362">
        <f t="shared" si="1207"/>
        <v>20.931000000000001</v>
      </c>
      <c r="BP375" s="266"/>
      <c r="BQ375" s="266">
        <v>80.042000000000002</v>
      </c>
      <c r="BR375" s="266">
        <v>29.434000000000001</v>
      </c>
      <c r="BS375" s="266">
        <v>8.5030000000000001</v>
      </c>
      <c r="BT375" s="266">
        <v>0.85799999999999998</v>
      </c>
      <c r="BU375" s="266">
        <v>11.99</v>
      </c>
      <c r="BV375" s="266">
        <v>-20.687999999999999</v>
      </c>
      <c r="BW375" s="201">
        <v>4.0350000000000001</v>
      </c>
      <c r="BX375" s="201">
        <v>43.350999999999999</v>
      </c>
      <c r="BY375" s="201">
        <v>38.048999999999999</v>
      </c>
      <c r="BZ375" s="201">
        <v>-8.5470000000000006</v>
      </c>
      <c r="CA375" s="201">
        <v>9.6029999999999998</v>
      </c>
      <c r="CB375" s="94">
        <f t="shared" si="1175"/>
        <v>-1</v>
      </c>
      <c r="CC375" s="94">
        <f t="shared" si="1208"/>
        <v>1.7654818106081647</v>
      </c>
      <c r="CD375" s="94">
        <f t="shared" si="1209"/>
        <v>2.4401719608311434</v>
      </c>
      <c r="CE375" s="94">
        <f t="shared" si="1210"/>
        <v>1.0645956607495071</v>
      </c>
      <c r="CF375" s="94">
        <f t="shared" si="1211"/>
        <v>-0.82747033051171892</v>
      </c>
      <c r="CG375" s="94">
        <f t="shared" si="1212"/>
        <v>2.5703025849976622</v>
      </c>
      <c r="CH375" s="362">
        <f t="shared" si="1176"/>
        <v>-79.668000000000006</v>
      </c>
      <c r="CI375" s="362">
        <f t="shared" si="1213"/>
        <v>50.860000000000007</v>
      </c>
      <c r="CJ375" s="362">
        <f t="shared" si="1214"/>
        <v>20.433999999999997</v>
      </c>
      <c r="CK375" s="100"/>
      <c r="CL375" s="100">
        <v>79.668000000000006</v>
      </c>
      <c r="CM375" s="100">
        <v>28.808</v>
      </c>
      <c r="CN375" s="100">
        <v>8.3740000000000006</v>
      </c>
      <c r="CO375" s="100">
        <v>4.056</v>
      </c>
      <c r="CP375" s="100">
        <v>23.509</v>
      </c>
      <c r="CQ375" s="100">
        <v>-14.971</v>
      </c>
      <c r="CR375" s="208">
        <v>8.7929999999999993</v>
      </c>
      <c r="CS375" s="208">
        <v>53.22</v>
      </c>
      <c r="CT375" s="208">
        <v>39.000999999999998</v>
      </c>
      <c r="CU375" s="208">
        <v>-7.9930000000000003</v>
      </c>
      <c r="CV375" s="208">
        <v>9.2080000000000002</v>
      </c>
      <c r="CW375" s="94">
        <f t="shared" si="1177"/>
        <v>-1</v>
      </c>
      <c r="CX375" s="94">
        <f t="shared" si="1215"/>
        <v>1.6820691154096936</v>
      </c>
      <c r="CY375" s="94">
        <f t="shared" si="1216"/>
        <v>4.4695672848311929</v>
      </c>
      <c r="CZ375" s="94">
        <f t="shared" si="1217"/>
        <v>0.28663199755276852</v>
      </c>
      <c r="DA375" s="94">
        <f t="shared" si="1218"/>
        <v>-0.84226779252110984</v>
      </c>
      <c r="DB375" s="94">
        <f t="shared" si="1219"/>
        <v>2.5675818773163903</v>
      </c>
      <c r="DC375" s="362">
        <f t="shared" si="1178"/>
        <v>-61.701000000000001</v>
      </c>
      <c r="DD375" s="362">
        <f t="shared" si="1220"/>
        <v>38.695999999999998</v>
      </c>
      <c r="DE375" s="362">
        <f t="shared" si="1221"/>
        <v>18.798999999999999</v>
      </c>
      <c r="DF375" s="266"/>
      <c r="DG375" s="266">
        <v>61.701000000000001</v>
      </c>
      <c r="DH375" s="266">
        <v>23.004999999999999</v>
      </c>
      <c r="DI375" s="266">
        <v>4.2060000000000004</v>
      </c>
      <c r="DJ375" s="266">
        <v>3.2690000000000001</v>
      </c>
      <c r="DK375" s="266">
        <v>20.725000000000001</v>
      </c>
      <c r="DL375" s="266">
        <v>-13.221</v>
      </c>
      <c r="DM375" s="201">
        <v>8.33</v>
      </c>
      <c r="DN375" s="201">
        <v>45.137999999999998</v>
      </c>
      <c r="DO375" s="201">
        <v>30.472000000000001</v>
      </c>
      <c r="DP375" s="201">
        <v>-5.3479999999999999</v>
      </c>
      <c r="DQ375" s="201">
        <v>6.4960000000000004</v>
      </c>
      <c r="DR375" s="94">
        <f t="shared" si="1179"/>
        <v>-1</v>
      </c>
      <c r="DS375" s="94">
        <f t="shared" si="1222"/>
        <v>0.15683376395768234</v>
      </c>
      <c r="DT375" s="94">
        <f t="shared" si="1223"/>
        <v>8.1358179333680239E-2</v>
      </c>
      <c r="DU375" s="94">
        <f t="shared" si="1224"/>
        <v>1.7403033738549074E-2</v>
      </c>
      <c r="DV375" s="94">
        <f t="shared" si="1225"/>
        <v>1.3711500631257426E-2</v>
      </c>
      <c r="DW375" s="94">
        <f t="shared" si="1226"/>
        <v>9.5205064128477568E-2</v>
      </c>
      <c r="DX375" s="362">
        <f t="shared" si="1180"/>
        <v>-307.59399999999999</v>
      </c>
      <c r="DY375" s="362">
        <f t="shared" si="1227"/>
        <v>41.701000000000022</v>
      </c>
      <c r="DZ375" s="362">
        <f t="shared" si="1228"/>
        <v>20.004999999999967</v>
      </c>
      <c r="EA375" s="100"/>
      <c r="EB375" s="100">
        <v>307.59399999999999</v>
      </c>
      <c r="EC375" s="100">
        <v>265.89299999999997</v>
      </c>
      <c r="ED375" s="100">
        <v>245.88800000000001</v>
      </c>
      <c r="EE375" s="100">
        <v>241.68199999999999</v>
      </c>
      <c r="EF375" s="100">
        <v>238.41300000000001</v>
      </c>
      <c r="EG375" s="100">
        <v>217.68799999999999</v>
      </c>
      <c r="EH375" s="208">
        <v>230.90899999999999</v>
      </c>
      <c r="EI375" s="208">
        <v>222.57900000000001</v>
      </c>
      <c r="EJ375" s="208">
        <v>177.44</v>
      </c>
      <c r="EK375" s="208">
        <v>146.971</v>
      </c>
      <c r="EL375" s="208">
        <v>74.599000000000004</v>
      </c>
      <c r="EM375" s="94">
        <f t="shared" si="1181"/>
        <v>-1</v>
      </c>
      <c r="EN375" s="94">
        <f t="shared" si="1229"/>
        <v>0.35325010349158376</v>
      </c>
      <c r="EO375" s="94">
        <f t="shared" si="1230"/>
        <v>-1.6560442163805748E-2</v>
      </c>
      <c r="EP375" s="94">
        <f t="shared" si="1231"/>
        <v>0.47744603632013927</v>
      </c>
      <c r="EQ375" s="94">
        <f t="shared" si="1232"/>
        <v>-0.18896356327747224</v>
      </c>
      <c r="ER375" s="94">
        <f t="shared" si="1233"/>
        <v>-4.019146729871869E-2</v>
      </c>
      <c r="ES375" s="362">
        <f t="shared" si="1182"/>
        <v>-1157.221</v>
      </c>
      <c r="ET375" s="362">
        <f t="shared" si="1234"/>
        <v>302.07899999999995</v>
      </c>
      <c r="EU375" s="362">
        <f t="shared" si="1235"/>
        <v>-14.399999999999977</v>
      </c>
      <c r="EV375" s="100"/>
      <c r="EW375" s="100">
        <v>1157.221</v>
      </c>
      <c r="EX375" s="100">
        <v>855.14200000000005</v>
      </c>
      <c r="EY375" s="100">
        <v>869.54200000000003</v>
      </c>
      <c r="EZ375" s="100">
        <v>588.54399999999998</v>
      </c>
      <c r="FA375" s="100">
        <v>725.66899999999998</v>
      </c>
      <c r="FB375" s="100">
        <v>756.05600000000004</v>
      </c>
      <c r="FC375" s="208">
        <v>748.72400000000005</v>
      </c>
      <c r="FD375" s="208">
        <v>703.82600000000002</v>
      </c>
      <c r="FE375" s="208">
        <v>608.20799999999997</v>
      </c>
      <c r="FF375" s="208">
        <v>530.34900000000005</v>
      </c>
      <c r="FG375" s="208">
        <v>283.601</v>
      </c>
      <c r="FH375" s="94">
        <f t="shared" si="1183"/>
        <v>-1</v>
      </c>
      <c r="FI375" s="94">
        <f t="shared" si="1236"/>
        <v>0.14579256360078277</v>
      </c>
      <c r="FJ375" s="94">
        <f t="shared" si="1237"/>
        <v>-9.7751710654936461E-4</v>
      </c>
      <c r="FK375" s="94">
        <f t="shared" si="1238"/>
        <v>8.8297872340425534E-2</v>
      </c>
      <c r="FL375" s="94">
        <f t="shared" si="1239"/>
        <v>-7.6620825147347735E-2</v>
      </c>
      <c r="FM375" s="94">
        <f t="shared" si="1240"/>
        <v>-0.11861471861471862</v>
      </c>
      <c r="FN375" s="362">
        <f t="shared" si="1184"/>
        <v>-1171</v>
      </c>
      <c r="FO375" s="362">
        <f t="shared" si="1241"/>
        <v>149</v>
      </c>
      <c r="FP375" s="362">
        <f t="shared" si="1242"/>
        <v>-1</v>
      </c>
      <c r="FQ375" s="486"/>
      <c r="FR375" s="486">
        <v>1171</v>
      </c>
      <c r="FS375" s="486">
        <v>1022</v>
      </c>
      <c r="FT375" s="486">
        <v>1023</v>
      </c>
      <c r="FU375" s="486">
        <v>940</v>
      </c>
      <c r="FV375" s="486">
        <v>1018</v>
      </c>
      <c r="FW375" s="486">
        <v>1155</v>
      </c>
      <c r="FX375" s="2">
        <v>1154</v>
      </c>
      <c r="FY375" s="2">
        <v>903</v>
      </c>
      <c r="FZ375" s="2">
        <v>802</v>
      </c>
      <c r="GA375" s="2">
        <v>873</v>
      </c>
      <c r="GB375" s="2">
        <v>456</v>
      </c>
      <c r="GC375" s="2"/>
      <c r="GD375" s="1" t="s">
        <v>248</v>
      </c>
      <c r="GE375" s="1" t="s">
        <v>81</v>
      </c>
      <c r="GF375" s="336" t="s">
        <v>87</v>
      </c>
      <c r="GG375" s="1">
        <v>2630</v>
      </c>
      <c r="GH375" s="1" t="s">
        <v>249</v>
      </c>
      <c r="GI375" s="18" t="s">
        <v>97</v>
      </c>
      <c r="GJ375" s="94">
        <f t="shared" si="1116"/>
        <v>-1</v>
      </c>
      <c r="GK375" s="94">
        <f t="shared" si="1117"/>
        <v>1.4679217602401744</v>
      </c>
      <c r="GL375" s="94">
        <f t="shared" si="1118"/>
        <v>2.2774265612487392</v>
      </c>
      <c r="GM375" s="94">
        <f t="shared" si="1119"/>
        <v>1.0329430722717448</v>
      </c>
      <c r="GN375" s="94">
        <f t="shared" si="1120"/>
        <v>-0.83609295080499801</v>
      </c>
      <c r="GO375" s="392">
        <f t="shared" si="1121"/>
        <v>2.5444671875794973</v>
      </c>
      <c r="GP375" s="366">
        <f t="shared" si="1122"/>
        <v>-0.27783716108647627</v>
      </c>
      <c r="GQ375" s="366">
        <f t="shared" si="1123"/>
        <v>0.16525775700543377</v>
      </c>
      <c r="GR375" s="366">
        <f t="shared" si="1124"/>
        <v>7.8229464585175226E-2</v>
      </c>
      <c r="GS375" s="94">
        <f t="shared" si="1185"/>
        <v>0</v>
      </c>
      <c r="GT375" s="94">
        <f t="shared" si="1243"/>
        <v>0.27783716108647627</v>
      </c>
      <c r="GU375" s="392">
        <f t="shared" si="1244"/>
        <v>0.11257940408104249</v>
      </c>
      <c r="GV375" s="94">
        <f t="shared" si="1245"/>
        <v>3.434993949586726E-2</v>
      </c>
      <c r="GW375" s="94">
        <f t="shared" si="1246"/>
        <v>1.6896655870192356E-2</v>
      </c>
      <c r="GX375" s="94">
        <f t="shared" si="1247"/>
        <v>0.10308681629726749</v>
      </c>
      <c r="GY375" s="94">
        <f t="shared" si="1248"/>
        <v>-6.6745876588563902E-2</v>
      </c>
      <c r="GZ375" s="94">
        <f t="shared" si="1249"/>
        <v>3.877941643439297E-2</v>
      </c>
      <c r="HA375" s="94">
        <f t="shared" si="1250"/>
        <v>0.26608736085035961</v>
      </c>
      <c r="HB375" s="94">
        <f t="shared" si="1251"/>
        <v>0.24044190856660222</v>
      </c>
      <c r="HC375" s="94">
        <f t="shared" si="1252"/>
        <v>-7.2148756600622838E-2</v>
      </c>
      <c r="HD375" s="94">
        <f t="shared" si="1125"/>
        <v>-1</v>
      </c>
      <c r="HE375" s="94">
        <f t="shared" si="1126"/>
        <v>1.330622082185098</v>
      </c>
      <c r="HF375" s="94">
        <f t="shared" si="1127"/>
        <v>1.9265147146265125</v>
      </c>
      <c r="HG375" s="94">
        <f t="shared" si="1128"/>
        <v>7.9323865723231055</v>
      </c>
      <c r="HH375" s="94">
        <f t="shared" si="1129"/>
        <v>-0.91931924486540129</v>
      </c>
      <c r="HI375" s="392">
        <f t="shared" si="1130"/>
        <v>1.5885807817613764</v>
      </c>
      <c r="HJ375" s="366">
        <f t="shared" si="1131"/>
        <v>-7.9550260067393408E-2</v>
      </c>
      <c r="HK375" s="366">
        <f t="shared" si="1132"/>
        <v>4.5417630553812954E-2</v>
      </c>
      <c r="HL375" s="366">
        <f t="shared" si="1133"/>
        <v>2.2469394286028718E-2</v>
      </c>
      <c r="HM375" s="94">
        <f t="shared" si="1186"/>
        <v>0</v>
      </c>
      <c r="HN375" s="94">
        <f t="shared" si="1253"/>
        <v>7.9550260067393408E-2</v>
      </c>
      <c r="HO375" s="392">
        <f t="shared" si="1254"/>
        <v>3.4132629513580454E-2</v>
      </c>
      <c r="HP375" s="94">
        <f t="shared" si="1255"/>
        <v>1.1663235227551735E-2</v>
      </c>
      <c r="HQ375" s="94">
        <f t="shared" si="1256"/>
        <v>1.3057244145355433E-3</v>
      </c>
      <c r="HR375" s="94">
        <f t="shared" si="1257"/>
        <v>1.6183839781335946E-2</v>
      </c>
      <c r="HS375" s="94">
        <f t="shared" si="1258"/>
        <v>-2.7496378208110149E-2</v>
      </c>
      <c r="HT375" s="94">
        <f t="shared" si="1259"/>
        <v>5.5557467901277057E-3</v>
      </c>
      <c r="HU375" s="94">
        <f t="shared" si="1260"/>
        <v>6.6082128969218779E-2</v>
      </c>
      <c r="HV375" s="94">
        <f t="shared" si="1261"/>
        <v>6.6837233445492847E-2</v>
      </c>
      <c r="HW375" s="94">
        <f t="shared" si="1262"/>
        <v>-2.1001290005528594E-2</v>
      </c>
      <c r="HX375" s="94" t="e">
        <f t="shared" si="1134"/>
        <v>#VALUE!</v>
      </c>
      <c r="HY375" s="94">
        <f t="shared" si="1135"/>
        <v>-0.14514415260499042</v>
      </c>
      <c r="HZ375" s="94">
        <f t="shared" si="1136"/>
        <v>9.9567503378581515E-2</v>
      </c>
      <c r="IA375" s="94">
        <f t="shared" si="1137"/>
        <v>-0.31137719501919331</v>
      </c>
      <c r="IB375" s="94">
        <f t="shared" si="1138"/>
        <v>0.24989637300114162</v>
      </c>
      <c r="IC375" s="392">
        <f t="shared" si="1139"/>
        <v>0.14106618853047387</v>
      </c>
      <c r="ID375" s="366" t="e">
        <f t="shared" si="1140"/>
        <v>#VALUE!</v>
      </c>
      <c r="IE375" s="366">
        <f t="shared" si="1141"/>
        <v>-4.5130299024721876E-2</v>
      </c>
      <c r="IF375" s="366">
        <f t="shared" si="1142"/>
        <v>2.8155574165195763E-2</v>
      </c>
      <c r="IG375" s="94" t="str">
        <f t="shared" si="1187"/>
        <v>i.a.</v>
      </c>
      <c r="IH375" s="94">
        <f t="shared" si="1263"/>
        <v>0.26580402533310404</v>
      </c>
      <c r="II375" s="392">
        <f t="shared" si="1264"/>
        <v>0.31093432435782592</v>
      </c>
      <c r="IJ375" s="94">
        <f t="shared" si="1265"/>
        <v>0.28277875019263016</v>
      </c>
      <c r="IK375" s="94">
        <f t="shared" si="1266"/>
        <v>0.41064389408438451</v>
      </c>
      <c r="IL375" s="94">
        <f t="shared" si="1267"/>
        <v>0.32854235195385229</v>
      </c>
      <c r="IM375" s="94">
        <f t="shared" si="1268"/>
        <v>0.28792576211285931</v>
      </c>
      <c r="IN375" s="94">
        <f t="shared" si="1269"/>
        <v>0.30840336358925313</v>
      </c>
      <c r="IO375" s="94">
        <f t="shared" si="1270"/>
        <v>0.31624151423789404</v>
      </c>
      <c r="IP375" s="94">
        <f t="shared" si="1271"/>
        <v>0.29174229868729118</v>
      </c>
      <c r="IQ375" s="94">
        <f t="shared" si="1272"/>
        <v>0.2771212918285883</v>
      </c>
      <c r="IR375" s="94">
        <f t="shared" si="1188"/>
        <v>0.26304209082478552</v>
      </c>
      <c r="IS375" s="94">
        <f t="shared" si="1143"/>
        <v>-1</v>
      </c>
      <c r="IT375" s="94">
        <f t="shared" si="1144"/>
        <v>1.4274886343714457</v>
      </c>
      <c r="IU375" s="94">
        <f t="shared" si="1145"/>
        <v>1.71369361477628</v>
      </c>
      <c r="IV375" s="94">
        <f t="shared" si="1146"/>
        <v>8.7642736751390036</v>
      </c>
      <c r="IW375" s="94">
        <f t="shared" si="1147"/>
        <v>-0.93370293602317855</v>
      </c>
      <c r="IX375" s="392">
        <f t="shared" si="1148"/>
        <v>1.5981208078247264</v>
      </c>
      <c r="IY375" s="366">
        <f t="shared" si="1149"/>
        <v>-3.4905677656476362E-2</v>
      </c>
      <c r="IZ375" s="366">
        <f t="shared" si="1150"/>
        <v>2.0526340442601185E-2</v>
      </c>
      <c r="JA375" s="366">
        <f t="shared" si="1151"/>
        <v>9.0805307695593813E-3</v>
      </c>
      <c r="JB375" s="392"/>
      <c r="JC375" s="94">
        <f t="shared" si="1273"/>
        <v>3.4905677656476362E-2</v>
      </c>
      <c r="JD375" s="392">
        <f t="shared" si="1274"/>
        <v>1.4379337213875177E-2</v>
      </c>
      <c r="JE375" s="94">
        <f t="shared" si="1275"/>
        <v>5.2988064443157947E-3</v>
      </c>
      <c r="JF375" s="94">
        <f t="shared" si="1276"/>
        <v>5.4267287261797908E-4</v>
      </c>
      <c r="JG375" s="94">
        <f t="shared" si="1277"/>
        <v>8.1854736856477716E-3</v>
      </c>
      <c r="JH375" s="94">
        <f t="shared" si="1278"/>
        <v>-1.3685318381443851E-2</v>
      </c>
      <c r="JI375" s="94">
        <f t="shared" si="1279"/>
        <v>2.4675397741727167E-3</v>
      </c>
      <c r="JJ375" s="94">
        <f t="shared" si="1280"/>
        <v>3.007076003393374E-2</v>
      </c>
      <c r="JK375" s="94">
        <f t="shared" si="1281"/>
        <v>3.128913814867048E-2</v>
      </c>
      <c r="JL375" s="94">
        <f t="shared" si="1282"/>
        <v>-6.2944679823162793E-3</v>
      </c>
      <c r="JM375" s="94">
        <f t="shared" si="1189"/>
        <v>1.48462042694239E-2</v>
      </c>
      <c r="JN375" s="94" t="e">
        <f t="shared" si="1152"/>
        <v>#VALUE!</v>
      </c>
      <c r="JO375" s="94">
        <f t="shared" si="1153"/>
        <v>-2.2300390432647255E-2</v>
      </c>
      <c r="JP375" s="94">
        <f t="shared" si="1154"/>
        <v>0.27685338338679166</v>
      </c>
      <c r="JQ375" s="94">
        <f t="shared" si="1155"/>
        <v>-6.7396227921936294E-2</v>
      </c>
      <c r="JR375" s="94">
        <f t="shared" si="1156"/>
        <v>0.16894407345879078</v>
      </c>
      <c r="JS375" s="392">
        <f t="shared" si="1157"/>
        <v>9.9375288043569751E-2</v>
      </c>
      <c r="JT375" s="364" t="e">
        <f t="shared" si="1158"/>
        <v>#VALUE!</v>
      </c>
      <c r="JU375" s="364">
        <f t="shared" si="1159"/>
        <v>-4.4665478181960649E-2</v>
      </c>
      <c r="JV375" s="364">
        <f t="shared" si="1160"/>
        <v>0.43427849577142519</v>
      </c>
      <c r="JW375" s="99" t="str">
        <f t="shared" si="1190"/>
        <v>i.a.</v>
      </c>
      <c r="JX375" s="99">
        <f t="shared" si="1283"/>
        <v>1.9582356959863365</v>
      </c>
      <c r="JY375" s="393">
        <f t="shared" si="1284"/>
        <v>2.0029011741682972</v>
      </c>
      <c r="JZ375" s="99">
        <f t="shared" si="1285"/>
        <v>1.568622678396872</v>
      </c>
      <c r="KA375" s="99">
        <f t="shared" si="1286"/>
        <v>1.681981914893617</v>
      </c>
      <c r="KB375" s="99">
        <f t="shared" si="1287"/>
        <v>1.4388899803536346</v>
      </c>
      <c r="KC375" s="99">
        <f t="shared" si="1288"/>
        <v>1.3088251082251081</v>
      </c>
      <c r="KD375" s="99">
        <f t="shared" si="1289"/>
        <v>1.4170121317157711</v>
      </c>
      <c r="KE375" s="99">
        <f t="shared" si="1290"/>
        <v>1.5964928017718716</v>
      </c>
      <c r="KF375" s="99">
        <f t="shared" si="1191"/>
        <v>1.5162655860349128</v>
      </c>
      <c r="KG375" s="99">
        <f t="shared" si="1192"/>
        <v>1.555394043528064</v>
      </c>
      <c r="KH375" s="99">
        <f t="shared" si="1193"/>
        <v>1.4184912280701754</v>
      </c>
      <c r="KI375" s="94">
        <f t="shared" si="1161"/>
        <v>-1</v>
      </c>
      <c r="KJ375" s="94">
        <f t="shared" si="1162"/>
        <v>1.4135972762096876</v>
      </c>
      <c r="KK375" s="94">
        <f t="shared" si="1163"/>
        <v>2.4435380782096479</v>
      </c>
      <c r="KL375" s="94">
        <f t="shared" si="1164"/>
        <v>0.89708692190081807</v>
      </c>
      <c r="KM375" s="94">
        <f t="shared" si="1165"/>
        <v>-0.81315403878822323</v>
      </c>
      <c r="KN375" s="392">
        <f t="shared" si="1166"/>
        <v>2.7816301430965615</v>
      </c>
      <c r="KO375" s="364">
        <f t="shared" si="1167"/>
        <v>-6.8034158838599493E-2</v>
      </c>
      <c r="KP375" s="364">
        <f t="shared" si="1168"/>
        <v>3.984629191100654E-2</v>
      </c>
      <c r="KQ375" s="364">
        <f t="shared" si="1169"/>
        <v>2.0002138677348576E-2</v>
      </c>
      <c r="KR375" s="308"/>
      <c r="KS375" s="308">
        <f t="shared" si="1291"/>
        <v>6.8034158838599493E-2</v>
      </c>
      <c r="KT375" s="395">
        <f t="shared" si="1292"/>
        <v>2.8187866927592956E-2</v>
      </c>
      <c r="KU375" s="308">
        <f t="shared" si="1293"/>
        <v>8.1857282502443805E-3</v>
      </c>
      <c r="KV375" s="308">
        <f t="shared" si="1294"/>
        <v>4.3148936170212763E-3</v>
      </c>
      <c r="KW375" s="308">
        <f t="shared" si="1295"/>
        <v>2.3093320235756384E-2</v>
      </c>
      <c r="KX375" s="308">
        <f t="shared" si="1296"/>
        <v>-1.2961904761904761E-2</v>
      </c>
      <c r="KY375" s="308">
        <f t="shared" si="1297"/>
        <v>7.6195840554592713E-3</v>
      </c>
      <c r="KZ375" s="308">
        <f t="shared" si="1298"/>
        <v>5.8936877076411959E-2</v>
      </c>
      <c r="LA375" s="308">
        <f t="shared" si="1299"/>
        <v>4.862967581047381E-2</v>
      </c>
      <c r="LB375" s="308">
        <f t="shared" si="1300"/>
        <v>-9.1557846506300118E-3</v>
      </c>
      <c r="LC375" s="308">
        <f t="shared" si="1194"/>
        <v>2.0192982456140353E-2</v>
      </c>
    </row>
    <row r="376" spans="1:315" s="1" customFormat="1" ht="15.75" customHeight="1" x14ac:dyDescent="0.3">
      <c r="A376" s="348" t="s">
        <v>806</v>
      </c>
      <c r="B376" s="171">
        <v>45557219</v>
      </c>
      <c r="C376" t="s">
        <v>511</v>
      </c>
      <c r="D376" s="4"/>
      <c r="E376">
        <v>1</v>
      </c>
      <c r="F376" t="s">
        <v>727</v>
      </c>
      <c r="G376">
        <v>162300</v>
      </c>
      <c r="H376"/>
      <c r="I376" s="183">
        <v>45029</v>
      </c>
      <c r="J376" s="176"/>
      <c r="K376" s="176" t="s">
        <v>132</v>
      </c>
      <c r="L376" s="176" t="s">
        <v>132</v>
      </c>
      <c r="M376" s="176" t="s">
        <v>132</v>
      </c>
      <c r="N376" s="176" t="s">
        <v>132</v>
      </c>
      <c r="O376" s="176" t="s">
        <v>132</v>
      </c>
      <c r="P376" s="176" t="s">
        <v>132</v>
      </c>
      <c r="Q376" s="94">
        <f t="shared" si="1107"/>
        <v>-1</v>
      </c>
      <c r="R376" s="94">
        <f t="shared" si="1108"/>
        <v>-1.1048654908652922E-2</v>
      </c>
      <c r="S376" s="94">
        <f t="shared" si="1109"/>
        <v>0.1320019211483392</v>
      </c>
      <c r="T376" s="94">
        <f t="shared" si="1110"/>
        <v>-2.9190102226940184E-2</v>
      </c>
      <c r="U376" s="94">
        <f t="shared" si="1111"/>
        <v>-2.3469257720828862E-2</v>
      </c>
      <c r="V376" s="94">
        <f t="shared" si="1112"/>
        <v>9.1901803789649072E-3</v>
      </c>
      <c r="W376" s="362">
        <f t="shared" si="1113"/>
        <v>-741.22199999999998</v>
      </c>
      <c r="X376" s="362">
        <f t="shared" si="1114"/>
        <v>-8.2810000000000628</v>
      </c>
      <c r="Y376" s="362">
        <f t="shared" si="1115"/>
        <v>87.399000000000001</v>
      </c>
      <c r="Z376" s="100"/>
      <c r="AA376" s="396">
        <v>741.22199999999998</v>
      </c>
      <c r="AB376" s="100">
        <v>749.50300000000004</v>
      </c>
      <c r="AC376" s="100">
        <v>662.10400000000004</v>
      </c>
      <c r="AD376" s="100">
        <v>682.01199999999994</v>
      </c>
      <c r="AE376" s="100">
        <v>698.40300000000002</v>
      </c>
      <c r="AF376" s="100">
        <v>692.04300000000001</v>
      </c>
      <c r="AG376" s="201">
        <v>652.21199999999999</v>
      </c>
      <c r="AH376" s="201">
        <v>693.97400000000005</v>
      </c>
      <c r="AI376" s="201">
        <v>706.68200000000002</v>
      </c>
      <c r="AJ376" s="201">
        <v>814.42399999999998</v>
      </c>
      <c r="AK376" s="201"/>
      <c r="AL376" s="94">
        <f t="shared" si="1170"/>
        <v>-1</v>
      </c>
      <c r="AM376" s="94">
        <f t="shared" si="1171"/>
        <v>-0.14565012417652171</v>
      </c>
      <c r="AN376" s="94">
        <f t="shared" si="1195"/>
        <v>0.15052574110706959</v>
      </c>
      <c r="AO376" s="94">
        <f t="shared" si="1196"/>
        <v>4.2687420561879396E-3</v>
      </c>
      <c r="AP376" s="94">
        <f t="shared" si="1197"/>
        <v>1.1028922124435403E-2</v>
      </c>
      <c r="AQ376" s="94">
        <f t="shared" si="1198"/>
        <v>1.7894632709366157E-2</v>
      </c>
      <c r="AR376" s="362">
        <f t="shared" si="1172"/>
        <v>-277.26900000000001</v>
      </c>
      <c r="AS376" s="362">
        <f t="shared" si="1199"/>
        <v>-47.269000000000005</v>
      </c>
      <c r="AT376" s="362">
        <f t="shared" si="1200"/>
        <v>42.45999999999998</v>
      </c>
      <c r="AU376" s="266"/>
      <c r="AV376" s="266">
        <v>277.26900000000001</v>
      </c>
      <c r="AW376" s="266">
        <v>324.53800000000001</v>
      </c>
      <c r="AX376" s="266">
        <v>282.07800000000003</v>
      </c>
      <c r="AY376" s="266">
        <v>280.87900000000002</v>
      </c>
      <c r="AZ376" s="267">
        <v>277.815</v>
      </c>
      <c r="BA376" s="267">
        <v>272.93099999999998</v>
      </c>
      <c r="BB376" s="205">
        <v>259.92500000000001</v>
      </c>
      <c r="BC376" s="205">
        <v>303.85700000000003</v>
      </c>
      <c r="BD376" s="205">
        <v>318.62400000000002</v>
      </c>
      <c r="BE376" s="205">
        <v>365.56200000000001</v>
      </c>
      <c r="BF376" s="205"/>
      <c r="BG376" s="94">
        <f t="shared" si="1173"/>
        <v>-1</v>
      </c>
      <c r="BH376" s="94">
        <f t="shared" si="1201"/>
        <v>-1.2521294718909731E-2</v>
      </c>
      <c r="BI376" s="94">
        <f t="shared" si="1202"/>
        <v>-0.17876254765485644</v>
      </c>
      <c r="BJ376" s="94">
        <f t="shared" si="1203"/>
        <v>0.12678332151020741</v>
      </c>
      <c r="BK376" s="94">
        <f t="shared" si="1204"/>
        <v>-8.1118273339610414E-2</v>
      </c>
      <c r="BL376" s="94">
        <f t="shared" si="1205"/>
        <v>-0.11451018117684779</v>
      </c>
      <c r="BM376" s="362">
        <f t="shared" si="1174"/>
        <v>-23.186</v>
      </c>
      <c r="BN376" s="362">
        <f t="shared" si="1206"/>
        <v>-0.29400000000000048</v>
      </c>
      <c r="BO376" s="362">
        <f t="shared" si="1207"/>
        <v>-5.1110000000000007</v>
      </c>
      <c r="BP376" s="266"/>
      <c r="BQ376" s="266">
        <v>23.186</v>
      </c>
      <c r="BR376" s="266">
        <v>23.48</v>
      </c>
      <c r="BS376" s="266">
        <v>28.591000000000001</v>
      </c>
      <c r="BT376" s="266">
        <v>25.373999999999999</v>
      </c>
      <c r="BU376" s="266">
        <v>27.614000000000001</v>
      </c>
      <c r="BV376" s="266">
        <v>31.184999999999999</v>
      </c>
      <c r="BW376" s="201">
        <v>26.577000000000002</v>
      </c>
      <c r="BX376" s="201">
        <v>24.231000000000002</v>
      </c>
      <c r="BY376" s="201">
        <v>23.033999999999999</v>
      </c>
      <c r="BZ376" s="201">
        <v>27.513999999999999</v>
      </c>
      <c r="CA376" s="201"/>
      <c r="CB376" s="94">
        <f t="shared" si="1175"/>
        <v>-1</v>
      </c>
      <c r="CC376" s="94">
        <f t="shared" si="1208"/>
        <v>-2.3516788125363248E-2</v>
      </c>
      <c r="CD376" s="94">
        <f t="shared" si="1209"/>
        <v>-0.1937495494196525</v>
      </c>
      <c r="CE376" s="94">
        <f t="shared" si="1210"/>
        <v>0.12776942152120008</v>
      </c>
      <c r="CF376" s="94">
        <f t="shared" si="1211"/>
        <v>-8.2777135612811775E-2</v>
      </c>
      <c r="CG376" s="94">
        <f t="shared" si="1212"/>
        <v>-0.11860786118049171</v>
      </c>
      <c r="CH376" s="362">
        <f t="shared" si="1176"/>
        <v>-21.841000000000001</v>
      </c>
      <c r="CI376" s="362">
        <f t="shared" si="1213"/>
        <v>-0.5259999999999998</v>
      </c>
      <c r="CJ376" s="362">
        <f t="shared" si="1214"/>
        <v>-5.375</v>
      </c>
      <c r="CK376" s="100"/>
      <c r="CL376" s="100">
        <v>21.841000000000001</v>
      </c>
      <c r="CM376" s="100">
        <v>22.367000000000001</v>
      </c>
      <c r="CN376" s="100">
        <v>27.742000000000001</v>
      </c>
      <c r="CO376" s="100">
        <v>24.599</v>
      </c>
      <c r="CP376" s="100">
        <v>26.818999999999999</v>
      </c>
      <c r="CQ376" s="100">
        <v>30.428000000000001</v>
      </c>
      <c r="CR376" s="208">
        <v>26.582000000000001</v>
      </c>
      <c r="CS376" s="208">
        <v>21.814</v>
      </c>
      <c r="CT376" s="208">
        <v>21.507999999999999</v>
      </c>
      <c r="CU376" s="208">
        <v>25.692</v>
      </c>
      <c r="CV376" s="208"/>
      <c r="CW376" s="94">
        <f t="shared" si="1177"/>
        <v>-1</v>
      </c>
      <c r="CX376" s="94">
        <f t="shared" si="1215"/>
        <v>4.0020582013615283E-4</v>
      </c>
      <c r="CY376" s="94">
        <f t="shared" si="1216"/>
        <v>-0.19127982245237657</v>
      </c>
      <c r="CZ376" s="94">
        <f t="shared" si="1217"/>
        <v>0.12757416193107757</v>
      </c>
      <c r="DA376" s="94">
        <f t="shared" si="1218"/>
        <v>-0.13669097128454402</v>
      </c>
      <c r="DB376" s="94">
        <f t="shared" si="1219"/>
        <v>-8.0533024333719644E-2</v>
      </c>
      <c r="DC376" s="362">
        <f t="shared" si="1178"/>
        <v>-17.498000000000001</v>
      </c>
      <c r="DD376" s="362">
        <f t="shared" si="1220"/>
        <v>7.0000000000014495E-3</v>
      </c>
      <c r="DE376" s="362">
        <f t="shared" si="1221"/>
        <v>-4.1370000000000005</v>
      </c>
      <c r="DF376" s="266"/>
      <c r="DG376" s="266">
        <v>17.498000000000001</v>
      </c>
      <c r="DH376" s="266">
        <v>17.491</v>
      </c>
      <c r="DI376" s="266">
        <v>21.628</v>
      </c>
      <c r="DJ376" s="266">
        <v>19.181000000000001</v>
      </c>
      <c r="DK376" s="266">
        <v>22.218</v>
      </c>
      <c r="DL376" s="266">
        <v>24.164000000000001</v>
      </c>
      <c r="DM376" s="201">
        <v>21.315000000000001</v>
      </c>
      <c r="DN376" s="201">
        <v>17.48</v>
      </c>
      <c r="DO376" s="201">
        <v>17.474</v>
      </c>
      <c r="DP376" s="201">
        <v>20.175000000000001</v>
      </c>
      <c r="DQ376" s="201"/>
      <c r="DR376" s="94">
        <f t="shared" si="1179"/>
        <v>-1</v>
      </c>
      <c r="DS376" s="94">
        <f t="shared" si="1222"/>
        <v>4.2421414329984079E-5</v>
      </c>
      <c r="DT376" s="94">
        <f t="shared" si="1223"/>
        <v>0.11856697396963113</v>
      </c>
      <c r="DU376" s="94">
        <f t="shared" si="1224"/>
        <v>0.17179804912146932</v>
      </c>
      <c r="DV376" s="94">
        <f t="shared" si="1225"/>
        <v>0.17974716758347309</v>
      </c>
      <c r="DW376" s="94">
        <f t="shared" si="1226"/>
        <v>-1.7909568642609293E-2</v>
      </c>
      <c r="DX376" s="362">
        <f t="shared" si="1180"/>
        <v>-165.018</v>
      </c>
      <c r="DY376" s="362">
        <f t="shared" si="1227"/>
        <v>7.0000000000050022E-3</v>
      </c>
      <c r="DZ376" s="362">
        <f t="shared" si="1228"/>
        <v>17.490999999999985</v>
      </c>
      <c r="EA376" s="100"/>
      <c r="EB376" s="100">
        <v>165.018</v>
      </c>
      <c r="EC376" s="100">
        <v>165.011</v>
      </c>
      <c r="ED376" s="100">
        <v>147.52000000000001</v>
      </c>
      <c r="EE376" s="100">
        <v>125.892</v>
      </c>
      <c r="EF376" s="100">
        <v>106.711</v>
      </c>
      <c r="EG376" s="100">
        <v>108.657</v>
      </c>
      <c r="EH376" s="208">
        <v>105.80800000000001</v>
      </c>
      <c r="EI376" s="208">
        <v>101.973</v>
      </c>
      <c r="EJ376" s="208">
        <v>101.967</v>
      </c>
      <c r="EK376" s="208">
        <v>105.208</v>
      </c>
      <c r="EL376" s="208"/>
      <c r="EM376" s="94">
        <f t="shared" si="1181"/>
        <v>-1</v>
      </c>
      <c r="EN376" s="94">
        <f t="shared" si="1229"/>
        <v>0.24185488901595895</v>
      </c>
      <c r="EO376" s="94">
        <f t="shared" si="1230"/>
        <v>6.3596279044051574E-2</v>
      </c>
      <c r="EP376" s="94">
        <f t="shared" si="1231"/>
        <v>0.17298377453781941</v>
      </c>
      <c r="EQ376" s="94">
        <f t="shared" si="1232"/>
        <v>1.0597073618325185E-2</v>
      </c>
      <c r="ER376" s="94">
        <f t="shared" si="1233"/>
        <v>6.1102360014326333E-2</v>
      </c>
      <c r="ES376" s="362">
        <f t="shared" si="1182"/>
        <v>-382.233</v>
      </c>
      <c r="ET376" s="362">
        <f t="shared" si="1234"/>
        <v>74.441000000000031</v>
      </c>
      <c r="EU376" s="362">
        <f t="shared" si="1235"/>
        <v>18.403999999999996</v>
      </c>
      <c r="EV376" s="100"/>
      <c r="EW376" s="100">
        <v>382.233</v>
      </c>
      <c r="EX376" s="100">
        <v>307.79199999999997</v>
      </c>
      <c r="EY376" s="100">
        <v>289.38799999999998</v>
      </c>
      <c r="EZ376" s="100">
        <v>246.71100000000001</v>
      </c>
      <c r="FA376" s="297">
        <v>244.124</v>
      </c>
      <c r="FB376" s="297">
        <v>230.06639999999999</v>
      </c>
      <c r="FC376" s="297">
        <v>195.928</v>
      </c>
      <c r="FD376" s="297">
        <v>197.52199999999999</v>
      </c>
      <c r="FE376" s="297">
        <v>282.928</v>
      </c>
      <c r="FF376" s="297">
        <v>330.98700000000002</v>
      </c>
      <c r="FG376" s="208"/>
      <c r="FH376" s="94">
        <f t="shared" si="1183"/>
        <v>-1</v>
      </c>
      <c r="FI376" s="94">
        <f t="shared" si="1236"/>
        <v>0.15403422982885084</v>
      </c>
      <c r="FJ376" s="94">
        <f t="shared" si="1237"/>
        <v>0.16193181818181818</v>
      </c>
      <c r="FK376" s="94">
        <f t="shared" si="1238"/>
        <v>-3.825136612021858E-2</v>
      </c>
      <c r="FL376" s="94">
        <f t="shared" si="1239"/>
        <v>2.8089887640449437E-2</v>
      </c>
      <c r="FM376" s="94">
        <f t="shared" si="1240"/>
        <v>2.8901734104046242E-2</v>
      </c>
      <c r="FN376" s="362">
        <f t="shared" si="1184"/>
        <v>-472</v>
      </c>
      <c r="FO376" s="362">
        <f t="shared" si="1241"/>
        <v>63</v>
      </c>
      <c r="FP376" s="362">
        <f t="shared" si="1242"/>
        <v>57</v>
      </c>
      <c r="FQ376" s="486"/>
      <c r="FR376" s="486">
        <v>472</v>
      </c>
      <c r="FS376" s="486">
        <v>409</v>
      </c>
      <c r="FT376" s="486">
        <v>352</v>
      </c>
      <c r="FU376" s="486">
        <v>366</v>
      </c>
      <c r="FV376" s="486">
        <v>356</v>
      </c>
      <c r="FW376" s="486">
        <v>346</v>
      </c>
      <c r="FX376" s="2">
        <v>335</v>
      </c>
      <c r="FY376" s="2">
        <v>345</v>
      </c>
      <c r="FZ376" s="2">
        <v>378</v>
      </c>
      <c r="GA376" s="2">
        <v>423</v>
      </c>
      <c r="GB376" s="2"/>
      <c r="GC376" s="2"/>
      <c r="GE376" s="1" t="s">
        <v>81</v>
      </c>
      <c r="GF376" s="336"/>
      <c r="GG376" s="1">
        <v>8752</v>
      </c>
      <c r="GH376" s="1" t="s">
        <v>729</v>
      </c>
      <c r="GI376" s="18" t="s">
        <v>79</v>
      </c>
      <c r="GJ376" s="94">
        <f t="shared" si="1116"/>
        <v>-1</v>
      </c>
      <c r="GK376" s="94">
        <f t="shared" si="1117"/>
        <v>-7.5289520950001021E-2</v>
      </c>
      <c r="GL376" s="94">
        <f t="shared" si="1118"/>
        <v>-0.29466661485077006</v>
      </c>
      <c r="GM376" s="94">
        <f t="shared" si="1119"/>
        <v>-4.0559482560766608E-2</v>
      </c>
      <c r="GN376" s="94">
        <f t="shared" si="1120"/>
        <v>-0.15073987069238162</v>
      </c>
      <c r="GO376" s="392">
        <f t="shared" si="1121"/>
        <v>-0.12230338280558924</v>
      </c>
      <c r="GP376" s="366">
        <f t="shared" si="1122"/>
        <v>-0.13235806550333457</v>
      </c>
      <c r="GQ376" s="366">
        <f t="shared" si="1123"/>
        <v>-1.0776535544241517E-2</v>
      </c>
      <c r="GR376" s="366">
        <f t="shared" si="1124"/>
        <v>-5.9797238081650134E-2</v>
      </c>
      <c r="GS376" s="94">
        <f t="shared" si="1185"/>
        <v>0</v>
      </c>
      <c r="GT376" s="94">
        <f t="shared" si="1243"/>
        <v>0.13235806550333457</v>
      </c>
      <c r="GU376" s="392">
        <f t="shared" si="1244"/>
        <v>0.14313460104757608</v>
      </c>
      <c r="GV376" s="94">
        <f t="shared" si="1245"/>
        <v>0.20293183912922622</v>
      </c>
      <c r="GW376" s="94">
        <f t="shared" si="1246"/>
        <v>0.21151059960533614</v>
      </c>
      <c r="GX376" s="94">
        <f t="shared" si="1247"/>
        <v>0.24905278407191411</v>
      </c>
      <c r="GY376" s="94">
        <f t="shared" si="1248"/>
        <v>0.28375725642878791</v>
      </c>
      <c r="GZ376" s="94">
        <f t="shared" si="1249"/>
        <v>0.25586555074814349</v>
      </c>
      <c r="HA376" s="94">
        <f t="shared" si="1250"/>
        <v>0.21392566441110131</v>
      </c>
      <c r="HB376" s="94">
        <f t="shared" si="1251"/>
        <v>0.20763122963678049</v>
      </c>
      <c r="HC376" s="94">
        <f t="shared" si="1252"/>
        <v>0.24420196182799789</v>
      </c>
      <c r="HD376" s="94">
        <f t="shared" si="1125"/>
        <v>-1</v>
      </c>
      <c r="HE376" s="94">
        <f t="shared" si="1126"/>
        <v>-0.14538961165209752</v>
      </c>
      <c r="HF376" s="94">
        <f t="shared" si="1127"/>
        <v>-0.26276068025590427</v>
      </c>
      <c r="HG376" s="94">
        <f t="shared" si="1128"/>
        <v>3.1646564558901934E-2</v>
      </c>
      <c r="HH376" s="94">
        <f t="shared" si="1129"/>
        <v>-0.11227827372175835</v>
      </c>
      <c r="HI376" s="392">
        <f t="shared" si="1130"/>
        <v>-0.20451003631520712</v>
      </c>
      <c r="HJ376" s="366">
        <f t="shared" si="1131"/>
        <v>-6.7203362197021846E-2</v>
      </c>
      <c r="HK376" s="366">
        <f t="shared" si="1132"/>
        <v>-1.1432894877896949E-2</v>
      </c>
      <c r="HL376" s="366">
        <f t="shared" si="1133"/>
        <v>-2.8026877905747108E-2</v>
      </c>
      <c r="HM376" s="94">
        <f t="shared" si="1186"/>
        <v>0</v>
      </c>
      <c r="HN376" s="94">
        <f t="shared" si="1253"/>
        <v>6.7203362197021846E-2</v>
      </c>
      <c r="HO376" s="392">
        <f t="shared" si="1254"/>
        <v>7.8636257074918794E-2</v>
      </c>
      <c r="HP376" s="94">
        <f t="shared" si="1255"/>
        <v>0.1066631349806659</v>
      </c>
      <c r="HQ376" s="94">
        <f t="shared" si="1256"/>
        <v>0.10339115996210538</v>
      </c>
      <c r="HR376" s="94">
        <f t="shared" si="1257"/>
        <v>0.11646798416838469</v>
      </c>
      <c r="HS376" s="94">
        <f t="shared" si="1258"/>
        <v>0.14641037534765716</v>
      </c>
      <c r="HT376" s="94">
        <f t="shared" si="1259"/>
        <v>0.13509721692718263</v>
      </c>
      <c r="HU376" s="94">
        <f t="shared" si="1260"/>
        <v>0.10086793630970965</v>
      </c>
      <c r="HV376" s="94">
        <f t="shared" si="1261"/>
        <v>7.5039704193577292E-2</v>
      </c>
      <c r="HW376" s="94">
        <f t="shared" si="1262"/>
        <v>8.3127131881312558E-2</v>
      </c>
      <c r="HX376" s="94" t="e">
        <f t="shared" si="1134"/>
        <v>#VALUE!</v>
      </c>
      <c r="HY376" s="94">
        <f t="shared" si="1135"/>
        <v>-0.19471877893337461</v>
      </c>
      <c r="HZ376" s="94">
        <f t="shared" si="1136"/>
        <v>5.16837977046955E-2</v>
      </c>
      <c r="IA376" s="94">
        <f t="shared" si="1137"/>
        <v>-1.0108625899938972E-3</v>
      </c>
      <c r="IB376" s="94">
        <f t="shared" si="1138"/>
        <v>0.16737639399600232</v>
      </c>
      <c r="IC376" s="392">
        <f t="shared" si="1139"/>
        <v>-7.4462117543371453E-2</v>
      </c>
      <c r="ID376" s="366" t="e">
        <f t="shared" si="1140"/>
        <v>#VALUE!</v>
      </c>
      <c r="IE376" s="366">
        <f t="shared" si="1141"/>
        <v>-0.104391083688254</v>
      </c>
      <c r="IF376" s="366">
        <f t="shared" si="1142"/>
        <v>2.6346613672290076E-2</v>
      </c>
      <c r="IG376" s="94" t="str">
        <f t="shared" si="1187"/>
        <v>i.a.</v>
      </c>
      <c r="IH376" s="94">
        <f t="shared" si="1263"/>
        <v>0.43172096600764454</v>
      </c>
      <c r="II376" s="392">
        <f t="shared" si="1264"/>
        <v>0.53611204969589854</v>
      </c>
      <c r="IJ376" s="94">
        <f t="shared" si="1265"/>
        <v>0.50976543602360846</v>
      </c>
      <c r="IK376" s="94">
        <f t="shared" si="1266"/>
        <v>0.51028126025998022</v>
      </c>
      <c r="IL376" s="94">
        <f t="shared" si="1267"/>
        <v>0.43711802198882538</v>
      </c>
      <c r="IM376" s="94">
        <f t="shared" si="1268"/>
        <v>0.47228539239106626</v>
      </c>
      <c r="IN376" s="94">
        <f t="shared" si="1269"/>
        <v>0.54003511494018219</v>
      </c>
      <c r="IO376" s="94">
        <f t="shared" si="1270"/>
        <v>0.51626147973390313</v>
      </c>
      <c r="IP376" s="94">
        <f t="shared" si="1271"/>
        <v>0.36039911214160492</v>
      </c>
      <c r="IQ376" s="94">
        <f t="shared" si="1272"/>
        <v>0.31786142658170863</v>
      </c>
      <c r="IR376" s="94" t="str">
        <f t="shared" si="1188"/>
        <v>i.a.</v>
      </c>
      <c r="IS376" s="94">
        <f t="shared" si="1143"/>
        <v>-1</v>
      </c>
      <c r="IT376" s="94">
        <f t="shared" si="1144"/>
        <v>-1.4890922769520178E-3</v>
      </c>
      <c r="IU376" s="94">
        <f t="shared" si="1145"/>
        <v>-0.27452644999749315</v>
      </c>
      <c r="IV376" s="94">
        <f t="shared" si="1146"/>
        <v>0.16066319893826256</v>
      </c>
      <c r="IW376" s="94">
        <f t="shared" si="1147"/>
        <v>-5.903451179041394E-2</v>
      </c>
      <c r="IX376" s="392">
        <f t="shared" si="1148"/>
        <v>-0.12257388543887889</v>
      </c>
      <c r="IY376" s="366">
        <f t="shared" si="1149"/>
        <v>-3.1280776879261542E-2</v>
      </c>
      <c r="IZ376" s="366">
        <f t="shared" si="1150"/>
        <v>-4.6649428571778062E-5</v>
      </c>
      <c r="JA376" s="366">
        <f t="shared" si="1151"/>
        <v>-1.1854611559329542E-2</v>
      </c>
      <c r="JB376" s="392"/>
      <c r="JC376" s="94">
        <f t="shared" si="1273"/>
        <v>3.1280776879261542E-2</v>
      </c>
      <c r="JD376" s="392">
        <f t="shared" si="1274"/>
        <v>3.132742630783332E-2</v>
      </c>
      <c r="JE376" s="94">
        <f t="shared" si="1275"/>
        <v>4.3182037867162862E-2</v>
      </c>
      <c r="JF376" s="94">
        <f t="shared" si="1276"/>
        <v>3.7204623965560728E-2</v>
      </c>
      <c r="JG376" s="94">
        <f t="shared" si="1277"/>
        <v>3.9538776322553024E-2</v>
      </c>
      <c r="JH376" s="94">
        <f t="shared" si="1278"/>
        <v>4.5062228792141529E-2</v>
      </c>
      <c r="JI376" s="94">
        <f t="shared" si="1279"/>
        <v>4.0749020257216981E-2</v>
      </c>
      <c r="JJ376" s="94">
        <f t="shared" si="1280"/>
        <v>3.4916293694000067E-2</v>
      </c>
      <c r="JK376" s="94">
        <f t="shared" si="1281"/>
        <v>3.2594575778072739E-2</v>
      </c>
      <c r="JL376" s="94">
        <f t="shared" si="1282"/>
        <v>3.3783385558382367E-2</v>
      </c>
      <c r="JM376" s="94" t="str">
        <f t="shared" si="1189"/>
        <v>i.a.</v>
      </c>
      <c r="JN376" s="94" t="e">
        <f t="shared" si="1152"/>
        <v>#VALUE!</v>
      </c>
      <c r="JO376" s="94">
        <f t="shared" si="1153"/>
        <v>-0.14304851664754031</v>
      </c>
      <c r="JP376" s="94">
        <f t="shared" si="1154"/>
        <v>-2.5758737789204362E-2</v>
      </c>
      <c r="JQ376" s="94">
        <f t="shared" si="1155"/>
        <v>9.421655070852037E-3</v>
      </c>
      <c r="JR376" s="94">
        <f t="shared" si="1156"/>
        <v>-5.0150425542664238E-2</v>
      </c>
      <c r="JS376" s="392">
        <f t="shared" si="1157"/>
        <v>-1.9157858395725084E-2</v>
      </c>
      <c r="JT376" s="364" t="e">
        <f t="shared" si="1158"/>
        <v>#VALUE!</v>
      </c>
      <c r="JU376" s="364">
        <f t="shared" si="1159"/>
        <v>-0.26214007915129933</v>
      </c>
      <c r="JV376" s="364">
        <f t="shared" si="1160"/>
        <v>-4.8451600355634561E-2</v>
      </c>
      <c r="JW376" s="99" t="str">
        <f t="shared" si="1190"/>
        <v>i.a.</v>
      </c>
      <c r="JX376" s="99">
        <f t="shared" si="1283"/>
        <v>1.570385593220339</v>
      </c>
      <c r="JY376" s="393">
        <f t="shared" si="1284"/>
        <v>1.8325256723716383</v>
      </c>
      <c r="JZ376" s="99">
        <f t="shared" si="1285"/>
        <v>1.8809772727272729</v>
      </c>
      <c r="KA376" s="99">
        <f t="shared" si="1286"/>
        <v>1.8634207650273222</v>
      </c>
      <c r="KB376" s="99">
        <f t="shared" si="1287"/>
        <v>1.961806179775281</v>
      </c>
      <c r="KC376" s="99">
        <f t="shared" si="1288"/>
        <v>2.0001242774566474</v>
      </c>
      <c r="KD376" s="99">
        <f t="shared" si="1289"/>
        <v>1.9469014925373134</v>
      </c>
      <c r="KE376" s="99">
        <f t="shared" si="1290"/>
        <v>2.0115188405797104</v>
      </c>
      <c r="KF376" s="99">
        <f t="shared" si="1191"/>
        <v>1.8695291005291006</v>
      </c>
      <c r="KG376" s="99">
        <f t="shared" si="1192"/>
        <v>1.925352245862884</v>
      </c>
      <c r="KH376" s="99" t="str">
        <f t="shared" si="1193"/>
        <v>i.a.</v>
      </c>
      <c r="KI376" s="94">
        <f t="shared" si="1161"/>
        <v>-1</v>
      </c>
      <c r="KJ376" s="94">
        <f t="shared" si="1162"/>
        <v>-0.15385247106625752</v>
      </c>
      <c r="KK376" s="94">
        <f t="shared" si="1163"/>
        <v>-0.3061120816521215</v>
      </c>
      <c r="KL376" s="94">
        <f t="shared" si="1164"/>
        <v>0.17262388714988436</v>
      </c>
      <c r="KM376" s="94">
        <f t="shared" si="1165"/>
        <v>-0.10783786961246189</v>
      </c>
      <c r="KN376" s="392">
        <f t="shared" si="1166"/>
        <v>-0.14336606732710711</v>
      </c>
      <c r="KO376" s="364">
        <f t="shared" si="1167"/>
        <v>-4.6273305084745767E-2</v>
      </c>
      <c r="KP376" s="364">
        <f t="shared" si="1168"/>
        <v>-8.4137364800464104E-3</v>
      </c>
      <c r="KQ376" s="364">
        <f t="shared" si="1169"/>
        <v>-2.4125458435207831E-2</v>
      </c>
      <c r="KR376" s="308"/>
      <c r="KS376" s="308">
        <f t="shared" si="1291"/>
        <v>4.6273305084745767E-2</v>
      </c>
      <c r="KT376" s="395">
        <f t="shared" si="1292"/>
        <v>5.4687041564792177E-2</v>
      </c>
      <c r="KU376" s="308">
        <f t="shared" si="1293"/>
        <v>7.8812500000000008E-2</v>
      </c>
      <c r="KV376" s="308">
        <f t="shared" si="1294"/>
        <v>6.7210382513661196E-2</v>
      </c>
      <c r="KW376" s="308">
        <f t="shared" si="1295"/>
        <v>7.5334269662921352E-2</v>
      </c>
      <c r="KX376" s="308">
        <f t="shared" si="1296"/>
        <v>8.7942196531791916E-2</v>
      </c>
      <c r="KY376" s="308">
        <f t="shared" si="1297"/>
        <v>7.9349253731343286E-2</v>
      </c>
      <c r="KZ376" s="308">
        <f t="shared" si="1298"/>
        <v>6.3228985507246371E-2</v>
      </c>
      <c r="LA376" s="308">
        <f t="shared" si="1299"/>
        <v>5.6899470899470894E-2</v>
      </c>
      <c r="LB376" s="308">
        <f t="shared" si="1300"/>
        <v>6.0737588652482272E-2</v>
      </c>
      <c r="LC376" s="308" t="str">
        <f t="shared" si="1194"/>
        <v>i.a.</v>
      </c>
    </row>
    <row r="377" spans="1:315" s="1" customFormat="1" ht="15.75" customHeight="1" x14ac:dyDescent="0.3">
      <c r="A377" s="348" t="s">
        <v>519</v>
      </c>
      <c r="B377" s="171">
        <v>12224494</v>
      </c>
      <c r="C377" t="s">
        <v>511</v>
      </c>
      <c r="D377" s="4"/>
      <c r="E377">
        <v>1</v>
      </c>
      <c r="F377" t="s">
        <v>520</v>
      </c>
      <c r="G377">
        <v>162300</v>
      </c>
      <c r="H377"/>
      <c r="I377" s="188">
        <v>45104</v>
      </c>
      <c r="J377" s="176"/>
      <c r="K377" s="176" t="s">
        <v>132</v>
      </c>
      <c r="L377" s="178" t="s">
        <v>132</v>
      </c>
      <c r="M377" s="178" t="s">
        <v>132</v>
      </c>
      <c r="N377" s="178" t="s">
        <v>132</v>
      </c>
      <c r="O377" s="178" t="s">
        <v>132</v>
      </c>
      <c r="P377" s="178" t="s">
        <v>132</v>
      </c>
      <c r="Q377" s="94" t="e">
        <f t="shared" si="1107"/>
        <v>#DIV/0!</v>
      </c>
      <c r="R377" s="94" t="e">
        <f t="shared" si="1108"/>
        <v>#DIV/0!</v>
      </c>
      <c r="S377" s="94" t="e">
        <f t="shared" si="1109"/>
        <v>#DIV/0!</v>
      </c>
      <c r="T377" s="94" t="e">
        <f t="shared" si="1110"/>
        <v>#DIV/0!</v>
      </c>
      <c r="U377" s="94" t="e">
        <f t="shared" si="1111"/>
        <v>#DIV/0!</v>
      </c>
      <c r="V377" s="94" t="e">
        <f t="shared" si="1112"/>
        <v>#DIV/0!</v>
      </c>
      <c r="W377" s="362">
        <f t="shared" si="1113"/>
        <v>0</v>
      </c>
      <c r="X377" s="362">
        <f t="shared" si="1114"/>
        <v>0</v>
      </c>
      <c r="Y377" s="362">
        <f t="shared" si="1115"/>
        <v>0</v>
      </c>
      <c r="Z377" s="100"/>
      <c r="AA377" s="396"/>
      <c r="AB377" s="208"/>
      <c r="AC377" s="208"/>
      <c r="AD377" s="208"/>
      <c r="AE377" s="208"/>
      <c r="AF377" s="100"/>
      <c r="AG377" s="103"/>
      <c r="AH377" s="103"/>
      <c r="AI377" s="103"/>
      <c r="AJ377" s="103"/>
      <c r="AK377" s="101"/>
      <c r="AL377" s="94">
        <f t="shared" si="1170"/>
        <v>-1</v>
      </c>
      <c r="AM377" s="94">
        <f t="shared" si="1171"/>
        <v>8.9606978242553398E-2</v>
      </c>
      <c r="AN377" s="94">
        <f t="shared" si="1195"/>
        <v>0.23045493352847909</v>
      </c>
      <c r="AO377" s="94">
        <f t="shared" si="1196"/>
        <v>-0.25225718194254448</v>
      </c>
      <c r="AP377" s="94">
        <f t="shared" si="1197"/>
        <v>0.20567375886524822</v>
      </c>
      <c r="AQ377" s="94">
        <f t="shared" si="1198"/>
        <v>-0.14283694627709703</v>
      </c>
      <c r="AR377" s="362">
        <f t="shared" si="1172"/>
        <v>-21.984999999999999</v>
      </c>
      <c r="AS377" s="362">
        <f t="shared" si="1199"/>
        <v>1.8079999999999998</v>
      </c>
      <c r="AT377" s="362">
        <f t="shared" si="1200"/>
        <v>3.7789999999999999</v>
      </c>
      <c r="AU377" s="266"/>
      <c r="AV377" s="266">
        <v>21.984999999999999</v>
      </c>
      <c r="AW377" s="201">
        <v>20.177</v>
      </c>
      <c r="AX377" s="201">
        <v>16.398</v>
      </c>
      <c r="AY377" s="201">
        <v>21.93</v>
      </c>
      <c r="AZ377" s="205">
        <v>18.189</v>
      </c>
      <c r="BA377" s="267">
        <v>21.22</v>
      </c>
      <c r="BB377" s="220">
        <v>20.355</v>
      </c>
      <c r="BC377" s="219">
        <v>19.981000000000002</v>
      </c>
      <c r="BD377" s="219">
        <v>18.469000000000001</v>
      </c>
      <c r="BE377" s="219">
        <v>17.158000000000001</v>
      </c>
      <c r="BF377" s="220">
        <v>17.905000000000001</v>
      </c>
      <c r="BG377" s="94">
        <f t="shared" si="1173"/>
        <v>-1</v>
      </c>
      <c r="BH377" s="94">
        <f t="shared" si="1201"/>
        <v>-0.30054644808743164</v>
      </c>
      <c r="BI377" s="94">
        <f t="shared" si="1202"/>
        <v>1.0357771260997066</v>
      </c>
      <c r="BJ377" s="94">
        <f t="shared" si="1203"/>
        <v>-3.7411575562700961</v>
      </c>
      <c r="BK377" s="94">
        <f t="shared" si="1204"/>
        <v>2.6867275658248872E-3</v>
      </c>
      <c r="BL377" s="94">
        <f t="shared" si="1205"/>
        <v>-0.66678603401969561</v>
      </c>
      <c r="BM377" s="362">
        <f t="shared" si="1174"/>
        <v>-0.128</v>
      </c>
      <c r="BN377" s="362">
        <f t="shared" si="1206"/>
        <v>-5.4999999999999993E-2</v>
      </c>
      <c r="BO377" s="362">
        <f t="shared" si="1207"/>
        <v>5.298</v>
      </c>
      <c r="BP377" s="266"/>
      <c r="BQ377" s="266">
        <v>0.128</v>
      </c>
      <c r="BR377" s="201">
        <v>0.183</v>
      </c>
      <c r="BS377" s="201">
        <v>-5.1150000000000002</v>
      </c>
      <c r="BT377" s="201">
        <v>1.8660000000000001</v>
      </c>
      <c r="BU377" s="201">
        <v>1.861</v>
      </c>
      <c r="BV377" s="266">
        <v>5.585</v>
      </c>
      <c r="BW377" s="101">
        <v>5.6920000000000002</v>
      </c>
      <c r="BX377" s="103">
        <v>4.7480000000000002</v>
      </c>
      <c r="BY377" s="103">
        <v>2.6949999999999998</v>
      </c>
      <c r="BZ377" s="103">
        <v>2.3679999999999999</v>
      </c>
      <c r="CA377" s="103">
        <v>2.2010000000000001</v>
      </c>
      <c r="CB377" s="94">
        <f t="shared" si="1175"/>
        <v>1</v>
      </c>
      <c r="CC377" s="94">
        <f t="shared" si="1208"/>
        <v>-2.296875</v>
      </c>
      <c r="CD377" s="94">
        <f t="shared" si="1209"/>
        <v>0.97790436733989294</v>
      </c>
      <c r="CE377" s="94">
        <f t="shared" si="1210"/>
        <v>-5.6455493183640737</v>
      </c>
      <c r="CF377" s="94">
        <f t="shared" si="1211"/>
        <v>-0.14059269469331492</v>
      </c>
      <c r="CG377" s="94">
        <f t="shared" si="1212"/>
        <v>-0.70375663536137201</v>
      </c>
      <c r="CH377" s="362">
        <f t="shared" si="1176"/>
        <v>0.42199999999999999</v>
      </c>
      <c r="CI377" s="362">
        <f t="shared" si="1213"/>
        <v>-0.29399999999999998</v>
      </c>
      <c r="CJ377" s="362">
        <f t="shared" si="1214"/>
        <v>5.665</v>
      </c>
      <c r="CK377" s="100"/>
      <c r="CL377" s="100">
        <v>-0.42199999999999999</v>
      </c>
      <c r="CM377" s="208">
        <v>-0.128</v>
      </c>
      <c r="CN377" s="208">
        <v>-5.7930000000000001</v>
      </c>
      <c r="CO377" s="208">
        <v>1.2470000000000001</v>
      </c>
      <c r="CP377" s="208">
        <v>1.4510000000000001</v>
      </c>
      <c r="CQ377" s="100">
        <v>4.8979999999999997</v>
      </c>
      <c r="CR377" s="102">
        <v>5.0629999999999997</v>
      </c>
      <c r="CS377" s="102">
        <v>4.0999999999999996</v>
      </c>
      <c r="CT377" s="102">
        <v>1.7070000000000001</v>
      </c>
      <c r="CU377" s="102">
        <v>1.149</v>
      </c>
      <c r="CV377" s="102">
        <v>1.1259999999999999</v>
      </c>
      <c r="CW377" s="94">
        <f t="shared" si="1177"/>
        <v>1</v>
      </c>
      <c r="CX377" s="94">
        <f t="shared" si="1215"/>
        <v>-3.3055555555555558</v>
      </c>
      <c r="CY377" s="94">
        <f t="shared" si="1216"/>
        <v>0.98408136192792395</v>
      </c>
      <c r="CZ377" s="94">
        <f t="shared" si="1217"/>
        <v>-5.6389743589743588</v>
      </c>
      <c r="DA377" s="94">
        <f t="shared" si="1218"/>
        <v>-0.13716814159292029</v>
      </c>
      <c r="DB377" s="94">
        <f t="shared" si="1219"/>
        <v>-0.70302233902759526</v>
      </c>
      <c r="DC377" s="362">
        <f t="shared" si="1178"/>
        <v>0.31</v>
      </c>
      <c r="DD377" s="362">
        <f t="shared" si="1220"/>
        <v>-0.23799999999999999</v>
      </c>
      <c r="DE377" s="362">
        <f t="shared" si="1221"/>
        <v>4.4509999999999996</v>
      </c>
      <c r="DF377" s="266"/>
      <c r="DG377" s="266">
        <v>-0.31</v>
      </c>
      <c r="DH377" s="201">
        <v>-7.1999999999999995E-2</v>
      </c>
      <c r="DI377" s="201">
        <v>-4.5229999999999997</v>
      </c>
      <c r="DJ377" s="201">
        <v>0.97499999999999998</v>
      </c>
      <c r="DK377" s="201">
        <v>1.1299999999999999</v>
      </c>
      <c r="DL377" s="266">
        <v>3.8050000000000002</v>
      </c>
      <c r="DM377" s="103">
        <v>3.9409999999999998</v>
      </c>
      <c r="DN377" s="103">
        <v>3.14</v>
      </c>
      <c r="DO377" s="103">
        <v>1.286</v>
      </c>
      <c r="DP377" s="103">
        <v>1.004</v>
      </c>
      <c r="DQ377" s="103">
        <v>0.84199999999999997</v>
      </c>
      <c r="DR377" s="94">
        <f t="shared" si="1179"/>
        <v>-1</v>
      </c>
      <c r="DS377" s="94">
        <f t="shared" si="1222"/>
        <v>1.64734808570425</v>
      </c>
      <c r="DT377" s="94">
        <f t="shared" si="1223"/>
        <v>-2.4665981500513898E-2</v>
      </c>
      <c r="DU377" s="94">
        <f t="shared" si="1224"/>
        <v>-0.60776672937382414</v>
      </c>
      <c r="DV377" s="94">
        <f t="shared" si="1225"/>
        <v>0.15076542446265664</v>
      </c>
      <c r="DW377" s="94">
        <f t="shared" si="1226"/>
        <v>-0.2723897389738974</v>
      </c>
      <c r="DX377" s="362">
        <f t="shared" si="1180"/>
        <v>-7.5369999999999999</v>
      </c>
      <c r="DY377" s="362">
        <f t="shared" si="1227"/>
        <v>4.6899999999999995</v>
      </c>
      <c r="DZ377" s="362">
        <f t="shared" si="1228"/>
        <v>-7.2000000000000064E-2</v>
      </c>
      <c r="EA377" s="100"/>
      <c r="EB377" s="100">
        <v>7.5369999999999999</v>
      </c>
      <c r="EC377" s="208">
        <v>2.847</v>
      </c>
      <c r="ED377" s="208">
        <v>2.919</v>
      </c>
      <c r="EE377" s="208">
        <v>7.4420000000000002</v>
      </c>
      <c r="EF377" s="208">
        <v>6.4669999999999996</v>
      </c>
      <c r="EG377" s="100">
        <v>8.8879999999999999</v>
      </c>
      <c r="EH377" s="102">
        <v>8.7680000000000007</v>
      </c>
      <c r="EI377" s="102">
        <v>7.4320000000000004</v>
      </c>
      <c r="EJ377" s="102">
        <v>5.2119999999999997</v>
      </c>
      <c r="EK377" s="102">
        <v>5.1289999999999996</v>
      </c>
      <c r="EL377" s="102">
        <v>4.4000000000000004</v>
      </c>
      <c r="EM377" s="94">
        <f t="shared" si="1181"/>
        <v>-1</v>
      </c>
      <c r="EN377" s="94">
        <f t="shared" si="1229"/>
        <v>3.4558763503767537E-3</v>
      </c>
      <c r="EO377" s="94">
        <f t="shared" si="1230"/>
        <v>2.1713745551601389E-2</v>
      </c>
      <c r="EP377" s="94">
        <f t="shared" si="1231"/>
        <v>8.4680337756333143E-2</v>
      </c>
      <c r="EQ377" s="94">
        <f t="shared" si="1232"/>
        <v>0.10060075010786933</v>
      </c>
      <c r="ER377" s="94">
        <f t="shared" si="1233"/>
        <v>4.8913800306364053E-2</v>
      </c>
      <c r="ES377" s="362">
        <f t="shared" si="1182"/>
        <v>-36.875999999999998</v>
      </c>
      <c r="ET377" s="362">
        <f t="shared" si="1234"/>
        <v>0.12699999999999534</v>
      </c>
      <c r="EU377" s="362">
        <f t="shared" si="1235"/>
        <v>0.78099999999999881</v>
      </c>
      <c r="EV377" s="100"/>
      <c r="EW377" s="100">
        <v>36.875999999999998</v>
      </c>
      <c r="EX377" s="208">
        <v>36.749000000000002</v>
      </c>
      <c r="EY377" s="208">
        <v>35.968000000000004</v>
      </c>
      <c r="EZ377" s="208">
        <v>33.159999999999997</v>
      </c>
      <c r="FA377" s="208">
        <v>30.129000000000001</v>
      </c>
      <c r="FB377" s="100">
        <v>28.724</v>
      </c>
      <c r="FC377" s="102">
        <v>28.902999999999999</v>
      </c>
      <c r="FD377" s="102">
        <v>23.7</v>
      </c>
      <c r="FE377" s="102">
        <v>22.088000000000001</v>
      </c>
      <c r="FF377" s="102">
        <v>24.533999999999999</v>
      </c>
      <c r="FG377" s="102">
        <v>26.710999999999999</v>
      </c>
      <c r="FH377" s="94">
        <f t="shared" si="1183"/>
        <v>-1</v>
      </c>
      <c r="FI377" s="94">
        <f t="shared" si="1236"/>
        <v>6.3829787234042548E-2</v>
      </c>
      <c r="FJ377" s="94">
        <f t="shared" si="1237"/>
        <v>0</v>
      </c>
      <c r="FK377" s="94">
        <f t="shared" si="1238"/>
        <v>0.17499999999999999</v>
      </c>
      <c r="FL377" s="94">
        <f t="shared" si="1239"/>
        <v>5.2631578947368418E-2</v>
      </c>
      <c r="FM377" s="94">
        <f t="shared" si="1240"/>
        <v>5.5555555555555552E-2</v>
      </c>
      <c r="FN377" s="362">
        <f t="shared" si="1184"/>
        <v>-50</v>
      </c>
      <c r="FO377" s="362">
        <f t="shared" si="1241"/>
        <v>3</v>
      </c>
      <c r="FP377" s="362">
        <f t="shared" si="1242"/>
        <v>0</v>
      </c>
      <c r="FQ377" s="486"/>
      <c r="FR377" s="486">
        <v>50</v>
      </c>
      <c r="FS377" s="2">
        <v>47</v>
      </c>
      <c r="FT377" s="2">
        <v>47</v>
      </c>
      <c r="FU377" s="2">
        <v>40</v>
      </c>
      <c r="FV377" s="2">
        <v>38</v>
      </c>
      <c r="FW377" s="486">
        <v>36</v>
      </c>
      <c r="FX377" s="96">
        <v>36</v>
      </c>
      <c r="FY377" s="96">
        <v>38</v>
      </c>
      <c r="FZ377" s="96"/>
      <c r="GA377" s="96"/>
      <c r="GB377" s="96"/>
      <c r="GC377" s="96"/>
      <c r="GD377" s="35"/>
      <c r="GE377" s="1" t="s">
        <v>118</v>
      </c>
      <c r="GF377" s="336"/>
      <c r="GG377" s="1">
        <v>6623</v>
      </c>
      <c r="GH377" s="1" t="s">
        <v>598</v>
      </c>
      <c r="GI377" s="120" t="s">
        <v>82</v>
      </c>
      <c r="GJ377" s="94">
        <f t="shared" si="1116"/>
        <v>1</v>
      </c>
      <c r="GK377" s="94">
        <f t="shared" si="1117"/>
        <v>-0.83068001251926038</v>
      </c>
      <c r="GL377" s="94">
        <f t="shared" si="1118"/>
        <v>0.96029607180170495</v>
      </c>
      <c r="GM377" s="94">
        <f t="shared" si="1119"/>
        <v>-7.2363618829385095</v>
      </c>
      <c r="GN377" s="94">
        <f t="shared" si="1120"/>
        <v>-5.1247453232859994E-2</v>
      </c>
      <c r="GO377" s="94">
        <f t="shared" si="1121"/>
        <v>-0.65936353982027895</v>
      </c>
      <c r="GP377" s="366">
        <f t="shared" si="1122"/>
        <v>8.1278890600924497E-2</v>
      </c>
      <c r="GQ377" s="366">
        <f t="shared" si="1123"/>
        <v>-3.6880694277650131E-2</v>
      </c>
      <c r="GR377" s="366">
        <f t="shared" si="1124"/>
        <v>1.0738336345810784</v>
      </c>
      <c r="GS377" s="94">
        <f t="shared" si="1185"/>
        <v>0</v>
      </c>
      <c r="GT377" s="94">
        <f t="shared" si="1243"/>
        <v>-8.1278890600924497E-2</v>
      </c>
      <c r="GU377" s="94">
        <f t="shared" si="1244"/>
        <v>-4.4398196323274366E-2</v>
      </c>
      <c r="GV377" s="94">
        <f t="shared" si="1245"/>
        <v>-1.1182318309043529</v>
      </c>
      <c r="GW377" s="94">
        <f t="shared" si="1246"/>
        <v>0.1793083614925588</v>
      </c>
      <c r="GX377" s="94">
        <f t="shared" si="1247"/>
        <v>0.18899381309019864</v>
      </c>
      <c r="GY377" s="94">
        <f t="shared" si="1248"/>
        <v>0.55482555505210696</v>
      </c>
      <c r="GZ377" s="94">
        <f t="shared" si="1249"/>
        <v>0.62506172839506158</v>
      </c>
      <c r="HA377" s="94">
        <f t="shared" si="1250"/>
        <v>0.64852894653590631</v>
      </c>
      <c r="HB377" s="94">
        <f t="shared" si="1251"/>
        <v>0.33014215259646074</v>
      </c>
      <c r="HC377" s="94">
        <f t="shared" si="1252"/>
        <v>0.24115856858012383</v>
      </c>
      <c r="HD377" s="94">
        <f t="shared" si="1125"/>
        <v>-1</v>
      </c>
      <c r="HE377" s="94">
        <f t="shared" si="1126"/>
        <v>-0.30917264605193562</v>
      </c>
      <c r="HF377" s="94">
        <f t="shared" si="1127"/>
        <v>1.0340113202280143</v>
      </c>
      <c r="HG377" s="94">
        <f t="shared" si="1128"/>
        <v>-3.5096215799499211</v>
      </c>
      <c r="HH377" s="94">
        <f t="shared" si="1129"/>
        <v>-6.7592757391782304E-2</v>
      </c>
      <c r="HI377" s="94">
        <f t="shared" si="1130"/>
        <v>-0.67372740187336255</v>
      </c>
      <c r="HJ377" s="366">
        <f t="shared" si="1131"/>
        <v>-3.4770797962648558E-3</v>
      </c>
      <c r="HK377" s="366">
        <f t="shared" si="1132"/>
        <v>-1.5561311447805661E-3</v>
      </c>
      <c r="HL377" s="366">
        <f t="shared" si="1133"/>
        <v>0.15301955511417353</v>
      </c>
      <c r="HM377" s="94">
        <f t="shared" si="1186"/>
        <v>0</v>
      </c>
      <c r="HN377" s="94">
        <f t="shared" si="1253"/>
        <v>3.4770797962648558E-3</v>
      </c>
      <c r="HO377" s="94">
        <f t="shared" si="1254"/>
        <v>5.0332109410454219E-3</v>
      </c>
      <c r="HP377" s="94">
        <f t="shared" si="1255"/>
        <v>-0.14798634417312811</v>
      </c>
      <c r="HQ377" s="94">
        <f t="shared" si="1256"/>
        <v>5.8967593104646936E-2</v>
      </c>
      <c r="HR377" s="94">
        <f t="shared" si="1257"/>
        <v>6.3242315599884455E-2</v>
      </c>
      <c r="HS377" s="94">
        <f t="shared" si="1258"/>
        <v>0.19383275200860708</v>
      </c>
      <c r="HT377" s="94">
        <f t="shared" si="1259"/>
        <v>0.21641351253730778</v>
      </c>
      <c r="HU377" s="94">
        <f t="shared" si="1260"/>
        <v>0.20739058268541979</v>
      </c>
      <c r="HV377" s="94">
        <f t="shared" si="1261"/>
        <v>0.11561065591351721</v>
      </c>
      <c r="HW377" s="94">
        <f t="shared" si="1262"/>
        <v>9.241877256317689E-2</v>
      </c>
      <c r="HX377" s="94" t="e">
        <f t="shared" si="1134"/>
        <v>#VALUE!</v>
      </c>
      <c r="HY377" s="94">
        <f t="shared" si="1135"/>
        <v>1.6382306866673584</v>
      </c>
      <c r="HZ377" s="94">
        <f t="shared" si="1136"/>
        <v>-4.5394052154085318E-2</v>
      </c>
      <c r="IA377" s="94">
        <f t="shared" si="1137"/>
        <v>-0.63838814351746032</v>
      </c>
      <c r="IB377" s="94">
        <f t="shared" si="1138"/>
        <v>4.5579356864758377E-2</v>
      </c>
      <c r="IC377" s="94">
        <f t="shared" si="1139"/>
        <v>-0.30632025166073323</v>
      </c>
      <c r="ID377" s="366" t="e">
        <f t="shared" si="1140"/>
        <v>#VALUE!</v>
      </c>
      <c r="IE377" s="366">
        <f t="shared" si="1141"/>
        <v>0.12691618179928621</v>
      </c>
      <c r="IF377" s="366">
        <f t="shared" si="1142"/>
        <v>-3.6839757072335139E-3</v>
      </c>
      <c r="IG377" s="94" t="str">
        <f t="shared" si="1187"/>
        <v>i.a.</v>
      </c>
      <c r="IH377" s="94">
        <f t="shared" si="1263"/>
        <v>0.20438767762230178</v>
      </c>
      <c r="II377" s="94">
        <f t="shared" si="1264"/>
        <v>7.7471495823015588E-2</v>
      </c>
      <c r="IJ377" s="94">
        <f t="shared" si="1265"/>
        <v>8.1155471530249101E-2</v>
      </c>
      <c r="IK377" s="94">
        <f t="shared" si="1266"/>
        <v>0.22442702050663452</v>
      </c>
      <c r="IL377" s="94">
        <f t="shared" si="1267"/>
        <v>0.21464369876199008</v>
      </c>
      <c r="IM377" s="94">
        <f t="shared" si="1268"/>
        <v>0.30942765631527641</v>
      </c>
      <c r="IN377" s="94">
        <f t="shared" si="1269"/>
        <v>0.30335951285333707</v>
      </c>
      <c r="IO377" s="94">
        <f t="shared" si="1270"/>
        <v>0.31358649789029536</v>
      </c>
      <c r="IP377" s="94">
        <f t="shared" si="1271"/>
        <v>0.23596522998913436</v>
      </c>
      <c r="IQ377" s="94">
        <f t="shared" si="1272"/>
        <v>0.20905681910817639</v>
      </c>
      <c r="IR377" s="94">
        <f t="shared" si="1188"/>
        <v>0.1647261427876156</v>
      </c>
      <c r="IS377" s="94" t="e">
        <f t="shared" si="1143"/>
        <v>#VALUE!</v>
      </c>
      <c r="IT377" s="94" t="e">
        <f t="shared" si="1144"/>
        <v>#VALUE!</v>
      </c>
      <c r="IU377" s="94" t="e">
        <f t="shared" si="1145"/>
        <v>#VALUE!</v>
      </c>
      <c r="IV377" s="94" t="e">
        <f t="shared" si="1146"/>
        <v>#VALUE!</v>
      </c>
      <c r="IW377" s="94" t="e">
        <f t="shared" si="1147"/>
        <v>#VALUE!</v>
      </c>
      <c r="IX377" s="94" t="e">
        <f t="shared" si="1148"/>
        <v>#VALUE!</v>
      </c>
      <c r="IY377" s="366" t="e">
        <f t="shared" si="1149"/>
        <v>#VALUE!</v>
      </c>
      <c r="IZ377" s="366" t="e">
        <f t="shared" si="1150"/>
        <v>#VALUE!</v>
      </c>
      <c r="JA377" s="366" t="e">
        <f t="shared" si="1151"/>
        <v>#VALUE!</v>
      </c>
      <c r="JB377" s="392"/>
      <c r="JC377" s="94" t="str">
        <f t="shared" si="1273"/>
        <v>i.a.</v>
      </c>
      <c r="JD377" s="94" t="str">
        <f t="shared" si="1274"/>
        <v>i.a.</v>
      </c>
      <c r="JE377" s="94" t="str">
        <f t="shared" si="1275"/>
        <v>i.a.</v>
      </c>
      <c r="JF377" s="94" t="str">
        <f t="shared" si="1276"/>
        <v>i.a.</v>
      </c>
      <c r="JG377" s="94" t="str">
        <f t="shared" si="1277"/>
        <v>i.a.</v>
      </c>
      <c r="JH377" s="94" t="str">
        <f t="shared" si="1278"/>
        <v>i.a.</v>
      </c>
      <c r="JI377" s="94" t="str">
        <f t="shared" si="1279"/>
        <v>i.a.</v>
      </c>
      <c r="JJ377" s="94" t="str">
        <f t="shared" si="1280"/>
        <v>i.a.</v>
      </c>
      <c r="JK377" s="94" t="str">
        <f t="shared" si="1281"/>
        <v>i.a.</v>
      </c>
      <c r="JL377" s="94" t="str">
        <f t="shared" si="1282"/>
        <v>i.a.</v>
      </c>
      <c r="JM377" s="94" t="str">
        <f t="shared" si="1189"/>
        <v>i.a.</v>
      </c>
      <c r="JN377" s="94" t="e">
        <f t="shared" si="1152"/>
        <v>#VALUE!</v>
      </c>
      <c r="JO377" s="94" t="e">
        <f t="shared" si="1153"/>
        <v>#DIV/0!</v>
      </c>
      <c r="JP377" s="94" t="e">
        <f t="shared" si="1154"/>
        <v>#DIV/0!</v>
      </c>
      <c r="JQ377" s="94" t="e">
        <f t="shared" si="1155"/>
        <v>#DIV/0!</v>
      </c>
      <c r="JR377" s="94" t="e">
        <f t="shared" si="1156"/>
        <v>#DIV/0!</v>
      </c>
      <c r="JS377" s="94" t="e">
        <f t="shared" si="1157"/>
        <v>#DIV/0!</v>
      </c>
      <c r="JT377" s="364" t="e">
        <f t="shared" si="1158"/>
        <v>#VALUE!</v>
      </c>
      <c r="JU377" s="364">
        <f t="shared" si="1159"/>
        <v>0</v>
      </c>
      <c r="JV377" s="364">
        <f t="shared" si="1160"/>
        <v>0</v>
      </c>
      <c r="JW377" s="99" t="str">
        <f t="shared" si="1190"/>
        <v>i.a.</v>
      </c>
      <c r="JX377" s="99">
        <f t="shared" si="1283"/>
        <v>0</v>
      </c>
      <c r="JY377" s="99">
        <f t="shared" si="1284"/>
        <v>0</v>
      </c>
      <c r="JZ377" s="99">
        <f t="shared" si="1285"/>
        <v>0</v>
      </c>
      <c r="KA377" s="99">
        <f t="shared" si="1286"/>
        <v>0</v>
      </c>
      <c r="KB377" s="99">
        <f t="shared" si="1287"/>
        <v>0</v>
      </c>
      <c r="KC377" s="99">
        <f t="shared" si="1288"/>
        <v>0</v>
      </c>
      <c r="KD377" s="99">
        <f t="shared" si="1289"/>
        <v>0</v>
      </c>
      <c r="KE377" s="99">
        <f t="shared" si="1290"/>
        <v>0</v>
      </c>
      <c r="KF377" s="99" t="str">
        <f t="shared" si="1191"/>
        <v>i.a.</v>
      </c>
      <c r="KG377" s="99" t="str">
        <f t="shared" si="1192"/>
        <v>i.a.</v>
      </c>
      <c r="KH377" s="99" t="str">
        <f t="shared" si="1193"/>
        <v>i.a.</v>
      </c>
      <c r="KI377" s="94">
        <f t="shared" si="1161"/>
        <v>1</v>
      </c>
      <c r="KJ377" s="94">
        <f t="shared" si="1162"/>
        <v>-2.0990624999999996</v>
      </c>
      <c r="KK377" s="94">
        <f t="shared" si="1163"/>
        <v>0.97790436733989294</v>
      </c>
      <c r="KL377" s="94">
        <f t="shared" si="1164"/>
        <v>-4.953658994352403</v>
      </c>
      <c r="KM377" s="94">
        <f t="shared" si="1165"/>
        <v>-0.18356305995864924</v>
      </c>
      <c r="KN377" s="94">
        <f t="shared" si="1166"/>
        <v>-0.71934839139498397</v>
      </c>
      <c r="KO377" s="364">
        <f t="shared" si="1167"/>
        <v>8.4399999999999996E-3</v>
      </c>
      <c r="KP377" s="364">
        <f t="shared" si="1168"/>
        <v>-5.7165957446808505E-3</v>
      </c>
      <c r="KQ377" s="364">
        <f t="shared" si="1169"/>
        <v>0.12053191489361702</v>
      </c>
      <c r="KR377" s="308"/>
      <c r="KS377" s="308">
        <f t="shared" si="1291"/>
        <v>-8.4399999999999996E-3</v>
      </c>
      <c r="KT377" s="308">
        <f t="shared" si="1292"/>
        <v>-2.7234042553191491E-3</v>
      </c>
      <c r="KU377" s="308">
        <f t="shared" si="1293"/>
        <v>-0.12325531914893617</v>
      </c>
      <c r="KV377" s="308">
        <f t="shared" si="1294"/>
        <v>3.1175000000000001E-2</v>
      </c>
      <c r="KW377" s="308">
        <f t="shared" si="1295"/>
        <v>3.8184210526315793E-2</v>
      </c>
      <c r="KX377" s="308">
        <f t="shared" si="1296"/>
        <v>0.13605555555555554</v>
      </c>
      <c r="KY377" s="308">
        <f t="shared" si="1297"/>
        <v>0.14063888888888887</v>
      </c>
      <c r="KZ377" s="308">
        <f t="shared" si="1298"/>
        <v>0.10789473684210525</v>
      </c>
      <c r="LA377" s="308" t="str">
        <f t="shared" si="1299"/>
        <v>i.a.</v>
      </c>
      <c r="LB377" s="308" t="str">
        <f t="shared" si="1300"/>
        <v>i.a.</v>
      </c>
      <c r="LC377" s="308" t="str">
        <f t="shared" si="1194"/>
        <v>i.a.</v>
      </c>
    </row>
    <row r="378" spans="1:315" s="1" customFormat="1" ht="17.25" customHeight="1" x14ac:dyDescent="0.3">
      <c r="A378" s="379" t="s">
        <v>526</v>
      </c>
      <c r="B378" s="171">
        <v>28693079</v>
      </c>
      <c r="C378" t="s">
        <v>511</v>
      </c>
      <c r="D378" s="4"/>
      <c r="E378">
        <v>1</v>
      </c>
      <c r="F378"/>
      <c r="G378">
        <v>162300</v>
      </c>
      <c r="H378"/>
      <c r="I378" s="190">
        <v>44895</v>
      </c>
      <c r="J378" s="176"/>
      <c r="K378" s="176" t="s">
        <v>129</v>
      </c>
      <c r="L378" s="176" t="s">
        <v>129</v>
      </c>
      <c r="M378" s="176" t="s">
        <v>129</v>
      </c>
      <c r="N378" s="176" t="s">
        <v>129</v>
      </c>
      <c r="O378" s="178" t="s">
        <v>129</v>
      </c>
      <c r="P378" s="178" t="s">
        <v>129</v>
      </c>
      <c r="Q378" s="94" t="e">
        <f t="shared" si="1107"/>
        <v>#DIV/0!</v>
      </c>
      <c r="R378" s="94" t="e">
        <f t="shared" si="1108"/>
        <v>#DIV/0!</v>
      </c>
      <c r="S378" s="94" t="e">
        <f t="shared" si="1109"/>
        <v>#DIV/0!</v>
      </c>
      <c r="T378" s="94" t="e">
        <f t="shared" si="1110"/>
        <v>#DIV/0!</v>
      </c>
      <c r="U378" s="94" t="e">
        <f t="shared" si="1111"/>
        <v>#DIV/0!</v>
      </c>
      <c r="V378" s="94" t="e">
        <f t="shared" si="1112"/>
        <v>#DIV/0!</v>
      </c>
      <c r="W378" s="362">
        <f t="shared" si="1113"/>
        <v>0</v>
      </c>
      <c r="X378" s="362">
        <f t="shared" si="1114"/>
        <v>0</v>
      </c>
      <c r="Y378" s="362">
        <f t="shared" si="1115"/>
        <v>0</v>
      </c>
      <c r="Z378" s="100"/>
      <c r="AA378" s="396"/>
      <c r="AB378" s="208"/>
      <c r="AC378" s="208"/>
      <c r="AD378" s="208"/>
      <c r="AE378" s="208"/>
      <c r="AF378" s="100"/>
      <c r="AG378" s="103"/>
      <c r="AH378" s="103"/>
      <c r="AI378" s="103"/>
      <c r="AJ378" s="103"/>
      <c r="AK378" s="101"/>
      <c r="AL378" s="94">
        <f t="shared" si="1170"/>
        <v>-1</v>
      </c>
      <c r="AM378" s="94">
        <f t="shared" si="1171"/>
        <v>2.973942366646229</v>
      </c>
      <c r="AN378" s="94">
        <f t="shared" si="1195"/>
        <v>-0.50160427807486629</v>
      </c>
      <c r="AO378" s="94">
        <f t="shared" si="1196"/>
        <v>-0.12288930581613507</v>
      </c>
      <c r="AP378" s="94">
        <f t="shared" si="1197"/>
        <v>-8.2841691248770846E-2</v>
      </c>
      <c r="AQ378" s="94">
        <f t="shared" si="1198"/>
        <v>-0.32188698116352726</v>
      </c>
      <c r="AR378" s="362">
        <f t="shared" si="1172"/>
        <v>-12.962999999999999</v>
      </c>
      <c r="AS378" s="362">
        <f t="shared" si="1199"/>
        <v>9.7009999999999987</v>
      </c>
      <c r="AT378" s="362">
        <f t="shared" si="1200"/>
        <v>-3.2829999999999999</v>
      </c>
      <c r="AU378" s="266"/>
      <c r="AV378" s="266">
        <v>12.962999999999999</v>
      </c>
      <c r="AW378" s="266">
        <v>3.262</v>
      </c>
      <c r="AX378" s="266">
        <v>6.5449999999999999</v>
      </c>
      <c r="AY378" s="266">
        <v>7.4619999999999997</v>
      </c>
      <c r="AZ378" s="205">
        <v>8.1359999999999992</v>
      </c>
      <c r="BA378" s="307">
        <v>11.997999999999999</v>
      </c>
      <c r="BB378" s="244">
        <v>7.0279999999999996</v>
      </c>
      <c r="BC378" s="244">
        <v>2.0830000000000002</v>
      </c>
      <c r="BD378" s="243">
        <v>5.0049999999999999</v>
      </c>
      <c r="BE378" s="243">
        <v>7.2949999999999999</v>
      </c>
      <c r="BF378" s="244">
        <v>7.7270000000000003</v>
      </c>
      <c r="BG378" s="94">
        <f t="shared" si="1173"/>
        <v>-1</v>
      </c>
      <c r="BH378" s="94">
        <f t="shared" si="1201"/>
        <v>5.0964788732394366</v>
      </c>
      <c r="BI378" s="94">
        <f t="shared" si="1202"/>
        <v>-2.2909090909090906</v>
      </c>
      <c r="BJ378" s="94">
        <f t="shared" si="1203"/>
        <v>0.3095238095238097</v>
      </c>
      <c r="BK378" s="94">
        <f t="shared" si="1204"/>
        <v>-0.53642384105960272</v>
      </c>
      <c r="BL378" s="94">
        <f t="shared" si="1205"/>
        <v>-0.70348551791850755</v>
      </c>
      <c r="BM378" s="362">
        <f t="shared" si="1174"/>
        <v>-5.8170000000000002</v>
      </c>
      <c r="BN378" s="362">
        <f t="shared" si="1206"/>
        <v>7.2370000000000001</v>
      </c>
      <c r="BO378" s="362">
        <f t="shared" si="1207"/>
        <v>-2.52</v>
      </c>
      <c r="BP378" s="266"/>
      <c r="BQ378" s="266">
        <v>5.8170000000000002</v>
      </c>
      <c r="BR378" s="266">
        <v>-1.42</v>
      </c>
      <c r="BS378" s="266">
        <v>1.1000000000000001</v>
      </c>
      <c r="BT378" s="266">
        <v>0.84</v>
      </c>
      <c r="BU378" s="201">
        <v>1.8120000000000001</v>
      </c>
      <c r="BV378" s="238">
        <v>6.1109999999999998</v>
      </c>
      <c r="BW378" s="217">
        <v>1.788</v>
      </c>
      <c r="BX378" s="217">
        <v>-2.238</v>
      </c>
      <c r="BY378" s="216">
        <v>-0.10299999999999999</v>
      </c>
      <c r="BZ378" s="216">
        <v>1.8049999999999999</v>
      </c>
      <c r="CA378" s="216">
        <v>2.3279999999999998</v>
      </c>
      <c r="CB378" s="94">
        <f t="shared" si="1175"/>
        <v>-1</v>
      </c>
      <c r="CC378" s="94">
        <f t="shared" si="1208"/>
        <v>4.2662686567164174</v>
      </c>
      <c r="CD378" s="94">
        <f t="shared" si="1209"/>
        <v>-2.846747519294377</v>
      </c>
      <c r="CE378" s="94">
        <f t="shared" si="1210"/>
        <v>0.3889739663093415</v>
      </c>
      <c r="CF378" s="94">
        <f t="shared" si="1211"/>
        <v>-0.33367346938775505</v>
      </c>
      <c r="CG378" s="94">
        <f t="shared" si="1212"/>
        <v>-0.80008159934720524</v>
      </c>
      <c r="CH378" s="362">
        <f t="shared" si="1176"/>
        <v>-5.4710000000000001</v>
      </c>
      <c r="CI378" s="362">
        <f t="shared" si="1213"/>
        <v>7.1459999999999999</v>
      </c>
      <c r="CJ378" s="362">
        <f t="shared" si="1214"/>
        <v>-2.5819999999999999</v>
      </c>
      <c r="CK378" s="100"/>
      <c r="CL378" s="100">
        <v>5.4710000000000001</v>
      </c>
      <c r="CM378" s="100">
        <v>-1.675</v>
      </c>
      <c r="CN378" s="100">
        <v>0.90700000000000003</v>
      </c>
      <c r="CO378" s="100">
        <v>0.65300000000000002</v>
      </c>
      <c r="CP378" s="208">
        <v>0.98</v>
      </c>
      <c r="CQ378" s="296">
        <v>4.9020000000000001</v>
      </c>
      <c r="CR378" s="288">
        <v>0.68400000000000005</v>
      </c>
      <c r="CS378" s="288">
        <v>-2.8889999999999998</v>
      </c>
      <c r="CT378" s="288">
        <v>-0.94899999999999995</v>
      </c>
      <c r="CU378" s="288">
        <v>0.94799999999999995</v>
      </c>
      <c r="CV378" s="288">
        <v>1.1519999999999999</v>
      </c>
      <c r="CW378" s="94">
        <f t="shared" si="1177"/>
        <v>-1</v>
      </c>
      <c r="CX378" s="94">
        <f t="shared" si="1215"/>
        <v>4.2647283856159142</v>
      </c>
      <c r="CY378" s="94">
        <f t="shared" si="1216"/>
        <v>-2.880575539568345</v>
      </c>
      <c r="CZ378" s="94">
        <f t="shared" si="1217"/>
        <v>0.36274509803921556</v>
      </c>
      <c r="DA378" s="94">
        <f t="shared" si="1218"/>
        <v>-0.33333333333333331</v>
      </c>
      <c r="DB378" s="94">
        <f t="shared" si="1219"/>
        <v>-0.79984301412872838</v>
      </c>
      <c r="DC378" s="362">
        <f t="shared" si="1178"/>
        <v>-4.2670000000000003</v>
      </c>
      <c r="DD378" s="362">
        <f t="shared" si="1220"/>
        <v>5.5739999999999998</v>
      </c>
      <c r="DE378" s="362">
        <f t="shared" si="1221"/>
        <v>-2.0019999999999998</v>
      </c>
      <c r="DF378" s="266"/>
      <c r="DG378" s="266">
        <v>4.2670000000000003</v>
      </c>
      <c r="DH378" s="266">
        <v>-1.3069999999999999</v>
      </c>
      <c r="DI378" s="266">
        <v>0.69499999999999995</v>
      </c>
      <c r="DJ378" s="266">
        <v>0.51</v>
      </c>
      <c r="DK378" s="201">
        <v>0.76500000000000001</v>
      </c>
      <c r="DL378" s="238">
        <v>3.8220000000000001</v>
      </c>
      <c r="DM378" s="216">
        <v>0.53</v>
      </c>
      <c r="DN378" s="216">
        <v>-2.254</v>
      </c>
      <c r="DO378" s="216">
        <v>-0.73199999999999998</v>
      </c>
      <c r="DP378" s="216">
        <v>0.70899999999999996</v>
      </c>
      <c r="DQ378" s="216">
        <v>0.85799999999999998</v>
      </c>
      <c r="DR378" s="94">
        <f t="shared" si="1179"/>
        <v>-1</v>
      </c>
      <c r="DS378" s="94">
        <f t="shared" si="1222"/>
        <v>0.55307841866493834</v>
      </c>
      <c r="DT378" s="94">
        <f t="shared" si="1223"/>
        <v>2.5521733351056782E-2</v>
      </c>
      <c r="DU378" s="94">
        <f t="shared" si="1224"/>
        <v>0.1017867603983596</v>
      </c>
      <c r="DV378" s="94">
        <f t="shared" si="1225"/>
        <v>8.0721747388414172E-2</v>
      </c>
      <c r="DW378" s="94">
        <f t="shared" si="1226"/>
        <v>-0.33870630102574845</v>
      </c>
      <c r="DX378" s="362">
        <f t="shared" si="1180"/>
        <v>-11.981999999999999</v>
      </c>
      <c r="DY378" s="362">
        <f t="shared" si="1227"/>
        <v>4.2669999999999995</v>
      </c>
      <c r="DZ378" s="362">
        <f t="shared" si="1228"/>
        <v>0.19200000000000017</v>
      </c>
      <c r="EA378" s="100"/>
      <c r="EB378" s="100">
        <v>11.981999999999999</v>
      </c>
      <c r="EC378" s="100">
        <v>7.7149999999999999</v>
      </c>
      <c r="ED378" s="100">
        <v>7.5229999999999997</v>
      </c>
      <c r="EE378" s="100">
        <v>6.8280000000000003</v>
      </c>
      <c r="EF378" s="208">
        <v>6.3179999999999996</v>
      </c>
      <c r="EG378" s="215">
        <v>9.5540000000000003</v>
      </c>
      <c r="EH378" s="288">
        <v>5.3949999999999996</v>
      </c>
      <c r="EI378" s="288">
        <v>5.0490000000000004</v>
      </c>
      <c r="EJ378" s="288">
        <v>7.1760000000000002</v>
      </c>
      <c r="EK378" s="288">
        <v>9.32</v>
      </c>
      <c r="EL378" s="102">
        <v>9.2469999999999999</v>
      </c>
      <c r="EM378" s="94">
        <f t="shared" si="1181"/>
        <v>-1</v>
      </c>
      <c r="EN378" s="94">
        <f t="shared" si="1229"/>
        <v>0.12333554677943605</v>
      </c>
      <c r="EO378" s="94">
        <f t="shared" si="1230"/>
        <v>2.5226866612942495E-3</v>
      </c>
      <c r="EP378" s="94">
        <f t="shared" si="1231"/>
        <v>0.19243785251723425</v>
      </c>
      <c r="EQ378" s="94">
        <f t="shared" si="1232"/>
        <v>2.986102147067678E-2</v>
      </c>
      <c r="ER378" s="94">
        <f t="shared" si="1233"/>
        <v>-0.51200000000000001</v>
      </c>
      <c r="ES378" s="362">
        <f t="shared" si="1182"/>
        <v>-32.142000000000003</v>
      </c>
      <c r="ET378" s="362">
        <f t="shared" si="1234"/>
        <v>3.5290000000000035</v>
      </c>
      <c r="EU378" s="362">
        <f t="shared" si="1235"/>
        <v>7.1999999999999176E-2</v>
      </c>
      <c r="EV378" s="100"/>
      <c r="EW378" s="100">
        <v>32.142000000000003</v>
      </c>
      <c r="EX378" s="100">
        <v>28.613</v>
      </c>
      <c r="EY378" s="100">
        <v>28.541</v>
      </c>
      <c r="EZ378" s="100">
        <v>23.934999999999999</v>
      </c>
      <c r="FA378" s="208">
        <v>23.241</v>
      </c>
      <c r="FB378" s="296">
        <v>47.625</v>
      </c>
      <c r="FC378" s="288">
        <v>40.441000000000003</v>
      </c>
      <c r="FD378" s="288">
        <v>36.265999999999998</v>
      </c>
      <c r="FE378" s="288">
        <v>35.585999999999999</v>
      </c>
      <c r="FF378" s="288">
        <v>36.112000000000002</v>
      </c>
      <c r="FG378" s="288">
        <v>36.860999999999997</v>
      </c>
      <c r="FH378" s="94">
        <f t="shared" si="1183"/>
        <v>-1</v>
      </c>
      <c r="FI378" s="94">
        <f t="shared" si="1236"/>
        <v>2.4390243902439025E-2</v>
      </c>
      <c r="FJ378" s="94">
        <f t="shared" si="1237"/>
        <v>-6.8181818181818177E-2</v>
      </c>
      <c r="FK378" s="94">
        <f t="shared" si="1238"/>
        <v>0.12820512820512819</v>
      </c>
      <c r="FL378" s="94">
        <f t="shared" si="1239"/>
        <v>0</v>
      </c>
      <c r="FM378" s="94">
        <f t="shared" si="1240"/>
        <v>2.6315789473684209E-2</v>
      </c>
      <c r="FN378" s="362">
        <f t="shared" si="1184"/>
        <v>-42</v>
      </c>
      <c r="FO378" s="362">
        <f t="shared" si="1241"/>
        <v>1</v>
      </c>
      <c r="FP378" s="362">
        <f t="shared" si="1242"/>
        <v>-3</v>
      </c>
      <c r="FQ378" s="486"/>
      <c r="FR378" s="486">
        <v>42</v>
      </c>
      <c r="FS378" s="486">
        <v>41</v>
      </c>
      <c r="FT378" s="486">
        <v>44</v>
      </c>
      <c r="FU378" s="486">
        <v>39</v>
      </c>
      <c r="FV378" s="2">
        <v>39</v>
      </c>
      <c r="FW378" s="499">
        <v>38</v>
      </c>
      <c r="FX378" s="491">
        <v>35</v>
      </c>
      <c r="FY378" s="491"/>
      <c r="FZ378" s="499"/>
      <c r="GA378" s="96"/>
      <c r="GB378" s="96"/>
      <c r="GC378" s="96"/>
      <c r="GD378" s="35"/>
      <c r="GE378" s="1" t="s">
        <v>81</v>
      </c>
      <c r="GF378" s="336"/>
      <c r="GG378" s="1">
        <v>8850</v>
      </c>
      <c r="GH378" s="1" t="s">
        <v>599</v>
      </c>
      <c r="GI378" s="18" t="s">
        <v>79</v>
      </c>
      <c r="GJ378" s="94">
        <f t="shared" si="1116"/>
        <v>-1</v>
      </c>
      <c r="GK378" s="94">
        <f t="shared" si="1117"/>
        <v>3.5268518957732029</v>
      </c>
      <c r="GL378" s="94">
        <f t="shared" si="1118"/>
        <v>-2.7392488285466339</v>
      </c>
      <c r="GM378" s="94">
        <f t="shared" si="1119"/>
        <v>0.27234699749861357</v>
      </c>
      <c r="GN378" s="94">
        <f t="shared" si="1120"/>
        <v>-0.19550169679921264</v>
      </c>
      <c r="GO378" s="392">
        <f t="shared" si="1121"/>
        <v>-0.81170739847790896</v>
      </c>
      <c r="GP378" s="366">
        <f t="shared" si="1122"/>
        <v>-0.55551606843681778</v>
      </c>
      <c r="GQ378" s="366">
        <f t="shared" si="1123"/>
        <v>0.77536119246884305</v>
      </c>
      <c r="GR378" s="366">
        <f t="shared" si="1124"/>
        <v>-0.34624746533228301</v>
      </c>
      <c r="GS378" s="94">
        <f t="shared" si="1185"/>
        <v>0</v>
      </c>
      <c r="GT378" s="94">
        <f t="shared" si="1243"/>
        <v>0.55551606843681778</v>
      </c>
      <c r="GU378" s="392">
        <f t="shared" si="1244"/>
        <v>-0.21984512403202522</v>
      </c>
      <c r="GV378" s="94">
        <f t="shared" si="1245"/>
        <v>0.12640234130025782</v>
      </c>
      <c r="GW378" s="94">
        <f t="shared" si="1246"/>
        <v>9.9345808610984326E-2</v>
      </c>
      <c r="GX378" s="94">
        <f t="shared" si="1247"/>
        <v>0.12348790322580645</v>
      </c>
      <c r="GY378" s="94">
        <f t="shared" si="1248"/>
        <v>0.65582982139273538</v>
      </c>
      <c r="GZ378" s="94">
        <f t="shared" si="1249"/>
        <v>0.13098429720413637</v>
      </c>
      <c r="HA378" s="94">
        <f t="shared" si="1250"/>
        <v>-0.47263803680981586</v>
      </c>
      <c r="HB378" s="94">
        <f t="shared" si="1251"/>
        <v>-0.11505819592628513</v>
      </c>
      <c r="HC378" s="94">
        <f t="shared" si="1252"/>
        <v>0.10211665858781709</v>
      </c>
      <c r="HD378" s="94">
        <f t="shared" si="1125"/>
        <v>-1</v>
      </c>
      <c r="HE378" s="94">
        <f t="shared" si="1126"/>
        <v>4.8536771215723276</v>
      </c>
      <c r="HF378" s="94">
        <f t="shared" si="1127"/>
        <v>-2.1852494218172911</v>
      </c>
      <c r="HG378" s="94">
        <f t="shared" si="1128"/>
        <v>0.17726380132051314</v>
      </c>
      <c r="HH378" s="94">
        <f t="shared" si="1129"/>
        <v>-0.30363345600580388</v>
      </c>
      <c r="HI378" s="392">
        <f t="shared" si="1130"/>
        <v>-0.63151801457696632</v>
      </c>
      <c r="HJ378" s="366">
        <f t="shared" si="1131"/>
        <v>-0.19149041231174388</v>
      </c>
      <c r="HK378" s="366">
        <f t="shared" si="1132"/>
        <v>0.24118072270121793</v>
      </c>
      <c r="HL378" s="366">
        <f t="shared" si="1133"/>
        <v>-9.1614237518066174E-2</v>
      </c>
      <c r="HM378" s="94">
        <f t="shared" si="1186"/>
        <v>0</v>
      </c>
      <c r="HN378" s="94">
        <f t="shared" si="1253"/>
        <v>0.19149041231174388</v>
      </c>
      <c r="HO378" s="392">
        <f t="shared" si="1254"/>
        <v>-4.9690310389474052E-2</v>
      </c>
      <c r="HP378" s="94">
        <f t="shared" si="1255"/>
        <v>4.1923927128592123E-2</v>
      </c>
      <c r="HQ378" s="94">
        <f t="shared" si="1256"/>
        <v>3.5611327793793453E-2</v>
      </c>
      <c r="HR378" s="94">
        <f t="shared" si="1257"/>
        <v>5.1138768944204556E-2</v>
      </c>
      <c r="HS378" s="94">
        <f t="shared" si="1258"/>
        <v>0.13878227692866713</v>
      </c>
      <c r="HT378" s="94">
        <f t="shared" si="1259"/>
        <v>4.6618952637960037E-2</v>
      </c>
      <c r="HU378" s="94">
        <f t="shared" si="1260"/>
        <v>-6.2294716918109443E-2</v>
      </c>
      <c r="HV378" s="94">
        <f t="shared" si="1261"/>
        <v>-2.8731624313091016E-3</v>
      </c>
      <c r="HW378" s="94">
        <f t="shared" si="1262"/>
        <v>4.9470352048017759E-2</v>
      </c>
      <c r="HX378" s="94" t="e">
        <f t="shared" si="1134"/>
        <v>#VALUE!</v>
      </c>
      <c r="HY378" s="94">
        <f t="shared" si="1135"/>
        <v>0.38255966627029664</v>
      </c>
      <c r="HZ378" s="94">
        <f t="shared" si="1136"/>
        <v>2.2941173297889469E-2</v>
      </c>
      <c r="IA378" s="94">
        <f t="shared" si="1137"/>
        <v>-7.6021649201683972E-2</v>
      </c>
      <c r="IB378" s="94">
        <f t="shared" si="1138"/>
        <v>4.9386009235601977E-2</v>
      </c>
      <c r="IC378" s="392">
        <f t="shared" si="1139"/>
        <v>0.3551100388816632</v>
      </c>
      <c r="ID378" s="366" t="e">
        <f t="shared" si="1140"/>
        <v>#VALUE!</v>
      </c>
      <c r="IE378" s="366">
        <f t="shared" si="1141"/>
        <v>0.10315058977651204</v>
      </c>
      <c r="IF378" s="366">
        <f t="shared" si="1142"/>
        <v>6.0469656536218941E-3</v>
      </c>
      <c r="IG378" s="94" t="str">
        <f t="shared" si="1187"/>
        <v>i.a.</v>
      </c>
      <c r="IH378" s="94">
        <f t="shared" si="1263"/>
        <v>0.37278327422064583</v>
      </c>
      <c r="II378" s="392">
        <f t="shared" si="1264"/>
        <v>0.2696326844441338</v>
      </c>
      <c r="IJ378" s="94">
        <f t="shared" si="1265"/>
        <v>0.2635857187905119</v>
      </c>
      <c r="IK378" s="94">
        <f t="shared" si="1266"/>
        <v>0.28527261332776271</v>
      </c>
      <c r="IL378" s="94">
        <f t="shared" si="1267"/>
        <v>0.27184716664515296</v>
      </c>
      <c r="IM378" s="94">
        <f t="shared" si="1268"/>
        <v>0.20060892388451443</v>
      </c>
      <c r="IN378" s="94">
        <f t="shared" si="1269"/>
        <v>0.13340421849113521</v>
      </c>
      <c r="IO378" s="94">
        <f t="shared" si="1270"/>
        <v>0.13922130921524295</v>
      </c>
      <c r="IP378" s="94">
        <f t="shared" si="1271"/>
        <v>0.2016523351879953</v>
      </c>
      <c r="IQ378" s="94">
        <f t="shared" si="1272"/>
        <v>0.25808595480726626</v>
      </c>
      <c r="IR378" s="94">
        <f t="shared" si="1188"/>
        <v>0.25086134396787935</v>
      </c>
      <c r="IS378" s="94" t="e">
        <f t="shared" si="1143"/>
        <v>#VALUE!</v>
      </c>
      <c r="IT378" s="94" t="e">
        <f t="shared" si="1144"/>
        <v>#VALUE!</v>
      </c>
      <c r="IU378" s="94" t="e">
        <f t="shared" si="1145"/>
        <v>#VALUE!</v>
      </c>
      <c r="IV378" s="94" t="e">
        <f t="shared" si="1146"/>
        <v>#VALUE!</v>
      </c>
      <c r="IW378" s="94" t="e">
        <f t="shared" si="1147"/>
        <v>#VALUE!</v>
      </c>
      <c r="IX378" s="392" t="e">
        <f t="shared" si="1148"/>
        <v>#VALUE!</v>
      </c>
      <c r="IY378" s="366" t="e">
        <f t="shared" si="1149"/>
        <v>#VALUE!</v>
      </c>
      <c r="IZ378" s="366" t="e">
        <f t="shared" si="1150"/>
        <v>#VALUE!</v>
      </c>
      <c r="JA378" s="366" t="e">
        <f t="shared" si="1151"/>
        <v>#VALUE!</v>
      </c>
      <c r="JB378" s="392"/>
      <c r="JC378" s="94" t="str">
        <f t="shared" si="1273"/>
        <v>i.a.</v>
      </c>
      <c r="JD378" s="392" t="str">
        <f t="shared" si="1274"/>
        <v>i.a.</v>
      </c>
      <c r="JE378" s="94" t="str">
        <f t="shared" si="1275"/>
        <v>i.a.</v>
      </c>
      <c r="JF378" s="94" t="str">
        <f t="shared" si="1276"/>
        <v>i.a.</v>
      </c>
      <c r="JG378" s="94" t="str">
        <f t="shared" si="1277"/>
        <v>i.a.</v>
      </c>
      <c r="JH378" s="94" t="str">
        <f t="shared" si="1278"/>
        <v>i.a.</v>
      </c>
      <c r="JI378" s="94" t="str">
        <f t="shared" si="1279"/>
        <v>i.a.</v>
      </c>
      <c r="JJ378" s="94" t="str">
        <f t="shared" si="1280"/>
        <v>i.a.</v>
      </c>
      <c r="JK378" s="94" t="str">
        <f t="shared" si="1281"/>
        <v>i.a.</v>
      </c>
      <c r="JL378" s="94" t="str">
        <f t="shared" si="1282"/>
        <v>i.a.</v>
      </c>
      <c r="JM378" s="94" t="str">
        <f t="shared" si="1189"/>
        <v>i.a.</v>
      </c>
      <c r="JN378" s="94" t="e">
        <f t="shared" si="1152"/>
        <v>#VALUE!</v>
      </c>
      <c r="JO378" s="94" t="e">
        <f t="shared" si="1153"/>
        <v>#DIV/0!</v>
      </c>
      <c r="JP378" s="94" t="e">
        <f t="shared" si="1154"/>
        <v>#DIV/0!</v>
      </c>
      <c r="JQ378" s="94" t="e">
        <f t="shared" si="1155"/>
        <v>#DIV/0!</v>
      </c>
      <c r="JR378" s="94" t="e">
        <f t="shared" si="1156"/>
        <v>#DIV/0!</v>
      </c>
      <c r="JS378" s="392" t="e">
        <f t="shared" si="1157"/>
        <v>#DIV/0!</v>
      </c>
      <c r="JT378" s="364" t="e">
        <f t="shared" si="1158"/>
        <v>#VALUE!</v>
      </c>
      <c r="JU378" s="364">
        <f t="shared" si="1159"/>
        <v>0</v>
      </c>
      <c r="JV378" s="364">
        <f t="shared" si="1160"/>
        <v>0</v>
      </c>
      <c r="JW378" s="99" t="str">
        <f t="shared" si="1190"/>
        <v>i.a.</v>
      </c>
      <c r="JX378" s="99">
        <f t="shared" si="1283"/>
        <v>0</v>
      </c>
      <c r="JY378" s="393">
        <f t="shared" si="1284"/>
        <v>0</v>
      </c>
      <c r="JZ378" s="99">
        <f t="shared" si="1285"/>
        <v>0</v>
      </c>
      <c r="KA378" s="99">
        <f t="shared" si="1286"/>
        <v>0</v>
      </c>
      <c r="KB378" s="99">
        <f t="shared" si="1287"/>
        <v>0</v>
      </c>
      <c r="KC378" s="99">
        <f t="shared" si="1288"/>
        <v>0</v>
      </c>
      <c r="KD378" s="99">
        <f t="shared" si="1289"/>
        <v>0</v>
      </c>
      <c r="KE378" s="99" t="str">
        <f t="shared" si="1290"/>
        <v>i.a.</v>
      </c>
      <c r="KF378" s="99" t="str">
        <f t="shared" si="1191"/>
        <v>i.a.</v>
      </c>
      <c r="KG378" s="99" t="str">
        <f t="shared" si="1192"/>
        <v>i.a.</v>
      </c>
      <c r="KH378" s="99" t="str">
        <f t="shared" si="1193"/>
        <v>i.a.</v>
      </c>
      <c r="KI378" s="94">
        <f t="shared" si="1161"/>
        <v>-1</v>
      </c>
      <c r="KJ378" s="94">
        <f t="shared" si="1162"/>
        <v>4.1885003553660276</v>
      </c>
      <c r="KK378" s="94">
        <f t="shared" si="1163"/>
        <v>-2.9818753865598193</v>
      </c>
      <c r="KL378" s="94">
        <f t="shared" si="1164"/>
        <v>0.23113601559237087</v>
      </c>
      <c r="KM378" s="94">
        <f t="shared" si="1165"/>
        <v>-0.33367346938775505</v>
      </c>
      <c r="KN378" s="392">
        <f t="shared" si="1166"/>
        <v>-0.80520771218445641</v>
      </c>
      <c r="KO378" s="364">
        <f t="shared" si="1167"/>
        <v>-0.13026190476190477</v>
      </c>
      <c r="KP378" s="364">
        <f t="shared" si="1168"/>
        <v>0.17111556329849015</v>
      </c>
      <c r="KQ378" s="364">
        <f t="shared" si="1169"/>
        <v>-6.1467294900221736E-2</v>
      </c>
      <c r="KR378" s="308"/>
      <c r="KS378" s="308">
        <f t="shared" si="1291"/>
        <v>0.13026190476190477</v>
      </c>
      <c r="KT378" s="395">
        <f t="shared" si="1292"/>
        <v>-4.0853658536585367E-2</v>
      </c>
      <c r="KU378" s="308">
        <f t="shared" si="1293"/>
        <v>2.0613636363636365E-2</v>
      </c>
      <c r="KV378" s="308">
        <f t="shared" si="1294"/>
        <v>1.6743589743589745E-2</v>
      </c>
      <c r="KW378" s="308">
        <f t="shared" si="1295"/>
        <v>2.5128205128205128E-2</v>
      </c>
      <c r="KX378" s="308">
        <f t="shared" si="1296"/>
        <v>0.129</v>
      </c>
      <c r="KY378" s="308">
        <f t="shared" si="1297"/>
        <v>1.9542857142857143E-2</v>
      </c>
      <c r="KZ378" s="308" t="str">
        <f t="shared" si="1298"/>
        <v>i.a.</v>
      </c>
      <c r="LA378" s="308" t="str">
        <f t="shared" si="1299"/>
        <v>i.a.</v>
      </c>
      <c r="LB378" s="308" t="str">
        <f t="shared" si="1300"/>
        <v>i.a.</v>
      </c>
      <c r="LC378" s="308" t="str">
        <f t="shared" si="1194"/>
        <v>i.a.</v>
      </c>
    </row>
    <row r="379" spans="1:315" s="1" customFormat="1" ht="17.25" customHeight="1" x14ac:dyDescent="0.3">
      <c r="A379" s="348" t="s">
        <v>533</v>
      </c>
      <c r="B379" s="171">
        <v>32093450</v>
      </c>
      <c r="C379" t="s">
        <v>511</v>
      </c>
      <c r="D379" s="4"/>
      <c r="E379"/>
      <c r="F379"/>
      <c r="G379">
        <v>162300</v>
      </c>
      <c r="H379"/>
      <c r="I379" s="190">
        <v>45105</v>
      </c>
      <c r="J379" s="176"/>
      <c r="K379" s="176" t="s">
        <v>132</v>
      </c>
      <c r="L379" s="178" t="s">
        <v>132</v>
      </c>
      <c r="M379" s="178" t="s">
        <v>204</v>
      </c>
      <c r="N379" s="178" t="s">
        <v>204</v>
      </c>
      <c r="O379" s="178" t="s">
        <v>204</v>
      </c>
      <c r="P379" s="178" t="s">
        <v>204</v>
      </c>
      <c r="Q379" s="94" t="e">
        <f t="shared" si="1107"/>
        <v>#DIV/0!</v>
      </c>
      <c r="R379" s="94" t="e">
        <f t="shared" si="1108"/>
        <v>#DIV/0!</v>
      </c>
      <c r="S379" s="94" t="e">
        <f t="shared" si="1109"/>
        <v>#DIV/0!</v>
      </c>
      <c r="T379" s="94" t="e">
        <f t="shared" si="1110"/>
        <v>#DIV/0!</v>
      </c>
      <c r="U379" s="94" t="e">
        <f t="shared" si="1111"/>
        <v>#DIV/0!</v>
      </c>
      <c r="V379" s="94" t="e">
        <f t="shared" si="1112"/>
        <v>#DIV/0!</v>
      </c>
      <c r="W379" s="362">
        <f t="shared" si="1113"/>
        <v>0</v>
      </c>
      <c r="X379" s="362">
        <f t="shared" si="1114"/>
        <v>0</v>
      </c>
      <c r="Y379" s="362">
        <f t="shared" si="1115"/>
        <v>0</v>
      </c>
      <c r="Z379" s="100"/>
      <c r="AA379" s="396"/>
      <c r="AB379" s="208"/>
      <c r="AC379" s="208"/>
      <c r="AD379" s="228"/>
      <c r="AE379" s="228"/>
      <c r="AF379" s="203"/>
      <c r="AG379" s="219"/>
      <c r="AH379" s="219"/>
      <c r="AI379" s="219"/>
      <c r="AJ379" s="219"/>
      <c r="AK379" s="220"/>
      <c r="AL379" s="94">
        <f t="shared" si="1170"/>
        <v>-1</v>
      </c>
      <c r="AM379" s="94">
        <f t="shared" si="1171"/>
        <v>-0.29657963301735135</v>
      </c>
      <c r="AN379" s="94">
        <f t="shared" si="1195"/>
        <v>0.73235378853356392</v>
      </c>
      <c r="AO379" s="94">
        <f t="shared" si="1196"/>
        <v>-0.12245069947749869</v>
      </c>
      <c r="AP379" s="94">
        <f t="shared" si="1197"/>
        <v>0.1307413760243949</v>
      </c>
      <c r="AQ379" s="94">
        <f t="shared" si="1198"/>
        <v>0.4418796372629844</v>
      </c>
      <c r="AR379" s="362">
        <f t="shared" si="1172"/>
        <v>-12.689</v>
      </c>
      <c r="AS379" s="362">
        <f t="shared" si="1199"/>
        <v>-5.3500000000000014</v>
      </c>
      <c r="AT379" s="362">
        <f t="shared" si="1200"/>
        <v>7.6260000000000012</v>
      </c>
      <c r="AU379" s="266"/>
      <c r="AV379" s="266">
        <v>12.689</v>
      </c>
      <c r="AW379" s="201">
        <v>18.039000000000001</v>
      </c>
      <c r="AX379" s="201">
        <v>10.413</v>
      </c>
      <c r="AY379" s="201">
        <v>11.866</v>
      </c>
      <c r="AZ379" s="205">
        <v>10.494</v>
      </c>
      <c r="BA379" s="267">
        <v>7.2779999999999996</v>
      </c>
      <c r="BB379" s="220">
        <v>9.1910000000000007</v>
      </c>
      <c r="BC379" s="219">
        <v>6.2690000000000001</v>
      </c>
      <c r="BD379" s="219">
        <v>9.6379999999999999</v>
      </c>
      <c r="BE379" s="219">
        <v>9.7759999999999998</v>
      </c>
      <c r="BF379" s="220">
        <v>9.8800000000000008</v>
      </c>
      <c r="BG379" s="94">
        <f t="shared" si="1173"/>
        <v>-1</v>
      </c>
      <c r="BH379" s="94">
        <f t="shared" si="1201"/>
        <v>-0.43094900849858353</v>
      </c>
      <c r="BI379" s="94">
        <f t="shared" si="1202"/>
        <v>5.4919540229885051</v>
      </c>
      <c r="BJ379" s="94">
        <f t="shared" si="1203"/>
        <v>-0.48943661971830987</v>
      </c>
      <c r="BK379" s="94">
        <f t="shared" si="1204"/>
        <v>0.6015037593984961</v>
      </c>
      <c r="BL379" s="94">
        <f t="shared" si="1205"/>
        <v>3.7853403141361261</v>
      </c>
      <c r="BM379" s="362">
        <f t="shared" si="1174"/>
        <v>-3.214</v>
      </c>
      <c r="BN379" s="362">
        <f t="shared" si="1206"/>
        <v>-2.4339999999999997</v>
      </c>
      <c r="BO379" s="362">
        <f t="shared" si="1207"/>
        <v>4.7779999999999996</v>
      </c>
      <c r="BP379" s="266"/>
      <c r="BQ379" s="266">
        <v>3.214</v>
      </c>
      <c r="BR379" s="201">
        <v>5.6479999999999997</v>
      </c>
      <c r="BS379" s="201">
        <v>0.87</v>
      </c>
      <c r="BT379" s="201">
        <v>1.704</v>
      </c>
      <c r="BU379" s="205">
        <v>1.0640000000000001</v>
      </c>
      <c r="BV379" s="267">
        <v>-0.38200000000000001</v>
      </c>
      <c r="BW379" s="220">
        <v>0.58099999999999996</v>
      </c>
      <c r="BX379" s="219">
        <v>-2.4710000000000001</v>
      </c>
      <c r="BY379" s="219">
        <v>0.51100000000000001</v>
      </c>
      <c r="BZ379" s="219">
        <v>0.505</v>
      </c>
      <c r="CA379" s="219">
        <v>0.99</v>
      </c>
      <c r="CB379" s="94">
        <f t="shared" si="1175"/>
        <v>-1</v>
      </c>
      <c r="CC379" s="94">
        <f t="shared" si="1208"/>
        <v>-0.43369872701555867</v>
      </c>
      <c r="CD379" s="94">
        <f t="shared" si="1209"/>
        <v>5.8807785888077859</v>
      </c>
      <c r="CE379" s="94">
        <f t="shared" si="1210"/>
        <v>-0.46830530401034931</v>
      </c>
      <c r="CF379" s="94">
        <f t="shared" si="1211"/>
        <v>0.7235228539576366</v>
      </c>
      <c r="CG379" s="94">
        <f t="shared" si="1212"/>
        <v>2.9331896551724137</v>
      </c>
      <c r="CH379" s="362">
        <f t="shared" si="1176"/>
        <v>-3.2029999999999998</v>
      </c>
      <c r="CI379" s="362">
        <f t="shared" si="1213"/>
        <v>-2.4529999999999998</v>
      </c>
      <c r="CJ379" s="362">
        <f t="shared" si="1214"/>
        <v>4.8339999999999996</v>
      </c>
      <c r="CK379" s="100"/>
      <c r="CL379" s="100">
        <v>3.2029999999999998</v>
      </c>
      <c r="CM379" s="208">
        <v>5.6559999999999997</v>
      </c>
      <c r="CN379" s="208">
        <v>0.82199999999999995</v>
      </c>
      <c r="CO379" s="208">
        <v>1.546</v>
      </c>
      <c r="CP379" s="228">
        <v>0.89700000000000002</v>
      </c>
      <c r="CQ379" s="203">
        <v>-0.46400000000000002</v>
      </c>
      <c r="CR379" s="290">
        <v>0.433</v>
      </c>
      <c r="CS379" s="290">
        <v>-0.83</v>
      </c>
      <c r="CT379" s="290">
        <v>0.156</v>
      </c>
      <c r="CU379" s="290">
        <v>0.105</v>
      </c>
      <c r="CV379" s="290">
        <v>-0.39600000000000002</v>
      </c>
      <c r="CW379" s="94">
        <f t="shared" si="1177"/>
        <v>-1</v>
      </c>
      <c r="CX379" s="94">
        <f t="shared" si="1215"/>
        <v>-0.43504874178190883</v>
      </c>
      <c r="CY379" s="94">
        <f t="shared" si="1216"/>
        <v>5.8921874999999995</v>
      </c>
      <c r="CZ379" s="94">
        <f t="shared" si="1217"/>
        <v>-0.46398659966499162</v>
      </c>
      <c r="DA379" s="94">
        <f t="shared" si="1218"/>
        <v>0.72543352601156075</v>
      </c>
      <c r="DB379" s="94">
        <f t="shared" si="1219"/>
        <v>2.9116022099447512</v>
      </c>
      <c r="DC379" s="362">
        <f t="shared" si="1178"/>
        <v>-2.492</v>
      </c>
      <c r="DD379" s="362">
        <f t="shared" si="1220"/>
        <v>-1.9189999999999996</v>
      </c>
      <c r="DE379" s="362">
        <f t="shared" si="1221"/>
        <v>3.7709999999999995</v>
      </c>
      <c r="DF379" s="266"/>
      <c r="DG379" s="266">
        <v>2.492</v>
      </c>
      <c r="DH379" s="201">
        <v>4.4109999999999996</v>
      </c>
      <c r="DI379" s="201">
        <v>0.64</v>
      </c>
      <c r="DJ379" s="201">
        <v>1.194</v>
      </c>
      <c r="DK379" s="205">
        <v>0.69199999999999995</v>
      </c>
      <c r="DL379" s="267">
        <v>-0.36199999999999999</v>
      </c>
      <c r="DM379" s="219">
        <v>0.32700000000000001</v>
      </c>
      <c r="DN379" s="219">
        <v>-0.63600000000000001</v>
      </c>
      <c r="DO379" s="219">
        <v>0.122</v>
      </c>
      <c r="DP379" s="219">
        <v>7.1999999999999995E-2</v>
      </c>
      <c r="DQ379" s="219">
        <v>-0.308</v>
      </c>
      <c r="DR379" s="94">
        <f t="shared" si="1179"/>
        <v>-1</v>
      </c>
      <c r="DS379" s="94">
        <f t="shared" si="1222"/>
        <v>-9.199590117272001E-2</v>
      </c>
      <c r="DT379" s="94">
        <f t="shared" si="1223"/>
        <v>1.0089204025617566</v>
      </c>
      <c r="DU379" s="94">
        <f t="shared" si="1224"/>
        <v>0.17148981779206851</v>
      </c>
      <c r="DV379" s="94">
        <f t="shared" si="1225"/>
        <v>1.4265279583875161</v>
      </c>
      <c r="DW379" s="94">
        <f t="shared" si="1226"/>
        <v>0.81796690307328612</v>
      </c>
      <c r="DX379" s="362">
        <f t="shared" si="1180"/>
        <v>-7.9749999999999996</v>
      </c>
      <c r="DY379" s="362">
        <f t="shared" si="1227"/>
        <v>-0.80799999999999983</v>
      </c>
      <c r="DZ379" s="362">
        <f t="shared" si="1228"/>
        <v>4.4109999999999996</v>
      </c>
      <c r="EA379" s="100"/>
      <c r="EB379" s="100">
        <v>7.9749999999999996</v>
      </c>
      <c r="EC379" s="208">
        <v>8.7829999999999995</v>
      </c>
      <c r="ED379" s="208">
        <v>4.3719999999999999</v>
      </c>
      <c r="EE379" s="208">
        <v>3.7320000000000002</v>
      </c>
      <c r="EF379" s="228">
        <v>1.538</v>
      </c>
      <c r="EG379" s="203">
        <v>0.84599999999999997</v>
      </c>
      <c r="EH379" s="290">
        <v>1.208</v>
      </c>
      <c r="EI379" s="290">
        <v>0.35599999999999998</v>
      </c>
      <c r="EJ379" s="290">
        <v>0.85299999999999998</v>
      </c>
      <c r="EK379" s="290">
        <v>0.73</v>
      </c>
      <c r="EL379" s="290">
        <v>0.65900000000000003</v>
      </c>
      <c r="EM379" s="94">
        <f t="shared" si="1181"/>
        <v>-1</v>
      </c>
      <c r="EN379" s="94">
        <f t="shared" si="1229"/>
        <v>0.11804229436310917</v>
      </c>
      <c r="EO379" s="94">
        <f t="shared" si="1230"/>
        <v>0.17433554817275751</v>
      </c>
      <c r="EP379" s="94">
        <f t="shared" si="1231"/>
        <v>0.35387383335207445</v>
      </c>
      <c r="EQ379" s="94">
        <f t="shared" si="1232"/>
        <v>5.3922730504858976E-2</v>
      </c>
      <c r="ER379" s="94">
        <f t="shared" si="1233"/>
        <v>0.33280682356657715</v>
      </c>
      <c r="ES379" s="362">
        <f t="shared" si="1182"/>
        <v>-15.808</v>
      </c>
      <c r="ET379" s="362">
        <f t="shared" si="1234"/>
        <v>1.6690000000000005</v>
      </c>
      <c r="EU379" s="362">
        <f t="shared" si="1235"/>
        <v>2.0990000000000002</v>
      </c>
      <c r="EV379" s="100"/>
      <c r="EW379" s="100">
        <v>15.808</v>
      </c>
      <c r="EX379" s="208">
        <v>14.138999999999999</v>
      </c>
      <c r="EY379" s="208">
        <v>12.04</v>
      </c>
      <c r="EZ379" s="208">
        <v>8.8930000000000007</v>
      </c>
      <c r="FA379" s="228">
        <v>8.4380000000000006</v>
      </c>
      <c r="FB379" s="203">
        <v>6.3310000000000004</v>
      </c>
      <c r="FC379" s="290">
        <v>6.8550000000000004</v>
      </c>
      <c r="FD379" s="290">
        <v>7.08</v>
      </c>
      <c r="FE379" s="290">
        <v>11.103999999999999</v>
      </c>
      <c r="FF379" s="290">
        <v>11.068</v>
      </c>
      <c r="FG379" s="290">
        <v>10.347</v>
      </c>
      <c r="FH379" s="94">
        <f t="shared" si="1183"/>
        <v>-1</v>
      </c>
      <c r="FI379" s="94">
        <f t="shared" si="1236"/>
        <v>-0.2608695652173913</v>
      </c>
      <c r="FJ379" s="94">
        <f t="shared" si="1237"/>
        <v>0</v>
      </c>
      <c r="FK379" s="94">
        <f t="shared" si="1238"/>
        <v>4.5454545454545456E-2</v>
      </c>
      <c r="FL379" s="94">
        <f t="shared" si="1239"/>
        <v>0.1</v>
      </c>
      <c r="FM379" s="94">
        <f t="shared" si="1240"/>
        <v>0.1111111111111111</v>
      </c>
      <c r="FN379" s="362">
        <f t="shared" si="1184"/>
        <v>-17</v>
      </c>
      <c r="FO379" s="362">
        <f t="shared" si="1241"/>
        <v>-6</v>
      </c>
      <c r="FP379" s="362">
        <f t="shared" si="1242"/>
        <v>0</v>
      </c>
      <c r="FQ379" s="486"/>
      <c r="FR379" s="486">
        <v>17</v>
      </c>
      <c r="FS379" s="2">
        <v>23</v>
      </c>
      <c r="FT379" s="2">
        <v>23</v>
      </c>
      <c r="FU379" s="2">
        <v>22</v>
      </c>
      <c r="FV379" s="488">
        <v>20</v>
      </c>
      <c r="FW379" s="487">
        <v>18</v>
      </c>
      <c r="FX379" s="494">
        <v>19</v>
      </c>
      <c r="FY379" s="494">
        <v>19</v>
      </c>
      <c r="FZ379" s="494">
        <v>22</v>
      </c>
      <c r="GA379" s="494">
        <v>22</v>
      </c>
      <c r="GB379" s="494">
        <v>23</v>
      </c>
      <c r="GC379" s="96"/>
      <c r="GD379" s="35"/>
      <c r="GE379" s="1" t="s">
        <v>81</v>
      </c>
      <c r="GF379" s="336"/>
      <c r="GG379" s="1">
        <v>6973</v>
      </c>
      <c r="GH379" s="1" t="s">
        <v>600</v>
      </c>
      <c r="GI379" s="18" t="s">
        <v>79</v>
      </c>
      <c r="GJ379" s="94">
        <f t="shared" si="1116"/>
        <v>-1</v>
      </c>
      <c r="GK379" s="94">
        <f t="shared" si="1117"/>
        <v>-0.55545451449395356</v>
      </c>
      <c r="GL379" s="94">
        <f t="shared" si="1118"/>
        <v>3.2388315989128311</v>
      </c>
      <c r="GM379" s="94">
        <f t="shared" si="1119"/>
        <v>-0.65424098619626614</v>
      </c>
      <c r="GN379" s="94">
        <f t="shared" si="1120"/>
        <v>-0.22032666340891743</v>
      </c>
      <c r="GO379" s="392">
        <f t="shared" si="1121"/>
        <v>2.6655920938440172</v>
      </c>
      <c r="GP379" s="366">
        <f t="shared" si="1122"/>
        <v>-0.38226518677646498</v>
      </c>
      <c r="GQ379" s="366">
        <f t="shared" si="1123"/>
        <v>-0.47763599148275199</v>
      </c>
      <c r="GR379" s="366">
        <f t="shared" si="1124"/>
        <v>0.657038394448753</v>
      </c>
      <c r="GS379" s="94">
        <f t="shared" si="1185"/>
        <v>0</v>
      </c>
      <c r="GT379" s="94">
        <f t="shared" si="1243"/>
        <v>0.38226518677646498</v>
      </c>
      <c r="GU379" s="392">
        <f t="shared" si="1244"/>
        <v>0.85990117825921697</v>
      </c>
      <c r="GV379" s="94">
        <f t="shared" si="1245"/>
        <v>0.20286278381046396</v>
      </c>
      <c r="GW379" s="94">
        <f t="shared" si="1246"/>
        <v>0.58671726755218212</v>
      </c>
      <c r="GX379" s="94">
        <f t="shared" si="1247"/>
        <v>0.75251677852348997</v>
      </c>
      <c r="GY379" s="94">
        <f t="shared" si="1248"/>
        <v>-0.45180136319376829</v>
      </c>
      <c r="GZ379" s="94">
        <f t="shared" si="1249"/>
        <v>0.55370843989769813</v>
      </c>
      <c r="HA379" s="94">
        <f t="shared" si="1250"/>
        <v>-1.3730355665839535</v>
      </c>
      <c r="HB379" s="94">
        <f t="shared" si="1251"/>
        <v>0.19709412507896398</v>
      </c>
      <c r="HC379" s="94">
        <f t="shared" si="1252"/>
        <v>0.15118790496760259</v>
      </c>
      <c r="HD379" s="94">
        <f t="shared" si="1125"/>
        <v>-1</v>
      </c>
      <c r="HE379" s="94">
        <f t="shared" si="1126"/>
        <v>-0.50254830512186255</v>
      </c>
      <c r="HF379" s="94">
        <f t="shared" si="1127"/>
        <v>4.191033789037717</v>
      </c>
      <c r="HG379" s="94">
        <f t="shared" si="1128"/>
        <v>-0.57729069203353678</v>
      </c>
      <c r="HH379" s="94">
        <f t="shared" si="1129"/>
        <v>0.36475731478601287</v>
      </c>
      <c r="HI379" s="392">
        <f t="shared" si="1130"/>
        <v>3.4867964914482328</v>
      </c>
      <c r="HJ379" s="366">
        <f t="shared" si="1131"/>
        <v>-0.21464587437806792</v>
      </c>
      <c r="HK379" s="366">
        <f t="shared" si="1132"/>
        <v>-0.21684501526630351</v>
      </c>
      <c r="HL379" s="366">
        <f t="shared" si="1133"/>
        <v>0.34836854693190789</v>
      </c>
      <c r="HM379" s="94">
        <f t="shared" si="1186"/>
        <v>0</v>
      </c>
      <c r="HN379" s="94">
        <f t="shared" si="1253"/>
        <v>0.21464587437806792</v>
      </c>
      <c r="HO379" s="392">
        <f t="shared" si="1254"/>
        <v>0.43149088964437143</v>
      </c>
      <c r="HP379" s="94">
        <f t="shared" si="1255"/>
        <v>8.3122342712463576E-2</v>
      </c>
      <c r="HQ379" s="94">
        <f t="shared" si="1256"/>
        <v>0.19664185563441228</v>
      </c>
      <c r="HR379" s="94">
        <f t="shared" si="1257"/>
        <v>0.14408558467059379</v>
      </c>
      <c r="HS379" s="94">
        <f t="shared" si="1258"/>
        <v>-5.7940239648111631E-2</v>
      </c>
      <c r="HT379" s="94">
        <f t="shared" si="1259"/>
        <v>8.3387154646573369E-2</v>
      </c>
      <c r="HU379" s="94">
        <f t="shared" si="1260"/>
        <v>-0.27177738671359442</v>
      </c>
      <c r="HV379" s="94">
        <f t="shared" si="1261"/>
        <v>4.6094172830597156E-2</v>
      </c>
      <c r="HW379" s="94">
        <f t="shared" si="1262"/>
        <v>4.7163203362129348E-2</v>
      </c>
      <c r="HX379" s="94" t="e">
        <f t="shared" si="1134"/>
        <v>#VALUE!</v>
      </c>
      <c r="HY379" s="94">
        <f t="shared" si="1135"/>
        <v>-0.18786247764936026</v>
      </c>
      <c r="HZ379" s="94">
        <f t="shared" si="1136"/>
        <v>0.71068686942807469</v>
      </c>
      <c r="IA379" s="94">
        <f t="shared" si="1137"/>
        <v>-0.13471271182517724</v>
      </c>
      <c r="IB379" s="94">
        <f t="shared" si="1138"/>
        <v>1.3023774781146815</v>
      </c>
      <c r="IC379" s="392">
        <f t="shared" si="1139"/>
        <v>0.36401380224661961</v>
      </c>
      <c r="ID379" s="366" t="e">
        <f t="shared" si="1140"/>
        <v>#VALUE!</v>
      </c>
      <c r="IE379" s="366">
        <f t="shared" si="1141"/>
        <v>-0.11669822060926027</v>
      </c>
      <c r="IF379" s="366">
        <f t="shared" si="1142"/>
        <v>0.25806669378235403</v>
      </c>
      <c r="IG379" s="94" t="str">
        <f t="shared" si="1187"/>
        <v>i.a.</v>
      </c>
      <c r="IH379" s="94">
        <f t="shared" si="1263"/>
        <v>0.50449139676113364</v>
      </c>
      <c r="II379" s="392">
        <f t="shared" si="1264"/>
        <v>0.62118961737039391</v>
      </c>
      <c r="IJ379" s="94">
        <f t="shared" si="1265"/>
        <v>0.36312292358803988</v>
      </c>
      <c r="IK379" s="94">
        <f t="shared" si="1266"/>
        <v>0.41965590914202183</v>
      </c>
      <c r="IL379" s="94">
        <f t="shared" si="1267"/>
        <v>0.18227068025598483</v>
      </c>
      <c r="IM379" s="94">
        <f t="shared" si="1268"/>
        <v>0.13362817880271677</v>
      </c>
      <c r="IN379" s="94">
        <f t="shared" si="1269"/>
        <v>0.17622173595915389</v>
      </c>
      <c r="IO379" s="94">
        <f t="shared" si="1270"/>
        <v>5.0282485875706211E-2</v>
      </c>
      <c r="IP379" s="94">
        <f t="shared" si="1271"/>
        <v>7.6819164265129691E-2</v>
      </c>
      <c r="IQ379" s="94">
        <f t="shared" si="1272"/>
        <v>6.5955908926635345E-2</v>
      </c>
      <c r="IR379" s="94">
        <f t="shared" si="1188"/>
        <v>6.3689958442060504E-2</v>
      </c>
      <c r="IS379" s="94" t="e">
        <f t="shared" si="1143"/>
        <v>#VALUE!</v>
      </c>
      <c r="IT379" s="94" t="e">
        <f t="shared" si="1144"/>
        <v>#VALUE!</v>
      </c>
      <c r="IU379" s="94" t="e">
        <f t="shared" si="1145"/>
        <v>#VALUE!</v>
      </c>
      <c r="IV379" s="94" t="e">
        <f t="shared" si="1146"/>
        <v>#VALUE!</v>
      </c>
      <c r="IW379" s="94" t="e">
        <f t="shared" si="1147"/>
        <v>#VALUE!</v>
      </c>
      <c r="IX379" s="392" t="e">
        <f t="shared" si="1148"/>
        <v>#VALUE!</v>
      </c>
      <c r="IY379" s="366" t="e">
        <f t="shared" si="1149"/>
        <v>#VALUE!</v>
      </c>
      <c r="IZ379" s="366" t="e">
        <f t="shared" si="1150"/>
        <v>#VALUE!</v>
      </c>
      <c r="JA379" s="366" t="e">
        <f t="shared" si="1151"/>
        <v>#VALUE!</v>
      </c>
      <c r="JB379" s="392"/>
      <c r="JC379" s="94" t="str">
        <f t="shared" si="1273"/>
        <v>i.a.</v>
      </c>
      <c r="JD379" s="392" t="str">
        <f t="shared" si="1274"/>
        <v>i.a.</v>
      </c>
      <c r="JE379" s="94" t="str">
        <f t="shared" si="1275"/>
        <v>i.a.</v>
      </c>
      <c r="JF379" s="94" t="str">
        <f t="shared" si="1276"/>
        <v>i.a.</v>
      </c>
      <c r="JG379" s="94" t="str">
        <f t="shared" si="1277"/>
        <v>i.a.</v>
      </c>
      <c r="JH379" s="94" t="str">
        <f t="shared" si="1278"/>
        <v>i.a.</v>
      </c>
      <c r="JI379" s="94" t="str">
        <f t="shared" si="1279"/>
        <v>i.a.</v>
      </c>
      <c r="JJ379" s="94" t="str">
        <f t="shared" si="1280"/>
        <v>i.a.</v>
      </c>
      <c r="JK379" s="94" t="str">
        <f t="shared" si="1281"/>
        <v>i.a.</v>
      </c>
      <c r="JL379" s="94" t="str">
        <f t="shared" si="1282"/>
        <v>i.a.</v>
      </c>
      <c r="JM379" s="94" t="str">
        <f t="shared" si="1189"/>
        <v>i.a.</v>
      </c>
      <c r="JN379" s="94" t="e">
        <f t="shared" si="1152"/>
        <v>#VALUE!</v>
      </c>
      <c r="JO379" s="94" t="e">
        <f t="shared" si="1153"/>
        <v>#DIV/0!</v>
      </c>
      <c r="JP379" s="94" t="e">
        <f t="shared" si="1154"/>
        <v>#DIV/0!</v>
      </c>
      <c r="JQ379" s="94" t="e">
        <f t="shared" si="1155"/>
        <v>#DIV/0!</v>
      </c>
      <c r="JR379" s="94" t="e">
        <f t="shared" si="1156"/>
        <v>#DIV/0!</v>
      </c>
      <c r="JS379" s="392" t="e">
        <f t="shared" si="1157"/>
        <v>#DIV/0!</v>
      </c>
      <c r="JT379" s="364" t="e">
        <f t="shared" si="1158"/>
        <v>#VALUE!</v>
      </c>
      <c r="JU379" s="364">
        <f t="shared" si="1159"/>
        <v>0</v>
      </c>
      <c r="JV379" s="364">
        <f t="shared" si="1160"/>
        <v>0</v>
      </c>
      <c r="JW379" s="99" t="str">
        <f t="shared" si="1190"/>
        <v>i.a.</v>
      </c>
      <c r="JX379" s="99">
        <f t="shared" si="1283"/>
        <v>0</v>
      </c>
      <c r="JY379" s="393">
        <f t="shared" si="1284"/>
        <v>0</v>
      </c>
      <c r="JZ379" s="99">
        <f t="shared" si="1285"/>
        <v>0</v>
      </c>
      <c r="KA379" s="99">
        <f t="shared" si="1286"/>
        <v>0</v>
      </c>
      <c r="KB379" s="99">
        <f t="shared" si="1287"/>
        <v>0</v>
      </c>
      <c r="KC379" s="99">
        <f t="shared" si="1288"/>
        <v>0</v>
      </c>
      <c r="KD379" s="99">
        <f t="shared" si="1289"/>
        <v>0</v>
      </c>
      <c r="KE379" s="99">
        <f t="shared" si="1290"/>
        <v>0</v>
      </c>
      <c r="KF379" s="99">
        <f t="shared" si="1191"/>
        <v>0</v>
      </c>
      <c r="KG379" s="99">
        <f t="shared" si="1192"/>
        <v>0</v>
      </c>
      <c r="KH379" s="99">
        <f t="shared" si="1193"/>
        <v>0</v>
      </c>
      <c r="KI379" s="94">
        <f t="shared" si="1161"/>
        <v>-1</v>
      </c>
      <c r="KJ379" s="94">
        <f t="shared" si="1162"/>
        <v>-0.23382768949163824</v>
      </c>
      <c r="KK379" s="94">
        <f t="shared" si="1163"/>
        <v>5.8807785888077859</v>
      </c>
      <c r="KL379" s="94">
        <f t="shared" si="1164"/>
        <v>-0.49142246470555156</v>
      </c>
      <c r="KM379" s="94">
        <f t="shared" si="1165"/>
        <v>0.56683895814330609</v>
      </c>
      <c r="KN379" s="392">
        <f t="shared" si="1166"/>
        <v>2.7398706896551723</v>
      </c>
      <c r="KO379" s="364">
        <f t="shared" si="1167"/>
        <v>-0.18841176470588233</v>
      </c>
      <c r="KP379" s="364">
        <f t="shared" si="1168"/>
        <v>-5.7501278772378511E-2</v>
      </c>
      <c r="KQ379" s="364">
        <f t="shared" si="1169"/>
        <v>0.21017391304347824</v>
      </c>
      <c r="KR379" s="308"/>
      <c r="KS379" s="308">
        <f t="shared" si="1291"/>
        <v>0.18841176470588233</v>
      </c>
      <c r="KT379" s="395">
        <f t="shared" si="1292"/>
        <v>0.24591304347826085</v>
      </c>
      <c r="KU379" s="308">
        <f t="shared" si="1293"/>
        <v>3.5739130434782607E-2</v>
      </c>
      <c r="KV379" s="308">
        <f t="shared" si="1294"/>
        <v>7.0272727272727278E-2</v>
      </c>
      <c r="KW379" s="308">
        <f t="shared" si="1295"/>
        <v>4.4850000000000001E-2</v>
      </c>
      <c r="KX379" s="308">
        <f t="shared" si="1296"/>
        <v>-2.5777777777777778E-2</v>
      </c>
      <c r="KY379" s="308">
        <f t="shared" si="1297"/>
        <v>2.2789473684210526E-2</v>
      </c>
      <c r="KZ379" s="308">
        <f t="shared" si="1298"/>
        <v>-4.3684210526315791E-2</v>
      </c>
      <c r="LA379" s="308">
        <f t="shared" si="1299"/>
        <v>7.0909090909090913E-3</v>
      </c>
      <c r="LB379" s="308">
        <f t="shared" si="1300"/>
        <v>4.7727272727272722E-3</v>
      </c>
      <c r="LC379" s="308">
        <f t="shared" si="1194"/>
        <v>-1.7217391304347827E-2</v>
      </c>
    </row>
    <row r="380" spans="1:315" s="1" customFormat="1" ht="15.75" customHeight="1" x14ac:dyDescent="0.3">
      <c r="A380" s="348" t="s">
        <v>541</v>
      </c>
      <c r="B380" s="171">
        <v>71283011</v>
      </c>
      <c r="C380" t="s">
        <v>511</v>
      </c>
      <c r="D380" s="4"/>
      <c r="E380">
        <v>1</v>
      </c>
      <c r="F380"/>
      <c r="G380">
        <v>251200</v>
      </c>
      <c r="H380"/>
      <c r="I380" s="190">
        <v>45035</v>
      </c>
      <c r="J380" s="176"/>
      <c r="K380" s="176" t="s">
        <v>132</v>
      </c>
      <c r="L380" s="178" t="s">
        <v>132</v>
      </c>
      <c r="M380" s="178" t="s">
        <v>132</v>
      </c>
      <c r="N380" s="178" t="s">
        <v>132</v>
      </c>
      <c r="O380" s="178" t="s">
        <v>132</v>
      </c>
      <c r="P380" s="178" t="s">
        <v>132</v>
      </c>
      <c r="Q380" s="94" t="e">
        <f t="shared" si="1107"/>
        <v>#DIV/0!</v>
      </c>
      <c r="R380" s="94" t="e">
        <f t="shared" si="1108"/>
        <v>#DIV/0!</v>
      </c>
      <c r="S380" s="94" t="e">
        <f t="shared" si="1109"/>
        <v>#DIV/0!</v>
      </c>
      <c r="T380" s="94" t="e">
        <f t="shared" si="1110"/>
        <v>#DIV/0!</v>
      </c>
      <c r="U380" s="94" t="e">
        <f t="shared" si="1111"/>
        <v>#DIV/0!</v>
      </c>
      <c r="V380" s="94" t="e">
        <f t="shared" si="1112"/>
        <v>#DIV/0!</v>
      </c>
      <c r="W380" s="362">
        <f t="shared" si="1113"/>
        <v>0</v>
      </c>
      <c r="X380" s="362">
        <f t="shared" si="1114"/>
        <v>0</v>
      </c>
      <c r="Y380" s="362">
        <f t="shared" si="1115"/>
        <v>0</v>
      </c>
      <c r="Z380" s="100"/>
      <c r="AA380" s="396"/>
      <c r="AB380" s="208"/>
      <c r="AC380" s="208"/>
      <c r="AD380" s="208"/>
      <c r="AE380" s="208"/>
      <c r="AF380" s="100"/>
      <c r="AG380" s="103"/>
      <c r="AH380" s="219"/>
      <c r="AI380" s="219"/>
      <c r="AJ380" s="219"/>
      <c r="AK380" s="220"/>
      <c r="AL380" s="94">
        <f t="shared" si="1170"/>
        <v>-1</v>
      </c>
      <c r="AM380" s="94">
        <f t="shared" si="1171"/>
        <v>2.1524620296024005E-2</v>
      </c>
      <c r="AN380" s="94">
        <f t="shared" si="1195"/>
        <v>4.1773746535651329E-2</v>
      </c>
      <c r="AO380" s="94">
        <f t="shared" si="1196"/>
        <v>-5.1634249047524334E-3</v>
      </c>
      <c r="AP380" s="94">
        <f t="shared" si="1197"/>
        <v>3.7823214192809963E-2</v>
      </c>
      <c r="AQ380" s="94">
        <f t="shared" si="1198"/>
        <v>6.3785040263441894E-2</v>
      </c>
      <c r="AR380" s="362">
        <f t="shared" si="1172"/>
        <v>-42.238</v>
      </c>
      <c r="AS380" s="362">
        <f t="shared" si="1199"/>
        <v>0.89000000000000057</v>
      </c>
      <c r="AT380" s="362">
        <f t="shared" si="1200"/>
        <v>1.6580000000000013</v>
      </c>
      <c r="AU380" s="266"/>
      <c r="AV380" s="266">
        <v>42.238</v>
      </c>
      <c r="AW380" s="201">
        <v>41.347999999999999</v>
      </c>
      <c r="AX380" s="201">
        <v>39.69</v>
      </c>
      <c r="AY380" s="201">
        <v>39.896000000000001</v>
      </c>
      <c r="AZ380" s="201">
        <v>38.442</v>
      </c>
      <c r="BA380" s="266">
        <v>36.137</v>
      </c>
      <c r="BB380" s="101">
        <v>34.182000000000002</v>
      </c>
      <c r="BC380" s="219">
        <v>27.116</v>
      </c>
      <c r="BD380" s="219">
        <v>32.279000000000003</v>
      </c>
      <c r="BE380" s="219">
        <v>36.491</v>
      </c>
      <c r="BF380" s="220">
        <v>35.286999999999999</v>
      </c>
      <c r="BG380" s="94">
        <f t="shared" si="1173"/>
        <v>-1</v>
      </c>
      <c r="BH380" s="94">
        <f t="shared" si="1201"/>
        <v>-9.7658480868075423E-2</v>
      </c>
      <c r="BI380" s="94">
        <f t="shared" si="1202"/>
        <v>8.9336817220355844E-2</v>
      </c>
      <c r="BJ380" s="94">
        <f t="shared" si="1203"/>
        <v>0.18679858239810995</v>
      </c>
      <c r="BK380" s="94">
        <f t="shared" si="1204"/>
        <v>9.5970221718724699E-2</v>
      </c>
      <c r="BL380" s="94">
        <f t="shared" si="1205"/>
        <v>0.15906959294691425</v>
      </c>
      <c r="BM380" s="362">
        <f t="shared" si="1174"/>
        <v>-7.9</v>
      </c>
      <c r="BN380" s="362">
        <f t="shared" si="1206"/>
        <v>-0.85500000000000043</v>
      </c>
      <c r="BO380" s="362">
        <f t="shared" si="1207"/>
        <v>0.71799999999999997</v>
      </c>
      <c r="BP380" s="266"/>
      <c r="BQ380" s="266">
        <v>7.9</v>
      </c>
      <c r="BR380" s="201">
        <v>8.7550000000000008</v>
      </c>
      <c r="BS380" s="201">
        <v>8.0370000000000008</v>
      </c>
      <c r="BT380" s="201">
        <v>6.7720000000000002</v>
      </c>
      <c r="BU380" s="201">
        <v>6.1790000000000003</v>
      </c>
      <c r="BV380" s="266">
        <v>5.3310000000000004</v>
      </c>
      <c r="BW380" s="101">
        <v>4.4740000000000002</v>
      </c>
      <c r="BX380" s="219">
        <v>-2.1230000000000002</v>
      </c>
      <c r="BY380" s="219">
        <v>2.423</v>
      </c>
      <c r="BZ380" s="219">
        <v>1.3779999999999999</v>
      </c>
      <c r="CA380" s="219">
        <v>0.63800000000000001</v>
      </c>
      <c r="CB380" s="94">
        <f t="shared" si="1175"/>
        <v>-1</v>
      </c>
      <c r="CC380" s="94">
        <f t="shared" si="1208"/>
        <v>-0.11358106613581058</v>
      </c>
      <c r="CD380" s="94">
        <f t="shared" si="1209"/>
        <v>0.19193250725019767</v>
      </c>
      <c r="CE380" s="94">
        <f t="shared" si="1210"/>
        <v>2.3475445223961194E-2</v>
      </c>
      <c r="CF380" s="94">
        <f t="shared" si="1211"/>
        <v>0.29083942877046326</v>
      </c>
      <c r="CG380" s="94">
        <f t="shared" si="1212"/>
        <v>0.33379790940766557</v>
      </c>
      <c r="CH380" s="362">
        <f t="shared" si="1176"/>
        <v>-8.0150000000000006</v>
      </c>
      <c r="CI380" s="362">
        <f t="shared" si="1213"/>
        <v>-1.0269999999999992</v>
      </c>
      <c r="CJ380" s="362">
        <f t="shared" si="1214"/>
        <v>1.4559999999999995</v>
      </c>
      <c r="CK380" s="100"/>
      <c r="CL380" s="100">
        <v>8.0150000000000006</v>
      </c>
      <c r="CM380" s="208">
        <v>9.0419999999999998</v>
      </c>
      <c r="CN380" s="208">
        <v>7.5860000000000003</v>
      </c>
      <c r="CO380" s="208">
        <v>7.4119999999999999</v>
      </c>
      <c r="CP380" s="208">
        <v>5.742</v>
      </c>
      <c r="CQ380" s="100">
        <v>4.3049999999999997</v>
      </c>
      <c r="CR380" s="102">
        <v>3.07</v>
      </c>
      <c r="CS380" s="290">
        <v>-3.7309999999999999</v>
      </c>
      <c r="CT380" s="290">
        <v>0.35099999999999998</v>
      </c>
      <c r="CU380" s="290">
        <v>1.0900000000000001</v>
      </c>
      <c r="CV380" s="290">
        <v>0.182</v>
      </c>
      <c r="CW380" s="94">
        <f t="shared" si="1177"/>
        <v>-1</v>
      </c>
      <c r="CX380" s="94">
        <f t="shared" si="1215"/>
        <v>-0.12012136257067996</v>
      </c>
      <c r="CY380" s="94">
        <f t="shared" si="1216"/>
        <v>0.26214099216710185</v>
      </c>
      <c r="CZ380" s="94">
        <f t="shared" si="1217"/>
        <v>-1.7276770441327399E-2</v>
      </c>
      <c r="DA380" s="94">
        <f t="shared" si="1218"/>
        <v>0.31488978857399919</v>
      </c>
      <c r="DB380" s="94">
        <f t="shared" si="1219"/>
        <v>0.35755725190839688</v>
      </c>
      <c r="DC380" s="362">
        <f t="shared" si="1178"/>
        <v>-6.38</v>
      </c>
      <c r="DD380" s="362">
        <f t="shared" si="1220"/>
        <v>-0.87100000000000044</v>
      </c>
      <c r="DE380" s="362">
        <f t="shared" si="1221"/>
        <v>1.5060000000000002</v>
      </c>
      <c r="DF380" s="266"/>
      <c r="DG380" s="266">
        <v>6.38</v>
      </c>
      <c r="DH380" s="201">
        <v>7.2510000000000003</v>
      </c>
      <c r="DI380" s="201">
        <v>5.7450000000000001</v>
      </c>
      <c r="DJ380" s="201">
        <v>5.8460000000000001</v>
      </c>
      <c r="DK380" s="201">
        <v>4.4459999999999997</v>
      </c>
      <c r="DL380" s="266">
        <v>3.2749999999999999</v>
      </c>
      <c r="DM380" s="103">
        <v>2.2879999999999998</v>
      </c>
      <c r="DN380" s="219">
        <v>-2.9550000000000001</v>
      </c>
      <c r="DO380" s="219">
        <v>8.98</v>
      </c>
      <c r="DP380" s="219">
        <v>0.85</v>
      </c>
      <c r="DQ380" s="219">
        <v>0.20200000000000001</v>
      </c>
      <c r="DR380" s="94">
        <f t="shared" si="1179"/>
        <v>-1</v>
      </c>
      <c r="DS380" s="94">
        <f t="shared" si="1222"/>
        <v>-1.9342944358811634E-2</v>
      </c>
      <c r="DT380" s="94">
        <f t="shared" si="1223"/>
        <v>0.11950600575198794</v>
      </c>
      <c r="DU380" s="94">
        <f t="shared" si="1224"/>
        <v>0.24258986756359047</v>
      </c>
      <c r="DV380" s="94">
        <f t="shared" si="1225"/>
        <v>0.3081619183808163</v>
      </c>
      <c r="DW380" s="94">
        <f t="shared" si="1226"/>
        <v>0.32184660123591402</v>
      </c>
      <c r="DX380" s="362">
        <f t="shared" si="1180"/>
        <v>-32.447000000000003</v>
      </c>
      <c r="DY380" s="362">
        <f t="shared" si="1227"/>
        <v>-0.64000000000000057</v>
      </c>
      <c r="DZ380" s="362">
        <f t="shared" si="1228"/>
        <v>3.5320000000000036</v>
      </c>
      <c r="EA380" s="100"/>
      <c r="EB380" s="100">
        <v>32.447000000000003</v>
      </c>
      <c r="EC380" s="208">
        <v>33.087000000000003</v>
      </c>
      <c r="ED380" s="208">
        <v>29.555</v>
      </c>
      <c r="EE380" s="208">
        <v>23.785</v>
      </c>
      <c r="EF380" s="208">
        <v>18.181999999999999</v>
      </c>
      <c r="EG380" s="100">
        <v>13.755000000000001</v>
      </c>
      <c r="EH380" s="102">
        <v>10.432</v>
      </c>
      <c r="EI380" s="290">
        <v>8.3339999999999996</v>
      </c>
      <c r="EJ380" s="290">
        <v>6.5620000000000003</v>
      </c>
      <c r="EK380" s="290">
        <v>1.554</v>
      </c>
      <c r="EL380" s="290">
        <v>0.754</v>
      </c>
      <c r="EM380" s="94">
        <f t="shared" si="1181"/>
        <v>-1</v>
      </c>
      <c r="EN380" s="94">
        <f t="shared" si="1229"/>
        <v>-3.8895676965148174E-2</v>
      </c>
      <c r="EO380" s="94">
        <f t="shared" si="1230"/>
        <v>7.639073729039135E-2</v>
      </c>
      <c r="EP380" s="94">
        <f t="shared" si="1231"/>
        <v>0.2870846180198699</v>
      </c>
      <c r="EQ380" s="94">
        <f t="shared" si="1232"/>
        <v>-8.8087248322148148E-3</v>
      </c>
      <c r="ER380" s="94">
        <f t="shared" si="1233"/>
        <v>0.17614997885636416</v>
      </c>
      <c r="ES380" s="362">
        <f t="shared" si="1182"/>
        <v>-66.073999999999998</v>
      </c>
      <c r="ET380" s="362">
        <f t="shared" si="1234"/>
        <v>-2.6740000000000066</v>
      </c>
      <c r="EU380" s="362">
        <f t="shared" si="1235"/>
        <v>4.8790000000000049</v>
      </c>
      <c r="EV380" s="100"/>
      <c r="EW380" s="100">
        <v>66.073999999999998</v>
      </c>
      <c r="EX380" s="208">
        <v>68.748000000000005</v>
      </c>
      <c r="EY380" s="208">
        <v>63.869</v>
      </c>
      <c r="EZ380" s="208">
        <v>49.622999999999998</v>
      </c>
      <c r="FA380" s="208">
        <v>50.064</v>
      </c>
      <c r="FB380" s="100">
        <v>42.566000000000003</v>
      </c>
      <c r="FC380" s="102">
        <v>43.618000000000002</v>
      </c>
      <c r="FD380" s="290">
        <v>43.295999999999999</v>
      </c>
      <c r="FE380" s="290">
        <v>50.939</v>
      </c>
      <c r="FF380" s="290">
        <v>34.235999999999997</v>
      </c>
      <c r="FG380" s="290">
        <v>35.146000000000001</v>
      </c>
      <c r="FH380" s="94">
        <f t="shared" si="1183"/>
        <v>-1</v>
      </c>
      <c r="FI380" s="94">
        <f t="shared" si="1236"/>
        <v>1.9230769230769232E-2</v>
      </c>
      <c r="FJ380" s="94">
        <f t="shared" si="1237"/>
        <v>-3.7037037037037035E-2</v>
      </c>
      <c r="FK380" s="94">
        <f t="shared" si="1238"/>
        <v>-5.2631578947368418E-2</v>
      </c>
      <c r="FL380" s="94">
        <f t="shared" si="1239"/>
        <v>3.6363636363636362E-2</v>
      </c>
      <c r="FM380" s="94">
        <f t="shared" si="1240"/>
        <v>0</v>
      </c>
      <c r="FN380" s="362">
        <f t="shared" si="1184"/>
        <v>-53</v>
      </c>
      <c r="FO380" s="362">
        <f t="shared" si="1241"/>
        <v>1</v>
      </c>
      <c r="FP380" s="362">
        <f t="shared" si="1242"/>
        <v>-2</v>
      </c>
      <c r="FQ380" s="486"/>
      <c r="FR380" s="486">
        <v>53</v>
      </c>
      <c r="FS380" s="2">
        <v>52</v>
      </c>
      <c r="FT380" s="2">
        <v>54</v>
      </c>
      <c r="FU380" s="2">
        <v>57</v>
      </c>
      <c r="FV380" s="2">
        <v>55</v>
      </c>
      <c r="FW380" s="486">
        <v>55</v>
      </c>
      <c r="FX380" s="96">
        <v>53</v>
      </c>
      <c r="FY380" s="494">
        <v>53</v>
      </c>
      <c r="FZ380" s="494">
        <v>60</v>
      </c>
      <c r="GA380" s="494">
        <v>67</v>
      </c>
      <c r="GB380" s="494">
        <v>70</v>
      </c>
      <c r="GC380" s="96"/>
      <c r="GD380" s="35"/>
      <c r="GE380" s="1" t="s">
        <v>81</v>
      </c>
      <c r="GF380" s="336"/>
      <c r="GG380" s="1">
        <v>8660</v>
      </c>
      <c r="GH380" s="1" t="s">
        <v>601</v>
      </c>
      <c r="GI380" s="18" t="s">
        <v>79</v>
      </c>
      <c r="GJ380" s="94">
        <f t="shared" si="1116"/>
        <v>-1</v>
      </c>
      <c r="GK380" s="94">
        <f t="shared" si="1117"/>
        <v>-0.15269852511489376</v>
      </c>
      <c r="GL380" s="94">
        <f t="shared" si="1118"/>
        <v>1.493694225480581E-2</v>
      </c>
      <c r="GM380" s="94">
        <f t="shared" si="1119"/>
        <v>-0.19474701894049551</v>
      </c>
      <c r="GN380" s="94">
        <f t="shared" si="1120"/>
        <v>-1.7667719002018661E-2</v>
      </c>
      <c r="GO380" s="392">
        <f t="shared" si="1121"/>
        <v>1.0131509999161206E-2</v>
      </c>
      <c r="GP380" s="366">
        <f t="shared" si="1122"/>
        <v>-0.24460585345011748</v>
      </c>
      <c r="GQ380" s="366">
        <f t="shared" si="1123"/>
        <v>-4.4082247185238954E-2</v>
      </c>
      <c r="GR380" s="366">
        <f t="shared" si="1124"/>
        <v>4.2486555659901337E-3</v>
      </c>
      <c r="GS380" s="94">
        <f t="shared" si="1185"/>
        <v>0</v>
      </c>
      <c r="GT380" s="94">
        <f t="shared" si="1243"/>
        <v>0.24460585345011748</v>
      </c>
      <c r="GU380" s="392">
        <f t="shared" si="1244"/>
        <v>0.28868810063535644</v>
      </c>
      <c r="GV380" s="94">
        <f t="shared" si="1245"/>
        <v>0.2844394450693663</v>
      </c>
      <c r="GW380" s="94">
        <f t="shared" si="1246"/>
        <v>0.35322991874568116</v>
      </c>
      <c r="GX380" s="94">
        <f t="shared" si="1247"/>
        <v>0.35958292889125471</v>
      </c>
      <c r="GY380" s="94">
        <f t="shared" si="1248"/>
        <v>0.355976350932319</v>
      </c>
      <c r="GZ380" s="94">
        <f t="shared" si="1249"/>
        <v>0.32718746669508686</v>
      </c>
      <c r="HA380" s="94">
        <f t="shared" si="1250"/>
        <v>-0.50093984962406013</v>
      </c>
      <c r="HB380" s="94">
        <f t="shared" si="1251"/>
        <v>8.6495810744208965E-2</v>
      </c>
      <c r="HC380" s="94">
        <f t="shared" si="1252"/>
        <v>0.94454072790294641</v>
      </c>
      <c r="HD380" s="94">
        <f t="shared" si="1125"/>
        <v>-1</v>
      </c>
      <c r="HE380" s="94">
        <f t="shared" si="1126"/>
        <v>-0.11241618398541452</v>
      </c>
      <c r="HF380" s="94">
        <f t="shared" si="1127"/>
        <v>-6.7758929398398365E-2</v>
      </c>
      <c r="HG380" s="94">
        <f t="shared" si="1128"/>
        <v>4.2438147918094624E-2</v>
      </c>
      <c r="HH380" s="94">
        <f t="shared" si="1129"/>
        <v>1.8384760678979779E-2</v>
      </c>
      <c r="HI380" s="392">
        <f t="shared" si="1130"/>
        <v>7.8411462793229747E-2</v>
      </c>
      <c r="HJ380" s="366">
        <f t="shared" si="1131"/>
        <v>-0.11719155627419857</v>
      </c>
      <c r="HK380" s="366">
        <f t="shared" si="1132"/>
        <v>-1.4842798295728363E-2</v>
      </c>
      <c r="HL380" s="366">
        <f t="shared" si="1133"/>
        <v>-9.5967736153196315E-3</v>
      </c>
      <c r="HM380" s="94">
        <f t="shared" si="1186"/>
        <v>0</v>
      </c>
      <c r="HN380" s="94">
        <f t="shared" si="1253"/>
        <v>0.11719155627419857</v>
      </c>
      <c r="HO380" s="392">
        <f t="shared" si="1254"/>
        <v>0.13203435456992693</v>
      </c>
      <c r="HP380" s="94">
        <f t="shared" si="1255"/>
        <v>0.14163112818524656</v>
      </c>
      <c r="HQ380" s="94">
        <f t="shared" si="1256"/>
        <v>0.13586525825834864</v>
      </c>
      <c r="HR380" s="94">
        <f t="shared" si="1257"/>
        <v>0.13341250134945484</v>
      </c>
      <c r="HS380" s="94">
        <f t="shared" si="1258"/>
        <v>0.12371205792258425</v>
      </c>
      <c r="HT380" s="94">
        <f t="shared" si="1259"/>
        <v>0.10295234369606739</v>
      </c>
      <c r="HU380" s="94">
        <f t="shared" si="1260"/>
        <v>-4.5057568843847831E-2</v>
      </c>
      <c r="HV380" s="94">
        <f t="shared" si="1261"/>
        <v>5.6894628705606111E-2</v>
      </c>
      <c r="HW380" s="94">
        <f t="shared" si="1262"/>
        <v>3.9722118128621253E-2</v>
      </c>
      <c r="HX380" s="94" t="e">
        <f t="shared" si="1134"/>
        <v>#VALUE!</v>
      </c>
      <c r="HY380" s="94">
        <f t="shared" si="1135"/>
        <v>2.0344027321191734E-2</v>
      </c>
      <c r="HZ380" s="94">
        <f t="shared" si="1136"/>
        <v>4.0055406431804809E-2</v>
      </c>
      <c r="IA380" s="94">
        <f t="shared" si="1137"/>
        <v>-3.4570182747372766E-2</v>
      </c>
      <c r="IB380" s="94">
        <f t="shared" si="1138"/>
        <v>0.31978756386790774</v>
      </c>
      <c r="IC380" s="392">
        <f t="shared" si="1139"/>
        <v>0.12387588742825027</v>
      </c>
      <c r="ID380" s="366" t="e">
        <f t="shared" si="1140"/>
        <v>#VALUE!</v>
      </c>
      <c r="IE380" s="366">
        <f t="shared" si="1141"/>
        <v>9.7911623898334632E-3</v>
      </c>
      <c r="IF380" s="366">
        <f t="shared" si="1142"/>
        <v>1.8535401166324683E-2</v>
      </c>
      <c r="IG380" s="94" t="str">
        <f t="shared" si="1187"/>
        <v>i.a.</v>
      </c>
      <c r="IH380" s="94">
        <f t="shared" si="1263"/>
        <v>0.49107061779217248</v>
      </c>
      <c r="II380" s="392">
        <f t="shared" si="1264"/>
        <v>0.48127945540233902</v>
      </c>
      <c r="IJ380" s="94">
        <f t="shared" si="1265"/>
        <v>0.46274405423601433</v>
      </c>
      <c r="IK380" s="94">
        <f t="shared" si="1266"/>
        <v>0.47931402776938115</v>
      </c>
      <c r="IL380" s="94">
        <f t="shared" si="1267"/>
        <v>0.36317513582614253</v>
      </c>
      <c r="IM380" s="94">
        <f t="shared" si="1268"/>
        <v>0.32314523328478129</v>
      </c>
      <c r="IN380" s="94">
        <f t="shared" si="1269"/>
        <v>0.23916731624558668</v>
      </c>
      <c r="IO380" s="94">
        <f t="shared" si="1270"/>
        <v>0.19248891352549888</v>
      </c>
      <c r="IP380" s="94">
        <f t="shared" si="1271"/>
        <v>0.12882074638292862</v>
      </c>
      <c r="IQ380" s="94">
        <f t="shared" si="1272"/>
        <v>4.5390816684192085E-2</v>
      </c>
      <c r="IR380" s="94">
        <f t="shared" si="1188"/>
        <v>2.1453365959141865E-2</v>
      </c>
      <c r="IS380" s="94" t="e">
        <f t="shared" si="1143"/>
        <v>#VALUE!</v>
      </c>
      <c r="IT380" s="94" t="e">
        <f t="shared" si="1144"/>
        <v>#VALUE!</v>
      </c>
      <c r="IU380" s="94" t="e">
        <f t="shared" si="1145"/>
        <v>#VALUE!</v>
      </c>
      <c r="IV380" s="94" t="e">
        <f t="shared" si="1146"/>
        <v>#VALUE!</v>
      </c>
      <c r="IW380" s="94" t="e">
        <f t="shared" si="1147"/>
        <v>#VALUE!</v>
      </c>
      <c r="IX380" s="392" t="e">
        <f t="shared" si="1148"/>
        <v>#VALUE!</v>
      </c>
      <c r="IY380" s="366" t="e">
        <f t="shared" si="1149"/>
        <v>#VALUE!</v>
      </c>
      <c r="IZ380" s="366" t="e">
        <f t="shared" si="1150"/>
        <v>#VALUE!</v>
      </c>
      <c r="JA380" s="366" t="e">
        <f t="shared" si="1151"/>
        <v>#VALUE!</v>
      </c>
      <c r="JB380" s="392"/>
      <c r="JC380" s="94" t="str">
        <f t="shared" si="1273"/>
        <v>i.a.</v>
      </c>
      <c r="JD380" s="392" t="str">
        <f t="shared" si="1274"/>
        <v>i.a.</v>
      </c>
      <c r="JE380" s="94" t="str">
        <f t="shared" si="1275"/>
        <v>i.a.</v>
      </c>
      <c r="JF380" s="94" t="str">
        <f t="shared" si="1276"/>
        <v>i.a.</v>
      </c>
      <c r="JG380" s="94" t="str">
        <f t="shared" si="1277"/>
        <v>i.a.</v>
      </c>
      <c r="JH380" s="94" t="str">
        <f t="shared" si="1278"/>
        <v>i.a.</v>
      </c>
      <c r="JI380" s="94" t="str">
        <f t="shared" si="1279"/>
        <v>i.a.</v>
      </c>
      <c r="JJ380" s="94" t="str">
        <f t="shared" si="1280"/>
        <v>i.a.</v>
      </c>
      <c r="JK380" s="94" t="str">
        <f t="shared" si="1281"/>
        <v>i.a.</v>
      </c>
      <c r="JL380" s="94" t="str">
        <f t="shared" si="1282"/>
        <v>i.a.</v>
      </c>
      <c r="JM380" s="94" t="str">
        <f t="shared" si="1189"/>
        <v>i.a.</v>
      </c>
      <c r="JN380" s="94" t="e">
        <f t="shared" si="1152"/>
        <v>#VALUE!</v>
      </c>
      <c r="JO380" s="94" t="e">
        <f t="shared" si="1153"/>
        <v>#DIV/0!</v>
      </c>
      <c r="JP380" s="94" t="e">
        <f t="shared" si="1154"/>
        <v>#DIV/0!</v>
      </c>
      <c r="JQ380" s="94" t="e">
        <f t="shared" si="1155"/>
        <v>#DIV/0!</v>
      </c>
      <c r="JR380" s="94" t="e">
        <f t="shared" si="1156"/>
        <v>#DIV/0!</v>
      </c>
      <c r="JS380" s="392" t="e">
        <f t="shared" si="1157"/>
        <v>#DIV/0!</v>
      </c>
      <c r="JT380" s="364" t="e">
        <f t="shared" si="1158"/>
        <v>#VALUE!</v>
      </c>
      <c r="JU380" s="364">
        <f t="shared" si="1159"/>
        <v>0</v>
      </c>
      <c r="JV380" s="364">
        <f t="shared" si="1160"/>
        <v>0</v>
      </c>
      <c r="JW380" s="99" t="str">
        <f t="shared" si="1190"/>
        <v>i.a.</v>
      </c>
      <c r="JX380" s="99">
        <f t="shared" si="1283"/>
        <v>0</v>
      </c>
      <c r="JY380" s="393">
        <f t="shared" si="1284"/>
        <v>0</v>
      </c>
      <c r="JZ380" s="99">
        <f t="shared" si="1285"/>
        <v>0</v>
      </c>
      <c r="KA380" s="99">
        <f t="shared" si="1286"/>
        <v>0</v>
      </c>
      <c r="KB380" s="99">
        <f t="shared" si="1287"/>
        <v>0</v>
      </c>
      <c r="KC380" s="99">
        <f t="shared" si="1288"/>
        <v>0</v>
      </c>
      <c r="KD380" s="99">
        <f t="shared" si="1289"/>
        <v>0</v>
      </c>
      <c r="KE380" s="99">
        <f t="shared" si="1290"/>
        <v>0</v>
      </c>
      <c r="KF380" s="99">
        <f t="shared" si="1191"/>
        <v>0</v>
      </c>
      <c r="KG380" s="99">
        <f t="shared" si="1192"/>
        <v>0</v>
      </c>
      <c r="KH380" s="99">
        <f t="shared" si="1193"/>
        <v>0</v>
      </c>
      <c r="KI380" s="94">
        <f t="shared" si="1161"/>
        <v>-1</v>
      </c>
      <c r="KJ380" s="94">
        <f t="shared" si="1162"/>
        <v>-0.13030595168041803</v>
      </c>
      <c r="KK380" s="94">
        <f t="shared" si="1163"/>
        <v>0.23777606522135916</v>
      </c>
      <c r="KL380" s="94">
        <f t="shared" si="1164"/>
        <v>8.0335192180847836E-2</v>
      </c>
      <c r="KM380" s="94">
        <f t="shared" si="1165"/>
        <v>0.24554681723465752</v>
      </c>
      <c r="KN380" s="392">
        <f t="shared" si="1166"/>
        <v>0.33379790940766563</v>
      </c>
      <c r="KO380" s="364">
        <f t="shared" si="1167"/>
        <v>-0.15122641509433962</v>
      </c>
      <c r="KP380" s="364">
        <f t="shared" si="1168"/>
        <v>-2.2658200290275765E-2</v>
      </c>
      <c r="KQ380" s="364">
        <f t="shared" si="1169"/>
        <v>3.3403133903133903E-2</v>
      </c>
      <c r="KR380" s="308"/>
      <c r="KS380" s="308">
        <f t="shared" si="1291"/>
        <v>0.15122641509433962</v>
      </c>
      <c r="KT380" s="395">
        <f t="shared" si="1292"/>
        <v>0.17388461538461539</v>
      </c>
      <c r="KU380" s="308">
        <f t="shared" si="1293"/>
        <v>0.14048148148148148</v>
      </c>
      <c r="KV380" s="308">
        <f t="shared" si="1294"/>
        <v>0.13003508771929825</v>
      </c>
      <c r="KW380" s="308">
        <f t="shared" si="1295"/>
        <v>0.10440000000000001</v>
      </c>
      <c r="KX380" s="308">
        <f t="shared" si="1296"/>
        <v>7.8272727272727272E-2</v>
      </c>
      <c r="KY380" s="308">
        <f t="shared" si="1297"/>
        <v>5.7924528301886789E-2</v>
      </c>
      <c r="KZ380" s="308">
        <f t="shared" si="1298"/>
        <v>-7.039622641509434E-2</v>
      </c>
      <c r="LA380" s="308">
        <f t="shared" si="1299"/>
        <v>5.8499999999999993E-3</v>
      </c>
      <c r="LB380" s="308">
        <f t="shared" si="1300"/>
        <v>1.6268656716417911E-2</v>
      </c>
      <c r="LC380" s="308">
        <f t="shared" si="1194"/>
        <v>2.5999999999999999E-3</v>
      </c>
    </row>
    <row r="381" spans="1:315" s="1" customFormat="1" ht="15.75" customHeight="1" x14ac:dyDescent="0.3">
      <c r="A381" s="348" t="s">
        <v>807</v>
      </c>
      <c r="B381" s="171">
        <v>21226734</v>
      </c>
      <c r="C381" t="s">
        <v>511</v>
      </c>
      <c r="D381" s="4"/>
      <c r="E381">
        <v>1</v>
      </c>
      <c r="F381"/>
      <c r="G381">
        <v>251200</v>
      </c>
      <c r="H381"/>
      <c r="I381" s="183">
        <v>45064</v>
      </c>
      <c r="J381" s="176"/>
      <c r="K381" s="176" t="s">
        <v>132</v>
      </c>
      <c r="L381" s="176" t="s">
        <v>132</v>
      </c>
      <c r="M381" s="176" t="s">
        <v>132</v>
      </c>
      <c r="N381" s="176" t="s">
        <v>132</v>
      </c>
      <c r="O381" s="176" t="s">
        <v>132</v>
      </c>
      <c r="P381" s="176" t="s">
        <v>132</v>
      </c>
      <c r="Q381" s="94" t="e">
        <f t="shared" si="1107"/>
        <v>#DIV/0!</v>
      </c>
      <c r="R381" s="94" t="e">
        <f t="shared" si="1108"/>
        <v>#DIV/0!</v>
      </c>
      <c r="S381" s="94" t="e">
        <f t="shared" si="1109"/>
        <v>#DIV/0!</v>
      </c>
      <c r="T381" s="94" t="e">
        <f t="shared" si="1110"/>
        <v>#DIV/0!</v>
      </c>
      <c r="U381" s="94" t="e">
        <f t="shared" si="1111"/>
        <v>#DIV/0!</v>
      </c>
      <c r="V381" s="94" t="e">
        <f t="shared" si="1112"/>
        <v>#DIV/0!</v>
      </c>
      <c r="W381" s="362">
        <f t="shared" si="1113"/>
        <v>0</v>
      </c>
      <c r="X381" s="362">
        <f t="shared" si="1114"/>
        <v>0</v>
      </c>
      <c r="Y381" s="362">
        <f t="shared" si="1115"/>
        <v>0</v>
      </c>
      <c r="Z381" s="100"/>
      <c r="AA381" s="396"/>
      <c r="AB381" s="100"/>
      <c r="AC381" s="100"/>
      <c r="AD381" s="100"/>
      <c r="AE381" s="100"/>
      <c r="AF381" s="100"/>
      <c r="AG381" s="201"/>
      <c r="AH381" s="201"/>
      <c r="AI381" s="201"/>
      <c r="AJ381" s="201"/>
      <c r="AK381" s="201"/>
      <c r="AL381" s="94">
        <f t="shared" si="1170"/>
        <v>-1</v>
      </c>
      <c r="AM381" s="94">
        <f t="shared" si="1171"/>
        <v>0.18172988722818748</v>
      </c>
      <c r="AN381" s="94">
        <f t="shared" si="1195"/>
        <v>3.8699733781700996E-2</v>
      </c>
      <c r="AO381" s="94">
        <f t="shared" si="1196"/>
        <v>0.26947705442902892</v>
      </c>
      <c r="AP381" s="94">
        <f t="shared" si="1197"/>
        <v>3.9994080432128438E-2</v>
      </c>
      <c r="AQ381" s="94">
        <f t="shared" si="1198"/>
        <v>-0.1100391821145171</v>
      </c>
      <c r="AR381" s="362">
        <f t="shared" si="1172"/>
        <v>-43.802</v>
      </c>
      <c r="AS381" s="362">
        <f t="shared" si="1199"/>
        <v>6.7359999999999971</v>
      </c>
      <c r="AT381" s="362">
        <f t="shared" si="1200"/>
        <v>1.3810000000000002</v>
      </c>
      <c r="AU381" s="266"/>
      <c r="AV381" s="266">
        <v>43.802</v>
      </c>
      <c r="AW381" s="266">
        <v>37.066000000000003</v>
      </c>
      <c r="AX381" s="266">
        <v>35.685000000000002</v>
      </c>
      <c r="AY381" s="266">
        <v>28.11</v>
      </c>
      <c r="AZ381" s="267">
        <v>27.029</v>
      </c>
      <c r="BA381" s="267">
        <v>30.370999999999999</v>
      </c>
      <c r="BB381" s="205">
        <v>22.962</v>
      </c>
      <c r="BC381" s="205">
        <v>22.126000000000001</v>
      </c>
      <c r="BD381" s="205">
        <v>15.172000000000001</v>
      </c>
      <c r="BE381" s="205">
        <v>15.034000000000001</v>
      </c>
      <c r="BF381" s="205"/>
      <c r="BG381" s="94">
        <f t="shared" si="1173"/>
        <v>-1</v>
      </c>
      <c r="BH381" s="94">
        <f t="shared" si="1201"/>
        <v>0.44309105431309909</v>
      </c>
      <c r="BI381" s="94">
        <f t="shared" si="1202"/>
        <v>-9.5539100595990592E-2</v>
      </c>
      <c r="BJ381" s="94">
        <f t="shared" si="1203"/>
        <v>1.9405204460966543</v>
      </c>
      <c r="BK381" s="94">
        <f t="shared" si="1204"/>
        <v>4.1482300884955726E-2</v>
      </c>
      <c r="BL381" s="94">
        <f t="shared" si="1205"/>
        <v>-0.7019943959123125</v>
      </c>
      <c r="BM381" s="362">
        <f t="shared" si="1174"/>
        <v>-7.2270000000000003</v>
      </c>
      <c r="BN381" s="362">
        <f t="shared" si="1206"/>
        <v>2.2190000000000003</v>
      </c>
      <c r="BO381" s="362">
        <f t="shared" si="1207"/>
        <v>-0.52899999999999991</v>
      </c>
      <c r="BP381" s="266"/>
      <c r="BQ381" s="266">
        <v>7.2270000000000003</v>
      </c>
      <c r="BR381" s="266">
        <v>5.008</v>
      </c>
      <c r="BS381" s="266">
        <v>5.5369999999999999</v>
      </c>
      <c r="BT381" s="266">
        <v>1.883</v>
      </c>
      <c r="BU381" s="266">
        <v>1.8080000000000001</v>
      </c>
      <c r="BV381" s="266">
        <v>6.0670000000000002</v>
      </c>
      <c r="BW381" s="201">
        <v>1.794</v>
      </c>
      <c r="BX381" s="201">
        <v>3.403</v>
      </c>
      <c r="BY381" s="201">
        <v>0.83299999999999996</v>
      </c>
      <c r="BZ381" s="201">
        <v>3.12</v>
      </c>
      <c r="CA381" s="201"/>
      <c r="CB381" s="94">
        <f t="shared" si="1175"/>
        <v>-1</v>
      </c>
      <c r="CC381" s="94">
        <f t="shared" si="1208"/>
        <v>0.35114357101672111</v>
      </c>
      <c r="CD381" s="94">
        <f t="shared" si="1209"/>
        <v>-3.9682539682539653E-2</v>
      </c>
      <c r="CE381" s="94">
        <f t="shared" si="1210"/>
        <v>2.5113415424497734</v>
      </c>
      <c r="CF381" s="94">
        <f t="shared" si="1211"/>
        <v>2.4568393094289456E-2</v>
      </c>
      <c r="CG381" s="94">
        <f t="shared" si="1212"/>
        <v>-0.73523206751054848</v>
      </c>
      <c r="CH381" s="362">
        <f t="shared" si="1176"/>
        <v>-7.03</v>
      </c>
      <c r="CI381" s="362">
        <f t="shared" si="1213"/>
        <v>1.827</v>
      </c>
      <c r="CJ381" s="362">
        <f t="shared" si="1214"/>
        <v>-0.21499999999999986</v>
      </c>
      <c r="CK381" s="100"/>
      <c r="CL381" s="100">
        <v>7.03</v>
      </c>
      <c r="CM381" s="100">
        <v>5.2030000000000003</v>
      </c>
      <c r="CN381" s="100">
        <v>5.4180000000000001</v>
      </c>
      <c r="CO381" s="100">
        <v>1.5429999999999999</v>
      </c>
      <c r="CP381" s="100">
        <v>1.506</v>
      </c>
      <c r="CQ381" s="100">
        <v>5.6879999999999997</v>
      </c>
      <c r="CR381" s="208">
        <v>1.34</v>
      </c>
      <c r="CS381" s="208">
        <v>2.5739999999999998</v>
      </c>
      <c r="CT381" s="208">
        <v>0.32300000000000001</v>
      </c>
      <c r="CU381" s="208">
        <v>2.5339999999999998</v>
      </c>
      <c r="CV381" s="208"/>
      <c r="CW381" s="94">
        <f t="shared" si="1177"/>
        <v>-1</v>
      </c>
      <c r="CX381" s="94">
        <f t="shared" si="1215"/>
        <v>0.31459871397951888</v>
      </c>
      <c r="CY381" s="94">
        <f t="shared" si="1216"/>
        <v>-5.4476551397443325E-3</v>
      </c>
      <c r="CZ381" s="94">
        <f t="shared" si="1217"/>
        <v>2.5478991596638663</v>
      </c>
      <c r="DA381" s="94">
        <f t="shared" si="1218"/>
        <v>-1.1627906976744196E-2</v>
      </c>
      <c r="DB381" s="94">
        <f t="shared" si="1219"/>
        <v>-0.72667423382519869</v>
      </c>
      <c r="DC381" s="362">
        <f t="shared" si="1178"/>
        <v>-5.52</v>
      </c>
      <c r="DD381" s="362">
        <f t="shared" si="1220"/>
        <v>1.3209999999999997</v>
      </c>
      <c r="DE381" s="362">
        <f t="shared" si="1221"/>
        <v>-2.3000000000000576E-2</v>
      </c>
      <c r="DF381" s="266"/>
      <c r="DG381" s="266">
        <v>5.52</v>
      </c>
      <c r="DH381" s="266">
        <v>4.1989999999999998</v>
      </c>
      <c r="DI381" s="266">
        <v>4.2220000000000004</v>
      </c>
      <c r="DJ381" s="266">
        <v>1.19</v>
      </c>
      <c r="DK381" s="266">
        <v>1.204</v>
      </c>
      <c r="DL381" s="266">
        <v>4.4050000000000002</v>
      </c>
      <c r="DM381" s="201">
        <v>1.044</v>
      </c>
      <c r="DN381" s="201">
        <v>1.925</v>
      </c>
      <c r="DO381" s="201">
        <v>0.28100000000000003</v>
      </c>
      <c r="DP381" s="201">
        <v>1.9379999999999999</v>
      </c>
      <c r="DQ381" s="201"/>
      <c r="DR381" s="94">
        <f t="shared" si="1179"/>
        <v>-1</v>
      </c>
      <c r="DS381" s="94">
        <f t="shared" si="1222"/>
        <v>-0.15529980107985222</v>
      </c>
      <c r="DT381" s="94">
        <f t="shared" si="1223"/>
        <v>0.16877940769443672</v>
      </c>
      <c r="DU381" s="94">
        <f t="shared" si="1224"/>
        <v>0.30499169255219255</v>
      </c>
      <c r="DV381" s="94">
        <f t="shared" si="1225"/>
        <v>9.4048842171816915E-2</v>
      </c>
      <c r="DW381" s="94">
        <f t="shared" si="1226"/>
        <v>0.10516202288409474</v>
      </c>
      <c r="DX381" s="362">
        <f t="shared" si="1180"/>
        <v>-17.835000000000001</v>
      </c>
      <c r="DY381" s="362">
        <f t="shared" si="1227"/>
        <v>-3.2789999999999999</v>
      </c>
      <c r="DZ381" s="362">
        <f t="shared" si="1228"/>
        <v>3.0489999999999995</v>
      </c>
      <c r="EA381" s="100"/>
      <c r="EB381" s="100">
        <v>17.835000000000001</v>
      </c>
      <c r="EC381" s="100">
        <v>21.114000000000001</v>
      </c>
      <c r="ED381" s="100">
        <v>18.065000000000001</v>
      </c>
      <c r="EE381" s="100">
        <v>13.843</v>
      </c>
      <c r="EF381" s="100">
        <v>12.653</v>
      </c>
      <c r="EG381" s="100">
        <v>11.449</v>
      </c>
      <c r="EH381" s="208">
        <v>7.0439999999999996</v>
      </c>
      <c r="EI381" s="208">
        <v>6.7110000000000003</v>
      </c>
      <c r="EJ381" s="208">
        <v>4.7859999999999996</v>
      </c>
      <c r="EK381" s="208">
        <v>4.8049999999999997</v>
      </c>
      <c r="EL381" s="208"/>
      <c r="EM381" s="94">
        <f t="shared" si="1181"/>
        <v>-1</v>
      </c>
      <c r="EN381" s="94">
        <f t="shared" si="1229"/>
        <v>2.6061075957281885E-2</v>
      </c>
      <c r="EO381" s="94">
        <f t="shared" si="1230"/>
        <v>0.15802125872505562</v>
      </c>
      <c r="EP381" s="94">
        <f t="shared" si="1231"/>
        <v>0.12013366208149491</v>
      </c>
      <c r="EQ381" s="94">
        <f t="shared" si="1232"/>
        <v>2.0763652018412508E-2</v>
      </c>
      <c r="ER381" s="94">
        <f t="shared" si="1233"/>
        <v>-3.0687253234038443E-2</v>
      </c>
      <c r="ES381" s="362">
        <f t="shared" si="1182"/>
        <v>-41.024999999999999</v>
      </c>
      <c r="ET381" s="362">
        <f t="shared" si="1234"/>
        <v>1.0420000000000016</v>
      </c>
      <c r="EU381" s="362">
        <f t="shared" si="1235"/>
        <v>5.455999999999996</v>
      </c>
      <c r="EV381" s="100"/>
      <c r="EW381" s="100">
        <v>41.024999999999999</v>
      </c>
      <c r="EX381" s="100">
        <v>39.982999999999997</v>
      </c>
      <c r="EY381" s="100">
        <v>34.527000000000001</v>
      </c>
      <c r="EZ381" s="100">
        <v>30.824000000000002</v>
      </c>
      <c r="FA381" s="100">
        <v>30.196999999999999</v>
      </c>
      <c r="FB381" s="100">
        <v>31.152999999999999</v>
      </c>
      <c r="FC381" s="208">
        <v>27.073</v>
      </c>
      <c r="FD381" s="208">
        <v>22.577999999999999</v>
      </c>
      <c r="FE381" s="208">
        <v>20.856000000000002</v>
      </c>
      <c r="FF381" s="208">
        <v>19.393999999999998</v>
      </c>
      <c r="FG381" s="208"/>
      <c r="FH381" s="94">
        <f t="shared" si="1183"/>
        <v>-1</v>
      </c>
      <c r="FI381" s="94">
        <f t="shared" si="1236"/>
        <v>9.6153846153846159E-2</v>
      </c>
      <c r="FJ381" s="94">
        <f t="shared" si="1237"/>
        <v>8.3333333333333329E-2</v>
      </c>
      <c r="FK381" s="94">
        <f t="shared" si="1238"/>
        <v>6.6666666666666666E-2</v>
      </c>
      <c r="FL381" s="94">
        <f t="shared" si="1239"/>
        <v>4.6511627906976744E-2</v>
      </c>
      <c r="FM381" s="94">
        <f t="shared" si="1240"/>
        <v>0.19444444444444445</v>
      </c>
      <c r="FN381" s="362">
        <f t="shared" si="1184"/>
        <v>-57</v>
      </c>
      <c r="FO381" s="362">
        <f t="shared" si="1241"/>
        <v>5</v>
      </c>
      <c r="FP381" s="362">
        <f t="shared" si="1242"/>
        <v>4</v>
      </c>
      <c r="FQ381" s="486"/>
      <c r="FR381" s="486">
        <v>57</v>
      </c>
      <c r="FS381" s="486">
        <v>52</v>
      </c>
      <c r="FT381" s="486">
        <v>48</v>
      </c>
      <c r="FU381" s="486">
        <v>45</v>
      </c>
      <c r="FV381" s="486">
        <v>43</v>
      </c>
      <c r="FW381" s="486">
        <v>36</v>
      </c>
      <c r="FX381" s="2">
        <v>36</v>
      </c>
      <c r="FY381" s="2">
        <v>33</v>
      </c>
      <c r="FZ381" s="2"/>
      <c r="GA381" s="2"/>
      <c r="GB381" s="2"/>
      <c r="GC381" s="2"/>
      <c r="GE381" s="1" t="s">
        <v>77</v>
      </c>
      <c r="GF381" s="336"/>
      <c r="GG381" s="1">
        <v>8362</v>
      </c>
      <c r="GH381" s="1" t="s">
        <v>728</v>
      </c>
      <c r="GI381" s="18" t="s">
        <v>79</v>
      </c>
      <c r="GJ381" s="94">
        <f t="shared" si="1116"/>
        <v>-1</v>
      </c>
      <c r="GK381" s="94">
        <f t="shared" si="1117"/>
        <v>0.3591222873209613</v>
      </c>
      <c r="GL381" s="94">
        <f t="shared" si="1118"/>
        <v>-0.21790220465531229</v>
      </c>
      <c r="GM381" s="94">
        <f t="shared" si="1119"/>
        <v>1.9157736463817601</v>
      </c>
      <c r="GN381" s="94">
        <f t="shared" si="1120"/>
        <v>-6.8004702205670148E-2</v>
      </c>
      <c r="GO381" s="387">
        <f t="shared" si="1121"/>
        <v>-0.79684866917569386</v>
      </c>
      <c r="GP381" s="366">
        <f t="shared" si="1122"/>
        <v>-0.36098487766053045</v>
      </c>
      <c r="GQ381" s="366">
        <f t="shared" si="1123"/>
        <v>9.5383407485181426E-2</v>
      </c>
      <c r="GR381" s="366">
        <f t="shared" si="1124"/>
        <v>-7.3999883717091763E-2</v>
      </c>
      <c r="GS381" s="94">
        <f t="shared" si="1185"/>
        <v>0</v>
      </c>
      <c r="GT381" s="94">
        <f t="shared" si="1243"/>
        <v>0.36098487766053045</v>
      </c>
      <c r="GU381" s="388">
        <f t="shared" si="1244"/>
        <v>0.26560147017534902</v>
      </c>
      <c r="GV381" s="94">
        <f t="shared" si="1245"/>
        <v>0.33960135389244078</v>
      </c>
      <c r="GW381" s="94">
        <f t="shared" si="1246"/>
        <v>0.11647041062801931</v>
      </c>
      <c r="GX381" s="94">
        <f t="shared" si="1247"/>
        <v>0.12496888225043565</v>
      </c>
      <c r="GY381" s="94">
        <f t="shared" si="1248"/>
        <v>0.61515167901368084</v>
      </c>
      <c r="GZ381" s="94">
        <f t="shared" si="1249"/>
        <v>0.19483824063976737</v>
      </c>
      <c r="HA381" s="94">
        <f t="shared" si="1250"/>
        <v>0.44776898321301206</v>
      </c>
      <c r="HB381" s="94">
        <f t="shared" si="1251"/>
        <v>6.7354811802731729E-2</v>
      </c>
      <c r="HC381" s="94">
        <f t="shared" si="1252"/>
        <v>0.52736732570239331</v>
      </c>
      <c r="HD381" s="94">
        <f t="shared" si="1125"/>
        <v>-1</v>
      </c>
      <c r="HE381" s="94">
        <f t="shared" si="1126"/>
        <v>0.32733451581163608</v>
      </c>
      <c r="HF381" s="94">
        <f t="shared" si="1127"/>
        <v>-0.20671823598239941</v>
      </c>
      <c r="HG381" s="94">
        <f t="shared" si="1128"/>
        <v>1.7456886373776064</v>
      </c>
      <c r="HH381" s="94">
        <f t="shared" si="1129"/>
        <v>4.7097542801527732E-2</v>
      </c>
      <c r="HI381" s="387">
        <f t="shared" si="1130"/>
        <v>-0.71716912300554692</v>
      </c>
      <c r="HJ381" s="366">
        <f t="shared" si="1131"/>
        <v>-0.17842682204226745</v>
      </c>
      <c r="HK381" s="366">
        <f t="shared" si="1132"/>
        <v>4.4001912634134305E-2</v>
      </c>
      <c r="HL381" s="366">
        <f t="shared" si="1133"/>
        <v>-3.5029268798780294E-2</v>
      </c>
      <c r="HM381" s="94">
        <f t="shared" si="1186"/>
        <v>0</v>
      </c>
      <c r="HN381" s="94">
        <f t="shared" si="1253"/>
        <v>0.17842682204226745</v>
      </c>
      <c r="HO381" s="388">
        <f t="shared" si="1254"/>
        <v>0.13442490940813315</v>
      </c>
      <c r="HP381" s="94">
        <f t="shared" si="1255"/>
        <v>0.16945417820691344</v>
      </c>
      <c r="HQ381" s="94">
        <f t="shared" si="1256"/>
        <v>6.1716458268464953E-2</v>
      </c>
      <c r="HR381" s="94">
        <f t="shared" si="1257"/>
        <v>5.8940505297473522E-2</v>
      </c>
      <c r="HS381" s="94">
        <f t="shared" si="1258"/>
        <v>0.20839487514168928</v>
      </c>
      <c r="HT381" s="94">
        <f t="shared" si="1259"/>
        <v>7.2264405550744204E-2</v>
      </c>
      <c r="HU381" s="94">
        <f t="shared" si="1260"/>
        <v>0.15669751807339874</v>
      </c>
      <c r="HV381" s="94">
        <f t="shared" si="1261"/>
        <v>4.1391304347826084E-2</v>
      </c>
      <c r="HW381" s="94">
        <f t="shared" si="1262"/>
        <v>0.16087449726719605</v>
      </c>
      <c r="HX381" s="94" t="e">
        <f t="shared" si="1134"/>
        <v>#VALUE!</v>
      </c>
      <c r="HY381" s="94">
        <f t="shared" si="1135"/>
        <v>-0.17675446548630663</v>
      </c>
      <c r="HZ381" s="94">
        <f t="shared" si="1136"/>
        <v>9.2901135348978526E-3</v>
      </c>
      <c r="IA381" s="94">
        <f t="shared" si="1137"/>
        <v>0.16503211779849916</v>
      </c>
      <c r="IB381" s="94">
        <f t="shared" si="1138"/>
        <v>7.1794474664623451E-2</v>
      </c>
      <c r="IC381" s="387">
        <f t="shared" si="1139"/>
        <v>0.14015009765566783</v>
      </c>
      <c r="ID381" s="366" t="e">
        <f t="shared" si="1140"/>
        <v>#VALUE!</v>
      </c>
      <c r="IE381" s="366">
        <f t="shared" si="1141"/>
        <v>-9.3339513900354609E-2</v>
      </c>
      <c r="IF381" s="366">
        <f t="shared" si="1142"/>
        <v>4.8607148321003768E-3</v>
      </c>
      <c r="IG381" s="94" t="str">
        <f t="shared" si="1187"/>
        <v>i.a.</v>
      </c>
      <c r="IH381" s="94">
        <f t="shared" si="1263"/>
        <v>0.43473491773308964</v>
      </c>
      <c r="II381" s="388">
        <f t="shared" si="1264"/>
        <v>0.52807443163344425</v>
      </c>
      <c r="IJ381" s="94">
        <f t="shared" si="1265"/>
        <v>0.52321371680134388</v>
      </c>
      <c r="IK381" s="94">
        <f t="shared" si="1266"/>
        <v>0.44909810537243705</v>
      </c>
      <c r="IL381" s="94">
        <f t="shared" si="1267"/>
        <v>0.41901513395370404</v>
      </c>
      <c r="IM381" s="94">
        <f t="shared" si="1268"/>
        <v>0.36750874715115722</v>
      </c>
      <c r="IN381" s="94">
        <f t="shared" si="1269"/>
        <v>0.26018542459276767</v>
      </c>
      <c r="IO381" s="94">
        <f t="shared" si="1270"/>
        <v>0.29723624767472762</v>
      </c>
      <c r="IP381" s="94">
        <f t="shared" si="1271"/>
        <v>0.22947832757959336</v>
      </c>
      <c r="IQ381" s="94">
        <f t="shared" si="1272"/>
        <v>0.24775703825925544</v>
      </c>
      <c r="IR381" s="94" t="str">
        <f t="shared" si="1188"/>
        <v>i.a.</v>
      </c>
      <c r="IS381" s="94" t="e">
        <f t="shared" si="1143"/>
        <v>#VALUE!</v>
      </c>
      <c r="IT381" s="94" t="e">
        <f t="shared" si="1144"/>
        <v>#VALUE!</v>
      </c>
      <c r="IU381" s="94" t="e">
        <f t="shared" si="1145"/>
        <v>#VALUE!</v>
      </c>
      <c r="IV381" s="94" t="e">
        <f t="shared" si="1146"/>
        <v>#VALUE!</v>
      </c>
      <c r="IW381" s="94" t="e">
        <f t="shared" si="1147"/>
        <v>#VALUE!</v>
      </c>
      <c r="IX381" s="387" t="e">
        <f t="shared" si="1148"/>
        <v>#VALUE!</v>
      </c>
      <c r="IY381" s="366" t="e">
        <f t="shared" si="1149"/>
        <v>#VALUE!</v>
      </c>
      <c r="IZ381" s="366" t="e">
        <f t="shared" si="1150"/>
        <v>#VALUE!</v>
      </c>
      <c r="JA381" s="366" t="e">
        <f t="shared" si="1151"/>
        <v>#VALUE!</v>
      </c>
      <c r="JB381" s="392"/>
      <c r="JC381" s="94" t="str">
        <f t="shared" si="1273"/>
        <v>i.a.</v>
      </c>
      <c r="JD381" s="388" t="str">
        <f t="shared" si="1274"/>
        <v>i.a.</v>
      </c>
      <c r="JE381" s="94" t="str">
        <f t="shared" si="1275"/>
        <v>i.a.</v>
      </c>
      <c r="JF381" s="94" t="str">
        <f t="shared" si="1276"/>
        <v>i.a.</v>
      </c>
      <c r="JG381" s="94" t="str">
        <f t="shared" si="1277"/>
        <v>i.a.</v>
      </c>
      <c r="JH381" s="94" t="str">
        <f t="shared" si="1278"/>
        <v>i.a.</v>
      </c>
      <c r="JI381" s="94" t="str">
        <f t="shared" si="1279"/>
        <v>i.a.</v>
      </c>
      <c r="JJ381" s="94" t="str">
        <f t="shared" si="1280"/>
        <v>i.a.</v>
      </c>
      <c r="JK381" s="94" t="str">
        <f t="shared" si="1281"/>
        <v>i.a.</v>
      </c>
      <c r="JL381" s="94" t="str">
        <f t="shared" si="1282"/>
        <v>i.a.</v>
      </c>
      <c r="JM381" s="94" t="str">
        <f t="shared" si="1189"/>
        <v>i.a.</v>
      </c>
      <c r="JN381" s="94" t="e">
        <f t="shared" si="1152"/>
        <v>#VALUE!</v>
      </c>
      <c r="JO381" s="94" t="e">
        <f t="shared" si="1153"/>
        <v>#DIV/0!</v>
      </c>
      <c r="JP381" s="94" t="e">
        <f t="shared" si="1154"/>
        <v>#DIV/0!</v>
      </c>
      <c r="JQ381" s="94" t="e">
        <f t="shared" si="1155"/>
        <v>#DIV/0!</v>
      </c>
      <c r="JR381" s="94" t="e">
        <f t="shared" si="1156"/>
        <v>#DIV/0!</v>
      </c>
      <c r="JS381" s="387" t="e">
        <f t="shared" si="1157"/>
        <v>#DIV/0!</v>
      </c>
      <c r="JT381" s="364" t="e">
        <f t="shared" si="1158"/>
        <v>#VALUE!</v>
      </c>
      <c r="JU381" s="364">
        <f t="shared" si="1159"/>
        <v>0</v>
      </c>
      <c r="JV381" s="364">
        <f t="shared" si="1160"/>
        <v>0</v>
      </c>
      <c r="JW381" s="99" t="str">
        <f t="shared" si="1190"/>
        <v>i.a.</v>
      </c>
      <c r="JX381" s="99">
        <f t="shared" si="1283"/>
        <v>0</v>
      </c>
      <c r="JY381" s="389">
        <f t="shared" si="1284"/>
        <v>0</v>
      </c>
      <c r="JZ381" s="99">
        <f t="shared" si="1285"/>
        <v>0</v>
      </c>
      <c r="KA381" s="99">
        <f t="shared" si="1286"/>
        <v>0</v>
      </c>
      <c r="KB381" s="99">
        <f t="shared" si="1287"/>
        <v>0</v>
      </c>
      <c r="KC381" s="99">
        <f t="shared" si="1288"/>
        <v>0</v>
      </c>
      <c r="KD381" s="99">
        <f t="shared" si="1289"/>
        <v>0</v>
      </c>
      <c r="KE381" s="99">
        <f t="shared" si="1290"/>
        <v>0</v>
      </c>
      <c r="KF381" s="99" t="str">
        <f t="shared" si="1191"/>
        <v>i.a.</v>
      </c>
      <c r="KG381" s="99" t="str">
        <f t="shared" si="1192"/>
        <v>i.a.</v>
      </c>
      <c r="KH381" s="99" t="str">
        <f t="shared" si="1193"/>
        <v>i.a.</v>
      </c>
      <c r="KI381" s="94">
        <f t="shared" si="1161"/>
        <v>-1</v>
      </c>
      <c r="KJ381" s="94">
        <f t="shared" si="1162"/>
        <v>0.23262220513806126</v>
      </c>
      <c r="KK381" s="94">
        <f t="shared" si="1163"/>
        <v>-0.11355311355311347</v>
      </c>
      <c r="KL381" s="94">
        <f t="shared" si="1164"/>
        <v>2.2918826960466623</v>
      </c>
      <c r="KM381" s="94">
        <f t="shared" si="1165"/>
        <v>-2.0967979932123414E-2</v>
      </c>
      <c r="KN381" s="387">
        <f t="shared" si="1166"/>
        <v>-0.77833382396231965</v>
      </c>
      <c r="KO381" s="364">
        <f t="shared" si="1167"/>
        <v>-0.12333333333333334</v>
      </c>
      <c r="KP381" s="364">
        <f t="shared" si="1168"/>
        <v>2.3275641025641017E-2</v>
      </c>
      <c r="KQ381" s="364">
        <f t="shared" si="1169"/>
        <v>-1.2817307692307683E-2</v>
      </c>
      <c r="KR381" s="308"/>
      <c r="KS381" s="308">
        <f t="shared" si="1291"/>
        <v>0.12333333333333334</v>
      </c>
      <c r="KT381" s="390">
        <f t="shared" si="1292"/>
        <v>0.10005769230769232</v>
      </c>
      <c r="KU381" s="308">
        <f t="shared" si="1293"/>
        <v>0.112875</v>
      </c>
      <c r="KV381" s="308">
        <f t="shared" si="1294"/>
        <v>3.428888888888889E-2</v>
      </c>
      <c r="KW381" s="308">
        <f t="shared" si="1295"/>
        <v>3.5023255813953491E-2</v>
      </c>
      <c r="KX381" s="308">
        <f t="shared" si="1296"/>
        <v>0.158</v>
      </c>
      <c r="KY381" s="308">
        <f t="shared" si="1297"/>
        <v>3.7222222222222226E-2</v>
      </c>
      <c r="KZ381" s="308">
        <f t="shared" si="1298"/>
        <v>7.8E-2</v>
      </c>
      <c r="LA381" s="308" t="str">
        <f t="shared" si="1299"/>
        <v>i.a.</v>
      </c>
      <c r="LB381" s="308" t="str">
        <f t="shared" si="1300"/>
        <v>i.a.</v>
      </c>
      <c r="LC381" s="308" t="str">
        <f t="shared" si="1194"/>
        <v>i.a.</v>
      </c>
    </row>
    <row r="382" spans="1:315" s="1" customFormat="1" ht="15.75" customHeight="1" x14ac:dyDescent="0.3">
      <c r="A382" s="348" t="s">
        <v>515</v>
      </c>
      <c r="B382" s="171">
        <v>21147583</v>
      </c>
      <c r="C382" t="s">
        <v>511</v>
      </c>
      <c r="D382" s="4"/>
      <c r="E382">
        <v>1</v>
      </c>
      <c r="F382" t="s">
        <v>514</v>
      </c>
      <c r="G382">
        <v>701010</v>
      </c>
      <c r="H382"/>
      <c r="I382" s="188">
        <v>45042</v>
      </c>
      <c r="J382" s="176"/>
      <c r="K382" s="176" t="s">
        <v>132</v>
      </c>
      <c r="L382" s="178" t="s">
        <v>132</v>
      </c>
      <c r="M382" s="178" t="s">
        <v>132</v>
      </c>
      <c r="N382" s="178" t="s">
        <v>132</v>
      </c>
      <c r="O382" s="178" t="s">
        <v>132</v>
      </c>
      <c r="P382" s="178" t="s">
        <v>132</v>
      </c>
      <c r="Q382" s="94">
        <f t="shared" si="1107"/>
        <v>-1</v>
      </c>
      <c r="R382" s="94">
        <f t="shared" si="1108"/>
        <v>0.24800334943835223</v>
      </c>
      <c r="S382" s="94">
        <f t="shared" si="1109"/>
        <v>0.10644623416909393</v>
      </c>
      <c r="T382" s="94">
        <f t="shared" si="1110"/>
        <v>0.22385466486647276</v>
      </c>
      <c r="U382" s="94">
        <f t="shared" si="1111"/>
        <v>0.77470660321708484</v>
      </c>
      <c r="V382" s="94">
        <f t="shared" si="1112"/>
        <v>2.3765714187764617</v>
      </c>
      <c r="W382" s="362">
        <f t="shared" si="1113"/>
        <v>-2953.9789999999998</v>
      </c>
      <c r="X382" s="362">
        <f t="shared" si="1114"/>
        <v>587.01499999999987</v>
      </c>
      <c r="Y382" s="362">
        <f t="shared" si="1115"/>
        <v>227.71500000000015</v>
      </c>
      <c r="Z382" s="100"/>
      <c r="AA382" s="396">
        <v>2953.9789999999998</v>
      </c>
      <c r="AB382" s="208">
        <v>2366.9639999999999</v>
      </c>
      <c r="AC382" s="208">
        <v>2139.2489999999998</v>
      </c>
      <c r="AD382" s="208">
        <v>1747.96</v>
      </c>
      <c r="AE382" s="208">
        <v>984.92899999999997</v>
      </c>
      <c r="AF382" s="212">
        <v>291.69499999999999</v>
      </c>
      <c r="AG382" s="213">
        <v>215.27699999999999</v>
      </c>
      <c r="AH382" s="240"/>
      <c r="AI382" s="240"/>
      <c r="AJ382" s="240"/>
      <c r="AK382" s="240"/>
      <c r="AL382" s="94">
        <f t="shared" si="1170"/>
        <v>1</v>
      </c>
      <c r="AM382" s="94">
        <f t="shared" si="1171"/>
        <v>-1.0029001818024414</v>
      </c>
      <c r="AN382" s="94">
        <f t="shared" si="1195"/>
        <v>-0.45474607173834797</v>
      </c>
      <c r="AO382" s="94">
        <f t="shared" si="1196"/>
        <v>18.552030456852794</v>
      </c>
      <c r="AP382" s="94">
        <f t="shared" si="1197"/>
        <v>2.2551404575731246</v>
      </c>
      <c r="AQ382" s="94">
        <f t="shared" si="1198"/>
        <v>-1.0790603427550916</v>
      </c>
      <c r="AR382" s="362">
        <f t="shared" si="1172"/>
        <v>0.26800000000000002</v>
      </c>
      <c r="AS382" s="362">
        <f t="shared" si="1199"/>
        <v>-92.676000000000002</v>
      </c>
      <c r="AT382" s="362">
        <f t="shared" si="1200"/>
        <v>-77.069000000000003</v>
      </c>
      <c r="AU382" s="266"/>
      <c r="AV382" s="266">
        <v>-0.26800000000000002</v>
      </c>
      <c r="AW382" s="201">
        <v>92.408000000000001</v>
      </c>
      <c r="AX382" s="201">
        <v>169.477</v>
      </c>
      <c r="AY382" s="201">
        <v>8.6679999999999993</v>
      </c>
      <c r="AZ382" s="201">
        <v>-6.9059999999999997</v>
      </c>
      <c r="BA382" s="271">
        <v>87.350999999999999</v>
      </c>
      <c r="BB382" s="214">
        <v>79.355999999999995</v>
      </c>
      <c r="BC382" s="213">
        <v>91.858000000000004</v>
      </c>
      <c r="BD382" s="213">
        <v>52.494999999999997</v>
      </c>
      <c r="BE382" s="213">
        <v>76.816000000000003</v>
      </c>
      <c r="BF382" s="214">
        <v>89.46</v>
      </c>
      <c r="BG382" s="94">
        <f t="shared" si="1173"/>
        <v>1</v>
      </c>
      <c r="BH382" s="94">
        <f t="shared" si="1201"/>
        <v>-0.68965902870562756</v>
      </c>
      <c r="BI382" s="94">
        <f t="shared" si="1202"/>
        <v>-0.34700980741938797</v>
      </c>
      <c r="BJ382" s="94">
        <f t="shared" si="1203"/>
        <v>0.32910106382978721</v>
      </c>
      <c r="BK382" s="94">
        <f t="shared" si="1204"/>
        <v>-4.8855464369598839E-2</v>
      </c>
      <c r="BL382" s="94">
        <f t="shared" si="1205"/>
        <v>-4.3796032293886364</v>
      </c>
      <c r="BM382" s="362">
        <f t="shared" si="1174"/>
        <v>287.06799999999998</v>
      </c>
      <c r="BN382" s="362">
        <f t="shared" si="1206"/>
        <v>-117.17099999999999</v>
      </c>
      <c r="BO382" s="362">
        <f t="shared" si="1207"/>
        <v>-43.767999999999986</v>
      </c>
      <c r="BP382" s="266"/>
      <c r="BQ382" s="266">
        <v>-287.06799999999998</v>
      </c>
      <c r="BR382" s="201">
        <v>-169.89699999999999</v>
      </c>
      <c r="BS382" s="201">
        <v>-126.129</v>
      </c>
      <c r="BT382" s="201">
        <v>-188</v>
      </c>
      <c r="BU382" s="201">
        <v>-179.24299999999999</v>
      </c>
      <c r="BV382" s="271">
        <v>-33.319000000000003</v>
      </c>
      <c r="BW382" s="214">
        <v>-33.183999999999997</v>
      </c>
      <c r="BX382" s="213">
        <v>-13.375999999999999</v>
      </c>
      <c r="BY382" s="213">
        <v>-37.841999999999999</v>
      </c>
      <c r="BZ382" s="213">
        <v>-26.1</v>
      </c>
      <c r="CA382" s="213">
        <v>-17.012</v>
      </c>
      <c r="CB382" s="94">
        <f t="shared" si="1175"/>
        <v>-1</v>
      </c>
      <c r="CC382" s="94">
        <f t="shared" si="1208"/>
        <v>2.0788224053333715</v>
      </c>
      <c r="CD382" s="94">
        <f t="shared" si="1209"/>
        <v>-183.85922974767601</v>
      </c>
      <c r="CE382" s="94">
        <f t="shared" si="1210"/>
        <v>-1.555719557195572</v>
      </c>
      <c r="CF382" s="94">
        <f t="shared" si="1211"/>
        <v>1.0737294591359234</v>
      </c>
      <c r="CG382" s="94">
        <f t="shared" si="1212"/>
        <v>-1.0681153565326325</v>
      </c>
      <c r="CH382" s="362">
        <f t="shared" si="1176"/>
        <v>-150.17099999999999</v>
      </c>
      <c r="CI382" s="362">
        <f t="shared" si="1213"/>
        <v>289.37</v>
      </c>
      <c r="CJ382" s="362">
        <f t="shared" si="1214"/>
        <v>-138.44600000000003</v>
      </c>
      <c r="CK382" s="100"/>
      <c r="CL382" s="100">
        <v>150.17099999999999</v>
      </c>
      <c r="CM382" s="208">
        <v>-139.19900000000001</v>
      </c>
      <c r="CN382" s="208">
        <v>-0.753</v>
      </c>
      <c r="CO382" s="208">
        <v>1.355</v>
      </c>
      <c r="CP382" s="208">
        <v>-18.378</v>
      </c>
      <c r="CQ382" s="212">
        <v>269.80700000000002</v>
      </c>
      <c r="CR382" s="287">
        <v>233.08</v>
      </c>
      <c r="CS382" s="287">
        <v>233.92699999999999</v>
      </c>
      <c r="CT382" s="287">
        <v>104.22499999999999</v>
      </c>
      <c r="CU382" s="287">
        <v>69.617000000000004</v>
      </c>
      <c r="CV382" s="214">
        <v>65.936999999999998</v>
      </c>
      <c r="CW382" s="94">
        <f t="shared" si="1177"/>
        <v>-1</v>
      </c>
      <c r="CX382" s="94">
        <f t="shared" si="1215"/>
        <v>2.9307345933851954</v>
      </c>
      <c r="CY382" s="94">
        <f t="shared" si="1216"/>
        <v>-4.3895287958115183</v>
      </c>
      <c r="CZ382" s="94">
        <f t="shared" si="1217"/>
        <v>-0.22407425645065981</v>
      </c>
      <c r="DA382" s="94">
        <f t="shared" si="1218"/>
        <v>0.94065650532753609</v>
      </c>
      <c r="DB382" s="94">
        <f t="shared" si="1219"/>
        <v>-0.92337292405026217</v>
      </c>
      <c r="DC382" s="362">
        <f t="shared" si="1178"/>
        <v>-206.24299999999999</v>
      </c>
      <c r="DD382" s="362">
        <f t="shared" si="1220"/>
        <v>313.06399999999996</v>
      </c>
      <c r="DE382" s="362">
        <f t="shared" si="1221"/>
        <v>-138.33600000000001</v>
      </c>
      <c r="DF382" s="266"/>
      <c r="DG382" s="266">
        <v>206.24299999999999</v>
      </c>
      <c r="DH382" s="201">
        <v>-106.821</v>
      </c>
      <c r="DI382" s="201">
        <v>31.515000000000001</v>
      </c>
      <c r="DJ382" s="201">
        <v>40.616</v>
      </c>
      <c r="DK382" s="201">
        <v>20.928999999999998</v>
      </c>
      <c r="DL382" s="271">
        <v>273.12799999999999</v>
      </c>
      <c r="DM382" s="213">
        <v>242.488</v>
      </c>
      <c r="DN382" s="213">
        <v>236.88800000000001</v>
      </c>
      <c r="DO382" s="213">
        <v>113.523</v>
      </c>
      <c r="DP382" s="213">
        <v>76.802999999999997</v>
      </c>
      <c r="DQ382" s="213">
        <v>69.83</v>
      </c>
      <c r="DR382" s="94">
        <f t="shared" si="1179"/>
        <v>-1</v>
      </c>
      <c r="DS382" s="94">
        <f t="shared" si="1222"/>
        <v>3.632315738608908</v>
      </c>
      <c r="DT382" s="94">
        <f t="shared" si="1223"/>
        <v>-0.19844767255308113</v>
      </c>
      <c r="DU382" s="94">
        <f t="shared" si="1224"/>
        <v>-6.5180851837981543E-2</v>
      </c>
      <c r="DV382" s="94">
        <f t="shared" si="1225"/>
        <v>3.4610857393645382E-2</v>
      </c>
      <c r="DW382" s="94">
        <f t="shared" si="1226"/>
        <v>-0.33322844286632597</v>
      </c>
      <c r="DX382" s="362">
        <f t="shared" si="1180"/>
        <v>-1955.634</v>
      </c>
      <c r="DY382" s="362">
        <f t="shared" si="1227"/>
        <v>1533.462</v>
      </c>
      <c r="DZ382" s="362">
        <f t="shared" si="1228"/>
        <v>-104.52099999999996</v>
      </c>
      <c r="EA382" s="100"/>
      <c r="EB382" s="100">
        <v>1955.634</v>
      </c>
      <c r="EC382" s="208">
        <v>422.17200000000003</v>
      </c>
      <c r="ED382" s="208">
        <v>526.69299999999998</v>
      </c>
      <c r="EE382" s="208">
        <v>563.41700000000003</v>
      </c>
      <c r="EF382" s="208">
        <v>544.56899999999996</v>
      </c>
      <c r="EG382" s="212">
        <v>816.72500000000002</v>
      </c>
      <c r="EH382" s="287">
        <v>776.18</v>
      </c>
      <c r="EI382" s="287">
        <v>803.33500000000004</v>
      </c>
      <c r="EJ382" s="287">
        <v>536.68799999999999</v>
      </c>
      <c r="EK382" s="287">
        <v>456.8</v>
      </c>
      <c r="EL382" s="287">
        <v>405</v>
      </c>
      <c r="EM382" s="94">
        <f t="shared" si="1181"/>
        <v>-1</v>
      </c>
      <c r="EN382" s="94">
        <f t="shared" si="1229"/>
        <v>-1.1585302795936517E-2</v>
      </c>
      <c r="EO382" s="94">
        <f t="shared" si="1230"/>
        <v>1.3102033928114853</v>
      </c>
      <c r="EP382" s="94">
        <f t="shared" si="1231"/>
        <v>9.3504541545932129E-2</v>
      </c>
      <c r="EQ382" s="94">
        <f t="shared" si="1232"/>
        <v>3.0322241827695898E-2</v>
      </c>
      <c r="ER382" s="94">
        <f t="shared" si="1233"/>
        <v>-5.2006567124635264E-2</v>
      </c>
      <c r="ES382" s="362">
        <f t="shared" si="1182"/>
        <v>-4492.1570000000002</v>
      </c>
      <c r="ET382" s="362">
        <f t="shared" si="1234"/>
        <v>-52.653000000000247</v>
      </c>
      <c r="EU382" s="362">
        <f t="shared" si="1235"/>
        <v>2577.5330000000004</v>
      </c>
      <c r="EV382" s="100"/>
      <c r="EW382" s="100">
        <v>4492.1570000000002</v>
      </c>
      <c r="EX382" s="208">
        <v>4544.8100000000004</v>
      </c>
      <c r="EY382" s="208">
        <v>1967.277</v>
      </c>
      <c r="EZ382" s="208">
        <v>1799.057</v>
      </c>
      <c r="FA382" s="208">
        <v>1746.1110000000001</v>
      </c>
      <c r="FB382" s="212">
        <v>1841.902</v>
      </c>
      <c r="FC382" s="287">
        <v>1410.2449999999999</v>
      </c>
      <c r="FD382" s="287">
        <v>1208.3130000000001</v>
      </c>
      <c r="FE382" s="287">
        <v>990.6</v>
      </c>
      <c r="FF382" s="287">
        <v>1047</v>
      </c>
      <c r="FG382" s="287">
        <v>1143.4000000000001</v>
      </c>
      <c r="FH382" s="94">
        <f t="shared" si="1183"/>
        <v>-1</v>
      </c>
      <c r="FI382" s="94">
        <f t="shared" si="1236"/>
        <v>-9.3939393939393934E-2</v>
      </c>
      <c r="FJ382" s="94">
        <f t="shared" si="1237"/>
        <v>-5.1724137931034482E-2</v>
      </c>
      <c r="FK382" s="94">
        <f t="shared" si="1238"/>
        <v>0.68932038834951459</v>
      </c>
      <c r="FL382" s="94">
        <f t="shared" si="1239"/>
        <v>1.4778325123152709E-2</v>
      </c>
      <c r="FM382" s="94">
        <f t="shared" si="1240"/>
        <v>0.22289156626506024</v>
      </c>
      <c r="FN382" s="362">
        <f t="shared" si="1184"/>
        <v>-299</v>
      </c>
      <c r="FO382" s="362">
        <f t="shared" si="1241"/>
        <v>-31</v>
      </c>
      <c r="FP382" s="362">
        <f t="shared" si="1242"/>
        <v>-18</v>
      </c>
      <c r="FQ382" s="486"/>
      <c r="FR382" s="486">
        <v>299</v>
      </c>
      <c r="FS382" s="2">
        <v>330</v>
      </c>
      <c r="FT382" s="2">
        <v>348</v>
      </c>
      <c r="FU382" s="2">
        <v>206</v>
      </c>
      <c r="FV382" s="2">
        <v>203</v>
      </c>
      <c r="FW382" s="489">
        <v>166</v>
      </c>
      <c r="FX382" s="106">
        <v>143</v>
      </c>
      <c r="FY382" s="106">
        <v>148</v>
      </c>
      <c r="FZ382" s="106">
        <v>107</v>
      </c>
      <c r="GA382" s="106">
        <v>124</v>
      </c>
      <c r="GB382" s="106">
        <v>133</v>
      </c>
      <c r="GC382" s="106"/>
      <c r="GD382" s="115"/>
      <c r="GE382" s="1" t="s">
        <v>81</v>
      </c>
      <c r="GF382" s="336"/>
      <c r="GG382" s="105">
        <v>8700</v>
      </c>
      <c r="GH382" s="1" t="s">
        <v>254</v>
      </c>
      <c r="GI382" s="18" t="s">
        <v>79</v>
      </c>
      <c r="GJ382" s="94">
        <f t="shared" si="1116"/>
        <v>-1</v>
      </c>
      <c r="GK382" s="94">
        <f t="shared" si="1117"/>
        <v>1.4305047685289085</v>
      </c>
      <c r="GL382" s="94">
        <f t="shared" si="1118"/>
        <v>-211.37678167098488</v>
      </c>
      <c r="GM382" s="94">
        <f t="shared" si="1119"/>
        <v>-1.5648324382850289</v>
      </c>
      <c r="GN382" s="94">
        <f t="shared" si="1120"/>
        <v>1.0905855040993095</v>
      </c>
      <c r="GO382" s="392">
        <f t="shared" si="1121"/>
        <v>-1.0797045252514248</v>
      </c>
      <c r="GP382" s="366">
        <f t="shared" si="1122"/>
        <v>-0.12631055687469878</v>
      </c>
      <c r="GQ382" s="366">
        <f t="shared" si="1123"/>
        <v>0.41971162025041608</v>
      </c>
      <c r="GR382" s="366">
        <f t="shared" si="1124"/>
        <v>-0.29201955141820846</v>
      </c>
      <c r="GS382" s="94">
        <f t="shared" si="1185"/>
        <v>0</v>
      </c>
      <c r="GT382" s="94">
        <f t="shared" si="1243"/>
        <v>0.12631055687469878</v>
      </c>
      <c r="GU382" s="392">
        <f t="shared" si="1244"/>
        <v>-0.29340106337571731</v>
      </c>
      <c r="GV382" s="94">
        <f t="shared" si="1245"/>
        <v>-1.3815119575088751E-3</v>
      </c>
      <c r="GW382" s="94">
        <f t="shared" si="1246"/>
        <v>2.4458792800631057E-3</v>
      </c>
      <c r="GX382" s="94">
        <f t="shared" si="1247"/>
        <v>-2.7000780140072612E-2</v>
      </c>
      <c r="GY382" s="94">
        <f t="shared" si="1248"/>
        <v>0.33876094305686782</v>
      </c>
      <c r="GZ382" s="94">
        <f t="shared" si="1249"/>
        <v>0.29512856794648995</v>
      </c>
      <c r="HA382" s="94">
        <f t="shared" si="1250"/>
        <v>0.34913878343879168</v>
      </c>
      <c r="HB382" s="94">
        <f t="shared" si="1251"/>
        <v>0.20981632390124488</v>
      </c>
      <c r="HC382" s="94">
        <f t="shared" si="1252"/>
        <v>0.16156184729635648</v>
      </c>
      <c r="HD382" s="94">
        <f t="shared" si="1125"/>
        <v>1</v>
      </c>
      <c r="HE382" s="94">
        <f t="shared" si="1126"/>
        <v>-0.21757737914352721</v>
      </c>
      <c r="HF382" s="94">
        <f t="shared" si="1127"/>
        <v>0.22094271221851114</v>
      </c>
      <c r="HG382" s="94">
        <f t="shared" si="1128"/>
        <v>0.36849747267643246</v>
      </c>
      <c r="HH382" s="94">
        <f t="shared" si="1129"/>
        <v>-6.1531369255041463E-2</v>
      </c>
      <c r="HI382" s="392">
        <f t="shared" si="1130"/>
        <v>-3.8760304111625477</v>
      </c>
      <c r="HJ382" s="366">
        <f t="shared" si="1131"/>
        <v>6.3531934995447029E-2</v>
      </c>
      <c r="HK382" s="366">
        <f t="shared" si="1132"/>
        <v>-1.1352963799269832E-2</v>
      </c>
      <c r="HL382" s="366">
        <f t="shared" si="1133"/>
        <v>1.4798094565914015E-2</v>
      </c>
      <c r="HM382" s="94">
        <f t="shared" si="1186"/>
        <v>0</v>
      </c>
      <c r="HN382" s="94">
        <f t="shared" si="1253"/>
        <v>-6.3531934995447029E-2</v>
      </c>
      <c r="HO382" s="392">
        <f t="shared" si="1254"/>
        <v>-5.2178971196177197E-2</v>
      </c>
      <c r="HP382" s="94">
        <f t="shared" si="1255"/>
        <v>-6.6977065762091212E-2</v>
      </c>
      <c r="HQ382" s="94">
        <f t="shared" si="1256"/>
        <v>-0.10605985386306092</v>
      </c>
      <c r="HR382" s="94">
        <f t="shared" si="1257"/>
        <v>-9.9912124064210475E-2</v>
      </c>
      <c r="HS382" s="94">
        <f t="shared" si="1258"/>
        <v>-2.0490463684452152E-2</v>
      </c>
      <c r="HT382" s="94">
        <f t="shared" si="1259"/>
        <v>-2.5345247269680488E-2</v>
      </c>
      <c r="HU382" s="94">
        <f t="shared" si="1260"/>
        <v>-1.2166011115492063E-2</v>
      </c>
      <c r="HV382" s="94">
        <f t="shared" si="1261"/>
        <v>-3.7143698468786811E-2</v>
      </c>
      <c r="HW382" s="94">
        <f t="shared" si="1262"/>
        <v>-2.3831263696128563E-2</v>
      </c>
      <c r="HX382" s="94" t="e">
        <f t="shared" si="1134"/>
        <v>#VALUE!</v>
      </c>
      <c r="HY382" s="94">
        <f t="shared" si="1135"/>
        <v>3.6866115525319243</v>
      </c>
      <c r="HZ382" s="94">
        <f t="shared" si="1136"/>
        <v>-0.65303820003855118</v>
      </c>
      <c r="IA382" s="94">
        <f t="shared" si="1137"/>
        <v>-0.14511635512695131</v>
      </c>
      <c r="IB382" s="94">
        <f t="shared" si="1138"/>
        <v>4.1624021998611189E-3</v>
      </c>
      <c r="IC382" s="392">
        <f t="shared" si="1139"/>
        <v>-0.29664960324536732</v>
      </c>
      <c r="ID382" s="366" t="e">
        <f t="shared" si="1140"/>
        <v>#VALUE!</v>
      </c>
      <c r="IE382" s="366">
        <f t="shared" si="1141"/>
        <v>0.34245307776463868</v>
      </c>
      <c r="IF382" s="366">
        <f t="shared" si="1142"/>
        <v>-0.17483590195631049</v>
      </c>
      <c r="IG382" s="94" t="str">
        <f t="shared" si="1187"/>
        <v>i.a.</v>
      </c>
      <c r="IH382" s="94">
        <f t="shared" si="1263"/>
        <v>0.43534408971013255</v>
      </c>
      <c r="II382" s="392">
        <f t="shared" si="1264"/>
        <v>9.2891011945493873E-2</v>
      </c>
      <c r="IJ382" s="94">
        <f t="shared" si="1265"/>
        <v>0.26772691390180436</v>
      </c>
      <c r="IK382" s="94">
        <f t="shared" si="1266"/>
        <v>0.3131735125679731</v>
      </c>
      <c r="IL382" s="94">
        <f t="shared" si="1267"/>
        <v>0.31187536187561954</v>
      </c>
      <c r="IM382" s="94">
        <f t="shared" si="1268"/>
        <v>0.44341392755966386</v>
      </c>
      <c r="IN382" s="94">
        <f t="shared" si="1269"/>
        <v>0.55038663494641005</v>
      </c>
      <c r="IO382" s="94">
        <f t="shared" si="1270"/>
        <v>0.66484015317223266</v>
      </c>
      <c r="IP382" s="94">
        <f t="shared" si="1271"/>
        <v>0.54178073894609324</v>
      </c>
      <c r="IQ382" s="94">
        <f t="shared" si="1272"/>
        <v>0.43629417382999047</v>
      </c>
      <c r="IR382" s="94">
        <f t="shared" si="1188"/>
        <v>0.35420675179289834</v>
      </c>
      <c r="IS382" s="94">
        <f t="shared" si="1143"/>
        <v>1</v>
      </c>
      <c r="IT382" s="94">
        <f t="shared" si="1144"/>
        <v>-0.35388981885828807</v>
      </c>
      <c r="IU382" s="94">
        <f t="shared" si="1145"/>
        <v>-0.21742002984080791</v>
      </c>
      <c r="IV382" s="94">
        <f t="shared" si="1146"/>
        <v>0.45181486378253055</v>
      </c>
      <c r="IW382" s="94">
        <f t="shared" si="1147"/>
        <v>0.40899782393985867</v>
      </c>
      <c r="IX382" s="392">
        <f t="shared" si="1148"/>
        <v>-0.59321470278214805</v>
      </c>
      <c r="IY382" s="366">
        <f t="shared" si="1149"/>
        <v>9.7180108592511999E-2</v>
      </c>
      <c r="IZ382" s="366">
        <f t="shared" si="1150"/>
        <v>-2.5401661603035183E-2</v>
      </c>
      <c r="JA382" s="366">
        <f t="shared" si="1151"/>
        <v>-1.2818971023845875E-2</v>
      </c>
      <c r="JB382" s="392"/>
      <c r="JC382" s="94">
        <f t="shared" si="1273"/>
        <v>-9.7180108592511999E-2</v>
      </c>
      <c r="JD382" s="392">
        <f t="shared" si="1274"/>
        <v>-7.1778446989476816E-2</v>
      </c>
      <c r="JE382" s="94">
        <f t="shared" si="1275"/>
        <v>-5.8959475965630941E-2</v>
      </c>
      <c r="JF382" s="94">
        <f t="shared" si="1276"/>
        <v>-0.10755394860294286</v>
      </c>
      <c r="JG382" s="94">
        <f t="shared" si="1277"/>
        <v>-0.18198570658392635</v>
      </c>
      <c r="JH382" s="94">
        <f t="shared" si="1278"/>
        <v>-0.11422547523954817</v>
      </c>
      <c r="JI382" s="94">
        <f t="shared" si="1279"/>
        <v>-0.15414558917116086</v>
      </c>
      <c r="JJ382" s="94" t="str">
        <f t="shared" si="1280"/>
        <v>i.a.</v>
      </c>
      <c r="JK382" s="94" t="str">
        <f t="shared" si="1281"/>
        <v>i.a.</v>
      </c>
      <c r="JL382" s="94" t="str">
        <f t="shared" si="1282"/>
        <v>i.a.</v>
      </c>
      <c r="JM382" s="94" t="str">
        <f t="shared" si="1189"/>
        <v>i.a.</v>
      </c>
      <c r="JN382" s="94" t="e">
        <f t="shared" si="1152"/>
        <v>#VALUE!</v>
      </c>
      <c r="JO382" s="94">
        <f t="shared" si="1153"/>
        <v>0.3773950010523619</v>
      </c>
      <c r="JP382" s="94">
        <f t="shared" si="1154"/>
        <v>0.16679784694195371</v>
      </c>
      <c r="JQ382" s="94">
        <f t="shared" si="1155"/>
        <v>-0.2755343075790419</v>
      </c>
      <c r="JR382" s="94">
        <f t="shared" si="1156"/>
        <v>0.74886136142266113</v>
      </c>
      <c r="JS382" s="392">
        <f t="shared" si="1157"/>
        <v>1.7611372192950374</v>
      </c>
      <c r="JT382" s="364" t="e">
        <f t="shared" si="1158"/>
        <v>#VALUE!</v>
      </c>
      <c r="JU382" s="364">
        <f t="shared" si="1159"/>
        <v>2.7069102462754628</v>
      </c>
      <c r="JV382" s="364">
        <f t="shared" si="1160"/>
        <v>1.0253509404388721</v>
      </c>
      <c r="JW382" s="99" t="str">
        <f t="shared" si="1190"/>
        <v>i.a.</v>
      </c>
      <c r="JX382" s="99">
        <f t="shared" si="1283"/>
        <v>9.8795284280936446</v>
      </c>
      <c r="JY382" s="393">
        <f t="shared" si="1284"/>
        <v>7.1726181818181818</v>
      </c>
      <c r="JZ382" s="99">
        <f t="shared" si="1285"/>
        <v>6.1472672413793097</v>
      </c>
      <c r="KA382" s="99">
        <f t="shared" si="1286"/>
        <v>8.4852427184466013</v>
      </c>
      <c r="KB382" s="99">
        <f t="shared" si="1287"/>
        <v>4.8518669950738911</v>
      </c>
      <c r="KC382" s="99">
        <f t="shared" si="1288"/>
        <v>1.7571987951807229</v>
      </c>
      <c r="KD382" s="99">
        <f t="shared" si="1289"/>
        <v>1.5054335664335663</v>
      </c>
      <c r="KE382" s="99">
        <f t="shared" si="1290"/>
        <v>0</v>
      </c>
      <c r="KF382" s="99">
        <f t="shared" si="1191"/>
        <v>0</v>
      </c>
      <c r="KG382" s="99">
        <f t="shared" si="1192"/>
        <v>0</v>
      </c>
      <c r="KH382" s="99">
        <f t="shared" si="1193"/>
        <v>0</v>
      </c>
      <c r="KI382" s="94">
        <f t="shared" si="1161"/>
        <v>-1</v>
      </c>
      <c r="KJ382" s="94">
        <f t="shared" si="1162"/>
        <v>2.1906735577257948</v>
      </c>
      <c r="KK382" s="94">
        <f t="shared" si="1163"/>
        <v>-193.94246046118559</v>
      </c>
      <c r="KL382" s="94">
        <f t="shared" si="1164"/>
        <v>-1.3289604275353097</v>
      </c>
      <c r="KM382" s="94">
        <f t="shared" si="1165"/>
        <v>1.072655729148507</v>
      </c>
      <c r="KN382" s="392">
        <f t="shared" si="1166"/>
        <v>-1.0557002422877686</v>
      </c>
      <c r="KO382" s="364">
        <f t="shared" si="1167"/>
        <v>-0.50224414715719057</v>
      </c>
      <c r="KP382" s="364">
        <f t="shared" si="1168"/>
        <v>0.92405929867234216</v>
      </c>
      <c r="KQ382" s="364">
        <f t="shared" si="1169"/>
        <v>-0.41965135841170326</v>
      </c>
      <c r="KR382" s="308"/>
      <c r="KS382" s="308">
        <f t="shared" si="1291"/>
        <v>0.50224414715719057</v>
      </c>
      <c r="KT382" s="395">
        <f t="shared" si="1292"/>
        <v>-0.42181515151515153</v>
      </c>
      <c r="KU382" s="308">
        <f t="shared" si="1293"/>
        <v>-2.1637931034482758E-3</v>
      </c>
      <c r="KV382" s="308">
        <f t="shared" si="1294"/>
        <v>6.5776699029126209E-3</v>
      </c>
      <c r="KW382" s="308">
        <f t="shared" si="1295"/>
        <v>-9.0532019704433503E-2</v>
      </c>
      <c r="KX382" s="308">
        <f t="shared" si="1296"/>
        <v>1.625343373493976</v>
      </c>
      <c r="KY382" s="308">
        <f t="shared" si="1297"/>
        <v>1.6299300699300701</v>
      </c>
      <c r="KZ382" s="308">
        <f t="shared" si="1298"/>
        <v>1.5805878378378377</v>
      </c>
      <c r="LA382" s="308">
        <f t="shared" si="1299"/>
        <v>0.97406542056074763</v>
      </c>
      <c r="LB382" s="308">
        <f t="shared" si="1300"/>
        <v>0.56142741935483875</v>
      </c>
      <c r="LC382" s="308">
        <f t="shared" si="1194"/>
        <v>0.49576691729323308</v>
      </c>
    </row>
    <row r="383" spans="1:315" s="1" customFormat="1" ht="15.75" customHeight="1" x14ac:dyDescent="0.3">
      <c r="A383" t="s">
        <v>532</v>
      </c>
      <c r="B383" s="171">
        <v>58298719</v>
      </c>
      <c r="C383" t="s">
        <v>511</v>
      </c>
      <c r="D383" s="4"/>
      <c r="E383">
        <v>1</v>
      </c>
      <c r="F383"/>
      <c r="G383">
        <v>222300</v>
      </c>
      <c r="H383">
        <v>251200</v>
      </c>
      <c r="I383" s="190">
        <v>45105</v>
      </c>
      <c r="J383" s="176"/>
      <c r="K383" s="176" t="s">
        <v>132</v>
      </c>
      <c r="L383" s="178" t="s">
        <v>132</v>
      </c>
      <c r="M383" s="178" t="s">
        <v>132</v>
      </c>
      <c r="N383" s="178" t="s">
        <v>132</v>
      </c>
      <c r="O383" s="178" t="s">
        <v>132</v>
      </c>
      <c r="P383" s="178" t="s">
        <v>132</v>
      </c>
      <c r="Q383" s="94" t="e">
        <f t="shared" si="1107"/>
        <v>#DIV/0!</v>
      </c>
      <c r="R383" s="94" t="e">
        <f t="shared" si="1108"/>
        <v>#DIV/0!</v>
      </c>
      <c r="S383" s="94" t="e">
        <f t="shared" si="1109"/>
        <v>#DIV/0!</v>
      </c>
      <c r="T383" s="94" t="e">
        <f t="shared" si="1110"/>
        <v>#DIV/0!</v>
      </c>
      <c r="U383" s="94" t="e">
        <f t="shared" si="1111"/>
        <v>#DIV/0!</v>
      </c>
      <c r="V383" s="94" t="e">
        <f t="shared" si="1112"/>
        <v>#DIV/0!</v>
      </c>
      <c r="W383" s="362">
        <f t="shared" si="1113"/>
        <v>0</v>
      </c>
      <c r="X383" s="362">
        <f t="shared" si="1114"/>
        <v>0</v>
      </c>
      <c r="Y383" s="362">
        <f t="shared" si="1115"/>
        <v>0</v>
      </c>
      <c r="Z383" s="100"/>
      <c r="AA383" s="396"/>
      <c r="AB383" s="208"/>
      <c r="AC383" s="208"/>
      <c r="AD383" s="208"/>
      <c r="AE383" s="208"/>
      <c r="AF383" s="100"/>
      <c r="AG383" s="103"/>
      <c r="AH383" s="103"/>
      <c r="AI383" s="103"/>
      <c r="AJ383" s="103"/>
      <c r="AK383" s="101"/>
      <c r="AL383" s="94">
        <f t="shared" si="1170"/>
        <v>-1</v>
      </c>
      <c r="AM383" s="94">
        <f t="shared" si="1171"/>
        <v>8.9103029503003195E-2</v>
      </c>
      <c r="AN383" s="94">
        <f t="shared" si="1195"/>
        <v>9.941223423554163E-2</v>
      </c>
      <c r="AO383" s="94">
        <f t="shared" si="1196"/>
        <v>4.4806671721000842E-2</v>
      </c>
      <c r="AP383" s="94">
        <f t="shared" si="1197"/>
        <v>-7.2498417832782547E-2</v>
      </c>
      <c r="AQ383" s="94">
        <f t="shared" si="1198"/>
        <v>0.21148357967372322</v>
      </c>
      <c r="AR383" s="362">
        <f t="shared" si="1172"/>
        <v>-33.002000000000002</v>
      </c>
      <c r="AS383" s="362">
        <f t="shared" si="1199"/>
        <v>2.7000000000000028</v>
      </c>
      <c r="AT383" s="362">
        <f t="shared" si="1200"/>
        <v>2.7399999999999984</v>
      </c>
      <c r="AU383" s="266"/>
      <c r="AV383" s="266">
        <v>33.002000000000002</v>
      </c>
      <c r="AW383" s="201">
        <v>30.302</v>
      </c>
      <c r="AX383" s="201">
        <v>27.562000000000001</v>
      </c>
      <c r="AY383" s="201">
        <v>26.38</v>
      </c>
      <c r="AZ383" s="201">
        <v>28.442</v>
      </c>
      <c r="BA383" s="266">
        <v>23.477</v>
      </c>
      <c r="BB383" s="101">
        <v>22.202999999999999</v>
      </c>
      <c r="BC383" s="103">
        <v>27.085999999999999</v>
      </c>
      <c r="BD383" s="103">
        <v>25.949000000000002</v>
      </c>
      <c r="BE383" s="103">
        <v>21.584</v>
      </c>
      <c r="BF383" s="101">
        <v>20.986999999999998</v>
      </c>
      <c r="BG383" s="94">
        <f t="shared" si="1173"/>
        <v>-1</v>
      </c>
      <c r="BH383" s="94">
        <f t="shared" si="1201"/>
        <v>0.48234200743494421</v>
      </c>
      <c r="BI383" s="94">
        <f t="shared" si="1202"/>
        <v>0.31997546514005326</v>
      </c>
      <c r="BJ383" s="94">
        <f t="shared" si="1203"/>
        <v>0.31020626841682292</v>
      </c>
      <c r="BK383" s="94">
        <f t="shared" si="1204"/>
        <v>-0.22728213620368459</v>
      </c>
      <c r="BL383" s="94">
        <f t="shared" si="1205"/>
        <v>0.8609399075500771</v>
      </c>
      <c r="BM383" s="362">
        <f t="shared" si="1174"/>
        <v>-9.57</v>
      </c>
      <c r="BN383" s="362">
        <f t="shared" si="1206"/>
        <v>3.1139999999999999</v>
      </c>
      <c r="BO383" s="362">
        <f t="shared" si="1207"/>
        <v>1.5650000000000004</v>
      </c>
      <c r="BP383" s="266"/>
      <c r="BQ383" s="266">
        <v>9.57</v>
      </c>
      <c r="BR383" s="201">
        <v>6.4560000000000004</v>
      </c>
      <c r="BS383" s="201">
        <v>4.891</v>
      </c>
      <c r="BT383" s="201">
        <v>3.7330000000000001</v>
      </c>
      <c r="BU383" s="201">
        <v>4.8310000000000004</v>
      </c>
      <c r="BV383" s="266">
        <v>2.5960000000000001</v>
      </c>
      <c r="BW383" s="101">
        <v>1.0760000000000001</v>
      </c>
      <c r="BX383" s="103">
        <v>5.99</v>
      </c>
      <c r="BY383" s="103">
        <v>4.9580000000000002</v>
      </c>
      <c r="BZ383" s="103">
        <v>0.28299999999999997</v>
      </c>
      <c r="CA383" s="103">
        <v>-0.22</v>
      </c>
      <c r="CB383" s="94">
        <f t="shared" si="1175"/>
        <v>-1</v>
      </c>
      <c r="CC383" s="94">
        <f t="shared" si="1208"/>
        <v>0.46276449574058826</v>
      </c>
      <c r="CD383" s="94">
        <f t="shared" si="1209"/>
        <v>0.36471029439339947</v>
      </c>
      <c r="CE383" s="94">
        <f t="shared" si="1210"/>
        <v>0.23649431949918862</v>
      </c>
      <c r="CF383" s="94">
        <f t="shared" si="1211"/>
        <v>-0.17878903274942881</v>
      </c>
      <c r="CG383" s="94">
        <f t="shared" si="1212"/>
        <v>0.74659128699700683</v>
      </c>
      <c r="CH383" s="362">
        <f t="shared" si="1176"/>
        <v>-10.646000000000001</v>
      </c>
      <c r="CI383" s="362">
        <f t="shared" si="1213"/>
        <v>3.3680000000000012</v>
      </c>
      <c r="CJ383" s="362">
        <f t="shared" si="1214"/>
        <v>1.9449999999999994</v>
      </c>
      <c r="CK383" s="100"/>
      <c r="CL383" s="100">
        <v>10.646000000000001</v>
      </c>
      <c r="CM383" s="208">
        <v>7.2779999999999996</v>
      </c>
      <c r="CN383" s="208">
        <v>5.3330000000000002</v>
      </c>
      <c r="CO383" s="208">
        <v>4.3129999999999997</v>
      </c>
      <c r="CP383" s="208">
        <v>5.2519999999999998</v>
      </c>
      <c r="CQ383" s="100">
        <v>3.0070000000000001</v>
      </c>
      <c r="CR383" s="102">
        <v>1.3620000000000001</v>
      </c>
      <c r="CS383" s="102">
        <v>6.2859999999999996</v>
      </c>
      <c r="CT383" s="102">
        <v>5.024</v>
      </c>
      <c r="CU383" s="102">
        <v>0.32</v>
      </c>
      <c r="CV383" s="102">
        <v>0.158</v>
      </c>
      <c r="CW383" s="94">
        <f t="shared" si="1177"/>
        <v>-1</v>
      </c>
      <c r="CX383" s="94">
        <f t="shared" si="1215"/>
        <v>0.4554421180134971</v>
      </c>
      <c r="CY383" s="94">
        <f t="shared" si="1216"/>
        <v>0.36393674769884349</v>
      </c>
      <c r="CZ383" s="94">
        <f t="shared" si="1217"/>
        <v>0.23097036606624052</v>
      </c>
      <c r="DA383" s="94">
        <f t="shared" si="1218"/>
        <v>-0.1729937530033637</v>
      </c>
      <c r="DB383" s="94">
        <f t="shared" si="1219"/>
        <v>0.73200166458593419</v>
      </c>
      <c r="DC383" s="362">
        <f t="shared" si="1178"/>
        <v>-8.4109999999999996</v>
      </c>
      <c r="DD383" s="362">
        <f t="shared" si="1220"/>
        <v>2.6319999999999997</v>
      </c>
      <c r="DE383" s="362">
        <f t="shared" si="1221"/>
        <v>1.5419999999999998</v>
      </c>
      <c r="DF383" s="266"/>
      <c r="DG383" s="266">
        <v>8.4109999999999996</v>
      </c>
      <c r="DH383" s="201">
        <v>5.7789999999999999</v>
      </c>
      <c r="DI383" s="201">
        <v>4.2370000000000001</v>
      </c>
      <c r="DJ383" s="201">
        <v>3.4420000000000002</v>
      </c>
      <c r="DK383" s="201">
        <v>4.1619999999999999</v>
      </c>
      <c r="DL383" s="266">
        <v>2.403</v>
      </c>
      <c r="DM383" s="103">
        <v>1.0960000000000001</v>
      </c>
      <c r="DN383" s="103">
        <v>4.8620000000000001</v>
      </c>
      <c r="DO383" s="103">
        <v>3.8959999999999999</v>
      </c>
      <c r="DP383" s="103">
        <v>0.14399999999999999</v>
      </c>
      <c r="DQ383" s="103">
        <v>0.17599999999999999</v>
      </c>
      <c r="DR383" s="94">
        <f t="shared" si="1179"/>
        <v>-1</v>
      </c>
      <c r="DS383" s="94">
        <f t="shared" si="1222"/>
        <v>0.12640746800115479</v>
      </c>
      <c r="DT383" s="94">
        <f t="shared" si="1223"/>
        <v>8.0482478943537383E-2</v>
      </c>
      <c r="DU383" s="94">
        <f t="shared" si="1224"/>
        <v>4.2945450601887085E-2</v>
      </c>
      <c r="DV383" s="94">
        <f t="shared" si="1225"/>
        <v>-3.7574365932574828E-2</v>
      </c>
      <c r="DW383" s="94">
        <f t="shared" si="1226"/>
        <v>4.3568238753948413E-2</v>
      </c>
      <c r="DX383" s="362">
        <f t="shared" si="1180"/>
        <v>-23.408999999999999</v>
      </c>
      <c r="DY383" s="362">
        <f t="shared" si="1227"/>
        <v>2.6269999999999989</v>
      </c>
      <c r="DZ383" s="362">
        <f t="shared" si="1228"/>
        <v>1.5479999999999983</v>
      </c>
      <c r="EA383" s="100"/>
      <c r="EB383" s="100">
        <v>23.408999999999999</v>
      </c>
      <c r="EC383" s="208">
        <v>20.782</v>
      </c>
      <c r="ED383" s="208">
        <v>19.234000000000002</v>
      </c>
      <c r="EE383" s="208">
        <v>18.442</v>
      </c>
      <c r="EF383" s="208">
        <v>19.161999999999999</v>
      </c>
      <c r="EG383" s="100">
        <v>18.361999999999998</v>
      </c>
      <c r="EH383" s="102">
        <v>15.96</v>
      </c>
      <c r="EI383" s="102">
        <v>14.863</v>
      </c>
      <c r="EJ383" s="102">
        <v>11.667999999999999</v>
      </c>
      <c r="EK383" s="102">
        <v>7.976</v>
      </c>
      <c r="EL383" s="102">
        <v>8.0640000000000001</v>
      </c>
      <c r="EM383" s="94">
        <f t="shared" si="1181"/>
        <v>-1</v>
      </c>
      <c r="EN383" s="94">
        <f t="shared" si="1229"/>
        <v>6.1164065137781387E-2</v>
      </c>
      <c r="EO383" s="94">
        <f t="shared" si="1230"/>
        <v>-3.1249213737576987E-2</v>
      </c>
      <c r="EP383" s="94">
        <f t="shared" si="1231"/>
        <v>-2.7026365394501685E-2</v>
      </c>
      <c r="EQ383" s="94">
        <f t="shared" si="1232"/>
        <v>7.7184747639892401E-2</v>
      </c>
      <c r="ER383" s="94">
        <f t="shared" si="1233"/>
        <v>6.3551716401166664E-2</v>
      </c>
      <c r="ES383" s="362">
        <f t="shared" si="1182"/>
        <v>-40.857999999999997</v>
      </c>
      <c r="ET383" s="362">
        <f t="shared" si="1234"/>
        <v>2.3549999999999969</v>
      </c>
      <c r="EU383" s="362">
        <f t="shared" si="1235"/>
        <v>-1.2419999999999973</v>
      </c>
      <c r="EV383" s="100"/>
      <c r="EW383" s="100">
        <v>40.857999999999997</v>
      </c>
      <c r="EX383" s="208">
        <v>38.503</v>
      </c>
      <c r="EY383" s="208">
        <v>39.744999999999997</v>
      </c>
      <c r="EZ383" s="208">
        <v>40.848999999999997</v>
      </c>
      <c r="FA383" s="208">
        <v>37.921999999999997</v>
      </c>
      <c r="FB383" s="208">
        <v>35.655999999999999</v>
      </c>
      <c r="FC383" s="100">
        <v>32.889000000000003</v>
      </c>
      <c r="FD383" s="102">
        <v>32.32</v>
      </c>
      <c r="FE383" s="102">
        <v>29.641999999999999</v>
      </c>
      <c r="FF383" s="102">
        <v>26.620999999999999</v>
      </c>
      <c r="FG383" s="102">
        <v>28.945</v>
      </c>
      <c r="FH383" s="94">
        <f t="shared" si="1183"/>
        <v>-1</v>
      </c>
      <c r="FI383" s="94">
        <f t="shared" si="1236"/>
        <v>-1.6393442622950821E-2</v>
      </c>
      <c r="FJ383" s="94">
        <f t="shared" si="1237"/>
        <v>3.3898305084745763E-2</v>
      </c>
      <c r="FK383" s="94">
        <f t="shared" si="1238"/>
        <v>0</v>
      </c>
      <c r="FL383" s="94">
        <f t="shared" si="1239"/>
        <v>-3.2786885245901641E-2</v>
      </c>
      <c r="FM383" s="94">
        <f t="shared" si="1240"/>
        <v>0.12962962962962962</v>
      </c>
      <c r="FN383" s="362">
        <f t="shared" si="1184"/>
        <v>-60</v>
      </c>
      <c r="FO383" s="362">
        <f t="shared" si="1241"/>
        <v>-1</v>
      </c>
      <c r="FP383" s="362">
        <f t="shared" si="1242"/>
        <v>2</v>
      </c>
      <c r="FQ383" s="486"/>
      <c r="FR383" s="486">
        <v>60</v>
      </c>
      <c r="FS383" s="2">
        <v>61</v>
      </c>
      <c r="FT383" s="2">
        <v>59</v>
      </c>
      <c r="FU383" s="2">
        <v>59</v>
      </c>
      <c r="FV383" s="2">
        <v>61</v>
      </c>
      <c r="FW383" s="486">
        <v>54</v>
      </c>
      <c r="FX383" s="96">
        <v>56</v>
      </c>
      <c r="FY383" s="96"/>
      <c r="FZ383" s="96"/>
      <c r="GA383" s="96"/>
      <c r="GB383" s="96"/>
      <c r="GC383" s="96"/>
      <c r="GD383" s="35"/>
      <c r="GE383" s="1" t="s">
        <v>77</v>
      </c>
      <c r="GF383" s="336"/>
      <c r="GG383" s="1">
        <v>6270</v>
      </c>
      <c r="GH383" s="1" t="s">
        <v>217</v>
      </c>
      <c r="GI383" s="18" t="s">
        <v>82</v>
      </c>
      <c r="GJ383" s="94">
        <f t="shared" si="1116"/>
        <v>-1</v>
      </c>
      <c r="GK383" s="94">
        <f t="shared" si="1117"/>
        <v>0.32456799034996675</v>
      </c>
      <c r="GL383" s="94">
        <f t="shared" si="1118"/>
        <v>0.28490666362369332</v>
      </c>
      <c r="GM383" s="94">
        <f t="shared" si="1119"/>
        <v>0.23413134065313423</v>
      </c>
      <c r="GN383" s="94">
        <f t="shared" si="1120"/>
        <v>-0.18053610426788541</v>
      </c>
      <c r="GO383" s="392">
        <f t="shared" si="1121"/>
        <v>0.59755106471355046</v>
      </c>
      <c r="GP383" s="366">
        <f t="shared" si="1122"/>
        <v>-0.48181756466248782</v>
      </c>
      <c r="GQ383" s="366">
        <f t="shared" si="1123"/>
        <v>0.11806306646176817</v>
      </c>
      <c r="GR383" s="366">
        <f t="shared" si="1124"/>
        <v>8.0656504783159388E-2</v>
      </c>
      <c r="GS383" s="94">
        <f t="shared" si="1185"/>
        <v>0</v>
      </c>
      <c r="GT383" s="94">
        <f t="shared" si="1243"/>
        <v>0.48181756466248782</v>
      </c>
      <c r="GU383" s="392">
        <f t="shared" si="1244"/>
        <v>0.36375449820071964</v>
      </c>
      <c r="GV383" s="94">
        <f t="shared" si="1245"/>
        <v>0.28309799341756026</v>
      </c>
      <c r="GW383" s="94">
        <f t="shared" si="1246"/>
        <v>0.22939049037336454</v>
      </c>
      <c r="GX383" s="94">
        <f t="shared" si="1247"/>
        <v>0.27992751305830932</v>
      </c>
      <c r="GY383" s="94">
        <f t="shared" si="1248"/>
        <v>0.17522288910902628</v>
      </c>
      <c r="GZ383" s="94">
        <f t="shared" si="1249"/>
        <v>8.8375563702430007E-2</v>
      </c>
      <c r="HA383" s="94">
        <f t="shared" si="1250"/>
        <v>0.47386076665033355</v>
      </c>
      <c r="HB383" s="94">
        <f t="shared" si="1251"/>
        <v>0.51150478517613529</v>
      </c>
      <c r="HC383" s="94">
        <f t="shared" si="1252"/>
        <v>3.9900249376558609E-2</v>
      </c>
      <c r="HD383" s="94">
        <f t="shared" si="1125"/>
        <v>-1</v>
      </c>
      <c r="HE383" s="94">
        <f t="shared" si="1126"/>
        <v>0.46155287102946679</v>
      </c>
      <c r="HF383" s="94">
        <f t="shared" si="1127"/>
        <v>0.35955043755108707</v>
      </c>
      <c r="HG383" s="94">
        <f t="shared" si="1128"/>
        <v>0.28056999242451719</v>
      </c>
      <c r="HH383" s="94">
        <f t="shared" si="1129"/>
        <v>-0.27822377547060073</v>
      </c>
      <c r="HI383" s="392">
        <f t="shared" si="1130"/>
        <v>0.73364492053358388</v>
      </c>
      <c r="HJ383" s="366">
        <f t="shared" si="1131"/>
        <v>-0.24117639646677844</v>
      </c>
      <c r="HK383" s="366">
        <f t="shared" si="1132"/>
        <v>7.6162594197071831E-2</v>
      </c>
      <c r="HL383" s="366">
        <f t="shared" si="1133"/>
        <v>4.3640002731279423E-2</v>
      </c>
      <c r="HM383" s="94">
        <f t="shared" si="1186"/>
        <v>0</v>
      </c>
      <c r="HN383" s="94">
        <f t="shared" si="1253"/>
        <v>0.24117639646677844</v>
      </c>
      <c r="HO383" s="392">
        <f t="shared" si="1254"/>
        <v>0.16501380226970661</v>
      </c>
      <c r="HP383" s="94">
        <f t="shared" si="1255"/>
        <v>0.12137379953842718</v>
      </c>
      <c r="HQ383" s="94">
        <f t="shared" si="1256"/>
        <v>9.4781074253215039E-2</v>
      </c>
      <c r="HR383" s="94">
        <f t="shared" si="1257"/>
        <v>0.13131642610562941</v>
      </c>
      <c r="HS383" s="94">
        <f t="shared" si="1258"/>
        <v>7.5745860383689551E-2</v>
      </c>
      <c r="HT383" s="94">
        <f t="shared" si="1259"/>
        <v>3.3001579536567037E-2</v>
      </c>
      <c r="HU383" s="94">
        <f t="shared" si="1260"/>
        <v>0.19334430780155579</v>
      </c>
      <c r="HV383" s="94">
        <f t="shared" si="1261"/>
        <v>0.1762437125642074</v>
      </c>
      <c r="HW383" s="94">
        <f t="shared" si="1262"/>
        <v>1.0186085016016987E-2</v>
      </c>
      <c r="HX383" s="94" t="e">
        <f t="shared" si="1134"/>
        <v>#VALUE!</v>
      </c>
      <c r="HY383" s="94">
        <f t="shared" si="1135"/>
        <v>6.1482861139763631E-2</v>
      </c>
      <c r="HZ383" s="94">
        <f t="shared" si="1136"/>
        <v>0.11533584722257718</v>
      </c>
      <c r="IA383" s="94">
        <f t="shared" si="1137"/>
        <v>7.1915428648546692E-2</v>
      </c>
      <c r="IB383" s="94">
        <f t="shared" si="1138"/>
        <v>-0.10653614788354931</v>
      </c>
      <c r="IC383" s="392">
        <f t="shared" si="1139"/>
        <v>-1.8789380280291361E-2</v>
      </c>
      <c r="ID383" s="366" t="e">
        <f t="shared" si="1140"/>
        <v>#VALUE!</v>
      </c>
      <c r="IE383" s="366">
        <f t="shared" si="1141"/>
        <v>3.3185383481977193E-2</v>
      </c>
      <c r="IF383" s="366">
        <f t="shared" si="1142"/>
        <v>5.5815063164650902E-2</v>
      </c>
      <c r="IG383" s="94" t="str">
        <f t="shared" si="1187"/>
        <v>i.a.</v>
      </c>
      <c r="IH383" s="94">
        <f t="shared" si="1263"/>
        <v>0.57293553282098975</v>
      </c>
      <c r="II383" s="392">
        <f t="shared" si="1264"/>
        <v>0.53975014933901255</v>
      </c>
      <c r="IJ383" s="94">
        <f t="shared" si="1265"/>
        <v>0.48393508617436165</v>
      </c>
      <c r="IK383" s="94">
        <f t="shared" si="1266"/>
        <v>0.45146760018605109</v>
      </c>
      <c r="IL383" s="94">
        <f t="shared" si="1267"/>
        <v>0.5053003533568905</v>
      </c>
      <c r="IM383" s="94">
        <f t="shared" si="1268"/>
        <v>0.5149764415526138</v>
      </c>
      <c r="IN383" s="94">
        <f t="shared" si="1269"/>
        <v>0.48526863084922006</v>
      </c>
      <c r="IO383" s="94">
        <f t="shared" si="1270"/>
        <v>0.45987004950495047</v>
      </c>
      <c r="IP383" s="94">
        <f t="shared" si="1271"/>
        <v>0.39363065919978407</v>
      </c>
      <c r="IQ383" s="94">
        <f t="shared" si="1272"/>
        <v>0.29961308741219339</v>
      </c>
      <c r="IR383" s="94">
        <f t="shared" si="1188"/>
        <v>0.27859733978234585</v>
      </c>
      <c r="IS383" s="94" t="e">
        <f t="shared" si="1143"/>
        <v>#VALUE!</v>
      </c>
      <c r="IT383" s="94" t="e">
        <f t="shared" si="1144"/>
        <v>#VALUE!</v>
      </c>
      <c r="IU383" s="94" t="e">
        <f t="shared" si="1145"/>
        <v>#VALUE!</v>
      </c>
      <c r="IV383" s="94" t="e">
        <f t="shared" si="1146"/>
        <v>#VALUE!</v>
      </c>
      <c r="IW383" s="94" t="e">
        <f t="shared" si="1147"/>
        <v>#VALUE!</v>
      </c>
      <c r="IX383" s="392" t="e">
        <f t="shared" si="1148"/>
        <v>#VALUE!</v>
      </c>
      <c r="IY383" s="366" t="e">
        <f t="shared" si="1149"/>
        <v>#VALUE!</v>
      </c>
      <c r="IZ383" s="366" t="e">
        <f t="shared" si="1150"/>
        <v>#VALUE!</v>
      </c>
      <c r="JA383" s="366" t="e">
        <f t="shared" si="1151"/>
        <v>#VALUE!</v>
      </c>
      <c r="JB383" s="392"/>
      <c r="JC383" s="94" t="str">
        <f t="shared" si="1273"/>
        <v>i.a.</v>
      </c>
      <c r="JD383" s="392" t="str">
        <f t="shared" si="1274"/>
        <v>i.a.</v>
      </c>
      <c r="JE383" s="94" t="str">
        <f t="shared" si="1275"/>
        <v>i.a.</v>
      </c>
      <c r="JF383" s="94" t="str">
        <f t="shared" si="1276"/>
        <v>i.a.</v>
      </c>
      <c r="JG383" s="94" t="str">
        <f t="shared" si="1277"/>
        <v>i.a.</v>
      </c>
      <c r="JH383" s="94" t="str">
        <f t="shared" si="1278"/>
        <v>i.a.</v>
      </c>
      <c r="JI383" s="94" t="str">
        <f t="shared" si="1279"/>
        <v>i.a.</v>
      </c>
      <c r="JJ383" s="94" t="str">
        <f t="shared" si="1280"/>
        <v>i.a.</v>
      </c>
      <c r="JK383" s="94" t="str">
        <f t="shared" si="1281"/>
        <v>i.a.</v>
      </c>
      <c r="JL383" s="94" t="str">
        <f t="shared" si="1282"/>
        <v>i.a.</v>
      </c>
      <c r="JM383" s="94" t="str">
        <f t="shared" si="1189"/>
        <v>i.a.</v>
      </c>
      <c r="JN383" s="94" t="e">
        <f t="shared" si="1152"/>
        <v>#VALUE!</v>
      </c>
      <c r="JO383" s="94" t="e">
        <f t="shared" si="1153"/>
        <v>#DIV/0!</v>
      </c>
      <c r="JP383" s="94" t="e">
        <f t="shared" si="1154"/>
        <v>#DIV/0!</v>
      </c>
      <c r="JQ383" s="94" t="e">
        <f t="shared" si="1155"/>
        <v>#DIV/0!</v>
      </c>
      <c r="JR383" s="94" t="e">
        <f t="shared" si="1156"/>
        <v>#DIV/0!</v>
      </c>
      <c r="JS383" s="392" t="e">
        <f t="shared" si="1157"/>
        <v>#DIV/0!</v>
      </c>
      <c r="JT383" s="364" t="e">
        <f t="shared" si="1158"/>
        <v>#VALUE!</v>
      </c>
      <c r="JU383" s="364">
        <f t="shared" si="1159"/>
        <v>0</v>
      </c>
      <c r="JV383" s="364">
        <f t="shared" si="1160"/>
        <v>0</v>
      </c>
      <c r="JW383" s="99" t="str">
        <f t="shared" si="1190"/>
        <v>i.a.</v>
      </c>
      <c r="JX383" s="99">
        <f t="shared" si="1283"/>
        <v>0</v>
      </c>
      <c r="JY383" s="393">
        <f t="shared" si="1284"/>
        <v>0</v>
      </c>
      <c r="JZ383" s="99">
        <f t="shared" si="1285"/>
        <v>0</v>
      </c>
      <c r="KA383" s="99">
        <f t="shared" si="1286"/>
        <v>0</v>
      </c>
      <c r="KB383" s="99">
        <f t="shared" si="1287"/>
        <v>0</v>
      </c>
      <c r="KC383" s="99">
        <f t="shared" si="1288"/>
        <v>0</v>
      </c>
      <c r="KD383" s="99">
        <f t="shared" si="1289"/>
        <v>0</v>
      </c>
      <c r="KE383" s="99" t="str">
        <f t="shared" si="1290"/>
        <v>i.a.</v>
      </c>
      <c r="KF383" s="99" t="str">
        <f t="shared" si="1191"/>
        <v>i.a.</v>
      </c>
      <c r="KG383" s="99" t="str">
        <f t="shared" si="1192"/>
        <v>i.a.</v>
      </c>
      <c r="KH383" s="99" t="str">
        <f t="shared" si="1193"/>
        <v>i.a.</v>
      </c>
      <c r="KI383" s="94">
        <f t="shared" si="1161"/>
        <v>-1</v>
      </c>
      <c r="KJ383" s="94">
        <f t="shared" si="1162"/>
        <v>0.48714390400293156</v>
      </c>
      <c r="KK383" s="94">
        <f t="shared" si="1163"/>
        <v>0.31996569457722229</v>
      </c>
      <c r="KL383" s="94">
        <f t="shared" si="1164"/>
        <v>0.23649431949918878</v>
      </c>
      <c r="KM383" s="94">
        <f t="shared" si="1165"/>
        <v>-0.1509513728426298</v>
      </c>
      <c r="KN383" s="392">
        <f t="shared" si="1166"/>
        <v>0.54616277865308804</v>
      </c>
      <c r="KO383" s="364">
        <f t="shared" si="1167"/>
        <v>-0.17743333333333336</v>
      </c>
      <c r="KP383" s="364">
        <f t="shared" si="1168"/>
        <v>5.8121857923497305E-2</v>
      </c>
      <c r="KQ383" s="364">
        <f t="shared" si="1169"/>
        <v>2.8921644901361468E-2</v>
      </c>
      <c r="KR383" s="308"/>
      <c r="KS383" s="308">
        <f t="shared" si="1291"/>
        <v>0.17743333333333336</v>
      </c>
      <c r="KT383" s="395">
        <f t="shared" si="1292"/>
        <v>0.11931147540983605</v>
      </c>
      <c r="KU383" s="308">
        <f t="shared" si="1293"/>
        <v>9.0389830508474586E-2</v>
      </c>
      <c r="KV383" s="308">
        <f t="shared" si="1294"/>
        <v>7.3101694915254228E-2</v>
      </c>
      <c r="KW383" s="308">
        <f t="shared" si="1295"/>
        <v>8.6098360655737699E-2</v>
      </c>
      <c r="KX383" s="308">
        <f t="shared" si="1296"/>
        <v>5.5685185185185185E-2</v>
      </c>
      <c r="KY383" s="308">
        <f t="shared" si="1297"/>
        <v>2.4321428571428574E-2</v>
      </c>
      <c r="KZ383" s="308" t="str">
        <f t="shared" si="1298"/>
        <v>i.a.</v>
      </c>
      <c r="LA383" s="308" t="str">
        <f t="shared" si="1299"/>
        <v>i.a.</v>
      </c>
      <c r="LB383" s="308" t="str">
        <f t="shared" si="1300"/>
        <v>i.a.</v>
      </c>
      <c r="LC383" s="308" t="str">
        <f t="shared" si="1194"/>
        <v>i.a.</v>
      </c>
    </row>
    <row r="384" spans="1:315" s="1" customFormat="1" ht="15.75" customHeight="1" x14ac:dyDescent="0.3">
      <c r="A384" s="379" t="s">
        <v>737</v>
      </c>
      <c r="B384" s="171">
        <v>12493681</v>
      </c>
      <c r="C384" t="s">
        <v>511</v>
      </c>
      <c r="D384" s="4"/>
      <c r="E384">
        <v>1</v>
      </c>
      <c r="F384"/>
      <c r="G384">
        <v>251200</v>
      </c>
      <c r="H384"/>
      <c r="I384" s="183">
        <v>44894</v>
      </c>
      <c r="J384" s="176"/>
      <c r="K384" s="176" t="s">
        <v>129</v>
      </c>
      <c r="L384" s="176" t="s">
        <v>129</v>
      </c>
      <c r="M384" s="176" t="s">
        <v>129</v>
      </c>
      <c r="N384" s="176" t="s">
        <v>129</v>
      </c>
      <c r="O384" s="176" t="s">
        <v>129</v>
      </c>
      <c r="P384" s="176" t="s">
        <v>129</v>
      </c>
      <c r="Q384" s="94" t="e">
        <f t="shared" si="1107"/>
        <v>#DIV/0!</v>
      </c>
      <c r="R384" s="94" t="e">
        <f t="shared" si="1108"/>
        <v>#DIV/0!</v>
      </c>
      <c r="S384" s="94" t="e">
        <f t="shared" si="1109"/>
        <v>#DIV/0!</v>
      </c>
      <c r="T384" s="94" t="e">
        <f t="shared" si="1110"/>
        <v>#DIV/0!</v>
      </c>
      <c r="U384" s="94" t="e">
        <f t="shared" si="1111"/>
        <v>#DIV/0!</v>
      </c>
      <c r="V384" s="94" t="e">
        <f t="shared" si="1112"/>
        <v>#DIV/0!</v>
      </c>
      <c r="W384" s="362">
        <f t="shared" si="1113"/>
        <v>0</v>
      </c>
      <c r="X384" s="362">
        <f t="shared" si="1114"/>
        <v>0</v>
      </c>
      <c r="Y384" s="362">
        <f t="shared" si="1115"/>
        <v>0</v>
      </c>
      <c r="Z384" s="100"/>
      <c r="AA384" s="396"/>
      <c r="AB384" s="100"/>
      <c r="AC384" s="100"/>
      <c r="AD384" s="100"/>
      <c r="AE384" s="100"/>
      <c r="AF384" s="100"/>
      <c r="AG384" s="201"/>
      <c r="AH384" s="201"/>
      <c r="AI384" s="201"/>
      <c r="AJ384" s="201"/>
      <c r="AK384" s="201"/>
      <c r="AL384" s="94">
        <f t="shared" si="1170"/>
        <v>-1</v>
      </c>
      <c r="AM384" s="94">
        <f t="shared" si="1171"/>
        <v>-0.10441620188351464</v>
      </c>
      <c r="AN384" s="94">
        <f t="shared" si="1195"/>
        <v>3.9132973944294691</v>
      </c>
      <c r="AO384" s="94">
        <f t="shared" si="1196"/>
        <v>3.4698795180722892</v>
      </c>
      <c r="AP384" s="94">
        <f t="shared" si="1197"/>
        <v>-0.89533417402269855</v>
      </c>
      <c r="AQ384" s="94">
        <f t="shared" si="1198"/>
        <v>-0.20713214464255961</v>
      </c>
      <c r="AR384" s="362">
        <f t="shared" si="1172"/>
        <v>-9.7949999999999999</v>
      </c>
      <c r="AS384" s="362">
        <f t="shared" si="1199"/>
        <v>-1.1419999999999995</v>
      </c>
      <c r="AT384" s="362">
        <f t="shared" si="1200"/>
        <v>8.7109999999999985</v>
      </c>
      <c r="AU384" s="266"/>
      <c r="AV384" s="266">
        <v>9.7949999999999999</v>
      </c>
      <c r="AW384" s="266">
        <v>10.936999999999999</v>
      </c>
      <c r="AX384" s="266">
        <v>2.226</v>
      </c>
      <c r="AY384" s="266">
        <v>0.498</v>
      </c>
      <c r="AZ384" s="266">
        <v>4.758</v>
      </c>
      <c r="BA384" s="266">
        <v>6.0010000000000003</v>
      </c>
      <c r="BB384" s="201">
        <v>2.4790000000000001</v>
      </c>
      <c r="BC384" s="201">
        <v>-0.59099999999999997</v>
      </c>
      <c r="BD384" s="201">
        <v>28.248999999999999</v>
      </c>
      <c r="BE384" s="201">
        <v>29.268000000000001</v>
      </c>
      <c r="BF384" s="201"/>
      <c r="BG384" s="94">
        <f t="shared" si="1173"/>
        <v>-1</v>
      </c>
      <c r="BH384" s="94">
        <f t="shared" si="1201"/>
        <v>-0.62573922838637008</v>
      </c>
      <c r="BI384" s="94">
        <f t="shared" si="1202"/>
        <v>1.4859723552757629</v>
      </c>
      <c r="BJ384" s="94">
        <f t="shared" si="1203"/>
        <v>0.23686684073107039</v>
      </c>
      <c r="BK384" s="94">
        <f t="shared" si="1204"/>
        <v>-1.5690904212503352</v>
      </c>
      <c r="BL384" s="94">
        <f t="shared" si="1205"/>
        <v>-0.13351581508515817</v>
      </c>
      <c r="BM384" s="362">
        <f t="shared" si="1174"/>
        <v>-1.329</v>
      </c>
      <c r="BN384" s="362">
        <f t="shared" si="1206"/>
        <v>-2.2220000000000004</v>
      </c>
      <c r="BO384" s="362">
        <f t="shared" si="1207"/>
        <v>10.858000000000001</v>
      </c>
      <c r="BP384" s="266"/>
      <c r="BQ384" s="266">
        <v>1.329</v>
      </c>
      <c r="BR384" s="266">
        <v>3.5510000000000002</v>
      </c>
      <c r="BS384" s="266">
        <v>-7.3070000000000004</v>
      </c>
      <c r="BT384" s="266">
        <v>-9.5749999999999993</v>
      </c>
      <c r="BU384" s="266">
        <v>-3.7269999999999999</v>
      </c>
      <c r="BV384" s="266">
        <v>-3.2879999999999998</v>
      </c>
      <c r="BW384" s="201">
        <v>-6.86</v>
      </c>
      <c r="BX384" s="201">
        <v>-9.8840000000000003</v>
      </c>
      <c r="BY384" s="201">
        <v>-6.5170000000000003</v>
      </c>
      <c r="BZ384" s="201">
        <v>-2.2789999999999999</v>
      </c>
      <c r="CA384" s="201"/>
      <c r="CB384" s="94">
        <f t="shared" si="1175"/>
        <v>-1</v>
      </c>
      <c r="CC384" s="94">
        <f t="shared" si="1208"/>
        <v>-0.65589569160997729</v>
      </c>
      <c r="CD384" s="94">
        <f t="shared" si="1209"/>
        <v>1.4704627283637819</v>
      </c>
      <c r="CE384" s="94">
        <f t="shared" si="1210"/>
        <v>0.22913240131578949</v>
      </c>
      <c r="CF384" s="94">
        <f t="shared" si="1211"/>
        <v>-1.6129465484824066</v>
      </c>
      <c r="CG384" s="94">
        <f t="shared" si="1212"/>
        <v>-0.12206148282097642</v>
      </c>
      <c r="CH384" s="362">
        <f t="shared" si="1176"/>
        <v>-1.214</v>
      </c>
      <c r="CI384" s="362">
        <f t="shared" si="1213"/>
        <v>-2.3140000000000001</v>
      </c>
      <c r="CJ384" s="362">
        <f t="shared" si="1214"/>
        <v>11.026999999999999</v>
      </c>
      <c r="CK384" s="100"/>
      <c r="CL384" s="100">
        <v>1.214</v>
      </c>
      <c r="CM384" s="100">
        <v>3.528</v>
      </c>
      <c r="CN384" s="100">
        <v>-7.4989999999999997</v>
      </c>
      <c r="CO384" s="100">
        <v>-9.7279999999999998</v>
      </c>
      <c r="CP384" s="100">
        <v>-3.7229999999999999</v>
      </c>
      <c r="CQ384" s="100">
        <v>-3.3180000000000001</v>
      </c>
      <c r="CR384" s="208">
        <v>-6.8360000000000003</v>
      </c>
      <c r="CS384" s="208">
        <v>-9.7539999999999996</v>
      </c>
      <c r="CT384" s="208">
        <v>-6.3490000000000002</v>
      </c>
      <c r="CU384" s="208">
        <v>-2.081</v>
      </c>
      <c r="CV384" s="208"/>
      <c r="CW384" s="94">
        <f t="shared" si="1177"/>
        <v>-1</v>
      </c>
      <c r="CX384" s="94">
        <f t="shared" si="1215"/>
        <v>-0.65817255187477242</v>
      </c>
      <c r="CY384" s="94">
        <f t="shared" si="1216"/>
        <v>1.4694923944624849</v>
      </c>
      <c r="CZ384" s="94">
        <f t="shared" si="1217"/>
        <v>0.22911725955204215</v>
      </c>
      <c r="DA384" s="94">
        <f t="shared" si="1218"/>
        <v>-1.6118375774260147</v>
      </c>
      <c r="DB384" s="94">
        <f t="shared" si="1219"/>
        <v>-0.11554702495201541</v>
      </c>
      <c r="DC384" s="362">
        <f t="shared" si="1178"/>
        <v>-0.93899999999999995</v>
      </c>
      <c r="DD384" s="362">
        <f t="shared" si="1220"/>
        <v>-1.8079999999999998</v>
      </c>
      <c r="DE384" s="362">
        <f t="shared" si="1221"/>
        <v>8.597999999999999</v>
      </c>
      <c r="DF384" s="266"/>
      <c r="DG384" s="266">
        <v>0.93899999999999995</v>
      </c>
      <c r="DH384" s="266">
        <v>2.7469999999999999</v>
      </c>
      <c r="DI384" s="266">
        <v>-5.851</v>
      </c>
      <c r="DJ384" s="266">
        <v>-7.59</v>
      </c>
      <c r="DK384" s="266">
        <v>-2.9060000000000001</v>
      </c>
      <c r="DL384" s="266">
        <v>-2.605</v>
      </c>
      <c r="DM384" s="201">
        <v>-5.2149999999999999</v>
      </c>
      <c r="DN384" s="201">
        <v>-7.4690000000000003</v>
      </c>
      <c r="DO384" s="201">
        <v>-4.67</v>
      </c>
      <c r="DP384" s="201">
        <v>-1.4910000000000001</v>
      </c>
      <c r="DQ384" s="201"/>
      <c r="DR384" s="94">
        <f t="shared" si="1179"/>
        <v>-1</v>
      </c>
      <c r="DS384" s="94">
        <f t="shared" si="1222"/>
        <v>-0.16177957532861476</v>
      </c>
      <c r="DT384" s="94">
        <f t="shared" si="1223"/>
        <v>0.33763678839296701</v>
      </c>
      <c r="DU384" s="94">
        <f t="shared" si="1224"/>
        <v>0.1645189003436425</v>
      </c>
      <c r="DV384" s="94">
        <f t="shared" si="1225"/>
        <v>0.52689112374289471</v>
      </c>
      <c r="DW384" s="94">
        <f t="shared" si="1226"/>
        <v>2.0982142857142724E-2</v>
      </c>
      <c r="DX384" s="362">
        <f t="shared" si="1180"/>
        <v>-9.1189999999999998</v>
      </c>
      <c r="DY384" s="362">
        <f t="shared" si="1227"/>
        <v>-1.7599999999999998</v>
      </c>
      <c r="DZ384" s="362">
        <f t="shared" si="1228"/>
        <v>2.7460000000000004</v>
      </c>
      <c r="EA384" s="100"/>
      <c r="EB384" s="100">
        <v>9.1189999999999998</v>
      </c>
      <c r="EC384" s="100">
        <v>10.879</v>
      </c>
      <c r="ED384" s="100">
        <v>8.1329999999999991</v>
      </c>
      <c r="EE384" s="100">
        <v>6.984</v>
      </c>
      <c r="EF384" s="100">
        <v>4.5739999999999998</v>
      </c>
      <c r="EG384" s="100">
        <v>4.4800000000000004</v>
      </c>
      <c r="EH384" s="208">
        <v>4.0839999999999996</v>
      </c>
      <c r="EI384" s="208">
        <v>4.0990000000000002</v>
      </c>
      <c r="EJ384" s="208">
        <v>4.0679999999999996</v>
      </c>
      <c r="EK384" s="208">
        <v>2.8679999999999999</v>
      </c>
      <c r="EL384" s="208"/>
      <c r="EM384" s="94">
        <f t="shared" si="1181"/>
        <v>-1</v>
      </c>
      <c r="EN384" s="94">
        <f t="shared" si="1229"/>
        <v>9.9036533476793767E-2</v>
      </c>
      <c r="EO384" s="94">
        <f t="shared" si="1230"/>
        <v>2.3424595825616897E-2</v>
      </c>
      <c r="EP384" s="94">
        <f t="shared" si="1231"/>
        <v>5.5526204564666018E-2</v>
      </c>
      <c r="EQ384" s="94">
        <f t="shared" si="1232"/>
        <v>0.3940710734671331</v>
      </c>
      <c r="ER384" s="94">
        <f t="shared" si="1233"/>
        <v>-7.0607159969881539E-2</v>
      </c>
      <c r="ES384" s="362">
        <f t="shared" si="1182"/>
        <v>-44.944000000000003</v>
      </c>
      <c r="ET384" s="362">
        <f t="shared" si="1234"/>
        <v>4.0500000000000043</v>
      </c>
      <c r="EU384" s="362">
        <f t="shared" si="1235"/>
        <v>0.93599999999999994</v>
      </c>
      <c r="EV384" s="100"/>
      <c r="EW384" s="100">
        <v>44.944000000000003</v>
      </c>
      <c r="EX384" s="100">
        <v>40.893999999999998</v>
      </c>
      <c r="EY384" s="100">
        <v>39.957999999999998</v>
      </c>
      <c r="EZ384" s="100">
        <v>37.856000000000002</v>
      </c>
      <c r="FA384" s="100">
        <v>27.155000000000001</v>
      </c>
      <c r="FB384" s="100">
        <v>29.218</v>
      </c>
      <c r="FC384" s="208">
        <v>28.82</v>
      </c>
      <c r="FD384" s="208">
        <v>29.684999999999999</v>
      </c>
      <c r="FE384" s="208">
        <v>30.366</v>
      </c>
      <c r="FF384" s="208">
        <v>27</v>
      </c>
      <c r="FG384" s="208"/>
      <c r="FH384" s="94">
        <f t="shared" si="1183"/>
        <v>-1</v>
      </c>
      <c r="FI384" s="94">
        <f t="shared" si="1236"/>
        <v>-7.9365079365079361E-2</v>
      </c>
      <c r="FJ384" s="94">
        <f t="shared" si="1237"/>
        <v>-0.18181818181818182</v>
      </c>
      <c r="FK384" s="94">
        <f t="shared" si="1238"/>
        <v>-9.4117647058823528E-2</v>
      </c>
      <c r="FL384" s="94">
        <f t="shared" si="1239"/>
        <v>2.4096385542168676E-2</v>
      </c>
      <c r="FM384" s="94">
        <f t="shared" si="1240"/>
        <v>-2.3529411764705882E-2</v>
      </c>
      <c r="FN384" s="362">
        <f t="shared" si="1184"/>
        <v>-58</v>
      </c>
      <c r="FO384" s="362">
        <f t="shared" si="1241"/>
        <v>-5</v>
      </c>
      <c r="FP384" s="362">
        <f t="shared" si="1242"/>
        <v>-14</v>
      </c>
      <c r="FQ384" s="486"/>
      <c r="FR384" s="486">
        <v>58</v>
      </c>
      <c r="FS384" s="486">
        <v>63</v>
      </c>
      <c r="FT384" s="486">
        <v>77</v>
      </c>
      <c r="FU384" s="486">
        <v>85</v>
      </c>
      <c r="FV384" s="486">
        <v>83</v>
      </c>
      <c r="FW384" s="486">
        <v>85</v>
      </c>
      <c r="FX384" s="2">
        <v>82</v>
      </c>
      <c r="FY384" s="2">
        <v>101</v>
      </c>
      <c r="FZ384" s="2">
        <v>89</v>
      </c>
      <c r="GA384" s="2">
        <v>81</v>
      </c>
      <c r="GB384" s="2"/>
      <c r="GC384" s="2"/>
      <c r="GD384" s="1" t="s">
        <v>814</v>
      </c>
      <c r="GE384" s="1" t="s">
        <v>81</v>
      </c>
      <c r="GF384" s="336"/>
      <c r="GG384" s="1">
        <v>7800</v>
      </c>
      <c r="GH384" s="1" t="s">
        <v>270</v>
      </c>
      <c r="GI384" s="18" t="s">
        <v>294</v>
      </c>
      <c r="GJ384" s="94">
        <f t="shared" si="1116"/>
        <v>-1</v>
      </c>
      <c r="GK384" s="94">
        <f t="shared" si="1117"/>
        <v>-0.6728617306175062</v>
      </c>
      <c r="GL384" s="94">
        <f t="shared" si="1118"/>
        <v>1.3740787431451342</v>
      </c>
      <c r="GM384" s="94">
        <f t="shared" si="1119"/>
        <v>0.41061799923317421</v>
      </c>
      <c r="GN384" s="94">
        <f t="shared" si="1120"/>
        <v>-1.0468608799065333</v>
      </c>
      <c r="GO384" s="392">
        <f t="shared" si="1121"/>
        <v>-6.1335822716903236E-2</v>
      </c>
      <c r="GP384" s="366">
        <f t="shared" si="1122"/>
        <v>-0.12141214121412143</v>
      </c>
      <c r="GQ384" s="366">
        <f t="shared" si="1123"/>
        <v>-0.2497218794044353</v>
      </c>
      <c r="GR384" s="366">
        <f t="shared" si="1124"/>
        <v>1.3632620883568647</v>
      </c>
      <c r="GS384" s="94">
        <f t="shared" si="1185"/>
        <v>0</v>
      </c>
      <c r="GT384" s="94">
        <f t="shared" si="1243"/>
        <v>0.12141214121412143</v>
      </c>
      <c r="GU384" s="392">
        <f t="shared" si="1244"/>
        <v>0.37113402061855671</v>
      </c>
      <c r="GV384" s="94">
        <f t="shared" si="1245"/>
        <v>-0.99212806773830786</v>
      </c>
      <c r="GW384" s="94">
        <f t="shared" si="1246"/>
        <v>-1.6833362173386399</v>
      </c>
      <c r="GX384" s="94">
        <f t="shared" si="1247"/>
        <v>-0.82239893969516231</v>
      </c>
      <c r="GY384" s="94">
        <f t="shared" si="1248"/>
        <v>-0.77487155534796825</v>
      </c>
      <c r="GZ384" s="94">
        <f t="shared" si="1249"/>
        <v>-1.6707808872051815</v>
      </c>
      <c r="HA384" s="94">
        <f t="shared" si="1250"/>
        <v>-2.3886371984816948</v>
      </c>
      <c r="HB384" s="94">
        <f t="shared" si="1251"/>
        <v>-1.8307381776239908</v>
      </c>
      <c r="HC384" s="94">
        <f t="shared" si="1252"/>
        <v>-0.72559274755927472</v>
      </c>
      <c r="HD384" s="94">
        <f t="shared" si="1125"/>
        <v>-1</v>
      </c>
      <c r="HE384" s="94">
        <f t="shared" si="1126"/>
        <v>-0.64747860031099036</v>
      </c>
      <c r="HF384" s="94">
        <f t="shared" si="1127"/>
        <v>1.4677120275741875</v>
      </c>
      <c r="HG384" s="94">
        <f t="shared" si="1128"/>
        <v>0.36242771458564799</v>
      </c>
      <c r="HH384" s="94">
        <f t="shared" si="1129"/>
        <v>-1.2277358341995228</v>
      </c>
      <c r="HI384" s="392">
        <f t="shared" si="1130"/>
        <v>-0.1669946761022546</v>
      </c>
      <c r="HJ384" s="366">
        <f t="shared" si="1131"/>
        <v>-3.0965306740604395E-2</v>
      </c>
      <c r="HK384" s="366">
        <f t="shared" si="1132"/>
        <v>-5.687420248613087E-2</v>
      </c>
      <c r="HL384" s="366">
        <f t="shared" si="1133"/>
        <v>0.27564633062134297</v>
      </c>
      <c r="HM384" s="94">
        <f t="shared" si="1186"/>
        <v>0</v>
      </c>
      <c r="HN384" s="94">
        <f t="shared" si="1253"/>
        <v>3.0965306740604395E-2</v>
      </c>
      <c r="HO384" s="392">
        <f t="shared" si="1254"/>
        <v>8.7839509226735266E-2</v>
      </c>
      <c r="HP384" s="94">
        <f t="shared" si="1255"/>
        <v>-0.18780682139460769</v>
      </c>
      <c r="HQ384" s="94">
        <f t="shared" si="1256"/>
        <v>-0.29456553506329697</v>
      </c>
      <c r="HR384" s="94">
        <f t="shared" si="1257"/>
        <v>-0.13222642044950594</v>
      </c>
      <c r="HS384" s="94">
        <f t="shared" si="1258"/>
        <v>-0.11330507598469967</v>
      </c>
      <c r="HT384" s="94">
        <f t="shared" si="1259"/>
        <v>-0.23450987095120079</v>
      </c>
      <c r="HU384" s="94">
        <f t="shared" si="1260"/>
        <v>-0.32918685783750479</v>
      </c>
      <c r="HV384" s="94">
        <f t="shared" si="1261"/>
        <v>-0.2272077537217167</v>
      </c>
      <c r="HW384" s="94">
        <f t="shared" si="1262"/>
        <v>-8.4407407407407403E-2</v>
      </c>
      <c r="HX384" s="94" t="e">
        <f t="shared" si="1134"/>
        <v>#VALUE!</v>
      </c>
      <c r="HY384" s="94">
        <f t="shared" si="1135"/>
        <v>-0.23731341121147151</v>
      </c>
      <c r="HZ384" s="94">
        <f t="shared" si="1136"/>
        <v>0.30702036461598714</v>
      </c>
      <c r="IA384" s="94">
        <f t="shared" si="1137"/>
        <v>0.103259109350041</v>
      </c>
      <c r="IB384" s="94">
        <f t="shared" si="1138"/>
        <v>9.5274948891544253E-2</v>
      </c>
      <c r="IC384" s="392">
        <f t="shared" si="1139"/>
        <v>9.8547459031485707E-2</v>
      </c>
      <c r="ID384" s="366" t="e">
        <f t="shared" si="1140"/>
        <v>#VALUE!</v>
      </c>
      <c r="IE384" s="366">
        <f t="shared" si="1141"/>
        <v>-6.3132307931960646E-2</v>
      </c>
      <c r="IF384" s="366">
        <f t="shared" si="1142"/>
        <v>6.2490530692772994E-2</v>
      </c>
      <c r="IG384" s="94" t="str">
        <f t="shared" si="1187"/>
        <v>i.a.</v>
      </c>
      <c r="IH384" s="94">
        <f t="shared" si="1263"/>
        <v>0.20289693841224635</v>
      </c>
      <c r="II384" s="392">
        <f t="shared" si="1264"/>
        <v>0.26602924634420699</v>
      </c>
      <c r="IJ384" s="94">
        <f t="shared" si="1265"/>
        <v>0.203538715651434</v>
      </c>
      <c r="IK384" s="94">
        <f t="shared" si="1266"/>
        <v>0.18448858833474216</v>
      </c>
      <c r="IL384" s="94">
        <f t="shared" si="1267"/>
        <v>0.16844043454244154</v>
      </c>
      <c r="IM384" s="94">
        <f t="shared" si="1268"/>
        <v>0.15333013895543846</v>
      </c>
      <c r="IN384" s="94">
        <f t="shared" si="1269"/>
        <v>0.14170714781401803</v>
      </c>
      <c r="IO384" s="94">
        <f t="shared" si="1270"/>
        <v>0.13808320700690585</v>
      </c>
      <c r="IP384" s="94">
        <f t="shared" si="1271"/>
        <v>0.13396561944279786</v>
      </c>
      <c r="IQ384" s="94">
        <f t="shared" si="1272"/>
        <v>0.10622222222222222</v>
      </c>
      <c r="IR384" s="94" t="str">
        <f t="shared" si="1188"/>
        <v>i.a.</v>
      </c>
      <c r="IS384" s="94" t="e">
        <f t="shared" si="1143"/>
        <v>#VALUE!</v>
      </c>
      <c r="IT384" s="94" t="e">
        <f t="shared" si="1144"/>
        <v>#VALUE!</v>
      </c>
      <c r="IU384" s="94" t="e">
        <f t="shared" si="1145"/>
        <v>#VALUE!</v>
      </c>
      <c r="IV384" s="94" t="e">
        <f t="shared" si="1146"/>
        <v>#VALUE!</v>
      </c>
      <c r="IW384" s="94" t="e">
        <f t="shared" si="1147"/>
        <v>#VALUE!</v>
      </c>
      <c r="IX384" s="392" t="e">
        <f t="shared" si="1148"/>
        <v>#VALUE!</v>
      </c>
      <c r="IY384" s="366" t="e">
        <f t="shared" si="1149"/>
        <v>#VALUE!</v>
      </c>
      <c r="IZ384" s="366" t="e">
        <f t="shared" si="1150"/>
        <v>#VALUE!</v>
      </c>
      <c r="JA384" s="366" t="e">
        <f t="shared" si="1151"/>
        <v>#VALUE!</v>
      </c>
      <c r="JB384" s="392"/>
      <c r="JC384" s="94" t="str">
        <f t="shared" si="1273"/>
        <v>i.a.</v>
      </c>
      <c r="JD384" s="392" t="str">
        <f t="shared" si="1274"/>
        <v>i.a.</v>
      </c>
      <c r="JE384" s="94" t="str">
        <f t="shared" si="1275"/>
        <v>i.a.</v>
      </c>
      <c r="JF384" s="94" t="str">
        <f t="shared" si="1276"/>
        <v>i.a.</v>
      </c>
      <c r="JG384" s="94" t="str">
        <f t="shared" si="1277"/>
        <v>i.a.</v>
      </c>
      <c r="JH384" s="94" t="str">
        <f t="shared" si="1278"/>
        <v>i.a.</v>
      </c>
      <c r="JI384" s="94" t="str">
        <f t="shared" si="1279"/>
        <v>i.a.</v>
      </c>
      <c r="JJ384" s="94" t="str">
        <f t="shared" si="1280"/>
        <v>i.a.</v>
      </c>
      <c r="JK384" s="94" t="str">
        <f t="shared" si="1281"/>
        <v>i.a.</v>
      </c>
      <c r="JL384" s="94" t="str">
        <f t="shared" si="1282"/>
        <v>i.a.</v>
      </c>
      <c r="JM384" s="94" t="str">
        <f t="shared" si="1189"/>
        <v>i.a.</v>
      </c>
      <c r="JN384" s="94" t="e">
        <f t="shared" si="1152"/>
        <v>#VALUE!</v>
      </c>
      <c r="JO384" s="94" t="e">
        <f t="shared" si="1153"/>
        <v>#DIV/0!</v>
      </c>
      <c r="JP384" s="94" t="e">
        <f t="shared" si="1154"/>
        <v>#DIV/0!</v>
      </c>
      <c r="JQ384" s="94" t="e">
        <f t="shared" si="1155"/>
        <v>#DIV/0!</v>
      </c>
      <c r="JR384" s="94" t="e">
        <f t="shared" si="1156"/>
        <v>#DIV/0!</v>
      </c>
      <c r="JS384" s="392" t="e">
        <f t="shared" si="1157"/>
        <v>#DIV/0!</v>
      </c>
      <c r="JT384" s="364" t="e">
        <f t="shared" si="1158"/>
        <v>#VALUE!</v>
      </c>
      <c r="JU384" s="364">
        <f t="shared" si="1159"/>
        <v>0</v>
      </c>
      <c r="JV384" s="364">
        <f t="shared" si="1160"/>
        <v>0</v>
      </c>
      <c r="JW384" s="99" t="str">
        <f t="shared" si="1190"/>
        <v>i.a.</v>
      </c>
      <c r="JX384" s="99">
        <f t="shared" si="1283"/>
        <v>0</v>
      </c>
      <c r="JY384" s="393">
        <f t="shared" si="1284"/>
        <v>0</v>
      </c>
      <c r="JZ384" s="99">
        <f t="shared" si="1285"/>
        <v>0</v>
      </c>
      <c r="KA384" s="99">
        <f t="shared" si="1286"/>
        <v>0</v>
      </c>
      <c r="KB384" s="99">
        <f t="shared" si="1287"/>
        <v>0</v>
      </c>
      <c r="KC384" s="99">
        <f t="shared" si="1288"/>
        <v>0</v>
      </c>
      <c r="KD384" s="99">
        <f t="shared" si="1289"/>
        <v>0</v>
      </c>
      <c r="KE384" s="99">
        <f t="shared" si="1290"/>
        <v>0</v>
      </c>
      <c r="KF384" s="99">
        <f t="shared" si="1191"/>
        <v>0</v>
      </c>
      <c r="KG384" s="99">
        <f t="shared" si="1192"/>
        <v>0</v>
      </c>
      <c r="KH384" s="99" t="str">
        <f t="shared" si="1193"/>
        <v>i.a.</v>
      </c>
      <c r="KI384" s="94">
        <f t="shared" si="1161"/>
        <v>-1</v>
      </c>
      <c r="KJ384" s="94">
        <f t="shared" si="1162"/>
        <v>-0.62623152709359609</v>
      </c>
      <c r="KK384" s="94">
        <f t="shared" si="1163"/>
        <v>1.5750100013335111</v>
      </c>
      <c r="KL384" s="94">
        <f t="shared" si="1164"/>
        <v>0.14904226119275465</v>
      </c>
      <c r="KM384" s="94">
        <f t="shared" si="1165"/>
        <v>-1.5514654532239973</v>
      </c>
      <c r="KN384" s="392">
        <f t="shared" si="1166"/>
        <v>-0.1490991089130482</v>
      </c>
      <c r="KO384" s="364">
        <f t="shared" si="1167"/>
        <v>-2.0931034482758619E-2</v>
      </c>
      <c r="KP384" s="364">
        <f t="shared" si="1168"/>
        <v>-3.5068965517241382E-2</v>
      </c>
      <c r="KQ384" s="364">
        <f t="shared" si="1169"/>
        <v>0.15338961038961038</v>
      </c>
      <c r="KR384" s="308"/>
      <c r="KS384" s="308">
        <f t="shared" si="1291"/>
        <v>2.0931034482758619E-2</v>
      </c>
      <c r="KT384" s="395">
        <f t="shared" si="1292"/>
        <v>5.6000000000000001E-2</v>
      </c>
      <c r="KU384" s="308">
        <f t="shared" si="1293"/>
        <v>-9.7389610389610387E-2</v>
      </c>
      <c r="KV384" s="308">
        <f t="shared" si="1294"/>
        <v>-0.11444705882352942</v>
      </c>
      <c r="KW384" s="308">
        <f t="shared" si="1295"/>
        <v>-4.4855421686746985E-2</v>
      </c>
      <c r="KX384" s="308">
        <f t="shared" si="1296"/>
        <v>-3.9035294117647057E-2</v>
      </c>
      <c r="KY384" s="308">
        <f t="shared" si="1297"/>
        <v>-8.336585365853659E-2</v>
      </c>
      <c r="KZ384" s="308">
        <f t="shared" si="1298"/>
        <v>-9.6574257425742577E-2</v>
      </c>
      <c r="LA384" s="308">
        <f t="shared" si="1299"/>
        <v>-7.1337078651685398E-2</v>
      </c>
      <c r="LB384" s="308">
        <f t="shared" si="1300"/>
        <v>-2.5691358024691358E-2</v>
      </c>
      <c r="LC384" s="308" t="str">
        <f t="shared" si="1194"/>
        <v>i.a.</v>
      </c>
    </row>
    <row r="385" spans="1:315" s="1" customFormat="1" ht="17.25" customHeight="1" x14ac:dyDescent="0.3">
      <c r="A385" s="348" t="s">
        <v>522</v>
      </c>
      <c r="B385" s="171">
        <v>20894431</v>
      </c>
      <c r="C385" t="s">
        <v>511</v>
      </c>
      <c r="D385" s="4"/>
      <c r="E385"/>
      <c r="F385" t="s">
        <v>520</v>
      </c>
      <c r="G385">
        <v>467310</v>
      </c>
      <c r="H385"/>
      <c r="I385" s="188">
        <v>45104</v>
      </c>
      <c r="J385" s="176"/>
      <c r="K385" s="176" t="s">
        <v>132</v>
      </c>
      <c r="L385" s="178" t="s">
        <v>132</v>
      </c>
      <c r="M385" s="178" t="s">
        <v>132</v>
      </c>
      <c r="N385" s="178" t="s">
        <v>132</v>
      </c>
      <c r="O385" s="178" t="s">
        <v>132</v>
      </c>
      <c r="P385" s="178" t="s">
        <v>132</v>
      </c>
      <c r="Q385" s="94" t="e">
        <f t="shared" si="1107"/>
        <v>#DIV/0!</v>
      </c>
      <c r="R385" s="94" t="e">
        <f t="shared" si="1108"/>
        <v>#DIV/0!</v>
      </c>
      <c r="S385" s="94" t="e">
        <f t="shared" si="1109"/>
        <v>#DIV/0!</v>
      </c>
      <c r="T385" s="94" t="e">
        <f t="shared" si="1110"/>
        <v>#DIV/0!</v>
      </c>
      <c r="U385" s="94" t="e">
        <f t="shared" si="1111"/>
        <v>#DIV/0!</v>
      </c>
      <c r="V385" s="94" t="e">
        <f t="shared" si="1112"/>
        <v>#DIV/0!</v>
      </c>
      <c r="W385" s="362">
        <f t="shared" si="1113"/>
        <v>0</v>
      </c>
      <c r="X385" s="362">
        <f t="shared" si="1114"/>
        <v>0</v>
      </c>
      <c r="Y385" s="362">
        <f t="shared" si="1115"/>
        <v>0</v>
      </c>
      <c r="Z385" s="100"/>
      <c r="AA385" s="396"/>
      <c r="AB385" s="208"/>
      <c r="AC385" s="208"/>
      <c r="AD385" s="208"/>
      <c r="AE385" s="208"/>
      <c r="AF385" s="100"/>
      <c r="AG385" s="103"/>
      <c r="AH385" s="219"/>
      <c r="AI385" s="219"/>
      <c r="AJ385" s="219"/>
      <c r="AK385" s="220"/>
      <c r="AL385" s="94">
        <f t="shared" si="1170"/>
        <v>-1</v>
      </c>
      <c r="AM385" s="94">
        <f t="shared" si="1171"/>
        <v>0.19700022386389093</v>
      </c>
      <c r="AN385" s="94">
        <f t="shared" si="1195"/>
        <v>0.23380748515398422</v>
      </c>
      <c r="AO385" s="94">
        <f t="shared" si="1196"/>
        <v>-0.31932694115435234</v>
      </c>
      <c r="AP385" s="94">
        <f t="shared" si="1197"/>
        <v>0.36419594767889202</v>
      </c>
      <c r="AQ385" s="94">
        <f t="shared" si="1198"/>
        <v>6.8072866730584838E-2</v>
      </c>
      <c r="AR385" s="362">
        <f t="shared" si="1172"/>
        <v>-10.694000000000001</v>
      </c>
      <c r="AS385" s="362">
        <f t="shared" si="1199"/>
        <v>1.7600000000000016</v>
      </c>
      <c r="AT385" s="362">
        <f t="shared" si="1200"/>
        <v>1.6929999999999996</v>
      </c>
      <c r="AU385" s="266"/>
      <c r="AV385" s="266">
        <v>10.694000000000001</v>
      </c>
      <c r="AW385" s="201">
        <v>8.9339999999999993</v>
      </c>
      <c r="AX385" s="201">
        <v>7.2409999999999997</v>
      </c>
      <c r="AY385" s="201">
        <v>10.638</v>
      </c>
      <c r="AZ385" s="201">
        <v>7.798</v>
      </c>
      <c r="BA385" s="266">
        <v>7.3010000000000002</v>
      </c>
      <c r="BB385" s="101">
        <v>6.125</v>
      </c>
      <c r="BC385" s="219">
        <v>9.577</v>
      </c>
      <c r="BD385" s="219">
        <v>24.27</v>
      </c>
      <c r="BE385" s="219">
        <v>32.564</v>
      </c>
      <c r="BF385" s="220">
        <v>20.734999999999999</v>
      </c>
      <c r="BG385" s="94">
        <f t="shared" si="1173"/>
        <v>-1</v>
      </c>
      <c r="BH385" s="94">
        <f t="shared" si="1201"/>
        <v>0.27737773777377739</v>
      </c>
      <c r="BI385" s="94">
        <f t="shared" si="1202"/>
        <v>0.93835417272462929</v>
      </c>
      <c r="BJ385" s="94">
        <f t="shared" si="1203"/>
        <v>-0.43548916611950095</v>
      </c>
      <c r="BK385" s="94">
        <f t="shared" si="1204"/>
        <v>0.64382083108472743</v>
      </c>
      <c r="BL385" s="94">
        <f t="shared" si="1205"/>
        <v>7.2027769742551387E-2</v>
      </c>
      <c r="BM385" s="362">
        <f t="shared" si="1174"/>
        <v>-8.5150000000000006</v>
      </c>
      <c r="BN385" s="362">
        <f t="shared" si="1206"/>
        <v>1.8490000000000002</v>
      </c>
      <c r="BO385" s="362">
        <f t="shared" si="1207"/>
        <v>3.2270000000000003</v>
      </c>
      <c r="BP385" s="266"/>
      <c r="BQ385" s="266">
        <v>8.5150000000000006</v>
      </c>
      <c r="BR385" s="201">
        <v>6.6660000000000004</v>
      </c>
      <c r="BS385" s="201">
        <v>3.4390000000000001</v>
      </c>
      <c r="BT385" s="201">
        <v>6.0919999999999996</v>
      </c>
      <c r="BU385" s="201">
        <v>3.706</v>
      </c>
      <c r="BV385" s="266">
        <v>3.4569999999999999</v>
      </c>
      <c r="BW385" s="101">
        <v>0.26400000000000001</v>
      </c>
      <c r="BX385" s="219">
        <v>-5.74</v>
      </c>
      <c r="BY385" s="219">
        <v>6.6050000000000004</v>
      </c>
      <c r="BZ385" s="219">
        <v>14.407</v>
      </c>
      <c r="CA385" s="219">
        <v>6.1369999999999996</v>
      </c>
      <c r="CB385" s="94">
        <f t="shared" si="1175"/>
        <v>-1</v>
      </c>
      <c r="CC385" s="94">
        <f t="shared" si="1208"/>
        <v>0.28691476590636267</v>
      </c>
      <c r="CD385" s="94">
        <f t="shared" si="1209"/>
        <v>1.1573324700550338</v>
      </c>
      <c r="CE385" s="94">
        <f t="shared" si="1210"/>
        <v>-0.4995139338950097</v>
      </c>
      <c r="CF385" s="94">
        <f t="shared" si="1211"/>
        <v>0.63800424628450103</v>
      </c>
      <c r="CG385" s="94">
        <f t="shared" si="1212"/>
        <v>9.918319719953321E-2</v>
      </c>
      <c r="CH385" s="362">
        <f t="shared" si="1176"/>
        <v>-8.5760000000000005</v>
      </c>
      <c r="CI385" s="362">
        <f t="shared" si="1213"/>
        <v>1.9120000000000008</v>
      </c>
      <c r="CJ385" s="362">
        <f t="shared" si="1214"/>
        <v>3.5749999999999997</v>
      </c>
      <c r="CK385" s="100"/>
      <c r="CL385" s="100">
        <v>8.5760000000000005</v>
      </c>
      <c r="CM385" s="208">
        <v>6.6639999999999997</v>
      </c>
      <c r="CN385" s="208">
        <v>3.089</v>
      </c>
      <c r="CO385" s="208">
        <v>6.1719999999999997</v>
      </c>
      <c r="CP385" s="208">
        <v>3.7679999999999998</v>
      </c>
      <c r="CQ385" s="100">
        <v>3.4279999999999999</v>
      </c>
      <c r="CR385" s="102">
        <v>8.4000000000000005E-2</v>
      </c>
      <c r="CS385" s="290">
        <v>-5.9420000000000002</v>
      </c>
      <c r="CT385" s="290">
        <v>6.2140000000000004</v>
      </c>
      <c r="CU385" s="290">
        <v>14.513999999999999</v>
      </c>
      <c r="CV385" s="290">
        <v>5.6260000000000003</v>
      </c>
      <c r="CW385" s="94">
        <f t="shared" si="1177"/>
        <v>-1</v>
      </c>
      <c r="CX385" s="94">
        <f t="shared" si="1215"/>
        <v>0.28664871104270856</v>
      </c>
      <c r="CY385" s="94">
        <f t="shared" si="1216"/>
        <v>1.1577418015774184</v>
      </c>
      <c r="CZ385" s="94">
        <f t="shared" si="1217"/>
        <v>-0.4992725005196425</v>
      </c>
      <c r="DA385" s="94">
        <f t="shared" si="1218"/>
        <v>0.63806605379639092</v>
      </c>
      <c r="DB385" s="94">
        <f t="shared" si="1219"/>
        <v>3.0526315789473592E-2</v>
      </c>
      <c r="DC385" s="362">
        <f t="shared" si="1178"/>
        <v>-6.6879999999999997</v>
      </c>
      <c r="DD385" s="362">
        <f t="shared" si="1220"/>
        <v>1.4899999999999993</v>
      </c>
      <c r="DE385" s="362">
        <f t="shared" si="1221"/>
        <v>2.7890000000000006</v>
      </c>
      <c r="DF385" s="266"/>
      <c r="DG385" s="266">
        <v>6.6879999999999997</v>
      </c>
      <c r="DH385" s="201">
        <v>5.1980000000000004</v>
      </c>
      <c r="DI385" s="201">
        <v>2.4089999999999998</v>
      </c>
      <c r="DJ385" s="201">
        <v>4.8109999999999999</v>
      </c>
      <c r="DK385" s="201">
        <v>2.9369999999999998</v>
      </c>
      <c r="DL385" s="266">
        <v>2.85</v>
      </c>
      <c r="DM385" s="103">
        <v>-0.11799999999999999</v>
      </c>
      <c r="DN385" s="219">
        <v>-4.5469999999999997</v>
      </c>
      <c r="DO385" s="219">
        <v>4.5830000000000002</v>
      </c>
      <c r="DP385" s="219">
        <v>10.959</v>
      </c>
      <c r="DQ385" s="219">
        <v>4.13</v>
      </c>
      <c r="DR385" s="94">
        <f t="shared" si="1179"/>
        <v>-1</v>
      </c>
      <c r="DS385" s="94">
        <f t="shared" si="1222"/>
        <v>0.15423976608187123</v>
      </c>
      <c r="DT385" s="94">
        <f t="shared" si="1223"/>
        <v>0.41285824941905502</v>
      </c>
      <c r="DU385" s="94">
        <f t="shared" si="1224"/>
        <v>-0.1703973439006104</v>
      </c>
      <c r="DV385" s="94">
        <f t="shared" si="1225"/>
        <v>0.43073858412503829</v>
      </c>
      <c r="DW385" s="94">
        <f t="shared" si="1226"/>
        <v>0.16765074252996945</v>
      </c>
      <c r="DX385" s="362">
        <f t="shared" si="1180"/>
        <v>-12.632</v>
      </c>
      <c r="DY385" s="362">
        <f t="shared" si="1227"/>
        <v>1.6879999999999988</v>
      </c>
      <c r="DZ385" s="362">
        <f t="shared" si="1228"/>
        <v>3.1980000000000004</v>
      </c>
      <c r="EA385" s="100"/>
      <c r="EB385" s="100">
        <v>12.632</v>
      </c>
      <c r="EC385" s="208">
        <v>10.944000000000001</v>
      </c>
      <c r="ED385" s="208">
        <v>7.7460000000000004</v>
      </c>
      <c r="EE385" s="208">
        <v>9.3369999999999997</v>
      </c>
      <c r="EF385" s="208">
        <v>6.5259999999999998</v>
      </c>
      <c r="EG385" s="100">
        <v>5.5890000000000004</v>
      </c>
      <c r="EH385" s="102">
        <v>2.7389999999999999</v>
      </c>
      <c r="EI385" s="290">
        <v>2.8570000000000002</v>
      </c>
      <c r="EJ385" s="290">
        <v>11.904</v>
      </c>
      <c r="EK385" s="290">
        <v>22.321999999999999</v>
      </c>
      <c r="EL385" s="290">
        <v>11.363</v>
      </c>
      <c r="EM385" s="94">
        <f t="shared" si="1181"/>
        <v>-1</v>
      </c>
      <c r="EN385" s="94">
        <f t="shared" si="1229"/>
        <v>0.13767447225746915</v>
      </c>
      <c r="EO385" s="94">
        <f t="shared" si="1230"/>
        <v>0.61373790022338059</v>
      </c>
      <c r="EP385" s="94">
        <f t="shared" si="1231"/>
        <v>-0.14905750039600821</v>
      </c>
      <c r="EQ385" s="94">
        <f t="shared" si="1232"/>
        <v>0.445945945945946</v>
      </c>
      <c r="ER385" s="94">
        <f t="shared" si="1233"/>
        <v>-0.26843163538873999</v>
      </c>
      <c r="ES385" s="362">
        <f t="shared" si="1182"/>
        <v>-19.725000000000001</v>
      </c>
      <c r="ET385" s="362">
        <f t="shared" si="1234"/>
        <v>2.3870000000000005</v>
      </c>
      <c r="EU385" s="362">
        <f t="shared" si="1235"/>
        <v>6.5940000000000012</v>
      </c>
      <c r="EV385" s="100"/>
      <c r="EW385" s="100">
        <v>19.725000000000001</v>
      </c>
      <c r="EX385" s="208">
        <v>17.338000000000001</v>
      </c>
      <c r="EY385" s="208">
        <v>10.744</v>
      </c>
      <c r="EZ385" s="208">
        <v>12.625999999999999</v>
      </c>
      <c r="FA385" s="208">
        <v>8.7319999999999993</v>
      </c>
      <c r="FB385" s="100">
        <v>11.936</v>
      </c>
      <c r="FC385" s="102">
        <v>5.4340000000000002</v>
      </c>
      <c r="FD385" s="290">
        <v>13.276</v>
      </c>
      <c r="FE385" s="290">
        <v>24.567</v>
      </c>
      <c r="FF385" s="290">
        <v>39.000999999999998</v>
      </c>
      <c r="FG385" s="290">
        <v>25.442</v>
      </c>
      <c r="FH385" s="94">
        <f t="shared" si="1183"/>
        <v>-1</v>
      </c>
      <c r="FI385" s="94">
        <f t="shared" si="1236"/>
        <v>-0.5</v>
      </c>
      <c r="FJ385" s="94">
        <f t="shared" si="1237"/>
        <v>-0.42857142857142855</v>
      </c>
      <c r="FK385" s="94">
        <f t="shared" si="1238"/>
        <v>0</v>
      </c>
      <c r="FL385" s="94">
        <f t="shared" si="1239"/>
        <v>0.16666666666666666</v>
      </c>
      <c r="FM385" s="94">
        <f t="shared" si="1240"/>
        <v>0</v>
      </c>
      <c r="FN385" s="362">
        <f t="shared" si="1184"/>
        <v>-2</v>
      </c>
      <c r="FO385" s="362">
        <f t="shared" si="1241"/>
        <v>-2</v>
      </c>
      <c r="FP385" s="362">
        <f t="shared" si="1242"/>
        <v>-3</v>
      </c>
      <c r="FQ385" s="486"/>
      <c r="FR385" s="486">
        <v>2</v>
      </c>
      <c r="FS385" s="2">
        <v>4</v>
      </c>
      <c r="FT385" s="2">
        <v>7</v>
      </c>
      <c r="FU385" s="2">
        <v>7</v>
      </c>
      <c r="FV385" s="2">
        <v>6</v>
      </c>
      <c r="FW385" s="486">
        <v>6</v>
      </c>
      <c r="FX385" s="96">
        <v>10</v>
      </c>
      <c r="FY385" s="494"/>
      <c r="FZ385" s="494"/>
      <c r="GA385" s="494"/>
      <c r="GB385" s="494"/>
      <c r="GC385" s="96"/>
      <c r="GD385" s="35"/>
      <c r="GE385" s="1" t="s">
        <v>81</v>
      </c>
      <c r="GF385" s="336"/>
      <c r="GG385" s="1">
        <v>1105</v>
      </c>
      <c r="GH385" s="1" t="s">
        <v>152</v>
      </c>
      <c r="GI385" s="18" t="s">
        <v>97</v>
      </c>
      <c r="GJ385" s="94">
        <f t="shared" si="1116"/>
        <v>-1</v>
      </c>
      <c r="GK385" s="94">
        <f t="shared" si="1117"/>
        <v>2.0208558482775727E-2</v>
      </c>
      <c r="GL385" s="94">
        <f t="shared" si="1118"/>
        <v>0.971841122843774</v>
      </c>
      <c r="GM385" s="94">
        <f t="shared" si="1119"/>
        <v>-0.53525666062029731</v>
      </c>
      <c r="GN385" s="94">
        <f t="shared" si="1120"/>
        <v>0.25098792433566997</v>
      </c>
      <c r="GO385" s="392">
        <f t="shared" si="1121"/>
        <v>-0.24440795160728762</v>
      </c>
      <c r="GP385" s="366">
        <f t="shared" si="1122"/>
        <v>-0.72751951136749238</v>
      </c>
      <c r="GQ385" s="366">
        <f t="shared" si="1123"/>
        <v>1.4410897135282763E-2</v>
      </c>
      <c r="GR385" s="366">
        <f t="shared" si="1124"/>
        <v>0.35146253333307009</v>
      </c>
      <c r="GS385" s="94">
        <f t="shared" si="1185"/>
        <v>0</v>
      </c>
      <c r="GT385" s="94">
        <f t="shared" si="1243"/>
        <v>0.72751951136749238</v>
      </c>
      <c r="GU385" s="392">
        <f t="shared" si="1244"/>
        <v>0.71310861423220961</v>
      </c>
      <c r="GV385" s="94">
        <f t="shared" si="1245"/>
        <v>0.36164608089913952</v>
      </c>
      <c r="GW385" s="94">
        <f t="shared" si="1246"/>
        <v>0.77816302086616651</v>
      </c>
      <c r="GX385" s="94">
        <f t="shared" si="1247"/>
        <v>0.62203879488237712</v>
      </c>
      <c r="GY385" s="94">
        <f t="shared" si="1248"/>
        <v>0.82324687800192131</v>
      </c>
      <c r="GZ385" s="94">
        <f t="shared" si="1249"/>
        <v>3.0021443888491782E-2</v>
      </c>
      <c r="HA385" s="94">
        <f t="shared" si="1250"/>
        <v>-0.80509450579229058</v>
      </c>
      <c r="HB385" s="94">
        <f t="shared" si="1251"/>
        <v>0.36311575994857714</v>
      </c>
      <c r="HC385" s="94">
        <f t="shared" si="1252"/>
        <v>0.86174855276829443</v>
      </c>
      <c r="HD385" s="94">
        <f t="shared" si="1125"/>
        <v>-1</v>
      </c>
      <c r="HE385" s="94">
        <f t="shared" si="1126"/>
        <v>-3.2152776835031843E-2</v>
      </c>
      <c r="HF385" s="94">
        <f t="shared" si="1127"/>
        <v>0.61310935889803364</v>
      </c>
      <c r="HG385" s="94">
        <f t="shared" si="1128"/>
        <v>-0.484089756524617</v>
      </c>
      <c r="HH385" s="94">
        <f t="shared" si="1129"/>
        <v>0.59071490480658984</v>
      </c>
      <c r="HI385" s="392">
        <f t="shared" si="1130"/>
        <v>-9.9036077006574463E-2</v>
      </c>
      <c r="HJ385" s="366">
        <f t="shared" si="1131"/>
        <v>-0.45948789898281306</v>
      </c>
      <c r="HK385" s="366">
        <f t="shared" si="1132"/>
        <v>-1.5264611522136762E-2</v>
      </c>
      <c r="HL385" s="366">
        <f t="shared" si="1133"/>
        <v>0.18044356741551887</v>
      </c>
      <c r="HM385" s="94">
        <f t="shared" si="1186"/>
        <v>0</v>
      </c>
      <c r="HN385" s="94">
        <f t="shared" si="1253"/>
        <v>0.45948789898281306</v>
      </c>
      <c r="HO385" s="392">
        <f t="shared" si="1254"/>
        <v>0.47475251050494982</v>
      </c>
      <c r="HP385" s="94">
        <f t="shared" si="1255"/>
        <v>0.29430894308943095</v>
      </c>
      <c r="HQ385" s="94">
        <f t="shared" si="1256"/>
        <v>0.57046539938196461</v>
      </c>
      <c r="HR385" s="94">
        <f t="shared" si="1257"/>
        <v>0.35862202438552354</v>
      </c>
      <c r="HS385" s="94">
        <f t="shared" si="1258"/>
        <v>0.39804260218767989</v>
      </c>
      <c r="HT385" s="94">
        <f t="shared" si="1259"/>
        <v>2.8220203099946554E-2</v>
      </c>
      <c r="HU385" s="94">
        <f t="shared" si="1260"/>
        <v>-0.30335861321776814</v>
      </c>
      <c r="HV385" s="94">
        <f t="shared" si="1261"/>
        <v>0.20780896048326203</v>
      </c>
      <c r="HW385" s="94">
        <f t="shared" si="1262"/>
        <v>0.44712381484412583</v>
      </c>
      <c r="HX385" s="94" t="e">
        <f t="shared" si="1134"/>
        <v>#VALUE!</v>
      </c>
      <c r="HY385" s="94">
        <f t="shared" si="1135"/>
        <v>1.456066232331976E-2</v>
      </c>
      <c r="HZ385" s="94">
        <f t="shared" si="1136"/>
        <v>-0.12448096483110355</v>
      </c>
      <c r="IA385" s="94">
        <f t="shared" si="1137"/>
        <v>-2.5077891296454619E-2</v>
      </c>
      <c r="IB385" s="94">
        <f t="shared" si="1138"/>
        <v>-1.05172408854875E-2</v>
      </c>
      <c r="IC385" s="392">
        <f t="shared" si="1139"/>
        <v>0.59609244879039358</v>
      </c>
      <c r="ID385" s="366" t="e">
        <f t="shared" si="1140"/>
        <v>#VALUE!</v>
      </c>
      <c r="IE385" s="366">
        <f t="shared" si="1141"/>
        <v>9.1909037066796317E-3</v>
      </c>
      <c r="IF385" s="366">
        <f t="shared" si="1142"/>
        <v>-8.9745863140518245E-2</v>
      </c>
      <c r="IG385" s="94" t="str">
        <f t="shared" si="1187"/>
        <v>i.a.</v>
      </c>
      <c r="IH385" s="94">
        <f t="shared" si="1263"/>
        <v>0.64040557667934084</v>
      </c>
      <c r="II385" s="392">
        <f t="shared" si="1264"/>
        <v>0.63121467297266121</v>
      </c>
      <c r="IJ385" s="94">
        <f t="shared" si="1265"/>
        <v>0.72096053611317945</v>
      </c>
      <c r="IK385" s="94">
        <f t="shared" si="1266"/>
        <v>0.73950578172025982</v>
      </c>
      <c r="IL385" s="94">
        <f t="shared" si="1267"/>
        <v>0.74736601007787451</v>
      </c>
      <c r="IM385" s="94">
        <f t="shared" si="1268"/>
        <v>0.46824731903485256</v>
      </c>
      <c r="IN385" s="94">
        <f t="shared" si="1269"/>
        <v>0.50404858299595134</v>
      </c>
      <c r="IO385" s="94">
        <f t="shared" si="1270"/>
        <v>0.21520036155468517</v>
      </c>
      <c r="IP385" s="94">
        <f t="shared" si="1271"/>
        <v>0.48455244840639883</v>
      </c>
      <c r="IQ385" s="94">
        <f t="shared" si="1272"/>
        <v>0.57234429886413174</v>
      </c>
      <c r="IR385" s="94">
        <f t="shared" si="1188"/>
        <v>0.4466236931058879</v>
      </c>
      <c r="IS385" s="94" t="e">
        <f t="shared" si="1143"/>
        <v>#VALUE!</v>
      </c>
      <c r="IT385" s="94" t="e">
        <f t="shared" si="1144"/>
        <v>#VALUE!</v>
      </c>
      <c r="IU385" s="94" t="e">
        <f t="shared" si="1145"/>
        <v>#VALUE!</v>
      </c>
      <c r="IV385" s="94" t="e">
        <f t="shared" si="1146"/>
        <v>#VALUE!</v>
      </c>
      <c r="IW385" s="94" t="e">
        <f t="shared" si="1147"/>
        <v>#VALUE!</v>
      </c>
      <c r="IX385" s="392" t="e">
        <f t="shared" si="1148"/>
        <v>#VALUE!</v>
      </c>
      <c r="IY385" s="366" t="e">
        <f t="shared" si="1149"/>
        <v>#VALUE!</v>
      </c>
      <c r="IZ385" s="366" t="e">
        <f t="shared" si="1150"/>
        <v>#VALUE!</v>
      </c>
      <c r="JA385" s="366" t="e">
        <f t="shared" si="1151"/>
        <v>#VALUE!</v>
      </c>
      <c r="JB385" s="392"/>
      <c r="JC385" s="94" t="str">
        <f t="shared" si="1273"/>
        <v>i.a.</v>
      </c>
      <c r="JD385" s="392" t="str">
        <f t="shared" si="1274"/>
        <v>i.a.</v>
      </c>
      <c r="JE385" s="94" t="str">
        <f t="shared" si="1275"/>
        <v>i.a.</v>
      </c>
      <c r="JF385" s="94" t="str">
        <f t="shared" si="1276"/>
        <v>i.a.</v>
      </c>
      <c r="JG385" s="94" t="str">
        <f t="shared" si="1277"/>
        <v>i.a.</v>
      </c>
      <c r="JH385" s="94" t="str">
        <f t="shared" si="1278"/>
        <v>i.a.</v>
      </c>
      <c r="JI385" s="94" t="str">
        <f t="shared" si="1279"/>
        <v>i.a.</v>
      </c>
      <c r="JJ385" s="94" t="str">
        <f t="shared" si="1280"/>
        <v>i.a.</v>
      </c>
      <c r="JK385" s="94" t="str">
        <f t="shared" si="1281"/>
        <v>i.a.</v>
      </c>
      <c r="JL385" s="94" t="str">
        <f t="shared" si="1282"/>
        <v>i.a.</v>
      </c>
      <c r="JM385" s="94" t="str">
        <f t="shared" si="1189"/>
        <v>i.a.</v>
      </c>
      <c r="JN385" s="94" t="e">
        <f t="shared" si="1152"/>
        <v>#VALUE!</v>
      </c>
      <c r="JO385" s="94" t="e">
        <f t="shared" si="1153"/>
        <v>#DIV/0!</v>
      </c>
      <c r="JP385" s="94" t="e">
        <f t="shared" si="1154"/>
        <v>#DIV/0!</v>
      </c>
      <c r="JQ385" s="94" t="e">
        <f t="shared" si="1155"/>
        <v>#DIV/0!</v>
      </c>
      <c r="JR385" s="94" t="e">
        <f t="shared" si="1156"/>
        <v>#DIV/0!</v>
      </c>
      <c r="JS385" s="392" t="e">
        <f t="shared" si="1157"/>
        <v>#DIV/0!</v>
      </c>
      <c r="JT385" s="364" t="e">
        <f t="shared" si="1158"/>
        <v>#VALUE!</v>
      </c>
      <c r="JU385" s="364">
        <f t="shared" si="1159"/>
        <v>0</v>
      </c>
      <c r="JV385" s="364">
        <f t="shared" si="1160"/>
        <v>0</v>
      </c>
      <c r="JW385" s="99" t="str">
        <f t="shared" si="1190"/>
        <v>i.a.</v>
      </c>
      <c r="JX385" s="99">
        <f t="shared" si="1283"/>
        <v>0</v>
      </c>
      <c r="JY385" s="393">
        <f t="shared" si="1284"/>
        <v>0</v>
      </c>
      <c r="JZ385" s="99">
        <f t="shared" si="1285"/>
        <v>0</v>
      </c>
      <c r="KA385" s="99">
        <f t="shared" si="1286"/>
        <v>0</v>
      </c>
      <c r="KB385" s="99">
        <f t="shared" si="1287"/>
        <v>0</v>
      </c>
      <c r="KC385" s="99">
        <f t="shared" si="1288"/>
        <v>0</v>
      </c>
      <c r="KD385" s="99">
        <f t="shared" si="1289"/>
        <v>0</v>
      </c>
      <c r="KE385" s="99" t="str">
        <f t="shared" si="1290"/>
        <v>i.a.</v>
      </c>
      <c r="KF385" s="99" t="str">
        <f t="shared" si="1191"/>
        <v>i.a.</v>
      </c>
      <c r="KG385" s="99" t="str">
        <f t="shared" si="1192"/>
        <v>i.a.</v>
      </c>
      <c r="KH385" s="99" t="str">
        <f t="shared" si="1193"/>
        <v>i.a.</v>
      </c>
      <c r="KI385" s="94">
        <f t="shared" si="1161"/>
        <v>-1</v>
      </c>
      <c r="KJ385" s="94">
        <f t="shared" si="1162"/>
        <v>1.5738295318127253</v>
      </c>
      <c r="KK385" s="94">
        <f t="shared" si="1163"/>
        <v>2.7753318225963093</v>
      </c>
      <c r="KL385" s="94">
        <f t="shared" si="1164"/>
        <v>-0.4995139338950097</v>
      </c>
      <c r="KM385" s="94">
        <f t="shared" si="1165"/>
        <v>0.40400363967242942</v>
      </c>
      <c r="KN385" s="392">
        <f t="shared" si="1166"/>
        <v>9.918319719953321E-2</v>
      </c>
      <c r="KO385" s="364">
        <f t="shared" si="1167"/>
        <v>-4.2880000000000003</v>
      </c>
      <c r="KP385" s="364">
        <f t="shared" si="1168"/>
        <v>2.6220000000000003</v>
      </c>
      <c r="KQ385" s="364">
        <f t="shared" si="1169"/>
        <v>1.2247142857142856</v>
      </c>
      <c r="KR385" s="308"/>
      <c r="KS385" s="308">
        <f t="shared" si="1291"/>
        <v>4.2880000000000003</v>
      </c>
      <c r="KT385" s="395">
        <f t="shared" si="1292"/>
        <v>1.6659999999999999</v>
      </c>
      <c r="KU385" s="308">
        <f t="shared" si="1293"/>
        <v>0.44128571428571428</v>
      </c>
      <c r="KV385" s="308">
        <f t="shared" si="1294"/>
        <v>0.88171428571428567</v>
      </c>
      <c r="KW385" s="308">
        <f t="shared" si="1295"/>
        <v>0.628</v>
      </c>
      <c r="KX385" s="308">
        <f t="shared" si="1296"/>
        <v>0.57133333333333336</v>
      </c>
      <c r="KY385" s="308">
        <f t="shared" si="1297"/>
        <v>8.4000000000000012E-3</v>
      </c>
      <c r="KZ385" s="308" t="str">
        <f t="shared" si="1298"/>
        <v>i.a.</v>
      </c>
      <c r="LA385" s="308" t="str">
        <f t="shared" si="1299"/>
        <v>i.a.</v>
      </c>
      <c r="LB385" s="308" t="str">
        <f t="shared" si="1300"/>
        <v>i.a.</v>
      </c>
      <c r="LC385" s="308" t="str">
        <f t="shared" si="1194"/>
        <v>i.a.</v>
      </c>
    </row>
    <row r="386" spans="1:315" s="1" customFormat="1" ht="15.75" customHeight="1" x14ac:dyDescent="0.3">
      <c r="A386" s="348" t="s">
        <v>531</v>
      </c>
      <c r="B386" s="171">
        <v>17010344</v>
      </c>
      <c r="C386" t="s">
        <v>511</v>
      </c>
      <c r="D386" s="4"/>
      <c r="E386">
        <v>1</v>
      </c>
      <c r="F386"/>
      <c r="G386">
        <v>467310</v>
      </c>
      <c r="H386">
        <v>162300</v>
      </c>
      <c r="I386" s="190">
        <v>45050</v>
      </c>
      <c r="J386" s="176"/>
      <c r="K386" s="176" t="s">
        <v>132</v>
      </c>
      <c r="L386" s="178" t="s">
        <v>132</v>
      </c>
      <c r="M386" s="178" t="s">
        <v>132</v>
      </c>
      <c r="N386" s="178" t="s">
        <v>132</v>
      </c>
      <c r="O386" s="178" t="s">
        <v>132</v>
      </c>
      <c r="P386" s="178" t="s">
        <v>132</v>
      </c>
      <c r="Q386" s="94" t="e">
        <f t="shared" ref="Q386:Q412" si="1301">Z386/AA386-1</f>
        <v>#DIV/0!</v>
      </c>
      <c r="R386" s="94" t="e">
        <f t="shared" ref="R386:R412" si="1302">AA386/AB386-1</f>
        <v>#DIV/0!</v>
      </c>
      <c r="S386" s="94" t="e">
        <f t="shared" ref="S386:S412" si="1303">AB386/AC386-1</f>
        <v>#DIV/0!</v>
      </c>
      <c r="T386" s="94" t="e">
        <f t="shared" ref="T386:T412" si="1304">AC386/AD386-1</f>
        <v>#DIV/0!</v>
      </c>
      <c r="U386" s="94" t="e">
        <f t="shared" ref="U386:U412" si="1305">AD386/AE386-1</f>
        <v>#DIV/0!</v>
      </c>
      <c r="V386" s="94" t="e">
        <f t="shared" ref="V386:V412" si="1306">AE386/AF386-1</f>
        <v>#DIV/0!</v>
      </c>
      <c r="W386" s="362">
        <f t="shared" ref="W386:W412" si="1307">Z386-AA386</f>
        <v>0</v>
      </c>
      <c r="X386" s="362">
        <f t="shared" ref="X386:X412" si="1308">AA386-AB386</f>
        <v>0</v>
      </c>
      <c r="Y386" s="362">
        <f t="shared" ref="Y386:Y412" si="1309">AB386-AC386</f>
        <v>0</v>
      </c>
      <c r="Z386" s="100"/>
      <c r="AA386" s="396"/>
      <c r="AB386" s="208"/>
      <c r="AC386" s="208"/>
      <c r="AD386" s="208"/>
      <c r="AE386" s="208"/>
      <c r="AF386" s="100"/>
      <c r="AG386" s="103"/>
      <c r="AH386" s="103"/>
      <c r="AI386" s="103"/>
      <c r="AJ386" s="103"/>
      <c r="AK386" s="101"/>
      <c r="AL386" s="94">
        <f t="shared" si="1170"/>
        <v>-1</v>
      </c>
      <c r="AM386" s="94">
        <f t="shared" si="1171"/>
        <v>-8.3210408865690404E-3</v>
      </c>
      <c r="AN386" s="94">
        <f t="shared" si="1195"/>
        <v>0.29536268097302865</v>
      </c>
      <c r="AO386" s="94">
        <f t="shared" si="1196"/>
        <v>0.20954694953924546</v>
      </c>
      <c r="AP386" s="94">
        <f t="shared" si="1197"/>
        <v>-0.1110496509943369</v>
      </c>
      <c r="AQ386" s="94">
        <f t="shared" si="1198"/>
        <v>8.8196514560880693E-2</v>
      </c>
      <c r="AR386" s="362">
        <f t="shared" si="1172"/>
        <v>-52.438000000000002</v>
      </c>
      <c r="AS386" s="362">
        <f t="shared" si="1199"/>
        <v>-0.43999999999999773</v>
      </c>
      <c r="AT386" s="362">
        <f t="shared" si="1200"/>
        <v>12.057000000000002</v>
      </c>
      <c r="AU386" s="266"/>
      <c r="AV386" s="266">
        <v>52.438000000000002</v>
      </c>
      <c r="AW386" s="201">
        <v>52.878</v>
      </c>
      <c r="AX386" s="201">
        <v>40.820999999999998</v>
      </c>
      <c r="AY386" s="201">
        <v>33.749000000000002</v>
      </c>
      <c r="AZ386" s="201">
        <v>37.965000000000003</v>
      </c>
      <c r="BA386" s="266">
        <v>34.887999999999998</v>
      </c>
      <c r="BB386" s="101">
        <v>38.54</v>
      </c>
      <c r="BC386" s="103">
        <v>34.628</v>
      </c>
      <c r="BD386" s="103">
        <v>29.683</v>
      </c>
      <c r="BE386" s="103">
        <v>27.79</v>
      </c>
      <c r="BF386" s="101">
        <v>30.108000000000001</v>
      </c>
      <c r="BG386" s="94">
        <f t="shared" si="1173"/>
        <v>-1</v>
      </c>
      <c r="BH386" s="94">
        <f t="shared" si="1201"/>
        <v>-8.3601554988922799E-2</v>
      </c>
      <c r="BI386" s="94">
        <f t="shared" si="1202"/>
        <v>0.56964766091463803</v>
      </c>
      <c r="BJ386" s="94">
        <f t="shared" si="1203"/>
        <v>0.99881967213114753</v>
      </c>
      <c r="BK386" s="94">
        <f t="shared" si="1204"/>
        <v>-0.36742989878878379</v>
      </c>
      <c r="BL386" s="94">
        <f t="shared" si="1205"/>
        <v>0.10668380462724944</v>
      </c>
      <c r="BM386" s="362">
        <f t="shared" si="1174"/>
        <v>-21.922999999999998</v>
      </c>
      <c r="BN386" s="362">
        <f t="shared" si="1206"/>
        <v>-2</v>
      </c>
      <c r="BO386" s="362">
        <f t="shared" si="1207"/>
        <v>8.6819999999999986</v>
      </c>
      <c r="BP386" s="266"/>
      <c r="BQ386" s="266">
        <v>21.922999999999998</v>
      </c>
      <c r="BR386" s="201">
        <v>23.922999999999998</v>
      </c>
      <c r="BS386" s="201">
        <v>15.241</v>
      </c>
      <c r="BT386" s="201">
        <v>7.625</v>
      </c>
      <c r="BU386" s="201">
        <v>12.054</v>
      </c>
      <c r="BV386" s="266">
        <v>10.891999999999999</v>
      </c>
      <c r="BW386" s="101">
        <v>15.794</v>
      </c>
      <c r="BX386" s="103">
        <v>13.285</v>
      </c>
      <c r="BY386" s="103">
        <v>8.3870000000000005</v>
      </c>
      <c r="BZ386" s="103">
        <v>7.3040000000000003</v>
      </c>
      <c r="CA386" s="103">
        <v>9.9009999999999998</v>
      </c>
      <c r="CB386" s="94">
        <f t="shared" si="1175"/>
        <v>-1</v>
      </c>
      <c r="CC386" s="94">
        <f t="shared" si="1208"/>
        <v>-7.5609248073317967E-2</v>
      </c>
      <c r="CD386" s="94">
        <f t="shared" si="1209"/>
        <v>0.48628567890533092</v>
      </c>
      <c r="CE386" s="94">
        <f t="shared" si="1210"/>
        <v>0.90257980916480129</v>
      </c>
      <c r="CF386" s="94">
        <f t="shared" si="1211"/>
        <v>-0.33922316494123134</v>
      </c>
      <c r="CG386" s="94">
        <f t="shared" si="1212"/>
        <v>0.10778649650771752</v>
      </c>
      <c r="CH386" s="362">
        <f t="shared" si="1176"/>
        <v>-22.19</v>
      </c>
      <c r="CI386" s="362">
        <f t="shared" si="1213"/>
        <v>-1.8149999999999977</v>
      </c>
      <c r="CJ386" s="362">
        <f t="shared" si="1214"/>
        <v>7.8539999999999992</v>
      </c>
      <c r="CK386" s="100"/>
      <c r="CL386" s="100">
        <v>22.19</v>
      </c>
      <c r="CM386" s="208">
        <v>24.004999999999999</v>
      </c>
      <c r="CN386" s="208">
        <v>16.151</v>
      </c>
      <c r="CO386" s="208">
        <v>8.4890000000000008</v>
      </c>
      <c r="CP386" s="208">
        <v>12.847</v>
      </c>
      <c r="CQ386" s="100">
        <v>11.597</v>
      </c>
      <c r="CR386" s="102">
        <v>16.177</v>
      </c>
      <c r="CS386" s="102">
        <v>13.166</v>
      </c>
      <c r="CT386" s="102">
        <v>8.298</v>
      </c>
      <c r="CU386" s="102">
        <v>7.1150000000000002</v>
      </c>
      <c r="CV386" s="102">
        <v>9.7490000000000006</v>
      </c>
      <c r="CW386" s="94">
        <f t="shared" si="1177"/>
        <v>-1</v>
      </c>
      <c r="CX386" s="94">
        <f t="shared" si="1215"/>
        <v>-7.9806722242871567E-2</v>
      </c>
      <c r="CY386" s="94">
        <f t="shared" si="1216"/>
        <v>0.4917227722772276</v>
      </c>
      <c r="CZ386" s="94">
        <f t="shared" si="1217"/>
        <v>0.89564564564564564</v>
      </c>
      <c r="DA386" s="94">
        <f t="shared" si="1218"/>
        <v>-0.3392201607302312</v>
      </c>
      <c r="DB386" s="94">
        <f t="shared" si="1219"/>
        <v>0.10140968200196709</v>
      </c>
      <c r="DC386" s="362">
        <f t="shared" si="1178"/>
        <v>-17.329999999999998</v>
      </c>
      <c r="DD386" s="362">
        <f t="shared" si="1220"/>
        <v>-1.5030000000000001</v>
      </c>
      <c r="DE386" s="362">
        <f t="shared" si="1221"/>
        <v>6.2079999999999984</v>
      </c>
      <c r="DF386" s="266"/>
      <c r="DG386" s="266">
        <v>17.329999999999998</v>
      </c>
      <c r="DH386" s="201">
        <v>18.832999999999998</v>
      </c>
      <c r="DI386" s="201">
        <v>12.625</v>
      </c>
      <c r="DJ386" s="201">
        <v>6.66</v>
      </c>
      <c r="DK386" s="201">
        <v>10.079000000000001</v>
      </c>
      <c r="DL386" s="266">
        <v>9.1509999999999998</v>
      </c>
      <c r="DM386" s="103">
        <v>12.689</v>
      </c>
      <c r="DN386" s="103">
        <v>9.98</v>
      </c>
      <c r="DO386" s="103">
        <v>6.1520000000000001</v>
      </c>
      <c r="DP386" s="103">
        <v>5.4870000000000001</v>
      </c>
      <c r="DQ386" s="103">
        <v>7.4</v>
      </c>
      <c r="DR386" s="94">
        <f t="shared" si="1179"/>
        <v>-1</v>
      </c>
      <c r="DS386" s="94">
        <f t="shared" si="1222"/>
        <v>9.5113245505873231E-2</v>
      </c>
      <c r="DT386" s="94">
        <f t="shared" si="1223"/>
        <v>0.12949334427959885</v>
      </c>
      <c r="DU386" s="94">
        <f t="shared" si="1224"/>
        <v>0.1075714030558397</v>
      </c>
      <c r="DV386" s="94">
        <f t="shared" si="1225"/>
        <v>1.0832635777241677E-2</v>
      </c>
      <c r="DW386" s="94">
        <f t="shared" si="1226"/>
        <v>7.175274415986492E-2</v>
      </c>
      <c r="DX386" s="362">
        <f t="shared" si="1180"/>
        <v>-84.373000000000005</v>
      </c>
      <c r="DY386" s="362">
        <f t="shared" si="1227"/>
        <v>7.328000000000003</v>
      </c>
      <c r="DZ386" s="362">
        <f t="shared" si="1228"/>
        <v>8.8329999999999984</v>
      </c>
      <c r="EA386" s="100"/>
      <c r="EB386" s="100">
        <v>84.373000000000005</v>
      </c>
      <c r="EC386" s="208">
        <v>77.045000000000002</v>
      </c>
      <c r="ED386" s="208">
        <v>68.212000000000003</v>
      </c>
      <c r="EE386" s="208">
        <v>61.587000000000003</v>
      </c>
      <c r="EF386" s="208">
        <v>60.927</v>
      </c>
      <c r="EG386" s="100">
        <v>56.847999999999999</v>
      </c>
      <c r="EH386" s="102">
        <v>50.697000000000003</v>
      </c>
      <c r="EI386" s="102">
        <v>45.008000000000003</v>
      </c>
      <c r="EJ386" s="102">
        <v>40.027999999999999</v>
      </c>
      <c r="EK386" s="102">
        <v>33.875999999999998</v>
      </c>
      <c r="EL386" s="102">
        <v>33.389000000000003</v>
      </c>
      <c r="EM386" s="94">
        <f t="shared" si="1181"/>
        <v>-1</v>
      </c>
      <c r="EN386" s="94">
        <f t="shared" si="1229"/>
        <v>7.4567584881486321E-2</v>
      </c>
      <c r="EO386" s="94">
        <f t="shared" si="1230"/>
        <v>3.7987669918591017E-2</v>
      </c>
      <c r="EP386" s="94">
        <f t="shared" si="1231"/>
        <v>6.2602832369358707E-2</v>
      </c>
      <c r="EQ386" s="94">
        <f t="shared" si="1232"/>
        <v>-9.3000930009299355E-3</v>
      </c>
      <c r="ER386" s="94">
        <f t="shared" si="1233"/>
        <v>9.3973241146932895E-2</v>
      </c>
      <c r="ES386" s="362">
        <f t="shared" si="1182"/>
        <v>-117.41800000000001</v>
      </c>
      <c r="ET386" s="362">
        <f t="shared" si="1234"/>
        <v>8.1480000000000103</v>
      </c>
      <c r="EU386" s="362">
        <f t="shared" si="1235"/>
        <v>3.9989999999999952</v>
      </c>
      <c r="EV386" s="100"/>
      <c r="EW386" s="100">
        <v>117.41800000000001</v>
      </c>
      <c r="EX386" s="208">
        <v>109.27</v>
      </c>
      <c r="EY386" s="208">
        <v>105.271</v>
      </c>
      <c r="EZ386" s="208">
        <v>99.069000000000003</v>
      </c>
      <c r="FA386" s="208">
        <v>99.998999999999995</v>
      </c>
      <c r="FB386" s="100">
        <v>91.409000000000006</v>
      </c>
      <c r="FC386" s="102">
        <v>96.798000000000002</v>
      </c>
      <c r="FD386" s="102">
        <v>87.53</v>
      </c>
      <c r="FE386" s="102">
        <v>85.492000000000004</v>
      </c>
      <c r="FF386" s="102">
        <v>80.093999999999994</v>
      </c>
      <c r="FG386" s="102">
        <v>67.960999999999999</v>
      </c>
      <c r="FH386" s="94">
        <f t="shared" si="1183"/>
        <v>-1</v>
      </c>
      <c r="FI386" s="94">
        <f t="shared" si="1236"/>
        <v>-2.3121387283236993E-2</v>
      </c>
      <c r="FJ386" s="94">
        <f t="shared" si="1237"/>
        <v>6.7901234567901231E-2</v>
      </c>
      <c r="FK386" s="94">
        <f t="shared" si="1238"/>
        <v>2.5316455696202531E-2</v>
      </c>
      <c r="FL386" s="94">
        <f t="shared" si="1239"/>
        <v>4.6357615894039736E-2</v>
      </c>
      <c r="FM386" s="94">
        <f t="shared" si="1240"/>
        <v>-3.2051282051282048E-2</v>
      </c>
      <c r="FN386" s="362">
        <f t="shared" si="1184"/>
        <v>-169</v>
      </c>
      <c r="FO386" s="362">
        <f t="shared" si="1241"/>
        <v>-4</v>
      </c>
      <c r="FP386" s="362">
        <f t="shared" si="1242"/>
        <v>11</v>
      </c>
      <c r="FQ386" s="486"/>
      <c r="FR386" s="486">
        <v>169</v>
      </c>
      <c r="FS386" s="2">
        <v>173</v>
      </c>
      <c r="FT386" s="2">
        <v>162</v>
      </c>
      <c r="FU386" s="2">
        <v>158</v>
      </c>
      <c r="FV386" s="2">
        <v>151</v>
      </c>
      <c r="FW386" s="486">
        <v>156</v>
      </c>
      <c r="FX386" s="96">
        <v>147</v>
      </c>
      <c r="FY386" s="96">
        <v>136</v>
      </c>
      <c r="FZ386" s="96">
        <v>135</v>
      </c>
      <c r="GA386" s="96">
        <v>133</v>
      </c>
      <c r="GB386" s="96">
        <v>136</v>
      </c>
      <c r="GC386" s="96"/>
      <c r="GD386" s="35"/>
      <c r="GE386" s="1" t="s">
        <v>81</v>
      </c>
      <c r="GF386" s="336"/>
      <c r="GG386" s="1">
        <v>7790</v>
      </c>
      <c r="GH386" s="1" t="s">
        <v>602</v>
      </c>
      <c r="GI386" s="18" t="s">
        <v>79</v>
      </c>
      <c r="GJ386" s="94">
        <f t="shared" ref="GJ386:GJ412" si="1310">(GS386-GT386)/ABS(GT386)</f>
        <v>-1</v>
      </c>
      <c r="GK386" s="94">
        <f t="shared" ref="GK386:GK412" si="1311">(GT386-GU386)/ABS(GU386)</f>
        <v>-0.16815827570274663</v>
      </c>
      <c r="GL386" s="94">
        <f t="shared" ref="GL386:GL412" si="1312">(GU386-GV386)/ABS(GV386)</f>
        <v>0.32811771436993098</v>
      </c>
      <c r="GM386" s="94">
        <f t="shared" ref="GM386:GM412" si="1313">(GV386-GW386)/ABS(GW386)</f>
        <v>0.795797061148518</v>
      </c>
      <c r="GN386" s="94">
        <f t="shared" ref="GN386:GN412" si="1314">(GW386-GX386)/ABS(GX386)</f>
        <v>-0.36478286768004908</v>
      </c>
      <c r="GO386" s="392">
        <f t="shared" ref="GO386:GO412" si="1315">(GX386-GY386)/ABS(GY386)</f>
        <v>1.156356414283575E-2</v>
      </c>
      <c r="GP386" s="366">
        <f t="shared" ref="GP386:GP412" si="1316">GS386-GT386</f>
        <v>-0.27493835879517775</v>
      </c>
      <c r="GQ386" s="366">
        <f t="shared" ref="GQ386:GQ412" si="1317">GT386-GU386</f>
        <v>-5.5579275466854372E-2</v>
      </c>
      <c r="GR386" s="366">
        <f t="shared" ref="GR386:GR412" si="1318">GU386-GV386</f>
        <v>8.1655932708091045E-2</v>
      </c>
      <c r="GS386" s="94">
        <f t="shared" si="1185"/>
        <v>0</v>
      </c>
      <c r="GT386" s="94">
        <f t="shared" si="1243"/>
        <v>0.27493835879517775</v>
      </c>
      <c r="GU386" s="392">
        <f t="shared" si="1244"/>
        <v>0.33051763426203212</v>
      </c>
      <c r="GV386" s="94">
        <f t="shared" si="1245"/>
        <v>0.24886170155394108</v>
      </c>
      <c r="GW386" s="94">
        <f t="shared" si="1246"/>
        <v>0.13858008064384478</v>
      </c>
      <c r="GX386" s="94">
        <f t="shared" si="1247"/>
        <v>0.21816174909785607</v>
      </c>
      <c r="GY386" s="94">
        <f t="shared" si="1248"/>
        <v>0.21566785996559579</v>
      </c>
      <c r="GZ386" s="94">
        <f t="shared" si="1249"/>
        <v>0.33805966250457131</v>
      </c>
      <c r="HA386" s="94">
        <f t="shared" si="1250"/>
        <v>0.30965708641046147</v>
      </c>
      <c r="HB386" s="94">
        <f t="shared" si="1251"/>
        <v>0.22456159341848886</v>
      </c>
      <c r="HC386" s="94">
        <f t="shared" si="1252"/>
        <v>0.21155132684159667</v>
      </c>
      <c r="HD386" s="94">
        <f t="shared" ref="HD386:HD412" si="1319">(HM386-HN386)/ABS(HN386)</f>
        <v>-1</v>
      </c>
      <c r="HE386" s="94">
        <f t="shared" ref="HE386:HE412" si="1320">(HN386-HO386)/ABS(HO386)</f>
        <v>-0.1327064564903237</v>
      </c>
      <c r="HF386" s="94">
        <f t="shared" ref="HF386:HF412" si="1321">(HO386-HP386)/ABS(HP386)</f>
        <v>0.49501402077596901</v>
      </c>
      <c r="HG386" s="94">
        <f t="shared" ref="HG386:HG412" si="1322">(HP386-HQ386)/ABS(HQ386)</f>
        <v>0.94724985069885115</v>
      </c>
      <c r="HH386" s="94">
        <f t="shared" ref="HH386:HH412" si="1323">(HQ386-HR386)/ABS(HR386)</f>
        <v>-0.39177076208814832</v>
      </c>
      <c r="HI386" s="392">
        <f t="shared" ref="HI386:HI412" si="1324">(HR386-HS386)/ABS(HS386)</f>
        <v>8.8176245598306738E-2</v>
      </c>
      <c r="HJ386" s="366">
        <f t="shared" ref="HJ386:HJ412" si="1325">HM386-HN386</f>
        <v>-0.19342003105590061</v>
      </c>
      <c r="HK386" s="366">
        <f t="shared" ref="HK386:HK412" si="1326">HN386-HO386</f>
        <v>-2.9595616302879296E-2</v>
      </c>
      <c r="HL386" s="366">
        <f t="shared" ref="HL386:HL412" si="1327">HO386-HP386</f>
        <v>7.3842700309743992E-2</v>
      </c>
      <c r="HM386" s="94">
        <f t="shared" si="1186"/>
        <v>0</v>
      </c>
      <c r="HN386" s="94">
        <f t="shared" si="1253"/>
        <v>0.19342003105590061</v>
      </c>
      <c r="HO386" s="392">
        <f t="shared" si="1254"/>
        <v>0.22301564735877991</v>
      </c>
      <c r="HP386" s="94">
        <f t="shared" si="1255"/>
        <v>0.14917294704903591</v>
      </c>
      <c r="HQ386" s="94">
        <f t="shared" si="1256"/>
        <v>7.6606988566720921E-2</v>
      </c>
      <c r="HR386" s="94">
        <f t="shared" si="1257"/>
        <v>0.12595084844938559</v>
      </c>
      <c r="HS386" s="94">
        <f t="shared" si="1258"/>
        <v>0.11574489790496634</v>
      </c>
      <c r="HT386" s="94">
        <f t="shared" si="1259"/>
        <v>0.17136843018966191</v>
      </c>
      <c r="HU386" s="94">
        <f t="shared" si="1260"/>
        <v>0.15356428662251045</v>
      </c>
      <c r="HV386" s="94">
        <f t="shared" si="1261"/>
        <v>0.10130083461162176</v>
      </c>
      <c r="HW386" s="94">
        <f t="shared" si="1262"/>
        <v>9.8666036270304958E-2</v>
      </c>
      <c r="HX386" s="94" t="e">
        <f t="shared" ref="HX386:HX412" si="1328">(IG386-IH386)/ABS(IH386)</f>
        <v>#VALUE!</v>
      </c>
      <c r="HY386" s="94">
        <f t="shared" ref="HY386:HY412" si="1329">(IH386-II386)/ABS(II386)</f>
        <v>1.9119933369898579E-2</v>
      </c>
      <c r="HZ386" s="94">
        <f t="shared" ref="HZ386:HZ412" si="1330">(II386-IJ386)/ABS(IJ386)</f>
        <v>8.8156802833876197E-2</v>
      </c>
      <c r="IA386" s="94">
        <f t="shared" ref="IA386:IA412" si="1331">(IJ386-IK386)/ABS(IK386)</f>
        <v>4.2319264843489621E-2</v>
      </c>
      <c r="IB386" s="94">
        <f t="shared" ref="IB386:IB412" si="1332">(IK386-IL386)/ABS(IL386)</f>
        <v>2.0321722689119439E-2</v>
      </c>
      <c r="IC386" s="392">
        <f t="shared" ref="IC386:IC412" si="1333">(IL386-IM386)/ABS(IM386)</f>
        <v>-2.031173720828108E-2</v>
      </c>
      <c r="ID386" s="366" t="e">
        <f t="shared" ref="ID386:ID412" si="1334">IG386-IH386</f>
        <v>#VALUE!</v>
      </c>
      <c r="IE386" s="366">
        <f t="shared" ref="IE386:IE412" si="1335">IH386-II386</f>
        <v>1.3481241571189129E-2</v>
      </c>
      <c r="IF386" s="366">
        <f t="shared" ref="IF386:IF412" si="1336">II386-IJ386</f>
        <v>5.7122586798874941E-2</v>
      </c>
      <c r="IG386" s="94" t="str">
        <f t="shared" si="1187"/>
        <v>i.a.</v>
      </c>
      <c r="IH386" s="94">
        <f t="shared" si="1263"/>
        <v>0.71856955492343588</v>
      </c>
      <c r="II386" s="392">
        <f t="shared" si="1264"/>
        <v>0.70508831335224675</v>
      </c>
      <c r="IJ386" s="94">
        <f t="shared" si="1265"/>
        <v>0.64796572655337181</v>
      </c>
      <c r="IK386" s="94">
        <f t="shared" si="1266"/>
        <v>0.62165763255912543</v>
      </c>
      <c r="IL386" s="94">
        <f t="shared" si="1267"/>
        <v>0.60927609276092765</v>
      </c>
      <c r="IM386" s="94">
        <f t="shared" si="1268"/>
        <v>0.62190812720848054</v>
      </c>
      <c r="IN386" s="94">
        <f t="shared" si="1269"/>
        <v>0.52374015992065959</v>
      </c>
      <c r="IO386" s="94">
        <f t="shared" si="1270"/>
        <v>0.5142008454244259</v>
      </c>
      <c r="IP386" s="94">
        <f t="shared" si="1271"/>
        <v>0.46820755158377386</v>
      </c>
      <c r="IQ386" s="94">
        <f t="shared" si="1272"/>
        <v>0.42295303018952729</v>
      </c>
      <c r="IR386" s="94">
        <f t="shared" si="1188"/>
        <v>0.49129647886287731</v>
      </c>
      <c r="IS386" s="94" t="e">
        <f t="shared" ref="IS386:IS412" si="1337">(JB386-JC386)/ABS(JC386)</f>
        <v>#VALUE!</v>
      </c>
      <c r="IT386" s="94" t="e">
        <f t="shared" ref="IT386:IT412" si="1338">(JC386-JD386)/ABS(JD386)</f>
        <v>#VALUE!</v>
      </c>
      <c r="IU386" s="94" t="e">
        <f t="shared" ref="IU386:IU412" si="1339">(JD386-JE386)/ABS(JE386)</f>
        <v>#VALUE!</v>
      </c>
      <c r="IV386" s="94" t="e">
        <f t="shared" ref="IV386:IV412" si="1340">(JE386-JF386)/ABS(JF386)</f>
        <v>#VALUE!</v>
      </c>
      <c r="IW386" s="94" t="e">
        <f t="shared" ref="IW386:IW412" si="1341">(JF386-JG386)/ABS(JG386)</f>
        <v>#VALUE!</v>
      </c>
      <c r="IX386" s="392" t="e">
        <f t="shared" ref="IX386:IX412" si="1342">(JG386-JH386)/ABS(JH386)</f>
        <v>#VALUE!</v>
      </c>
      <c r="IY386" s="366" t="e">
        <f t="shared" ref="IY386:IY412" si="1343">JB386-JC386</f>
        <v>#VALUE!</v>
      </c>
      <c r="IZ386" s="366" t="e">
        <f t="shared" ref="IZ386:IZ412" si="1344">JC386-JD386</f>
        <v>#VALUE!</v>
      </c>
      <c r="JA386" s="366" t="e">
        <f t="shared" ref="JA386:JA412" si="1345">JD386-JE386</f>
        <v>#VALUE!</v>
      </c>
      <c r="JB386" s="392"/>
      <c r="JC386" s="94" t="str">
        <f t="shared" si="1273"/>
        <v>i.a.</v>
      </c>
      <c r="JD386" s="392" t="str">
        <f t="shared" si="1274"/>
        <v>i.a.</v>
      </c>
      <c r="JE386" s="94" t="str">
        <f t="shared" si="1275"/>
        <v>i.a.</v>
      </c>
      <c r="JF386" s="94" t="str">
        <f t="shared" si="1276"/>
        <v>i.a.</v>
      </c>
      <c r="JG386" s="94" t="str">
        <f t="shared" si="1277"/>
        <v>i.a.</v>
      </c>
      <c r="JH386" s="94" t="str">
        <f t="shared" si="1278"/>
        <v>i.a.</v>
      </c>
      <c r="JI386" s="94" t="str">
        <f t="shared" si="1279"/>
        <v>i.a.</v>
      </c>
      <c r="JJ386" s="94" t="str">
        <f t="shared" si="1280"/>
        <v>i.a.</v>
      </c>
      <c r="JK386" s="94" t="str">
        <f t="shared" si="1281"/>
        <v>i.a.</v>
      </c>
      <c r="JL386" s="94" t="str">
        <f t="shared" si="1282"/>
        <v>i.a.</v>
      </c>
      <c r="JM386" s="94" t="str">
        <f t="shared" si="1189"/>
        <v>i.a.</v>
      </c>
      <c r="JN386" s="94" t="e">
        <f t="shared" ref="JN386:JN412" si="1346">(JW386-JX386)/ABS(JX386)</f>
        <v>#VALUE!</v>
      </c>
      <c r="JO386" s="94" t="e">
        <f t="shared" ref="JO386:JO412" si="1347">(JX386-JY386)/ABS(JY386)</f>
        <v>#DIV/0!</v>
      </c>
      <c r="JP386" s="94" t="e">
        <f t="shared" ref="JP386:JP412" si="1348">(JY386-JZ386)/ABS(JZ386)</f>
        <v>#DIV/0!</v>
      </c>
      <c r="JQ386" s="94" t="e">
        <f t="shared" ref="JQ386:JQ412" si="1349">(JZ386-KA386)/ABS(KA386)</f>
        <v>#DIV/0!</v>
      </c>
      <c r="JR386" s="94" t="e">
        <f t="shared" ref="JR386:JR412" si="1350">(KA386-KB386)/ABS(KB386)</f>
        <v>#DIV/0!</v>
      </c>
      <c r="JS386" s="392" t="e">
        <f t="shared" ref="JS386:JS412" si="1351">(KB386-KC386)/ABS(KC386)</f>
        <v>#DIV/0!</v>
      </c>
      <c r="JT386" s="364" t="e">
        <f t="shared" ref="JT386:JT412" si="1352">JW386-JX386</f>
        <v>#VALUE!</v>
      </c>
      <c r="JU386" s="364">
        <f t="shared" ref="JU386:JU412" si="1353">JX386-JY386</f>
        <v>0</v>
      </c>
      <c r="JV386" s="364">
        <f t="shared" ref="JV386:JV412" si="1354">JY386-JZ386</f>
        <v>0</v>
      </c>
      <c r="JW386" s="99" t="str">
        <f t="shared" si="1190"/>
        <v>i.a.</v>
      </c>
      <c r="JX386" s="99">
        <f t="shared" si="1283"/>
        <v>0</v>
      </c>
      <c r="JY386" s="393">
        <f t="shared" si="1284"/>
        <v>0</v>
      </c>
      <c r="JZ386" s="99">
        <f t="shared" si="1285"/>
        <v>0</v>
      </c>
      <c r="KA386" s="99">
        <f t="shared" si="1286"/>
        <v>0</v>
      </c>
      <c r="KB386" s="99">
        <f t="shared" si="1287"/>
        <v>0</v>
      </c>
      <c r="KC386" s="99">
        <f t="shared" si="1288"/>
        <v>0</v>
      </c>
      <c r="KD386" s="99">
        <f t="shared" si="1289"/>
        <v>0</v>
      </c>
      <c r="KE386" s="99">
        <f t="shared" si="1290"/>
        <v>0</v>
      </c>
      <c r="KF386" s="99">
        <f t="shared" si="1191"/>
        <v>0</v>
      </c>
      <c r="KG386" s="99">
        <f t="shared" si="1192"/>
        <v>0</v>
      </c>
      <c r="KH386" s="99">
        <f t="shared" si="1193"/>
        <v>0</v>
      </c>
      <c r="KI386" s="94">
        <f t="shared" ref="KI386:KI412" si="1355">(KR386-KS386)/ABS(KS386)</f>
        <v>-1</v>
      </c>
      <c r="KJ386" s="94">
        <f t="shared" ref="KJ386:KJ412" si="1356">(KS386-KT386)/ABS(KT386)</f>
        <v>-5.3730177021798782E-2</v>
      </c>
      <c r="KK386" s="94">
        <f t="shared" ref="KK386:KK412" si="1357">(KT386-KU386)/ABS(KU386)</f>
        <v>0.39178196521770875</v>
      </c>
      <c r="KL386" s="94">
        <f t="shared" ref="KL386:KL412" si="1358">(KU386-KV386)/ABS(KV386)</f>
        <v>0.85560252992616403</v>
      </c>
      <c r="KM386" s="94">
        <f t="shared" ref="KM386:KM412" si="1359">(KV386-KW386)/ABS(KW386)</f>
        <v>-0.36849808801345524</v>
      </c>
      <c r="KN386" s="392">
        <f t="shared" ref="KN386:KN412" si="1360">(KW386-KX386)/ABS(KX386)</f>
        <v>0.14446816857750952</v>
      </c>
      <c r="KO386" s="364">
        <f t="shared" ref="KO386:KO412" si="1361">KR386-KS386</f>
        <v>-0.13130177514792901</v>
      </c>
      <c r="KP386" s="364">
        <f t="shared" ref="KP386:KP412" si="1362">KS386-KT386</f>
        <v>-7.4554502855969929E-3</v>
      </c>
      <c r="KQ386" s="364">
        <f t="shared" ref="KQ386:KQ412" si="1363">KT386-KU386</f>
        <v>3.9059694569328479E-2</v>
      </c>
      <c r="KR386" s="308"/>
      <c r="KS386" s="308">
        <f t="shared" si="1291"/>
        <v>0.13130177514792901</v>
      </c>
      <c r="KT386" s="395">
        <f t="shared" si="1292"/>
        <v>0.138757225433526</v>
      </c>
      <c r="KU386" s="308">
        <f t="shared" si="1293"/>
        <v>9.9697530864197526E-2</v>
      </c>
      <c r="KV386" s="308">
        <f t="shared" si="1294"/>
        <v>5.3727848101265831E-2</v>
      </c>
      <c r="KW386" s="308">
        <f t="shared" si="1295"/>
        <v>8.5079470198675497E-2</v>
      </c>
      <c r="KX386" s="308">
        <f t="shared" si="1296"/>
        <v>7.4339743589743587E-2</v>
      </c>
      <c r="KY386" s="308">
        <f t="shared" si="1297"/>
        <v>0.11004761904761905</v>
      </c>
      <c r="KZ386" s="308">
        <f t="shared" si="1298"/>
        <v>9.6808823529411767E-2</v>
      </c>
      <c r="LA386" s="308">
        <f t="shared" si="1299"/>
        <v>6.1466666666666669E-2</v>
      </c>
      <c r="LB386" s="308">
        <f t="shared" si="1300"/>
        <v>5.3496240601503764E-2</v>
      </c>
      <c r="LC386" s="308">
        <f t="shared" si="1194"/>
        <v>7.1683823529411772E-2</v>
      </c>
    </row>
    <row r="387" spans="1:315" s="1" customFormat="1" ht="15.75" customHeight="1" x14ac:dyDescent="0.3">
      <c r="A387" s="348" t="s">
        <v>528</v>
      </c>
      <c r="B387" s="171">
        <v>25829328</v>
      </c>
      <c r="C387" t="s">
        <v>511</v>
      </c>
      <c r="D387" s="4"/>
      <c r="E387">
        <v>1</v>
      </c>
      <c r="F387"/>
      <c r="G387">
        <v>162300</v>
      </c>
      <c r="H387"/>
      <c r="I387" s="190">
        <v>44910</v>
      </c>
      <c r="J387" s="176"/>
      <c r="K387" s="176" t="s">
        <v>129</v>
      </c>
      <c r="L387" s="178" t="s">
        <v>129</v>
      </c>
      <c r="M387" s="178" t="s">
        <v>129</v>
      </c>
      <c r="N387" s="178" t="s">
        <v>129</v>
      </c>
      <c r="O387" s="178" t="s">
        <v>129</v>
      </c>
      <c r="P387" s="178" t="s">
        <v>129</v>
      </c>
      <c r="Q387" s="94">
        <f t="shared" si="1301"/>
        <v>-1</v>
      </c>
      <c r="R387" s="94">
        <f t="shared" si="1302"/>
        <v>5.2005015416112244E-2</v>
      </c>
      <c r="S387" s="94">
        <f t="shared" si="1303"/>
        <v>0.15009919654330051</v>
      </c>
      <c r="T387" s="94">
        <f t="shared" si="1304"/>
        <v>-7.509113556629754E-2</v>
      </c>
      <c r="U387" s="94">
        <f t="shared" si="1305"/>
        <v>-4.7612458253779799E-2</v>
      </c>
      <c r="V387" s="94">
        <f t="shared" si="1306"/>
        <v>9.717557108666397E-2</v>
      </c>
      <c r="W387" s="362">
        <f t="shared" si="1307"/>
        <v>-685.47699999999998</v>
      </c>
      <c r="X387" s="362">
        <f t="shared" si="1308"/>
        <v>33.885999999999967</v>
      </c>
      <c r="Y387" s="362">
        <f t="shared" si="1309"/>
        <v>85.038999999999987</v>
      </c>
      <c r="Z387" s="100"/>
      <c r="AA387" s="208">
        <v>685.47699999999998</v>
      </c>
      <c r="AB387" s="208">
        <v>651.59100000000001</v>
      </c>
      <c r="AC387" s="208">
        <v>566.55200000000002</v>
      </c>
      <c r="AD387" s="208">
        <v>612.54899999999998</v>
      </c>
      <c r="AE387" s="208">
        <v>643.17200000000003</v>
      </c>
      <c r="AF387" s="208">
        <v>586.20699999999999</v>
      </c>
      <c r="AG387" s="216">
        <v>663.03099999999995</v>
      </c>
      <c r="AH387" s="216">
        <v>568.21400000000006</v>
      </c>
      <c r="AI387" s="216">
        <v>531.43899999999996</v>
      </c>
      <c r="AJ387" s="216">
        <v>457.39499999999998</v>
      </c>
      <c r="AK387" s="217">
        <v>425.04199999999997</v>
      </c>
      <c r="AL387" s="94">
        <f t="shared" si="1170"/>
        <v>-1</v>
      </c>
      <c r="AM387" s="94">
        <f t="shared" si="1171"/>
        <v>0.12066053540291967</v>
      </c>
      <c r="AN387" s="94">
        <f t="shared" si="1195"/>
        <v>0.55093059016915003</v>
      </c>
      <c r="AO387" s="94">
        <f t="shared" si="1196"/>
        <v>-0.14754646705720689</v>
      </c>
      <c r="AP387" s="94">
        <f t="shared" si="1197"/>
        <v>-0.12471414893532839</v>
      </c>
      <c r="AQ387" s="94">
        <f t="shared" si="1198"/>
        <v>0.20581836917733717</v>
      </c>
      <c r="AR387" s="362">
        <f t="shared" si="1172"/>
        <v>-163.89099999999999</v>
      </c>
      <c r="AS387" s="362">
        <f t="shared" si="1199"/>
        <v>17.645999999999987</v>
      </c>
      <c r="AT387" s="362">
        <f t="shared" si="1200"/>
        <v>51.95</v>
      </c>
      <c r="AU387" s="266"/>
      <c r="AV387" s="266">
        <v>163.89099999999999</v>
      </c>
      <c r="AW387" s="201">
        <v>146.245</v>
      </c>
      <c r="AX387" s="201">
        <v>94.295000000000002</v>
      </c>
      <c r="AY387" s="201">
        <v>110.616</v>
      </c>
      <c r="AZ387" s="201">
        <v>126.377</v>
      </c>
      <c r="BA387" s="201">
        <v>104.806</v>
      </c>
      <c r="BB387" s="217">
        <v>138.03200000000001</v>
      </c>
      <c r="BC387" s="217">
        <v>118.886</v>
      </c>
      <c r="BD387" s="216">
        <v>113.726</v>
      </c>
      <c r="BE387" s="216">
        <v>94.918999999999997</v>
      </c>
      <c r="BF387" s="217">
        <v>87.796999999999997</v>
      </c>
      <c r="BG387" s="94">
        <f t="shared" si="1173"/>
        <v>-1</v>
      </c>
      <c r="BH387" s="94">
        <f t="shared" si="1201"/>
        <v>0.10123594154086733</v>
      </c>
      <c r="BI387" s="94">
        <f t="shared" si="1202"/>
        <v>2.3810177418534897</v>
      </c>
      <c r="BJ387" s="94">
        <f t="shared" si="1203"/>
        <v>-0.29716306988709446</v>
      </c>
      <c r="BK387" s="94">
        <f t="shared" si="1204"/>
        <v>-0.31831356406946443</v>
      </c>
      <c r="BL387" s="94">
        <f t="shared" si="1205"/>
        <v>0.74777574390192003</v>
      </c>
      <c r="BM387" s="362">
        <f t="shared" si="1174"/>
        <v>-73.241</v>
      </c>
      <c r="BN387" s="362">
        <f t="shared" si="1206"/>
        <v>6.7330000000000041</v>
      </c>
      <c r="BO387" s="362">
        <f t="shared" si="1207"/>
        <v>46.836999999999996</v>
      </c>
      <c r="BP387" s="266"/>
      <c r="BQ387" s="266">
        <v>73.241</v>
      </c>
      <c r="BR387" s="201">
        <v>66.507999999999996</v>
      </c>
      <c r="BS387" s="201">
        <v>19.670999999999999</v>
      </c>
      <c r="BT387" s="201">
        <v>27.988</v>
      </c>
      <c r="BU387" s="201">
        <v>41.057000000000002</v>
      </c>
      <c r="BV387" s="201">
        <v>23.491</v>
      </c>
      <c r="BW387" s="217">
        <v>49.445999999999998</v>
      </c>
      <c r="BX387" s="217">
        <v>36.151000000000003</v>
      </c>
      <c r="BY387" s="216">
        <v>32.308</v>
      </c>
      <c r="BZ387" s="216">
        <v>28.035</v>
      </c>
      <c r="CA387" s="216">
        <v>26.315000000000001</v>
      </c>
      <c r="CB387" s="94">
        <f t="shared" si="1175"/>
        <v>-1</v>
      </c>
      <c r="CC387" s="94">
        <f t="shared" si="1208"/>
        <v>0.13237780569903992</v>
      </c>
      <c r="CD387" s="94">
        <f t="shared" si="1209"/>
        <v>2.4811274906852425</v>
      </c>
      <c r="CE387" s="94">
        <f t="shared" si="1210"/>
        <v>-0.28539455913563577</v>
      </c>
      <c r="CF387" s="94">
        <f t="shared" si="1211"/>
        <v>-0.31619082801203235</v>
      </c>
      <c r="CG387" s="94">
        <f t="shared" si="1212"/>
        <v>1.0874690167997798</v>
      </c>
      <c r="CH387" s="362">
        <f t="shared" si="1176"/>
        <v>-73.001000000000005</v>
      </c>
      <c r="CI387" s="362">
        <f t="shared" si="1213"/>
        <v>8.534000000000006</v>
      </c>
      <c r="CJ387" s="362">
        <f t="shared" si="1214"/>
        <v>45.948</v>
      </c>
      <c r="CK387" s="100"/>
      <c r="CL387" s="100">
        <v>73.001000000000005</v>
      </c>
      <c r="CM387" s="208">
        <v>64.466999999999999</v>
      </c>
      <c r="CN387" s="208">
        <v>18.518999999999998</v>
      </c>
      <c r="CO387" s="208">
        <v>25.914999999999999</v>
      </c>
      <c r="CP387" s="208">
        <v>37.898000000000003</v>
      </c>
      <c r="CQ387" s="208">
        <v>18.155000000000001</v>
      </c>
      <c r="CR387" s="288">
        <v>43.302</v>
      </c>
      <c r="CS387" s="288">
        <v>28.86</v>
      </c>
      <c r="CT387" s="288">
        <v>24.457999999999998</v>
      </c>
      <c r="CU387" s="288">
        <v>20.311</v>
      </c>
      <c r="CV387" s="288">
        <v>16.991</v>
      </c>
      <c r="CW387" s="94">
        <f t="shared" si="1177"/>
        <v>-1</v>
      </c>
      <c r="CX387" s="94">
        <f t="shared" si="1215"/>
        <v>0.13697430487829146</v>
      </c>
      <c r="CY387" s="94">
        <f t="shared" si="1216"/>
        <v>2.4431880482456143</v>
      </c>
      <c r="CZ387" s="94">
        <f t="shared" si="1217"/>
        <v>-0.28743041312628187</v>
      </c>
      <c r="DA387" s="94">
        <f t="shared" si="1218"/>
        <v>-0.24048661078554998</v>
      </c>
      <c r="DB387" s="94">
        <f t="shared" si="1219"/>
        <v>0.91138522614490292</v>
      </c>
      <c r="DC387" s="362">
        <f t="shared" si="1178"/>
        <v>-57.125</v>
      </c>
      <c r="DD387" s="362">
        <f t="shared" si="1220"/>
        <v>6.8819999999999979</v>
      </c>
      <c r="DE387" s="362">
        <f t="shared" si="1221"/>
        <v>35.651000000000003</v>
      </c>
      <c r="DF387" s="266"/>
      <c r="DG387" s="266">
        <v>57.125</v>
      </c>
      <c r="DH387" s="201">
        <v>50.243000000000002</v>
      </c>
      <c r="DI387" s="201">
        <v>14.592000000000001</v>
      </c>
      <c r="DJ387" s="201">
        <v>20.478000000000002</v>
      </c>
      <c r="DK387" s="201">
        <v>26.962</v>
      </c>
      <c r="DL387" s="201">
        <v>14.106</v>
      </c>
      <c r="DM387" s="216">
        <v>34.713999999999999</v>
      </c>
      <c r="DN387" s="216">
        <v>21.829000000000001</v>
      </c>
      <c r="DO387" s="216">
        <v>17.64</v>
      </c>
      <c r="DP387" s="216">
        <v>17.001999999999999</v>
      </c>
      <c r="DQ387" s="216">
        <v>9.5869999999999997</v>
      </c>
      <c r="DR387" s="94">
        <f t="shared" si="1179"/>
        <v>-1</v>
      </c>
      <c r="DS387" s="94">
        <f t="shared" si="1222"/>
        <v>0.1987433053599291</v>
      </c>
      <c r="DT387" s="94">
        <f t="shared" si="1223"/>
        <v>0.20608101234919537</v>
      </c>
      <c r="DU387" s="94">
        <f t="shared" si="1224"/>
        <v>2.3722247677760565E-2</v>
      </c>
      <c r="DV387" s="94">
        <f t="shared" si="1225"/>
        <v>5.7815916589097835E-2</v>
      </c>
      <c r="DW387" s="94">
        <f t="shared" si="1226"/>
        <v>0.12514485793077798</v>
      </c>
      <c r="DX387" s="362">
        <f t="shared" si="1180"/>
        <v>-284.25799999999998</v>
      </c>
      <c r="DY387" s="362">
        <f t="shared" si="1227"/>
        <v>47.127999999999986</v>
      </c>
      <c r="DZ387" s="362">
        <f t="shared" si="1228"/>
        <v>40.518000000000001</v>
      </c>
      <c r="EA387" s="100"/>
      <c r="EB387" s="100">
        <v>284.25799999999998</v>
      </c>
      <c r="EC387" s="208">
        <v>237.13</v>
      </c>
      <c r="ED387" s="208">
        <v>196.61199999999999</v>
      </c>
      <c r="EE387" s="208">
        <v>192.05600000000001</v>
      </c>
      <c r="EF387" s="208">
        <v>181.559</v>
      </c>
      <c r="EG387" s="208">
        <v>161.36500000000001</v>
      </c>
      <c r="EH387" s="288">
        <v>157.03100000000001</v>
      </c>
      <c r="EI387" s="288">
        <v>131.792</v>
      </c>
      <c r="EJ387" s="288">
        <v>119.476</v>
      </c>
      <c r="EK387" s="288">
        <v>111.515</v>
      </c>
      <c r="EL387" s="288">
        <v>136.18199999999999</v>
      </c>
      <c r="EM387" s="94">
        <f t="shared" si="1181"/>
        <v>-1</v>
      </c>
      <c r="EN387" s="94">
        <f t="shared" si="1229"/>
        <v>4.1752479441450011E-2</v>
      </c>
      <c r="EO387" s="94">
        <f t="shared" si="1230"/>
        <v>4.9737423814573994E-2</v>
      </c>
      <c r="EP387" s="94">
        <f t="shared" si="1231"/>
        <v>-9.9742333264315503E-2</v>
      </c>
      <c r="EQ387" s="94">
        <f t="shared" si="1232"/>
        <v>-6.7363849755184807E-2</v>
      </c>
      <c r="ER387" s="94">
        <f t="shared" si="1233"/>
        <v>-7.5735340779286717E-2</v>
      </c>
      <c r="ES387" s="362">
        <f t="shared" si="1182"/>
        <v>-427.92899999999997</v>
      </c>
      <c r="ET387" s="362">
        <f t="shared" si="1234"/>
        <v>17.150999999999954</v>
      </c>
      <c r="EU387" s="362">
        <f t="shared" si="1235"/>
        <v>19.463000000000022</v>
      </c>
      <c r="EV387" s="100"/>
      <c r="EW387" s="100">
        <v>427.92899999999997</v>
      </c>
      <c r="EX387" s="208">
        <v>410.77800000000002</v>
      </c>
      <c r="EY387" s="208">
        <v>391.315</v>
      </c>
      <c r="EZ387" s="208">
        <v>434.67</v>
      </c>
      <c r="FA387" s="208">
        <v>466.06599999999997</v>
      </c>
      <c r="FB387" s="208">
        <v>504.25599999999997</v>
      </c>
      <c r="FC387" s="288">
        <v>540.923</v>
      </c>
      <c r="FD387" s="288">
        <v>531.29200000000003</v>
      </c>
      <c r="FE387" s="288">
        <v>518.81299999999999</v>
      </c>
      <c r="FF387" s="288">
        <v>487.98</v>
      </c>
      <c r="FG387" s="288">
        <v>477.75099999999998</v>
      </c>
      <c r="FH387" s="94">
        <f t="shared" si="1183"/>
        <v>-1</v>
      </c>
      <c r="FI387" s="94">
        <f t="shared" si="1236"/>
        <v>2.3622047244094488E-2</v>
      </c>
      <c r="FJ387" s="94">
        <f t="shared" si="1237"/>
        <v>-1.3592233009708738E-2</v>
      </c>
      <c r="FK387" s="94">
        <f t="shared" si="1238"/>
        <v>-0.11053540587219343</v>
      </c>
      <c r="FL387" s="94">
        <f t="shared" si="1239"/>
        <v>1.0471204188481676E-2</v>
      </c>
      <c r="FM387" s="94">
        <f t="shared" si="1240"/>
        <v>-1.7421602787456446E-3</v>
      </c>
      <c r="FN387" s="362">
        <f t="shared" si="1184"/>
        <v>-520</v>
      </c>
      <c r="FO387" s="362">
        <f t="shared" si="1241"/>
        <v>12</v>
      </c>
      <c r="FP387" s="362">
        <f t="shared" si="1242"/>
        <v>-7</v>
      </c>
      <c r="FQ387" s="486"/>
      <c r="FR387" s="486">
        <v>520</v>
      </c>
      <c r="FS387" s="2">
        <v>508</v>
      </c>
      <c r="FT387" s="2">
        <v>515</v>
      </c>
      <c r="FU387" s="2">
        <v>579</v>
      </c>
      <c r="FV387" s="2">
        <v>573</v>
      </c>
      <c r="FW387" s="2">
        <v>574</v>
      </c>
      <c r="FX387" s="491">
        <v>577</v>
      </c>
      <c r="FY387" s="491">
        <v>505</v>
      </c>
      <c r="FZ387" s="491">
        <v>483</v>
      </c>
      <c r="GA387" s="491">
        <v>416</v>
      </c>
      <c r="GB387" s="491">
        <v>376</v>
      </c>
      <c r="GC387" s="96"/>
      <c r="GD387" t="s">
        <v>819</v>
      </c>
      <c r="GE387" s="1" t="s">
        <v>81</v>
      </c>
      <c r="GF387" s="336"/>
      <c r="GG387" s="1">
        <v>7760</v>
      </c>
      <c r="GH387" s="1" t="s">
        <v>372</v>
      </c>
      <c r="GI387" s="18" t="s">
        <v>79</v>
      </c>
      <c r="GJ387" s="94">
        <f t="shared" si="1310"/>
        <v>-1</v>
      </c>
      <c r="GK387" s="94">
        <f t="shared" si="1311"/>
        <v>-5.7976374217448362E-2</v>
      </c>
      <c r="GL387" s="94">
        <f t="shared" si="1312"/>
        <v>2.1193724830651677</v>
      </c>
      <c r="GM387" s="94">
        <f t="shared" si="1313"/>
        <v>-0.31307102259887765</v>
      </c>
      <c r="GN387" s="94">
        <f t="shared" si="1314"/>
        <v>-0.37236305690402738</v>
      </c>
      <c r="GO387" s="94">
        <f t="shared" si="1315"/>
        <v>0.93816059847949607</v>
      </c>
      <c r="GP387" s="366">
        <f t="shared" si="1316"/>
        <v>-0.28002562391155922</v>
      </c>
      <c r="GQ387" s="366">
        <f t="shared" si="1317"/>
        <v>-1.7234037361732291E-2</v>
      </c>
      <c r="GR387" s="366">
        <f t="shared" si="1318"/>
        <v>0.20196496245579176</v>
      </c>
      <c r="GS387" s="94">
        <f t="shared" si="1185"/>
        <v>0</v>
      </c>
      <c r="GT387" s="94">
        <f t="shared" si="1243"/>
        <v>0.28002562391155922</v>
      </c>
      <c r="GU387" s="94">
        <f t="shared" si="1244"/>
        <v>0.29725966127329151</v>
      </c>
      <c r="GV387" s="94">
        <f t="shared" si="1245"/>
        <v>9.5294698817499759E-2</v>
      </c>
      <c r="GW387" s="94">
        <f t="shared" si="1246"/>
        <v>0.13872569356155401</v>
      </c>
      <c r="GX387" s="94">
        <f t="shared" si="1247"/>
        <v>0.22102856609627791</v>
      </c>
      <c r="GY387" s="94">
        <f t="shared" si="1248"/>
        <v>0.11404037739167577</v>
      </c>
      <c r="GZ387" s="94">
        <f t="shared" si="1249"/>
        <v>0.29985146612285035</v>
      </c>
      <c r="HA387" s="94">
        <f t="shared" si="1250"/>
        <v>0.2297148860977124</v>
      </c>
      <c r="HB387" s="94">
        <f t="shared" si="1251"/>
        <v>0.21176582637418773</v>
      </c>
      <c r="HC387" s="94">
        <f t="shared" si="1252"/>
        <v>0.16399875654529525</v>
      </c>
      <c r="HD387" s="94">
        <f t="shared" si="1319"/>
        <v>-1</v>
      </c>
      <c r="HE387" s="94">
        <f t="shared" si="1320"/>
        <v>5.3161163622503553E-2</v>
      </c>
      <c r="HF387" s="94">
        <f t="shared" si="1321"/>
        <v>2.4817283525786342</v>
      </c>
      <c r="HG387" s="94">
        <f t="shared" si="1322"/>
        <v>-0.23355687442002207</v>
      </c>
      <c r="HH387" s="94">
        <f t="shared" si="1323"/>
        <v>-0.26565015067124104</v>
      </c>
      <c r="HI387" s="94">
        <f t="shared" si="1324"/>
        <v>0.88261062228380394</v>
      </c>
      <c r="HJ387" s="366">
        <f t="shared" si="1325"/>
        <v>-0.17465217292809052</v>
      </c>
      <c r="HK387" s="366">
        <f t="shared" si="1326"/>
        <v>8.8160417063992969E-3</v>
      </c>
      <c r="HL387" s="366">
        <f t="shared" si="1327"/>
        <v>0.11820572631119042</v>
      </c>
      <c r="HM387" s="94">
        <f t="shared" si="1186"/>
        <v>0</v>
      </c>
      <c r="HN387" s="94">
        <f t="shared" si="1253"/>
        <v>0.17465217292809052</v>
      </c>
      <c r="HO387" s="94">
        <f t="shared" si="1254"/>
        <v>0.16583613122169122</v>
      </c>
      <c r="HP387" s="94">
        <f t="shared" si="1255"/>
        <v>4.7630404910500794E-2</v>
      </c>
      <c r="HQ387" s="94">
        <f t="shared" si="1256"/>
        <v>6.2144734972289326E-2</v>
      </c>
      <c r="HR387" s="94">
        <f t="shared" si="1257"/>
        <v>8.4625516065800849E-2</v>
      </c>
      <c r="HS387" s="94">
        <f t="shared" si="1258"/>
        <v>4.4951151907950689E-2</v>
      </c>
      <c r="HT387" s="94">
        <f t="shared" si="1259"/>
        <v>9.2231502077475117E-2</v>
      </c>
      <c r="HU387" s="94">
        <f t="shared" si="1260"/>
        <v>6.8852162402807338E-2</v>
      </c>
      <c r="HV387" s="94">
        <f t="shared" si="1261"/>
        <v>6.4180025089566578E-2</v>
      </c>
      <c r="HW387" s="94">
        <f t="shared" si="1262"/>
        <v>5.8059646009085343E-2</v>
      </c>
      <c r="HX387" s="94" t="e">
        <f t="shared" si="1328"/>
        <v>#VALUE!</v>
      </c>
      <c r="HY387" s="94">
        <f t="shared" si="1329"/>
        <v>0.15069877827663236</v>
      </c>
      <c r="HZ387" s="94">
        <f t="shared" si="1330"/>
        <v>0.1489359005288145</v>
      </c>
      <c r="IA387" s="94">
        <f t="shared" si="1331"/>
        <v>0.1371436039970157</v>
      </c>
      <c r="IB387" s="94">
        <f t="shared" si="1332"/>
        <v>0.13422143920908847</v>
      </c>
      <c r="IC387" s="94">
        <f t="shared" si="1333"/>
        <v>0.21734056009394029</v>
      </c>
      <c r="ID387" s="366" t="e">
        <f t="shared" si="1334"/>
        <v>#VALUE!</v>
      </c>
      <c r="IE387" s="366">
        <f t="shared" si="1335"/>
        <v>8.6993951216320808E-2</v>
      </c>
      <c r="IF387" s="366">
        <f t="shared" si="1336"/>
        <v>7.4831236407424395E-2</v>
      </c>
      <c r="IG387" s="94" t="str">
        <f t="shared" si="1187"/>
        <v>i.a.</v>
      </c>
      <c r="IH387" s="94">
        <f t="shared" si="1263"/>
        <v>0.66426439900076883</v>
      </c>
      <c r="II387" s="94">
        <f t="shared" si="1264"/>
        <v>0.57727044778444803</v>
      </c>
      <c r="IJ387" s="94">
        <f t="shared" si="1265"/>
        <v>0.50243921137702363</v>
      </c>
      <c r="IK387" s="94">
        <f t="shared" si="1266"/>
        <v>0.44184323739848624</v>
      </c>
      <c r="IL387" s="94">
        <f t="shared" si="1267"/>
        <v>0.38955641475670827</v>
      </c>
      <c r="IM387" s="94">
        <f t="shared" si="1268"/>
        <v>0.32000610800863055</v>
      </c>
      <c r="IN387" s="94">
        <f t="shared" si="1269"/>
        <v>0.29030194685750099</v>
      </c>
      <c r="IO387" s="94">
        <f t="shared" si="1270"/>
        <v>0.2480594475354419</v>
      </c>
      <c r="IP387" s="94">
        <f t="shared" si="1271"/>
        <v>0.2302872133119255</v>
      </c>
      <c r="IQ387" s="94">
        <f t="shared" si="1272"/>
        <v>0.22852370998811425</v>
      </c>
      <c r="IR387" s="94">
        <f t="shared" si="1188"/>
        <v>0.28504806897316803</v>
      </c>
      <c r="IS387" s="94">
        <f t="shared" si="1337"/>
        <v>-1</v>
      </c>
      <c r="IT387" s="94">
        <f t="shared" si="1338"/>
        <v>4.6797235187402857E-2</v>
      </c>
      <c r="IU387" s="94">
        <f t="shared" si="1339"/>
        <v>1.9397618501215923</v>
      </c>
      <c r="IV387" s="94">
        <f t="shared" si="1340"/>
        <v>-0.2401014228107391</v>
      </c>
      <c r="IW387" s="94">
        <f t="shared" si="1341"/>
        <v>-0.28423419453739307</v>
      </c>
      <c r="IX387" s="94">
        <f t="shared" si="1342"/>
        <v>0.59297726814213425</v>
      </c>
      <c r="IY387" s="366">
        <f t="shared" si="1343"/>
        <v>-0.10684676509933959</v>
      </c>
      <c r="IZ387" s="366">
        <f t="shared" si="1344"/>
        <v>4.7766014537398288E-3</v>
      </c>
      <c r="JA387" s="366">
        <f t="shared" si="1345"/>
        <v>6.7349608427367369E-2</v>
      </c>
      <c r="JB387" s="392"/>
      <c r="JC387" s="94">
        <f t="shared" si="1273"/>
        <v>0.10684676509933959</v>
      </c>
      <c r="JD387" s="94">
        <f t="shared" si="1274"/>
        <v>0.10207016364559976</v>
      </c>
      <c r="JE387" s="94">
        <f t="shared" si="1275"/>
        <v>3.4720555218232391E-2</v>
      </c>
      <c r="JF387" s="94">
        <f t="shared" si="1276"/>
        <v>4.5691038594463461E-2</v>
      </c>
      <c r="JG387" s="94">
        <f t="shared" si="1277"/>
        <v>6.3835179392137717E-2</v>
      </c>
      <c r="JH387" s="94">
        <f t="shared" si="1278"/>
        <v>4.0072875281257303E-2</v>
      </c>
      <c r="JI387" s="94">
        <f t="shared" si="1279"/>
        <v>7.4575698572163299E-2</v>
      </c>
      <c r="JJ387" s="94">
        <f t="shared" si="1280"/>
        <v>6.3622156441059174E-2</v>
      </c>
      <c r="JK387" s="94">
        <f t="shared" si="1281"/>
        <v>6.0793430666548749E-2</v>
      </c>
      <c r="JL387" s="94">
        <f t="shared" si="1282"/>
        <v>6.1292755714426266E-2</v>
      </c>
      <c r="JM387" s="94">
        <f t="shared" si="1189"/>
        <v>6.1911528743041871E-2</v>
      </c>
      <c r="JN387" s="94" t="e">
        <f t="shared" si="1346"/>
        <v>#VALUE!</v>
      </c>
      <c r="JO387" s="94">
        <f t="shared" si="1347"/>
        <v>2.7727976598817376E-2</v>
      </c>
      <c r="JP387" s="94">
        <f t="shared" si="1348"/>
        <v>0.16594702011771589</v>
      </c>
      <c r="JQ387" s="94">
        <f t="shared" si="1349"/>
        <v>3.9848995159444192E-2</v>
      </c>
      <c r="JR387" s="94">
        <f t="shared" si="1350"/>
        <v>-5.7481759204517736E-2</v>
      </c>
      <c r="JS387" s="94">
        <f t="shared" si="1351"/>
        <v>9.9090362659240996E-2</v>
      </c>
      <c r="JT387" s="364" t="e">
        <f t="shared" si="1352"/>
        <v>#VALUE!</v>
      </c>
      <c r="JU387" s="364">
        <f t="shared" si="1353"/>
        <v>3.5565551181102384E-2</v>
      </c>
      <c r="JV387" s="364">
        <f t="shared" si="1354"/>
        <v>0.18255847794511104</v>
      </c>
      <c r="JW387" s="99" t="str">
        <f t="shared" si="1190"/>
        <v>i.a.</v>
      </c>
      <c r="JX387" s="99">
        <f t="shared" si="1283"/>
        <v>1.318225</v>
      </c>
      <c r="JY387" s="99">
        <f t="shared" si="1284"/>
        <v>1.2826594488188976</v>
      </c>
      <c r="JZ387" s="99">
        <f t="shared" si="1285"/>
        <v>1.1001009708737866</v>
      </c>
      <c r="KA387" s="99">
        <f t="shared" si="1286"/>
        <v>1.0579430051813472</v>
      </c>
      <c r="KB387" s="99">
        <f t="shared" si="1287"/>
        <v>1.1224642233856894</v>
      </c>
      <c r="KC387" s="99">
        <f t="shared" si="1288"/>
        <v>1.0212665505226481</v>
      </c>
      <c r="KD387" s="99">
        <f t="shared" si="1289"/>
        <v>1.1491005199306759</v>
      </c>
      <c r="KE387" s="99">
        <f t="shared" si="1290"/>
        <v>1.1251762376237624</v>
      </c>
      <c r="KF387" s="99">
        <f t="shared" si="1191"/>
        <v>1.1002877846790891</v>
      </c>
      <c r="KG387" s="99">
        <f t="shared" si="1192"/>
        <v>1.0995072115384614</v>
      </c>
      <c r="KH387" s="99">
        <f t="shared" si="1193"/>
        <v>1.1304308510638297</v>
      </c>
      <c r="KI387" s="94">
        <f t="shared" si="1355"/>
        <v>-1</v>
      </c>
      <c r="KJ387" s="94">
        <f t="shared" si="1356"/>
        <v>0.10624601018290827</v>
      </c>
      <c r="KK387" s="94">
        <f t="shared" si="1357"/>
        <v>2.529095782879724</v>
      </c>
      <c r="KL387" s="94">
        <f t="shared" si="1358"/>
        <v>-0.19658922279520991</v>
      </c>
      <c r="KM387" s="94">
        <f t="shared" si="1359"/>
        <v>-0.32327693342123409</v>
      </c>
      <c r="KN387" s="94">
        <f t="shared" si="1360"/>
        <v>1.0911120691851195</v>
      </c>
      <c r="KO387" s="364">
        <f t="shared" si="1361"/>
        <v>-0.14038653846153848</v>
      </c>
      <c r="KP387" s="364">
        <f t="shared" si="1362"/>
        <v>1.3482995154451866E-2</v>
      </c>
      <c r="KQ387" s="364">
        <f t="shared" si="1363"/>
        <v>9.0944320006115742E-2</v>
      </c>
      <c r="KR387" s="308"/>
      <c r="KS387" s="308">
        <f t="shared" si="1291"/>
        <v>0.14038653846153848</v>
      </c>
      <c r="KT387" s="308">
        <f t="shared" si="1292"/>
        <v>0.12690354330708661</v>
      </c>
      <c r="KU387" s="308">
        <f t="shared" si="1293"/>
        <v>3.5959223300970872E-2</v>
      </c>
      <c r="KV387" s="308">
        <f t="shared" si="1294"/>
        <v>4.4758203799654575E-2</v>
      </c>
      <c r="KW387" s="308">
        <f t="shared" si="1295"/>
        <v>6.6139616055846423E-2</v>
      </c>
      <c r="KX387" s="308">
        <f t="shared" si="1296"/>
        <v>3.1628919860627179E-2</v>
      </c>
      <c r="KY387" s="308">
        <f t="shared" si="1297"/>
        <v>7.5046793760831884E-2</v>
      </c>
      <c r="KZ387" s="308">
        <f t="shared" si="1298"/>
        <v>5.7148514851485151E-2</v>
      </c>
      <c r="LA387" s="308">
        <f t="shared" si="1299"/>
        <v>5.0637681159420286E-2</v>
      </c>
      <c r="LB387" s="308">
        <f t="shared" si="1300"/>
        <v>4.8824519230769234E-2</v>
      </c>
      <c r="LC387" s="308">
        <f t="shared" si="1194"/>
        <v>4.5188829787234042E-2</v>
      </c>
    </row>
    <row r="388" spans="1:315" s="10" customFormat="1" ht="15.75" customHeight="1" x14ac:dyDescent="0.3">
      <c r="A388" s="374" t="s">
        <v>518</v>
      </c>
      <c r="B388" s="171">
        <v>28843615</v>
      </c>
      <c r="C388" t="s">
        <v>511</v>
      </c>
      <c r="D388" s="4"/>
      <c r="E388">
        <v>1</v>
      </c>
      <c r="F388"/>
      <c r="G388">
        <v>701010</v>
      </c>
      <c r="H388"/>
      <c r="I388" s="188">
        <v>45104</v>
      </c>
      <c r="J388" s="176"/>
      <c r="K388" s="176" t="s">
        <v>132</v>
      </c>
      <c r="L388" s="178" t="s">
        <v>132</v>
      </c>
      <c r="M388" s="178" t="s">
        <v>132</v>
      </c>
      <c r="N388" s="178" t="s">
        <v>132</v>
      </c>
      <c r="O388" s="178" t="s">
        <v>132</v>
      </c>
      <c r="P388" s="178" t="s">
        <v>132</v>
      </c>
      <c r="Q388" s="94" t="e">
        <f t="shared" si="1301"/>
        <v>#DIV/0!</v>
      </c>
      <c r="R388" s="94" t="e">
        <f t="shared" si="1302"/>
        <v>#DIV/0!</v>
      </c>
      <c r="S388" s="94" t="e">
        <f t="shared" si="1303"/>
        <v>#DIV/0!</v>
      </c>
      <c r="T388" s="94" t="e">
        <f t="shared" si="1304"/>
        <v>#DIV/0!</v>
      </c>
      <c r="U388" s="94" t="e">
        <f t="shared" si="1305"/>
        <v>#DIV/0!</v>
      </c>
      <c r="V388" s="94">
        <f t="shared" si="1306"/>
        <v>-1</v>
      </c>
      <c r="W388" s="362">
        <f t="shared" si="1307"/>
        <v>0</v>
      </c>
      <c r="X388" s="362">
        <f t="shared" si="1308"/>
        <v>0</v>
      </c>
      <c r="Y388" s="362">
        <f t="shared" si="1309"/>
        <v>0</v>
      </c>
      <c r="Z388" s="100"/>
      <c r="AA388" s="396"/>
      <c r="AB388" s="208"/>
      <c r="AC388" s="208"/>
      <c r="AD388" s="228"/>
      <c r="AE388" s="228"/>
      <c r="AF388" s="203">
        <v>1027.1590000000001</v>
      </c>
      <c r="AG388" s="219">
        <v>833.73699999999997</v>
      </c>
      <c r="AH388" s="219">
        <v>961.41800000000001</v>
      </c>
      <c r="AI388" s="219">
        <v>843.16200000000003</v>
      </c>
      <c r="AJ388" s="219">
        <v>571.12</v>
      </c>
      <c r="AK388" s="220">
        <v>635.91200000000003</v>
      </c>
      <c r="AL388" s="94">
        <f t="shared" si="1170"/>
        <v>-1</v>
      </c>
      <c r="AM388" s="94">
        <f t="shared" si="1171"/>
        <v>-2.4301696673334771E-2</v>
      </c>
      <c r="AN388" s="94">
        <f t="shared" si="1195"/>
        <v>4.5549616546595333E-2</v>
      </c>
      <c r="AO388" s="94">
        <f t="shared" si="1196"/>
        <v>3.3215943652953495E-2</v>
      </c>
      <c r="AP388" s="94">
        <f t="shared" si="1197"/>
        <v>-4.9958178085316711E-2</v>
      </c>
      <c r="AQ388" s="94">
        <f t="shared" si="1198"/>
        <v>-0.95094548648865396</v>
      </c>
      <c r="AR388" s="362">
        <f t="shared" si="1172"/>
        <v>-26.338000000000001</v>
      </c>
      <c r="AS388" s="362">
        <f t="shared" si="1199"/>
        <v>-0.65599999999999881</v>
      </c>
      <c r="AT388" s="362">
        <f t="shared" si="1200"/>
        <v>1.1759999999999984</v>
      </c>
      <c r="AU388" s="266"/>
      <c r="AV388" s="266">
        <v>26.338000000000001</v>
      </c>
      <c r="AW388" s="201">
        <v>26.994</v>
      </c>
      <c r="AX388" s="201">
        <v>25.818000000000001</v>
      </c>
      <c r="AY388" s="201">
        <v>24.988</v>
      </c>
      <c r="AZ388" s="205">
        <v>26.302</v>
      </c>
      <c r="BA388" s="267">
        <v>536.17899999999997</v>
      </c>
      <c r="BB388" s="220">
        <v>406.81200000000001</v>
      </c>
      <c r="BC388" s="219">
        <v>390.50200000000001</v>
      </c>
      <c r="BD388" s="219">
        <v>390.94200000000001</v>
      </c>
      <c r="BE388" s="219">
        <v>295.78300000000002</v>
      </c>
      <c r="BF388" s="220">
        <v>303.15100000000001</v>
      </c>
      <c r="BG388" s="94">
        <f t="shared" si="1173"/>
        <v>-1</v>
      </c>
      <c r="BH388" s="94">
        <f t="shared" si="1201"/>
        <v>1.2305008721654622</v>
      </c>
      <c r="BI388" s="94">
        <f t="shared" si="1202"/>
        <v>-2007.4999999999998</v>
      </c>
      <c r="BJ388" s="94">
        <f t="shared" si="1203"/>
        <v>1.0120481927710843</v>
      </c>
      <c r="BK388" s="94">
        <f t="shared" si="1204"/>
        <v>-1.0157974876284737</v>
      </c>
      <c r="BL388" s="94">
        <f t="shared" si="1205"/>
        <v>-0.92648098006702617</v>
      </c>
      <c r="BM388" s="362">
        <f t="shared" si="1174"/>
        <v>-0.92500000000000004</v>
      </c>
      <c r="BN388" s="362">
        <f t="shared" si="1206"/>
        <v>4.9379999999999997</v>
      </c>
      <c r="BO388" s="362">
        <f t="shared" si="1207"/>
        <v>-4.0149999999999997</v>
      </c>
      <c r="BP388" s="266"/>
      <c r="BQ388" s="266">
        <v>0.92500000000000004</v>
      </c>
      <c r="BR388" s="201">
        <v>-4.0129999999999999</v>
      </c>
      <c r="BS388" s="201">
        <v>2E-3</v>
      </c>
      <c r="BT388" s="201">
        <v>-0.16600000000000001</v>
      </c>
      <c r="BU388" s="201">
        <v>10.507999999999999</v>
      </c>
      <c r="BV388" s="266">
        <v>142.929</v>
      </c>
      <c r="BW388" s="101">
        <v>93.903999999999996</v>
      </c>
      <c r="BX388" s="103">
        <v>30.184000000000001</v>
      </c>
      <c r="BY388" s="103">
        <v>57.966000000000001</v>
      </c>
      <c r="BZ388" s="103">
        <v>48.584000000000003</v>
      </c>
      <c r="CA388" s="103">
        <v>48.052</v>
      </c>
      <c r="CB388" s="94">
        <f t="shared" si="1175"/>
        <v>-1</v>
      </c>
      <c r="CC388" s="94">
        <f t="shared" si="1208"/>
        <v>0.10720116382445656</v>
      </c>
      <c r="CD388" s="94">
        <f t="shared" si="1209"/>
        <v>8.636100233550488E-2</v>
      </c>
      <c r="CE388" s="94">
        <f t="shared" si="1210"/>
        <v>0.19110234189261732</v>
      </c>
      <c r="CF388" s="94">
        <f t="shared" si="1211"/>
        <v>0.14075859161874771</v>
      </c>
      <c r="CG388" s="94">
        <f t="shared" si="1212"/>
        <v>8.8178185727811331E-3</v>
      </c>
      <c r="CH388" s="362">
        <f t="shared" si="1176"/>
        <v>-205.49100000000001</v>
      </c>
      <c r="CI388" s="362">
        <f t="shared" si="1213"/>
        <v>19.896000000000015</v>
      </c>
      <c r="CJ388" s="362">
        <f t="shared" si="1214"/>
        <v>14.753999999999991</v>
      </c>
      <c r="CK388" s="100"/>
      <c r="CL388" s="100">
        <v>205.49100000000001</v>
      </c>
      <c r="CM388" s="208">
        <v>185.595</v>
      </c>
      <c r="CN388" s="208">
        <v>170.84100000000001</v>
      </c>
      <c r="CO388" s="208">
        <v>143.43100000000001</v>
      </c>
      <c r="CP388" s="208">
        <v>125.733</v>
      </c>
      <c r="CQ388" s="100">
        <v>124.634</v>
      </c>
      <c r="CR388" s="102">
        <v>80.775999999999996</v>
      </c>
      <c r="CS388" s="102">
        <v>15.073</v>
      </c>
      <c r="CT388" s="102">
        <v>38.814999999999998</v>
      </c>
      <c r="CU388" s="102">
        <v>33.350999999999999</v>
      </c>
      <c r="CV388" s="102">
        <v>63.265000000000001</v>
      </c>
      <c r="CW388" s="94">
        <f t="shared" si="1177"/>
        <v>-1</v>
      </c>
      <c r="CX388" s="94">
        <f t="shared" si="1215"/>
        <v>0.34231645535690358</v>
      </c>
      <c r="CY388" s="94">
        <f t="shared" si="1216"/>
        <v>8.7693007417082539E-2</v>
      </c>
      <c r="CZ388" s="94">
        <f t="shared" si="1217"/>
        <v>0.19796585543043954</v>
      </c>
      <c r="DA388" s="94">
        <f t="shared" si="1218"/>
        <v>0.11148551596698689</v>
      </c>
      <c r="DB388" s="94">
        <f t="shared" si="1219"/>
        <v>0.78093196902654882</v>
      </c>
      <c r="DC388" s="362">
        <f t="shared" si="1178"/>
        <v>-250.38900000000001</v>
      </c>
      <c r="DD388" s="362">
        <f t="shared" si="1220"/>
        <v>63.854000000000013</v>
      </c>
      <c r="DE388" s="362">
        <f t="shared" si="1221"/>
        <v>15.038999999999987</v>
      </c>
      <c r="DF388" s="266"/>
      <c r="DG388" s="266">
        <v>250.38900000000001</v>
      </c>
      <c r="DH388" s="201">
        <v>186.535</v>
      </c>
      <c r="DI388" s="201">
        <v>171.49600000000001</v>
      </c>
      <c r="DJ388" s="201">
        <v>143.15600000000001</v>
      </c>
      <c r="DK388" s="201">
        <v>128.797</v>
      </c>
      <c r="DL388" s="266">
        <v>72.319999999999993</v>
      </c>
      <c r="DM388" s="103">
        <v>59.970999999999997</v>
      </c>
      <c r="DN388" s="103">
        <v>6.5000000000000002E-2</v>
      </c>
      <c r="DO388" s="103">
        <v>16112</v>
      </c>
      <c r="DP388" s="103">
        <v>13.648</v>
      </c>
      <c r="DQ388" s="103">
        <v>47.024000000000001</v>
      </c>
      <c r="DR388" s="94">
        <f t="shared" si="1179"/>
        <v>-1</v>
      </c>
      <c r="DS388" s="94">
        <f t="shared" si="1222"/>
        <v>2.9371905392024935E-4</v>
      </c>
      <c r="DT388" s="94">
        <f t="shared" si="1223"/>
        <v>9.2741338681540608E-2</v>
      </c>
      <c r="DU388" s="94">
        <f t="shared" si="1224"/>
        <v>0.16631527905736299</v>
      </c>
      <c r="DV388" s="94">
        <f t="shared" si="1225"/>
        <v>0.16121280098739413</v>
      </c>
      <c r="DW388" s="94">
        <f t="shared" si="1226"/>
        <v>1.3465769605809403</v>
      </c>
      <c r="DX388" s="362">
        <f t="shared" si="1180"/>
        <v>-1314.567</v>
      </c>
      <c r="DY388" s="362">
        <f t="shared" si="1227"/>
        <v>0.38599999999996726</v>
      </c>
      <c r="DZ388" s="362">
        <f t="shared" si="1228"/>
        <v>111.53500000000008</v>
      </c>
      <c r="EA388" s="100"/>
      <c r="EB388" s="100">
        <v>1314.567</v>
      </c>
      <c r="EC388" s="208">
        <v>1314.181</v>
      </c>
      <c r="ED388" s="208">
        <v>1202.646</v>
      </c>
      <c r="EE388" s="208">
        <v>1031.1500000000001</v>
      </c>
      <c r="EF388" s="208">
        <v>887.99400000000003</v>
      </c>
      <c r="EG388" s="100">
        <v>378.42099999999999</v>
      </c>
      <c r="EH388" s="102">
        <v>323.29300000000001</v>
      </c>
      <c r="EI388" s="102">
        <v>264.262</v>
      </c>
      <c r="EJ388" s="102">
        <v>314.15699999999998</v>
      </c>
      <c r="EK388" s="102">
        <v>298.37700000000001</v>
      </c>
      <c r="EL388" s="102">
        <v>285.00599999999997</v>
      </c>
      <c r="EM388" s="94">
        <f t="shared" si="1181"/>
        <v>-1</v>
      </c>
      <c r="EN388" s="94">
        <f t="shared" si="1229"/>
        <v>3.2602619925825069E-2</v>
      </c>
      <c r="EO388" s="94">
        <f t="shared" si="1230"/>
        <v>0.12075456560328147</v>
      </c>
      <c r="EP388" s="94">
        <f t="shared" si="1231"/>
        <v>4.142963972833752E-2</v>
      </c>
      <c r="EQ388" s="94">
        <f t="shared" si="1232"/>
        <v>-1.1355485340988163E-2</v>
      </c>
      <c r="ER388" s="94">
        <f t="shared" si="1233"/>
        <v>0.21185047262243509</v>
      </c>
      <c r="ES388" s="362">
        <f t="shared" si="1182"/>
        <v>-1730.9590000000001</v>
      </c>
      <c r="ET388" s="362">
        <f t="shared" si="1234"/>
        <v>54.652000000000044</v>
      </c>
      <c r="EU388" s="362">
        <f t="shared" si="1235"/>
        <v>180.61200000000008</v>
      </c>
      <c r="EV388" s="100"/>
      <c r="EW388" s="100">
        <v>1730.9590000000001</v>
      </c>
      <c r="EX388" s="208">
        <v>1676.307</v>
      </c>
      <c r="EY388" s="208">
        <v>1495.6949999999999</v>
      </c>
      <c r="EZ388" s="208">
        <v>1436.194</v>
      </c>
      <c r="FA388" s="208">
        <v>1452.69</v>
      </c>
      <c r="FB388" s="100">
        <v>1198.7370000000001</v>
      </c>
      <c r="FC388" s="102">
        <v>1369.0640000000001</v>
      </c>
      <c r="FD388" s="102">
        <v>1029.6010000000001</v>
      </c>
      <c r="FE388" s="102">
        <v>1084.2470000000001</v>
      </c>
      <c r="FF388" s="102">
        <v>866.59299999999996</v>
      </c>
      <c r="FG388" s="102">
        <v>890.72299999999996</v>
      </c>
      <c r="FH388" s="94">
        <f t="shared" si="1183"/>
        <v>-1</v>
      </c>
      <c r="FI388" s="94">
        <f t="shared" si="1236"/>
        <v>0</v>
      </c>
      <c r="FJ388" s="94">
        <f t="shared" si="1237"/>
        <v>3.0303030303030304E-2</v>
      </c>
      <c r="FK388" s="94">
        <f t="shared" si="1238"/>
        <v>3.125E-2</v>
      </c>
      <c r="FL388" s="94">
        <f t="shared" si="1239"/>
        <v>-3.0303030303030304E-2</v>
      </c>
      <c r="FM388" s="94">
        <f t="shared" si="1240"/>
        <v>-0.95510204081632655</v>
      </c>
      <c r="FN388" s="362">
        <f t="shared" si="1184"/>
        <v>-34</v>
      </c>
      <c r="FO388" s="362">
        <f t="shared" si="1241"/>
        <v>0</v>
      </c>
      <c r="FP388" s="362">
        <f t="shared" si="1242"/>
        <v>1</v>
      </c>
      <c r="FQ388" s="486"/>
      <c r="FR388" s="486">
        <v>34</v>
      </c>
      <c r="FS388" s="2">
        <v>34</v>
      </c>
      <c r="FT388" s="2">
        <v>33</v>
      </c>
      <c r="FU388" s="2">
        <v>32</v>
      </c>
      <c r="FV388" s="2">
        <v>33</v>
      </c>
      <c r="FW388" s="486">
        <v>735</v>
      </c>
      <c r="FX388" s="96">
        <v>1005</v>
      </c>
      <c r="FY388" s="96">
        <v>887</v>
      </c>
      <c r="FZ388" s="96">
        <v>845</v>
      </c>
      <c r="GA388" s="96">
        <v>508</v>
      </c>
      <c r="GB388" s="96">
        <v>523</v>
      </c>
      <c r="GC388" s="96"/>
      <c r="GD388" s="35"/>
      <c r="GE388" s="1" t="s">
        <v>77</v>
      </c>
      <c r="GF388" s="336"/>
      <c r="GG388" s="1">
        <v>9000</v>
      </c>
      <c r="GH388" s="1" t="s">
        <v>315</v>
      </c>
      <c r="GI388" s="120" t="s">
        <v>93</v>
      </c>
      <c r="GJ388" s="94">
        <f t="shared" si="1310"/>
        <v>-1</v>
      </c>
      <c r="GK388" s="94">
        <f t="shared" si="1311"/>
        <v>6.0061209193432032E-2</v>
      </c>
      <c r="GL388" s="94">
        <f t="shared" si="1312"/>
        <v>-3.580625065884889E-2</v>
      </c>
      <c r="GM388" s="94">
        <f t="shared" si="1313"/>
        <v>2.3323935054573211E-2</v>
      </c>
      <c r="GN388" s="94">
        <f t="shared" si="1314"/>
        <v>-0.24723012353171203</v>
      </c>
      <c r="GO388" s="94">
        <f t="shared" si="1315"/>
        <v>-0.4410192656104196</v>
      </c>
      <c r="GP388" s="366">
        <f t="shared" si="1316"/>
        <v>-0.15634134576612138</v>
      </c>
      <c r="GQ388" s="366">
        <f t="shared" si="1317"/>
        <v>8.8580264914950579E-3</v>
      </c>
      <c r="GR388" s="366">
        <f t="shared" si="1318"/>
        <v>-5.476933138754303E-3</v>
      </c>
      <c r="GS388" s="94">
        <f t="shared" si="1185"/>
        <v>0</v>
      </c>
      <c r="GT388" s="94">
        <f t="shared" si="1243"/>
        <v>0.15634134576612138</v>
      </c>
      <c r="GU388" s="94">
        <f t="shared" si="1244"/>
        <v>0.14748331927462632</v>
      </c>
      <c r="GV388" s="94">
        <f t="shared" si="1245"/>
        <v>0.15296025241338063</v>
      </c>
      <c r="GW388" s="94">
        <f t="shared" si="1246"/>
        <v>0.14947393212807375</v>
      </c>
      <c r="GX388" s="94">
        <f t="shared" si="1247"/>
        <v>0.19856524125188033</v>
      </c>
      <c r="GY388" s="94">
        <f t="shared" si="1248"/>
        <v>0.35522734333360889</v>
      </c>
      <c r="GZ388" s="94">
        <f t="shared" si="1249"/>
        <v>0.27495638706163672</v>
      </c>
      <c r="HA388" s="94">
        <f t="shared" si="1250"/>
        <v>5.2117928352975962E-2</v>
      </c>
      <c r="HB388" s="94">
        <f t="shared" si="1251"/>
        <v>0.12673582201151282</v>
      </c>
      <c r="HC388" s="94">
        <f t="shared" si="1252"/>
        <v>0.11433655077367698</v>
      </c>
      <c r="HD388" s="94">
        <f t="shared" si="1319"/>
        <v>-1</v>
      </c>
      <c r="HE388" s="94">
        <f t="shared" si="1320"/>
        <v>1.2145853090162584</v>
      </c>
      <c r="HF388" s="94">
        <f t="shared" si="1321"/>
        <v>-1855.6127267574232</v>
      </c>
      <c r="HG388" s="94">
        <f t="shared" si="1322"/>
        <v>1.0118714696652231</v>
      </c>
      <c r="HH388" s="94">
        <f t="shared" si="1323"/>
        <v>-1.0144989848087709</v>
      </c>
      <c r="HI388" s="94">
        <f t="shared" si="1324"/>
        <v>-0.92879976974553324</v>
      </c>
      <c r="HJ388" s="366">
        <f t="shared" si="1325"/>
        <v>-5.4295731533728216E-4</v>
      </c>
      <c r="HK388" s="366">
        <f t="shared" si="1326"/>
        <v>3.0732205371133085E-3</v>
      </c>
      <c r="HL388" s="366">
        <f t="shared" si="1327"/>
        <v>-2.5316275299063821E-3</v>
      </c>
      <c r="HM388" s="94">
        <f t="shared" si="1186"/>
        <v>0</v>
      </c>
      <c r="HN388" s="94">
        <f t="shared" si="1253"/>
        <v>5.4295731533728216E-4</v>
      </c>
      <c r="HO388" s="94">
        <f t="shared" si="1254"/>
        <v>-2.5302632217760264E-3</v>
      </c>
      <c r="HP388" s="94">
        <f t="shared" si="1255"/>
        <v>1.3643081303555489E-6</v>
      </c>
      <c r="HQ388" s="94">
        <f t="shared" si="1256"/>
        <v>-1.1492327140861316E-4</v>
      </c>
      <c r="HR388" s="94">
        <f t="shared" si="1257"/>
        <v>7.9262978011463252E-3</v>
      </c>
      <c r="HS388" s="94">
        <f t="shared" si="1258"/>
        <v>0.11132404730740426</v>
      </c>
      <c r="HT388" s="94">
        <f t="shared" si="1259"/>
        <v>7.8296885976157568E-2</v>
      </c>
      <c r="HU388" s="94">
        <f t="shared" si="1260"/>
        <v>2.855834478164939E-2</v>
      </c>
      <c r="HV388" s="94">
        <f t="shared" si="1261"/>
        <v>5.9426708494802236E-2</v>
      </c>
      <c r="HW388" s="94">
        <f t="shared" si="1262"/>
        <v>5.5293413364471737E-2</v>
      </c>
      <c r="HX388" s="94" t="e">
        <f t="shared" si="1328"/>
        <v>#VALUE!</v>
      </c>
      <c r="HY388" s="94">
        <f t="shared" si="1329"/>
        <v>-3.1288803890721993E-2</v>
      </c>
      <c r="HZ388" s="94">
        <f t="shared" si="1330"/>
        <v>-2.4994970158039798E-2</v>
      </c>
      <c r="IA388" s="94">
        <f t="shared" si="1331"/>
        <v>0.11991750048673723</v>
      </c>
      <c r="IB388" s="94">
        <f t="shared" si="1332"/>
        <v>0.17455039073159884</v>
      </c>
      <c r="IC388" s="94">
        <f t="shared" si="1333"/>
        <v>0.93635849768079538</v>
      </c>
      <c r="ID388" s="366" t="e">
        <f t="shared" si="1334"/>
        <v>#VALUE!</v>
      </c>
      <c r="IE388" s="366">
        <f t="shared" si="1335"/>
        <v>-2.4529606799895798E-2</v>
      </c>
      <c r="IF388" s="366">
        <f t="shared" si="1336"/>
        <v>-2.0097747789947773E-2</v>
      </c>
      <c r="IG388" s="94" t="str">
        <f t="shared" si="1187"/>
        <v>i.a.</v>
      </c>
      <c r="IH388" s="94">
        <f t="shared" si="1263"/>
        <v>0.75944433114822474</v>
      </c>
      <c r="II388" s="94">
        <f t="shared" si="1264"/>
        <v>0.78397393794812054</v>
      </c>
      <c r="IJ388" s="94">
        <f t="shared" si="1265"/>
        <v>0.80407168573806831</v>
      </c>
      <c r="IK388" s="94">
        <f t="shared" si="1266"/>
        <v>0.71797403414859007</v>
      </c>
      <c r="IL388" s="94">
        <f t="shared" si="1267"/>
        <v>0.61127563347995784</v>
      </c>
      <c r="IM388" s="94">
        <f t="shared" si="1268"/>
        <v>0.31568308978533238</v>
      </c>
      <c r="IN388" s="94">
        <f t="shared" si="1269"/>
        <v>0.23614162668801458</v>
      </c>
      <c r="IO388" s="94">
        <f t="shared" si="1270"/>
        <v>0.2566644748791036</v>
      </c>
      <c r="IP388" s="94">
        <f t="shared" si="1271"/>
        <v>0.28974670900634264</v>
      </c>
      <c r="IQ388" s="94">
        <f t="shared" si="1272"/>
        <v>0.34431042023187358</v>
      </c>
      <c r="IR388" s="94">
        <f t="shared" si="1188"/>
        <v>0.3199715287468719</v>
      </c>
      <c r="IS388" s="94" t="e">
        <f t="shared" si="1337"/>
        <v>#VALUE!</v>
      </c>
      <c r="IT388" s="94" t="e">
        <f t="shared" si="1338"/>
        <v>#VALUE!</v>
      </c>
      <c r="IU388" s="94" t="e">
        <f t="shared" si="1339"/>
        <v>#VALUE!</v>
      </c>
      <c r="IV388" s="94" t="e">
        <f t="shared" si="1340"/>
        <v>#VALUE!</v>
      </c>
      <c r="IW388" s="94" t="e">
        <f t="shared" si="1341"/>
        <v>#VALUE!</v>
      </c>
      <c r="IX388" s="94" t="e">
        <f t="shared" si="1342"/>
        <v>#VALUE!</v>
      </c>
      <c r="IY388" s="366" t="e">
        <f t="shared" si="1343"/>
        <v>#VALUE!</v>
      </c>
      <c r="IZ388" s="366" t="e">
        <f t="shared" si="1344"/>
        <v>#VALUE!</v>
      </c>
      <c r="JA388" s="366" t="e">
        <f t="shared" si="1345"/>
        <v>#VALUE!</v>
      </c>
      <c r="JB388" s="392"/>
      <c r="JC388" s="94" t="str">
        <f t="shared" si="1273"/>
        <v>i.a.</v>
      </c>
      <c r="JD388" s="94" t="str">
        <f t="shared" si="1274"/>
        <v>i.a.</v>
      </c>
      <c r="JE388" s="94" t="str">
        <f t="shared" si="1275"/>
        <v>i.a.</v>
      </c>
      <c r="JF388" s="94" t="str">
        <f t="shared" si="1276"/>
        <v>i.a.</v>
      </c>
      <c r="JG388" s="94" t="str">
        <f t="shared" si="1277"/>
        <v>i.a.</v>
      </c>
      <c r="JH388" s="94">
        <f t="shared" si="1278"/>
        <v>0.13914982977318993</v>
      </c>
      <c r="JI388" s="94">
        <f t="shared" si="1279"/>
        <v>0.1126302419108184</v>
      </c>
      <c r="JJ388" s="94">
        <f t="shared" si="1280"/>
        <v>3.1395293202332392E-2</v>
      </c>
      <c r="JK388" s="94">
        <f t="shared" si="1281"/>
        <v>6.87483544087613E-2</v>
      </c>
      <c r="JL388" s="94">
        <f t="shared" si="1282"/>
        <v>8.5067936685810336E-2</v>
      </c>
      <c r="JM388" s="94">
        <f t="shared" si="1189"/>
        <v>7.5563914503893617E-2</v>
      </c>
      <c r="JN388" s="94" t="e">
        <f t="shared" si="1346"/>
        <v>#VALUE!</v>
      </c>
      <c r="JO388" s="94" t="e">
        <f t="shared" si="1347"/>
        <v>#DIV/0!</v>
      </c>
      <c r="JP388" s="94" t="e">
        <f t="shared" si="1348"/>
        <v>#DIV/0!</v>
      </c>
      <c r="JQ388" s="94" t="e">
        <f t="shared" si="1349"/>
        <v>#DIV/0!</v>
      </c>
      <c r="JR388" s="94" t="e">
        <f t="shared" si="1350"/>
        <v>#DIV/0!</v>
      </c>
      <c r="JS388" s="94">
        <f t="shared" si="1351"/>
        <v>-1</v>
      </c>
      <c r="JT388" s="364" t="e">
        <f t="shared" si="1352"/>
        <v>#VALUE!</v>
      </c>
      <c r="JU388" s="364">
        <f t="shared" si="1353"/>
        <v>0</v>
      </c>
      <c r="JV388" s="364">
        <f t="shared" si="1354"/>
        <v>0</v>
      </c>
      <c r="JW388" s="99" t="str">
        <f t="shared" si="1190"/>
        <v>i.a.</v>
      </c>
      <c r="JX388" s="99">
        <f t="shared" si="1283"/>
        <v>0</v>
      </c>
      <c r="JY388" s="99">
        <f t="shared" si="1284"/>
        <v>0</v>
      </c>
      <c r="JZ388" s="99">
        <f t="shared" si="1285"/>
        <v>0</v>
      </c>
      <c r="KA388" s="99">
        <f t="shared" si="1286"/>
        <v>0</v>
      </c>
      <c r="KB388" s="99">
        <f t="shared" si="1287"/>
        <v>0</v>
      </c>
      <c r="KC388" s="99">
        <f t="shared" si="1288"/>
        <v>1.3974952380952383</v>
      </c>
      <c r="KD388" s="99">
        <f t="shared" si="1289"/>
        <v>0.82958905472636812</v>
      </c>
      <c r="KE388" s="99">
        <f t="shared" si="1290"/>
        <v>1.0838985343855694</v>
      </c>
      <c r="KF388" s="99">
        <f t="shared" si="1191"/>
        <v>0.99782485207100591</v>
      </c>
      <c r="KG388" s="99">
        <f t="shared" si="1192"/>
        <v>1.1242519685039369</v>
      </c>
      <c r="KH388" s="99">
        <f t="shared" si="1193"/>
        <v>1.2158929254302104</v>
      </c>
      <c r="KI388" s="94">
        <f t="shared" si="1355"/>
        <v>-1</v>
      </c>
      <c r="KJ388" s="94">
        <f t="shared" si="1356"/>
        <v>0.10720116382445653</v>
      </c>
      <c r="KK388" s="94">
        <f t="shared" si="1357"/>
        <v>5.440920814916652E-2</v>
      </c>
      <c r="KL388" s="94">
        <f t="shared" si="1358"/>
        <v>0.15500833153223503</v>
      </c>
      <c r="KM388" s="94">
        <f t="shared" si="1359"/>
        <v>0.17640729760683352</v>
      </c>
      <c r="KN388" s="94">
        <f t="shared" si="1360"/>
        <v>21.469124140939218</v>
      </c>
      <c r="KO388" s="364">
        <f t="shared" si="1361"/>
        <v>-6.0438529411764712</v>
      </c>
      <c r="KP388" s="364">
        <f t="shared" si="1362"/>
        <v>0.58517647058823563</v>
      </c>
      <c r="KQ388" s="364">
        <f t="shared" si="1363"/>
        <v>0.28167647058823508</v>
      </c>
      <c r="KR388" s="308"/>
      <c r="KS388" s="308">
        <f t="shared" si="1291"/>
        <v>6.0438529411764712</v>
      </c>
      <c r="KT388" s="308">
        <f t="shared" si="1292"/>
        <v>5.4586764705882356</v>
      </c>
      <c r="KU388" s="308">
        <f t="shared" si="1293"/>
        <v>5.1770000000000005</v>
      </c>
      <c r="KV388" s="308">
        <f t="shared" si="1294"/>
        <v>4.4822187500000004</v>
      </c>
      <c r="KW388" s="308">
        <f t="shared" si="1295"/>
        <v>3.8100909090909094</v>
      </c>
      <c r="KX388" s="308">
        <f t="shared" si="1296"/>
        <v>0.16957006802721089</v>
      </c>
      <c r="KY388" s="308">
        <f t="shared" si="1297"/>
        <v>8.0374129353233834E-2</v>
      </c>
      <c r="KZ388" s="308">
        <f t="shared" si="1298"/>
        <v>1.6993235625704622E-2</v>
      </c>
      <c r="LA388" s="308">
        <f t="shared" si="1299"/>
        <v>4.593491124260355E-2</v>
      </c>
      <c r="LB388" s="308">
        <f t="shared" si="1300"/>
        <v>6.5651574803149607E-2</v>
      </c>
      <c r="LC388" s="308">
        <f t="shared" si="1194"/>
        <v>0.12096558317399618</v>
      </c>
    </row>
    <row r="389" spans="1:315" s="10" customFormat="1" ht="15.75" customHeight="1" x14ac:dyDescent="0.3">
      <c r="A389" s="348" t="s">
        <v>710</v>
      </c>
      <c r="B389" s="171">
        <v>15134739</v>
      </c>
      <c r="C389" t="s">
        <v>511</v>
      </c>
      <c r="D389" s="4"/>
      <c r="E389">
        <v>1</v>
      </c>
      <c r="F389"/>
      <c r="G389">
        <v>162300</v>
      </c>
      <c r="H389" t="s">
        <v>711</v>
      </c>
      <c r="I389" s="193">
        <v>45105</v>
      </c>
      <c r="J389" s="176"/>
      <c r="K389" s="176" t="s">
        <v>132</v>
      </c>
      <c r="L389" s="176" t="s">
        <v>132</v>
      </c>
      <c r="M389" s="176" t="s">
        <v>132</v>
      </c>
      <c r="N389" s="176" t="s">
        <v>132</v>
      </c>
      <c r="O389" s="182" t="s">
        <v>132</v>
      </c>
      <c r="P389" s="176" t="s">
        <v>132</v>
      </c>
      <c r="Q389" s="94">
        <f t="shared" si="1301"/>
        <v>-1</v>
      </c>
      <c r="R389" s="94">
        <f t="shared" si="1302"/>
        <v>-3.9335892614646983E-3</v>
      </c>
      <c r="S389" s="94">
        <f t="shared" si="1303"/>
        <v>0.11590090303403411</v>
      </c>
      <c r="T389" s="94">
        <f t="shared" si="1304"/>
        <v>7.8703562717162612E-2</v>
      </c>
      <c r="U389" s="94">
        <f t="shared" si="1305"/>
        <v>5.6925677511392436E-3</v>
      </c>
      <c r="V389" s="94">
        <f t="shared" si="1306"/>
        <v>-2.9818643984944049E-2</v>
      </c>
      <c r="W389" s="362">
        <f t="shared" si="1307"/>
        <v>-1220.5239999999999</v>
      </c>
      <c r="X389" s="362">
        <f t="shared" si="1308"/>
        <v>-4.8200000000001637</v>
      </c>
      <c r="Y389" s="362">
        <f t="shared" si="1309"/>
        <v>127.26800000000003</v>
      </c>
      <c r="Z389" s="100"/>
      <c r="AA389" s="396">
        <v>1220.5239999999999</v>
      </c>
      <c r="AB389" s="100">
        <v>1225.3440000000001</v>
      </c>
      <c r="AC389" s="100">
        <v>1098.076</v>
      </c>
      <c r="AD389" s="100">
        <v>1017.9589999999999</v>
      </c>
      <c r="AE389" s="208">
        <v>1012.197</v>
      </c>
      <c r="AF389" s="245">
        <v>1043.307</v>
      </c>
      <c r="AG389" s="246">
        <v>1191.913</v>
      </c>
      <c r="AH389" s="247">
        <v>1197.162</v>
      </c>
      <c r="AI389" s="247">
        <v>943.92700000000002</v>
      </c>
      <c r="AJ389" s="247">
        <v>867.04</v>
      </c>
      <c r="AK389" s="248"/>
      <c r="AL389" s="94">
        <f t="shared" si="1170"/>
        <v>-1</v>
      </c>
      <c r="AM389" s="94">
        <f t="shared" si="1171"/>
        <v>4.3324553523850153E-2</v>
      </c>
      <c r="AN389" s="94">
        <f t="shared" si="1195"/>
        <v>7.3657539844707715E-2</v>
      </c>
      <c r="AO389" s="94">
        <f t="shared" si="1196"/>
        <v>7.5767061041317918E-2</v>
      </c>
      <c r="AP389" s="94">
        <f t="shared" si="1197"/>
        <v>1.3896268297466405E-2</v>
      </c>
      <c r="AQ389" s="94">
        <f t="shared" si="1198"/>
        <v>9.3156395668414667E-4</v>
      </c>
      <c r="AR389" s="362">
        <f t="shared" si="1172"/>
        <v>-342.63299999999998</v>
      </c>
      <c r="AS389" s="362">
        <f t="shared" si="1199"/>
        <v>14.228000000000009</v>
      </c>
      <c r="AT389" s="362">
        <f t="shared" si="1200"/>
        <v>22.529999999999973</v>
      </c>
      <c r="AU389" s="266"/>
      <c r="AV389" s="266">
        <v>342.63299999999998</v>
      </c>
      <c r="AW389" s="266">
        <v>328.40499999999997</v>
      </c>
      <c r="AX389" s="266">
        <v>305.875</v>
      </c>
      <c r="AY389" s="266">
        <v>284.33199999999999</v>
      </c>
      <c r="AZ389" s="201">
        <v>280.435</v>
      </c>
      <c r="BA389" s="449">
        <v>280.17399999999998</v>
      </c>
      <c r="BB389" s="450">
        <v>314.13400000000001</v>
      </c>
      <c r="BC389" s="451">
        <v>312.63400000000001</v>
      </c>
      <c r="BD389" s="451">
        <v>303.12200000000001</v>
      </c>
      <c r="BE389" s="451">
        <v>287.72199999999998</v>
      </c>
      <c r="BF389" s="450"/>
      <c r="BG389" s="94">
        <f t="shared" si="1173"/>
        <v>-1</v>
      </c>
      <c r="BH389" s="94">
        <f t="shared" si="1201"/>
        <v>-1.5407885449228656E-2</v>
      </c>
      <c r="BI389" s="94">
        <f t="shared" si="1202"/>
        <v>0.13050318050204063</v>
      </c>
      <c r="BJ389" s="94">
        <f t="shared" si="1203"/>
        <v>0.59825820792187423</v>
      </c>
      <c r="BK389" s="94">
        <f t="shared" si="1204"/>
        <v>-2.9066598844602076E-3</v>
      </c>
      <c r="BL389" s="94">
        <f t="shared" si="1205"/>
        <v>-0.13367957192319799</v>
      </c>
      <c r="BM389" s="362">
        <f t="shared" si="1174"/>
        <v>-48.820999999999998</v>
      </c>
      <c r="BN389" s="362">
        <f t="shared" si="1206"/>
        <v>-0.7640000000000029</v>
      </c>
      <c r="BO389" s="362">
        <f t="shared" si="1207"/>
        <v>5.7240000000000038</v>
      </c>
      <c r="BP389" s="266"/>
      <c r="BQ389" s="266">
        <v>48.820999999999998</v>
      </c>
      <c r="BR389" s="266">
        <v>49.585000000000001</v>
      </c>
      <c r="BS389" s="266">
        <v>43.860999999999997</v>
      </c>
      <c r="BT389" s="266">
        <v>27.443000000000001</v>
      </c>
      <c r="BU389" s="201">
        <v>27.523</v>
      </c>
      <c r="BV389" s="280">
        <v>31.77</v>
      </c>
      <c r="BW389" s="248">
        <v>31.623999999999999</v>
      </c>
      <c r="BX389" s="246">
        <v>29.876000000000001</v>
      </c>
      <c r="BY389" s="246">
        <v>59.77</v>
      </c>
      <c r="BZ389" s="246">
        <v>44.264000000000003</v>
      </c>
      <c r="CA389" s="246"/>
      <c r="CB389" s="94">
        <f t="shared" si="1175"/>
        <v>-1</v>
      </c>
      <c r="CC389" s="94">
        <f t="shared" si="1208"/>
        <v>-5.455531453362257E-2</v>
      </c>
      <c r="CD389" s="94">
        <f t="shared" si="1209"/>
        <v>0.11328455166751196</v>
      </c>
      <c r="CE389" s="94">
        <f t="shared" si="1210"/>
        <v>0.63008306105578082</v>
      </c>
      <c r="CF389" s="94">
        <f t="shared" si="1211"/>
        <v>6.4978802646696743E-3</v>
      </c>
      <c r="CG389" s="94">
        <f t="shared" si="1212"/>
        <v>-0.18952506342121311</v>
      </c>
      <c r="CH389" s="362">
        <f t="shared" si="1176"/>
        <v>-43.585000000000001</v>
      </c>
      <c r="CI389" s="362">
        <f t="shared" si="1213"/>
        <v>-2.5150000000000006</v>
      </c>
      <c r="CJ389" s="362">
        <f t="shared" si="1214"/>
        <v>4.6910000000000025</v>
      </c>
      <c r="CK389" s="100"/>
      <c r="CL389" s="100">
        <v>43.585000000000001</v>
      </c>
      <c r="CM389" s="100">
        <v>46.1</v>
      </c>
      <c r="CN389" s="100">
        <v>41.408999999999999</v>
      </c>
      <c r="CO389" s="100">
        <v>25.402999999999999</v>
      </c>
      <c r="CP389" s="208">
        <v>25.239000000000001</v>
      </c>
      <c r="CQ389" s="245">
        <v>31.140999999999998</v>
      </c>
      <c r="CR389" s="300">
        <v>29.942</v>
      </c>
      <c r="CS389" s="300">
        <v>26.629000000000001</v>
      </c>
      <c r="CT389" s="300">
        <v>55.649000000000001</v>
      </c>
      <c r="CU389" s="300">
        <v>41.301000000000002</v>
      </c>
      <c r="CV389" s="300"/>
      <c r="CW389" s="94">
        <f t="shared" si="1177"/>
        <v>-1</v>
      </c>
      <c r="CX389" s="94">
        <f t="shared" si="1215"/>
        <v>4.7227013832384053</v>
      </c>
      <c r="CY389" s="94">
        <f t="shared" si="1216"/>
        <v>-1.2494013555744956</v>
      </c>
      <c r="CZ389" s="94">
        <f t="shared" si="1217"/>
        <v>0.34411652392122632</v>
      </c>
      <c r="DA389" s="94">
        <f t="shared" si="1218"/>
        <v>16.711111111111112</v>
      </c>
      <c r="DB389" s="94">
        <f t="shared" si="1219"/>
        <v>-0.9552258176155044</v>
      </c>
      <c r="DC389" s="362">
        <f t="shared" si="1178"/>
        <v>-22.876000000000001</v>
      </c>
      <c r="DD389" s="362">
        <f t="shared" si="1220"/>
        <v>29.021000000000001</v>
      </c>
      <c r="DE389" s="362">
        <f t="shared" si="1221"/>
        <v>-30.783999999999999</v>
      </c>
      <c r="DF389" s="266"/>
      <c r="DG389" s="266">
        <v>22.876000000000001</v>
      </c>
      <c r="DH389" s="266">
        <v>-6.1449999999999996</v>
      </c>
      <c r="DI389" s="266">
        <v>24.638999999999999</v>
      </c>
      <c r="DJ389" s="266">
        <v>18.331</v>
      </c>
      <c r="DK389" s="201">
        <v>1.0349999999999999</v>
      </c>
      <c r="DL389" s="280">
        <v>23.116</v>
      </c>
      <c r="DM389" s="246">
        <v>23.173999999999999</v>
      </c>
      <c r="DN389" s="246">
        <v>8.8640000000000008</v>
      </c>
      <c r="DO389" s="246">
        <v>41.616</v>
      </c>
      <c r="DP389" s="246">
        <v>33.052</v>
      </c>
      <c r="DQ389" s="246"/>
      <c r="DR389" s="94">
        <f t="shared" si="1179"/>
        <v>-1</v>
      </c>
      <c r="DS389" s="94">
        <f t="shared" si="1222"/>
        <v>-0.49920673033086327</v>
      </c>
      <c r="DT389" s="94">
        <f t="shared" si="1223"/>
        <v>-3.6008531883225767E-2</v>
      </c>
      <c r="DU389" s="94">
        <f t="shared" si="1224"/>
        <v>0.16874293736944843</v>
      </c>
      <c r="DV389" s="94">
        <f t="shared" si="1225"/>
        <v>0.14356536449359347</v>
      </c>
      <c r="DW389" s="94">
        <f t="shared" si="1226"/>
        <v>8.172192437366237E-3</v>
      </c>
      <c r="DX389" s="362">
        <f t="shared" si="1180"/>
        <v>-82.385000000000005</v>
      </c>
      <c r="DY389" s="362">
        <f t="shared" si="1227"/>
        <v>-82.123999999999981</v>
      </c>
      <c r="DZ389" s="362">
        <f t="shared" si="1228"/>
        <v>-6.1450000000000102</v>
      </c>
      <c r="EA389" s="100"/>
      <c r="EB389" s="100">
        <v>82.385000000000005</v>
      </c>
      <c r="EC389" s="100">
        <v>164.50899999999999</v>
      </c>
      <c r="ED389" s="100">
        <v>170.654</v>
      </c>
      <c r="EE389" s="100">
        <v>146.01499999999999</v>
      </c>
      <c r="EF389" s="208">
        <v>127.684</v>
      </c>
      <c r="EG389" s="245">
        <v>126.649</v>
      </c>
      <c r="EH389" s="300">
        <v>143.53299999999999</v>
      </c>
      <c r="EI389" s="300">
        <v>120.35899999999999</v>
      </c>
      <c r="EJ389" s="300">
        <v>139.495</v>
      </c>
      <c r="EK389" s="300">
        <v>132.87899999999999</v>
      </c>
      <c r="EL389" s="300"/>
      <c r="EM389" s="94">
        <f t="shared" si="1181"/>
        <v>-1</v>
      </c>
      <c r="EN389" s="94">
        <f t="shared" si="1229"/>
        <v>-0.22840827589975482</v>
      </c>
      <c r="EO389" s="94">
        <f t="shared" si="1230"/>
        <v>0.19543809567358883</v>
      </c>
      <c r="EP389" s="94">
        <f t="shared" si="1231"/>
        <v>6.577598465557713E-2</v>
      </c>
      <c r="EQ389" s="94">
        <f t="shared" si="1232"/>
        <v>7.9094113956978462E-2</v>
      </c>
      <c r="ER389" s="94">
        <f t="shared" si="1233"/>
        <v>9.8552252988717073E-3</v>
      </c>
      <c r="ES389" s="362">
        <f t="shared" si="1182"/>
        <v>-564.80899999999997</v>
      </c>
      <c r="ET389" s="362">
        <f t="shared" si="1234"/>
        <v>-167.19600000000003</v>
      </c>
      <c r="EU389" s="362">
        <f t="shared" si="1235"/>
        <v>119.673</v>
      </c>
      <c r="EV389" s="100"/>
      <c r="EW389" s="100">
        <v>564.80899999999997</v>
      </c>
      <c r="EX389" s="100">
        <v>732.005</v>
      </c>
      <c r="EY389" s="100">
        <v>612.33199999999999</v>
      </c>
      <c r="EZ389" s="100">
        <v>574.54100000000005</v>
      </c>
      <c r="FA389" s="208">
        <v>532.42899999999997</v>
      </c>
      <c r="FB389" s="245">
        <v>527.23299999999995</v>
      </c>
      <c r="FC389" s="300">
        <v>560.59400000000005</v>
      </c>
      <c r="FD389" s="300">
        <v>585.48800000000006</v>
      </c>
      <c r="FE389" s="300">
        <v>553.447</v>
      </c>
      <c r="FF389" s="300">
        <v>500.90499999999997</v>
      </c>
      <c r="FG389" s="300"/>
      <c r="FH389" s="94">
        <f t="shared" si="1183"/>
        <v>-1</v>
      </c>
      <c r="FI389" s="94">
        <f t="shared" si="1236"/>
        <v>-5.3003533568904596E-2</v>
      </c>
      <c r="FJ389" s="94">
        <f t="shared" si="1237"/>
        <v>3.4734917733089579E-2</v>
      </c>
      <c r="FK389" s="94">
        <f t="shared" si="1238"/>
        <v>-1.263537906137184E-2</v>
      </c>
      <c r="FL389" s="94">
        <f t="shared" si="1239"/>
        <v>-5.9422750424448216E-2</v>
      </c>
      <c r="FM389" s="94">
        <f t="shared" si="1240"/>
        <v>3.5149384885764502E-2</v>
      </c>
      <c r="FN389" s="362">
        <f t="shared" si="1184"/>
        <v>-536</v>
      </c>
      <c r="FO389" s="362">
        <f t="shared" si="1241"/>
        <v>-30</v>
      </c>
      <c r="FP389" s="362">
        <f t="shared" si="1242"/>
        <v>19</v>
      </c>
      <c r="FQ389" s="486"/>
      <c r="FR389" s="486">
        <v>536</v>
      </c>
      <c r="FS389" s="486">
        <v>566</v>
      </c>
      <c r="FT389" s="486">
        <v>547</v>
      </c>
      <c r="FU389" s="486">
        <v>554</v>
      </c>
      <c r="FV389" s="2">
        <v>589</v>
      </c>
      <c r="FW389" s="536">
        <v>569</v>
      </c>
      <c r="FX389" s="537">
        <v>612</v>
      </c>
      <c r="FY389" s="537">
        <v>629</v>
      </c>
      <c r="FZ389" s="537">
        <v>576</v>
      </c>
      <c r="GA389" s="537">
        <v>611</v>
      </c>
      <c r="GB389" s="537"/>
      <c r="GC389" s="2"/>
      <c r="GD389" s="148"/>
      <c r="GE389" s="1" t="s">
        <v>81</v>
      </c>
      <c r="GF389" s="336"/>
      <c r="GG389" s="147">
        <v>9670</v>
      </c>
      <c r="GH389" s="147" t="s">
        <v>297</v>
      </c>
      <c r="GI389" s="149" t="s">
        <v>93</v>
      </c>
      <c r="GJ389" s="94">
        <f t="shared" si="1310"/>
        <v>-1</v>
      </c>
      <c r="GK389" s="94">
        <f t="shared" si="1311"/>
        <v>0.28345799053426757</v>
      </c>
      <c r="GL389" s="94">
        <f t="shared" si="1312"/>
        <v>5.1854487792504955E-2</v>
      </c>
      <c r="GM389" s="94">
        <f t="shared" si="1313"/>
        <v>0.40889099889129071</v>
      </c>
      <c r="GN389" s="94">
        <f t="shared" si="1314"/>
        <v>-6.4718448436588111E-2</v>
      </c>
      <c r="GO389" s="392">
        <f t="shared" si="1315"/>
        <v>-0.13901955579995595</v>
      </c>
      <c r="GP389" s="366">
        <f t="shared" si="1316"/>
        <v>-0.35306649817330515</v>
      </c>
      <c r="GQ389" s="366">
        <f t="shared" si="1317"/>
        <v>7.797646735248065E-2</v>
      </c>
      <c r="GR389" s="366">
        <f t="shared" si="1318"/>
        <v>1.3561431557871706E-2</v>
      </c>
      <c r="GS389" s="94">
        <f t="shared" si="1185"/>
        <v>0</v>
      </c>
      <c r="GT389" s="94">
        <f t="shared" si="1243"/>
        <v>0.35306649817330515</v>
      </c>
      <c r="GU389" s="392">
        <f t="shared" si="1244"/>
        <v>0.2750900308208245</v>
      </c>
      <c r="GV389" s="94">
        <f t="shared" si="1245"/>
        <v>0.2615285992629528</v>
      </c>
      <c r="GW389" s="94">
        <f t="shared" si="1246"/>
        <v>0.18562727667985635</v>
      </c>
      <c r="GX389" s="94">
        <f t="shared" si="1247"/>
        <v>0.1984720818769094</v>
      </c>
      <c r="GY389" s="94">
        <f t="shared" si="1248"/>
        <v>0.23051868740330589</v>
      </c>
      <c r="GZ389" s="94">
        <f t="shared" si="1249"/>
        <v>0.22692616676519184</v>
      </c>
      <c r="HA389" s="94">
        <f t="shared" si="1250"/>
        <v>0.20495355084008715</v>
      </c>
      <c r="HB389" s="94">
        <f t="shared" si="1251"/>
        <v>0.40862196832296765</v>
      </c>
      <c r="HC389" s="94">
        <f t="shared" si="1252"/>
        <v>0.31081660759036422</v>
      </c>
      <c r="HD389" s="94">
        <f t="shared" si="1319"/>
        <v>-1</v>
      </c>
      <c r="HE389" s="94">
        <f t="shared" si="1320"/>
        <v>2.0673442374033929E-2</v>
      </c>
      <c r="HF389" s="94">
        <f t="shared" si="1321"/>
        <v>-1.9141767637142998E-3</v>
      </c>
      <c r="HG389" s="94">
        <f t="shared" si="1322"/>
        <v>0.49065981652904483</v>
      </c>
      <c r="HH389" s="94">
        <f t="shared" si="1323"/>
        <v>-4.5518918332463437E-2</v>
      </c>
      <c r="HI389" s="392">
        <f t="shared" si="1324"/>
        <v>-0.11065344202820947</v>
      </c>
      <c r="HJ389" s="366">
        <f t="shared" si="1325"/>
        <v>-7.529375839557563E-2</v>
      </c>
      <c r="HK389" s="366">
        <f t="shared" si="1326"/>
        <v>1.5250530783820909E-3</v>
      </c>
      <c r="HL389" s="366">
        <f t="shared" si="1327"/>
        <v>-1.4147715388802828E-4</v>
      </c>
      <c r="HM389" s="94">
        <f t="shared" si="1186"/>
        <v>0</v>
      </c>
      <c r="HN389" s="94">
        <f t="shared" si="1253"/>
        <v>7.529375839557563E-2</v>
      </c>
      <c r="HO389" s="392">
        <f t="shared" si="1254"/>
        <v>7.3768705317193539E-2</v>
      </c>
      <c r="HP389" s="94">
        <f t="shared" si="1255"/>
        <v>7.3910182471081567E-2</v>
      </c>
      <c r="HQ389" s="94">
        <f t="shared" si="1256"/>
        <v>4.958219283268743E-2</v>
      </c>
      <c r="HR389" s="94">
        <f t="shared" si="1257"/>
        <v>5.1946752832506979E-2</v>
      </c>
      <c r="HS389" s="94">
        <f t="shared" si="1258"/>
        <v>5.8410022917246951E-2</v>
      </c>
      <c r="HT389" s="94">
        <f t="shared" si="1259"/>
        <v>5.5186278119715687E-2</v>
      </c>
      <c r="HU389" s="94">
        <f t="shared" si="1260"/>
        <v>5.246304661811254E-2</v>
      </c>
      <c r="HV389" s="94">
        <f t="shared" si="1261"/>
        <v>0.11337769549448384</v>
      </c>
      <c r="HW389" s="94">
        <f t="shared" si="1262"/>
        <v>8.8368053822581144E-2</v>
      </c>
      <c r="HX389" s="94" t="e">
        <f t="shared" si="1328"/>
        <v>#VALUE!</v>
      </c>
      <c r="HY389" s="94">
        <f t="shared" si="1329"/>
        <v>-0.35096080734521506</v>
      </c>
      <c r="HZ389" s="94">
        <f t="shared" si="1330"/>
        <v>-0.19360820806568174</v>
      </c>
      <c r="IA389" s="94">
        <f t="shared" si="1331"/>
        <v>9.6612190738325388E-2</v>
      </c>
      <c r="IB389" s="94">
        <f t="shared" si="1332"/>
        <v>5.9745716061968497E-2</v>
      </c>
      <c r="IC389" s="392">
        <f t="shared" si="1333"/>
        <v>-1.6666080635542408E-3</v>
      </c>
      <c r="ID389" s="366" t="e">
        <f t="shared" si="1334"/>
        <v>#VALUE!</v>
      </c>
      <c r="IE389" s="366">
        <f t="shared" si="1335"/>
        <v>-7.8874067056309699E-2</v>
      </c>
      <c r="IF389" s="366">
        <f t="shared" si="1336"/>
        <v>-5.3957681681246206E-2</v>
      </c>
      <c r="IG389" s="94" t="str">
        <f t="shared" si="1187"/>
        <v>i.a.</v>
      </c>
      <c r="IH389" s="94">
        <f t="shared" si="1263"/>
        <v>0.14586346888948301</v>
      </c>
      <c r="II389" s="392">
        <f t="shared" si="1264"/>
        <v>0.22473753594579271</v>
      </c>
      <c r="IJ389" s="94">
        <f t="shared" si="1265"/>
        <v>0.27869521762703892</v>
      </c>
      <c r="IK389" s="94">
        <f t="shared" si="1266"/>
        <v>0.25414200205033233</v>
      </c>
      <c r="IL389" s="94">
        <f t="shared" si="1267"/>
        <v>0.23981413484239214</v>
      </c>
      <c r="IM389" s="94">
        <f t="shared" si="1268"/>
        <v>0.24021447822879072</v>
      </c>
      <c r="IN389" s="94">
        <f t="shared" si="1269"/>
        <v>0.25603734610074308</v>
      </c>
      <c r="IO389" s="94">
        <f t="shared" si="1270"/>
        <v>0.2055703959773727</v>
      </c>
      <c r="IP389" s="94">
        <f t="shared" si="1271"/>
        <v>0.25204762154280358</v>
      </c>
      <c r="IQ389" s="94">
        <f t="shared" si="1272"/>
        <v>0.26527784709675489</v>
      </c>
      <c r="IR389" s="94" t="str">
        <f t="shared" si="1188"/>
        <v>i.a.</v>
      </c>
      <c r="IS389" s="94">
        <f t="shared" si="1337"/>
        <v>-1</v>
      </c>
      <c r="IT389" s="94">
        <f t="shared" si="1338"/>
        <v>-1.1519609600384251E-2</v>
      </c>
      <c r="IU389" s="94">
        <f t="shared" si="1339"/>
        <v>1.3085639977801124E-2</v>
      </c>
      <c r="IV389" s="94">
        <f t="shared" si="1340"/>
        <v>0.48164728769041754</v>
      </c>
      <c r="IW389" s="94">
        <f t="shared" si="1341"/>
        <v>-8.550553033148613E-3</v>
      </c>
      <c r="IX389" s="392">
        <f t="shared" si="1342"/>
        <v>-0.10705310640564623</v>
      </c>
      <c r="IY389" s="366">
        <f t="shared" si="1343"/>
        <v>-4.0000032772809058E-2</v>
      </c>
      <c r="IZ389" s="366">
        <f t="shared" si="1344"/>
        <v>-4.6615468148948624E-4</v>
      </c>
      <c r="JA389" s="366">
        <f t="shared" si="1345"/>
        <v>5.2268627587374189E-4</v>
      </c>
      <c r="JB389" s="392"/>
      <c r="JC389" s="94">
        <f t="shared" si="1273"/>
        <v>4.0000032772809058E-2</v>
      </c>
      <c r="JD389" s="392">
        <f t="shared" si="1274"/>
        <v>4.0466187454298544E-2</v>
      </c>
      <c r="JE389" s="94">
        <f t="shared" si="1275"/>
        <v>3.9943501178424802E-2</v>
      </c>
      <c r="JF389" s="94">
        <f t="shared" si="1276"/>
        <v>2.6958846083191958E-2</v>
      </c>
      <c r="JG389" s="94">
        <f t="shared" si="1277"/>
        <v>2.7191347138946272E-2</v>
      </c>
      <c r="JH389" s="94">
        <f t="shared" si="1278"/>
        <v>3.0451247811046987E-2</v>
      </c>
      <c r="JI389" s="94">
        <f t="shared" si="1279"/>
        <v>2.653213783220755E-2</v>
      </c>
      <c r="JJ389" s="94">
        <f t="shared" si="1280"/>
        <v>2.4955686866105005E-2</v>
      </c>
      <c r="JK389" s="94">
        <f t="shared" si="1281"/>
        <v>6.3320574578330735E-2</v>
      </c>
      <c r="JL389" s="94">
        <f t="shared" si="1282"/>
        <v>5.1051854585716927E-2</v>
      </c>
      <c r="JM389" s="94" t="str">
        <f t="shared" si="1189"/>
        <v>i.a.</v>
      </c>
      <c r="JN389" s="94" t="e">
        <f t="shared" si="1346"/>
        <v>#VALUE!</v>
      </c>
      <c r="JO389" s="94">
        <f t="shared" si="1347"/>
        <v>5.1816396414199578E-2</v>
      </c>
      <c r="JP389" s="94">
        <f t="shared" si="1348"/>
        <v>7.8441332084128484E-2</v>
      </c>
      <c r="JQ389" s="94">
        <f t="shared" si="1349"/>
        <v>9.250781306272024E-2</v>
      </c>
      <c r="JR389" s="94">
        <f t="shared" si="1350"/>
        <v>6.9229101814839489E-2</v>
      </c>
      <c r="JS389" s="392">
        <f t="shared" si="1351"/>
        <v>-6.2761983747764344E-2</v>
      </c>
      <c r="JT389" s="364" t="e">
        <f t="shared" si="1352"/>
        <v>#VALUE!</v>
      </c>
      <c r="JU389" s="364">
        <f t="shared" si="1353"/>
        <v>0.1121782870101784</v>
      </c>
      <c r="JV389" s="364">
        <f t="shared" si="1354"/>
        <v>0.15746717398466448</v>
      </c>
      <c r="JW389" s="99" t="str">
        <f t="shared" si="1190"/>
        <v>i.a.</v>
      </c>
      <c r="JX389" s="99">
        <f t="shared" si="1283"/>
        <v>2.2770970149253729</v>
      </c>
      <c r="JY389" s="393">
        <f t="shared" si="1284"/>
        <v>2.1649187279151945</v>
      </c>
      <c r="JZ389" s="99">
        <f t="shared" si="1285"/>
        <v>2.00745155393053</v>
      </c>
      <c r="KA389" s="99">
        <f t="shared" si="1286"/>
        <v>1.837471119133574</v>
      </c>
      <c r="KB389" s="99">
        <f t="shared" si="1287"/>
        <v>1.7185008488964346</v>
      </c>
      <c r="KC389" s="99">
        <f t="shared" si="1288"/>
        <v>1.8335799648506153</v>
      </c>
      <c r="KD389" s="99">
        <f t="shared" si="1289"/>
        <v>1.9475702614379085</v>
      </c>
      <c r="KE389" s="99">
        <f t="shared" si="1290"/>
        <v>1.9032782193958666</v>
      </c>
      <c r="KF389" s="99">
        <f t="shared" si="1191"/>
        <v>1.6387621527777778</v>
      </c>
      <c r="KG389" s="99">
        <f t="shared" si="1192"/>
        <v>1.4190507364975449</v>
      </c>
      <c r="KH389" s="99" t="str">
        <f t="shared" si="1193"/>
        <v>i.a.</v>
      </c>
      <c r="KI389" s="94">
        <f t="shared" si="1355"/>
        <v>-1</v>
      </c>
      <c r="KJ389" s="94">
        <f t="shared" si="1356"/>
        <v>-1.6386343769222579E-3</v>
      </c>
      <c r="KK389" s="94">
        <f t="shared" si="1357"/>
        <v>7.5912808767012382E-2</v>
      </c>
      <c r="KL389" s="94">
        <f t="shared" si="1358"/>
        <v>0.65094335616984023</v>
      </c>
      <c r="KM389" s="94">
        <f t="shared" si="1359"/>
        <v>7.0085291472726449E-2</v>
      </c>
      <c r="KN389" s="392">
        <f t="shared" si="1360"/>
        <v>-0.21704543478212279</v>
      </c>
      <c r="KO389" s="364">
        <f t="shared" si="1361"/>
        <v>-8.1315298507462691E-2</v>
      </c>
      <c r="KP389" s="364">
        <f t="shared" si="1362"/>
        <v>-1.3346474342069981E-4</v>
      </c>
      <c r="KQ389" s="364">
        <f t="shared" si="1363"/>
        <v>5.7467522819620032E-3</v>
      </c>
      <c r="KR389" s="308"/>
      <c r="KS389" s="308">
        <f t="shared" si="1291"/>
        <v>8.1315298507462691E-2</v>
      </c>
      <c r="KT389" s="395">
        <f t="shared" si="1292"/>
        <v>8.1448763250883391E-2</v>
      </c>
      <c r="KU389" s="308">
        <f t="shared" si="1293"/>
        <v>7.5702010968921388E-2</v>
      </c>
      <c r="KV389" s="308">
        <f t="shared" si="1294"/>
        <v>4.5853790613718408E-2</v>
      </c>
      <c r="KW389" s="308">
        <f t="shared" si="1295"/>
        <v>4.2850594227504243E-2</v>
      </c>
      <c r="KX389" s="308">
        <f t="shared" si="1296"/>
        <v>5.4729349736379614E-2</v>
      </c>
      <c r="KY389" s="308">
        <f t="shared" si="1297"/>
        <v>4.8924836601307191E-2</v>
      </c>
      <c r="KZ389" s="308">
        <f t="shared" si="1298"/>
        <v>4.2335453100158987E-2</v>
      </c>
      <c r="LA389" s="308">
        <f t="shared" si="1299"/>
        <v>9.6612847222222228E-2</v>
      </c>
      <c r="LB389" s="308">
        <f t="shared" si="1300"/>
        <v>6.7595744680851069E-2</v>
      </c>
      <c r="LC389" s="308" t="str">
        <f t="shared" si="1194"/>
        <v>i.a.</v>
      </c>
    </row>
    <row r="390" spans="1:315" s="1" customFormat="1" ht="15.75" customHeight="1" x14ac:dyDescent="0.3">
      <c r="A390" s="348" t="s">
        <v>530</v>
      </c>
      <c r="B390" s="171">
        <v>25473434</v>
      </c>
      <c r="C390" t="s">
        <v>511</v>
      </c>
      <c r="D390" s="4"/>
      <c r="E390">
        <v>1</v>
      </c>
      <c r="F390"/>
      <c r="G390">
        <v>222300</v>
      </c>
      <c r="H390">
        <v>162300</v>
      </c>
      <c r="I390" s="190">
        <v>45107</v>
      </c>
      <c r="J390" s="176"/>
      <c r="K390" s="176" t="s">
        <v>132</v>
      </c>
      <c r="L390" s="178" t="s">
        <v>132</v>
      </c>
      <c r="M390" s="178" t="s">
        <v>132</v>
      </c>
      <c r="N390" s="178" t="s">
        <v>132</v>
      </c>
      <c r="O390" s="178" t="s">
        <v>132</v>
      </c>
      <c r="P390" s="178" t="s">
        <v>132</v>
      </c>
      <c r="Q390" s="94" t="e">
        <f t="shared" si="1301"/>
        <v>#DIV/0!</v>
      </c>
      <c r="R390" s="94" t="e">
        <f t="shared" si="1302"/>
        <v>#DIV/0!</v>
      </c>
      <c r="S390" s="94" t="e">
        <f t="shared" si="1303"/>
        <v>#DIV/0!</v>
      </c>
      <c r="T390" s="94" t="e">
        <f t="shared" si="1304"/>
        <v>#DIV/0!</v>
      </c>
      <c r="U390" s="94" t="e">
        <f t="shared" si="1305"/>
        <v>#DIV/0!</v>
      </c>
      <c r="V390" s="94" t="e">
        <f t="shared" si="1306"/>
        <v>#DIV/0!</v>
      </c>
      <c r="W390" s="362">
        <f t="shared" si="1307"/>
        <v>0</v>
      </c>
      <c r="X390" s="362">
        <f t="shared" si="1308"/>
        <v>0</v>
      </c>
      <c r="Y390" s="362">
        <f t="shared" si="1309"/>
        <v>0</v>
      </c>
      <c r="Z390" s="100"/>
      <c r="AA390" s="396"/>
      <c r="AB390" s="208"/>
      <c r="AC390" s="208"/>
      <c r="AD390" s="208"/>
      <c r="AE390" s="208"/>
      <c r="AF390" s="100"/>
      <c r="AG390" s="103"/>
      <c r="AH390" s="103"/>
      <c r="AI390" s="103"/>
      <c r="AJ390" s="103"/>
      <c r="AK390" s="101"/>
      <c r="AL390" s="94">
        <f t="shared" si="1170"/>
        <v>-1</v>
      </c>
      <c r="AM390" s="94">
        <f t="shared" si="1171"/>
        <v>-0.19680429502748306</v>
      </c>
      <c r="AN390" s="94">
        <f t="shared" si="1195"/>
        <v>-0.20158804678410316</v>
      </c>
      <c r="AO390" s="94">
        <f t="shared" si="1196"/>
        <v>0.38816162303071511</v>
      </c>
      <c r="AP390" s="94">
        <f t="shared" si="1197"/>
        <v>0.12844124700239817</v>
      </c>
      <c r="AQ390" s="94">
        <f t="shared" si="1198"/>
        <v>-0.17706030944111145</v>
      </c>
      <c r="AR390" s="362">
        <f t="shared" si="1172"/>
        <v>-31.417000000000002</v>
      </c>
      <c r="AS390" s="362">
        <f t="shared" si="1199"/>
        <v>-7.6980000000000004</v>
      </c>
      <c r="AT390" s="362">
        <f t="shared" si="1200"/>
        <v>-9.8759999999999977</v>
      </c>
      <c r="AU390" s="266"/>
      <c r="AV390" s="266">
        <v>31.417000000000002</v>
      </c>
      <c r="AW390" s="201">
        <v>39.115000000000002</v>
      </c>
      <c r="AX390" s="201">
        <v>48.991</v>
      </c>
      <c r="AY390" s="201">
        <v>35.292000000000002</v>
      </c>
      <c r="AZ390" s="201">
        <v>31.274999999999999</v>
      </c>
      <c r="BA390" s="267">
        <v>38.003999999999998</v>
      </c>
      <c r="BB390" s="220">
        <v>37.863999999999997</v>
      </c>
      <c r="BC390" s="219">
        <v>42.820999999999998</v>
      </c>
      <c r="BD390" s="219">
        <v>33.320999999999998</v>
      </c>
      <c r="BE390" s="219">
        <v>36.481000000000002</v>
      </c>
      <c r="BF390" s="220">
        <v>37.523000000000003</v>
      </c>
      <c r="BG390" s="94">
        <f t="shared" si="1173"/>
        <v>1</v>
      </c>
      <c r="BH390" s="94">
        <f t="shared" si="1201"/>
        <v>-7.8615682478218787</v>
      </c>
      <c r="BI390" s="94">
        <f t="shared" si="1202"/>
        <v>-0.92296218957416665</v>
      </c>
      <c r="BJ390" s="94">
        <f t="shared" si="1203"/>
        <v>0.94671893147502917</v>
      </c>
      <c r="BK390" s="94">
        <f t="shared" si="1204"/>
        <v>0.19853836784409257</v>
      </c>
      <c r="BL390" s="94">
        <f t="shared" si="1205"/>
        <v>-0.60184287099903011</v>
      </c>
      <c r="BM390" s="362">
        <f t="shared" si="1174"/>
        <v>7.0880000000000001</v>
      </c>
      <c r="BN390" s="362">
        <f t="shared" si="1206"/>
        <v>-8.1210000000000004</v>
      </c>
      <c r="BO390" s="362">
        <f t="shared" si="1207"/>
        <v>-12.376000000000001</v>
      </c>
      <c r="BP390" s="266"/>
      <c r="BQ390" s="266">
        <v>-7.0880000000000001</v>
      </c>
      <c r="BR390" s="201">
        <v>1.0329999999999999</v>
      </c>
      <c r="BS390" s="201">
        <v>13.409000000000001</v>
      </c>
      <c r="BT390" s="201">
        <v>6.8879999999999999</v>
      </c>
      <c r="BU390" s="201">
        <v>5.7469999999999999</v>
      </c>
      <c r="BV390" s="266">
        <v>14.433999999999999</v>
      </c>
      <c r="BW390" s="101">
        <v>16.241</v>
      </c>
      <c r="BX390" s="103">
        <v>24.141999999999999</v>
      </c>
      <c r="BY390" s="103">
        <v>16.571000000000002</v>
      </c>
      <c r="BZ390" s="103">
        <v>19.75</v>
      </c>
      <c r="CA390" s="103">
        <v>19.545000000000002</v>
      </c>
      <c r="CB390" s="94">
        <f t="shared" si="1175"/>
        <v>1</v>
      </c>
      <c r="CC390" s="94">
        <f t="shared" si="1208"/>
        <v>-36.410358565737049</v>
      </c>
      <c r="CD390" s="94">
        <f t="shared" si="1209"/>
        <v>-0.98125466766243474</v>
      </c>
      <c r="CE390" s="94">
        <f t="shared" si="1210"/>
        <v>1.0062930776146239</v>
      </c>
      <c r="CF390" s="94">
        <f t="shared" si="1211"/>
        <v>0.19349070100143076</v>
      </c>
      <c r="CG390" s="94">
        <f t="shared" si="1212"/>
        <v>-0.60777162095812576</v>
      </c>
      <c r="CH390" s="362">
        <f t="shared" si="1176"/>
        <v>8.8879999999999999</v>
      </c>
      <c r="CI390" s="362">
        <f t="shared" si="1213"/>
        <v>-9.1389999999999993</v>
      </c>
      <c r="CJ390" s="362">
        <f t="shared" si="1214"/>
        <v>-13.139000000000001</v>
      </c>
      <c r="CK390" s="100"/>
      <c r="CL390" s="100">
        <v>-8.8879999999999999</v>
      </c>
      <c r="CM390" s="208">
        <v>0.251</v>
      </c>
      <c r="CN390" s="208">
        <v>13.39</v>
      </c>
      <c r="CO390" s="208">
        <v>6.6740000000000004</v>
      </c>
      <c r="CP390" s="208">
        <v>5.5919999999999996</v>
      </c>
      <c r="CQ390" s="100">
        <v>14.257</v>
      </c>
      <c r="CR390" s="102">
        <v>16.058</v>
      </c>
      <c r="CS390" s="102">
        <v>23.73</v>
      </c>
      <c r="CT390" s="102">
        <v>16.035</v>
      </c>
      <c r="CU390" s="102">
        <v>19.088999999999999</v>
      </c>
      <c r="CV390" s="102">
        <v>18.535</v>
      </c>
      <c r="CW390" s="94">
        <f t="shared" si="1177"/>
        <v>1</v>
      </c>
      <c r="CX390" s="94">
        <f t="shared" si="1215"/>
        <v>-25.418439716312061</v>
      </c>
      <c r="CY390" s="94">
        <f t="shared" si="1216"/>
        <v>-0.97297556300910393</v>
      </c>
      <c r="CZ390" s="94">
        <f t="shared" si="1217"/>
        <v>1.0082755966127792</v>
      </c>
      <c r="DA390" s="94">
        <f t="shared" si="1218"/>
        <v>0.19338539274230584</v>
      </c>
      <c r="DB390" s="94">
        <f t="shared" si="1219"/>
        <v>-0.61121528707920347</v>
      </c>
      <c r="DC390" s="362">
        <f t="shared" si="1178"/>
        <v>6.8860000000000001</v>
      </c>
      <c r="DD390" s="362">
        <f t="shared" si="1220"/>
        <v>-7.1680000000000001</v>
      </c>
      <c r="DE390" s="362">
        <f t="shared" si="1221"/>
        <v>-10.153</v>
      </c>
      <c r="DF390" s="266"/>
      <c r="DG390" s="266">
        <v>-6.8860000000000001</v>
      </c>
      <c r="DH390" s="201">
        <v>0.28199999999999997</v>
      </c>
      <c r="DI390" s="201">
        <v>10.435</v>
      </c>
      <c r="DJ390" s="201">
        <v>5.1959999999999997</v>
      </c>
      <c r="DK390" s="201">
        <v>4.3540000000000001</v>
      </c>
      <c r="DL390" s="266">
        <v>11.199</v>
      </c>
      <c r="DM390" s="103">
        <v>12.521000000000001</v>
      </c>
      <c r="DN390" s="103">
        <v>18.164000000000001</v>
      </c>
      <c r="DO390" s="103">
        <v>12.141999999999999</v>
      </c>
      <c r="DP390" s="103">
        <v>14.44</v>
      </c>
      <c r="DQ390" s="103">
        <v>13.843</v>
      </c>
      <c r="DR390" s="94">
        <f t="shared" si="1179"/>
        <v>-1</v>
      </c>
      <c r="DS390" s="94">
        <f t="shared" si="1222"/>
        <v>-0.15966055322404868</v>
      </c>
      <c r="DT390" s="94">
        <f t="shared" si="1223"/>
        <v>-0.11704131351594807</v>
      </c>
      <c r="DU390" s="94">
        <f t="shared" si="1224"/>
        <v>0.23940016746593579</v>
      </c>
      <c r="DV390" s="94">
        <f t="shared" si="1225"/>
        <v>3.1296611278293807E-2</v>
      </c>
      <c r="DW390" s="94">
        <f t="shared" si="1226"/>
        <v>-8.7119583393053326E-2</v>
      </c>
      <c r="DX390" s="362">
        <f t="shared" si="1180"/>
        <v>-36.243000000000002</v>
      </c>
      <c r="DY390" s="362">
        <f t="shared" si="1227"/>
        <v>-6.8859999999999957</v>
      </c>
      <c r="DZ390" s="362">
        <f t="shared" si="1228"/>
        <v>-5.7169999999999987</v>
      </c>
      <c r="EA390" s="100"/>
      <c r="EB390" s="100">
        <v>36.243000000000002</v>
      </c>
      <c r="EC390" s="208">
        <v>43.128999999999998</v>
      </c>
      <c r="ED390" s="208">
        <v>48.845999999999997</v>
      </c>
      <c r="EE390" s="208">
        <v>39.411000000000001</v>
      </c>
      <c r="EF390" s="208">
        <v>38.215000000000003</v>
      </c>
      <c r="EG390" s="100">
        <v>41.862000000000002</v>
      </c>
      <c r="EH390" s="102">
        <v>36.743000000000002</v>
      </c>
      <c r="EI390" s="102">
        <v>34.222000000000001</v>
      </c>
      <c r="EJ390" s="102">
        <v>28.54</v>
      </c>
      <c r="EK390" s="102">
        <v>31.44</v>
      </c>
      <c r="EL390" s="102">
        <v>30.843</v>
      </c>
      <c r="EM390" s="94">
        <f t="shared" si="1181"/>
        <v>-1</v>
      </c>
      <c r="EN390" s="94">
        <f t="shared" si="1229"/>
        <v>-0.12506198903325441</v>
      </c>
      <c r="EO390" s="94">
        <f t="shared" si="1230"/>
        <v>0.32790833317654139</v>
      </c>
      <c r="EP390" s="94">
        <f t="shared" si="1231"/>
        <v>0.28309493632687555</v>
      </c>
      <c r="EQ390" s="94">
        <f t="shared" si="1232"/>
        <v>0.21728844938801292</v>
      </c>
      <c r="ER390" s="94">
        <f t="shared" si="1233"/>
        <v>1.4307644156966899E-2</v>
      </c>
      <c r="ES390" s="362">
        <f t="shared" si="1182"/>
        <v>-123.501</v>
      </c>
      <c r="ET390" s="362">
        <f t="shared" si="1234"/>
        <v>-17.652999999999992</v>
      </c>
      <c r="EU390" s="362">
        <f t="shared" si="1235"/>
        <v>34.855999999999995</v>
      </c>
      <c r="EV390" s="100"/>
      <c r="EW390" s="100">
        <v>123.501</v>
      </c>
      <c r="EX390" s="208">
        <v>141.154</v>
      </c>
      <c r="EY390" s="208">
        <v>106.298</v>
      </c>
      <c r="EZ390" s="208">
        <v>82.844999999999999</v>
      </c>
      <c r="FA390" s="208">
        <v>68.057000000000002</v>
      </c>
      <c r="FB390" s="100">
        <v>67.096999999999994</v>
      </c>
      <c r="FC390" s="102">
        <v>63.533999999999999</v>
      </c>
      <c r="FD390" s="102">
        <v>62.78</v>
      </c>
      <c r="FE390" s="102">
        <v>77.164000000000001</v>
      </c>
      <c r="FF390" s="102">
        <v>84.058999999999997</v>
      </c>
      <c r="FG390" s="102">
        <v>88.430999999999997</v>
      </c>
      <c r="FH390" s="94">
        <f t="shared" si="1183"/>
        <v>-1</v>
      </c>
      <c r="FI390" s="94">
        <f t="shared" si="1236"/>
        <v>-7.3929961089494164E-2</v>
      </c>
      <c r="FJ390" s="94">
        <f t="shared" si="1237"/>
        <v>4.048582995951417E-2</v>
      </c>
      <c r="FK390" s="94">
        <f t="shared" si="1238"/>
        <v>0.23499999999999999</v>
      </c>
      <c r="FL390" s="94">
        <f t="shared" si="1239"/>
        <v>0.10497237569060773</v>
      </c>
      <c r="FM390" s="94">
        <f t="shared" si="1240"/>
        <v>-2.6881720430107527E-2</v>
      </c>
      <c r="FN390" s="362">
        <f t="shared" si="1184"/>
        <v>-238</v>
      </c>
      <c r="FO390" s="362">
        <f t="shared" si="1241"/>
        <v>-19</v>
      </c>
      <c r="FP390" s="362">
        <f t="shared" si="1242"/>
        <v>10</v>
      </c>
      <c r="FQ390" s="486"/>
      <c r="FR390" s="486">
        <v>238</v>
      </c>
      <c r="FS390" s="2">
        <v>257</v>
      </c>
      <c r="FT390" s="2">
        <v>247</v>
      </c>
      <c r="FU390" s="2">
        <v>200</v>
      </c>
      <c r="FV390" s="2">
        <v>181</v>
      </c>
      <c r="FW390" s="486">
        <v>186</v>
      </c>
      <c r="FX390" s="96">
        <v>169</v>
      </c>
      <c r="FY390" s="96">
        <v>167</v>
      </c>
      <c r="FZ390" s="96">
        <v>149</v>
      </c>
      <c r="GA390" s="96">
        <v>132</v>
      </c>
      <c r="GB390" s="96">
        <v>130</v>
      </c>
      <c r="GC390" s="96"/>
      <c r="GD390"/>
      <c r="GE390" s="1" t="s">
        <v>118</v>
      </c>
      <c r="GF390" s="336"/>
      <c r="GG390" s="1">
        <v>7500</v>
      </c>
      <c r="GH390" s="1" t="s">
        <v>107</v>
      </c>
      <c r="GI390" s="18" t="s">
        <v>79</v>
      </c>
      <c r="GJ390" s="94">
        <f t="shared" si="1310"/>
        <v>1</v>
      </c>
      <c r="GK390" s="94">
        <f t="shared" si="1311"/>
        <v>-42.032955312750907</v>
      </c>
      <c r="GL390" s="94">
        <f t="shared" si="1312"/>
        <v>-0.98201242950675172</v>
      </c>
      <c r="GM390" s="94">
        <f t="shared" si="1313"/>
        <v>0.76462497527576068</v>
      </c>
      <c r="GN390" s="94">
        <f t="shared" si="1314"/>
        <v>0.2311745402840745</v>
      </c>
      <c r="GO390" s="94">
        <f t="shared" si="1315"/>
        <v>-0.61498168344735049</v>
      </c>
      <c r="GP390" s="366">
        <f t="shared" si="1316"/>
        <v>0.22395807085622133</v>
      </c>
      <c r="GQ390" s="366">
        <f t="shared" si="1317"/>
        <v>-0.2294160757488552</v>
      </c>
      <c r="GR390" s="366">
        <f t="shared" si="1318"/>
        <v>-0.29797401749652508</v>
      </c>
      <c r="GS390" s="94">
        <f t="shared" si="1185"/>
        <v>0</v>
      </c>
      <c r="GT390" s="94">
        <f t="shared" si="1243"/>
        <v>-0.22395807085622133</v>
      </c>
      <c r="GU390" s="94">
        <f t="shared" si="1244"/>
        <v>5.4580048926338685E-3</v>
      </c>
      <c r="GV390" s="94">
        <f t="shared" si="1245"/>
        <v>0.30343202238915895</v>
      </c>
      <c r="GW390" s="94">
        <f t="shared" si="1246"/>
        <v>0.17195269626156184</v>
      </c>
      <c r="GX390" s="94">
        <f t="shared" si="1247"/>
        <v>0.13966557188705869</v>
      </c>
      <c r="GY390" s="94">
        <f t="shared" si="1248"/>
        <v>0.36275046116659243</v>
      </c>
      <c r="GZ390" s="94">
        <f t="shared" si="1249"/>
        <v>0.45256112167970125</v>
      </c>
      <c r="HA390" s="94">
        <f t="shared" si="1250"/>
        <v>0.75619005130492978</v>
      </c>
      <c r="HB390" s="94">
        <f t="shared" si="1251"/>
        <v>0.53467822607535842</v>
      </c>
      <c r="HC390" s="94">
        <f t="shared" si="1252"/>
        <v>0.61297625355233365</v>
      </c>
      <c r="HD390" s="94">
        <f t="shared" si="1319"/>
        <v>1</v>
      </c>
      <c r="HE390" s="94">
        <f t="shared" si="1320"/>
        <v>-7.4155552929663884</v>
      </c>
      <c r="HF390" s="94">
        <f t="shared" si="1321"/>
        <v>-0.94111519576575087</v>
      </c>
      <c r="HG390" s="94">
        <f t="shared" si="1322"/>
        <v>0.55313059535613163</v>
      </c>
      <c r="HH390" s="94">
        <f t="shared" si="1323"/>
        <v>7.3459957903808534E-2</v>
      </c>
      <c r="HI390" s="94">
        <f t="shared" si="1324"/>
        <v>-0.61516740963252514</v>
      </c>
      <c r="HJ390" s="366">
        <f t="shared" si="1325"/>
        <v>5.356407398311009E-2</v>
      </c>
      <c r="HK390" s="366">
        <f t="shared" si="1326"/>
        <v>-6.1913167948808488E-2</v>
      </c>
      <c r="HL390" s="366">
        <f t="shared" si="1327"/>
        <v>-0.13343780800794058</v>
      </c>
      <c r="HM390" s="94">
        <f t="shared" si="1186"/>
        <v>0</v>
      </c>
      <c r="HN390" s="94">
        <f t="shared" si="1253"/>
        <v>-5.356407398311009E-2</v>
      </c>
      <c r="HO390" s="94">
        <f t="shared" si="1254"/>
        <v>8.3490939656983981E-3</v>
      </c>
      <c r="HP390" s="94">
        <f t="shared" si="1255"/>
        <v>0.141786901973639</v>
      </c>
      <c r="HQ390" s="94">
        <f t="shared" si="1256"/>
        <v>9.129103656677845E-2</v>
      </c>
      <c r="HR390" s="94">
        <f t="shared" si="1257"/>
        <v>8.5043727895585772E-2</v>
      </c>
      <c r="HS390" s="94">
        <f t="shared" si="1258"/>
        <v>0.22098889237623534</v>
      </c>
      <c r="HT390" s="94">
        <f t="shared" si="1259"/>
        <v>0.25715280966480358</v>
      </c>
      <c r="HU390" s="94">
        <f t="shared" si="1260"/>
        <v>0.34502372377522433</v>
      </c>
      <c r="HV390" s="94">
        <f t="shared" si="1261"/>
        <v>0.2055662033332713</v>
      </c>
      <c r="HW390" s="94">
        <f t="shared" si="1262"/>
        <v>0.22899878253811815</v>
      </c>
      <c r="HX390" s="94" t="e">
        <f t="shared" si="1328"/>
        <v>#VALUE!</v>
      </c>
      <c r="HY390" s="94">
        <f t="shared" si="1329"/>
        <v>-3.9544017698539879E-2</v>
      </c>
      <c r="HZ390" s="94">
        <f t="shared" si="1330"/>
        <v>-0.3350755737996674</v>
      </c>
      <c r="IA390" s="94">
        <f t="shared" si="1331"/>
        <v>-3.405419788034162E-2</v>
      </c>
      <c r="IB390" s="94">
        <f t="shared" si="1332"/>
        <v>-0.15279191895990279</v>
      </c>
      <c r="IC390" s="94">
        <f t="shared" si="1333"/>
        <v>-9.9996513024725009E-2</v>
      </c>
      <c r="ID390" s="366" t="e">
        <f t="shared" si="1334"/>
        <v>#VALUE!</v>
      </c>
      <c r="IE390" s="366">
        <f t="shared" si="1335"/>
        <v>-1.2082505202263671E-2</v>
      </c>
      <c r="IF390" s="366">
        <f t="shared" si="1336"/>
        <v>-0.15397374812149384</v>
      </c>
      <c r="IG390" s="94" t="str">
        <f t="shared" si="1187"/>
        <v>i.a.</v>
      </c>
      <c r="IH390" s="94">
        <f t="shared" si="1263"/>
        <v>0.29346321082420385</v>
      </c>
      <c r="II390" s="94">
        <f t="shared" si="1264"/>
        <v>0.30554571602646752</v>
      </c>
      <c r="IJ390" s="94">
        <f t="shared" si="1265"/>
        <v>0.45951946414796135</v>
      </c>
      <c r="IK390" s="94">
        <f t="shared" si="1266"/>
        <v>0.47571971754481263</v>
      </c>
      <c r="IL390" s="94">
        <f t="shared" si="1267"/>
        <v>0.56151461275107628</v>
      </c>
      <c r="IM390" s="94">
        <f t="shared" si="1268"/>
        <v>0.62390270801973269</v>
      </c>
      <c r="IN390" s="94">
        <f t="shared" si="1269"/>
        <v>0.57832026946202042</v>
      </c>
      <c r="IO390" s="94">
        <f t="shared" si="1270"/>
        <v>0.54510990761388978</v>
      </c>
      <c r="IP390" s="94">
        <f t="shared" si="1271"/>
        <v>0.36986159348919184</v>
      </c>
      <c r="IQ390" s="94">
        <f t="shared" si="1272"/>
        <v>0.37402300764938917</v>
      </c>
      <c r="IR390" s="94">
        <f t="shared" si="1188"/>
        <v>0.34878040506157343</v>
      </c>
      <c r="IS390" s="94" t="e">
        <f t="shared" si="1337"/>
        <v>#VALUE!</v>
      </c>
      <c r="IT390" s="94" t="e">
        <f t="shared" si="1338"/>
        <v>#VALUE!</v>
      </c>
      <c r="IU390" s="94" t="e">
        <f t="shared" si="1339"/>
        <v>#VALUE!</v>
      </c>
      <c r="IV390" s="94" t="e">
        <f t="shared" si="1340"/>
        <v>#VALUE!</v>
      </c>
      <c r="IW390" s="94" t="e">
        <f t="shared" si="1341"/>
        <v>#VALUE!</v>
      </c>
      <c r="IX390" s="94" t="e">
        <f t="shared" si="1342"/>
        <v>#VALUE!</v>
      </c>
      <c r="IY390" s="366" t="e">
        <f t="shared" si="1343"/>
        <v>#VALUE!</v>
      </c>
      <c r="IZ390" s="366" t="e">
        <f t="shared" si="1344"/>
        <v>#VALUE!</v>
      </c>
      <c r="JA390" s="366" t="e">
        <f t="shared" si="1345"/>
        <v>#VALUE!</v>
      </c>
      <c r="JB390" s="392"/>
      <c r="JC390" s="94" t="str">
        <f t="shared" si="1273"/>
        <v>i.a.</v>
      </c>
      <c r="JD390" s="94" t="str">
        <f t="shared" si="1274"/>
        <v>i.a.</v>
      </c>
      <c r="JE390" s="94" t="str">
        <f t="shared" si="1275"/>
        <v>i.a.</v>
      </c>
      <c r="JF390" s="94" t="str">
        <f t="shared" si="1276"/>
        <v>i.a.</v>
      </c>
      <c r="JG390" s="94" t="str">
        <f t="shared" si="1277"/>
        <v>i.a.</v>
      </c>
      <c r="JH390" s="94" t="str">
        <f t="shared" si="1278"/>
        <v>i.a.</v>
      </c>
      <c r="JI390" s="94" t="str">
        <f t="shared" si="1279"/>
        <v>i.a.</v>
      </c>
      <c r="JJ390" s="94" t="str">
        <f t="shared" si="1280"/>
        <v>i.a.</v>
      </c>
      <c r="JK390" s="94" t="str">
        <f t="shared" si="1281"/>
        <v>i.a.</v>
      </c>
      <c r="JL390" s="94" t="str">
        <f t="shared" si="1282"/>
        <v>i.a.</v>
      </c>
      <c r="JM390" s="94" t="str">
        <f t="shared" si="1189"/>
        <v>i.a.</v>
      </c>
      <c r="JN390" s="94" t="e">
        <f t="shared" si="1346"/>
        <v>#VALUE!</v>
      </c>
      <c r="JO390" s="94" t="e">
        <f t="shared" si="1347"/>
        <v>#DIV/0!</v>
      </c>
      <c r="JP390" s="94" t="e">
        <f t="shared" si="1348"/>
        <v>#DIV/0!</v>
      </c>
      <c r="JQ390" s="94" t="e">
        <f t="shared" si="1349"/>
        <v>#DIV/0!</v>
      </c>
      <c r="JR390" s="94" t="e">
        <f t="shared" si="1350"/>
        <v>#DIV/0!</v>
      </c>
      <c r="JS390" s="94" t="e">
        <f t="shared" si="1351"/>
        <v>#DIV/0!</v>
      </c>
      <c r="JT390" s="364" t="e">
        <f t="shared" si="1352"/>
        <v>#VALUE!</v>
      </c>
      <c r="JU390" s="364">
        <f t="shared" si="1353"/>
        <v>0</v>
      </c>
      <c r="JV390" s="364">
        <f t="shared" si="1354"/>
        <v>0</v>
      </c>
      <c r="JW390" s="99" t="str">
        <f t="shared" si="1190"/>
        <v>i.a.</v>
      </c>
      <c r="JX390" s="99">
        <f t="shared" si="1283"/>
        <v>0</v>
      </c>
      <c r="JY390" s="99">
        <f t="shared" si="1284"/>
        <v>0</v>
      </c>
      <c r="JZ390" s="99">
        <f t="shared" si="1285"/>
        <v>0</v>
      </c>
      <c r="KA390" s="99">
        <f t="shared" si="1286"/>
        <v>0</v>
      </c>
      <c r="KB390" s="99">
        <f t="shared" si="1287"/>
        <v>0</v>
      </c>
      <c r="KC390" s="99">
        <f t="shared" si="1288"/>
        <v>0</v>
      </c>
      <c r="KD390" s="99">
        <f t="shared" si="1289"/>
        <v>0</v>
      </c>
      <c r="KE390" s="99">
        <f t="shared" si="1290"/>
        <v>0</v>
      </c>
      <c r="KF390" s="99">
        <f t="shared" si="1191"/>
        <v>0</v>
      </c>
      <c r="KG390" s="99">
        <f t="shared" si="1192"/>
        <v>0</v>
      </c>
      <c r="KH390" s="99">
        <f t="shared" si="1193"/>
        <v>0</v>
      </c>
      <c r="KI390" s="94">
        <f t="shared" si="1355"/>
        <v>1</v>
      </c>
      <c r="KJ390" s="94">
        <f t="shared" si="1356"/>
        <v>-39.237235930228664</v>
      </c>
      <c r="KK390" s="94">
        <f t="shared" si="1357"/>
        <v>-0.98198405802576405</v>
      </c>
      <c r="KL390" s="94">
        <f t="shared" si="1358"/>
        <v>0.62452880778512032</v>
      </c>
      <c r="KM390" s="94">
        <f t="shared" si="1359"/>
        <v>8.0109084406294884E-2</v>
      </c>
      <c r="KN390" s="94">
        <f t="shared" si="1360"/>
        <v>-0.59693658286304652</v>
      </c>
      <c r="KO390" s="364">
        <f t="shared" si="1361"/>
        <v>3.7344537815126047E-2</v>
      </c>
      <c r="KP390" s="364">
        <f t="shared" si="1362"/>
        <v>-3.8321191511624102E-2</v>
      </c>
      <c r="KQ390" s="364">
        <f t="shared" si="1363"/>
        <v>-5.3233872619291418E-2</v>
      </c>
      <c r="KR390" s="308"/>
      <c r="KS390" s="308">
        <f t="shared" si="1291"/>
        <v>-3.7344537815126047E-2</v>
      </c>
      <c r="KT390" s="308">
        <f t="shared" si="1292"/>
        <v>9.766536964980544E-4</v>
      </c>
      <c r="KU390" s="308">
        <f t="shared" si="1293"/>
        <v>5.4210526315789473E-2</v>
      </c>
      <c r="KV390" s="308">
        <f t="shared" si="1294"/>
        <v>3.3370000000000004E-2</v>
      </c>
      <c r="KW390" s="308">
        <f t="shared" si="1295"/>
        <v>3.0895027624309391E-2</v>
      </c>
      <c r="KX390" s="308">
        <f t="shared" si="1296"/>
        <v>7.66505376344086E-2</v>
      </c>
      <c r="KY390" s="308">
        <f t="shared" si="1297"/>
        <v>9.5017751479289939E-2</v>
      </c>
      <c r="KZ390" s="308">
        <f t="shared" si="1298"/>
        <v>0.14209580838323355</v>
      </c>
      <c r="LA390" s="308">
        <f t="shared" si="1299"/>
        <v>0.10761744966442953</v>
      </c>
      <c r="LB390" s="308">
        <f t="shared" si="1300"/>
        <v>0.14461363636363636</v>
      </c>
      <c r="LC390" s="308">
        <f t="shared" si="1194"/>
        <v>0.14257692307692307</v>
      </c>
    </row>
    <row r="391" spans="1:315" s="1" customFormat="1" x14ac:dyDescent="0.3">
      <c r="A391" t="s">
        <v>538</v>
      </c>
      <c r="B391" s="171">
        <v>27212204</v>
      </c>
      <c r="C391" t="s">
        <v>511</v>
      </c>
      <c r="D391" s="4"/>
      <c r="E391"/>
      <c r="F391"/>
      <c r="G391">
        <v>162300</v>
      </c>
      <c r="H391"/>
      <c r="I391" s="194">
        <v>45109</v>
      </c>
      <c r="J391" s="176"/>
      <c r="K391" s="176" t="s">
        <v>132</v>
      </c>
      <c r="L391" s="176" t="s">
        <v>132</v>
      </c>
      <c r="M391" s="176" t="s">
        <v>132</v>
      </c>
      <c r="N391" s="176" t="s">
        <v>132</v>
      </c>
      <c r="O391" s="182" t="s">
        <v>132</v>
      </c>
      <c r="P391" s="176" t="s">
        <v>132</v>
      </c>
      <c r="Q391" s="94" t="e">
        <f t="shared" si="1301"/>
        <v>#DIV/0!</v>
      </c>
      <c r="R391" s="94" t="e">
        <f t="shared" si="1302"/>
        <v>#DIV/0!</v>
      </c>
      <c r="S391" s="94" t="e">
        <f t="shared" si="1303"/>
        <v>#DIV/0!</v>
      </c>
      <c r="T391" s="94" t="e">
        <f t="shared" si="1304"/>
        <v>#DIV/0!</v>
      </c>
      <c r="U391" s="94" t="e">
        <f t="shared" si="1305"/>
        <v>#DIV/0!</v>
      </c>
      <c r="V391" s="94" t="e">
        <f t="shared" si="1306"/>
        <v>#DIV/0!</v>
      </c>
      <c r="W391" s="362">
        <f t="shared" si="1307"/>
        <v>0</v>
      </c>
      <c r="X391" s="362">
        <f t="shared" si="1308"/>
        <v>0</v>
      </c>
      <c r="Y391" s="362">
        <f t="shared" si="1309"/>
        <v>0</v>
      </c>
      <c r="Z391" s="100"/>
      <c r="AA391" s="396"/>
      <c r="AB391" s="100"/>
      <c r="AC391" s="100"/>
      <c r="AD391" s="100"/>
      <c r="AE391" s="100"/>
      <c r="AF391" s="100"/>
      <c r="AG391" s="206"/>
      <c r="AH391" s="206"/>
      <c r="AI391" s="206"/>
      <c r="AJ391" s="206"/>
      <c r="AK391" s="201"/>
      <c r="AL391" s="94">
        <f t="shared" si="1170"/>
        <v>-1</v>
      </c>
      <c r="AM391" s="94">
        <f t="shared" si="1171"/>
        <v>-1.3015991074749029E-2</v>
      </c>
      <c r="AN391" s="94">
        <f t="shared" si="1195"/>
        <v>5.3683385579937307E-2</v>
      </c>
      <c r="AO391" s="94">
        <f t="shared" si="1196"/>
        <v>0.23047251687560283</v>
      </c>
      <c r="AP391" s="94">
        <f t="shared" si="1197"/>
        <v>-0.21170657544659824</v>
      </c>
      <c r="AQ391" s="94">
        <f t="shared" si="1198"/>
        <v>-0.31305483028720632</v>
      </c>
      <c r="AR391" s="362">
        <f t="shared" si="1172"/>
        <v>-2.6539999999999999</v>
      </c>
      <c r="AS391" s="362">
        <f t="shared" si="1199"/>
        <v>-3.5000000000000142E-2</v>
      </c>
      <c r="AT391" s="362">
        <f t="shared" si="1200"/>
        <v>0.13700000000000001</v>
      </c>
      <c r="AU391" s="266"/>
      <c r="AV391" s="266">
        <v>2.6539999999999999</v>
      </c>
      <c r="AW391" s="266">
        <v>2.6890000000000001</v>
      </c>
      <c r="AX391" s="266">
        <v>2.552</v>
      </c>
      <c r="AY391" s="266">
        <v>2.0739999999999998</v>
      </c>
      <c r="AZ391" s="266">
        <v>2.6309999999999998</v>
      </c>
      <c r="BA391" s="266">
        <v>3.83</v>
      </c>
      <c r="BB391" s="201">
        <v>3.399</v>
      </c>
      <c r="BC391" s="201">
        <v>3.746</v>
      </c>
      <c r="BD391" s="201">
        <v>3.746</v>
      </c>
      <c r="BE391" s="201">
        <v>3.1669999999999998</v>
      </c>
      <c r="BF391" s="201">
        <v>3.8679999999999999</v>
      </c>
      <c r="BG391" s="94">
        <f t="shared" si="1173"/>
        <v>-1</v>
      </c>
      <c r="BH391" s="94">
        <f t="shared" si="1201"/>
        <v>1.7272727272727273</v>
      </c>
      <c r="BI391" s="94">
        <f t="shared" si="1202"/>
        <v>-0.31250000000000006</v>
      </c>
      <c r="BJ391" s="94">
        <f t="shared" si="1203"/>
        <v>1.1753424657534246</v>
      </c>
      <c r="BK391" s="94">
        <f t="shared" si="1204"/>
        <v>-1.1856287425149699</v>
      </c>
      <c r="BL391" s="94">
        <f t="shared" si="1205"/>
        <v>-1.4063260340632604</v>
      </c>
      <c r="BM391" s="362">
        <f t="shared" si="1174"/>
        <v>-0.12</v>
      </c>
      <c r="BN391" s="362">
        <f t="shared" si="1206"/>
        <v>7.5999999999999998E-2</v>
      </c>
      <c r="BO391" s="362">
        <f t="shared" si="1207"/>
        <v>-2.0000000000000004E-2</v>
      </c>
      <c r="BP391" s="266"/>
      <c r="BQ391" s="266">
        <v>0.12</v>
      </c>
      <c r="BR391" s="266">
        <v>4.3999999999999997E-2</v>
      </c>
      <c r="BS391" s="266">
        <v>6.4000000000000001E-2</v>
      </c>
      <c r="BT391" s="266">
        <v>-0.36499999999999999</v>
      </c>
      <c r="BU391" s="266">
        <v>-0.16700000000000001</v>
      </c>
      <c r="BV391" s="266">
        <v>0.41099999999999998</v>
      </c>
      <c r="BW391" s="201">
        <v>-0.44700000000000001</v>
      </c>
      <c r="BX391" s="201">
        <v>0.36599999999999999</v>
      </c>
      <c r="BY391" s="201">
        <v>0.11</v>
      </c>
      <c r="BZ391" s="201">
        <v>-0.67900000000000005</v>
      </c>
      <c r="CA391" s="201">
        <v>-9.1999999999999998E-2</v>
      </c>
      <c r="CB391" s="94">
        <f t="shared" si="1175"/>
        <v>-1</v>
      </c>
      <c r="CC391" s="94">
        <f t="shared" si="1208"/>
        <v>3.6315789473684208</v>
      </c>
      <c r="CD391" s="94">
        <f t="shared" si="1209"/>
        <v>-0.40625</v>
      </c>
      <c r="CE391" s="94">
        <f t="shared" si="1210"/>
        <v>1.0804020100502514</v>
      </c>
      <c r="CF391" s="94">
        <f t="shared" si="1211"/>
        <v>-1.0410256410256411</v>
      </c>
      <c r="CG391" s="94">
        <f t="shared" si="1212"/>
        <v>-1.486284289276808</v>
      </c>
      <c r="CH391" s="362">
        <f t="shared" si="1176"/>
        <v>-8.7999999999999995E-2</v>
      </c>
      <c r="CI391" s="362">
        <f t="shared" si="1213"/>
        <v>6.8999999999999992E-2</v>
      </c>
      <c r="CJ391" s="362">
        <f t="shared" si="1214"/>
        <v>-1.3000000000000001E-2</v>
      </c>
      <c r="CK391" s="100"/>
      <c r="CL391" s="100">
        <v>8.7999999999999995E-2</v>
      </c>
      <c r="CM391" s="100">
        <v>1.9E-2</v>
      </c>
      <c r="CN391" s="100">
        <v>3.2000000000000001E-2</v>
      </c>
      <c r="CO391" s="100">
        <v>-0.39800000000000002</v>
      </c>
      <c r="CP391" s="100">
        <v>-0.19500000000000001</v>
      </c>
      <c r="CQ391" s="100">
        <v>0.40100000000000002</v>
      </c>
      <c r="CR391" s="208">
        <v>-0.46600000000000003</v>
      </c>
      <c r="CS391" s="208">
        <v>0.34499999999999997</v>
      </c>
      <c r="CT391" s="208">
        <v>6.7000000000000004E-2</v>
      </c>
      <c r="CU391" s="208">
        <v>-0.73399999999999999</v>
      </c>
      <c r="CV391" s="208">
        <v>-0.127</v>
      </c>
      <c r="CW391" s="94">
        <f t="shared" si="1177"/>
        <v>-1</v>
      </c>
      <c r="CX391" s="94">
        <f t="shared" si="1215"/>
        <v>3.6000000000000005</v>
      </c>
      <c r="CY391" s="94">
        <f t="shared" si="1216"/>
        <v>-0.37500000000000006</v>
      </c>
      <c r="CZ391" s="94">
        <f t="shared" si="1217"/>
        <v>1.0556844547563806</v>
      </c>
      <c r="DA391" s="94">
        <f t="shared" si="1218"/>
        <v>-1.092233009708738</v>
      </c>
      <c r="DB391" s="94">
        <f t="shared" si="1219"/>
        <v>-1.6602564102564104</v>
      </c>
      <c r="DC391" s="362">
        <f t="shared" si="1178"/>
        <v>-6.9000000000000006E-2</v>
      </c>
      <c r="DD391" s="362">
        <f t="shared" si="1220"/>
        <v>5.4000000000000006E-2</v>
      </c>
      <c r="DE391" s="362">
        <f t="shared" si="1221"/>
        <v>-9.0000000000000011E-3</v>
      </c>
      <c r="DF391" s="266"/>
      <c r="DG391" s="266">
        <v>6.9000000000000006E-2</v>
      </c>
      <c r="DH391" s="266">
        <v>1.4999999999999999E-2</v>
      </c>
      <c r="DI391" s="266">
        <v>2.4E-2</v>
      </c>
      <c r="DJ391" s="266">
        <v>-0.43099999999999999</v>
      </c>
      <c r="DK391" s="266">
        <v>-0.20599999999999999</v>
      </c>
      <c r="DL391" s="266">
        <v>0.312</v>
      </c>
      <c r="DM391" s="201">
        <v>-0.36599999999999999</v>
      </c>
      <c r="DN391" s="201">
        <v>0.25900000000000001</v>
      </c>
      <c r="DO391" s="201">
        <v>4.3999999999999997E-2</v>
      </c>
      <c r="DP391" s="201">
        <v>-0.55500000000000005</v>
      </c>
      <c r="DQ391" s="201">
        <v>-0.11700000000000001</v>
      </c>
      <c r="DR391" s="94">
        <f t="shared" si="1179"/>
        <v>-1</v>
      </c>
      <c r="DS391" s="94">
        <f t="shared" si="1222"/>
        <v>5.3110773899848134E-2</v>
      </c>
      <c r="DT391" s="94">
        <f t="shared" si="1223"/>
        <v>1.1511895625479758E-2</v>
      </c>
      <c r="DU391" s="94">
        <f t="shared" si="1224"/>
        <v>1.8764659890539503E-2</v>
      </c>
      <c r="DV391" s="94">
        <f t="shared" si="1225"/>
        <v>-0.29609246009906443</v>
      </c>
      <c r="DW391" s="94">
        <f t="shared" si="1226"/>
        <v>-0.14654767496477222</v>
      </c>
      <c r="DX391" s="362">
        <f t="shared" si="1180"/>
        <v>-1.3879999999999999</v>
      </c>
      <c r="DY391" s="362">
        <f t="shared" si="1227"/>
        <v>6.999999999999984E-2</v>
      </c>
      <c r="DZ391" s="362">
        <f t="shared" si="1228"/>
        <v>1.5000000000000124E-2</v>
      </c>
      <c r="EA391" s="100"/>
      <c r="EB391" s="100">
        <v>1.3879999999999999</v>
      </c>
      <c r="EC391" s="100">
        <v>1.3180000000000001</v>
      </c>
      <c r="ED391" s="100">
        <v>1.3029999999999999</v>
      </c>
      <c r="EE391" s="100">
        <v>1.2789999999999999</v>
      </c>
      <c r="EF391" s="100">
        <v>1.8169999999999999</v>
      </c>
      <c r="EG391" s="100">
        <v>2.129</v>
      </c>
      <c r="EH391" s="208">
        <v>1.8169999999999999</v>
      </c>
      <c r="EI391" s="208">
        <v>2.2839999999999998</v>
      </c>
      <c r="EJ391" s="208">
        <v>2.0249999999999999</v>
      </c>
      <c r="EK391" s="208">
        <v>1.9810000000000001</v>
      </c>
      <c r="EL391" s="208">
        <v>2.6320000000000001</v>
      </c>
      <c r="EM391" s="94">
        <f t="shared" si="1181"/>
        <v>-1</v>
      </c>
      <c r="EN391" s="94">
        <f t="shared" si="1229"/>
        <v>-3.3658787255909504E-2</v>
      </c>
      <c r="EO391" s="94">
        <f t="shared" si="1230"/>
        <v>-7.4655254398478477E-2</v>
      </c>
      <c r="EP391" s="94">
        <f t="shared" si="1231"/>
        <v>3.2147239263803737E-2</v>
      </c>
      <c r="EQ391" s="94">
        <f t="shared" si="1232"/>
        <v>-0.15139525197834225</v>
      </c>
      <c r="ER391" s="94">
        <f t="shared" si="1233"/>
        <v>0.31633771929824545</v>
      </c>
      <c r="ES391" s="362">
        <f t="shared" si="1182"/>
        <v>-3.7610000000000001</v>
      </c>
      <c r="ET391" s="362">
        <f t="shared" si="1234"/>
        <v>-0.13099999999999978</v>
      </c>
      <c r="EU391" s="362">
        <f t="shared" si="1235"/>
        <v>-0.3140000000000005</v>
      </c>
      <c r="EV391" s="100"/>
      <c r="EW391" s="100">
        <v>3.7610000000000001</v>
      </c>
      <c r="EX391" s="100">
        <v>3.8919999999999999</v>
      </c>
      <c r="EY391" s="100">
        <v>4.2060000000000004</v>
      </c>
      <c r="EZ391" s="100">
        <v>4.0750000000000002</v>
      </c>
      <c r="FA391" s="100">
        <v>4.8019999999999996</v>
      </c>
      <c r="FB391" s="100">
        <v>3.6480000000000001</v>
      </c>
      <c r="FC391" s="208">
        <v>3.786</v>
      </c>
      <c r="FD391" s="208">
        <v>4.1120000000000001</v>
      </c>
      <c r="FE391" s="208">
        <v>4.0149999999999997</v>
      </c>
      <c r="FF391" s="208">
        <v>4.327</v>
      </c>
      <c r="FG391" s="208">
        <v>4.7699999999999996</v>
      </c>
      <c r="FH391" s="94">
        <f t="shared" si="1183"/>
        <v>-1</v>
      </c>
      <c r="FI391" s="94">
        <f t="shared" si="1236"/>
        <v>0</v>
      </c>
      <c r="FJ391" s="94">
        <f t="shared" si="1237"/>
        <v>0</v>
      </c>
      <c r="FK391" s="94">
        <f t="shared" si="1238"/>
        <v>0</v>
      </c>
      <c r="FL391" s="94">
        <f t="shared" si="1239"/>
        <v>-0.14285714285714285</v>
      </c>
      <c r="FM391" s="94">
        <f t="shared" si="1240"/>
        <v>-0.22222222222222221</v>
      </c>
      <c r="FN391" s="362">
        <f t="shared" si="1184"/>
        <v>-6</v>
      </c>
      <c r="FO391" s="362">
        <f t="shared" si="1241"/>
        <v>0</v>
      </c>
      <c r="FP391" s="362">
        <f t="shared" si="1242"/>
        <v>0</v>
      </c>
      <c r="FQ391" s="486"/>
      <c r="FR391" s="486">
        <v>6</v>
      </c>
      <c r="FS391" s="486">
        <v>6</v>
      </c>
      <c r="FT391" s="486">
        <v>6</v>
      </c>
      <c r="FU391" s="486">
        <v>6</v>
      </c>
      <c r="FV391" s="486">
        <v>7</v>
      </c>
      <c r="FW391" s="486">
        <v>9</v>
      </c>
      <c r="FX391" s="2">
        <v>9</v>
      </c>
      <c r="FY391" s="2"/>
      <c r="FZ391" s="2"/>
      <c r="GA391" s="2"/>
      <c r="GB391" s="2"/>
      <c r="GC391" s="2"/>
      <c r="GD391" s="2"/>
      <c r="GE391" s="1" t="s">
        <v>77</v>
      </c>
      <c r="GF391" s="336"/>
      <c r="GG391" s="1">
        <v>6070</v>
      </c>
      <c r="GH391" s="1" t="s">
        <v>604</v>
      </c>
      <c r="GI391" s="18" t="s">
        <v>82</v>
      </c>
      <c r="GJ391" s="94">
        <f t="shared" si="1310"/>
        <v>-1</v>
      </c>
      <c r="GK391" s="94">
        <f t="shared" si="1311"/>
        <v>3.4860932819854513</v>
      </c>
      <c r="GL391" s="94">
        <f t="shared" si="1312"/>
        <v>-0.41508489126287684</v>
      </c>
      <c r="GM391" s="94">
        <f t="shared" si="1313"/>
        <v>1.0964076774266376</v>
      </c>
      <c r="GN391" s="94">
        <f t="shared" si="1314"/>
        <v>-1.6013847478963756</v>
      </c>
      <c r="GO391" s="392">
        <f t="shared" si="1315"/>
        <v>-1.486284289276808</v>
      </c>
      <c r="GP391" s="366">
        <f t="shared" si="1316"/>
        <v>-6.5040650406504058E-2</v>
      </c>
      <c r="GQ391" s="366">
        <f t="shared" si="1317"/>
        <v>5.0542367308449881E-2</v>
      </c>
      <c r="GR391" s="366">
        <f t="shared" si="1318"/>
        <v>-1.028870373385907E-2</v>
      </c>
      <c r="GS391" s="94">
        <f t="shared" si="1185"/>
        <v>0</v>
      </c>
      <c r="GT391" s="94">
        <f t="shared" si="1243"/>
        <v>6.5040650406504058E-2</v>
      </c>
      <c r="GU391" s="392">
        <f t="shared" si="1244"/>
        <v>1.4498283098054177E-2</v>
      </c>
      <c r="GV391" s="94">
        <f t="shared" si="1245"/>
        <v>2.4786986831913247E-2</v>
      </c>
      <c r="GW391" s="94">
        <f t="shared" si="1246"/>
        <v>-0.25710594315245477</v>
      </c>
      <c r="GX391" s="94">
        <f t="shared" si="1247"/>
        <v>-9.8834262544348711E-2</v>
      </c>
      <c r="GY391" s="94">
        <f t="shared" si="1248"/>
        <v>0.20324379118094274</v>
      </c>
      <c r="GZ391" s="94">
        <f t="shared" si="1249"/>
        <v>-0.22726164350158498</v>
      </c>
      <c r="HA391" s="94">
        <f t="shared" si="1250"/>
        <v>0.16012996054769088</v>
      </c>
      <c r="HB391" s="94">
        <f t="shared" si="1251"/>
        <v>3.3449825262106839E-2</v>
      </c>
      <c r="HC391" s="94">
        <f t="shared" si="1252"/>
        <v>-0.31823108606113154</v>
      </c>
      <c r="HD391" s="94">
        <f t="shared" si="1319"/>
        <v>-1</v>
      </c>
      <c r="HE391" s="94">
        <f t="shared" si="1320"/>
        <v>1.8858558141192405</v>
      </c>
      <c r="HF391" s="94">
        <f t="shared" si="1321"/>
        <v>-0.29696375648308238</v>
      </c>
      <c r="HG391" s="94">
        <f t="shared" si="1322"/>
        <v>1.1879622109036529</v>
      </c>
      <c r="HH391" s="94">
        <f t="shared" si="1323"/>
        <v>-1.0804959867355524</v>
      </c>
      <c r="HI391" s="392">
        <f t="shared" si="1324"/>
        <v>-1.3574707381332873</v>
      </c>
      <c r="HJ391" s="366">
        <f t="shared" si="1325"/>
        <v>-3.136025088200705E-2</v>
      </c>
      <c r="HK391" s="366">
        <f t="shared" si="1326"/>
        <v>2.0493370170720317E-2</v>
      </c>
      <c r="HL391" s="366">
        <f t="shared" si="1327"/>
        <v>-4.5901896908386117E-3</v>
      </c>
      <c r="HM391" s="94">
        <f t="shared" si="1186"/>
        <v>0</v>
      </c>
      <c r="HN391" s="94">
        <f t="shared" si="1253"/>
        <v>3.136025088200705E-2</v>
      </c>
      <c r="HO391" s="392">
        <f t="shared" si="1254"/>
        <v>1.0866880711286735E-2</v>
      </c>
      <c r="HP391" s="94">
        <f t="shared" si="1255"/>
        <v>1.5457070402125347E-2</v>
      </c>
      <c r="HQ391" s="94">
        <f t="shared" si="1256"/>
        <v>-8.2234989298186331E-2</v>
      </c>
      <c r="HR391" s="94">
        <f t="shared" si="1257"/>
        <v>-3.9526627218934914E-2</v>
      </c>
      <c r="HS391" s="94">
        <f t="shared" si="1258"/>
        <v>0.1105730427764326</v>
      </c>
      <c r="HT391" s="94">
        <f t="shared" si="1259"/>
        <v>-0.11319321347176502</v>
      </c>
      <c r="HU391" s="94">
        <f t="shared" si="1260"/>
        <v>9.0070136581764493E-2</v>
      </c>
      <c r="HV391" s="94">
        <f t="shared" si="1261"/>
        <v>2.6372572524574447E-2</v>
      </c>
      <c r="HW391" s="94">
        <f t="shared" si="1262"/>
        <v>-0.14927998241178411</v>
      </c>
      <c r="HX391" s="94" t="e">
        <f t="shared" si="1328"/>
        <v>#VALUE!</v>
      </c>
      <c r="HY391" s="94">
        <f t="shared" si="1329"/>
        <v>8.9791845790536645E-2</v>
      </c>
      <c r="HZ391" s="94">
        <f t="shared" si="1330"/>
        <v>9.3118970452407135E-2</v>
      </c>
      <c r="IA391" s="94">
        <f t="shared" si="1331"/>
        <v>-1.2965765797920128E-2</v>
      </c>
      <c r="IB391" s="94">
        <f t="shared" si="1332"/>
        <v>-0.1705119002198055</v>
      </c>
      <c r="IC391" s="392">
        <f t="shared" si="1333"/>
        <v>-0.35164638031476231</v>
      </c>
      <c r="ID391" s="366" t="e">
        <f t="shared" si="1334"/>
        <v>#VALUE!</v>
      </c>
      <c r="IE391" s="366">
        <f t="shared" si="1335"/>
        <v>3.0407413348388312E-2</v>
      </c>
      <c r="IF391" s="366">
        <f t="shared" si="1336"/>
        <v>2.8847840822512238E-2</v>
      </c>
      <c r="IG391" s="94" t="str">
        <f t="shared" si="1187"/>
        <v>i.a.</v>
      </c>
      <c r="IH391" s="94">
        <f t="shared" si="1263"/>
        <v>0.36905078436586009</v>
      </c>
      <c r="II391" s="392">
        <f t="shared" si="1264"/>
        <v>0.33864337101747177</v>
      </c>
      <c r="IJ391" s="94">
        <f t="shared" si="1265"/>
        <v>0.30979553019495953</v>
      </c>
      <c r="IK391" s="94">
        <f t="shared" si="1266"/>
        <v>0.31386503067484661</v>
      </c>
      <c r="IL391" s="94">
        <f t="shared" si="1267"/>
        <v>0.37838400666389005</v>
      </c>
      <c r="IM391" s="94">
        <f t="shared" si="1268"/>
        <v>0.58360745614035081</v>
      </c>
      <c r="IN391" s="94">
        <f t="shared" si="1269"/>
        <v>0.47992604331748545</v>
      </c>
      <c r="IO391" s="94">
        <f t="shared" si="1270"/>
        <v>0.55544747081712054</v>
      </c>
      <c r="IP391" s="94">
        <f t="shared" si="1271"/>
        <v>0.50435865504358657</v>
      </c>
      <c r="IQ391" s="94">
        <f t="shared" si="1272"/>
        <v>0.45782297203605271</v>
      </c>
      <c r="IR391" s="94">
        <f t="shared" si="1188"/>
        <v>0.5517819706498952</v>
      </c>
      <c r="IS391" s="94" t="e">
        <f t="shared" si="1337"/>
        <v>#VALUE!</v>
      </c>
      <c r="IT391" s="94" t="e">
        <f t="shared" si="1338"/>
        <v>#VALUE!</v>
      </c>
      <c r="IU391" s="94" t="e">
        <f t="shared" si="1339"/>
        <v>#VALUE!</v>
      </c>
      <c r="IV391" s="94" t="e">
        <f t="shared" si="1340"/>
        <v>#VALUE!</v>
      </c>
      <c r="IW391" s="94" t="e">
        <f t="shared" si="1341"/>
        <v>#VALUE!</v>
      </c>
      <c r="IX391" s="392" t="e">
        <f t="shared" si="1342"/>
        <v>#VALUE!</v>
      </c>
      <c r="IY391" s="366" t="e">
        <f t="shared" si="1343"/>
        <v>#VALUE!</v>
      </c>
      <c r="IZ391" s="366" t="e">
        <f t="shared" si="1344"/>
        <v>#VALUE!</v>
      </c>
      <c r="JA391" s="366" t="e">
        <f t="shared" si="1345"/>
        <v>#VALUE!</v>
      </c>
      <c r="JB391" s="392"/>
      <c r="JC391" s="94" t="str">
        <f t="shared" si="1273"/>
        <v>i.a.</v>
      </c>
      <c r="JD391" s="392" t="str">
        <f t="shared" si="1274"/>
        <v>i.a.</v>
      </c>
      <c r="JE391" s="94" t="str">
        <f t="shared" si="1275"/>
        <v>i.a.</v>
      </c>
      <c r="JF391" s="94" t="str">
        <f t="shared" si="1276"/>
        <v>i.a.</v>
      </c>
      <c r="JG391" s="94" t="str">
        <f t="shared" si="1277"/>
        <v>i.a.</v>
      </c>
      <c r="JH391" s="94" t="str">
        <f t="shared" si="1278"/>
        <v>i.a.</v>
      </c>
      <c r="JI391" s="94" t="str">
        <f t="shared" si="1279"/>
        <v>i.a.</v>
      </c>
      <c r="JJ391" s="94" t="str">
        <f t="shared" si="1280"/>
        <v>i.a.</v>
      </c>
      <c r="JK391" s="94" t="str">
        <f t="shared" si="1281"/>
        <v>i.a.</v>
      </c>
      <c r="JL391" s="94" t="str">
        <f t="shared" si="1282"/>
        <v>i.a.</v>
      </c>
      <c r="JM391" s="94" t="str">
        <f t="shared" si="1189"/>
        <v>i.a.</v>
      </c>
      <c r="JN391" s="94" t="e">
        <f t="shared" si="1346"/>
        <v>#VALUE!</v>
      </c>
      <c r="JO391" s="94" t="e">
        <f t="shared" si="1347"/>
        <v>#DIV/0!</v>
      </c>
      <c r="JP391" s="94" t="e">
        <f t="shared" si="1348"/>
        <v>#DIV/0!</v>
      </c>
      <c r="JQ391" s="94" t="e">
        <f t="shared" si="1349"/>
        <v>#DIV/0!</v>
      </c>
      <c r="JR391" s="94" t="e">
        <f t="shared" si="1350"/>
        <v>#DIV/0!</v>
      </c>
      <c r="JS391" s="392" t="e">
        <f t="shared" si="1351"/>
        <v>#DIV/0!</v>
      </c>
      <c r="JT391" s="364" t="e">
        <f t="shared" si="1352"/>
        <v>#VALUE!</v>
      </c>
      <c r="JU391" s="364">
        <f t="shared" si="1353"/>
        <v>0</v>
      </c>
      <c r="JV391" s="364">
        <f t="shared" si="1354"/>
        <v>0</v>
      </c>
      <c r="JW391" s="99" t="str">
        <f t="shared" si="1190"/>
        <v>i.a.</v>
      </c>
      <c r="JX391" s="99">
        <f t="shared" si="1283"/>
        <v>0</v>
      </c>
      <c r="JY391" s="393">
        <f t="shared" si="1284"/>
        <v>0</v>
      </c>
      <c r="JZ391" s="99">
        <f t="shared" si="1285"/>
        <v>0</v>
      </c>
      <c r="KA391" s="99">
        <f t="shared" si="1286"/>
        <v>0</v>
      </c>
      <c r="KB391" s="99">
        <f t="shared" si="1287"/>
        <v>0</v>
      </c>
      <c r="KC391" s="99">
        <f t="shared" si="1288"/>
        <v>0</v>
      </c>
      <c r="KD391" s="99">
        <f t="shared" si="1289"/>
        <v>0</v>
      </c>
      <c r="KE391" s="99" t="str">
        <f t="shared" si="1290"/>
        <v>i.a.</v>
      </c>
      <c r="KF391" s="99" t="str">
        <f t="shared" si="1191"/>
        <v>i.a.</v>
      </c>
      <c r="KG391" s="99" t="str">
        <f t="shared" si="1192"/>
        <v>i.a.</v>
      </c>
      <c r="KH391" s="99" t="str">
        <f t="shared" si="1193"/>
        <v>i.a.</v>
      </c>
      <c r="KI391" s="94">
        <f t="shared" si="1355"/>
        <v>-1</v>
      </c>
      <c r="KJ391" s="94">
        <f t="shared" si="1356"/>
        <v>3.6315789473684212</v>
      </c>
      <c r="KK391" s="94">
        <f t="shared" si="1357"/>
        <v>-0.40625</v>
      </c>
      <c r="KL391" s="94">
        <f t="shared" si="1358"/>
        <v>1.0804020100502512</v>
      </c>
      <c r="KM391" s="94">
        <f t="shared" si="1359"/>
        <v>-1.3811965811965814</v>
      </c>
      <c r="KN391" s="392">
        <f t="shared" si="1360"/>
        <v>-1.6252226576416102</v>
      </c>
      <c r="KO391" s="364">
        <f t="shared" si="1361"/>
        <v>-1.4666666666666666E-2</v>
      </c>
      <c r="KP391" s="364">
        <f t="shared" si="1362"/>
        <v>1.15E-2</v>
      </c>
      <c r="KQ391" s="364">
        <f t="shared" si="1363"/>
        <v>-2.1666666666666666E-3</v>
      </c>
      <c r="KR391" s="308"/>
      <c r="KS391" s="308">
        <f t="shared" si="1291"/>
        <v>1.4666666666666666E-2</v>
      </c>
      <c r="KT391" s="395">
        <f t="shared" si="1292"/>
        <v>3.1666666666666666E-3</v>
      </c>
      <c r="KU391" s="308">
        <f t="shared" si="1293"/>
        <v>5.3333333333333332E-3</v>
      </c>
      <c r="KV391" s="308">
        <f t="shared" si="1294"/>
        <v>-6.6333333333333341E-2</v>
      </c>
      <c r="KW391" s="308">
        <f t="shared" si="1295"/>
        <v>-2.7857142857142858E-2</v>
      </c>
      <c r="KX391" s="308">
        <f t="shared" si="1296"/>
        <v>4.4555555555555557E-2</v>
      </c>
      <c r="KY391" s="308">
        <f t="shared" si="1297"/>
        <v>-5.1777777777777784E-2</v>
      </c>
      <c r="KZ391" s="308" t="str">
        <f t="shared" si="1298"/>
        <v>i.a.</v>
      </c>
      <c r="LA391" s="308" t="str">
        <f t="shared" si="1299"/>
        <v>i.a.</v>
      </c>
      <c r="LB391" s="308" t="str">
        <f t="shared" si="1300"/>
        <v>i.a.</v>
      </c>
      <c r="LC391" s="308" t="str">
        <f t="shared" si="1194"/>
        <v>i.a.</v>
      </c>
    </row>
    <row r="392" spans="1:315" s="1" customFormat="1" ht="15.75" customHeight="1" x14ac:dyDescent="0.3">
      <c r="A392" s="348" t="s">
        <v>523</v>
      </c>
      <c r="B392" s="171">
        <v>15646101</v>
      </c>
      <c r="C392" t="s">
        <v>511</v>
      </c>
      <c r="D392" s="4"/>
      <c r="E392">
        <v>1</v>
      </c>
      <c r="F392" t="s">
        <v>520</v>
      </c>
      <c r="G392">
        <v>162300</v>
      </c>
      <c r="H392"/>
      <c r="I392" s="188">
        <v>45106</v>
      </c>
      <c r="J392" s="176"/>
      <c r="K392" s="176" t="s">
        <v>132</v>
      </c>
      <c r="L392" s="178" t="s">
        <v>132</v>
      </c>
      <c r="M392" s="178" t="s">
        <v>132</v>
      </c>
      <c r="N392" s="178" t="s">
        <v>132</v>
      </c>
      <c r="O392" s="178" t="s">
        <v>132</v>
      </c>
      <c r="P392" s="178" t="s">
        <v>132</v>
      </c>
      <c r="Q392" s="94">
        <f t="shared" si="1301"/>
        <v>-1</v>
      </c>
      <c r="R392" s="94">
        <f t="shared" si="1302"/>
        <v>0.12851695903749016</v>
      </c>
      <c r="S392" s="94">
        <f t="shared" si="1303"/>
        <v>0.18679777512010576</v>
      </c>
      <c r="T392" s="94">
        <f t="shared" si="1304"/>
        <v>5.8315640821188675E-2</v>
      </c>
      <c r="U392" s="94">
        <f t="shared" si="1305"/>
        <v>4.4090985458475673E-2</v>
      </c>
      <c r="V392" s="94">
        <f t="shared" si="1306"/>
        <v>-2.699029647359652E-2</v>
      </c>
      <c r="W392" s="362">
        <f t="shared" si="1307"/>
        <v>-590.17600000000004</v>
      </c>
      <c r="X392" s="362">
        <f t="shared" si="1308"/>
        <v>67.210000000000036</v>
      </c>
      <c r="Y392" s="362">
        <f t="shared" si="1309"/>
        <v>82.312999999999988</v>
      </c>
      <c r="Z392" s="100"/>
      <c r="AA392" s="396">
        <v>590.17600000000004</v>
      </c>
      <c r="AB392" s="208">
        <v>522.96600000000001</v>
      </c>
      <c r="AC392" s="208">
        <v>440.65300000000002</v>
      </c>
      <c r="AD392" s="208">
        <v>416.37200000000001</v>
      </c>
      <c r="AE392" s="208">
        <v>398.78899999999999</v>
      </c>
      <c r="AF392" s="100">
        <v>409.851</v>
      </c>
      <c r="AG392" s="103">
        <v>380.26400000000001</v>
      </c>
      <c r="AH392" s="240"/>
      <c r="AI392" s="240"/>
      <c r="AJ392" s="240"/>
      <c r="AK392" s="240"/>
      <c r="AL392" s="94">
        <f t="shared" si="1170"/>
        <v>-1</v>
      </c>
      <c r="AM392" s="94">
        <f t="shared" si="1171"/>
        <v>6.8255512321660161E-2</v>
      </c>
      <c r="AN392" s="94">
        <f t="shared" si="1195"/>
        <v>0.18172490282147674</v>
      </c>
      <c r="AO392" s="94">
        <f t="shared" si="1196"/>
        <v>5.8118895736476064E-2</v>
      </c>
      <c r="AP392" s="94">
        <f t="shared" si="1197"/>
        <v>7.0739131063957003E-2</v>
      </c>
      <c r="AQ392" s="94">
        <f t="shared" si="1198"/>
        <v>5.2027269465375319E-3</v>
      </c>
      <c r="AR392" s="362">
        <f t="shared" si="1172"/>
        <v>-296.505</v>
      </c>
      <c r="AS392" s="362">
        <f t="shared" si="1199"/>
        <v>18.944999999999993</v>
      </c>
      <c r="AT392" s="362">
        <f t="shared" si="1200"/>
        <v>42.682999999999993</v>
      </c>
      <c r="AU392" s="266"/>
      <c r="AV392" s="266">
        <v>296.505</v>
      </c>
      <c r="AW392" s="201">
        <v>277.56</v>
      </c>
      <c r="AX392" s="201">
        <v>234.87700000000001</v>
      </c>
      <c r="AY392" s="201">
        <v>221.976</v>
      </c>
      <c r="AZ392" s="201">
        <v>207.31100000000001</v>
      </c>
      <c r="BA392" s="267">
        <v>206.238</v>
      </c>
      <c r="BB392" s="220">
        <v>190.34200000000001</v>
      </c>
      <c r="BC392" s="219">
        <v>165.76300000000001</v>
      </c>
      <c r="BD392" s="219">
        <v>165.27</v>
      </c>
      <c r="BE392" s="219">
        <v>143.048</v>
      </c>
      <c r="BF392" s="220">
        <v>151.61500000000001</v>
      </c>
      <c r="BG392" s="94">
        <f t="shared" si="1173"/>
        <v>-1</v>
      </c>
      <c r="BH392" s="94">
        <f t="shared" si="1201"/>
        <v>9.6064800211963369E-2</v>
      </c>
      <c r="BI392" s="94">
        <f t="shared" si="1202"/>
        <v>0.27606581658938689</v>
      </c>
      <c r="BJ392" s="94">
        <f t="shared" si="1203"/>
        <v>9.204071944722822E-2</v>
      </c>
      <c r="BK392" s="94">
        <f t="shared" si="1204"/>
        <v>5.52612781431766E-2</v>
      </c>
      <c r="BL392" s="94">
        <f t="shared" si="1205"/>
        <v>3.0889286294911437E-2</v>
      </c>
      <c r="BM392" s="362">
        <f t="shared" si="1174"/>
        <v>-173.74600000000001</v>
      </c>
      <c r="BN392" s="362">
        <f t="shared" si="1206"/>
        <v>15.228000000000009</v>
      </c>
      <c r="BO392" s="362">
        <f t="shared" si="1207"/>
        <v>34.293999999999997</v>
      </c>
      <c r="BP392" s="266"/>
      <c r="BQ392" s="266">
        <v>173.74600000000001</v>
      </c>
      <c r="BR392" s="201">
        <v>158.518</v>
      </c>
      <c r="BS392" s="201">
        <v>124.224</v>
      </c>
      <c r="BT392" s="201">
        <v>113.754</v>
      </c>
      <c r="BU392" s="201">
        <v>107.797</v>
      </c>
      <c r="BV392" s="266">
        <v>104.56699999999999</v>
      </c>
      <c r="BW392" s="101">
        <v>100.29</v>
      </c>
      <c r="BX392" s="103">
        <v>88.576999999999998</v>
      </c>
      <c r="BY392" s="103">
        <v>90.772000000000006</v>
      </c>
      <c r="BZ392" s="103">
        <v>73.828000000000003</v>
      </c>
      <c r="CA392" s="103">
        <v>82.346999999999994</v>
      </c>
      <c r="CB392" s="94">
        <f t="shared" si="1175"/>
        <v>-1</v>
      </c>
      <c r="CC392" s="94">
        <f t="shared" si="1208"/>
        <v>0.10110272122124331</v>
      </c>
      <c r="CD392" s="94">
        <f t="shared" si="1209"/>
        <v>0.26085057726817945</v>
      </c>
      <c r="CE392" s="94">
        <f t="shared" si="1210"/>
        <v>8.2946376362948451E-2</v>
      </c>
      <c r="CF392" s="94">
        <f t="shared" si="1211"/>
        <v>5.8624330917962326E-2</v>
      </c>
      <c r="CG392" s="94">
        <f t="shared" si="1212"/>
        <v>3.2938720627368384E-2</v>
      </c>
      <c r="CH392" s="362">
        <f t="shared" si="1176"/>
        <v>-174.84299999999999</v>
      </c>
      <c r="CI392" s="362">
        <f t="shared" si="1213"/>
        <v>16.054000000000002</v>
      </c>
      <c r="CJ392" s="362">
        <f t="shared" si="1214"/>
        <v>32.850999999999985</v>
      </c>
      <c r="CK392" s="100"/>
      <c r="CL392" s="100">
        <v>174.84299999999999</v>
      </c>
      <c r="CM392" s="208">
        <v>158.78899999999999</v>
      </c>
      <c r="CN392" s="208">
        <v>125.938</v>
      </c>
      <c r="CO392" s="208">
        <v>116.292</v>
      </c>
      <c r="CP392" s="208">
        <v>109.852</v>
      </c>
      <c r="CQ392" s="100">
        <v>106.349</v>
      </c>
      <c r="CR392" s="102">
        <v>101.676</v>
      </c>
      <c r="CS392" s="102">
        <v>89.007000000000005</v>
      </c>
      <c r="CT392" s="102">
        <v>91.370999999999995</v>
      </c>
      <c r="CU392" s="102">
        <v>74.337999999999994</v>
      </c>
      <c r="CV392" s="102">
        <v>82.55</v>
      </c>
      <c r="CW392" s="94">
        <f t="shared" si="1177"/>
        <v>-1</v>
      </c>
      <c r="CX392" s="94">
        <f t="shared" si="1215"/>
        <v>0.10158456101850813</v>
      </c>
      <c r="CY392" s="94">
        <f t="shared" si="1216"/>
        <v>0.26138283364881643</v>
      </c>
      <c r="CZ392" s="94">
        <f t="shared" si="1217"/>
        <v>8.3337927080691904E-2</v>
      </c>
      <c r="DA392" s="94">
        <f t="shared" si="1218"/>
        <v>5.8822842734404197E-2</v>
      </c>
      <c r="DB392" s="94">
        <f t="shared" si="1219"/>
        <v>3.270605538209314E-2</v>
      </c>
      <c r="DC392" s="362">
        <f t="shared" si="1178"/>
        <v>-136.53700000000001</v>
      </c>
      <c r="DD392" s="362">
        <f t="shared" si="1220"/>
        <v>12.591000000000008</v>
      </c>
      <c r="DE392" s="362">
        <f t="shared" si="1221"/>
        <v>25.683999999999997</v>
      </c>
      <c r="DF392" s="266"/>
      <c r="DG392" s="266">
        <v>136.53700000000001</v>
      </c>
      <c r="DH392" s="201">
        <v>123.946</v>
      </c>
      <c r="DI392" s="201">
        <v>98.262</v>
      </c>
      <c r="DJ392" s="201">
        <v>90.703000000000003</v>
      </c>
      <c r="DK392" s="201">
        <v>85.664000000000001</v>
      </c>
      <c r="DL392" s="266">
        <v>82.950999999999993</v>
      </c>
      <c r="DM392" s="103">
        <v>79.302999999999997</v>
      </c>
      <c r="DN392" s="103">
        <v>67.938999999999993</v>
      </c>
      <c r="DO392" s="103">
        <v>68.649000000000001</v>
      </c>
      <c r="DP392" s="103">
        <v>56.06</v>
      </c>
      <c r="DQ392" s="103">
        <v>61.704999999999998</v>
      </c>
      <c r="DR392" s="94">
        <f t="shared" si="1179"/>
        <v>-1</v>
      </c>
      <c r="DS392" s="94">
        <f t="shared" si="1222"/>
        <v>8.2710625843939262E-2</v>
      </c>
      <c r="DT392" s="94">
        <f t="shared" si="1223"/>
        <v>0.18839537906346887</v>
      </c>
      <c r="DU392" s="94">
        <f t="shared" si="1224"/>
        <v>6.3819433179616719E-2</v>
      </c>
      <c r="DV392" s="94">
        <f t="shared" si="1225"/>
        <v>4.6082614176282385E-2</v>
      </c>
      <c r="DW392" s="94">
        <f t="shared" si="1226"/>
        <v>3.0509942377510587E-2</v>
      </c>
      <c r="DX392" s="362">
        <f t="shared" si="1180"/>
        <v>-177.20400000000001</v>
      </c>
      <c r="DY392" s="362">
        <f t="shared" si="1227"/>
        <v>13.537000000000006</v>
      </c>
      <c r="DZ392" s="362">
        <f t="shared" si="1228"/>
        <v>25.945999999999998</v>
      </c>
      <c r="EA392" s="100"/>
      <c r="EB392" s="100">
        <v>177.20400000000001</v>
      </c>
      <c r="EC392" s="208">
        <v>163.667</v>
      </c>
      <c r="ED392" s="208">
        <v>137.721</v>
      </c>
      <c r="EE392" s="208">
        <v>129.459</v>
      </c>
      <c r="EF392" s="208">
        <v>123.756</v>
      </c>
      <c r="EG392" s="100">
        <v>120.092</v>
      </c>
      <c r="EH392" s="102">
        <v>107.14100000000001</v>
      </c>
      <c r="EI392" s="102">
        <v>92.837999999999994</v>
      </c>
      <c r="EJ392" s="102">
        <v>89.899000000000001</v>
      </c>
      <c r="EK392" s="102">
        <v>91.248999999999995</v>
      </c>
      <c r="EL392" s="102">
        <v>95.188999999999993</v>
      </c>
      <c r="EM392" s="94">
        <f t="shared" si="1181"/>
        <v>-1</v>
      </c>
      <c r="EN392" s="94">
        <f t="shared" si="1229"/>
        <v>4.3060157150190202E-2</v>
      </c>
      <c r="EO392" s="94">
        <f t="shared" si="1230"/>
        <v>0.23630723624066954</v>
      </c>
      <c r="EP392" s="94">
        <f t="shared" si="1231"/>
        <v>9.4192483247547809E-2</v>
      </c>
      <c r="EQ392" s="94">
        <f t="shared" si="1232"/>
        <v>6.1486204390472719E-2</v>
      </c>
      <c r="ER392" s="94">
        <f t="shared" si="1233"/>
        <v>5.3972272322301673E-2</v>
      </c>
      <c r="ES392" s="362">
        <f t="shared" si="1182"/>
        <v>-290.58300000000003</v>
      </c>
      <c r="ET392" s="362">
        <f t="shared" si="1234"/>
        <v>11.996000000000038</v>
      </c>
      <c r="EU392" s="362">
        <f t="shared" si="1235"/>
        <v>53.248999999999995</v>
      </c>
      <c r="EV392" s="100"/>
      <c r="EW392" s="100">
        <v>290.58300000000003</v>
      </c>
      <c r="EX392" s="208">
        <v>278.58699999999999</v>
      </c>
      <c r="EY392" s="208">
        <v>225.33799999999999</v>
      </c>
      <c r="EZ392" s="208">
        <v>205.94</v>
      </c>
      <c r="FA392" s="208">
        <v>194.011</v>
      </c>
      <c r="FB392" s="100">
        <v>184.07599999999999</v>
      </c>
      <c r="FC392" s="102">
        <v>171.71299999999999</v>
      </c>
      <c r="FD392" s="102">
        <v>157.24100000000001</v>
      </c>
      <c r="FE392" s="102">
        <v>150.887</v>
      </c>
      <c r="FF392" s="102">
        <v>144.63399999999999</v>
      </c>
      <c r="FG392" s="102">
        <v>159.506</v>
      </c>
      <c r="FH392" s="94">
        <f t="shared" si="1183"/>
        <v>-1</v>
      </c>
      <c r="FI392" s="94">
        <f t="shared" si="1236"/>
        <v>7.6045627376425855E-3</v>
      </c>
      <c r="FJ392" s="94">
        <f t="shared" si="1237"/>
        <v>5.1999999999999998E-2</v>
      </c>
      <c r="FK392" s="94">
        <f t="shared" si="1238"/>
        <v>2.4590163934426229E-2</v>
      </c>
      <c r="FL392" s="94">
        <f t="shared" si="1239"/>
        <v>1.6666666666666666E-2</v>
      </c>
      <c r="FM392" s="94">
        <f t="shared" si="1240"/>
        <v>-8.2644628099173556E-3</v>
      </c>
      <c r="FN392" s="362">
        <f t="shared" si="1184"/>
        <v>-265</v>
      </c>
      <c r="FO392" s="362">
        <f t="shared" si="1241"/>
        <v>2</v>
      </c>
      <c r="FP392" s="362">
        <f t="shared" si="1242"/>
        <v>13</v>
      </c>
      <c r="FQ392" s="486"/>
      <c r="FR392" s="486">
        <v>265</v>
      </c>
      <c r="FS392" s="2">
        <v>263</v>
      </c>
      <c r="FT392" s="2">
        <v>250</v>
      </c>
      <c r="FU392" s="2">
        <v>244</v>
      </c>
      <c r="FV392" s="2">
        <v>240</v>
      </c>
      <c r="FW392" s="486">
        <v>242</v>
      </c>
      <c r="FX392" s="96">
        <v>216</v>
      </c>
      <c r="FY392" s="96">
        <v>199</v>
      </c>
      <c r="FZ392" s="96">
        <v>186</v>
      </c>
      <c r="GA392" s="96">
        <v>176</v>
      </c>
      <c r="GB392" s="96">
        <v>183</v>
      </c>
      <c r="GC392" s="96"/>
      <c r="GD392" s="35"/>
      <c r="GE392" s="1" t="s">
        <v>81</v>
      </c>
      <c r="GF392" s="336"/>
      <c r="GG392" s="1">
        <v>7900</v>
      </c>
      <c r="GH392" s="1" t="s">
        <v>278</v>
      </c>
      <c r="GI392" s="18" t="s">
        <v>93</v>
      </c>
      <c r="GJ392" s="94">
        <f t="shared" si="1310"/>
        <v>-1</v>
      </c>
      <c r="GK392" s="94">
        <f t="shared" si="1311"/>
        <v>-2.6437722940854089E-2</v>
      </c>
      <c r="GL392" s="94">
        <f t="shared" si="1312"/>
        <v>0.11774210398062358</v>
      </c>
      <c r="GM392" s="94">
        <f t="shared" si="1313"/>
        <v>2.6342790219118152E-2</v>
      </c>
      <c r="GN392" s="94">
        <f t="shared" si="1314"/>
        <v>1.946340400720047E-2</v>
      </c>
      <c r="GO392" s="392">
        <f t="shared" si="1315"/>
        <v>-3.7442323478893362E-2</v>
      </c>
      <c r="GP392" s="366">
        <f t="shared" si="1316"/>
        <v>-1.0258602227822256</v>
      </c>
      <c r="GQ392" s="366">
        <f t="shared" si="1317"/>
        <v>-2.7857907999358167E-2</v>
      </c>
      <c r="GR392" s="366">
        <f t="shared" si="1318"/>
        <v>0.11099786728880734</v>
      </c>
      <c r="GS392" s="94">
        <f t="shared" si="1185"/>
        <v>0</v>
      </c>
      <c r="GT392" s="94">
        <f t="shared" si="1243"/>
        <v>1.0258602227822256</v>
      </c>
      <c r="GU392" s="392">
        <f t="shared" si="1244"/>
        <v>1.0537181307815837</v>
      </c>
      <c r="GV392" s="94">
        <f t="shared" si="1245"/>
        <v>0.94272026349277638</v>
      </c>
      <c r="GW392" s="94">
        <f t="shared" si="1246"/>
        <v>0.91852378413601088</v>
      </c>
      <c r="GX392" s="94">
        <f t="shared" si="1247"/>
        <v>0.90098750041009157</v>
      </c>
      <c r="GY392" s="94">
        <f t="shared" si="1248"/>
        <v>0.93603481888634132</v>
      </c>
      <c r="GZ392" s="94">
        <f t="shared" si="1249"/>
        <v>1.0168667710109562</v>
      </c>
      <c r="HA392" s="94">
        <f t="shared" si="1250"/>
        <v>0.97415411219402759</v>
      </c>
      <c r="HB392" s="94">
        <f t="shared" si="1251"/>
        <v>1.0087994347163645</v>
      </c>
      <c r="HC392" s="94">
        <f t="shared" si="1252"/>
        <v>0.79745545436016263</v>
      </c>
      <c r="HD392" s="94">
        <f t="shared" si="1319"/>
        <v>-1</v>
      </c>
      <c r="HE392" s="94">
        <f t="shared" si="1320"/>
        <v>-2.9579116174757069E-2</v>
      </c>
      <c r="HF392" s="94">
        <f t="shared" si="1321"/>
        <v>9.2105200668825077E-2</v>
      </c>
      <c r="HG392" s="94">
        <f t="shared" si="1322"/>
        <v>1.2717499579478618E-2</v>
      </c>
      <c r="HH392" s="94">
        <f t="shared" si="1323"/>
        <v>-2.4263700570341102E-3</v>
      </c>
      <c r="HI392" s="392">
        <f t="shared" si="1324"/>
        <v>-2.9908279624583058E-2</v>
      </c>
      <c r="HJ392" s="366">
        <f t="shared" si="1325"/>
        <v>-0.61052409649138217</v>
      </c>
      <c r="HK392" s="366">
        <f t="shared" si="1326"/>
        <v>-1.8609207075616974E-2</v>
      </c>
      <c r="HL392" s="366">
        <f t="shared" si="1327"/>
        <v>5.3059402278271217E-2</v>
      </c>
      <c r="HM392" s="94">
        <f t="shared" si="1186"/>
        <v>0</v>
      </c>
      <c r="HN392" s="94">
        <f t="shared" si="1253"/>
        <v>0.61052409649138217</v>
      </c>
      <c r="HO392" s="392">
        <f t="shared" si="1254"/>
        <v>0.62913330356699915</v>
      </c>
      <c r="HP392" s="94">
        <f t="shared" si="1255"/>
        <v>0.57607390128872793</v>
      </c>
      <c r="HQ392" s="94">
        <f t="shared" si="1256"/>
        <v>0.5688396828611505</v>
      </c>
      <c r="HR392" s="94">
        <f t="shared" si="1257"/>
        <v>0.57022325549410591</v>
      </c>
      <c r="HS392" s="94">
        <f t="shared" si="1258"/>
        <v>0.58780344530044493</v>
      </c>
      <c r="HT392" s="94">
        <f t="shared" si="1259"/>
        <v>0.60975090742170646</v>
      </c>
      <c r="HU392" s="94">
        <f t="shared" si="1260"/>
        <v>0.57493639007165842</v>
      </c>
      <c r="HV392" s="94">
        <f t="shared" si="1261"/>
        <v>0.61431844099065736</v>
      </c>
      <c r="HW392" s="94">
        <f t="shared" si="1262"/>
        <v>0.48548694680081544</v>
      </c>
      <c r="HX392" s="94" t="e">
        <f t="shared" si="1328"/>
        <v>#VALUE!</v>
      </c>
      <c r="HY392" s="94">
        <f t="shared" si="1329"/>
        <v>3.801359722346271E-2</v>
      </c>
      <c r="HZ392" s="94">
        <f t="shared" si="1330"/>
        <v>-3.8754005293125872E-2</v>
      </c>
      <c r="IA392" s="94">
        <f t="shared" si="1331"/>
        <v>-2.7758415939565136E-2</v>
      </c>
      <c r="IB392" s="94">
        <f t="shared" si="1332"/>
        <v>-1.4511342823372219E-2</v>
      </c>
      <c r="IC392" s="392">
        <f t="shared" si="1333"/>
        <v>-2.2260860708502916E-2</v>
      </c>
      <c r="ID392" s="366" t="e">
        <f t="shared" si="1334"/>
        <v>#VALUE!</v>
      </c>
      <c r="IE392" s="366">
        <f t="shared" si="1335"/>
        <v>2.2332597776538288E-2</v>
      </c>
      <c r="IF392" s="366">
        <f t="shared" si="1336"/>
        <v>-2.368548741434906E-2</v>
      </c>
      <c r="IG392" s="94" t="str">
        <f t="shared" si="1187"/>
        <v>i.a.</v>
      </c>
      <c r="IH392" s="94">
        <f t="shared" si="1263"/>
        <v>0.60982232270986259</v>
      </c>
      <c r="II392" s="392">
        <f t="shared" si="1264"/>
        <v>0.5874897249333243</v>
      </c>
      <c r="IJ392" s="94">
        <f t="shared" si="1265"/>
        <v>0.61117521234767336</v>
      </c>
      <c r="IK392" s="94">
        <f t="shared" si="1266"/>
        <v>0.62862484218704484</v>
      </c>
      <c r="IL392" s="94">
        <f t="shared" si="1267"/>
        <v>0.63788135724263062</v>
      </c>
      <c r="IM392" s="94">
        <f t="shared" si="1268"/>
        <v>0.65240444164366895</v>
      </c>
      <c r="IN392" s="94">
        <f t="shared" si="1269"/>
        <v>0.62395392311589692</v>
      </c>
      <c r="IO392" s="94">
        <f t="shared" si="1270"/>
        <v>0.59041852951838247</v>
      </c>
      <c r="IP392" s="94">
        <f t="shared" si="1271"/>
        <v>0.59580348207599065</v>
      </c>
      <c r="IQ392" s="94">
        <f t="shared" si="1272"/>
        <v>0.63089591658946031</v>
      </c>
      <c r="IR392" s="94">
        <f t="shared" si="1188"/>
        <v>0.59677378907376522</v>
      </c>
      <c r="IS392" s="94">
        <f t="shared" si="1337"/>
        <v>-1</v>
      </c>
      <c r="IT392" s="94">
        <f t="shared" si="1338"/>
        <v>-2.8756465346524561E-2</v>
      </c>
      <c r="IU392" s="94">
        <f t="shared" si="1339"/>
        <v>7.5217567255926945E-2</v>
      </c>
      <c r="IV392" s="94">
        <f t="shared" si="1340"/>
        <v>3.1866748751696483E-2</v>
      </c>
      <c r="IW392" s="94">
        <f t="shared" si="1341"/>
        <v>1.0698581675615127E-2</v>
      </c>
      <c r="IX392" s="392">
        <f t="shared" si="1342"/>
        <v>5.948510334351205E-2</v>
      </c>
      <c r="IY392" s="366">
        <f t="shared" si="1343"/>
        <v>-0.29439692566285308</v>
      </c>
      <c r="IZ392" s="366">
        <f t="shared" si="1344"/>
        <v>-8.7164698542551156E-3</v>
      </c>
      <c r="JA392" s="366">
        <f t="shared" si="1345"/>
        <v>2.1204501217058025E-2</v>
      </c>
      <c r="JB392" s="392"/>
      <c r="JC392" s="94">
        <f t="shared" si="1273"/>
        <v>0.29439692566285308</v>
      </c>
      <c r="JD392" s="392">
        <f t="shared" si="1274"/>
        <v>0.3031133955171082</v>
      </c>
      <c r="JE392" s="94">
        <f t="shared" si="1275"/>
        <v>0.28190889430005017</v>
      </c>
      <c r="JF392" s="94">
        <f t="shared" si="1276"/>
        <v>0.27320280902654359</v>
      </c>
      <c r="JG392" s="94">
        <f t="shared" si="1277"/>
        <v>0.27031086614726085</v>
      </c>
      <c r="JH392" s="94">
        <f t="shared" si="1278"/>
        <v>0.25513418291037471</v>
      </c>
      <c r="JI392" s="94">
        <f t="shared" si="1279"/>
        <v>0.26373782424841691</v>
      </c>
      <c r="JJ392" s="94" t="str">
        <f t="shared" si="1280"/>
        <v>i.a.</v>
      </c>
      <c r="JK392" s="94" t="str">
        <f t="shared" si="1281"/>
        <v>i.a.</v>
      </c>
      <c r="JL392" s="94" t="str">
        <f t="shared" si="1282"/>
        <v>i.a.</v>
      </c>
      <c r="JM392" s="94" t="str">
        <f t="shared" si="1189"/>
        <v>i.a.</v>
      </c>
      <c r="JN392" s="94" t="e">
        <f t="shared" si="1346"/>
        <v>#VALUE!</v>
      </c>
      <c r="JO392" s="94">
        <f t="shared" si="1347"/>
        <v>0.11999984991267877</v>
      </c>
      <c r="JP392" s="94">
        <f t="shared" si="1348"/>
        <v>0.12813476722443526</v>
      </c>
      <c r="JQ392" s="94">
        <f t="shared" si="1349"/>
        <v>3.2916065441480159E-2</v>
      </c>
      <c r="JR392" s="94">
        <f t="shared" si="1350"/>
        <v>2.6974739795221938E-2</v>
      </c>
      <c r="JS392" s="392">
        <f t="shared" si="1351"/>
        <v>-1.8881882277543158E-2</v>
      </c>
      <c r="JT392" s="364" t="e">
        <f t="shared" si="1352"/>
        <v>#VALUE!</v>
      </c>
      <c r="JU392" s="364">
        <f t="shared" si="1353"/>
        <v>0.2386153669560227</v>
      </c>
      <c r="JV392" s="364">
        <f t="shared" si="1354"/>
        <v>0.22585187832699627</v>
      </c>
      <c r="JW392" s="99" t="str">
        <f t="shared" si="1190"/>
        <v>i.a.</v>
      </c>
      <c r="JX392" s="99">
        <f t="shared" si="1283"/>
        <v>2.227079245283019</v>
      </c>
      <c r="JY392" s="393">
        <f t="shared" si="1284"/>
        <v>1.9884638783269963</v>
      </c>
      <c r="JZ392" s="99">
        <f t="shared" si="1285"/>
        <v>1.7626120000000001</v>
      </c>
      <c r="KA392" s="99">
        <f t="shared" si="1286"/>
        <v>1.7064426229508198</v>
      </c>
      <c r="KB392" s="99">
        <f t="shared" si="1287"/>
        <v>1.6616208333333333</v>
      </c>
      <c r="KC392" s="99">
        <f t="shared" si="1288"/>
        <v>1.693599173553719</v>
      </c>
      <c r="KD392" s="99">
        <f t="shared" si="1289"/>
        <v>1.7604814814814815</v>
      </c>
      <c r="KE392" s="99">
        <f t="shared" si="1290"/>
        <v>0</v>
      </c>
      <c r="KF392" s="99">
        <f t="shared" si="1191"/>
        <v>0</v>
      </c>
      <c r="KG392" s="99">
        <f t="shared" si="1192"/>
        <v>0</v>
      </c>
      <c r="KH392" s="99">
        <f t="shared" si="1193"/>
        <v>0</v>
      </c>
      <c r="KI392" s="94">
        <f t="shared" si="1355"/>
        <v>-1</v>
      </c>
      <c r="KJ392" s="94">
        <f t="shared" si="1356"/>
        <v>9.2792512004479202E-2</v>
      </c>
      <c r="KK392" s="94">
        <f t="shared" si="1357"/>
        <v>0.19852716470359266</v>
      </c>
      <c r="KL392" s="94">
        <f t="shared" si="1358"/>
        <v>5.6955663330237563E-2</v>
      </c>
      <c r="KM392" s="94">
        <f t="shared" si="1359"/>
        <v>4.1269833689799112E-2</v>
      </c>
      <c r="KN392" s="392">
        <f t="shared" si="1360"/>
        <v>4.1546543299263071E-2</v>
      </c>
      <c r="KO392" s="364">
        <f t="shared" si="1361"/>
        <v>-0.65978490566037729</v>
      </c>
      <c r="KP392" s="364">
        <f t="shared" si="1362"/>
        <v>5.6024449386613107E-2</v>
      </c>
      <c r="KQ392" s="364">
        <f t="shared" si="1363"/>
        <v>0.1000084562737642</v>
      </c>
      <c r="KR392" s="308"/>
      <c r="KS392" s="308">
        <f t="shared" si="1291"/>
        <v>0.65978490566037729</v>
      </c>
      <c r="KT392" s="395">
        <f t="shared" si="1292"/>
        <v>0.60376045627376418</v>
      </c>
      <c r="KU392" s="308">
        <f t="shared" si="1293"/>
        <v>0.50375199999999998</v>
      </c>
      <c r="KV392" s="308">
        <f t="shared" si="1294"/>
        <v>0.47660655737704921</v>
      </c>
      <c r="KW392" s="308">
        <f t="shared" si="1295"/>
        <v>0.45771666666666666</v>
      </c>
      <c r="KX392" s="308">
        <f t="shared" si="1296"/>
        <v>0.43945867768595043</v>
      </c>
      <c r="KY392" s="308">
        <f t="shared" si="1297"/>
        <v>0.47072222222222221</v>
      </c>
      <c r="KZ392" s="308">
        <f t="shared" si="1298"/>
        <v>0.4472713567839196</v>
      </c>
      <c r="LA392" s="308">
        <f t="shared" si="1299"/>
        <v>0.49124193548387096</v>
      </c>
      <c r="LB392" s="308">
        <f t="shared" si="1300"/>
        <v>0.42237499999999994</v>
      </c>
      <c r="LC392" s="308">
        <f t="shared" si="1194"/>
        <v>0.45109289617486337</v>
      </c>
    </row>
    <row r="393" spans="1:315" s="1" customFormat="1" x14ac:dyDescent="0.3">
      <c r="A393" s="348" t="s">
        <v>529</v>
      </c>
      <c r="B393" s="171">
        <v>28979967</v>
      </c>
      <c r="C393" t="s">
        <v>511</v>
      </c>
      <c r="D393" s="4"/>
      <c r="E393">
        <v>1</v>
      </c>
      <c r="F393"/>
      <c r="G393">
        <v>162300</v>
      </c>
      <c r="H393"/>
      <c r="I393" s="190">
        <v>45009</v>
      </c>
      <c r="J393" s="176"/>
      <c r="K393" s="176" t="s">
        <v>132</v>
      </c>
      <c r="L393" s="178" t="s">
        <v>132</v>
      </c>
      <c r="M393" s="178" t="s">
        <v>132</v>
      </c>
      <c r="N393" s="178" t="s">
        <v>132</v>
      </c>
      <c r="O393" s="178" t="s">
        <v>132</v>
      </c>
      <c r="P393" s="178" t="s">
        <v>132</v>
      </c>
      <c r="Q393" s="94" t="e">
        <f t="shared" si="1301"/>
        <v>#DIV/0!</v>
      </c>
      <c r="R393" s="94" t="e">
        <f t="shared" si="1302"/>
        <v>#DIV/0!</v>
      </c>
      <c r="S393" s="94" t="e">
        <f t="shared" si="1303"/>
        <v>#DIV/0!</v>
      </c>
      <c r="T393" s="94" t="e">
        <f t="shared" si="1304"/>
        <v>#DIV/0!</v>
      </c>
      <c r="U393" s="94" t="e">
        <f t="shared" si="1305"/>
        <v>#DIV/0!</v>
      </c>
      <c r="V393" s="94" t="e">
        <f t="shared" si="1306"/>
        <v>#DIV/0!</v>
      </c>
      <c r="W393" s="362">
        <f t="shared" si="1307"/>
        <v>0</v>
      </c>
      <c r="X393" s="362">
        <f t="shared" si="1308"/>
        <v>0</v>
      </c>
      <c r="Y393" s="362">
        <f t="shared" si="1309"/>
        <v>0</v>
      </c>
      <c r="Z393" s="100"/>
      <c r="AA393" s="396"/>
      <c r="AB393" s="208"/>
      <c r="AC393" s="208"/>
      <c r="AD393" s="208"/>
      <c r="AE393" s="208"/>
      <c r="AF393" s="100"/>
      <c r="AG393" s="103"/>
      <c r="AH393" s="103"/>
      <c r="AI393" s="103"/>
      <c r="AJ393" s="103"/>
      <c r="AK393" s="101"/>
      <c r="AL393" s="94">
        <f t="shared" si="1170"/>
        <v>-1</v>
      </c>
      <c r="AM393" s="94">
        <f t="shared" si="1171"/>
        <v>0.11656441717791396</v>
      </c>
      <c r="AN393" s="94">
        <f t="shared" si="1195"/>
        <v>0.20851786345949783</v>
      </c>
      <c r="AO393" s="94">
        <f t="shared" si="1196"/>
        <v>0.19369331329065814</v>
      </c>
      <c r="AP393" s="94">
        <f t="shared" si="1197"/>
        <v>-8.8477999815253769E-2</v>
      </c>
      <c r="AQ393" s="94">
        <f t="shared" si="1198"/>
        <v>4.7374871001031917E-2</v>
      </c>
      <c r="AR393" s="362">
        <f t="shared" si="1172"/>
        <v>-95.367999999999995</v>
      </c>
      <c r="AS393" s="362">
        <f t="shared" si="1199"/>
        <v>9.9559999999999889</v>
      </c>
      <c r="AT393" s="362">
        <f t="shared" si="1200"/>
        <v>14.737000000000009</v>
      </c>
      <c r="AU393" s="266"/>
      <c r="AV393" s="266">
        <v>95.367999999999995</v>
      </c>
      <c r="AW393" s="201">
        <v>85.412000000000006</v>
      </c>
      <c r="AX393" s="201">
        <v>70.674999999999997</v>
      </c>
      <c r="AY393" s="201">
        <v>59.207000000000001</v>
      </c>
      <c r="AZ393" s="201">
        <v>64.953999999999994</v>
      </c>
      <c r="BA393" s="267">
        <v>62.015999999999998</v>
      </c>
      <c r="BB393" s="220">
        <v>52.323</v>
      </c>
      <c r="BC393" s="219">
        <v>45.884999999999998</v>
      </c>
      <c r="BD393" s="219">
        <v>28.821999999999999</v>
      </c>
      <c r="BE393" s="219">
        <v>34.6</v>
      </c>
      <c r="BF393" s="220">
        <v>32.756</v>
      </c>
      <c r="BG393" s="94">
        <f t="shared" si="1173"/>
        <v>-1</v>
      </c>
      <c r="BH393" s="94">
        <f t="shared" si="1201"/>
        <v>0.19202185792349721</v>
      </c>
      <c r="BI393" s="94">
        <f t="shared" si="1202"/>
        <v>0.69381710477600889</v>
      </c>
      <c r="BJ393" s="94">
        <f t="shared" si="1203"/>
        <v>17.627586206896552</v>
      </c>
      <c r="BK393" s="94">
        <f t="shared" si="1204"/>
        <v>-0.94880847308031768</v>
      </c>
      <c r="BL393" s="94">
        <f t="shared" si="1205"/>
        <v>-7.8562134027325911E-2</v>
      </c>
      <c r="BM393" s="362">
        <f t="shared" si="1174"/>
        <v>-10.907</v>
      </c>
      <c r="BN393" s="362">
        <f t="shared" si="1206"/>
        <v>1.7569999999999997</v>
      </c>
      <c r="BO393" s="362">
        <f t="shared" si="1207"/>
        <v>3.7480000000000002</v>
      </c>
      <c r="BP393" s="266"/>
      <c r="BQ393" s="266">
        <v>10.907</v>
      </c>
      <c r="BR393" s="201">
        <v>9.15</v>
      </c>
      <c r="BS393" s="201">
        <v>5.4020000000000001</v>
      </c>
      <c r="BT393" s="201">
        <v>0.28999999999999998</v>
      </c>
      <c r="BU393" s="201">
        <v>5.665</v>
      </c>
      <c r="BV393" s="266">
        <v>6.1479999999999997</v>
      </c>
      <c r="BW393" s="101">
        <v>3.6259999999999999</v>
      </c>
      <c r="BX393" s="103">
        <v>1.4330000000000001</v>
      </c>
      <c r="BY393" s="103">
        <v>-10.505000000000001</v>
      </c>
      <c r="BZ393" s="103">
        <v>3.4279999999999999</v>
      </c>
      <c r="CA393" s="103">
        <v>4.0830000000000002</v>
      </c>
      <c r="CB393" s="94">
        <f t="shared" si="1175"/>
        <v>-1</v>
      </c>
      <c r="CC393" s="94">
        <f t="shared" si="1208"/>
        <v>0.17196675900277003</v>
      </c>
      <c r="CD393" s="94">
        <f t="shared" si="1209"/>
        <v>0.76926092922956291</v>
      </c>
      <c r="CE393" s="94">
        <f t="shared" si="1210"/>
        <v>18.35034013605442</v>
      </c>
      <c r="CF393" s="94">
        <f t="shared" si="1211"/>
        <v>-1.0561711883836453</v>
      </c>
      <c r="CG393" s="94">
        <f t="shared" si="1212"/>
        <v>-7.1985815602836831E-2</v>
      </c>
      <c r="CH393" s="362">
        <f t="shared" si="1176"/>
        <v>-10.577</v>
      </c>
      <c r="CI393" s="362">
        <f t="shared" si="1213"/>
        <v>1.5519999999999996</v>
      </c>
      <c r="CJ393" s="362">
        <f t="shared" si="1214"/>
        <v>3.9240000000000004</v>
      </c>
      <c r="CK393" s="100"/>
      <c r="CL393" s="100">
        <v>10.577</v>
      </c>
      <c r="CM393" s="208">
        <v>9.0250000000000004</v>
      </c>
      <c r="CN393" s="208">
        <v>5.101</v>
      </c>
      <c r="CO393" s="208">
        <v>-0.29399999999999998</v>
      </c>
      <c r="CP393" s="208">
        <v>5.234</v>
      </c>
      <c r="CQ393" s="100">
        <v>5.64</v>
      </c>
      <c r="CR393" s="102">
        <v>2.919</v>
      </c>
      <c r="CS393" s="102">
        <v>0.22800000000000001</v>
      </c>
      <c r="CT393" s="102">
        <v>-11.175000000000001</v>
      </c>
      <c r="CU393" s="102">
        <v>3.093</v>
      </c>
      <c r="CV393" s="102">
        <v>3.7090000000000001</v>
      </c>
      <c r="CW393" s="94">
        <f t="shared" si="1177"/>
        <v>-1</v>
      </c>
      <c r="CX393" s="94">
        <f t="shared" si="1215"/>
        <v>0.17453769559032709</v>
      </c>
      <c r="CY393" s="94">
        <f t="shared" si="1216"/>
        <v>0.78607723577235777</v>
      </c>
      <c r="CZ393" s="94">
        <f t="shared" si="1217"/>
        <v>22.161290322580644</v>
      </c>
      <c r="DA393" s="94">
        <f t="shared" si="1218"/>
        <v>-1.0459145889903727</v>
      </c>
      <c r="DB393" s="94">
        <f t="shared" si="1219"/>
        <v>-7.5325268203606494E-2</v>
      </c>
      <c r="DC393" s="362">
        <f t="shared" si="1178"/>
        <v>-8.2569999999999997</v>
      </c>
      <c r="DD393" s="362">
        <f t="shared" si="1220"/>
        <v>1.2269999999999994</v>
      </c>
      <c r="DE393" s="362">
        <f t="shared" si="1221"/>
        <v>3.0940000000000003</v>
      </c>
      <c r="DF393" s="266"/>
      <c r="DG393" s="266">
        <v>8.2569999999999997</v>
      </c>
      <c r="DH393" s="201">
        <v>7.03</v>
      </c>
      <c r="DI393" s="201">
        <v>3.9359999999999999</v>
      </c>
      <c r="DJ393" s="201">
        <v>-0.186</v>
      </c>
      <c r="DK393" s="201">
        <v>4.0510000000000002</v>
      </c>
      <c r="DL393" s="266">
        <v>4.3810000000000002</v>
      </c>
      <c r="DM393" s="103">
        <v>2.25</v>
      </c>
      <c r="DN393" s="103">
        <v>0.159</v>
      </c>
      <c r="DO393" s="103">
        <v>-8.5030000000000001</v>
      </c>
      <c r="DP393" s="103">
        <v>2.387</v>
      </c>
      <c r="DQ393" s="103">
        <v>2.754</v>
      </c>
      <c r="DR393" s="94">
        <f t="shared" si="1179"/>
        <v>-1</v>
      </c>
      <c r="DS393" s="94">
        <f t="shared" si="1222"/>
        <v>0.2645626401794296</v>
      </c>
      <c r="DT393" s="94">
        <f t="shared" si="1223"/>
        <v>0.29078952810289932</v>
      </c>
      <c r="DU393" s="94">
        <f t="shared" si="1224"/>
        <v>0.19520514087988128</v>
      </c>
      <c r="DV393" s="94">
        <f t="shared" si="1225"/>
        <v>-2.9270633397312833E-2</v>
      </c>
      <c r="DW393" s="94">
        <f t="shared" si="1226"/>
        <v>0.27243863719623884</v>
      </c>
      <c r="DX393" s="362">
        <f t="shared" si="1180"/>
        <v>-39.466999999999999</v>
      </c>
      <c r="DY393" s="362">
        <f t="shared" si="1227"/>
        <v>8.2569999999999979</v>
      </c>
      <c r="DZ393" s="362">
        <f t="shared" si="1228"/>
        <v>7.0310000000000024</v>
      </c>
      <c r="EA393" s="100"/>
      <c r="EB393" s="100">
        <v>39.466999999999999</v>
      </c>
      <c r="EC393" s="208">
        <v>31.21</v>
      </c>
      <c r="ED393" s="208">
        <v>24.178999999999998</v>
      </c>
      <c r="EE393" s="208">
        <v>20.23</v>
      </c>
      <c r="EF393" s="208">
        <v>20.84</v>
      </c>
      <c r="EG393" s="100">
        <v>16.378</v>
      </c>
      <c r="EH393" s="102">
        <v>11.997999999999999</v>
      </c>
      <c r="EI393" s="102">
        <v>10.183</v>
      </c>
      <c r="EJ393" s="102">
        <v>4.5890000000000004</v>
      </c>
      <c r="EK393" s="102">
        <v>14.590999999999999</v>
      </c>
      <c r="EL393" s="102">
        <v>14.705</v>
      </c>
      <c r="EM393" s="94">
        <f t="shared" si="1181"/>
        <v>-1</v>
      </c>
      <c r="EN393" s="94">
        <f t="shared" si="1229"/>
        <v>0.11512875974370476</v>
      </c>
      <c r="EO393" s="94">
        <f t="shared" si="1230"/>
        <v>0.28904359415003678</v>
      </c>
      <c r="EP393" s="94">
        <f t="shared" si="1231"/>
        <v>8.9446736970808544E-2</v>
      </c>
      <c r="EQ393" s="94">
        <f t="shared" si="1232"/>
        <v>-0.11636308388338371</v>
      </c>
      <c r="ER393" s="94">
        <f t="shared" si="1233"/>
        <v>0.24009797353877074</v>
      </c>
      <c r="ES393" s="362">
        <f t="shared" si="1182"/>
        <v>-81.971999999999994</v>
      </c>
      <c r="ET393" s="362">
        <f t="shared" si="1234"/>
        <v>8.4629999999999939</v>
      </c>
      <c r="EU393" s="362">
        <f t="shared" si="1235"/>
        <v>16.482999999999997</v>
      </c>
      <c r="EV393" s="100"/>
      <c r="EW393" s="100">
        <v>81.971999999999994</v>
      </c>
      <c r="EX393" s="208">
        <v>73.509</v>
      </c>
      <c r="EY393" s="208">
        <v>57.026000000000003</v>
      </c>
      <c r="EZ393" s="208">
        <v>52.344000000000001</v>
      </c>
      <c r="FA393" s="208">
        <v>59.237000000000002</v>
      </c>
      <c r="FB393" s="100">
        <v>47.768000000000001</v>
      </c>
      <c r="FC393" s="102">
        <v>50.865000000000002</v>
      </c>
      <c r="FD393" s="102">
        <v>40.863</v>
      </c>
      <c r="FE393" s="102">
        <v>42.152999999999999</v>
      </c>
      <c r="FF393" s="102">
        <v>35.534999999999997</v>
      </c>
      <c r="FG393" s="102">
        <v>31.207000000000001</v>
      </c>
      <c r="FH393" s="94">
        <f t="shared" si="1183"/>
        <v>-1</v>
      </c>
      <c r="FI393" s="94">
        <f t="shared" si="1236"/>
        <v>0.20714285714285716</v>
      </c>
      <c r="FJ393" s="94">
        <f t="shared" si="1237"/>
        <v>0.10236220472440945</v>
      </c>
      <c r="FK393" s="94">
        <f t="shared" si="1238"/>
        <v>1.6E-2</v>
      </c>
      <c r="FL393" s="94">
        <f t="shared" si="1239"/>
        <v>8.0645161290322578E-3</v>
      </c>
      <c r="FM393" s="94">
        <f t="shared" si="1240"/>
        <v>-1.5873015873015872E-2</v>
      </c>
      <c r="FN393" s="362">
        <f t="shared" si="1184"/>
        <v>-169</v>
      </c>
      <c r="FO393" s="362">
        <f t="shared" si="1241"/>
        <v>29</v>
      </c>
      <c r="FP393" s="362">
        <f t="shared" si="1242"/>
        <v>13</v>
      </c>
      <c r="FQ393" s="486"/>
      <c r="FR393" s="486">
        <v>169</v>
      </c>
      <c r="FS393" s="2">
        <v>140</v>
      </c>
      <c r="FT393" s="2">
        <v>127</v>
      </c>
      <c r="FU393" s="2">
        <v>125</v>
      </c>
      <c r="FV393" s="2">
        <v>124</v>
      </c>
      <c r="FW393" s="486">
        <v>126</v>
      </c>
      <c r="FX393" s="96">
        <v>111</v>
      </c>
      <c r="FY393" s="96"/>
      <c r="FZ393" s="96"/>
      <c r="GA393" s="96"/>
      <c r="GB393" s="96"/>
      <c r="GC393" s="96"/>
      <c r="GD393"/>
      <c r="GE393" s="1" t="s">
        <v>81</v>
      </c>
      <c r="GF393" s="336"/>
      <c r="GG393" s="1">
        <v>9760</v>
      </c>
      <c r="GH393" s="1" t="s">
        <v>388</v>
      </c>
      <c r="GI393" s="18" t="s">
        <v>93</v>
      </c>
      <c r="GJ393" s="94">
        <f t="shared" si="1310"/>
        <v>-1</v>
      </c>
      <c r="GK393" s="94">
        <f t="shared" si="1311"/>
        <v>-8.1539018147283593E-2</v>
      </c>
      <c r="GL393" s="94">
        <f t="shared" si="1312"/>
        <v>0.41853271599334985</v>
      </c>
      <c r="GM393" s="94">
        <f t="shared" si="1313"/>
        <v>17.04581209637135</v>
      </c>
      <c r="GN393" s="94">
        <f t="shared" si="1314"/>
        <v>-1.0509028314892259</v>
      </c>
      <c r="GO393" s="94">
        <f t="shared" si="1315"/>
        <v>-0.29245713105341775</v>
      </c>
      <c r="GP393" s="366">
        <f t="shared" si="1316"/>
        <v>-0.29930529026415953</v>
      </c>
      <c r="GQ393" s="366">
        <f t="shared" si="1317"/>
        <v>-2.6571688919432901E-2</v>
      </c>
      <c r="GR393" s="366">
        <f t="shared" si="1318"/>
        <v>9.614877093751617E-2</v>
      </c>
      <c r="GS393" s="94">
        <f t="shared" si="1185"/>
        <v>0</v>
      </c>
      <c r="GT393" s="94">
        <f t="shared" si="1243"/>
        <v>0.29930529026415953</v>
      </c>
      <c r="GU393" s="94">
        <f t="shared" si="1244"/>
        <v>0.32587697918359243</v>
      </c>
      <c r="GV393" s="94">
        <f t="shared" si="1245"/>
        <v>0.22972820824607626</v>
      </c>
      <c r="GW393" s="94">
        <f t="shared" si="1246"/>
        <v>-1.4317019722425127E-2</v>
      </c>
      <c r="GX393" s="94">
        <f t="shared" si="1247"/>
        <v>0.28126175506475359</v>
      </c>
      <c r="GY393" s="94">
        <f t="shared" si="1248"/>
        <v>0.39751903016633777</v>
      </c>
      <c r="GZ393" s="94">
        <f t="shared" si="1249"/>
        <v>0.26319823272169879</v>
      </c>
      <c r="HA393" s="94">
        <f t="shared" si="1250"/>
        <v>3.0869212022745736E-2</v>
      </c>
      <c r="HB393" s="94">
        <f t="shared" si="1251"/>
        <v>-1.1652763295099062</v>
      </c>
      <c r="HC393" s="94">
        <f t="shared" si="1252"/>
        <v>0.21115510649918079</v>
      </c>
      <c r="HD393" s="94">
        <f t="shared" si="1319"/>
        <v>-1</v>
      </c>
      <c r="HE393" s="94">
        <f t="shared" si="1320"/>
        <v>7.6905360811729741E-4</v>
      </c>
      <c r="HF393" s="94">
        <f t="shared" si="1321"/>
        <v>0.41918088443216095</v>
      </c>
      <c r="HG393" s="94">
        <f t="shared" si="1322"/>
        <v>18.004157415669052</v>
      </c>
      <c r="HH393" s="94">
        <f t="shared" si="1323"/>
        <v>-0.95090786658982629</v>
      </c>
      <c r="HI393" s="94">
        <f t="shared" si="1324"/>
        <v>-0.15065481954597651</v>
      </c>
      <c r="HJ393" s="366">
        <f t="shared" si="1325"/>
        <v>-0.14030010097696824</v>
      </c>
      <c r="HK393" s="366">
        <f t="shared" si="1326"/>
        <v>1.0781538306620098E-4</v>
      </c>
      <c r="HL393" s="366">
        <f t="shared" si="1327"/>
        <v>4.1408341185014783E-2</v>
      </c>
      <c r="HM393" s="94">
        <f t="shared" si="1186"/>
        <v>0</v>
      </c>
      <c r="HN393" s="94">
        <f t="shared" si="1253"/>
        <v>0.14030010097696824</v>
      </c>
      <c r="HO393" s="94">
        <f t="shared" si="1254"/>
        <v>0.14019228559390204</v>
      </c>
      <c r="HP393" s="94">
        <f t="shared" si="1255"/>
        <v>9.8783944408887256E-2</v>
      </c>
      <c r="HQ393" s="94">
        <f t="shared" si="1256"/>
        <v>5.198017583638791E-3</v>
      </c>
      <c r="HR393" s="94">
        <f t="shared" si="1257"/>
        <v>0.10588290266809963</v>
      </c>
      <c r="HS393" s="94">
        <f t="shared" si="1258"/>
        <v>0.12466415905427188</v>
      </c>
      <c r="HT393" s="94">
        <f t="shared" si="1259"/>
        <v>7.9059829059829057E-2</v>
      </c>
      <c r="HU393" s="94">
        <f t="shared" si="1260"/>
        <v>3.4523465356075943E-2</v>
      </c>
      <c r="HV393" s="94">
        <f t="shared" si="1261"/>
        <v>-0.27044073730820722</v>
      </c>
      <c r="HW393" s="94">
        <f t="shared" si="1262"/>
        <v>0.10272392196817598</v>
      </c>
      <c r="HX393" s="94" t="e">
        <f t="shared" si="1328"/>
        <v>#VALUE!</v>
      </c>
      <c r="HY393" s="94">
        <f t="shared" si="1329"/>
        <v>0.13400594247974537</v>
      </c>
      <c r="HZ393" s="94">
        <f t="shared" si="1330"/>
        <v>1.3544413554251527E-3</v>
      </c>
      <c r="IA393" s="94">
        <f t="shared" si="1331"/>
        <v>9.7075332203144141E-2</v>
      </c>
      <c r="IB393" s="94">
        <f t="shared" si="1332"/>
        <v>9.8561353535140298E-2</v>
      </c>
      <c r="IC393" s="94">
        <f t="shared" si="1333"/>
        <v>2.6079119833717749E-2</v>
      </c>
      <c r="ID393" s="366" t="e">
        <f t="shared" si="1334"/>
        <v>#VALUE!</v>
      </c>
      <c r="IE393" s="366">
        <f t="shared" si="1335"/>
        <v>5.6895420489910808E-2</v>
      </c>
      <c r="IF393" s="366">
        <f t="shared" si="1336"/>
        <v>5.7428256466918182E-4</v>
      </c>
      <c r="IG393" s="94" t="str">
        <f t="shared" si="1187"/>
        <v>i.a.</v>
      </c>
      <c r="IH393" s="94">
        <f t="shared" si="1263"/>
        <v>0.48146928219391988</v>
      </c>
      <c r="II393" s="94">
        <f t="shared" si="1264"/>
        <v>0.42457386170400907</v>
      </c>
      <c r="IJ393" s="94">
        <f t="shared" si="1265"/>
        <v>0.42399957913933989</v>
      </c>
      <c r="IK393" s="94">
        <f t="shared" si="1266"/>
        <v>0.38648173620663306</v>
      </c>
      <c r="IL393" s="94">
        <f t="shared" si="1267"/>
        <v>0.35180714755980214</v>
      </c>
      <c r="IM393" s="94">
        <f t="shared" si="1268"/>
        <v>0.34286551666387538</v>
      </c>
      <c r="IN393" s="94">
        <f t="shared" si="1269"/>
        <v>0.23587928831219893</v>
      </c>
      <c r="IO393" s="94">
        <f t="shared" si="1270"/>
        <v>0.24919854146783155</v>
      </c>
      <c r="IP393" s="94">
        <f t="shared" si="1271"/>
        <v>0.1088653239389842</v>
      </c>
      <c r="IQ393" s="94">
        <f t="shared" si="1272"/>
        <v>0.41060925847755736</v>
      </c>
      <c r="IR393" s="94">
        <f t="shared" si="1188"/>
        <v>0.47120838273464288</v>
      </c>
      <c r="IS393" s="94" t="e">
        <f t="shared" si="1337"/>
        <v>#VALUE!</v>
      </c>
      <c r="IT393" s="94" t="e">
        <f t="shared" si="1338"/>
        <v>#VALUE!</v>
      </c>
      <c r="IU393" s="94" t="e">
        <f t="shared" si="1339"/>
        <v>#VALUE!</v>
      </c>
      <c r="IV393" s="94" t="e">
        <f t="shared" si="1340"/>
        <v>#VALUE!</v>
      </c>
      <c r="IW393" s="94" t="e">
        <f t="shared" si="1341"/>
        <v>#VALUE!</v>
      </c>
      <c r="IX393" s="94" t="e">
        <f t="shared" si="1342"/>
        <v>#VALUE!</v>
      </c>
      <c r="IY393" s="366" t="e">
        <f t="shared" si="1343"/>
        <v>#VALUE!</v>
      </c>
      <c r="IZ393" s="366" t="e">
        <f t="shared" si="1344"/>
        <v>#VALUE!</v>
      </c>
      <c r="JA393" s="366" t="e">
        <f t="shared" si="1345"/>
        <v>#VALUE!</v>
      </c>
      <c r="JB393" s="392"/>
      <c r="JC393" s="94" t="str">
        <f t="shared" si="1273"/>
        <v>i.a.</v>
      </c>
      <c r="JD393" s="94" t="str">
        <f t="shared" si="1274"/>
        <v>i.a.</v>
      </c>
      <c r="JE393" s="94" t="str">
        <f t="shared" si="1275"/>
        <v>i.a.</v>
      </c>
      <c r="JF393" s="94" t="str">
        <f t="shared" si="1276"/>
        <v>i.a.</v>
      </c>
      <c r="JG393" s="94" t="str">
        <f t="shared" si="1277"/>
        <v>i.a.</v>
      </c>
      <c r="JH393" s="94" t="str">
        <f t="shared" si="1278"/>
        <v>i.a.</v>
      </c>
      <c r="JI393" s="94" t="str">
        <f t="shared" si="1279"/>
        <v>i.a.</v>
      </c>
      <c r="JJ393" s="94" t="str">
        <f t="shared" si="1280"/>
        <v>i.a.</v>
      </c>
      <c r="JK393" s="94" t="str">
        <f t="shared" si="1281"/>
        <v>i.a.</v>
      </c>
      <c r="JL393" s="94" t="str">
        <f t="shared" si="1282"/>
        <v>i.a.</v>
      </c>
      <c r="JM393" s="94" t="str">
        <f t="shared" si="1189"/>
        <v>i.a.</v>
      </c>
      <c r="JN393" s="94" t="e">
        <f t="shared" si="1346"/>
        <v>#VALUE!</v>
      </c>
      <c r="JO393" s="94" t="e">
        <f t="shared" si="1347"/>
        <v>#DIV/0!</v>
      </c>
      <c r="JP393" s="94" t="e">
        <f t="shared" si="1348"/>
        <v>#DIV/0!</v>
      </c>
      <c r="JQ393" s="94" t="e">
        <f t="shared" si="1349"/>
        <v>#DIV/0!</v>
      </c>
      <c r="JR393" s="94" t="e">
        <f t="shared" si="1350"/>
        <v>#DIV/0!</v>
      </c>
      <c r="JS393" s="94" t="e">
        <f t="shared" si="1351"/>
        <v>#DIV/0!</v>
      </c>
      <c r="JT393" s="364" t="e">
        <f t="shared" si="1352"/>
        <v>#VALUE!</v>
      </c>
      <c r="JU393" s="364">
        <f t="shared" si="1353"/>
        <v>0</v>
      </c>
      <c r="JV393" s="364">
        <f t="shared" si="1354"/>
        <v>0</v>
      </c>
      <c r="JW393" s="99" t="str">
        <f t="shared" si="1190"/>
        <v>i.a.</v>
      </c>
      <c r="JX393" s="99">
        <f t="shared" si="1283"/>
        <v>0</v>
      </c>
      <c r="JY393" s="99">
        <f t="shared" si="1284"/>
        <v>0</v>
      </c>
      <c r="JZ393" s="99">
        <f t="shared" si="1285"/>
        <v>0</v>
      </c>
      <c r="KA393" s="99">
        <f t="shared" si="1286"/>
        <v>0</v>
      </c>
      <c r="KB393" s="99">
        <f t="shared" si="1287"/>
        <v>0</v>
      </c>
      <c r="KC393" s="99">
        <f t="shared" si="1288"/>
        <v>0</v>
      </c>
      <c r="KD393" s="99">
        <f t="shared" si="1289"/>
        <v>0</v>
      </c>
      <c r="KE393" s="99" t="str">
        <f t="shared" si="1290"/>
        <v>i.a.</v>
      </c>
      <c r="KF393" s="99" t="str">
        <f t="shared" si="1191"/>
        <v>i.a.</v>
      </c>
      <c r="KG393" s="99" t="str">
        <f t="shared" si="1192"/>
        <v>i.a.</v>
      </c>
      <c r="KH393" s="99" t="str">
        <f t="shared" si="1193"/>
        <v>i.a.</v>
      </c>
      <c r="KI393" s="94">
        <f t="shared" si="1355"/>
        <v>-1</v>
      </c>
      <c r="KJ393" s="94">
        <f t="shared" si="1356"/>
        <v>-2.9139962956285074E-2</v>
      </c>
      <c r="KK393" s="94">
        <f t="shared" si="1357"/>
        <v>0.60497241437253191</v>
      </c>
      <c r="KL393" s="94">
        <f t="shared" si="1358"/>
        <v>18.077106433124431</v>
      </c>
      <c r="KM393" s="94">
        <f t="shared" si="1359"/>
        <v>-1.0557218188765762</v>
      </c>
      <c r="KN393" s="94">
        <f t="shared" si="1360"/>
        <v>-5.7017844886753606E-2</v>
      </c>
      <c r="KO393" s="364">
        <f t="shared" si="1361"/>
        <v>-6.2585798816568047E-2</v>
      </c>
      <c r="KP393" s="364">
        <f t="shared" si="1362"/>
        <v>-1.8784868977176628E-3</v>
      </c>
      <c r="KQ393" s="364">
        <f t="shared" si="1363"/>
        <v>2.4298931383577048E-2</v>
      </c>
      <c r="KR393" s="308"/>
      <c r="KS393" s="308">
        <f t="shared" si="1291"/>
        <v>6.2585798816568047E-2</v>
      </c>
      <c r="KT393" s="308">
        <f t="shared" si="1292"/>
        <v>6.446428571428571E-2</v>
      </c>
      <c r="KU393" s="308">
        <f t="shared" si="1293"/>
        <v>4.0165354330708662E-2</v>
      </c>
      <c r="KV393" s="308">
        <f t="shared" si="1294"/>
        <v>-2.3519999999999999E-3</v>
      </c>
      <c r="KW393" s="308">
        <f t="shared" si="1295"/>
        <v>4.2209677419354837E-2</v>
      </c>
      <c r="KX393" s="308">
        <f t="shared" si="1296"/>
        <v>4.476190476190476E-2</v>
      </c>
      <c r="KY393" s="308">
        <f t="shared" si="1297"/>
        <v>2.6297297297297299E-2</v>
      </c>
      <c r="KZ393" s="308" t="str">
        <f t="shared" si="1298"/>
        <v>i.a.</v>
      </c>
      <c r="LA393" s="308" t="str">
        <f t="shared" si="1299"/>
        <v>i.a.</v>
      </c>
      <c r="LB393" s="308" t="str">
        <f t="shared" si="1300"/>
        <v>i.a.</v>
      </c>
      <c r="LC393" s="308" t="str">
        <f t="shared" si="1194"/>
        <v>i.a.</v>
      </c>
    </row>
    <row r="394" spans="1:315" s="1" customFormat="1" x14ac:dyDescent="0.3">
      <c r="A394" t="s">
        <v>539</v>
      </c>
      <c r="B394" s="171">
        <v>18250136</v>
      </c>
      <c r="C394" t="s">
        <v>511</v>
      </c>
      <c r="D394" s="336"/>
      <c r="E394"/>
      <c r="F394"/>
      <c r="G394">
        <v>222300</v>
      </c>
      <c r="H394"/>
      <c r="I394" s="194">
        <v>44985</v>
      </c>
      <c r="J394" s="176"/>
      <c r="K394" s="176" t="s">
        <v>132</v>
      </c>
      <c r="L394" s="176" t="s">
        <v>132</v>
      </c>
      <c r="M394" s="176" t="s">
        <v>132</v>
      </c>
      <c r="N394" s="176" t="s">
        <v>132</v>
      </c>
      <c r="O394" s="176" t="s">
        <v>132</v>
      </c>
      <c r="P394" s="176" t="s">
        <v>132</v>
      </c>
      <c r="Q394" s="94" t="e">
        <f t="shared" si="1301"/>
        <v>#DIV/0!</v>
      </c>
      <c r="R394" s="94" t="e">
        <f t="shared" si="1302"/>
        <v>#DIV/0!</v>
      </c>
      <c r="S394" s="94" t="e">
        <f t="shared" si="1303"/>
        <v>#DIV/0!</v>
      </c>
      <c r="T394" s="94" t="e">
        <f t="shared" si="1304"/>
        <v>#DIV/0!</v>
      </c>
      <c r="U394" s="94" t="e">
        <f t="shared" si="1305"/>
        <v>#DIV/0!</v>
      </c>
      <c r="V394" s="94" t="e">
        <f t="shared" si="1306"/>
        <v>#DIV/0!</v>
      </c>
      <c r="W394" s="362">
        <f t="shared" si="1307"/>
        <v>0</v>
      </c>
      <c r="X394" s="362">
        <f t="shared" si="1308"/>
        <v>0</v>
      </c>
      <c r="Y394" s="362">
        <f t="shared" si="1309"/>
        <v>0</v>
      </c>
      <c r="Z394" s="100"/>
      <c r="AA394" s="396"/>
      <c r="AB394" s="100"/>
      <c r="AC394" s="100"/>
      <c r="AD394" s="100"/>
      <c r="AE394" s="100"/>
      <c r="AF394" s="100"/>
      <c r="AG394" s="206"/>
      <c r="AH394" s="206"/>
      <c r="AI394" s="206"/>
      <c r="AJ394" s="206"/>
      <c r="AK394" s="201"/>
      <c r="AL394" s="94">
        <f t="shared" si="1170"/>
        <v>-1</v>
      </c>
      <c r="AM394" s="94">
        <f t="shared" si="1171"/>
        <v>2.2873711340206097E-2</v>
      </c>
      <c r="AN394" s="94">
        <f t="shared" si="1195"/>
        <v>-3.8510911424903755E-3</v>
      </c>
      <c r="AO394" s="94">
        <f t="shared" si="1196"/>
        <v>0.1506646971935007</v>
      </c>
      <c r="AP394" s="94">
        <f t="shared" si="1197"/>
        <v>-6.9415807560137432E-2</v>
      </c>
      <c r="AQ394" s="94">
        <f t="shared" si="1198"/>
        <v>2.0661157024794174E-3</v>
      </c>
      <c r="AR394" s="362">
        <f t="shared" si="1172"/>
        <v>-3.1749999999999998</v>
      </c>
      <c r="AS394" s="362">
        <f t="shared" si="1199"/>
        <v>7.099999999999973E-2</v>
      </c>
      <c r="AT394" s="362">
        <f t="shared" si="1200"/>
        <v>-1.2000000000000011E-2</v>
      </c>
      <c r="AU394" s="266"/>
      <c r="AV394" s="266">
        <v>3.1749999999999998</v>
      </c>
      <c r="AW394" s="266">
        <v>3.1040000000000001</v>
      </c>
      <c r="AX394" s="266">
        <v>3.1160000000000001</v>
      </c>
      <c r="AY394" s="266">
        <v>2.7080000000000002</v>
      </c>
      <c r="AZ394" s="266">
        <v>2.91</v>
      </c>
      <c r="BA394" s="266">
        <v>2.9039999999999999</v>
      </c>
      <c r="BB394" s="201">
        <v>2.8570000000000002</v>
      </c>
      <c r="BC394" s="201">
        <v>3.0470000000000002</v>
      </c>
      <c r="BD394" s="201">
        <v>3.1669999999999998</v>
      </c>
      <c r="BE394" s="201">
        <v>3.419</v>
      </c>
      <c r="BF394" s="201">
        <v>3.4660000000000002</v>
      </c>
      <c r="BG394" s="94">
        <f t="shared" si="1173"/>
        <v>-1</v>
      </c>
      <c r="BH394" s="94">
        <f t="shared" si="1201"/>
        <v>0.68933539412673872</v>
      </c>
      <c r="BI394" s="94">
        <f t="shared" si="1202"/>
        <v>0.1828153564899451</v>
      </c>
      <c r="BJ394" s="94">
        <f t="shared" si="1203"/>
        <v>4.3627450980392162</v>
      </c>
      <c r="BK394" s="94">
        <f t="shared" si="1204"/>
        <v>-0.57142857142857151</v>
      </c>
      <c r="BL394" s="94">
        <f t="shared" si="1205"/>
        <v>2.6615384615384614</v>
      </c>
      <c r="BM394" s="362">
        <f t="shared" si="1174"/>
        <v>-1.093</v>
      </c>
      <c r="BN394" s="362">
        <f t="shared" si="1206"/>
        <v>0.44599999999999995</v>
      </c>
      <c r="BO394" s="362">
        <f t="shared" si="1207"/>
        <v>9.9999999999999978E-2</v>
      </c>
      <c r="BP394" s="266"/>
      <c r="BQ394" s="266">
        <v>1.093</v>
      </c>
      <c r="BR394" s="266">
        <v>0.64700000000000002</v>
      </c>
      <c r="BS394" s="266">
        <v>0.54700000000000004</v>
      </c>
      <c r="BT394" s="266">
        <v>0.10199999999999999</v>
      </c>
      <c r="BU394" s="266">
        <v>0.23799999999999999</v>
      </c>
      <c r="BV394" s="266">
        <v>6.5000000000000002E-2</v>
      </c>
      <c r="BW394" s="201">
        <v>0.22</v>
      </c>
      <c r="BX394" s="201">
        <v>0.40600000000000003</v>
      </c>
      <c r="BY394" s="201">
        <v>0.57199999999999995</v>
      </c>
      <c r="BZ394" s="201">
        <v>0.47499999999999998</v>
      </c>
      <c r="CA394" s="201">
        <v>0.67200000000000004</v>
      </c>
      <c r="CB394" s="94">
        <f t="shared" si="1175"/>
        <v>-1</v>
      </c>
      <c r="CC394" s="94">
        <f t="shared" si="1208"/>
        <v>0.68847352024922126</v>
      </c>
      <c r="CD394" s="94">
        <f t="shared" si="1209"/>
        <v>0.18014705882352935</v>
      </c>
      <c r="CE394" s="94">
        <f t="shared" si="1210"/>
        <v>4.7263157894736851</v>
      </c>
      <c r="CF394" s="94">
        <f t="shared" si="1211"/>
        <v>-0.60084033613445376</v>
      </c>
      <c r="CG394" s="94">
        <f t="shared" si="1212"/>
        <v>2.6615384615384614</v>
      </c>
      <c r="CH394" s="362">
        <f t="shared" si="1176"/>
        <v>-1.0840000000000001</v>
      </c>
      <c r="CI394" s="362">
        <f t="shared" si="1213"/>
        <v>0.44200000000000006</v>
      </c>
      <c r="CJ394" s="362">
        <f t="shared" si="1214"/>
        <v>9.7999999999999976E-2</v>
      </c>
      <c r="CK394" s="100"/>
      <c r="CL394" s="100">
        <v>1.0840000000000001</v>
      </c>
      <c r="CM394" s="100">
        <v>0.64200000000000002</v>
      </c>
      <c r="CN394" s="100">
        <v>0.54400000000000004</v>
      </c>
      <c r="CO394" s="100">
        <v>9.5000000000000001E-2</v>
      </c>
      <c r="CP394" s="100">
        <v>0.23799999999999999</v>
      </c>
      <c r="CQ394" s="100">
        <v>6.5000000000000002E-2</v>
      </c>
      <c r="CR394" s="208">
        <v>0.219</v>
      </c>
      <c r="CS394" s="208">
        <v>0.40400000000000003</v>
      </c>
      <c r="CT394" s="208">
        <v>0.56999999999999995</v>
      </c>
      <c r="CU394" s="208">
        <v>0.47399999999999998</v>
      </c>
      <c r="CV394" s="208">
        <v>0.67200000000000004</v>
      </c>
      <c r="CW394" s="94">
        <f t="shared" si="1177"/>
        <v>-1</v>
      </c>
      <c r="CX394" s="94">
        <f t="shared" si="1215"/>
        <v>0.68799999999999994</v>
      </c>
      <c r="CY394" s="94">
        <f t="shared" si="1216"/>
        <v>0.17924528301886797</v>
      </c>
      <c r="CZ394" s="94">
        <f t="shared" si="1217"/>
        <v>4.7297297297297298</v>
      </c>
      <c r="DA394" s="94">
        <f t="shared" si="1218"/>
        <v>-0.6</v>
      </c>
      <c r="DB394" s="94">
        <f t="shared" si="1219"/>
        <v>2.7</v>
      </c>
      <c r="DC394" s="362">
        <f t="shared" si="1178"/>
        <v>-0.84399999999999997</v>
      </c>
      <c r="DD394" s="362">
        <f t="shared" si="1220"/>
        <v>0.34399999999999997</v>
      </c>
      <c r="DE394" s="362">
        <f t="shared" si="1221"/>
        <v>7.6000000000000012E-2</v>
      </c>
      <c r="DF394" s="266"/>
      <c r="DG394" s="266">
        <v>0.84399999999999997</v>
      </c>
      <c r="DH394" s="266">
        <v>0.5</v>
      </c>
      <c r="DI394" s="266">
        <v>0.42399999999999999</v>
      </c>
      <c r="DJ394" s="266">
        <v>7.3999999999999996E-2</v>
      </c>
      <c r="DK394" s="266">
        <v>0.185</v>
      </c>
      <c r="DL394" s="266">
        <v>0.05</v>
      </c>
      <c r="DM394" s="201">
        <v>0.17100000000000001</v>
      </c>
      <c r="DN394" s="201">
        <v>0.309</v>
      </c>
      <c r="DO394" s="201">
        <v>0.43</v>
      </c>
      <c r="DP394" s="201">
        <v>0.35599999999999998</v>
      </c>
      <c r="DQ394" s="201">
        <v>0.503</v>
      </c>
      <c r="DR394" s="94">
        <f t="shared" si="1179"/>
        <v>-1</v>
      </c>
      <c r="DS394" s="94">
        <f t="shared" si="1222"/>
        <v>0.2457142857142858</v>
      </c>
      <c r="DT394" s="94">
        <f t="shared" si="1223"/>
        <v>5.7401812688821635E-2</v>
      </c>
      <c r="DU394" s="94">
        <f t="shared" si="1224"/>
        <v>0.3593429158110884</v>
      </c>
      <c r="DV394" s="94">
        <f t="shared" si="1225"/>
        <v>-0.42195845697329382</v>
      </c>
      <c r="DW394" s="94">
        <f t="shared" si="1226"/>
        <v>8.7096774193548387E-2</v>
      </c>
      <c r="DX394" s="362">
        <f t="shared" si="1180"/>
        <v>-1.744</v>
      </c>
      <c r="DY394" s="362">
        <f t="shared" si="1227"/>
        <v>0.34400000000000008</v>
      </c>
      <c r="DZ394" s="362">
        <f t="shared" si="1228"/>
        <v>7.5999999999999845E-2</v>
      </c>
      <c r="EA394" s="100"/>
      <c r="EB394" s="100">
        <v>1.744</v>
      </c>
      <c r="EC394" s="100">
        <v>1.4</v>
      </c>
      <c r="ED394" s="100">
        <v>1.3240000000000001</v>
      </c>
      <c r="EE394" s="100">
        <v>0.97399999999999998</v>
      </c>
      <c r="EF394" s="100">
        <v>1.6850000000000001</v>
      </c>
      <c r="EG394" s="100">
        <v>1.55</v>
      </c>
      <c r="EH394" s="208">
        <v>1.671</v>
      </c>
      <c r="EI394" s="208">
        <v>1.5</v>
      </c>
      <c r="EJ394" s="208">
        <v>1.5</v>
      </c>
      <c r="EK394" s="208">
        <v>1.5</v>
      </c>
      <c r="EL394" s="208">
        <v>1.5</v>
      </c>
      <c r="EM394" s="94">
        <f t="shared" si="1181"/>
        <v>-1</v>
      </c>
      <c r="EN394" s="94">
        <f t="shared" si="1229"/>
        <v>0.18069533394327539</v>
      </c>
      <c r="EO394" s="94">
        <f t="shared" si="1230"/>
        <v>-3.6579991185544371E-2</v>
      </c>
      <c r="EP394" s="94">
        <f t="shared" si="1231"/>
        <v>0.31156069364161859</v>
      </c>
      <c r="EQ394" s="94">
        <f t="shared" si="1232"/>
        <v>-0.27796327212020033</v>
      </c>
      <c r="ER394" s="94">
        <f t="shared" si="1233"/>
        <v>-2.0040899795500996E-2</v>
      </c>
      <c r="ES394" s="362">
        <f t="shared" si="1182"/>
        <v>-2.581</v>
      </c>
      <c r="ET394" s="362">
        <f t="shared" si="1234"/>
        <v>0.39500000000000002</v>
      </c>
      <c r="EU394" s="362">
        <f t="shared" si="1235"/>
        <v>-8.3000000000000185E-2</v>
      </c>
      <c r="EV394" s="100"/>
      <c r="EW394" s="100">
        <v>2.581</v>
      </c>
      <c r="EX394" s="100">
        <v>2.1859999999999999</v>
      </c>
      <c r="EY394" s="100">
        <v>2.2690000000000001</v>
      </c>
      <c r="EZ394" s="100">
        <v>1.73</v>
      </c>
      <c r="FA394" s="100">
        <v>2.3959999999999999</v>
      </c>
      <c r="FB394" s="100">
        <v>2.4449999999999998</v>
      </c>
      <c r="FC394" s="208">
        <v>2.593</v>
      </c>
      <c r="FD394" s="208">
        <v>2.6720000000000002</v>
      </c>
      <c r="FE394" s="208">
        <v>2.9820000000000002</v>
      </c>
      <c r="FF394" s="208">
        <v>3.069</v>
      </c>
      <c r="FG394" s="208">
        <v>3.1419999999999999</v>
      </c>
      <c r="FH394" s="94">
        <f t="shared" si="1183"/>
        <v>-1</v>
      </c>
      <c r="FI394" s="94">
        <f t="shared" si="1236"/>
        <v>-0.16666666666666666</v>
      </c>
      <c r="FJ394" s="94">
        <f t="shared" si="1237"/>
        <v>0</v>
      </c>
      <c r="FK394" s="94">
        <f t="shared" si="1238"/>
        <v>0</v>
      </c>
      <c r="FL394" s="94">
        <f t="shared" si="1239"/>
        <v>-0.14285714285714285</v>
      </c>
      <c r="FM394" s="94">
        <f t="shared" si="1240"/>
        <v>0</v>
      </c>
      <c r="FN394" s="362">
        <f t="shared" si="1184"/>
        <v>-5</v>
      </c>
      <c r="FO394" s="362">
        <f t="shared" si="1241"/>
        <v>-1</v>
      </c>
      <c r="FP394" s="362">
        <f t="shared" si="1242"/>
        <v>0</v>
      </c>
      <c r="FQ394" s="486"/>
      <c r="FR394" s="486">
        <v>5</v>
      </c>
      <c r="FS394" s="486">
        <v>6</v>
      </c>
      <c r="FT394" s="486">
        <v>6</v>
      </c>
      <c r="FU394" s="486">
        <v>6</v>
      </c>
      <c r="FV394" s="486">
        <v>7</v>
      </c>
      <c r="FW394" s="486">
        <v>7</v>
      </c>
      <c r="FX394" s="2">
        <v>6</v>
      </c>
      <c r="FY394" s="2">
        <v>6</v>
      </c>
      <c r="FZ394" s="2">
        <v>6</v>
      </c>
      <c r="GA394" s="2"/>
      <c r="GB394" s="2"/>
      <c r="GC394" s="2"/>
      <c r="GD394" s="2"/>
      <c r="GE394" s="1" t="s">
        <v>81</v>
      </c>
      <c r="GF394" s="336"/>
      <c r="GG394" s="1">
        <v>6700</v>
      </c>
      <c r="GH394" s="1" t="s">
        <v>606</v>
      </c>
      <c r="GI394" s="18" t="s">
        <v>82</v>
      </c>
      <c r="GJ394" s="94">
        <f t="shared" si="1310"/>
        <v>-1</v>
      </c>
      <c r="GK394" s="94">
        <f t="shared" si="1311"/>
        <v>0.46291408052127181</v>
      </c>
      <c r="GL394" s="94">
        <f t="shared" si="1312"/>
        <v>-4.413384296449969E-3</v>
      </c>
      <c r="GM394" s="94">
        <f t="shared" si="1313"/>
        <v>5.6258806284641114</v>
      </c>
      <c r="GN394" s="94">
        <f t="shared" si="1314"/>
        <v>-0.51437325588377503</v>
      </c>
      <c r="GO394" s="387">
        <f t="shared" si="1315"/>
        <v>2.6456925454761619</v>
      </c>
      <c r="GP394" s="366">
        <f t="shared" si="1316"/>
        <v>-0.68956743002544529</v>
      </c>
      <c r="GQ394" s="366">
        <f t="shared" si="1317"/>
        <v>0.21820179125892547</v>
      </c>
      <c r="GR394" s="366">
        <f t="shared" si="1318"/>
        <v>-2.0895396494941543E-3</v>
      </c>
      <c r="GS394" s="94">
        <f t="shared" si="1185"/>
        <v>0</v>
      </c>
      <c r="GT394" s="94">
        <f t="shared" si="1243"/>
        <v>0.68956743002544529</v>
      </c>
      <c r="GU394" s="388">
        <f t="shared" si="1244"/>
        <v>0.47136563876651982</v>
      </c>
      <c r="GV394" s="94">
        <f t="shared" si="1245"/>
        <v>0.47345517841601398</v>
      </c>
      <c r="GW394" s="94">
        <f t="shared" si="1246"/>
        <v>7.1455434373824747E-2</v>
      </c>
      <c r="GX394" s="94">
        <f t="shared" si="1247"/>
        <v>0.1471406491499227</v>
      </c>
      <c r="GY394" s="94">
        <f t="shared" si="1248"/>
        <v>4.0360136603539272E-2</v>
      </c>
      <c r="GZ394" s="94">
        <f t="shared" si="1249"/>
        <v>0.13812677388836328</v>
      </c>
      <c r="HA394" s="94">
        <f t="shared" si="1250"/>
        <v>0.26933333333333337</v>
      </c>
      <c r="HB394" s="94">
        <f t="shared" si="1251"/>
        <v>0.37999999999999995</v>
      </c>
      <c r="HC394" s="94">
        <f t="shared" si="1252"/>
        <v>0.316</v>
      </c>
      <c r="HD394" s="94">
        <f t="shared" si="1319"/>
        <v>-1</v>
      </c>
      <c r="HE394" s="94">
        <f t="shared" si="1320"/>
        <v>0.57876844573833075</v>
      </c>
      <c r="HF394" s="94">
        <f t="shared" si="1321"/>
        <v>6.1746040539459021E-2</v>
      </c>
      <c r="HG394" s="94">
        <f t="shared" si="1322"/>
        <v>4.5330548323355346</v>
      </c>
      <c r="HH394" s="94">
        <f t="shared" si="1323"/>
        <v>-0.49716086143618859</v>
      </c>
      <c r="HI394" s="387">
        <f t="shared" si="1324"/>
        <v>2.8105413693928467</v>
      </c>
      <c r="HJ394" s="366">
        <f t="shared" si="1325"/>
        <v>-0.45856933081602691</v>
      </c>
      <c r="HK394" s="366">
        <f t="shared" si="1326"/>
        <v>0.16810917368920314</v>
      </c>
      <c r="HL394" s="366">
        <f t="shared" si="1327"/>
        <v>1.6891765028799244E-2</v>
      </c>
      <c r="HM394" s="94">
        <f t="shared" si="1186"/>
        <v>0</v>
      </c>
      <c r="HN394" s="94">
        <f t="shared" si="1253"/>
        <v>0.45856933081602691</v>
      </c>
      <c r="HO394" s="388">
        <f t="shared" si="1254"/>
        <v>0.29046015712682377</v>
      </c>
      <c r="HP394" s="94">
        <f t="shared" si="1255"/>
        <v>0.27356839209802453</v>
      </c>
      <c r="HQ394" s="94">
        <f t="shared" si="1256"/>
        <v>4.9442559379544358E-2</v>
      </c>
      <c r="HR394" s="94">
        <f t="shared" si="1257"/>
        <v>9.8326791985127046E-2</v>
      </c>
      <c r="HS394" s="94">
        <f t="shared" si="1258"/>
        <v>2.5803890432711394E-2</v>
      </c>
      <c r="HT394" s="94">
        <f t="shared" si="1259"/>
        <v>8.3570750237416891E-2</v>
      </c>
      <c r="HU394" s="94">
        <f t="shared" si="1260"/>
        <v>0.14361513972408915</v>
      </c>
      <c r="HV394" s="94">
        <f t="shared" si="1261"/>
        <v>0.18905965956040321</v>
      </c>
      <c r="HW394" s="94">
        <f t="shared" si="1262"/>
        <v>0.15295443567863468</v>
      </c>
      <c r="HX394" s="94" t="e">
        <f t="shared" si="1328"/>
        <v>#VALUE!</v>
      </c>
      <c r="HY394" s="94">
        <f t="shared" si="1329"/>
        <v>5.5068356672386153E-2</v>
      </c>
      <c r="HZ394" s="94">
        <f t="shared" si="1330"/>
        <v>9.7550188925405554E-2</v>
      </c>
      <c r="IA394" s="94">
        <f t="shared" si="1331"/>
        <v>3.6431575298890496E-2</v>
      </c>
      <c r="IB394" s="94">
        <f t="shared" si="1332"/>
        <v>-0.19942916931098961</v>
      </c>
      <c r="IC394" s="387">
        <f t="shared" si="1333"/>
        <v>0.10932871990952661</v>
      </c>
      <c r="ID394" s="366" t="e">
        <f t="shared" si="1334"/>
        <v>#VALUE!</v>
      </c>
      <c r="IE394" s="366">
        <f t="shared" si="1335"/>
        <v>3.5267931995123791E-2</v>
      </c>
      <c r="IF394" s="366">
        <f t="shared" si="1336"/>
        <v>5.6922190452726729E-2</v>
      </c>
      <c r="IG394" s="94" t="str">
        <f t="shared" si="1187"/>
        <v>i.a.</v>
      </c>
      <c r="IH394" s="94">
        <f t="shared" si="1263"/>
        <v>0.67570709027508713</v>
      </c>
      <c r="II394" s="388">
        <f t="shared" si="1264"/>
        <v>0.64043915827996334</v>
      </c>
      <c r="IJ394" s="94">
        <f t="shared" si="1265"/>
        <v>0.58351696782723661</v>
      </c>
      <c r="IK394" s="94">
        <f t="shared" si="1266"/>
        <v>0.56300578034682081</v>
      </c>
      <c r="IL394" s="94">
        <f t="shared" si="1267"/>
        <v>0.70325542570951594</v>
      </c>
      <c r="IM394" s="94">
        <f t="shared" si="1268"/>
        <v>0.63394683026584875</v>
      </c>
      <c r="IN394" s="94">
        <f t="shared" si="1269"/>
        <v>0.6444273042807559</v>
      </c>
      <c r="IO394" s="94">
        <f t="shared" si="1270"/>
        <v>0.56137724550898205</v>
      </c>
      <c r="IP394" s="94">
        <f t="shared" si="1271"/>
        <v>0.50301810865191143</v>
      </c>
      <c r="IQ394" s="94">
        <f t="shared" si="1272"/>
        <v>0.48875855327468232</v>
      </c>
      <c r="IR394" s="94">
        <f t="shared" si="1188"/>
        <v>0.4774029280712922</v>
      </c>
      <c r="IS394" s="94" t="e">
        <f t="shared" si="1337"/>
        <v>#VALUE!</v>
      </c>
      <c r="IT394" s="94" t="e">
        <f t="shared" si="1338"/>
        <v>#VALUE!</v>
      </c>
      <c r="IU394" s="94" t="e">
        <f t="shared" si="1339"/>
        <v>#VALUE!</v>
      </c>
      <c r="IV394" s="94" t="e">
        <f t="shared" si="1340"/>
        <v>#VALUE!</v>
      </c>
      <c r="IW394" s="94" t="e">
        <f t="shared" si="1341"/>
        <v>#VALUE!</v>
      </c>
      <c r="IX394" s="387" t="e">
        <f t="shared" si="1342"/>
        <v>#VALUE!</v>
      </c>
      <c r="IY394" s="366" t="e">
        <f t="shared" si="1343"/>
        <v>#VALUE!</v>
      </c>
      <c r="IZ394" s="366" t="e">
        <f t="shared" si="1344"/>
        <v>#VALUE!</v>
      </c>
      <c r="JA394" s="366" t="e">
        <f t="shared" si="1345"/>
        <v>#VALUE!</v>
      </c>
      <c r="JB394" s="392"/>
      <c r="JC394" s="94" t="str">
        <f t="shared" si="1273"/>
        <v>i.a.</v>
      </c>
      <c r="JD394" s="388" t="str">
        <f t="shared" si="1274"/>
        <v>i.a.</v>
      </c>
      <c r="JE394" s="94" t="str">
        <f t="shared" si="1275"/>
        <v>i.a.</v>
      </c>
      <c r="JF394" s="94" t="str">
        <f t="shared" si="1276"/>
        <v>i.a.</v>
      </c>
      <c r="JG394" s="94" t="str">
        <f t="shared" si="1277"/>
        <v>i.a.</v>
      </c>
      <c r="JH394" s="94" t="str">
        <f t="shared" si="1278"/>
        <v>i.a.</v>
      </c>
      <c r="JI394" s="94" t="str">
        <f t="shared" si="1279"/>
        <v>i.a.</v>
      </c>
      <c r="JJ394" s="94" t="str">
        <f t="shared" si="1280"/>
        <v>i.a.</v>
      </c>
      <c r="JK394" s="94" t="str">
        <f t="shared" si="1281"/>
        <v>i.a.</v>
      </c>
      <c r="JL394" s="94" t="str">
        <f t="shared" si="1282"/>
        <v>i.a.</v>
      </c>
      <c r="JM394" s="94" t="str">
        <f t="shared" si="1189"/>
        <v>i.a.</v>
      </c>
      <c r="JN394" s="94" t="e">
        <f t="shared" si="1346"/>
        <v>#VALUE!</v>
      </c>
      <c r="JO394" s="94" t="e">
        <f t="shared" si="1347"/>
        <v>#DIV/0!</v>
      </c>
      <c r="JP394" s="94" t="e">
        <f t="shared" si="1348"/>
        <v>#DIV/0!</v>
      </c>
      <c r="JQ394" s="94" t="e">
        <f t="shared" si="1349"/>
        <v>#DIV/0!</v>
      </c>
      <c r="JR394" s="94" t="e">
        <f t="shared" si="1350"/>
        <v>#DIV/0!</v>
      </c>
      <c r="JS394" s="387" t="e">
        <f t="shared" si="1351"/>
        <v>#DIV/0!</v>
      </c>
      <c r="JT394" s="364" t="e">
        <f t="shared" si="1352"/>
        <v>#VALUE!</v>
      </c>
      <c r="JU394" s="364">
        <f t="shared" si="1353"/>
        <v>0</v>
      </c>
      <c r="JV394" s="364">
        <f t="shared" si="1354"/>
        <v>0</v>
      </c>
      <c r="JW394" s="99" t="str">
        <f t="shared" si="1190"/>
        <v>i.a.</v>
      </c>
      <c r="JX394" s="99">
        <f t="shared" si="1283"/>
        <v>0</v>
      </c>
      <c r="JY394" s="389">
        <f t="shared" si="1284"/>
        <v>0</v>
      </c>
      <c r="JZ394" s="99">
        <f t="shared" si="1285"/>
        <v>0</v>
      </c>
      <c r="KA394" s="99">
        <f t="shared" si="1286"/>
        <v>0</v>
      </c>
      <c r="KB394" s="99">
        <f t="shared" si="1287"/>
        <v>0</v>
      </c>
      <c r="KC394" s="99">
        <f t="shared" si="1288"/>
        <v>0</v>
      </c>
      <c r="KD394" s="99">
        <f t="shared" si="1289"/>
        <v>0</v>
      </c>
      <c r="KE394" s="99">
        <f t="shared" si="1290"/>
        <v>0</v>
      </c>
      <c r="KF394" s="99">
        <f t="shared" si="1191"/>
        <v>0</v>
      </c>
      <c r="KG394" s="99" t="str">
        <f t="shared" si="1192"/>
        <v>i.a.</v>
      </c>
      <c r="KH394" s="99" t="str">
        <f t="shared" si="1193"/>
        <v>i.a.</v>
      </c>
      <c r="KI394" s="94">
        <f t="shared" si="1355"/>
        <v>-1</v>
      </c>
      <c r="KJ394" s="94">
        <f t="shared" si="1356"/>
        <v>1.0261682242990657</v>
      </c>
      <c r="KK394" s="94">
        <f t="shared" si="1357"/>
        <v>0.1801470588235293</v>
      </c>
      <c r="KL394" s="94">
        <f t="shared" si="1358"/>
        <v>4.7263157894736842</v>
      </c>
      <c r="KM394" s="94">
        <f t="shared" si="1359"/>
        <v>-0.53431372549019596</v>
      </c>
      <c r="KN394" s="387">
        <f t="shared" si="1360"/>
        <v>2.661538461538461</v>
      </c>
      <c r="KO394" s="364">
        <f t="shared" si="1361"/>
        <v>-0.21680000000000002</v>
      </c>
      <c r="KP394" s="364">
        <f t="shared" si="1362"/>
        <v>0.10980000000000002</v>
      </c>
      <c r="KQ394" s="364">
        <f t="shared" si="1363"/>
        <v>1.6333333333333325E-2</v>
      </c>
      <c r="KR394" s="308"/>
      <c r="KS394" s="308">
        <f t="shared" si="1291"/>
        <v>0.21680000000000002</v>
      </c>
      <c r="KT394" s="390">
        <f t="shared" si="1292"/>
        <v>0.107</v>
      </c>
      <c r="KU394" s="308">
        <f t="shared" si="1293"/>
        <v>9.0666666666666673E-2</v>
      </c>
      <c r="KV394" s="308">
        <f t="shared" si="1294"/>
        <v>1.5833333333333335E-2</v>
      </c>
      <c r="KW394" s="308">
        <f t="shared" si="1295"/>
        <v>3.3999999999999996E-2</v>
      </c>
      <c r="KX394" s="308">
        <f t="shared" si="1296"/>
        <v>9.285714285714286E-3</v>
      </c>
      <c r="KY394" s="308">
        <f t="shared" si="1297"/>
        <v>3.6499999999999998E-2</v>
      </c>
      <c r="KZ394" s="308">
        <f t="shared" si="1298"/>
        <v>6.7333333333333342E-2</v>
      </c>
      <c r="LA394" s="308">
        <f t="shared" si="1299"/>
        <v>9.4999999999999987E-2</v>
      </c>
      <c r="LB394" s="308" t="str">
        <f t="shared" si="1300"/>
        <v>i.a.</v>
      </c>
      <c r="LC394" s="308" t="str">
        <f t="shared" si="1194"/>
        <v>i.a.</v>
      </c>
    </row>
    <row r="395" spans="1:315" s="1" customFormat="1" x14ac:dyDescent="0.3">
      <c r="A395" t="s">
        <v>764</v>
      </c>
      <c r="B395" s="171">
        <v>20714492</v>
      </c>
      <c r="C395" t="s">
        <v>511</v>
      </c>
      <c r="D395" s="336"/>
      <c r="E395"/>
      <c r="F395"/>
      <c r="G395">
        <v>162300</v>
      </c>
      <c r="H395"/>
      <c r="I395" s="194">
        <v>45076</v>
      </c>
      <c r="J395" s="176"/>
      <c r="K395" s="176" t="s">
        <v>132</v>
      </c>
      <c r="L395" s="176" t="s">
        <v>132</v>
      </c>
      <c r="M395" s="176" t="s">
        <v>132</v>
      </c>
      <c r="N395" s="176" t="s">
        <v>132</v>
      </c>
      <c r="O395" s="182" t="s">
        <v>132</v>
      </c>
      <c r="P395" s="176" t="s">
        <v>132</v>
      </c>
      <c r="Q395" s="94" t="e">
        <f t="shared" si="1301"/>
        <v>#DIV/0!</v>
      </c>
      <c r="R395" s="94" t="e">
        <f t="shared" si="1302"/>
        <v>#DIV/0!</v>
      </c>
      <c r="S395" s="94" t="e">
        <f t="shared" si="1303"/>
        <v>#DIV/0!</v>
      </c>
      <c r="T395" s="94" t="e">
        <f t="shared" si="1304"/>
        <v>#DIV/0!</v>
      </c>
      <c r="U395" s="94" t="e">
        <f t="shared" si="1305"/>
        <v>#DIV/0!</v>
      </c>
      <c r="V395" s="94" t="e">
        <f t="shared" si="1306"/>
        <v>#DIV/0!</v>
      </c>
      <c r="W395" s="362">
        <f t="shared" si="1307"/>
        <v>0</v>
      </c>
      <c r="X395" s="362">
        <f t="shared" si="1308"/>
        <v>0</v>
      </c>
      <c r="Y395" s="362">
        <f t="shared" si="1309"/>
        <v>0</v>
      </c>
      <c r="Z395" s="100"/>
      <c r="AA395" s="396"/>
      <c r="AB395" s="100"/>
      <c r="AC395" s="100"/>
      <c r="AD395" s="100"/>
      <c r="AE395" s="100"/>
      <c r="AF395" s="100"/>
      <c r="AG395" s="206"/>
      <c r="AH395" s="206"/>
      <c r="AI395" s="206"/>
      <c r="AJ395" s="206"/>
      <c r="AK395" s="201"/>
      <c r="AL395" s="94">
        <f t="shared" si="1170"/>
        <v>1</v>
      </c>
      <c r="AM395" s="94">
        <f t="shared" si="1171"/>
        <v>0.81884057971014501</v>
      </c>
      <c r="AN395" s="94">
        <f t="shared" si="1195"/>
        <v>-2.6315789473684212</v>
      </c>
      <c r="AO395" s="94">
        <f t="shared" si="1196"/>
        <v>-1.1727272727272728</v>
      </c>
      <c r="AP395" s="94">
        <f t="shared" si="1197"/>
        <v>-0.8910891089108911</v>
      </c>
      <c r="AQ395" s="94">
        <f t="shared" si="1198"/>
        <v>-0.36677115987460812</v>
      </c>
      <c r="AR395" s="362">
        <f t="shared" si="1172"/>
        <v>2.5000000000000001E-2</v>
      </c>
      <c r="AS395" s="362">
        <f t="shared" si="1199"/>
        <v>0.11300000000000002</v>
      </c>
      <c r="AT395" s="362">
        <f t="shared" si="1200"/>
        <v>-0.1</v>
      </c>
      <c r="AU395" s="266"/>
      <c r="AV395" s="266">
        <v>-2.5000000000000001E-2</v>
      </c>
      <c r="AW395" s="266">
        <v>-0.13800000000000001</v>
      </c>
      <c r="AX395" s="266">
        <v>-3.7999999999999999E-2</v>
      </c>
      <c r="AY395" s="266">
        <v>0.22</v>
      </c>
      <c r="AZ395" s="266">
        <v>2.02</v>
      </c>
      <c r="BA395" s="266">
        <v>3.19</v>
      </c>
      <c r="BB395" s="201">
        <v>3.9649999999999999</v>
      </c>
      <c r="BC395" s="201">
        <v>3.9350000000000001</v>
      </c>
      <c r="BD395" s="201">
        <v>3.9649999999999999</v>
      </c>
      <c r="BE395" s="201">
        <v>4.1619999999999999</v>
      </c>
      <c r="BF395" s="201">
        <v>4.1719999999999997</v>
      </c>
      <c r="BG395" s="94">
        <f t="shared" si="1173"/>
        <v>1</v>
      </c>
      <c r="BH395" s="94">
        <f t="shared" si="1201"/>
        <v>-0.38888888888888906</v>
      </c>
      <c r="BI395" s="94">
        <f t="shared" si="1202"/>
        <v>-1.1682242990654206</v>
      </c>
      <c r="BJ395" s="94">
        <f t="shared" si="1203"/>
        <v>1.8230769230769228</v>
      </c>
      <c r="BK395" s="94">
        <f t="shared" si="1204"/>
        <v>-4.2</v>
      </c>
      <c r="BL395" s="94">
        <f t="shared" si="1205"/>
        <v>-1.1336898395721924</v>
      </c>
      <c r="BM395" s="362">
        <f t="shared" si="1174"/>
        <v>2.5000000000000001E-2</v>
      </c>
      <c r="BN395" s="362">
        <f t="shared" si="1206"/>
        <v>-7.0000000000000027E-3</v>
      </c>
      <c r="BO395" s="362">
        <f t="shared" si="1207"/>
        <v>-0.125</v>
      </c>
      <c r="BP395" s="266"/>
      <c r="BQ395" s="266">
        <v>-2.5000000000000001E-2</v>
      </c>
      <c r="BR395" s="266">
        <v>-1.7999999999999999E-2</v>
      </c>
      <c r="BS395" s="266">
        <v>0.107</v>
      </c>
      <c r="BT395" s="266">
        <v>-0.13</v>
      </c>
      <c r="BU395" s="266">
        <v>-2.5000000000000001E-2</v>
      </c>
      <c r="BV395" s="266">
        <v>0.187</v>
      </c>
      <c r="BW395" s="201">
        <v>0.14699999999999999</v>
      </c>
      <c r="BX395" s="201">
        <v>0.16300000000000001</v>
      </c>
      <c r="BY395" s="201">
        <v>-1.9E-2</v>
      </c>
      <c r="BZ395" s="201">
        <v>5.7000000000000002E-2</v>
      </c>
      <c r="CA395" s="201">
        <v>0.39200000000000002</v>
      </c>
      <c r="CB395" s="94">
        <f t="shared" si="1175"/>
        <v>1</v>
      </c>
      <c r="CC395" s="94">
        <f t="shared" si="1208"/>
        <v>-0.24242424242424243</v>
      </c>
      <c r="CD395" s="94">
        <f t="shared" si="1209"/>
        <v>-1.3510638297872342</v>
      </c>
      <c r="CE395" s="94">
        <f t="shared" si="1210"/>
        <v>1.6861313868613139</v>
      </c>
      <c r="CF395" s="94">
        <f t="shared" si="1211"/>
        <v>-3.4193548387096779</v>
      </c>
      <c r="CG395" s="94">
        <f t="shared" si="1212"/>
        <v>-1.1684782608695652</v>
      </c>
      <c r="CH395" s="362">
        <f t="shared" si="1176"/>
        <v>4.1000000000000002E-2</v>
      </c>
      <c r="CI395" s="362">
        <f t="shared" si="1213"/>
        <v>-8.0000000000000002E-3</v>
      </c>
      <c r="CJ395" s="362">
        <f t="shared" si="1214"/>
        <v>-0.127</v>
      </c>
      <c r="CK395" s="100"/>
      <c r="CL395" s="100">
        <v>-4.1000000000000002E-2</v>
      </c>
      <c r="CM395" s="100">
        <v>-3.3000000000000002E-2</v>
      </c>
      <c r="CN395" s="100">
        <v>9.4E-2</v>
      </c>
      <c r="CO395" s="100">
        <v>-0.13700000000000001</v>
      </c>
      <c r="CP395" s="100">
        <v>-3.1E-2</v>
      </c>
      <c r="CQ395" s="100">
        <v>0.184</v>
      </c>
      <c r="CR395" s="208">
        <v>0.14799999999999999</v>
      </c>
      <c r="CS395" s="208">
        <v>0.16300000000000001</v>
      </c>
      <c r="CT395" s="208">
        <v>-2.3E-2</v>
      </c>
      <c r="CU395" s="208">
        <v>7.0999999999999994E-2</v>
      </c>
      <c r="CV395" s="208">
        <v>0.40200000000000002</v>
      </c>
      <c r="CW395" s="94">
        <f t="shared" si="1177"/>
        <v>1</v>
      </c>
      <c r="CX395" s="94">
        <f t="shared" si="1215"/>
        <v>0.2931034482758621</v>
      </c>
      <c r="CY395" s="94">
        <f t="shared" si="1216"/>
        <v>-1.6444444444444444</v>
      </c>
      <c r="CZ395" s="94">
        <f t="shared" si="1217"/>
        <v>1.8333333333333335</v>
      </c>
      <c r="DA395" s="94">
        <f t="shared" si="1218"/>
        <v>-3.4999999999999996</v>
      </c>
      <c r="DB395" s="94">
        <f t="shared" si="1219"/>
        <v>-1.1666666666666667</v>
      </c>
      <c r="DC395" s="362">
        <f t="shared" si="1178"/>
        <v>4.1000000000000002E-2</v>
      </c>
      <c r="DD395" s="362">
        <f t="shared" si="1220"/>
        <v>1.7000000000000001E-2</v>
      </c>
      <c r="DE395" s="362">
        <f t="shared" si="1221"/>
        <v>-0.14799999999999999</v>
      </c>
      <c r="DF395" s="266"/>
      <c r="DG395" s="266">
        <v>-4.1000000000000002E-2</v>
      </c>
      <c r="DH395" s="266">
        <v>-5.8000000000000003E-2</v>
      </c>
      <c r="DI395" s="266">
        <v>0.09</v>
      </c>
      <c r="DJ395" s="266">
        <v>-0.108</v>
      </c>
      <c r="DK395" s="266">
        <v>-2.4E-2</v>
      </c>
      <c r="DL395" s="266">
        <v>0.14399999999999999</v>
      </c>
      <c r="DM395" s="201">
        <v>0.114</v>
      </c>
      <c r="DN395" s="201">
        <v>0.124</v>
      </c>
      <c r="DO395" s="201">
        <v>-1.7999999999999999E-2</v>
      </c>
      <c r="DP395" s="201">
        <v>5.0999999999999997E-2</v>
      </c>
      <c r="DQ395" s="201">
        <v>0.30199999999999999</v>
      </c>
      <c r="DR395" s="94">
        <f t="shared" si="1179"/>
        <v>1</v>
      </c>
      <c r="DS395" s="94">
        <f t="shared" si="1222"/>
        <v>-1.64</v>
      </c>
      <c r="DT395" s="94">
        <f t="shared" si="1223"/>
        <v>-0.70238095238095233</v>
      </c>
      <c r="DU395" s="94">
        <f t="shared" si="1224"/>
        <v>14.003095975232199</v>
      </c>
      <c r="DV395" s="94">
        <f t="shared" si="1225"/>
        <v>-1.0042139595564252</v>
      </c>
      <c r="DW395" s="94">
        <f t="shared" si="1226"/>
        <v>-0.4336904322127817</v>
      </c>
      <c r="DX395" s="362">
        <f t="shared" si="1180"/>
        <v>1.6E-2</v>
      </c>
      <c r="DY395" s="362">
        <f t="shared" si="1227"/>
        <v>-4.1000000000000002E-2</v>
      </c>
      <c r="DZ395" s="362">
        <f t="shared" si="1228"/>
        <v>-5.9000000000000004E-2</v>
      </c>
      <c r="EA395" s="100"/>
      <c r="EB395" s="100">
        <v>-1.6E-2</v>
      </c>
      <c r="EC395" s="100">
        <v>2.5000000000000001E-2</v>
      </c>
      <c r="ED395" s="100">
        <v>8.4000000000000005E-2</v>
      </c>
      <c r="EE395" s="100">
        <v>-6.4599999999999996E-3</v>
      </c>
      <c r="EF395" s="100">
        <v>1.5329999999999999</v>
      </c>
      <c r="EG395" s="100">
        <v>2.7069999999999999</v>
      </c>
      <c r="EH395" s="208">
        <v>2.6629999999999998</v>
      </c>
      <c r="EI395" s="208">
        <v>2.649</v>
      </c>
      <c r="EJ395" s="208">
        <v>2.5750000000000002</v>
      </c>
      <c r="EK395" s="208">
        <v>2.6440000000000001</v>
      </c>
      <c r="EL395" s="208">
        <v>2.7930000000000001</v>
      </c>
      <c r="EM395" s="94">
        <f t="shared" si="1181"/>
        <v>-1</v>
      </c>
      <c r="EN395" s="94">
        <f t="shared" si="1229"/>
        <v>-0.14726840855106887</v>
      </c>
      <c r="EO395" s="94">
        <f t="shared" si="1230"/>
        <v>-0.184108527131783</v>
      </c>
      <c r="EP395" s="94">
        <f t="shared" si="1231"/>
        <v>0.12663755458515283</v>
      </c>
      <c r="EQ395" s="94">
        <f t="shared" si="1232"/>
        <v>-0.77560019598236163</v>
      </c>
      <c r="ER395" s="94">
        <f t="shared" si="1233"/>
        <v>-0.44280644280644282</v>
      </c>
      <c r="ES395" s="362">
        <f t="shared" si="1182"/>
        <v>-0.35899999999999999</v>
      </c>
      <c r="ET395" s="362">
        <f t="shared" si="1234"/>
        <v>-6.2E-2</v>
      </c>
      <c r="EU395" s="362">
        <f t="shared" si="1235"/>
        <v>-9.5000000000000029E-2</v>
      </c>
      <c r="EV395" s="100"/>
      <c r="EW395" s="100">
        <v>0.35899999999999999</v>
      </c>
      <c r="EX395" s="100">
        <v>0.42099999999999999</v>
      </c>
      <c r="EY395" s="100">
        <v>0.51600000000000001</v>
      </c>
      <c r="EZ395" s="100">
        <v>0.45800000000000002</v>
      </c>
      <c r="FA395" s="100">
        <v>2.0409999999999999</v>
      </c>
      <c r="FB395" s="100">
        <v>3.6629999999999998</v>
      </c>
      <c r="FC395" s="208">
        <v>3.863</v>
      </c>
      <c r="FD395" s="208">
        <v>3.6850000000000001</v>
      </c>
      <c r="FE395" s="208">
        <v>3.6070000000000002</v>
      </c>
      <c r="FF395" s="208">
        <v>3.9319999999999999</v>
      </c>
      <c r="FG395" s="208">
        <v>4.1449999999999996</v>
      </c>
      <c r="FH395" s="94" t="e">
        <f t="shared" si="1183"/>
        <v>#DIV/0!</v>
      </c>
      <c r="FI395" s="94" t="e">
        <f t="shared" si="1236"/>
        <v>#DIV/0!</v>
      </c>
      <c r="FJ395" s="94" t="e">
        <f t="shared" si="1237"/>
        <v>#DIV/0!</v>
      </c>
      <c r="FK395" s="94">
        <f t="shared" si="1238"/>
        <v>-1</v>
      </c>
      <c r="FL395" s="94">
        <f t="shared" si="1239"/>
        <v>-0.83333333333333337</v>
      </c>
      <c r="FM395" s="94">
        <f t="shared" si="1240"/>
        <v>-0.33333333333333331</v>
      </c>
      <c r="FN395" s="362">
        <f t="shared" si="1184"/>
        <v>0</v>
      </c>
      <c r="FO395" s="362">
        <f t="shared" si="1241"/>
        <v>0</v>
      </c>
      <c r="FP395" s="362">
        <f t="shared" si="1242"/>
        <v>0</v>
      </c>
      <c r="FQ395" s="486"/>
      <c r="FR395" s="486">
        <v>0</v>
      </c>
      <c r="FS395" s="486">
        <v>0</v>
      </c>
      <c r="FT395" s="486">
        <v>0</v>
      </c>
      <c r="FU395" s="486">
        <v>1</v>
      </c>
      <c r="FV395" s="486">
        <v>6</v>
      </c>
      <c r="FW395" s="486">
        <v>9</v>
      </c>
      <c r="FX395" s="2">
        <v>10</v>
      </c>
      <c r="FY395" s="2"/>
      <c r="FZ395" s="2"/>
      <c r="GA395" s="2"/>
      <c r="GB395" s="2"/>
      <c r="GC395" s="2"/>
      <c r="GD395" s="2" t="s">
        <v>857</v>
      </c>
      <c r="GE395" s="1" t="s">
        <v>77</v>
      </c>
      <c r="GF395" s="336"/>
      <c r="GG395" s="1">
        <v>8643</v>
      </c>
      <c r="GH395" s="1" t="s">
        <v>616</v>
      </c>
      <c r="GI395" s="18" t="s">
        <v>79</v>
      </c>
      <c r="GJ395" s="94" t="e">
        <f t="shared" si="1310"/>
        <v>#VALUE!</v>
      </c>
      <c r="GK395" s="94">
        <f t="shared" si="1311"/>
        <v>-14.047138047138048</v>
      </c>
      <c r="GL395" s="94">
        <f t="shared" si="1312"/>
        <v>-1.2497384345110287</v>
      </c>
      <c r="GM395" s="94">
        <f t="shared" si="1313"/>
        <v>14.50795727752476</v>
      </c>
      <c r="GN395" s="94">
        <f t="shared" si="1314"/>
        <v>-11.27485982426208</v>
      </c>
      <c r="GO395" s="392">
        <f t="shared" si="1315"/>
        <v>-1.2133793068088596</v>
      </c>
      <c r="GP395" s="366" t="e">
        <f t="shared" si="1316"/>
        <v>#VALUE!</v>
      </c>
      <c r="GQ395" s="366">
        <f t="shared" si="1317"/>
        <v>-8.5056065239551479</v>
      </c>
      <c r="GR395" s="366">
        <f t="shared" si="1318"/>
        <v>-3.0300596555077814</v>
      </c>
      <c r="GS395" s="94" t="str">
        <f t="shared" si="1185"/>
        <v>Negativ EK</v>
      </c>
      <c r="GT395" s="94">
        <f t="shared" si="1243"/>
        <v>-9.1111111111111107</v>
      </c>
      <c r="GU395" s="392">
        <f t="shared" si="1244"/>
        <v>-0.60550458715596323</v>
      </c>
      <c r="GV395" s="94">
        <f t="shared" si="1245"/>
        <v>2.4245550683518182</v>
      </c>
      <c r="GW395" s="94">
        <f t="shared" si="1246"/>
        <v>-0.17949087478873793</v>
      </c>
      <c r="GX395" s="94">
        <f t="shared" si="1247"/>
        <v>-1.4622641509433961E-2</v>
      </c>
      <c r="GY395" s="94">
        <f t="shared" si="1248"/>
        <v>6.8528864059590328E-2</v>
      </c>
      <c r="GZ395" s="94">
        <f t="shared" si="1249"/>
        <v>5.5722891566265066E-2</v>
      </c>
      <c r="HA395" s="94">
        <f t="shared" si="1250"/>
        <v>6.2404287901990811E-2</v>
      </c>
      <c r="HB395" s="94">
        <f t="shared" si="1251"/>
        <v>-8.8139490323816821E-3</v>
      </c>
      <c r="HC395" s="94">
        <f t="shared" si="1252"/>
        <v>2.6117344123597567E-2</v>
      </c>
      <c r="HD395" s="94">
        <f t="shared" si="1319"/>
        <v>1</v>
      </c>
      <c r="HE395" s="94">
        <f t="shared" si="1320"/>
        <v>-0.66844729344729392</v>
      </c>
      <c r="HF395" s="94">
        <f t="shared" si="1321"/>
        <v>-1.1748670942259547</v>
      </c>
      <c r="HG395" s="94">
        <f t="shared" si="1322"/>
        <v>3.1117753909335018</v>
      </c>
      <c r="HH395" s="94">
        <f t="shared" si="1323"/>
        <v>-10.869067627050818</v>
      </c>
      <c r="HI395" s="392">
        <f t="shared" si="1324"/>
        <v>-1.1763937118899581</v>
      </c>
      <c r="HJ395" s="366">
        <f t="shared" si="1325"/>
        <v>6.4102564102564111E-2</v>
      </c>
      <c r="HK395" s="366">
        <f t="shared" si="1326"/>
        <v>-2.5682073174068919E-2</v>
      </c>
      <c r="HL395" s="366">
        <f t="shared" si="1327"/>
        <v>-0.25813301659584631</v>
      </c>
      <c r="HM395" s="94">
        <f t="shared" si="1186"/>
        <v>0</v>
      </c>
      <c r="HN395" s="94">
        <f t="shared" si="1253"/>
        <v>-6.4102564102564111E-2</v>
      </c>
      <c r="HO395" s="392">
        <f t="shared" si="1254"/>
        <v>-3.8420490928495192E-2</v>
      </c>
      <c r="HP395" s="94">
        <f t="shared" si="1255"/>
        <v>0.21971252566735114</v>
      </c>
      <c r="HQ395" s="94">
        <f t="shared" si="1256"/>
        <v>-0.10404161664665866</v>
      </c>
      <c r="HR395" s="94">
        <f t="shared" si="1257"/>
        <v>-8.7657784011220211E-3</v>
      </c>
      <c r="HS395" s="94">
        <f t="shared" si="1258"/>
        <v>4.9694392771724688E-2</v>
      </c>
      <c r="HT395" s="94">
        <f t="shared" si="1259"/>
        <v>3.8950715421303655E-2</v>
      </c>
      <c r="HU395" s="94">
        <f t="shared" si="1260"/>
        <v>4.4706527701590788E-2</v>
      </c>
      <c r="HV395" s="94">
        <f t="shared" si="1261"/>
        <v>-5.0404562939381885E-3</v>
      </c>
      <c r="HW395" s="94">
        <f t="shared" si="1262"/>
        <v>1.4114151293797202E-2</v>
      </c>
      <c r="HX395" s="94" t="e">
        <f t="shared" si="1328"/>
        <v>#VALUE!</v>
      </c>
      <c r="HY395" s="94">
        <f t="shared" si="1329"/>
        <v>-1.7505292479108634</v>
      </c>
      <c r="HZ395" s="94">
        <f t="shared" si="1330"/>
        <v>-0.63522225992534787</v>
      </c>
      <c r="IA395" s="94">
        <f t="shared" si="1331"/>
        <v>12.541507667938658</v>
      </c>
      <c r="IB395" s="94">
        <f t="shared" si="1332"/>
        <v>-1.01877880230276</v>
      </c>
      <c r="IC395" s="392">
        <f t="shared" si="1333"/>
        <v>1.6360581481911166E-2</v>
      </c>
      <c r="ID395" s="366" t="e">
        <f t="shared" si="1334"/>
        <v>#VALUE!</v>
      </c>
      <c r="IE395" s="366">
        <f t="shared" si="1335"/>
        <v>-0.10395066792819854</v>
      </c>
      <c r="IF395" s="366">
        <f t="shared" si="1336"/>
        <v>-0.10340827487156826</v>
      </c>
      <c r="IG395" s="94" t="str">
        <f t="shared" si="1187"/>
        <v>i.a.</v>
      </c>
      <c r="IH395" s="94">
        <f t="shared" si="1263"/>
        <v>-4.456824512534819E-2</v>
      </c>
      <c r="II395" s="392">
        <f t="shared" si="1264"/>
        <v>5.938242280285036E-2</v>
      </c>
      <c r="IJ395" s="94">
        <f t="shared" si="1265"/>
        <v>0.16279069767441862</v>
      </c>
      <c r="IK395" s="94">
        <f t="shared" si="1266"/>
        <v>-1.410480349344978E-2</v>
      </c>
      <c r="IL395" s="94">
        <f t="shared" si="1267"/>
        <v>0.75110240078392942</v>
      </c>
      <c r="IM395" s="94">
        <f t="shared" si="1268"/>
        <v>0.739011739011739</v>
      </c>
      <c r="IN395" s="94">
        <f t="shared" si="1269"/>
        <v>0.68936060056950554</v>
      </c>
      <c r="IO395" s="94">
        <f t="shared" si="1270"/>
        <v>0.71886024423337858</v>
      </c>
      <c r="IP395" s="94">
        <f t="shared" si="1271"/>
        <v>0.71388965899639589</v>
      </c>
      <c r="IQ395" s="94">
        <f t="shared" si="1272"/>
        <v>0.67243133265513733</v>
      </c>
      <c r="IR395" s="94">
        <f t="shared" si="1188"/>
        <v>0.67382388419782879</v>
      </c>
      <c r="IS395" s="94" t="e">
        <f t="shared" si="1337"/>
        <v>#VALUE!</v>
      </c>
      <c r="IT395" s="94" t="e">
        <f t="shared" si="1338"/>
        <v>#VALUE!</v>
      </c>
      <c r="IU395" s="94" t="e">
        <f t="shared" si="1339"/>
        <v>#VALUE!</v>
      </c>
      <c r="IV395" s="94" t="e">
        <f t="shared" si="1340"/>
        <v>#VALUE!</v>
      </c>
      <c r="IW395" s="94" t="e">
        <f t="shared" si="1341"/>
        <v>#VALUE!</v>
      </c>
      <c r="IX395" s="392" t="e">
        <f t="shared" si="1342"/>
        <v>#VALUE!</v>
      </c>
      <c r="IY395" s="366" t="e">
        <f t="shared" si="1343"/>
        <v>#VALUE!</v>
      </c>
      <c r="IZ395" s="366" t="e">
        <f t="shared" si="1344"/>
        <v>#VALUE!</v>
      </c>
      <c r="JA395" s="366" t="e">
        <f t="shared" si="1345"/>
        <v>#VALUE!</v>
      </c>
      <c r="JB395" s="392"/>
      <c r="JC395" s="94" t="str">
        <f t="shared" si="1273"/>
        <v>i.a.</v>
      </c>
      <c r="JD395" s="392" t="str">
        <f t="shared" si="1274"/>
        <v>i.a.</v>
      </c>
      <c r="JE395" s="94" t="str">
        <f t="shared" si="1275"/>
        <v>i.a.</v>
      </c>
      <c r="JF395" s="94" t="str">
        <f t="shared" si="1276"/>
        <v>i.a.</v>
      </c>
      <c r="JG395" s="94" t="str">
        <f t="shared" si="1277"/>
        <v>i.a.</v>
      </c>
      <c r="JH395" s="94" t="str">
        <f t="shared" si="1278"/>
        <v>i.a.</v>
      </c>
      <c r="JI395" s="94" t="str">
        <f t="shared" si="1279"/>
        <v>i.a.</v>
      </c>
      <c r="JJ395" s="94" t="str">
        <f t="shared" si="1280"/>
        <v>i.a.</v>
      </c>
      <c r="JK395" s="94" t="str">
        <f t="shared" si="1281"/>
        <v>i.a.</v>
      </c>
      <c r="JL395" s="94" t="str">
        <f t="shared" si="1282"/>
        <v>i.a.</v>
      </c>
      <c r="JM395" s="94" t="str">
        <f t="shared" si="1189"/>
        <v>i.a.</v>
      </c>
      <c r="JN395" s="94" t="e">
        <f t="shared" si="1346"/>
        <v>#VALUE!</v>
      </c>
      <c r="JO395" s="94" t="e">
        <f t="shared" si="1347"/>
        <v>#VALUE!</v>
      </c>
      <c r="JP395" s="94" t="e">
        <f t="shared" si="1348"/>
        <v>#VALUE!</v>
      </c>
      <c r="JQ395" s="94" t="e">
        <f t="shared" si="1349"/>
        <v>#VALUE!</v>
      </c>
      <c r="JR395" s="94" t="e">
        <f t="shared" si="1350"/>
        <v>#DIV/0!</v>
      </c>
      <c r="JS395" s="392" t="e">
        <f t="shared" si="1351"/>
        <v>#DIV/0!</v>
      </c>
      <c r="JT395" s="364" t="e">
        <f t="shared" si="1352"/>
        <v>#VALUE!</v>
      </c>
      <c r="JU395" s="364" t="e">
        <f t="shared" si="1353"/>
        <v>#VALUE!</v>
      </c>
      <c r="JV395" s="364" t="e">
        <f t="shared" si="1354"/>
        <v>#VALUE!</v>
      </c>
      <c r="JW395" s="99" t="str">
        <f t="shared" si="1190"/>
        <v>i.a.</v>
      </c>
      <c r="JX395" s="99" t="str">
        <f t="shared" si="1283"/>
        <v>i.a.</v>
      </c>
      <c r="JY395" s="393" t="str">
        <f t="shared" si="1284"/>
        <v>i.a.</v>
      </c>
      <c r="JZ395" s="99" t="str">
        <f t="shared" si="1285"/>
        <v>i.a.</v>
      </c>
      <c r="KA395" s="99">
        <f t="shared" si="1286"/>
        <v>0</v>
      </c>
      <c r="KB395" s="99">
        <f t="shared" si="1287"/>
        <v>0</v>
      </c>
      <c r="KC395" s="99">
        <f t="shared" si="1288"/>
        <v>0</v>
      </c>
      <c r="KD395" s="99">
        <f t="shared" si="1289"/>
        <v>0</v>
      </c>
      <c r="KE395" s="99" t="str">
        <f t="shared" si="1290"/>
        <v>i.a.</v>
      </c>
      <c r="KF395" s="99" t="str">
        <f t="shared" si="1191"/>
        <v>i.a.</v>
      </c>
      <c r="KG395" s="99" t="str">
        <f t="shared" si="1192"/>
        <v>i.a.</v>
      </c>
      <c r="KH395" s="99" t="str">
        <f t="shared" si="1193"/>
        <v>i.a.</v>
      </c>
      <c r="KI395" s="94" t="e">
        <f t="shared" si="1355"/>
        <v>#VALUE!</v>
      </c>
      <c r="KJ395" s="94" t="e">
        <f t="shared" si="1356"/>
        <v>#VALUE!</v>
      </c>
      <c r="KK395" s="94" t="e">
        <f t="shared" si="1357"/>
        <v>#VALUE!</v>
      </c>
      <c r="KL395" s="94" t="e">
        <f t="shared" si="1358"/>
        <v>#VALUE!</v>
      </c>
      <c r="KM395" s="94">
        <f t="shared" si="1359"/>
        <v>-25.516129032258071</v>
      </c>
      <c r="KN395" s="392">
        <f t="shared" si="1360"/>
        <v>-1.2527173913043479</v>
      </c>
      <c r="KO395" s="364" t="e">
        <f t="shared" si="1361"/>
        <v>#VALUE!</v>
      </c>
      <c r="KP395" s="364" t="e">
        <f t="shared" si="1362"/>
        <v>#VALUE!</v>
      </c>
      <c r="KQ395" s="364" t="e">
        <f t="shared" si="1363"/>
        <v>#VALUE!</v>
      </c>
      <c r="KR395" s="308"/>
      <c r="KS395" s="308" t="str">
        <f t="shared" si="1291"/>
        <v>i.a.</v>
      </c>
      <c r="KT395" s="395" t="str">
        <f t="shared" si="1292"/>
        <v>i.a.</v>
      </c>
      <c r="KU395" s="308" t="str">
        <f t="shared" si="1293"/>
        <v>i.a.</v>
      </c>
      <c r="KV395" s="308">
        <f t="shared" si="1294"/>
        <v>-0.13700000000000001</v>
      </c>
      <c r="KW395" s="308">
        <f t="shared" si="1295"/>
        <v>-5.1666666666666666E-3</v>
      </c>
      <c r="KX395" s="308">
        <f t="shared" si="1296"/>
        <v>2.0444444444444446E-2</v>
      </c>
      <c r="KY395" s="308">
        <f t="shared" si="1297"/>
        <v>1.4799999999999999E-2</v>
      </c>
      <c r="KZ395" s="308" t="str">
        <f t="shared" si="1298"/>
        <v>i.a.</v>
      </c>
      <c r="LA395" s="308" t="str">
        <f t="shared" si="1299"/>
        <v>i.a.</v>
      </c>
      <c r="LB395" s="308" t="str">
        <f t="shared" si="1300"/>
        <v>i.a.</v>
      </c>
      <c r="LC395" s="308" t="str">
        <f t="shared" si="1194"/>
        <v>i.a.</v>
      </c>
    </row>
    <row r="396" spans="1:315" s="1" customFormat="1" ht="15.75" customHeight="1" x14ac:dyDescent="0.3">
      <c r="A396" s="348" t="s">
        <v>837</v>
      </c>
      <c r="B396" s="171">
        <v>11573975</v>
      </c>
      <c r="C396" t="s">
        <v>511</v>
      </c>
      <c r="D396" s="4"/>
      <c r="E396">
        <v>1</v>
      </c>
      <c r="F396"/>
      <c r="G396">
        <v>251200</v>
      </c>
      <c r="H396"/>
      <c r="I396" s="183">
        <v>45197</v>
      </c>
      <c r="J396" s="176"/>
      <c r="K396" s="176" t="s">
        <v>86</v>
      </c>
      <c r="L396" s="176" t="s">
        <v>86</v>
      </c>
      <c r="M396" s="176" t="s">
        <v>86</v>
      </c>
      <c r="N396" s="176" t="s">
        <v>86</v>
      </c>
      <c r="O396" s="176" t="s">
        <v>86</v>
      </c>
      <c r="P396" s="176" t="s">
        <v>86</v>
      </c>
      <c r="Q396" s="94" t="e">
        <f t="shared" si="1301"/>
        <v>#DIV/0!</v>
      </c>
      <c r="R396" s="94" t="e">
        <f t="shared" si="1302"/>
        <v>#DIV/0!</v>
      </c>
      <c r="S396" s="94" t="e">
        <f t="shared" si="1303"/>
        <v>#DIV/0!</v>
      </c>
      <c r="T396" s="94" t="e">
        <f t="shared" si="1304"/>
        <v>#DIV/0!</v>
      </c>
      <c r="U396" s="94" t="e">
        <f t="shared" si="1305"/>
        <v>#DIV/0!</v>
      </c>
      <c r="V396" s="94" t="e">
        <f t="shared" si="1306"/>
        <v>#DIV/0!</v>
      </c>
      <c r="W396" s="362">
        <f t="shared" si="1307"/>
        <v>0</v>
      </c>
      <c r="X396" s="362">
        <f t="shared" si="1308"/>
        <v>0</v>
      </c>
      <c r="Y396" s="362">
        <f t="shared" si="1309"/>
        <v>0</v>
      </c>
      <c r="Z396" s="100"/>
      <c r="AA396" s="396"/>
      <c r="AB396" s="100"/>
      <c r="AC396" s="100"/>
      <c r="AD396" s="203"/>
      <c r="AE396" s="203"/>
      <c r="AF396" s="203"/>
      <c r="AG396" s="205"/>
      <c r="AH396" s="205"/>
      <c r="AI396" s="205"/>
      <c r="AJ396" s="205"/>
      <c r="AK396" s="204"/>
      <c r="AL396" s="94">
        <f t="shared" si="1170"/>
        <v>-1</v>
      </c>
      <c r="AM396" s="94">
        <f t="shared" si="1171"/>
        <v>0.15505429337377125</v>
      </c>
      <c r="AN396" s="94">
        <f t="shared" si="1195"/>
        <v>1.4728107053554292E-2</v>
      </c>
      <c r="AO396" s="94">
        <f t="shared" si="1196"/>
        <v>2.1185251697626202E-2</v>
      </c>
      <c r="AP396" s="94">
        <f t="shared" si="1197"/>
        <v>-6.9187975030689297E-2</v>
      </c>
      <c r="AQ396" s="94">
        <f t="shared" si="1198"/>
        <v>-5.2677157561361786E-2</v>
      </c>
      <c r="AR396" s="362">
        <f t="shared" si="1172"/>
        <v>-42.655000000000001</v>
      </c>
      <c r="AS396" s="362">
        <f t="shared" si="1199"/>
        <v>5.7259999999999991</v>
      </c>
      <c r="AT396" s="362">
        <f t="shared" si="1200"/>
        <v>0.53600000000000136</v>
      </c>
      <c r="AU396" s="266"/>
      <c r="AV396" s="266">
        <v>42.655000000000001</v>
      </c>
      <c r="AW396" s="266">
        <v>36.929000000000002</v>
      </c>
      <c r="AX396" s="266">
        <v>36.393000000000001</v>
      </c>
      <c r="AY396" s="266">
        <v>35.637999999999998</v>
      </c>
      <c r="AZ396" s="267">
        <v>38.286999999999999</v>
      </c>
      <c r="BA396" s="267">
        <v>40.415999999999997</v>
      </c>
      <c r="BB396" s="204">
        <v>41.210999999999999</v>
      </c>
      <c r="BC396" s="205">
        <v>44.746000000000002</v>
      </c>
      <c r="BD396" s="205">
        <v>36.951000000000001</v>
      </c>
      <c r="BE396" s="205"/>
      <c r="BF396" s="204"/>
      <c r="BG396" s="94">
        <f t="shared" si="1173"/>
        <v>-1</v>
      </c>
      <c r="BH396" s="94">
        <f t="shared" si="1201"/>
        <v>0.69590268886043538</v>
      </c>
      <c r="BI396" s="94">
        <f t="shared" si="1202"/>
        <v>0.65758754863813229</v>
      </c>
      <c r="BJ396" s="94">
        <f t="shared" si="1203"/>
        <v>1.896516393442623</v>
      </c>
      <c r="BK396" s="94">
        <f t="shared" si="1204"/>
        <v>-0.47639484978540775</v>
      </c>
      <c r="BL396" s="94">
        <f t="shared" si="1205"/>
        <v>-0.28609728073535046</v>
      </c>
      <c r="BM396" s="362">
        <f t="shared" si="1174"/>
        <v>-7.9470000000000001</v>
      </c>
      <c r="BN396" s="362">
        <f t="shared" si="1206"/>
        <v>3.2610000000000001</v>
      </c>
      <c r="BO396" s="362">
        <f t="shared" si="1207"/>
        <v>1.859</v>
      </c>
      <c r="BP396" s="266"/>
      <c r="BQ396" s="266">
        <v>7.9470000000000001</v>
      </c>
      <c r="BR396" s="266">
        <v>4.6859999999999999</v>
      </c>
      <c r="BS396" s="266">
        <v>2.827</v>
      </c>
      <c r="BT396" s="266">
        <v>0.97599999999999998</v>
      </c>
      <c r="BU396" s="266">
        <v>1.8640000000000001</v>
      </c>
      <c r="BV396" s="266">
        <v>2.6110000000000002</v>
      </c>
      <c r="BW396" s="202">
        <v>5.0449999999999999</v>
      </c>
      <c r="BX396" s="201">
        <v>6.1829999999999998</v>
      </c>
      <c r="BY396" s="201">
        <v>3.5179999999999998</v>
      </c>
      <c r="BZ396" s="201"/>
      <c r="CA396" s="201"/>
      <c r="CB396" s="94">
        <f t="shared" si="1175"/>
        <v>-1</v>
      </c>
      <c r="CC396" s="94">
        <f t="shared" si="1208"/>
        <v>0.7019086425048251</v>
      </c>
      <c r="CD396" s="94">
        <f t="shared" si="1209"/>
        <v>0.65766086029150372</v>
      </c>
      <c r="CE396" s="94">
        <f t="shared" si="1210"/>
        <v>2.1500559910414334</v>
      </c>
      <c r="CF396" s="94">
        <f t="shared" si="1211"/>
        <v>-0.51095290251916758</v>
      </c>
      <c r="CG396" s="94">
        <f t="shared" si="1212"/>
        <v>-0.27940015785319644</v>
      </c>
      <c r="CH396" s="362">
        <f t="shared" si="1176"/>
        <v>-7.9359999999999999</v>
      </c>
      <c r="CI396" s="362">
        <f t="shared" si="1213"/>
        <v>3.2729999999999997</v>
      </c>
      <c r="CJ396" s="362">
        <f t="shared" si="1214"/>
        <v>1.85</v>
      </c>
      <c r="CK396" s="100"/>
      <c r="CL396" s="100">
        <v>7.9359999999999999</v>
      </c>
      <c r="CM396" s="100">
        <v>4.6630000000000003</v>
      </c>
      <c r="CN396" s="100">
        <v>2.8130000000000002</v>
      </c>
      <c r="CO396" s="100">
        <v>0.89300000000000002</v>
      </c>
      <c r="CP396" s="100">
        <v>1.8260000000000001</v>
      </c>
      <c r="CQ396" s="100">
        <v>2.5339999999999998</v>
      </c>
      <c r="CR396" s="208">
        <v>5.0709999999999997</v>
      </c>
      <c r="CS396" s="208">
        <v>6.0270000000000001</v>
      </c>
      <c r="CT396" s="208">
        <v>3.3980000000000001</v>
      </c>
      <c r="CU396" s="208"/>
      <c r="CV396" s="208"/>
      <c r="CW396" s="94">
        <f t="shared" si="1177"/>
        <v>-1</v>
      </c>
      <c r="CX396" s="94">
        <f t="shared" si="1215"/>
        <v>0.69506849315068508</v>
      </c>
      <c r="CY396" s="94">
        <f t="shared" si="1216"/>
        <v>0.66438668490652064</v>
      </c>
      <c r="CZ396" s="94">
        <f t="shared" si="1217"/>
        <v>2.1736613603473232</v>
      </c>
      <c r="DA396" s="94">
        <f t="shared" si="1218"/>
        <v>-0.51440618411806049</v>
      </c>
      <c r="DB396" s="94">
        <f t="shared" si="1219"/>
        <v>-0.28058645096056622</v>
      </c>
      <c r="DC396" s="362">
        <f t="shared" si="1178"/>
        <v>-6.1870000000000003</v>
      </c>
      <c r="DD396" s="362">
        <f t="shared" si="1220"/>
        <v>2.5370000000000004</v>
      </c>
      <c r="DE396" s="362">
        <f t="shared" si="1221"/>
        <v>1.4569999999999999</v>
      </c>
      <c r="DF396" s="266"/>
      <c r="DG396" s="266">
        <v>6.1870000000000003</v>
      </c>
      <c r="DH396" s="266">
        <v>3.65</v>
      </c>
      <c r="DI396" s="266">
        <v>2.1930000000000001</v>
      </c>
      <c r="DJ396" s="266">
        <v>0.69099999999999995</v>
      </c>
      <c r="DK396" s="266">
        <v>1.423</v>
      </c>
      <c r="DL396" s="266">
        <v>1.978</v>
      </c>
      <c r="DM396" s="201">
        <v>3.9529999999999998</v>
      </c>
      <c r="DN396" s="201">
        <v>4.7030000000000003</v>
      </c>
      <c r="DO396" s="201">
        <v>2.605</v>
      </c>
      <c r="DP396" s="201"/>
      <c r="DQ396" s="201"/>
      <c r="DR396" s="94">
        <f t="shared" si="1179"/>
        <v>-1</v>
      </c>
      <c r="DS396" s="94">
        <f t="shared" si="1222"/>
        <v>0.15289434559493562</v>
      </c>
      <c r="DT396" s="94">
        <f t="shared" si="1223"/>
        <v>3.2125532125531993E-2</v>
      </c>
      <c r="DU396" s="94">
        <f t="shared" si="1224"/>
        <v>6.28156565656567E-2</v>
      </c>
      <c r="DV396" s="94">
        <f t="shared" si="1225"/>
        <v>-3.5958817264289684E-2</v>
      </c>
      <c r="DW396" s="94">
        <f t="shared" si="1226"/>
        <v>-2.3620877488362897E-2</v>
      </c>
      <c r="DX396" s="362">
        <f t="shared" si="1180"/>
        <v>-24.039000000000001</v>
      </c>
      <c r="DY396" s="362">
        <f t="shared" si="1227"/>
        <v>3.1880000000000024</v>
      </c>
      <c r="DZ396" s="362">
        <f t="shared" si="1228"/>
        <v>0.64899999999999736</v>
      </c>
      <c r="EA396" s="100"/>
      <c r="EB396" s="100">
        <v>24.039000000000001</v>
      </c>
      <c r="EC396" s="100">
        <v>20.850999999999999</v>
      </c>
      <c r="ED396" s="100">
        <v>20.202000000000002</v>
      </c>
      <c r="EE396" s="100">
        <v>19.007999999999999</v>
      </c>
      <c r="EF396" s="100">
        <v>19.716999999999999</v>
      </c>
      <c r="EG396" s="100">
        <v>20.193999999999999</v>
      </c>
      <c r="EH396" s="208">
        <v>21.815999999999999</v>
      </c>
      <c r="EI396" s="208">
        <v>22.562999999999999</v>
      </c>
      <c r="EJ396" s="208">
        <v>20.46</v>
      </c>
      <c r="EK396" s="208"/>
      <c r="EL396" s="208"/>
      <c r="EM396" s="94">
        <f t="shared" si="1181"/>
        <v>-1</v>
      </c>
      <c r="EN396" s="94">
        <f t="shared" si="1229"/>
        <v>-9.9880920557000492E-3</v>
      </c>
      <c r="EO396" s="94">
        <f t="shared" si="1230"/>
        <v>0.12817349344738732</v>
      </c>
      <c r="EP396" s="94">
        <f t="shared" si="1231"/>
        <v>8.3278883278883123E-2</v>
      </c>
      <c r="EQ396" s="94">
        <f t="shared" si="1232"/>
        <v>-2.4905878945844177E-2</v>
      </c>
      <c r="ER396" s="94">
        <f t="shared" si="1233"/>
        <v>-7.1624455557347991E-2</v>
      </c>
      <c r="ES396" s="362">
        <f t="shared" si="1182"/>
        <v>-40.738</v>
      </c>
      <c r="ET396" s="362">
        <f t="shared" si="1234"/>
        <v>-0.41100000000000136</v>
      </c>
      <c r="EU396" s="362">
        <f t="shared" si="1235"/>
        <v>4.6750000000000043</v>
      </c>
      <c r="EV396" s="100"/>
      <c r="EW396" s="100">
        <v>40.738</v>
      </c>
      <c r="EX396" s="100">
        <v>41.149000000000001</v>
      </c>
      <c r="EY396" s="100">
        <v>36.473999999999997</v>
      </c>
      <c r="EZ396" s="100">
        <v>33.67</v>
      </c>
      <c r="FA396" s="100">
        <v>34.53</v>
      </c>
      <c r="FB396" s="100">
        <v>37.194000000000003</v>
      </c>
      <c r="FC396" s="208">
        <v>38.195</v>
      </c>
      <c r="FD396" s="208">
        <v>40.527999999999999</v>
      </c>
      <c r="FE396" s="208">
        <v>35.548999999999999</v>
      </c>
      <c r="FF396" s="208"/>
      <c r="FG396" s="208"/>
      <c r="FH396" s="94">
        <f t="shared" si="1183"/>
        <v>-1</v>
      </c>
      <c r="FI396" s="94">
        <f t="shared" si="1236"/>
        <v>-1.4492753623188406E-2</v>
      </c>
      <c r="FJ396" s="94">
        <f t="shared" si="1237"/>
        <v>2.9850746268656716E-2</v>
      </c>
      <c r="FK396" s="94">
        <f t="shared" si="1238"/>
        <v>-6.9444444444444448E-2</v>
      </c>
      <c r="FL396" s="94">
        <f t="shared" si="1239"/>
        <v>-2.7027027027027029E-2</v>
      </c>
      <c r="FM396" s="94">
        <f t="shared" si="1240"/>
        <v>-2.6315789473684209E-2</v>
      </c>
      <c r="FN396" s="362">
        <f t="shared" si="1184"/>
        <v>-68</v>
      </c>
      <c r="FO396" s="362">
        <f t="shared" si="1241"/>
        <v>-1</v>
      </c>
      <c r="FP396" s="362">
        <f t="shared" si="1242"/>
        <v>2</v>
      </c>
      <c r="FQ396" s="486"/>
      <c r="FR396" s="486">
        <v>68</v>
      </c>
      <c r="FS396" s="486">
        <v>69</v>
      </c>
      <c r="FT396" s="486">
        <v>67</v>
      </c>
      <c r="FU396" s="486">
        <v>72</v>
      </c>
      <c r="FV396" s="486">
        <v>74</v>
      </c>
      <c r="FW396" s="486">
        <v>76</v>
      </c>
      <c r="FX396" s="2">
        <v>70</v>
      </c>
      <c r="FY396" s="2">
        <v>80</v>
      </c>
      <c r="FZ396" s="2">
        <v>79</v>
      </c>
      <c r="GA396" s="2"/>
      <c r="GB396" s="2"/>
      <c r="GC396" s="2"/>
      <c r="GD396" s="2"/>
      <c r="GE396" s="1" t="s">
        <v>81</v>
      </c>
      <c r="GF396" s="336"/>
      <c r="GG396" s="1">
        <v>8960</v>
      </c>
      <c r="GH396" s="1" t="s">
        <v>838</v>
      </c>
      <c r="GI396" s="18" t="s">
        <v>79</v>
      </c>
      <c r="GJ396" s="94">
        <f t="shared" si="1310"/>
        <v>-1</v>
      </c>
      <c r="GK396" s="94">
        <f t="shared" si="1311"/>
        <v>0.55643696816107324</v>
      </c>
      <c r="GL396" s="94">
        <f t="shared" si="1312"/>
        <v>0.58324318154653432</v>
      </c>
      <c r="GM396" s="94">
        <f t="shared" si="1313"/>
        <v>2.1110920237969775</v>
      </c>
      <c r="GN396" s="94">
        <f t="shared" si="1314"/>
        <v>-0.49597524318766933</v>
      </c>
      <c r="GO396" s="392">
        <f t="shared" si="1315"/>
        <v>-0.24150235853305563</v>
      </c>
      <c r="GP396" s="366">
        <f t="shared" si="1316"/>
        <v>-0.35357540654934283</v>
      </c>
      <c r="GQ396" s="366">
        <f t="shared" si="1317"/>
        <v>0.1264056503804879</v>
      </c>
      <c r="GR396" s="366">
        <f t="shared" si="1318"/>
        <v>8.3685951017107935E-2</v>
      </c>
      <c r="GS396" s="94">
        <f t="shared" si="1185"/>
        <v>0</v>
      </c>
      <c r="GT396" s="94">
        <f t="shared" si="1243"/>
        <v>0.35357540654934283</v>
      </c>
      <c r="GU396" s="392">
        <f t="shared" si="1244"/>
        <v>0.22716975616885493</v>
      </c>
      <c r="GV396" s="94">
        <f t="shared" si="1245"/>
        <v>0.143483805151747</v>
      </c>
      <c r="GW396" s="94">
        <f t="shared" si="1246"/>
        <v>4.6120077469335059E-2</v>
      </c>
      <c r="GX396" s="94">
        <f t="shared" si="1247"/>
        <v>9.1503595499987475E-2</v>
      </c>
      <c r="GY396" s="94">
        <f t="shared" si="1248"/>
        <v>0.12063794334682218</v>
      </c>
      <c r="GZ396" s="94">
        <f t="shared" si="1249"/>
        <v>0.22853151265238064</v>
      </c>
      <c r="HA396" s="94">
        <f t="shared" si="1250"/>
        <v>0.28017571996374036</v>
      </c>
      <c r="HB396" s="94">
        <f t="shared" si="1251"/>
        <v>0.16608015640273704</v>
      </c>
      <c r="HC396" s="94" t="str">
        <f t="shared" si="1252"/>
        <v>Negativ EK</v>
      </c>
      <c r="HD396" s="94">
        <f t="shared" si="1319"/>
        <v>-1</v>
      </c>
      <c r="HE396" s="94">
        <f t="shared" si="1320"/>
        <v>0.60759405543509437</v>
      </c>
      <c r="HF396" s="94">
        <f t="shared" si="1321"/>
        <v>0.49787847689052434</v>
      </c>
      <c r="HG396" s="94">
        <f t="shared" si="1322"/>
        <v>1.8162411329947949</v>
      </c>
      <c r="HH396" s="94">
        <f t="shared" si="1323"/>
        <v>-0.44933935785936346</v>
      </c>
      <c r="HI396" s="392">
        <f t="shared" si="1324"/>
        <v>-0.24961781129548452</v>
      </c>
      <c r="HJ396" s="366">
        <f t="shared" si="1325"/>
        <v>-0.19409674307277103</v>
      </c>
      <c r="HK396" s="366">
        <f t="shared" si="1326"/>
        <v>7.3359332769123903E-2</v>
      </c>
      <c r="HL396" s="366">
        <f t="shared" si="1327"/>
        <v>4.0131798989778519E-2</v>
      </c>
      <c r="HM396" s="94">
        <f t="shared" si="1186"/>
        <v>0</v>
      </c>
      <c r="HN396" s="94">
        <f t="shared" si="1253"/>
        <v>0.19409674307277103</v>
      </c>
      <c r="HO396" s="392">
        <f t="shared" si="1254"/>
        <v>0.12073741030364712</v>
      </c>
      <c r="HP396" s="94">
        <f t="shared" si="1255"/>
        <v>8.0605611313868605E-2</v>
      </c>
      <c r="HQ396" s="94">
        <f t="shared" si="1256"/>
        <v>2.8621700879765392E-2</v>
      </c>
      <c r="HR396" s="94">
        <f t="shared" si="1257"/>
        <v>5.1977023032736602E-2</v>
      </c>
      <c r="HS396" s="94">
        <f t="shared" si="1258"/>
        <v>6.9267399753279654E-2</v>
      </c>
      <c r="HT396" s="94">
        <f t="shared" si="1259"/>
        <v>0.12817092844530822</v>
      </c>
      <c r="HU396" s="94">
        <f t="shared" si="1260"/>
        <v>0.16254584171300129</v>
      </c>
      <c r="HV396" s="94">
        <f t="shared" si="1261"/>
        <v>9.8961996118034259E-2</v>
      </c>
      <c r="HW396" s="94" t="str">
        <f t="shared" si="1262"/>
        <v>i.a.</v>
      </c>
      <c r="HX396" s="94" t="e">
        <f t="shared" si="1328"/>
        <v>#VALUE!</v>
      </c>
      <c r="HY396" s="94">
        <f t="shared" si="1329"/>
        <v>0.1645257358457953</v>
      </c>
      <c r="HZ396" s="94">
        <f t="shared" si="1330"/>
        <v>-8.5135807461988247E-2</v>
      </c>
      <c r="IA396" s="94">
        <f t="shared" si="1331"/>
        <v>-1.8890081796192722E-2</v>
      </c>
      <c r="IB396" s="94">
        <f t="shared" si="1332"/>
        <v>-1.1335252751289685E-2</v>
      </c>
      <c r="IC396" s="392">
        <f t="shared" si="1333"/>
        <v>5.1707068714098865E-2</v>
      </c>
      <c r="ID396" s="366" t="e">
        <f t="shared" si="1334"/>
        <v>#VALUE!</v>
      </c>
      <c r="IE396" s="366">
        <f t="shared" si="1335"/>
        <v>8.3368395784118143E-2</v>
      </c>
      <c r="IF396" s="366">
        <f t="shared" si="1336"/>
        <v>-4.7154509577975734E-2</v>
      </c>
      <c r="IG396" s="94" t="str">
        <f t="shared" si="1187"/>
        <v>i.a.</v>
      </c>
      <c r="IH396" s="94">
        <f t="shared" si="1263"/>
        <v>0.5900878786391085</v>
      </c>
      <c r="II396" s="392">
        <f t="shared" si="1264"/>
        <v>0.50671948285499036</v>
      </c>
      <c r="IJ396" s="94">
        <f t="shared" si="1265"/>
        <v>0.55387399243296609</v>
      </c>
      <c r="IK396" s="94">
        <f t="shared" si="1266"/>
        <v>0.56453816453816452</v>
      </c>
      <c r="IL396" s="94">
        <f t="shared" si="1267"/>
        <v>0.57101071532001157</v>
      </c>
      <c r="IM396" s="94">
        <f t="shared" si="1268"/>
        <v>0.54293703285476147</v>
      </c>
      <c r="IN396" s="94">
        <f t="shared" si="1269"/>
        <v>0.57117423746563678</v>
      </c>
      <c r="IO396" s="94">
        <f t="shared" si="1270"/>
        <v>0.55672621397552313</v>
      </c>
      <c r="IP396" s="94">
        <f t="shared" si="1271"/>
        <v>0.57554361585417313</v>
      </c>
      <c r="IQ396" s="94" t="str">
        <f t="shared" si="1272"/>
        <v>i.a.</v>
      </c>
      <c r="IR396" s="94" t="str">
        <f t="shared" si="1188"/>
        <v>i.a.</v>
      </c>
      <c r="IS396" s="94" t="e">
        <f t="shared" si="1337"/>
        <v>#VALUE!</v>
      </c>
      <c r="IT396" s="94" t="e">
        <f t="shared" si="1338"/>
        <v>#VALUE!</v>
      </c>
      <c r="IU396" s="94" t="e">
        <f t="shared" si="1339"/>
        <v>#VALUE!</v>
      </c>
      <c r="IV396" s="94" t="e">
        <f t="shared" si="1340"/>
        <v>#VALUE!</v>
      </c>
      <c r="IW396" s="94" t="e">
        <f t="shared" si="1341"/>
        <v>#VALUE!</v>
      </c>
      <c r="IX396" s="392" t="e">
        <f t="shared" si="1342"/>
        <v>#VALUE!</v>
      </c>
      <c r="IY396" s="366" t="e">
        <f t="shared" si="1343"/>
        <v>#VALUE!</v>
      </c>
      <c r="IZ396" s="366" t="e">
        <f t="shared" si="1344"/>
        <v>#VALUE!</v>
      </c>
      <c r="JA396" s="366" t="e">
        <f t="shared" si="1345"/>
        <v>#VALUE!</v>
      </c>
      <c r="JB396" s="392"/>
      <c r="JC396" s="94" t="str">
        <f t="shared" si="1273"/>
        <v>i.a.</v>
      </c>
      <c r="JD396" s="392" t="str">
        <f t="shared" si="1274"/>
        <v>i.a.</v>
      </c>
      <c r="JE396" s="94" t="str">
        <f t="shared" si="1275"/>
        <v>i.a.</v>
      </c>
      <c r="JF396" s="94" t="str">
        <f t="shared" si="1276"/>
        <v>i.a.</v>
      </c>
      <c r="JG396" s="94" t="str">
        <f t="shared" si="1277"/>
        <v>i.a.</v>
      </c>
      <c r="JH396" s="94" t="str">
        <f t="shared" si="1278"/>
        <v>i.a.</v>
      </c>
      <c r="JI396" s="94" t="str">
        <f t="shared" si="1279"/>
        <v>i.a.</v>
      </c>
      <c r="JJ396" s="94" t="str">
        <f t="shared" si="1280"/>
        <v>i.a.</v>
      </c>
      <c r="JK396" s="94" t="str">
        <f t="shared" si="1281"/>
        <v>i.a.</v>
      </c>
      <c r="JL396" s="94" t="str">
        <f t="shared" si="1282"/>
        <v>i.a.</v>
      </c>
      <c r="JM396" s="94" t="str">
        <f t="shared" si="1189"/>
        <v>i.a.</v>
      </c>
      <c r="JN396" s="94" t="e">
        <f t="shared" si="1346"/>
        <v>#VALUE!</v>
      </c>
      <c r="JO396" s="94" t="e">
        <f t="shared" si="1347"/>
        <v>#DIV/0!</v>
      </c>
      <c r="JP396" s="94" t="e">
        <f t="shared" si="1348"/>
        <v>#DIV/0!</v>
      </c>
      <c r="JQ396" s="94" t="e">
        <f t="shared" si="1349"/>
        <v>#DIV/0!</v>
      </c>
      <c r="JR396" s="94" t="e">
        <f t="shared" si="1350"/>
        <v>#DIV/0!</v>
      </c>
      <c r="JS396" s="392" t="e">
        <f t="shared" si="1351"/>
        <v>#DIV/0!</v>
      </c>
      <c r="JT396" s="364" t="e">
        <f t="shared" si="1352"/>
        <v>#VALUE!</v>
      </c>
      <c r="JU396" s="364">
        <f t="shared" si="1353"/>
        <v>0</v>
      </c>
      <c r="JV396" s="364">
        <f t="shared" si="1354"/>
        <v>0</v>
      </c>
      <c r="JW396" s="99" t="str">
        <f t="shared" si="1190"/>
        <v>i.a.</v>
      </c>
      <c r="JX396" s="99">
        <f t="shared" si="1283"/>
        <v>0</v>
      </c>
      <c r="JY396" s="393">
        <f t="shared" si="1284"/>
        <v>0</v>
      </c>
      <c r="JZ396" s="99">
        <f t="shared" si="1285"/>
        <v>0</v>
      </c>
      <c r="KA396" s="99">
        <f t="shared" si="1286"/>
        <v>0</v>
      </c>
      <c r="KB396" s="99">
        <f t="shared" si="1287"/>
        <v>0</v>
      </c>
      <c r="KC396" s="99">
        <f t="shared" si="1288"/>
        <v>0</v>
      </c>
      <c r="KD396" s="99">
        <f t="shared" si="1289"/>
        <v>0</v>
      </c>
      <c r="KE396" s="99">
        <f t="shared" si="1290"/>
        <v>0</v>
      </c>
      <c r="KF396" s="99">
        <f t="shared" si="1191"/>
        <v>0</v>
      </c>
      <c r="KG396" s="99" t="str">
        <f t="shared" si="1192"/>
        <v>i.a.</v>
      </c>
      <c r="KH396" s="99" t="str">
        <f t="shared" si="1193"/>
        <v>i.a.</v>
      </c>
      <c r="KI396" s="94">
        <f t="shared" si="1355"/>
        <v>-1</v>
      </c>
      <c r="KJ396" s="94">
        <f t="shared" si="1356"/>
        <v>0.72693671077695476</v>
      </c>
      <c r="KK396" s="94">
        <f t="shared" si="1357"/>
        <v>0.60961271941348916</v>
      </c>
      <c r="KL396" s="94">
        <f t="shared" si="1358"/>
        <v>2.3851347963430332</v>
      </c>
      <c r="KM396" s="94">
        <f t="shared" si="1359"/>
        <v>-0.49736826092247777</v>
      </c>
      <c r="KN396" s="392">
        <f t="shared" si="1360"/>
        <v>-0.25992448644382343</v>
      </c>
      <c r="KO396" s="364">
        <f t="shared" si="1361"/>
        <v>-0.11670588235294117</v>
      </c>
      <c r="KP396" s="364">
        <f t="shared" si="1362"/>
        <v>4.912617220801363E-2</v>
      </c>
      <c r="KQ396" s="364">
        <f t="shared" si="1363"/>
        <v>2.5594635518061869E-2</v>
      </c>
      <c r="KR396" s="308"/>
      <c r="KS396" s="308">
        <f t="shared" si="1291"/>
        <v>0.11670588235294117</v>
      </c>
      <c r="KT396" s="395">
        <f t="shared" si="1292"/>
        <v>6.7579710144927543E-2</v>
      </c>
      <c r="KU396" s="308">
        <f t="shared" si="1293"/>
        <v>4.1985074626865675E-2</v>
      </c>
      <c r="KV396" s="308">
        <f t="shared" si="1294"/>
        <v>1.2402777777777778E-2</v>
      </c>
      <c r="KW396" s="308">
        <f t="shared" si="1295"/>
        <v>2.4675675675675676E-2</v>
      </c>
      <c r="KX396" s="308">
        <f t="shared" si="1296"/>
        <v>3.3342105263157895E-2</v>
      </c>
      <c r="KY396" s="308">
        <f t="shared" si="1297"/>
        <v>7.2442857142857142E-2</v>
      </c>
      <c r="KZ396" s="308">
        <f t="shared" si="1298"/>
        <v>7.5337500000000002E-2</v>
      </c>
      <c r="LA396" s="308">
        <f t="shared" si="1299"/>
        <v>4.3012658227848104E-2</v>
      </c>
      <c r="LB396" s="308" t="str">
        <f t="shared" si="1300"/>
        <v>i.a.</v>
      </c>
      <c r="LC396" s="308" t="str">
        <f t="shared" si="1194"/>
        <v>i.a.</v>
      </c>
    </row>
    <row r="397" spans="1:315" s="1" customFormat="1" ht="15.75" customHeight="1" x14ac:dyDescent="0.3">
      <c r="A397" s="348" t="s">
        <v>808</v>
      </c>
      <c r="B397" s="171">
        <v>34391513</v>
      </c>
      <c r="C397" t="s">
        <v>511</v>
      </c>
      <c r="D397" s="336"/>
      <c r="E397">
        <v>1</v>
      </c>
      <c r="F397"/>
      <c r="G397">
        <v>251200</v>
      </c>
      <c r="H397"/>
      <c r="I397" s="183">
        <v>45077</v>
      </c>
      <c r="J397" s="176"/>
      <c r="K397" s="176" t="s">
        <v>132</v>
      </c>
      <c r="L397" s="176" t="s">
        <v>132</v>
      </c>
      <c r="M397" s="176" t="s">
        <v>132</v>
      </c>
      <c r="N397" s="176" t="s">
        <v>132</v>
      </c>
      <c r="O397" s="176" t="s">
        <v>132</v>
      </c>
      <c r="P397" s="176" t="s">
        <v>132</v>
      </c>
      <c r="Q397" s="94" t="e">
        <f t="shared" si="1301"/>
        <v>#DIV/0!</v>
      </c>
      <c r="R397" s="94" t="e">
        <f t="shared" si="1302"/>
        <v>#DIV/0!</v>
      </c>
      <c r="S397" s="94" t="e">
        <f t="shared" si="1303"/>
        <v>#DIV/0!</v>
      </c>
      <c r="T397" s="94" t="e">
        <f t="shared" si="1304"/>
        <v>#DIV/0!</v>
      </c>
      <c r="U397" s="94" t="e">
        <f t="shared" si="1305"/>
        <v>#DIV/0!</v>
      </c>
      <c r="V397" s="94" t="e">
        <f t="shared" si="1306"/>
        <v>#DIV/0!</v>
      </c>
      <c r="W397" s="362">
        <f t="shared" si="1307"/>
        <v>0</v>
      </c>
      <c r="X397" s="362">
        <f t="shared" si="1308"/>
        <v>0</v>
      </c>
      <c r="Y397" s="362">
        <f t="shared" si="1309"/>
        <v>0</v>
      </c>
      <c r="Z397" s="100"/>
      <c r="AA397" s="396"/>
      <c r="AB397" s="100"/>
      <c r="AC397" s="100"/>
      <c r="AD397" s="100"/>
      <c r="AE397" s="100"/>
      <c r="AF397" s="100"/>
      <c r="AG397" s="201"/>
      <c r="AH397" s="201"/>
      <c r="AI397" s="201"/>
      <c r="AJ397" s="201"/>
      <c r="AK397" s="201"/>
      <c r="AL397" s="94">
        <f t="shared" si="1170"/>
        <v>-1</v>
      </c>
      <c r="AM397" s="94">
        <f t="shared" si="1171"/>
        <v>8.147459727385381E-2</v>
      </c>
      <c r="AN397" s="94">
        <f t="shared" si="1195"/>
        <v>5.5994765825200292E-2</v>
      </c>
      <c r="AO397" s="94">
        <f t="shared" si="1196"/>
        <v>6.2384151992585755E-2</v>
      </c>
      <c r="AP397" s="94">
        <f t="shared" si="1197"/>
        <v>-1.9722148616421274E-2</v>
      </c>
      <c r="AQ397" s="94">
        <f t="shared" si="1198"/>
        <v>0.12212216464191657</v>
      </c>
      <c r="AR397" s="362">
        <f t="shared" si="1172"/>
        <v>-62.838000000000001</v>
      </c>
      <c r="AS397" s="362">
        <f t="shared" si="1199"/>
        <v>4.7340000000000018</v>
      </c>
      <c r="AT397" s="362">
        <f t="shared" si="1200"/>
        <v>3.080999999999996</v>
      </c>
      <c r="AU397" s="266"/>
      <c r="AV397" s="266">
        <v>62.838000000000001</v>
      </c>
      <c r="AW397" s="266">
        <v>58.103999999999999</v>
      </c>
      <c r="AX397" s="266">
        <v>55.023000000000003</v>
      </c>
      <c r="AY397" s="266">
        <v>51.792000000000002</v>
      </c>
      <c r="AZ397" s="266">
        <v>52.834000000000003</v>
      </c>
      <c r="BA397" s="266">
        <v>47.084000000000003</v>
      </c>
      <c r="BB397" s="201">
        <v>32.029000000000003</v>
      </c>
      <c r="BC397" s="201">
        <v>44.69</v>
      </c>
      <c r="BD397" s="201">
        <v>42.75</v>
      </c>
      <c r="BE397" s="201">
        <v>25.396999999999998</v>
      </c>
      <c r="BF397" s="201"/>
      <c r="BG397" s="94">
        <f t="shared" si="1173"/>
        <v>-1</v>
      </c>
      <c r="BH397" s="94">
        <f t="shared" si="1201"/>
        <v>0.11389943931994945</v>
      </c>
      <c r="BI397" s="94">
        <f t="shared" si="1202"/>
        <v>8.6727924917694488E-2</v>
      </c>
      <c r="BJ397" s="94">
        <f t="shared" si="1203"/>
        <v>0.2103604139407636</v>
      </c>
      <c r="BK397" s="94">
        <f t="shared" si="1204"/>
        <v>1.828972868217052E-2</v>
      </c>
      <c r="BL397" s="94">
        <f t="shared" si="1205"/>
        <v>-0.1128780959544404</v>
      </c>
      <c r="BM397" s="362">
        <f t="shared" si="1174"/>
        <v>-24.635000000000002</v>
      </c>
      <c r="BN397" s="362">
        <f t="shared" si="1206"/>
        <v>2.5190000000000019</v>
      </c>
      <c r="BO397" s="362">
        <f t="shared" si="1207"/>
        <v>1.7650000000000006</v>
      </c>
      <c r="BP397" s="266"/>
      <c r="BQ397" s="266">
        <v>24.635000000000002</v>
      </c>
      <c r="BR397" s="266">
        <v>22.116</v>
      </c>
      <c r="BS397" s="266">
        <v>20.350999999999999</v>
      </c>
      <c r="BT397" s="266">
        <v>16.814</v>
      </c>
      <c r="BU397" s="266">
        <v>16.512</v>
      </c>
      <c r="BV397" s="266">
        <v>18.613</v>
      </c>
      <c r="BW397" s="201">
        <v>12.500999999999999</v>
      </c>
      <c r="BX397" s="201">
        <v>7.9539999999999997</v>
      </c>
      <c r="BY397" s="201">
        <v>5.9790000000000001</v>
      </c>
      <c r="BZ397" s="201">
        <v>-14.396000000000001</v>
      </c>
      <c r="CA397" s="201"/>
      <c r="CB397" s="94">
        <f t="shared" si="1175"/>
        <v>-1</v>
      </c>
      <c r="CC397" s="94">
        <f t="shared" si="1208"/>
        <v>0.11227428571428569</v>
      </c>
      <c r="CD397" s="94">
        <f t="shared" si="1209"/>
        <v>-0.13404061596928069</v>
      </c>
      <c r="CE397" s="94">
        <f t="shared" si="1210"/>
        <v>3.2198749642463137E-2</v>
      </c>
      <c r="CF397" s="94">
        <f t="shared" si="1211"/>
        <v>0.10772642918571489</v>
      </c>
      <c r="CG397" s="94">
        <f t="shared" si="1212"/>
        <v>-7.9924565578555432E-3</v>
      </c>
      <c r="CH397" s="362">
        <f t="shared" si="1176"/>
        <v>-24.331</v>
      </c>
      <c r="CI397" s="362">
        <f t="shared" si="1213"/>
        <v>2.4559999999999995</v>
      </c>
      <c r="CJ397" s="362">
        <f t="shared" si="1214"/>
        <v>-3.3859999999999992</v>
      </c>
      <c r="CK397" s="100"/>
      <c r="CL397" s="100">
        <v>24.331</v>
      </c>
      <c r="CM397" s="100">
        <v>21.875</v>
      </c>
      <c r="CN397" s="100">
        <v>25.260999999999999</v>
      </c>
      <c r="CO397" s="100">
        <v>24.472999999999999</v>
      </c>
      <c r="CP397" s="100">
        <v>22.093</v>
      </c>
      <c r="CQ397" s="100">
        <v>22.271000000000001</v>
      </c>
      <c r="CR397" s="208">
        <v>12.952999999999999</v>
      </c>
      <c r="CS397" s="208">
        <v>10.502000000000001</v>
      </c>
      <c r="CT397" s="208">
        <v>7.8289999999999997</v>
      </c>
      <c r="CU397" s="208">
        <v>-14.074</v>
      </c>
      <c r="CV397" s="208"/>
      <c r="CW397" s="94">
        <f t="shared" si="1177"/>
        <v>-1</v>
      </c>
      <c r="CX397" s="94">
        <f t="shared" si="1215"/>
        <v>0.11217253706851091</v>
      </c>
      <c r="CY397" s="94">
        <f t="shared" si="1216"/>
        <v>-0.17907144575414968</v>
      </c>
      <c r="CZ397" s="94">
        <f t="shared" si="1217"/>
        <v>4.1062801932367559E-3</v>
      </c>
      <c r="DA397" s="94">
        <f t="shared" si="1218"/>
        <v>0.12390053208817461</v>
      </c>
      <c r="DB397" s="94">
        <f t="shared" si="1219"/>
        <v>2.4417375827354138E-2</v>
      </c>
      <c r="DC397" s="362">
        <f t="shared" si="1178"/>
        <v>-18.977</v>
      </c>
      <c r="DD397" s="362">
        <f t="shared" si="1220"/>
        <v>1.9140000000000015</v>
      </c>
      <c r="DE397" s="362">
        <f t="shared" si="1221"/>
        <v>-3.7220000000000013</v>
      </c>
      <c r="DF397" s="266"/>
      <c r="DG397" s="266">
        <v>18.977</v>
      </c>
      <c r="DH397" s="266">
        <v>17.062999999999999</v>
      </c>
      <c r="DI397" s="266">
        <v>20.785</v>
      </c>
      <c r="DJ397" s="266">
        <v>20.7</v>
      </c>
      <c r="DK397" s="266">
        <v>18.417999999999999</v>
      </c>
      <c r="DL397" s="266">
        <v>17.978999999999999</v>
      </c>
      <c r="DM397" s="201">
        <v>10.846</v>
      </c>
      <c r="DN397" s="201">
        <v>8.9079999999999995</v>
      </c>
      <c r="DO397" s="201">
        <v>7.2009999999999996</v>
      </c>
      <c r="DP397" s="201">
        <v>-10.454000000000001</v>
      </c>
      <c r="DQ397" s="201"/>
      <c r="DR397" s="94">
        <f t="shared" si="1179"/>
        <v>-1</v>
      </c>
      <c r="DS397" s="94">
        <f t="shared" si="1222"/>
        <v>6.9757244088963666E-2</v>
      </c>
      <c r="DT397" s="94">
        <f t="shared" si="1223"/>
        <v>-4.8991642896461955E-2</v>
      </c>
      <c r="DU397" s="94">
        <f t="shared" si="1224"/>
        <v>-5.1529918045755227E-2</v>
      </c>
      <c r="DV397" s="94">
        <f t="shared" si="1225"/>
        <v>-6.364255873900021E-2</v>
      </c>
      <c r="DW397" s="94">
        <f t="shared" si="1226"/>
        <v>-0.19784672790578842</v>
      </c>
      <c r="DX397" s="362">
        <f t="shared" si="1180"/>
        <v>-60.988999999999997</v>
      </c>
      <c r="DY397" s="362">
        <f t="shared" si="1227"/>
        <v>3.9769999999999968</v>
      </c>
      <c r="DZ397" s="362">
        <f t="shared" si="1228"/>
        <v>-2.9369999999999976</v>
      </c>
      <c r="EA397" s="100"/>
      <c r="EB397" s="100">
        <v>60.988999999999997</v>
      </c>
      <c r="EC397" s="100">
        <v>57.012</v>
      </c>
      <c r="ED397" s="100">
        <v>59.948999999999998</v>
      </c>
      <c r="EE397" s="100">
        <v>63.206000000000003</v>
      </c>
      <c r="EF397" s="100">
        <v>67.501999999999995</v>
      </c>
      <c r="EG397" s="100">
        <v>84.150999999999996</v>
      </c>
      <c r="EH397" s="208">
        <v>66.367999999999995</v>
      </c>
      <c r="EI397" s="208">
        <v>55.542999999999999</v>
      </c>
      <c r="EJ397" s="208">
        <v>60.366999999999997</v>
      </c>
      <c r="EK397" s="208">
        <v>46.951000000000001</v>
      </c>
      <c r="EL397" s="208"/>
      <c r="EM397" s="94">
        <f t="shared" si="1181"/>
        <v>-1</v>
      </c>
      <c r="EN397" s="94">
        <f t="shared" si="1229"/>
        <v>3.0713139109942229E-2</v>
      </c>
      <c r="EO397" s="94">
        <f t="shared" si="1230"/>
        <v>-6.6752727243750615E-2</v>
      </c>
      <c r="EP397" s="94">
        <f t="shared" si="1231"/>
        <v>-1.3970189595430269E-2</v>
      </c>
      <c r="EQ397" s="94">
        <f t="shared" si="1232"/>
        <v>-8.4822423723816626E-2</v>
      </c>
      <c r="ER397" s="94">
        <f t="shared" si="1233"/>
        <v>-0.13102133908207572</v>
      </c>
      <c r="ES397" s="362">
        <f t="shared" si="1182"/>
        <v>-120.71299999999999</v>
      </c>
      <c r="ET397" s="362">
        <f t="shared" si="1234"/>
        <v>3.5969999999999942</v>
      </c>
      <c r="EU397" s="362">
        <f t="shared" si="1235"/>
        <v>-8.3769999999999953</v>
      </c>
      <c r="EV397" s="100"/>
      <c r="EW397" s="100">
        <v>120.71299999999999</v>
      </c>
      <c r="EX397" s="100">
        <v>117.116</v>
      </c>
      <c r="EY397" s="100">
        <v>125.49299999999999</v>
      </c>
      <c r="EZ397" s="100">
        <v>127.271</v>
      </c>
      <c r="FA397" s="100">
        <v>139.06700000000001</v>
      </c>
      <c r="FB397" s="100">
        <v>160.035</v>
      </c>
      <c r="FC397" s="208">
        <v>129.67699999999999</v>
      </c>
      <c r="FD397" s="208">
        <v>152.221</v>
      </c>
      <c r="FE397" s="208">
        <v>171.36699999999999</v>
      </c>
      <c r="FF397" s="208">
        <v>153.477</v>
      </c>
      <c r="FG397" s="208"/>
      <c r="FH397" s="94">
        <f t="shared" si="1183"/>
        <v>-1</v>
      </c>
      <c r="FI397" s="94">
        <f t="shared" si="1236"/>
        <v>-2.7586206896551724E-2</v>
      </c>
      <c r="FJ397" s="94">
        <f t="shared" si="1237"/>
        <v>-5.2287581699346407E-2</v>
      </c>
      <c r="FK397" s="94">
        <f t="shared" si="1238"/>
        <v>-4.9689440993788817E-2</v>
      </c>
      <c r="FL397" s="94">
        <f t="shared" si="1239"/>
        <v>3.2051282051282048E-2</v>
      </c>
      <c r="FM397" s="94">
        <f t="shared" si="1240"/>
        <v>0.04</v>
      </c>
      <c r="FN397" s="362">
        <f t="shared" si="1184"/>
        <v>-141</v>
      </c>
      <c r="FO397" s="362">
        <f t="shared" si="1241"/>
        <v>-4</v>
      </c>
      <c r="FP397" s="362">
        <f t="shared" si="1242"/>
        <v>-8</v>
      </c>
      <c r="FQ397" s="486"/>
      <c r="FR397" s="486">
        <v>141</v>
      </c>
      <c r="FS397" s="486">
        <v>145</v>
      </c>
      <c r="FT397" s="486">
        <v>153</v>
      </c>
      <c r="FU397" s="486">
        <v>161</v>
      </c>
      <c r="FV397" s="486">
        <v>156</v>
      </c>
      <c r="FW397" s="486">
        <v>150</v>
      </c>
      <c r="FX397" s="2">
        <v>157</v>
      </c>
      <c r="FY397" s="2">
        <v>164</v>
      </c>
      <c r="FZ397" s="2">
        <v>171</v>
      </c>
      <c r="GA397" s="2">
        <v>165</v>
      </c>
      <c r="GB397" s="2"/>
      <c r="GC397" s="2"/>
      <c r="GE397" s="1" t="s">
        <v>81</v>
      </c>
      <c r="GF397" s="336"/>
      <c r="GG397" s="1">
        <v>5750</v>
      </c>
      <c r="GH397" s="1" t="s">
        <v>452</v>
      </c>
      <c r="GI397" s="18" t="s">
        <v>82</v>
      </c>
      <c r="GJ397" s="94">
        <f t="shared" si="1310"/>
        <v>-1</v>
      </c>
      <c r="GK397" s="94">
        <f t="shared" si="1311"/>
        <v>0.10247127339114545</v>
      </c>
      <c r="GL397" s="94">
        <f t="shared" si="1312"/>
        <v>-8.8181291710029475E-2</v>
      </c>
      <c r="GM397" s="94">
        <f t="shared" si="1313"/>
        <v>9.5502693096237101E-2</v>
      </c>
      <c r="GN397" s="94">
        <f t="shared" si="1314"/>
        <v>0.28523147906249957</v>
      </c>
      <c r="GO397" s="94">
        <f t="shared" si="1315"/>
        <v>-1.5410289071972498E-2</v>
      </c>
      <c r="GP397" s="366">
        <f t="shared" si="1316"/>
        <v>-0.41238633570901939</v>
      </c>
      <c r="GQ397" s="366">
        <f t="shared" si="1317"/>
        <v>3.8330026340939405E-2</v>
      </c>
      <c r="GR397" s="366">
        <f t="shared" si="1318"/>
        <v>-3.6174700335139531E-2</v>
      </c>
      <c r="GS397" s="94">
        <f t="shared" si="1185"/>
        <v>0</v>
      </c>
      <c r="GT397" s="94">
        <f t="shared" si="1243"/>
        <v>0.41238633570901939</v>
      </c>
      <c r="GU397" s="94">
        <f t="shared" si="1244"/>
        <v>0.37405630936807999</v>
      </c>
      <c r="GV397" s="94">
        <f t="shared" si="1245"/>
        <v>0.41023100970321952</v>
      </c>
      <c r="GW397" s="94">
        <f t="shared" si="1246"/>
        <v>0.374468280441901</v>
      </c>
      <c r="GX397" s="94">
        <f t="shared" si="1247"/>
        <v>0.2913625183807772</v>
      </c>
      <c r="GY397" s="94">
        <f t="shared" si="1248"/>
        <v>0.29592277386907967</v>
      </c>
      <c r="GZ397" s="94">
        <f t="shared" si="1249"/>
        <v>0.21249928226329043</v>
      </c>
      <c r="HA397" s="94">
        <f t="shared" si="1250"/>
        <v>0.18120955914071263</v>
      </c>
      <c r="HB397" s="94">
        <f t="shared" si="1251"/>
        <v>0.1459028308391882</v>
      </c>
      <c r="HC397" s="94">
        <f t="shared" si="1252"/>
        <v>-0.29975932355008411</v>
      </c>
      <c r="HD397" s="94">
        <f t="shared" si="1319"/>
        <v>-1</v>
      </c>
      <c r="HE397" s="94">
        <f t="shared" si="1320"/>
        <v>0.13628711836644644</v>
      </c>
      <c r="HF397" s="94">
        <f t="shared" si="1321"/>
        <v>0.13221561118464759</v>
      </c>
      <c r="HG397" s="94">
        <f t="shared" si="1322"/>
        <v>0.27535951293758248</v>
      </c>
      <c r="HH397" s="94">
        <f t="shared" si="1323"/>
        <v>0.14355628723011557</v>
      </c>
      <c r="HI397" s="94">
        <f t="shared" si="1324"/>
        <v>-0.14072837672483915</v>
      </c>
      <c r="HJ397" s="366">
        <f t="shared" si="1325"/>
        <v>-0.20716565263277398</v>
      </c>
      <c r="HK397" s="366">
        <f t="shared" si="1326"/>
        <v>2.4847601777282208E-2</v>
      </c>
      <c r="HL397" s="366">
        <f t="shared" si="1327"/>
        <v>2.1290372863372653E-2</v>
      </c>
      <c r="HM397" s="94">
        <f t="shared" si="1186"/>
        <v>0</v>
      </c>
      <c r="HN397" s="94">
        <f t="shared" si="1253"/>
        <v>0.20716565263277398</v>
      </c>
      <c r="HO397" s="94">
        <f t="shared" si="1254"/>
        <v>0.18231805085549177</v>
      </c>
      <c r="HP397" s="94">
        <f t="shared" si="1255"/>
        <v>0.16102767799211912</v>
      </c>
      <c r="HQ397" s="94">
        <f t="shared" si="1256"/>
        <v>0.12626061620947818</v>
      </c>
      <c r="HR397" s="94">
        <f t="shared" si="1257"/>
        <v>0.11041049541627941</v>
      </c>
      <c r="HS397" s="94">
        <f t="shared" si="1258"/>
        <v>0.12849312420610814</v>
      </c>
      <c r="HT397" s="94">
        <f t="shared" si="1259"/>
        <v>8.8691654428197417E-2</v>
      </c>
      <c r="HU397" s="94">
        <f t="shared" si="1260"/>
        <v>4.9161279157447127E-2</v>
      </c>
      <c r="HV397" s="94">
        <f t="shared" si="1261"/>
        <v>3.6811515681373211E-2</v>
      </c>
      <c r="HW397" s="94">
        <f t="shared" si="1262"/>
        <v>-9.3799070870553891E-2</v>
      </c>
      <c r="HX397" s="94" t="e">
        <f t="shared" si="1328"/>
        <v>#VALUE!</v>
      </c>
      <c r="HY397" s="94">
        <f t="shared" si="1329"/>
        <v>3.7880670671121497E-2</v>
      </c>
      <c r="HZ397" s="94">
        <f t="shared" si="1330"/>
        <v>1.9031488080145324E-2</v>
      </c>
      <c r="IA397" s="94">
        <f t="shared" si="1331"/>
        <v>-3.8091879225146542E-2</v>
      </c>
      <c r="IB397" s="94">
        <f t="shared" si="1332"/>
        <v>2.3142902026726166E-2</v>
      </c>
      <c r="IC397" s="94">
        <f t="shared" si="1333"/>
        <v>-7.6901069990744364E-2</v>
      </c>
      <c r="ID397" s="366" t="e">
        <f t="shared" si="1334"/>
        <v>#VALUE!</v>
      </c>
      <c r="IE397" s="366">
        <f t="shared" si="1335"/>
        <v>1.8440288229635393E-2</v>
      </c>
      <c r="IF397" s="366">
        <f t="shared" si="1336"/>
        <v>9.0914925845794747E-3</v>
      </c>
      <c r="IG397" s="94" t="str">
        <f t="shared" si="1187"/>
        <v>i.a.</v>
      </c>
      <c r="IH397" s="94">
        <f t="shared" si="1263"/>
        <v>0.50523970077787816</v>
      </c>
      <c r="II397" s="94">
        <f t="shared" si="1264"/>
        <v>0.48679941254824277</v>
      </c>
      <c r="IJ397" s="94">
        <f t="shared" si="1265"/>
        <v>0.4777079199636633</v>
      </c>
      <c r="IK397" s="94">
        <f t="shared" si="1266"/>
        <v>0.49662531134351112</v>
      </c>
      <c r="IL397" s="94">
        <f t="shared" si="1267"/>
        <v>0.48539193338462749</v>
      </c>
      <c r="IM397" s="94">
        <f t="shared" si="1268"/>
        <v>0.52582872496641353</v>
      </c>
      <c r="IN397" s="94">
        <f t="shared" si="1269"/>
        <v>0.51179468988332544</v>
      </c>
      <c r="IO397" s="94">
        <f t="shared" si="1270"/>
        <v>0.36488395162296922</v>
      </c>
      <c r="IP397" s="94">
        <f t="shared" si="1271"/>
        <v>0.35226735602537246</v>
      </c>
      <c r="IQ397" s="94">
        <f t="shared" si="1272"/>
        <v>0.30591554434866464</v>
      </c>
      <c r="IR397" s="94" t="str">
        <f t="shared" si="1188"/>
        <v>i.a.</v>
      </c>
      <c r="IS397" s="94" t="e">
        <f t="shared" si="1337"/>
        <v>#VALUE!</v>
      </c>
      <c r="IT397" s="94" t="e">
        <f t="shared" si="1338"/>
        <v>#VALUE!</v>
      </c>
      <c r="IU397" s="94" t="e">
        <f t="shared" si="1339"/>
        <v>#VALUE!</v>
      </c>
      <c r="IV397" s="94" t="e">
        <f t="shared" si="1340"/>
        <v>#VALUE!</v>
      </c>
      <c r="IW397" s="94" t="e">
        <f t="shared" si="1341"/>
        <v>#VALUE!</v>
      </c>
      <c r="IX397" s="94" t="e">
        <f t="shared" si="1342"/>
        <v>#VALUE!</v>
      </c>
      <c r="IY397" s="366" t="e">
        <f t="shared" si="1343"/>
        <v>#VALUE!</v>
      </c>
      <c r="IZ397" s="366" t="e">
        <f t="shared" si="1344"/>
        <v>#VALUE!</v>
      </c>
      <c r="JA397" s="366" t="e">
        <f t="shared" si="1345"/>
        <v>#VALUE!</v>
      </c>
      <c r="JB397" s="392"/>
      <c r="JC397" s="94" t="str">
        <f t="shared" si="1273"/>
        <v>i.a.</v>
      </c>
      <c r="JD397" s="94" t="str">
        <f t="shared" si="1274"/>
        <v>i.a.</v>
      </c>
      <c r="JE397" s="94" t="str">
        <f t="shared" si="1275"/>
        <v>i.a.</v>
      </c>
      <c r="JF397" s="94" t="str">
        <f t="shared" si="1276"/>
        <v>i.a.</v>
      </c>
      <c r="JG397" s="94" t="str">
        <f t="shared" si="1277"/>
        <v>i.a.</v>
      </c>
      <c r="JH397" s="94" t="str">
        <f t="shared" si="1278"/>
        <v>i.a.</v>
      </c>
      <c r="JI397" s="94" t="str">
        <f t="shared" si="1279"/>
        <v>i.a.</v>
      </c>
      <c r="JJ397" s="94" t="str">
        <f t="shared" si="1280"/>
        <v>i.a.</v>
      </c>
      <c r="JK397" s="94" t="str">
        <f t="shared" si="1281"/>
        <v>i.a.</v>
      </c>
      <c r="JL397" s="94" t="str">
        <f t="shared" si="1282"/>
        <v>i.a.</v>
      </c>
      <c r="JM397" s="94" t="str">
        <f t="shared" si="1189"/>
        <v>i.a.</v>
      </c>
      <c r="JN397" s="94" t="e">
        <f t="shared" si="1346"/>
        <v>#VALUE!</v>
      </c>
      <c r="JO397" s="94" t="e">
        <f t="shared" si="1347"/>
        <v>#DIV/0!</v>
      </c>
      <c r="JP397" s="94" t="e">
        <f t="shared" si="1348"/>
        <v>#DIV/0!</v>
      </c>
      <c r="JQ397" s="94" t="e">
        <f t="shared" si="1349"/>
        <v>#DIV/0!</v>
      </c>
      <c r="JR397" s="94" t="e">
        <f t="shared" si="1350"/>
        <v>#DIV/0!</v>
      </c>
      <c r="JS397" s="94" t="e">
        <f t="shared" si="1351"/>
        <v>#DIV/0!</v>
      </c>
      <c r="JT397" s="364" t="e">
        <f t="shared" si="1352"/>
        <v>#VALUE!</v>
      </c>
      <c r="JU397" s="364">
        <f t="shared" si="1353"/>
        <v>0</v>
      </c>
      <c r="JV397" s="364">
        <f t="shared" si="1354"/>
        <v>0</v>
      </c>
      <c r="JW397" s="99" t="str">
        <f t="shared" si="1190"/>
        <v>i.a.</v>
      </c>
      <c r="JX397" s="99">
        <f t="shared" si="1283"/>
        <v>0</v>
      </c>
      <c r="JY397" s="99">
        <f t="shared" si="1284"/>
        <v>0</v>
      </c>
      <c r="JZ397" s="99">
        <f t="shared" si="1285"/>
        <v>0</v>
      </c>
      <c r="KA397" s="99">
        <f t="shared" si="1286"/>
        <v>0</v>
      </c>
      <c r="KB397" s="99">
        <f t="shared" si="1287"/>
        <v>0</v>
      </c>
      <c r="KC397" s="99">
        <f t="shared" si="1288"/>
        <v>0</v>
      </c>
      <c r="KD397" s="99">
        <f t="shared" si="1289"/>
        <v>0</v>
      </c>
      <c r="KE397" s="99">
        <f t="shared" si="1290"/>
        <v>0</v>
      </c>
      <c r="KF397" s="99">
        <f t="shared" si="1191"/>
        <v>0</v>
      </c>
      <c r="KG397" s="99">
        <f t="shared" si="1192"/>
        <v>0</v>
      </c>
      <c r="KH397" s="99" t="str">
        <f t="shared" si="1193"/>
        <v>i.a.</v>
      </c>
      <c r="KI397" s="94">
        <f t="shared" si="1355"/>
        <v>-1</v>
      </c>
      <c r="KJ397" s="94">
        <f t="shared" si="1356"/>
        <v>0.14382816616008112</v>
      </c>
      <c r="KK397" s="94">
        <f t="shared" si="1357"/>
        <v>-8.6263546505516875E-2</v>
      </c>
      <c r="KL397" s="94">
        <f t="shared" si="1358"/>
        <v>8.6169926094356586E-2</v>
      </c>
      <c r="KM397" s="94">
        <f t="shared" si="1359"/>
        <v>7.332498728553738E-2</v>
      </c>
      <c r="KN397" s="94">
        <f t="shared" si="1360"/>
        <v>-4.6146592844091852E-2</v>
      </c>
      <c r="KO397" s="364">
        <f t="shared" si="1361"/>
        <v>-0.17256028368794327</v>
      </c>
      <c r="KP397" s="364">
        <f t="shared" si="1362"/>
        <v>2.1698214722426029E-2</v>
      </c>
      <c r="KQ397" s="364">
        <f t="shared" si="1363"/>
        <v>-1.4242506197881449E-2</v>
      </c>
      <c r="KR397" s="308"/>
      <c r="KS397" s="308">
        <f t="shared" si="1291"/>
        <v>0.17256028368794327</v>
      </c>
      <c r="KT397" s="308">
        <f t="shared" si="1292"/>
        <v>0.15086206896551724</v>
      </c>
      <c r="KU397" s="308">
        <f t="shared" si="1293"/>
        <v>0.16510457516339869</v>
      </c>
      <c r="KV397" s="308">
        <f t="shared" si="1294"/>
        <v>0.15200621118012422</v>
      </c>
      <c r="KW397" s="308">
        <f t="shared" si="1295"/>
        <v>0.14162179487179488</v>
      </c>
      <c r="KX397" s="308">
        <f t="shared" si="1296"/>
        <v>0.14847333333333335</v>
      </c>
      <c r="KY397" s="308">
        <f t="shared" si="1297"/>
        <v>8.2503184713375796E-2</v>
      </c>
      <c r="KZ397" s="308">
        <f t="shared" si="1298"/>
        <v>6.403658536585366E-2</v>
      </c>
      <c r="LA397" s="308">
        <f t="shared" si="1299"/>
        <v>4.5783625730994149E-2</v>
      </c>
      <c r="LB397" s="308">
        <f t="shared" si="1300"/>
        <v>-8.5296969696969691E-2</v>
      </c>
      <c r="LC397" s="308" t="str">
        <f t="shared" si="1194"/>
        <v>i.a.</v>
      </c>
    </row>
    <row r="398" spans="1:315" s="1" customFormat="1" ht="15.75" customHeight="1" x14ac:dyDescent="0.3">
      <c r="A398" s="373" t="s">
        <v>517</v>
      </c>
      <c r="B398" s="171">
        <v>11567436</v>
      </c>
      <c r="C398" t="s">
        <v>511</v>
      </c>
      <c r="D398"/>
      <c r="E398"/>
      <c r="F398" t="s">
        <v>516</v>
      </c>
      <c r="G398">
        <v>162300</v>
      </c>
      <c r="H398"/>
      <c r="I398" s="190">
        <v>43937</v>
      </c>
      <c r="J398" s="176"/>
      <c r="K398" s="176"/>
      <c r="L398" s="178"/>
      <c r="M398" s="178"/>
      <c r="N398" s="178" t="s">
        <v>132</v>
      </c>
      <c r="O398" s="178" t="s">
        <v>132</v>
      </c>
      <c r="P398" s="178" t="s">
        <v>132</v>
      </c>
      <c r="Q398" s="94" t="e">
        <f t="shared" si="1301"/>
        <v>#DIV/0!</v>
      </c>
      <c r="R398" s="94" t="e">
        <f t="shared" si="1302"/>
        <v>#DIV/0!</v>
      </c>
      <c r="S398" s="94" t="e">
        <f t="shared" si="1303"/>
        <v>#DIV/0!</v>
      </c>
      <c r="T398" s="94" t="e">
        <f t="shared" si="1304"/>
        <v>#DIV/0!</v>
      </c>
      <c r="U398" s="94" t="e">
        <f t="shared" si="1305"/>
        <v>#DIV/0!</v>
      </c>
      <c r="V398" s="94" t="e">
        <f t="shared" si="1306"/>
        <v>#DIV/0!</v>
      </c>
      <c r="W398" s="362">
        <f t="shared" si="1307"/>
        <v>0</v>
      </c>
      <c r="X398" s="362">
        <f t="shared" si="1308"/>
        <v>0</v>
      </c>
      <c r="Y398" s="362">
        <f t="shared" si="1309"/>
        <v>0</v>
      </c>
      <c r="Z398" s="100"/>
      <c r="AA398" s="396"/>
      <c r="AB398" s="208"/>
      <c r="AC398" s="208"/>
      <c r="AD398" s="208"/>
      <c r="AE398" s="208"/>
      <c r="AF398" s="100"/>
      <c r="AG398" s="103"/>
      <c r="AH398" s="103"/>
      <c r="AI398" s="103"/>
      <c r="AJ398" s="103"/>
      <c r="AK398" s="101"/>
      <c r="AL398" s="94" t="e">
        <f t="shared" si="1170"/>
        <v>#DIV/0!</v>
      </c>
      <c r="AM398" s="94" t="e">
        <f t="shared" si="1171"/>
        <v>#DIV/0!</v>
      </c>
      <c r="AN398" s="94" t="e">
        <f t="shared" si="1195"/>
        <v>#DIV/0!</v>
      </c>
      <c r="AO398" s="94">
        <f t="shared" si="1196"/>
        <v>-1</v>
      </c>
      <c r="AP398" s="94">
        <f t="shared" si="1197"/>
        <v>-1.1944084771292055E-2</v>
      </c>
      <c r="AQ398" s="94">
        <f t="shared" si="1198"/>
        <v>0.49429417571569612</v>
      </c>
      <c r="AR398" s="362">
        <f t="shared" si="1172"/>
        <v>0</v>
      </c>
      <c r="AS398" s="362">
        <f t="shared" si="1199"/>
        <v>0</v>
      </c>
      <c r="AT398" s="362">
        <f t="shared" si="1200"/>
        <v>0</v>
      </c>
      <c r="AU398" s="266"/>
      <c r="AV398" s="266"/>
      <c r="AW398" s="201"/>
      <c r="AX398" s="201"/>
      <c r="AY398" s="201">
        <v>74.781999999999996</v>
      </c>
      <c r="AZ398" s="201">
        <v>75.686000000000007</v>
      </c>
      <c r="BA398" s="266">
        <v>50.65</v>
      </c>
      <c r="BB398" s="101">
        <v>43.97</v>
      </c>
      <c r="BC398" s="103">
        <v>39.604999999999997</v>
      </c>
      <c r="BD398" s="103">
        <v>38.5</v>
      </c>
      <c r="BE398" s="103">
        <v>36.07</v>
      </c>
      <c r="BF398" s="101">
        <v>38.804000000000002</v>
      </c>
      <c r="BG398" s="94" t="e">
        <f t="shared" si="1173"/>
        <v>#DIV/0!</v>
      </c>
      <c r="BH398" s="94" t="e">
        <f t="shared" si="1201"/>
        <v>#DIV/0!</v>
      </c>
      <c r="BI398" s="94" t="e">
        <f t="shared" si="1202"/>
        <v>#DIV/0!</v>
      </c>
      <c r="BJ398" s="94">
        <f t="shared" si="1203"/>
        <v>-1</v>
      </c>
      <c r="BK398" s="94">
        <f t="shared" si="1204"/>
        <v>-1.6097875080489338E-2</v>
      </c>
      <c r="BL398" s="94">
        <f t="shared" si="1205"/>
        <v>0.40026355943958947</v>
      </c>
      <c r="BM398" s="362">
        <f t="shared" si="1174"/>
        <v>0</v>
      </c>
      <c r="BN398" s="362">
        <f t="shared" si="1206"/>
        <v>0</v>
      </c>
      <c r="BO398" s="362">
        <f t="shared" si="1207"/>
        <v>0</v>
      </c>
      <c r="BP398" s="266"/>
      <c r="BQ398" s="266"/>
      <c r="BR398" s="201"/>
      <c r="BS398" s="201"/>
      <c r="BT398" s="201">
        <v>19.864000000000001</v>
      </c>
      <c r="BU398" s="201">
        <v>20.189</v>
      </c>
      <c r="BV398" s="266">
        <v>14.417999999999999</v>
      </c>
      <c r="BW398" s="101">
        <v>10.606999999999999</v>
      </c>
      <c r="BX398" s="103">
        <v>7.6559999999999997</v>
      </c>
      <c r="BY398" s="103">
        <v>9.9510000000000005</v>
      </c>
      <c r="BZ398" s="103">
        <v>9.1470000000000002</v>
      </c>
      <c r="CA398" s="103">
        <v>12.026999999999999</v>
      </c>
      <c r="CB398" s="94" t="e">
        <f t="shared" si="1175"/>
        <v>#DIV/0!</v>
      </c>
      <c r="CC398" s="94" t="e">
        <f t="shared" si="1208"/>
        <v>#DIV/0!</v>
      </c>
      <c r="CD398" s="94" t="e">
        <f t="shared" si="1209"/>
        <v>#DIV/0!</v>
      </c>
      <c r="CE398" s="94">
        <f t="shared" si="1210"/>
        <v>-1</v>
      </c>
      <c r="CF398" s="94">
        <f t="shared" si="1211"/>
        <v>-1.463075931161046E-2</v>
      </c>
      <c r="CG398" s="94">
        <f t="shared" si="1212"/>
        <v>0.12147505422993499</v>
      </c>
      <c r="CH398" s="362">
        <f t="shared" si="1176"/>
        <v>0</v>
      </c>
      <c r="CI398" s="362">
        <f t="shared" si="1213"/>
        <v>0</v>
      </c>
      <c r="CJ398" s="362">
        <f t="shared" si="1214"/>
        <v>0</v>
      </c>
      <c r="CK398" s="100"/>
      <c r="CL398" s="100"/>
      <c r="CM398" s="208"/>
      <c r="CN398" s="208"/>
      <c r="CO398" s="208">
        <v>19.867999999999999</v>
      </c>
      <c r="CP398" s="208">
        <v>20.163</v>
      </c>
      <c r="CQ398" s="100">
        <v>17.978999999999999</v>
      </c>
      <c r="CR398" s="102">
        <v>10.564</v>
      </c>
      <c r="CS398" s="102">
        <v>7.5949999999999998</v>
      </c>
      <c r="CT398" s="102">
        <v>9.548</v>
      </c>
      <c r="CU398" s="102">
        <v>8.718</v>
      </c>
      <c r="CV398" s="102">
        <v>11.747</v>
      </c>
      <c r="CW398" s="94" t="e">
        <f t="shared" si="1177"/>
        <v>#DIV/0!</v>
      </c>
      <c r="CX398" s="94" t="e">
        <f t="shared" si="1215"/>
        <v>#DIV/0!</v>
      </c>
      <c r="CY398" s="94" t="e">
        <f t="shared" si="1216"/>
        <v>#DIV/0!</v>
      </c>
      <c r="CZ398" s="94">
        <f t="shared" si="1217"/>
        <v>-1</v>
      </c>
      <c r="DA398" s="94">
        <f t="shared" si="1218"/>
        <v>-6.581069746435274E-3</v>
      </c>
      <c r="DB398" s="94">
        <f t="shared" si="1219"/>
        <v>4.5534268753372957E-2</v>
      </c>
      <c r="DC398" s="362">
        <f t="shared" si="1178"/>
        <v>0</v>
      </c>
      <c r="DD398" s="362">
        <f t="shared" si="1220"/>
        <v>0</v>
      </c>
      <c r="DE398" s="362">
        <f t="shared" si="1221"/>
        <v>0</v>
      </c>
      <c r="DF398" s="266"/>
      <c r="DG398" s="266"/>
      <c r="DH398" s="201"/>
      <c r="DI398" s="201"/>
      <c r="DJ398" s="201">
        <v>15.397</v>
      </c>
      <c r="DK398" s="201">
        <v>15.499000000000001</v>
      </c>
      <c r="DL398" s="266">
        <v>14.824</v>
      </c>
      <c r="DM398" s="103">
        <v>8.2439999999999998</v>
      </c>
      <c r="DN398" s="103">
        <v>5.8120000000000003</v>
      </c>
      <c r="DO398" s="103">
        <v>7.0289999999999999</v>
      </c>
      <c r="DP398" s="103">
        <v>6.6550000000000002</v>
      </c>
      <c r="DQ398" s="103">
        <v>8.9049999999999994</v>
      </c>
      <c r="DR398" s="94" t="e">
        <f t="shared" si="1179"/>
        <v>#DIV/0!</v>
      </c>
      <c r="DS398" s="94" t="e">
        <f t="shared" si="1222"/>
        <v>#DIV/0!</v>
      </c>
      <c r="DT398" s="94" t="e">
        <f t="shared" si="1223"/>
        <v>#DIV/0!</v>
      </c>
      <c r="DU398" s="94">
        <f t="shared" si="1224"/>
        <v>-1</v>
      </c>
      <c r="DV398" s="94">
        <f t="shared" si="1225"/>
        <v>-3.0046837717619779E-3</v>
      </c>
      <c r="DW398" s="94">
        <f t="shared" si="1226"/>
        <v>2.0287328684780125E-2</v>
      </c>
      <c r="DX398" s="362">
        <f t="shared" si="1180"/>
        <v>0</v>
      </c>
      <c r="DY398" s="362">
        <f t="shared" si="1227"/>
        <v>0</v>
      </c>
      <c r="DZ398" s="362">
        <f t="shared" si="1228"/>
        <v>0</v>
      </c>
      <c r="EA398" s="100"/>
      <c r="EB398" s="100"/>
      <c r="EC398" s="208"/>
      <c r="ED398" s="208"/>
      <c r="EE398" s="208">
        <v>33.844999999999999</v>
      </c>
      <c r="EF398" s="208">
        <v>33.947000000000003</v>
      </c>
      <c r="EG398" s="100">
        <v>33.271999999999998</v>
      </c>
      <c r="EH398" s="102">
        <v>26.664999999999999</v>
      </c>
      <c r="EI398" s="102">
        <v>24.233000000000001</v>
      </c>
      <c r="EJ398" s="102">
        <v>25.45</v>
      </c>
      <c r="EK398" s="102">
        <v>25.077000000000002</v>
      </c>
      <c r="EL398" s="102">
        <v>27.327000000000002</v>
      </c>
      <c r="EM398" s="94" t="e">
        <f t="shared" si="1181"/>
        <v>#DIV/0!</v>
      </c>
      <c r="EN398" s="94" t="e">
        <f t="shared" si="1229"/>
        <v>#DIV/0!</v>
      </c>
      <c r="EO398" s="94" t="e">
        <f t="shared" si="1230"/>
        <v>#DIV/0!</v>
      </c>
      <c r="EP398" s="94">
        <f t="shared" si="1231"/>
        <v>-1</v>
      </c>
      <c r="EQ398" s="94">
        <f t="shared" si="1232"/>
        <v>-7.6835420347750441E-2</v>
      </c>
      <c r="ER398" s="94">
        <f t="shared" si="1233"/>
        <v>1.0558186476205296E-2</v>
      </c>
      <c r="ES398" s="362">
        <f t="shared" si="1182"/>
        <v>0</v>
      </c>
      <c r="ET398" s="362">
        <f t="shared" si="1234"/>
        <v>0</v>
      </c>
      <c r="EU398" s="362">
        <f t="shared" si="1235"/>
        <v>0</v>
      </c>
      <c r="EV398" s="100"/>
      <c r="EW398" s="100"/>
      <c r="EX398" s="208"/>
      <c r="EY398" s="208"/>
      <c r="EZ398" s="208">
        <v>72.100999999999999</v>
      </c>
      <c r="FA398" s="208">
        <v>78.102000000000004</v>
      </c>
      <c r="FB398" s="100">
        <v>77.286000000000001</v>
      </c>
      <c r="FC398" s="102">
        <v>68.007999999999996</v>
      </c>
      <c r="FD398" s="102">
        <v>44.759</v>
      </c>
      <c r="FE398" s="102">
        <v>43.191000000000003</v>
      </c>
      <c r="FF398" s="102">
        <v>44.924999999999997</v>
      </c>
      <c r="FG398" s="102">
        <v>45.359000000000002</v>
      </c>
      <c r="FH398" s="94" t="e">
        <f t="shared" si="1183"/>
        <v>#DIV/0!</v>
      </c>
      <c r="FI398" s="94" t="e">
        <f t="shared" si="1236"/>
        <v>#DIV/0!</v>
      </c>
      <c r="FJ398" s="94" t="e">
        <f t="shared" si="1237"/>
        <v>#DIV/0!</v>
      </c>
      <c r="FK398" s="94">
        <f t="shared" si="1238"/>
        <v>-1</v>
      </c>
      <c r="FL398" s="94">
        <f t="shared" si="1239"/>
        <v>0</v>
      </c>
      <c r="FM398" s="94">
        <f t="shared" si="1240"/>
        <v>0.47222222222222221</v>
      </c>
      <c r="FN398" s="362">
        <f t="shared" si="1184"/>
        <v>0</v>
      </c>
      <c r="FO398" s="362">
        <f t="shared" si="1241"/>
        <v>0</v>
      </c>
      <c r="FP398" s="362">
        <f t="shared" si="1242"/>
        <v>0</v>
      </c>
      <c r="FQ398" s="486"/>
      <c r="FR398" s="486"/>
      <c r="FS398" s="2"/>
      <c r="FT398" s="2"/>
      <c r="FU398" s="2">
        <v>106</v>
      </c>
      <c r="FV398" s="2">
        <v>106</v>
      </c>
      <c r="FW398" s="486">
        <v>72</v>
      </c>
      <c r="FX398" s="96">
        <v>64</v>
      </c>
      <c r="FY398" s="96">
        <v>62</v>
      </c>
      <c r="FZ398" s="96">
        <v>55</v>
      </c>
      <c r="GA398" s="96">
        <v>54</v>
      </c>
      <c r="GB398" s="96">
        <v>52</v>
      </c>
      <c r="GC398" s="96"/>
      <c r="GD398" s="35"/>
      <c r="GE398" s="1" t="s">
        <v>81</v>
      </c>
      <c r="GF398" s="336"/>
      <c r="GG398" s="1">
        <v>7430</v>
      </c>
      <c r="GH398" s="1" t="s">
        <v>364</v>
      </c>
      <c r="GI398" s="18" t="s">
        <v>79</v>
      </c>
      <c r="GJ398" s="94" t="e">
        <f t="shared" si="1310"/>
        <v>#VALUE!</v>
      </c>
      <c r="GK398" s="94" t="e">
        <f t="shared" si="1311"/>
        <v>#VALUE!</v>
      </c>
      <c r="GL398" s="94" t="e">
        <f t="shared" si="1312"/>
        <v>#VALUE!</v>
      </c>
      <c r="GM398" s="94">
        <f t="shared" si="1313"/>
        <v>-1</v>
      </c>
      <c r="GN398" s="94">
        <f t="shared" si="1314"/>
        <v>-2.2959420140534953E-2</v>
      </c>
      <c r="GO398" s="94">
        <f t="shared" si="1315"/>
        <v>-1.7103417491932032E-5</v>
      </c>
      <c r="GP398" s="366" t="e">
        <f t="shared" si="1316"/>
        <v>#VALUE!</v>
      </c>
      <c r="GQ398" s="366" t="e">
        <f t="shared" si="1317"/>
        <v>#VALUE!</v>
      </c>
      <c r="GR398" s="366" t="e">
        <f t="shared" si="1318"/>
        <v>#VALUE!</v>
      </c>
      <c r="GS398" s="94" t="str">
        <f t="shared" si="1185"/>
        <v>Negativ EK</v>
      </c>
      <c r="GT398" s="94" t="str">
        <f t="shared" si="1243"/>
        <v>Negativ EK</v>
      </c>
      <c r="GU398" s="94" t="str">
        <f t="shared" si="1244"/>
        <v>Negativ EK</v>
      </c>
      <c r="GV398" s="94">
        <f t="shared" si="1245"/>
        <v>0</v>
      </c>
      <c r="GW398" s="94">
        <f t="shared" si="1246"/>
        <v>0.5861458579183384</v>
      </c>
      <c r="GX398" s="94">
        <f t="shared" si="1247"/>
        <v>0.59991966557074639</v>
      </c>
      <c r="GY398" s="94">
        <f t="shared" si="1248"/>
        <v>0.5999299264227439</v>
      </c>
      <c r="GZ398" s="94">
        <f t="shared" si="1249"/>
        <v>0.41510471924240644</v>
      </c>
      <c r="HA398" s="94">
        <f t="shared" si="1250"/>
        <v>0.30573838133768089</v>
      </c>
      <c r="HB398" s="94">
        <f t="shared" si="1251"/>
        <v>0.37793654877590199</v>
      </c>
      <c r="HC398" s="94">
        <f t="shared" si="1252"/>
        <v>0.33272269292420426</v>
      </c>
      <c r="HD398" s="94" t="e">
        <f t="shared" si="1319"/>
        <v>#VALUE!</v>
      </c>
      <c r="HE398" s="94" t="e">
        <f t="shared" si="1320"/>
        <v>#VALUE!</v>
      </c>
      <c r="HF398" s="94" t="e">
        <f t="shared" si="1321"/>
        <v>#VALUE!</v>
      </c>
      <c r="HG398" s="94">
        <f t="shared" si="1322"/>
        <v>-1</v>
      </c>
      <c r="HH398" s="94">
        <f t="shared" si="1323"/>
        <v>1.7866376750084258E-2</v>
      </c>
      <c r="HI398" s="94">
        <f t="shared" si="1324"/>
        <v>0.3093024789894695</v>
      </c>
      <c r="HJ398" s="366" t="e">
        <f t="shared" si="1325"/>
        <v>#VALUE!</v>
      </c>
      <c r="HK398" s="366" t="e">
        <f t="shared" si="1326"/>
        <v>#VALUE!</v>
      </c>
      <c r="HL398" s="366" t="e">
        <f t="shared" si="1327"/>
        <v>#VALUE!</v>
      </c>
      <c r="HM398" s="94" t="str">
        <f t="shared" si="1186"/>
        <v>i.a.</v>
      </c>
      <c r="HN398" s="94" t="str">
        <f t="shared" si="1253"/>
        <v>i.a.</v>
      </c>
      <c r="HO398" s="94" t="str">
        <f t="shared" si="1254"/>
        <v>i.a.</v>
      </c>
      <c r="HP398" s="94">
        <f t="shared" si="1255"/>
        <v>0</v>
      </c>
      <c r="HQ398" s="94">
        <f t="shared" si="1256"/>
        <v>0.26449538291512154</v>
      </c>
      <c r="HR398" s="94">
        <f t="shared" si="1257"/>
        <v>0.25985275568254951</v>
      </c>
      <c r="HS398" s="94">
        <f t="shared" si="1258"/>
        <v>0.19846655746279959</v>
      </c>
      <c r="HT398" s="94">
        <f t="shared" si="1259"/>
        <v>0.18812241169845786</v>
      </c>
      <c r="HU398" s="94">
        <f t="shared" si="1260"/>
        <v>0.17409891984081863</v>
      </c>
      <c r="HV398" s="94">
        <f t="shared" si="1261"/>
        <v>0.22586136456489175</v>
      </c>
      <c r="HW398" s="94">
        <f t="shared" si="1262"/>
        <v>0.20262726507465334</v>
      </c>
      <c r="HX398" s="94" t="e">
        <f t="shared" si="1328"/>
        <v>#VALUE!</v>
      </c>
      <c r="HY398" s="94" t="e">
        <f t="shared" si="1329"/>
        <v>#VALUE!</v>
      </c>
      <c r="HZ398" s="94" t="e">
        <f t="shared" si="1330"/>
        <v>#VALUE!</v>
      </c>
      <c r="IA398" s="94" t="e">
        <f t="shared" si="1331"/>
        <v>#VALUE!</v>
      </c>
      <c r="IB398" s="94">
        <f t="shared" si="1332"/>
        <v>7.9975703361366071E-2</v>
      </c>
      <c r="IC398" s="94">
        <f t="shared" si="1333"/>
        <v>9.6274933386073201E-3</v>
      </c>
      <c r="ID398" s="366" t="e">
        <f t="shared" si="1334"/>
        <v>#VALUE!</v>
      </c>
      <c r="IE398" s="366" t="e">
        <f t="shared" si="1335"/>
        <v>#VALUE!</v>
      </c>
      <c r="IF398" s="366" t="e">
        <f t="shared" si="1336"/>
        <v>#VALUE!</v>
      </c>
      <c r="IG398" s="94" t="str">
        <f t="shared" si="1187"/>
        <v>i.a.</v>
      </c>
      <c r="IH398" s="94" t="str">
        <f t="shared" si="1263"/>
        <v>i.a.</v>
      </c>
      <c r="II398" s="94" t="str">
        <f t="shared" si="1264"/>
        <v>i.a.</v>
      </c>
      <c r="IJ398" s="94" t="str">
        <f t="shared" si="1265"/>
        <v>i.a.</v>
      </c>
      <c r="IK398" s="94">
        <f t="shared" si="1266"/>
        <v>0.46941096517385333</v>
      </c>
      <c r="IL398" s="94">
        <f t="shared" si="1267"/>
        <v>0.43464956083070855</v>
      </c>
      <c r="IM398" s="94">
        <f t="shared" si="1268"/>
        <v>0.43050487798566361</v>
      </c>
      <c r="IN398" s="94">
        <f t="shared" si="1269"/>
        <v>0.39208622514998237</v>
      </c>
      <c r="IO398" s="94">
        <f t="shared" si="1270"/>
        <v>0.54141066601130494</v>
      </c>
      <c r="IP398" s="94">
        <f t="shared" si="1271"/>
        <v>0.58924312935565271</v>
      </c>
      <c r="IQ398" s="94">
        <f t="shared" si="1272"/>
        <v>0.55819699499165287</v>
      </c>
      <c r="IR398" s="94">
        <f t="shared" si="1188"/>
        <v>0.60246037170131617</v>
      </c>
      <c r="IS398" s="94" t="e">
        <f t="shared" si="1337"/>
        <v>#VALUE!</v>
      </c>
      <c r="IT398" s="94" t="e">
        <f t="shared" si="1338"/>
        <v>#VALUE!</v>
      </c>
      <c r="IU398" s="94" t="e">
        <f t="shared" si="1339"/>
        <v>#VALUE!</v>
      </c>
      <c r="IV398" s="94" t="e">
        <f t="shared" si="1340"/>
        <v>#VALUE!</v>
      </c>
      <c r="IW398" s="94" t="e">
        <f t="shared" si="1341"/>
        <v>#VALUE!</v>
      </c>
      <c r="IX398" s="94" t="e">
        <f t="shared" si="1342"/>
        <v>#VALUE!</v>
      </c>
      <c r="IY398" s="366" t="e">
        <f t="shared" si="1343"/>
        <v>#VALUE!</v>
      </c>
      <c r="IZ398" s="366" t="e">
        <f t="shared" si="1344"/>
        <v>#VALUE!</v>
      </c>
      <c r="JA398" s="366" t="e">
        <f t="shared" si="1345"/>
        <v>#VALUE!</v>
      </c>
      <c r="JB398" s="392"/>
      <c r="JC398" s="94" t="str">
        <f t="shared" si="1273"/>
        <v>i.a.</v>
      </c>
      <c r="JD398" s="94" t="str">
        <f t="shared" si="1274"/>
        <v>i.a.</v>
      </c>
      <c r="JE398" s="94" t="str">
        <f t="shared" si="1275"/>
        <v>i.a.</v>
      </c>
      <c r="JF398" s="94" t="str">
        <f t="shared" si="1276"/>
        <v>i.a.</v>
      </c>
      <c r="JG398" s="94" t="str">
        <f t="shared" si="1277"/>
        <v>i.a.</v>
      </c>
      <c r="JH398" s="94" t="str">
        <f t="shared" si="1278"/>
        <v>i.a.</v>
      </c>
      <c r="JI398" s="94" t="str">
        <f t="shared" si="1279"/>
        <v>i.a.</v>
      </c>
      <c r="JJ398" s="94" t="str">
        <f t="shared" si="1280"/>
        <v>i.a.</v>
      </c>
      <c r="JK398" s="94" t="str">
        <f t="shared" si="1281"/>
        <v>i.a.</v>
      </c>
      <c r="JL398" s="94" t="str">
        <f t="shared" si="1282"/>
        <v>i.a.</v>
      </c>
      <c r="JM398" s="94" t="str">
        <f t="shared" si="1189"/>
        <v>i.a.</v>
      </c>
      <c r="JN398" s="94" t="e">
        <f t="shared" si="1346"/>
        <v>#VALUE!</v>
      </c>
      <c r="JO398" s="94" t="e">
        <f t="shared" si="1347"/>
        <v>#VALUE!</v>
      </c>
      <c r="JP398" s="94" t="e">
        <f t="shared" si="1348"/>
        <v>#VALUE!</v>
      </c>
      <c r="JQ398" s="94" t="e">
        <f t="shared" si="1349"/>
        <v>#VALUE!</v>
      </c>
      <c r="JR398" s="94" t="e">
        <f t="shared" si="1350"/>
        <v>#DIV/0!</v>
      </c>
      <c r="JS398" s="94" t="e">
        <f t="shared" si="1351"/>
        <v>#DIV/0!</v>
      </c>
      <c r="JT398" s="364" t="e">
        <f t="shared" si="1352"/>
        <v>#VALUE!</v>
      </c>
      <c r="JU398" s="364" t="e">
        <f t="shared" si="1353"/>
        <v>#VALUE!</v>
      </c>
      <c r="JV398" s="364" t="e">
        <f t="shared" si="1354"/>
        <v>#VALUE!</v>
      </c>
      <c r="JW398" s="99" t="str">
        <f t="shared" si="1190"/>
        <v>i.a.</v>
      </c>
      <c r="JX398" s="99" t="str">
        <f t="shared" si="1283"/>
        <v>i.a.</v>
      </c>
      <c r="JY398" s="99" t="str">
        <f t="shared" si="1284"/>
        <v>i.a.</v>
      </c>
      <c r="JZ398" s="99" t="str">
        <f t="shared" si="1285"/>
        <v>i.a.</v>
      </c>
      <c r="KA398" s="99">
        <f t="shared" si="1286"/>
        <v>0</v>
      </c>
      <c r="KB398" s="99">
        <f t="shared" si="1287"/>
        <v>0</v>
      </c>
      <c r="KC398" s="99">
        <f t="shared" si="1288"/>
        <v>0</v>
      </c>
      <c r="KD398" s="99">
        <f t="shared" si="1289"/>
        <v>0</v>
      </c>
      <c r="KE398" s="99">
        <f t="shared" si="1290"/>
        <v>0</v>
      </c>
      <c r="KF398" s="99">
        <f t="shared" si="1191"/>
        <v>0</v>
      </c>
      <c r="KG398" s="99">
        <f t="shared" si="1192"/>
        <v>0</v>
      </c>
      <c r="KH398" s="99">
        <f t="shared" si="1193"/>
        <v>0</v>
      </c>
      <c r="KI398" s="94" t="e">
        <f t="shared" si="1355"/>
        <v>#VALUE!</v>
      </c>
      <c r="KJ398" s="94" t="e">
        <f t="shared" si="1356"/>
        <v>#VALUE!</v>
      </c>
      <c r="KK398" s="94" t="e">
        <f t="shared" si="1357"/>
        <v>#VALUE!</v>
      </c>
      <c r="KL398" s="94" t="e">
        <f t="shared" si="1358"/>
        <v>#VALUE!</v>
      </c>
      <c r="KM398" s="94">
        <f t="shared" si="1359"/>
        <v>-1.4630759311610416E-2</v>
      </c>
      <c r="KN398" s="94">
        <f t="shared" si="1360"/>
        <v>-0.23824335939098754</v>
      </c>
      <c r="KO398" s="364" t="e">
        <f t="shared" si="1361"/>
        <v>#VALUE!</v>
      </c>
      <c r="KP398" s="364" t="e">
        <f t="shared" si="1362"/>
        <v>#VALUE!</v>
      </c>
      <c r="KQ398" s="364" t="e">
        <f t="shared" si="1363"/>
        <v>#VALUE!</v>
      </c>
      <c r="KR398" s="308"/>
      <c r="KS398" s="308" t="str">
        <f t="shared" si="1291"/>
        <v>i.a.</v>
      </c>
      <c r="KT398" s="308" t="str">
        <f t="shared" si="1292"/>
        <v>i.a.</v>
      </c>
      <c r="KU398" s="308" t="str">
        <f t="shared" si="1293"/>
        <v>i.a.</v>
      </c>
      <c r="KV398" s="308">
        <f t="shared" si="1294"/>
        <v>0.18743396226415093</v>
      </c>
      <c r="KW398" s="308">
        <f t="shared" si="1295"/>
        <v>0.19021698113207547</v>
      </c>
      <c r="KX398" s="308">
        <f t="shared" si="1296"/>
        <v>0.24970833333333331</v>
      </c>
      <c r="KY398" s="308">
        <f t="shared" si="1297"/>
        <v>0.1650625</v>
      </c>
      <c r="KZ398" s="308">
        <f t="shared" si="1298"/>
        <v>0.1225</v>
      </c>
      <c r="LA398" s="308">
        <f t="shared" si="1299"/>
        <v>0.1736</v>
      </c>
      <c r="LB398" s="308">
        <f t="shared" si="1300"/>
        <v>0.16144444444444445</v>
      </c>
      <c r="LC398" s="308">
        <f t="shared" si="1194"/>
        <v>0.22590384615384615</v>
      </c>
    </row>
    <row r="399" spans="1:315" s="1" customFormat="1" ht="15.75" customHeight="1" x14ac:dyDescent="0.3">
      <c r="A399" s="348" t="s">
        <v>534</v>
      </c>
      <c r="B399" s="171">
        <v>10627206</v>
      </c>
      <c r="C399" t="s">
        <v>511</v>
      </c>
      <c r="D399" s="336"/>
      <c r="E399">
        <v>1</v>
      </c>
      <c r="F399"/>
      <c r="G399">
        <v>162300</v>
      </c>
      <c r="H399"/>
      <c r="I399" s="190">
        <v>44977</v>
      </c>
      <c r="J399" s="176"/>
      <c r="K399" s="176" t="s">
        <v>204</v>
      </c>
      <c r="L399" s="178" t="s">
        <v>204</v>
      </c>
      <c r="M399" s="178" t="s">
        <v>204</v>
      </c>
      <c r="N399" s="178" t="s">
        <v>204</v>
      </c>
      <c r="O399" s="178" t="s">
        <v>204</v>
      </c>
      <c r="P399" s="178" t="s">
        <v>204</v>
      </c>
      <c r="Q399" s="94" t="e">
        <f t="shared" si="1301"/>
        <v>#DIV/0!</v>
      </c>
      <c r="R399" s="94" t="e">
        <f t="shared" si="1302"/>
        <v>#DIV/0!</v>
      </c>
      <c r="S399" s="94" t="e">
        <f t="shared" si="1303"/>
        <v>#DIV/0!</v>
      </c>
      <c r="T399" s="94" t="e">
        <f t="shared" si="1304"/>
        <v>#DIV/0!</v>
      </c>
      <c r="U399" s="94" t="e">
        <f t="shared" si="1305"/>
        <v>#DIV/0!</v>
      </c>
      <c r="V399" s="94" t="e">
        <f t="shared" si="1306"/>
        <v>#DIV/0!</v>
      </c>
      <c r="W399" s="362">
        <f t="shared" si="1307"/>
        <v>0</v>
      </c>
      <c r="X399" s="362">
        <f t="shared" si="1308"/>
        <v>0</v>
      </c>
      <c r="Y399" s="362">
        <f t="shared" si="1309"/>
        <v>0</v>
      </c>
      <c r="Z399" s="100"/>
      <c r="AA399" s="396"/>
      <c r="AB399" s="208"/>
      <c r="AC399" s="208"/>
      <c r="AD399" s="208"/>
      <c r="AE399" s="208"/>
      <c r="AF399" s="100"/>
      <c r="AG399" s="103"/>
      <c r="AH399" s="103"/>
      <c r="AI399" s="103"/>
      <c r="AJ399" s="103"/>
      <c r="AK399" s="101"/>
      <c r="AL399" s="94">
        <f t="shared" si="1170"/>
        <v>-1</v>
      </c>
      <c r="AM399" s="94">
        <f t="shared" si="1171"/>
        <v>-0.10451327433628327</v>
      </c>
      <c r="AN399" s="94">
        <f t="shared" si="1195"/>
        <v>0.14083796062594664</v>
      </c>
      <c r="AO399" s="94">
        <f t="shared" si="1196"/>
        <v>-3.9095847885137806E-2</v>
      </c>
      <c r="AP399" s="94">
        <f t="shared" si="1197"/>
        <v>-0.23063143752798926</v>
      </c>
      <c r="AQ399" s="94">
        <f t="shared" si="1198"/>
        <v>0.15979916897506927</v>
      </c>
      <c r="AR399" s="362">
        <f t="shared" si="1172"/>
        <v>-10.119</v>
      </c>
      <c r="AS399" s="362">
        <f t="shared" si="1199"/>
        <v>-1.1810000000000009</v>
      </c>
      <c r="AT399" s="362">
        <f t="shared" si="1200"/>
        <v>1.3950000000000014</v>
      </c>
      <c r="AU399" s="266"/>
      <c r="AV399" s="266">
        <v>10.119</v>
      </c>
      <c r="AW399" s="201">
        <v>11.3</v>
      </c>
      <c r="AX399" s="201">
        <v>9.9049999999999994</v>
      </c>
      <c r="AY399" s="201">
        <v>10.308</v>
      </c>
      <c r="AZ399" s="201">
        <v>13.398</v>
      </c>
      <c r="BA399" s="266">
        <v>11.552</v>
      </c>
      <c r="BB399" s="101">
        <v>10.538</v>
      </c>
      <c r="BC399" s="103">
        <v>6.2350000000000003</v>
      </c>
      <c r="BD399" s="103">
        <v>4.7789999999999999</v>
      </c>
      <c r="BE399" s="103">
        <v>8.8179999999999996</v>
      </c>
      <c r="BF399" s="101">
        <v>5.4740000000000002</v>
      </c>
      <c r="BG399" s="94">
        <f t="shared" si="1173"/>
        <v>-1</v>
      </c>
      <c r="BH399" s="94">
        <f t="shared" si="1201"/>
        <v>1.6098765432098765</v>
      </c>
      <c r="BI399" s="94">
        <f t="shared" si="1202"/>
        <v>-2.4763948497854078</v>
      </c>
      <c r="BJ399" s="94">
        <f t="shared" si="1203"/>
        <v>-1.8503649635036494</v>
      </c>
      <c r="BK399" s="94">
        <f t="shared" si="1204"/>
        <v>-0.9063247863247863</v>
      </c>
      <c r="BL399" s="94">
        <f t="shared" si="1205"/>
        <v>2.0030800821355235</v>
      </c>
      <c r="BM399" s="362">
        <f t="shared" si="1174"/>
        <v>-0.49399999999999999</v>
      </c>
      <c r="BN399" s="362">
        <f t="shared" si="1206"/>
        <v>1.304</v>
      </c>
      <c r="BO399" s="362">
        <f t="shared" si="1207"/>
        <v>-0.57700000000000007</v>
      </c>
      <c r="BP399" s="266"/>
      <c r="BQ399" s="266">
        <v>0.49399999999999999</v>
      </c>
      <c r="BR399" s="201">
        <v>-0.81</v>
      </c>
      <c r="BS399" s="201">
        <v>-0.23300000000000001</v>
      </c>
      <c r="BT399" s="201">
        <v>0.27400000000000002</v>
      </c>
      <c r="BU399" s="201">
        <v>2.9249999999999998</v>
      </c>
      <c r="BV399" s="266">
        <v>0.97399999999999998</v>
      </c>
      <c r="BW399" s="101">
        <v>1.7270000000000001</v>
      </c>
      <c r="BX399" s="103">
        <v>0.25800000000000001</v>
      </c>
      <c r="BY399" s="103">
        <v>-0.82799999999999996</v>
      </c>
      <c r="BZ399" s="103">
        <v>0.94199999999999995</v>
      </c>
      <c r="CA399" s="103">
        <v>-0.39100000000000001</v>
      </c>
      <c r="CB399" s="94">
        <f t="shared" si="1175"/>
        <v>-1</v>
      </c>
      <c r="CC399" s="94">
        <f t="shared" si="1208"/>
        <v>1.2500000000000002</v>
      </c>
      <c r="CD399" s="94">
        <f t="shared" si="1209"/>
        <v>-1.6133333333333333</v>
      </c>
      <c r="CE399" s="94">
        <f t="shared" si="1210"/>
        <v>-4.5046728971962615</v>
      </c>
      <c r="CF399" s="94">
        <f t="shared" si="1211"/>
        <v>-0.96235045742434899</v>
      </c>
      <c r="CG399" s="94">
        <f t="shared" si="1212"/>
        <v>2.0625</v>
      </c>
      <c r="CH399" s="362">
        <f t="shared" si="1176"/>
        <v>-0.245</v>
      </c>
      <c r="CI399" s="362">
        <f t="shared" si="1213"/>
        <v>1.2250000000000001</v>
      </c>
      <c r="CJ399" s="362">
        <f t="shared" si="1214"/>
        <v>-0.60499999999999998</v>
      </c>
      <c r="CK399" s="100"/>
      <c r="CL399" s="100">
        <v>0.245</v>
      </c>
      <c r="CM399" s="208">
        <v>-0.98</v>
      </c>
      <c r="CN399" s="208">
        <v>-0.375</v>
      </c>
      <c r="CO399" s="208">
        <v>0.107</v>
      </c>
      <c r="CP399" s="208">
        <v>2.8420000000000001</v>
      </c>
      <c r="CQ399" s="100">
        <v>0.92800000000000005</v>
      </c>
      <c r="CR399" s="102">
        <v>1.734</v>
      </c>
      <c r="CS399" s="102">
        <v>0.28799999999999998</v>
      </c>
      <c r="CT399" s="102">
        <v>-0.83599999999999997</v>
      </c>
      <c r="CU399" s="102">
        <v>0.90600000000000003</v>
      </c>
      <c r="CV399" s="102">
        <v>-0.37</v>
      </c>
      <c r="CW399" s="94">
        <f t="shared" si="1177"/>
        <v>-1</v>
      </c>
      <c r="CX399" s="94">
        <f t="shared" si="1215"/>
        <v>1.2132639791937581</v>
      </c>
      <c r="CY399" s="94">
        <f t="shared" si="1216"/>
        <v>-1.580536912751678</v>
      </c>
      <c r="CZ399" s="94">
        <f t="shared" si="1217"/>
        <v>-4.5903614457831328</v>
      </c>
      <c r="DA399" s="94">
        <f t="shared" si="1218"/>
        <v>-0.96257889990982859</v>
      </c>
      <c r="DB399" s="94">
        <f t="shared" si="1219"/>
        <v>2.0848400556328235</v>
      </c>
      <c r="DC399" s="362">
        <f t="shared" si="1178"/>
        <v>-0.16400000000000001</v>
      </c>
      <c r="DD399" s="362">
        <f t="shared" si="1220"/>
        <v>0.93300000000000005</v>
      </c>
      <c r="DE399" s="362">
        <f t="shared" si="1221"/>
        <v>-0.47100000000000003</v>
      </c>
      <c r="DF399" s="266"/>
      <c r="DG399" s="266">
        <v>0.16400000000000001</v>
      </c>
      <c r="DH399" s="201">
        <v>-0.76900000000000002</v>
      </c>
      <c r="DI399" s="201">
        <v>-0.29799999999999999</v>
      </c>
      <c r="DJ399" s="201">
        <v>8.3000000000000004E-2</v>
      </c>
      <c r="DK399" s="201">
        <v>2.218</v>
      </c>
      <c r="DL399" s="266">
        <v>0.71899999999999997</v>
      </c>
      <c r="DM399" s="103">
        <v>1.351</v>
      </c>
      <c r="DN399" s="103">
        <v>0.22500000000000001</v>
      </c>
      <c r="DO399" s="103">
        <v>-0.65800000000000003</v>
      </c>
      <c r="DP399" s="103">
        <v>0.68100000000000005</v>
      </c>
      <c r="DQ399" s="103">
        <v>-0.28699999999999998</v>
      </c>
      <c r="DR399" s="94">
        <f t="shared" si="1179"/>
        <v>-1</v>
      </c>
      <c r="DS399" s="94">
        <f t="shared" si="1222"/>
        <v>0.13414634146341467</v>
      </c>
      <c r="DT399" s="94">
        <f t="shared" si="1223"/>
        <v>-0.38530734632683655</v>
      </c>
      <c r="DU399" s="94">
        <f t="shared" si="1224"/>
        <v>-0.1292428198433421</v>
      </c>
      <c r="DV399" s="94">
        <f t="shared" si="1225"/>
        <v>-0.47950169875424686</v>
      </c>
      <c r="DW399" s="94">
        <f t="shared" si="1226"/>
        <v>0.6363973313565604</v>
      </c>
      <c r="DX399" s="362">
        <f t="shared" si="1180"/>
        <v>-1.395</v>
      </c>
      <c r="DY399" s="362">
        <f t="shared" si="1227"/>
        <v>0.16500000000000004</v>
      </c>
      <c r="DZ399" s="362">
        <f t="shared" si="1228"/>
        <v>-0.77099999999999991</v>
      </c>
      <c r="EA399" s="100"/>
      <c r="EB399" s="100">
        <v>1.395</v>
      </c>
      <c r="EC399" s="208">
        <v>1.23</v>
      </c>
      <c r="ED399" s="208">
        <v>2.0009999999999999</v>
      </c>
      <c r="EE399" s="208">
        <v>2.298</v>
      </c>
      <c r="EF399" s="208">
        <v>4.415</v>
      </c>
      <c r="EG399" s="100">
        <v>2.698</v>
      </c>
      <c r="EH399" s="102">
        <v>2.9780000000000002</v>
      </c>
      <c r="EI399" s="102">
        <v>1.627</v>
      </c>
      <c r="EJ399" s="102">
        <v>1.4019999999999999</v>
      </c>
      <c r="EK399" s="102">
        <v>2.06</v>
      </c>
      <c r="EL399" s="102">
        <v>1.379</v>
      </c>
      <c r="EM399" s="94">
        <f t="shared" si="1181"/>
        <v>-1</v>
      </c>
      <c r="EN399" s="94">
        <f t="shared" si="1229"/>
        <v>0.14034930586654726</v>
      </c>
      <c r="EO399" s="94">
        <f t="shared" si="1230"/>
        <v>2.9644268774703087E-3</v>
      </c>
      <c r="EP399" s="94">
        <f t="shared" si="1231"/>
        <v>4.8507111236695745E-2</v>
      </c>
      <c r="EQ399" s="94">
        <f t="shared" si="1232"/>
        <v>-0.23492109245514156</v>
      </c>
      <c r="ER399" s="94">
        <f t="shared" si="1233"/>
        <v>0.49182971403999154</v>
      </c>
      <c r="ES399" s="362">
        <f t="shared" si="1182"/>
        <v>-12.731999999999999</v>
      </c>
      <c r="ET399" s="362">
        <f t="shared" si="1234"/>
        <v>1.5670000000000002</v>
      </c>
      <c r="EU399" s="362">
        <f t="shared" si="1235"/>
        <v>3.2999999999999474E-2</v>
      </c>
      <c r="EV399" s="100"/>
      <c r="EW399" s="100">
        <v>12.731999999999999</v>
      </c>
      <c r="EX399" s="208">
        <v>11.164999999999999</v>
      </c>
      <c r="EY399" s="208">
        <v>11.132</v>
      </c>
      <c r="EZ399" s="208">
        <v>10.617000000000001</v>
      </c>
      <c r="FA399" s="208">
        <v>13.877000000000001</v>
      </c>
      <c r="FB399" s="100">
        <v>9.3019999999999996</v>
      </c>
      <c r="FC399" s="102">
        <v>9.5259999999999998</v>
      </c>
      <c r="FD399" s="102">
        <v>7.4219999999999997</v>
      </c>
      <c r="FE399" s="102">
        <v>5.899</v>
      </c>
      <c r="FF399" s="102">
        <v>8.1180000000000003</v>
      </c>
      <c r="FG399" s="102">
        <v>7.83</v>
      </c>
      <c r="FH399" s="94">
        <f t="shared" si="1183"/>
        <v>-1</v>
      </c>
      <c r="FI399" s="94">
        <f t="shared" si="1236"/>
        <v>-0.20588235294117646</v>
      </c>
      <c r="FJ399" s="94">
        <f t="shared" si="1237"/>
        <v>-5.5555555555555552E-2</v>
      </c>
      <c r="FK399" s="94">
        <f t="shared" si="1238"/>
        <v>5.8823529411764705E-2</v>
      </c>
      <c r="FL399" s="94">
        <f t="shared" si="1239"/>
        <v>0</v>
      </c>
      <c r="FM399" s="94">
        <f t="shared" si="1240"/>
        <v>0</v>
      </c>
      <c r="FN399" s="362">
        <f t="shared" si="1184"/>
        <v>-27</v>
      </c>
      <c r="FO399" s="362">
        <f t="shared" si="1241"/>
        <v>-7</v>
      </c>
      <c r="FP399" s="362">
        <f t="shared" si="1242"/>
        <v>-2</v>
      </c>
      <c r="FQ399" s="486"/>
      <c r="FR399" s="486">
        <v>27</v>
      </c>
      <c r="FS399" s="2">
        <v>34</v>
      </c>
      <c r="FT399" s="2">
        <v>36</v>
      </c>
      <c r="FU399" s="2">
        <v>34</v>
      </c>
      <c r="FV399" s="2">
        <v>34</v>
      </c>
      <c r="FW399" s="486">
        <v>34</v>
      </c>
      <c r="FX399" s="96">
        <v>32</v>
      </c>
      <c r="FY399" s="96"/>
      <c r="FZ399" s="96"/>
      <c r="GA399" s="96"/>
      <c r="GB399" s="96"/>
      <c r="GC399" s="96"/>
      <c r="GD399" s="35"/>
      <c r="GE399" s="1" t="s">
        <v>77</v>
      </c>
      <c r="GF399" s="336"/>
      <c r="GG399" s="1">
        <v>6760</v>
      </c>
      <c r="GH399" s="1" t="s">
        <v>607</v>
      </c>
      <c r="GI399" s="18" t="s">
        <v>82</v>
      </c>
      <c r="GJ399" s="94">
        <f t="shared" si="1310"/>
        <v>-1</v>
      </c>
      <c r="GK399" s="94">
        <f t="shared" si="1311"/>
        <v>1.3077142857142856</v>
      </c>
      <c r="GL399" s="94">
        <f t="shared" si="1312"/>
        <v>-2.4771649644073039</v>
      </c>
      <c r="GM399" s="94">
        <f t="shared" si="1313"/>
        <v>-6.4726376270943264</v>
      </c>
      <c r="GN399" s="94">
        <f t="shared" si="1314"/>
        <v>-0.96010707636815051</v>
      </c>
      <c r="GO399" s="94">
        <f t="shared" si="1315"/>
        <v>1.4438000843525938</v>
      </c>
      <c r="GP399" s="366">
        <f t="shared" si="1316"/>
        <v>-0.18666666666666668</v>
      </c>
      <c r="GQ399" s="366">
        <f t="shared" si="1317"/>
        <v>0.79329000309501707</v>
      </c>
      <c r="GR399" s="366">
        <f t="shared" si="1318"/>
        <v>-0.4321641598756637</v>
      </c>
      <c r="GS399" s="94">
        <f t="shared" si="1185"/>
        <v>0</v>
      </c>
      <c r="GT399" s="94">
        <f t="shared" si="1243"/>
        <v>0.18666666666666668</v>
      </c>
      <c r="GU399" s="94">
        <f t="shared" si="1244"/>
        <v>-0.60662333642835042</v>
      </c>
      <c r="GV399" s="94">
        <f t="shared" si="1245"/>
        <v>-0.1744591765526867</v>
      </c>
      <c r="GW399" s="94">
        <f t="shared" si="1246"/>
        <v>3.1878444808580368E-2</v>
      </c>
      <c r="GX399" s="94">
        <f t="shared" si="1247"/>
        <v>0.79910023899901594</v>
      </c>
      <c r="GY399" s="94">
        <f t="shared" si="1248"/>
        <v>0.32699083861874562</v>
      </c>
      <c r="GZ399" s="94">
        <f t="shared" si="1249"/>
        <v>0.75309446254071655</v>
      </c>
      <c r="HA399" s="94">
        <f t="shared" si="1250"/>
        <v>0.19016176956091119</v>
      </c>
      <c r="HB399" s="94">
        <f t="shared" si="1251"/>
        <v>-0.48295782784517621</v>
      </c>
      <c r="HC399" s="94">
        <f t="shared" si="1252"/>
        <v>0.52689735388194248</v>
      </c>
      <c r="HD399" s="94">
        <f t="shared" si="1319"/>
        <v>-1</v>
      </c>
      <c r="HE399" s="94">
        <f t="shared" si="1320"/>
        <v>1.5690428624492874</v>
      </c>
      <c r="HF399" s="94">
        <f t="shared" si="1321"/>
        <v>-2.3909544597023302</v>
      </c>
      <c r="HG399" s="94">
        <f t="shared" si="1322"/>
        <v>-1.9576918210519283</v>
      </c>
      <c r="HH399" s="94">
        <f t="shared" si="1323"/>
        <v>-0.91135389165600644</v>
      </c>
      <c r="HI399" s="94">
        <f t="shared" si="1324"/>
        <v>1.4393628623515955</v>
      </c>
      <c r="HJ399" s="366">
        <f t="shared" si="1325"/>
        <v>-4.1344101770096668E-2</v>
      </c>
      <c r="HK399" s="366">
        <f t="shared" si="1326"/>
        <v>0.11399961596483141</v>
      </c>
      <c r="HL399" s="366">
        <f t="shared" si="1327"/>
        <v>-5.122924172243716E-2</v>
      </c>
      <c r="HM399" s="94">
        <f t="shared" si="1186"/>
        <v>0</v>
      </c>
      <c r="HN399" s="94">
        <f t="shared" si="1253"/>
        <v>4.1344101770096668E-2</v>
      </c>
      <c r="HO399" s="94">
        <f t="shared" si="1254"/>
        <v>-7.2655514194734733E-2</v>
      </c>
      <c r="HP399" s="94">
        <f t="shared" si="1255"/>
        <v>-2.1426272472297576E-2</v>
      </c>
      <c r="HQ399" s="94">
        <f t="shared" si="1256"/>
        <v>2.2372825998203644E-2</v>
      </c>
      <c r="HR399" s="94">
        <f t="shared" si="1257"/>
        <v>0.25238362310712281</v>
      </c>
      <c r="HS399" s="94">
        <f t="shared" si="1258"/>
        <v>0.10346292755470576</v>
      </c>
      <c r="HT399" s="94">
        <f t="shared" si="1259"/>
        <v>0.20379985839037054</v>
      </c>
      <c r="HU399" s="94">
        <f t="shared" si="1260"/>
        <v>3.8735830643345098E-2</v>
      </c>
      <c r="HV399" s="94">
        <f t="shared" si="1261"/>
        <v>-0.11814225583220375</v>
      </c>
      <c r="HW399" s="94">
        <f t="shared" si="1262"/>
        <v>0.11813393528969149</v>
      </c>
      <c r="HX399" s="94" t="e">
        <f t="shared" si="1328"/>
        <v>#VALUE!</v>
      </c>
      <c r="HY399" s="94">
        <f t="shared" si="1329"/>
        <v>-5.4395301257443166E-3</v>
      </c>
      <c r="HZ399" s="94">
        <f t="shared" si="1330"/>
        <v>-0.38712417190419557</v>
      </c>
      <c r="IA399" s="94">
        <f t="shared" si="1331"/>
        <v>-0.16952668148371922</v>
      </c>
      <c r="IB399" s="94">
        <f t="shared" si="1332"/>
        <v>-0.31968023675357304</v>
      </c>
      <c r="IC399" s="94">
        <f t="shared" si="1333"/>
        <v>9.6906246038677368E-2</v>
      </c>
      <c r="ID399" s="366" t="e">
        <f t="shared" si="1334"/>
        <v>#VALUE!</v>
      </c>
      <c r="IE399" s="366">
        <f t="shared" si="1335"/>
        <v>-5.9924962424232064E-4</v>
      </c>
      <c r="IF399" s="366">
        <f t="shared" si="1336"/>
        <v>-6.9586369743109527E-2</v>
      </c>
      <c r="IG399" s="94" t="str">
        <f t="shared" si="1187"/>
        <v>i.a.</v>
      </c>
      <c r="IH399" s="94">
        <f t="shared" si="1263"/>
        <v>0.10956644674835062</v>
      </c>
      <c r="II399" s="94">
        <f t="shared" si="1264"/>
        <v>0.11016569637259294</v>
      </c>
      <c r="IJ399" s="94">
        <f t="shared" si="1265"/>
        <v>0.17975206611570246</v>
      </c>
      <c r="IK399" s="94">
        <f t="shared" si="1266"/>
        <v>0.2164453235377225</v>
      </c>
      <c r="IL399" s="94">
        <f t="shared" si="1267"/>
        <v>0.31815233840167184</v>
      </c>
      <c r="IM399" s="94">
        <f t="shared" si="1268"/>
        <v>0.2900451515803053</v>
      </c>
      <c r="IN399" s="94">
        <f t="shared" si="1269"/>
        <v>0.31261809783749739</v>
      </c>
      <c r="IO399" s="94">
        <f t="shared" si="1270"/>
        <v>0.21921315009431422</v>
      </c>
      <c r="IP399" s="94">
        <f t="shared" si="1271"/>
        <v>0.23766740125444988</v>
      </c>
      <c r="IQ399" s="94">
        <f t="shared" si="1272"/>
        <v>0.2537570830253757</v>
      </c>
      <c r="IR399" s="94">
        <f t="shared" si="1188"/>
        <v>0.17611749680715197</v>
      </c>
      <c r="IS399" s="94" t="e">
        <f t="shared" si="1337"/>
        <v>#VALUE!</v>
      </c>
      <c r="IT399" s="94" t="e">
        <f t="shared" si="1338"/>
        <v>#VALUE!</v>
      </c>
      <c r="IU399" s="94" t="e">
        <f t="shared" si="1339"/>
        <v>#VALUE!</v>
      </c>
      <c r="IV399" s="94" t="e">
        <f t="shared" si="1340"/>
        <v>#VALUE!</v>
      </c>
      <c r="IW399" s="94" t="e">
        <f t="shared" si="1341"/>
        <v>#VALUE!</v>
      </c>
      <c r="IX399" s="94" t="e">
        <f t="shared" si="1342"/>
        <v>#VALUE!</v>
      </c>
      <c r="IY399" s="366" t="e">
        <f t="shared" si="1343"/>
        <v>#VALUE!</v>
      </c>
      <c r="IZ399" s="366" t="e">
        <f t="shared" si="1344"/>
        <v>#VALUE!</v>
      </c>
      <c r="JA399" s="366" t="e">
        <f t="shared" si="1345"/>
        <v>#VALUE!</v>
      </c>
      <c r="JB399" s="392"/>
      <c r="JC399" s="94" t="str">
        <f t="shared" si="1273"/>
        <v>i.a.</v>
      </c>
      <c r="JD399" s="94" t="str">
        <f t="shared" si="1274"/>
        <v>i.a.</v>
      </c>
      <c r="JE399" s="94" t="str">
        <f t="shared" si="1275"/>
        <v>i.a.</v>
      </c>
      <c r="JF399" s="94" t="str">
        <f t="shared" si="1276"/>
        <v>i.a.</v>
      </c>
      <c r="JG399" s="94" t="str">
        <f t="shared" si="1277"/>
        <v>i.a.</v>
      </c>
      <c r="JH399" s="94" t="str">
        <f t="shared" si="1278"/>
        <v>i.a.</v>
      </c>
      <c r="JI399" s="94" t="str">
        <f t="shared" si="1279"/>
        <v>i.a.</v>
      </c>
      <c r="JJ399" s="94" t="str">
        <f t="shared" si="1280"/>
        <v>i.a.</v>
      </c>
      <c r="JK399" s="94" t="str">
        <f t="shared" si="1281"/>
        <v>i.a.</v>
      </c>
      <c r="JL399" s="94" t="str">
        <f t="shared" si="1282"/>
        <v>i.a.</v>
      </c>
      <c r="JM399" s="94" t="str">
        <f t="shared" si="1189"/>
        <v>i.a.</v>
      </c>
      <c r="JN399" s="94" t="e">
        <f t="shared" si="1346"/>
        <v>#VALUE!</v>
      </c>
      <c r="JO399" s="94" t="e">
        <f t="shared" si="1347"/>
        <v>#DIV/0!</v>
      </c>
      <c r="JP399" s="94" t="e">
        <f t="shared" si="1348"/>
        <v>#DIV/0!</v>
      </c>
      <c r="JQ399" s="94" t="e">
        <f t="shared" si="1349"/>
        <v>#DIV/0!</v>
      </c>
      <c r="JR399" s="94" t="e">
        <f t="shared" si="1350"/>
        <v>#DIV/0!</v>
      </c>
      <c r="JS399" s="94" t="e">
        <f t="shared" si="1351"/>
        <v>#DIV/0!</v>
      </c>
      <c r="JT399" s="364" t="e">
        <f t="shared" si="1352"/>
        <v>#VALUE!</v>
      </c>
      <c r="JU399" s="364">
        <f t="shared" si="1353"/>
        <v>0</v>
      </c>
      <c r="JV399" s="364">
        <f t="shared" si="1354"/>
        <v>0</v>
      </c>
      <c r="JW399" s="99" t="str">
        <f t="shared" si="1190"/>
        <v>i.a.</v>
      </c>
      <c r="JX399" s="99">
        <f t="shared" si="1283"/>
        <v>0</v>
      </c>
      <c r="JY399" s="99">
        <f t="shared" si="1284"/>
        <v>0</v>
      </c>
      <c r="JZ399" s="99">
        <f t="shared" si="1285"/>
        <v>0</v>
      </c>
      <c r="KA399" s="99">
        <f t="shared" si="1286"/>
        <v>0</v>
      </c>
      <c r="KB399" s="99">
        <f t="shared" si="1287"/>
        <v>0</v>
      </c>
      <c r="KC399" s="99">
        <f t="shared" si="1288"/>
        <v>0</v>
      </c>
      <c r="KD399" s="99">
        <f t="shared" si="1289"/>
        <v>0</v>
      </c>
      <c r="KE399" s="99" t="str">
        <f t="shared" si="1290"/>
        <v>i.a.</v>
      </c>
      <c r="KF399" s="99" t="str">
        <f t="shared" si="1191"/>
        <v>i.a.</v>
      </c>
      <c r="KG399" s="99" t="str">
        <f t="shared" si="1192"/>
        <v>i.a.</v>
      </c>
      <c r="KH399" s="99" t="str">
        <f t="shared" si="1193"/>
        <v>i.a.</v>
      </c>
      <c r="KI399" s="94">
        <f t="shared" si="1355"/>
        <v>-1</v>
      </c>
      <c r="KJ399" s="94">
        <f t="shared" si="1356"/>
        <v>1.3148148148148149</v>
      </c>
      <c r="KK399" s="94">
        <f t="shared" si="1357"/>
        <v>-1.767058823529412</v>
      </c>
      <c r="KL399" s="94">
        <f t="shared" si="1358"/>
        <v>-4.3099688473520246</v>
      </c>
      <c r="KM399" s="94">
        <f t="shared" si="1359"/>
        <v>-0.9623504574243491</v>
      </c>
      <c r="KN399" s="94">
        <f t="shared" si="1360"/>
        <v>2.0624999999999996</v>
      </c>
      <c r="KO399" s="364">
        <f t="shared" si="1361"/>
        <v>-9.0740740740740747E-3</v>
      </c>
      <c r="KP399" s="364">
        <f t="shared" si="1362"/>
        <v>3.7897603485838781E-2</v>
      </c>
      <c r="KQ399" s="364">
        <f t="shared" si="1363"/>
        <v>-1.8406862745098042E-2</v>
      </c>
      <c r="KR399" s="308"/>
      <c r="KS399" s="308">
        <f t="shared" si="1291"/>
        <v>9.0740740740740747E-3</v>
      </c>
      <c r="KT399" s="308">
        <f t="shared" si="1292"/>
        <v>-2.8823529411764706E-2</v>
      </c>
      <c r="KU399" s="308">
        <f t="shared" si="1293"/>
        <v>-1.0416666666666666E-2</v>
      </c>
      <c r="KV399" s="308">
        <f t="shared" si="1294"/>
        <v>3.1470588235294117E-3</v>
      </c>
      <c r="KW399" s="308">
        <f t="shared" si="1295"/>
        <v>8.3588235294117644E-2</v>
      </c>
      <c r="KX399" s="308">
        <f t="shared" si="1296"/>
        <v>2.7294117647058826E-2</v>
      </c>
      <c r="KY399" s="308">
        <f t="shared" si="1297"/>
        <v>5.41875E-2</v>
      </c>
      <c r="KZ399" s="308" t="str">
        <f t="shared" si="1298"/>
        <v>i.a.</v>
      </c>
      <c r="LA399" s="308" t="str">
        <f t="shared" si="1299"/>
        <v>i.a.</v>
      </c>
      <c r="LB399" s="308" t="str">
        <f t="shared" si="1300"/>
        <v>i.a.</v>
      </c>
      <c r="LC399" s="308" t="str">
        <f t="shared" si="1194"/>
        <v>i.a.</v>
      </c>
    </row>
    <row r="400" spans="1:315" s="1" customFormat="1" ht="15.75" customHeight="1" x14ac:dyDescent="0.3">
      <c r="A400" s="348" t="s">
        <v>524</v>
      </c>
      <c r="B400" s="171">
        <v>29189110</v>
      </c>
      <c r="C400" t="s">
        <v>511</v>
      </c>
      <c r="D400" s="336"/>
      <c r="E400">
        <v>1</v>
      </c>
      <c r="F400" t="s">
        <v>520</v>
      </c>
      <c r="G400">
        <v>162300</v>
      </c>
      <c r="H400">
        <v>467310</v>
      </c>
      <c r="I400" s="188">
        <v>45106</v>
      </c>
      <c r="J400" s="176"/>
      <c r="K400" s="176" t="s">
        <v>132</v>
      </c>
      <c r="L400" s="178" t="s">
        <v>132</v>
      </c>
      <c r="M400" s="178" t="s">
        <v>132</v>
      </c>
      <c r="N400" s="178" t="s">
        <v>132</v>
      </c>
      <c r="O400" s="178" t="s">
        <v>132</v>
      </c>
      <c r="P400" s="178" t="s">
        <v>132</v>
      </c>
      <c r="Q400" s="94">
        <f t="shared" si="1301"/>
        <v>-1</v>
      </c>
      <c r="R400" s="94">
        <f t="shared" si="1302"/>
        <v>0.18475819733493037</v>
      </c>
      <c r="S400" s="94">
        <f t="shared" si="1303"/>
        <v>0.30007396737649406</v>
      </c>
      <c r="T400" s="94">
        <f t="shared" si="1304"/>
        <v>2.0211796381149894E-2</v>
      </c>
      <c r="U400" s="94">
        <f t="shared" si="1305"/>
        <v>8.8054877646593255E-2</v>
      </c>
      <c r="V400" s="94">
        <f t="shared" si="1306"/>
        <v>-3.7150184064664638E-2</v>
      </c>
      <c r="W400" s="362">
        <f t="shared" si="1307"/>
        <v>-751.73500000000001</v>
      </c>
      <c r="X400" s="362">
        <f t="shared" si="1308"/>
        <v>117.23000000000002</v>
      </c>
      <c r="Y400" s="362">
        <f t="shared" si="1309"/>
        <v>146.452</v>
      </c>
      <c r="Z400" s="100"/>
      <c r="AA400" s="396">
        <v>751.73500000000001</v>
      </c>
      <c r="AB400" s="208">
        <v>634.505</v>
      </c>
      <c r="AC400" s="208">
        <v>488.053</v>
      </c>
      <c r="AD400" s="208">
        <v>478.38400000000001</v>
      </c>
      <c r="AE400" s="208">
        <v>439.66899999999998</v>
      </c>
      <c r="AF400" s="100">
        <v>456.63299999999998</v>
      </c>
      <c r="AG400" s="103">
        <v>385.13200000000001</v>
      </c>
      <c r="AH400" s="240"/>
      <c r="AI400" s="240"/>
      <c r="AJ400" s="240"/>
      <c r="AK400" s="240"/>
      <c r="AL400" s="94">
        <f t="shared" si="1170"/>
        <v>-1</v>
      </c>
      <c r="AM400" s="94">
        <f t="shared" si="1171"/>
        <v>0.103666327627583</v>
      </c>
      <c r="AN400" s="94">
        <f t="shared" si="1195"/>
        <v>0.33815922036656737</v>
      </c>
      <c r="AO400" s="94">
        <f t="shared" si="1196"/>
        <v>-9.2426409190813803E-3</v>
      </c>
      <c r="AP400" s="94">
        <f t="shared" si="1197"/>
        <v>0.1282614933971509</v>
      </c>
      <c r="AQ400" s="94">
        <f t="shared" si="1198"/>
        <v>-1.9946723834185821E-2</v>
      </c>
      <c r="AR400" s="362">
        <f t="shared" si="1172"/>
        <v>-304.911</v>
      </c>
      <c r="AS400" s="362">
        <f t="shared" si="1199"/>
        <v>28.639999999999986</v>
      </c>
      <c r="AT400" s="362">
        <f t="shared" si="1200"/>
        <v>69.815000000000026</v>
      </c>
      <c r="AU400" s="266"/>
      <c r="AV400" s="266">
        <v>304.911</v>
      </c>
      <c r="AW400" s="201">
        <v>276.27100000000002</v>
      </c>
      <c r="AX400" s="201">
        <v>206.45599999999999</v>
      </c>
      <c r="AY400" s="201">
        <v>208.38200000000001</v>
      </c>
      <c r="AZ400" s="201">
        <v>184.69300000000001</v>
      </c>
      <c r="BA400" s="266">
        <v>188.452</v>
      </c>
      <c r="BB400" s="101">
        <v>156.922</v>
      </c>
      <c r="BC400" s="103">
        <v>155.46100000000001</v>
      </c>
      <c r="BD400" s="103">
        <v>123.893</v>
      </c>
      <c r="BE400" s="103">
        <v>93.284000000000006</v>
      </c>
      <c r="BF400" s="101">
        <v>97.221999999999994</v>
      </c>
      <c r="BG400" s="94">
        <f t="shared" si="1173"/>
        <v>-1</v>
      </c>
      <c r="BH400" s="94">
        <f t="shared" si="1201"/>
        <v>0.18275611939377098</v>
      </c>
      <c r="BI400" s="94">
        <f t="shared" si="1202"/>
        <v>0.54144809620668721</v>
      </c>
      <c r="BJ400" s="94">
        <f t="shared" si="1203"/>
        <v>-3.0849040290506679E-2</v>
      </c>
      <c r="BK400" s="94">
        <f t="shared" si="1204"/>
        <v>0.1828110938394831</v>
      </c>
      <c r="BL400" s="94">
        <f t="shared" si="1205"/>
        <v>2.5864118955363613E-2</v>
      </c>
      <c r="BM400" s="362">
        <f t="shared" si="1174"/>
        <v>-153.27099999999999</v>
      </c>
      <c r="BN400" s="362">
        <f t="shared" si="1206"/>
        <v>23.682999999999993</v>
      </c>
      <c r="BO400" s="362">
        <f t="shared" si="1207"/>
        <v>45.518999999999991</v>
      </c>
      <c r="BP400" s="266"/>
      <c r="BQ400" s="266">
        <v>153.27099999999999</v>
      </c>
      <c r="BR400" s="201">
        <v>129.58799999999999</v>
      </c>
      <c r="BS400" s="201">
        <v>84.069000000000003</v>
      </c>
      <c r="BT400" s="201">
        <v>86.745000000000005</v>
      </c>
      <c r="BU400" s="201">
        <v>73.337999999999994</v>
      </c>
      <c r="BV400" s="266">
        <v>71.489000000000004</v>
      </c>
      <c r="BW400" s="101">
        <v>52.576000000000001</v>
      </c>
      <c r="BX400" s="103">
        <v>52.24</v>
      </c>
      <c r="BY400" s="103">
        <v>36.200000000000003</v>
      </c>
      <c r="BZ400" s="103">
        <v>17.181999999999999</v>
      </c>
      <c r="CA400" s="103">
        <v>20.285</v>
      </c>
      <c r="CB400" s="94">
        <f t="shared" si="1175"/>
        <v>-1</v>
      </c>
      <c r="CC400" s="94">
        <f t="shared" si="1208"/>
        <v>0.18236218756808914</v>
      </c>
      <c r="CD400" s="94">
        <f t="shared" si="1209"/>
        <v>0.52754763631176693</v>
      </c>
      <c r="CE400" s="94">
        <f t="shared" si="1210"/>
        <v>-1.696926545627159E-3</v>
      </c>
      <c r="CF400" s="94">
        <f t="shared" si="1211"/>
        <v>0.17184892646568012</v>
      </c>
      <c r="CG400" s="94">
        <f t="shared" si="1212"/>
        <v>2.1578850169761275E-2</v>
      </c>
      <c r="CH400" s="362">
        <f t="shared" si="1176"/>
        <v>-151.94300000000001</v>
      </c>
      <c r="CI400" s="362">
        <f t="shared" si="1213"/>
        <v>23.435000000000002</v>
      </c>
      <c r="CJ400" s="362">
        <f t="shared" si="1214"/>
        <v>44.381000000000014</v>
      </c>
      <c r="CK400" s="100"/>
      <c r="CL400" s="100">
        <v>151.94300000000001</v>
      </c>
      <c r="CM400" s="208">
        <v>128.50800000000001</v>
      </c>
      <c r="CN400" s="208">
        <v>84.126999999999995</v>
      </c>
      <c r="CO400" s="208">
        <v>84.27</v>
      </c>
      <c r="CP400" s="208">
        <v>71.912000000000006</v>
      </c>
      <c r="CQ400" s="100">
        <v>70.393000000000001</v>
      </c>
      <c r="CR400" s="102">
        <v>51.470999999999997</v>
      </c>
      <c r="CS400" s="102">
        <v>50.457999999999998</v>
      </c>
      <c r="CT400" s="102">
        <v>34.85</v>
      </c>
      <c r="CU400" s="102">
        <v>15.750999999999999</v>
      </c>
      <c r="CV400" s="102">
        <v>18.131</v>
      </c>
      <c r="CW400" s="94">
        <f t="shared" si="1177"/>
        <v>-1</v>
      </c>
      <c r="CX400" s="94">
        <f t="shared" si="1215"/>
        <v>0.18273474470734744</v>
      </c>
      <c r="CY400" s="94">
        <f t="shared" si="1216"/>
        <v>0.5289180667468889</v>
      </c>
      <c r="CZ400" s="94">
        <f t="shared" si="1217"/>
        <v>-8.6747428014856886E-4</v>
      </c>
      <c r="DA400" s="94">
        <f t="shared" si="1218"/>
        <v>0.1715370763278477</v>
      </c>
      <c r="DB400" s="94">
        <f t="shared" si="1219"/>
        <v>2.1565306085277756E-2</v>
      </c>
      <c r="DC400" s="362">
        <f t="shared" si="1178"/>
        <v>-118.717</v>
      </c>
      <c r="DD400" s="362">
        <f t="shared" si="1220"/>
        <v>18.341999999999999</v>
      </c>
      <c r="DE400" s="362">
        <f t="shared" si="1221"/>
        <v>34.724000000000004</v>
      </c>
      <c r="DF400" s="266"/>
      <c r="DG400" s="266">
        <v>118.717</v>
      </c>
      <c r="DH400" s="201">
        <v>100.375</v>
      </c>
      <c r="DI400" s="201">
        <v>65.650999999999996</v>
      </c>
      <c r="DJ400" s="201">
        <v>65.707999999999998</v>
      </c>
      <c r="DK400" s="201">
        <v>56.087000000000003</v>
      </c>
      <c r="DL400" s="266">
        <v>54.902999999999999</v>
      </c>
      <c r="DM400" s="103">
        <v>40.131</v>
      </c>
      <c r="DN400" s="103">
        <v>38.515000000000001</v>
      </c>
      <c r="DO400" s="103">
        <v>26.353000000000002</v>
      </c>
      <c r="DP400" s="103">
        <v>13.446999999999999</v>
      </c>
      <c r="DQ400" s="103">
        <v>13.606999999999999</v>
      </c>
      <c r="DR400" s="94">
        <f t="shared" si="1179"/>
        <v>-1</v>
      </c>
      <c r="DS400" s="94">
        <f t="shared" si="1222"/>
        <v>0.11597947726512241</v>
      </c>
      <c r="DT400" s="94">
        <f t="shared" si="1223"/>
        <v>0.28073837167776394</v>
      </c>
      <c r="DU400" s="94">
        <f t="shared" si="1224"/>
        <v>5.1932097386643674E-3</v>
      </c>
      <c r="DV400" s="94">
        <f t="shared" si="1225"/>
        <v>8.3944382955174313E-2</v>
      </c>
      <c r="DW400" s="94">
        <f t="shared" si="1226"/>
        <v>1.8377788149100387E-2</v>
      </c>
      <c r="DX400" s="362">
        <f t="shared" si="1180"/>
        <v>-180.09899999999999</v>
      </c>
      <c r="DY400" s="362">
        <f t="shared" si="1227"/>
        <v>18.716999999999985</v>
      </c>
      <c r="DZ400" s="362">
        <f t="shared" si="1228"/>
        <v>35.375</v>
      </c>
      <c r="EA400" s="100"/>
      <c r="EB400" s="100">
        <v>180.09899999999999</v>
      </c>
      <c r="EC400" s="208">
        <v>161.38200000000001</v>
      </c>
      <c r="ED400" s="208">
        <v>126.00700000000001</v>
      </c>
      <c r="EE400" s="208">
        <v>125.35599999999999</v>
      </c>
      <c r="EF400" s="208">
        <v>115.648</v>
      </c>
      <c r="EG400" s="100">
        <v>113.56100000000001</v>
      </c>
      <c r="EH400" s="102">
        <v>98.658000000000001</v>
      </c>
      <c r="EI400" s="102">
        <v>103.517</v>
      </c>
      <c r="EJ400" s="102">
        <v>85.001999999999995</v>
      </c>
      <c r="EK400" s="102">
        <v>71.748000000000005</v>
      </c>
      <c r="EL400" s="102">
        <v>68.301000000000002</v>
      </c>
      <c r="EM400" s="94">
        <f t="shared" si="1181"/>
        <v>-1</v>
      </c>
      <c r="EN400" s="94">
        <f t="shared" si="1229"/>
        <v>0.11855935390645109</v>
      </c>
      <c r="EO400" s="94">
        <f t="shared" si="1230"/>
        <v>0.17414141727159321</v>
      </c>
      <c r="EP400" s="94">
        <f t="shared" si="1231"/>
        <v>0.17414994451216195</v>
      </c>
      <c r="EQ400" s="94">
        <f t="shared" si="1232"/>
        <v>0.11129756176458686</v>
      </c>
      <c r="ER400" s="94">
        <f t="shared" si="1233"/>
        <v>1.0057280552180579E-2</v>
      </c>
      <c r="ES400" s="362">
        <f t="shared" si="1182"/>
        <v>-339.05099999999999</v>
      </c>
      <c r="ET400" s="362">
        <f t="shared" si="1234"/>
        <v>35.937000000000012</v>
      </c>
      <c r="EU400" s="362">
        <f t="shared" si="1235"/>
        <v>44.95599999999996</v>
      </c>
      <c r="EV400" s="100"/>
      <c r="EW400" s="100">
        <v>339.05099999999999</v>
      </c>
      <c r="EX400" s="208">
        <v>303.11399999999998</v>
      </c>
      <c r="EY400" s="208">
        <v>258.15800000000002</v>
      </c>
      <c r="EZ400" s="208">
        <v>219.86799999999999</v>
      </c>
      <c r="FA400" s="208">
        <v>197.84800000000001</v>
      </c>
      <c r="FB400" s="100">
        <v>195.87799999999999</v>
      </c>
      <c r="FC400" s="102">
        <v>175.571</v>
      </c>
      <c r="FD400" s="102">
        <v>181.40799999999999</v>
      </c>
      <c r="FE400" s="102">
        <v>161.161</v>
      </c>
      <c r="FF400" s="102">
        <v>131.423</v>
      </c>
      <c r="FG400" s="102">
        <v>143.858</v>
      </c>
      <c r="FH400" s="94">
        <f t="shared" si="1183"/>
        <v>-1</v>
      </c>
      <c r="FI400" s="94">
        <f t="shared" si="1236"/>
        <v>-1.3289036544850499E-2</v>
      </c>
      <c r="FJ400" s="94">
        <f t="shared" si="1237"/>
        <v>0.12734082397003746</v>
      </c>
      <c r="FK400" s="94">
        <f t="shared" si="1238"/>
        <v>1.5209125475285171E-2</v>
      </c>
      <c r="FL400" s="94">
        <f t="shared" si="1239"/>
        <v>7.7868852459016397E-2</v>
      </c>
      <c r="FM400" s="94">
        <f t="shared" si="1240"/>
        <v>-3.5573122529644272E-2</v>
      </c>
      <c r="FN400" s="362">
        <f t="shared" si="1184"/>
        <v>-297</v>
      </c>
      <c r="FO400" s="362">
        <f t="shared" si="1241"/>
        <v>-4</v>
      </c>
      <c r="FP400" s="362">
        <f t="shared" si="1242"/>
        <v>34</v>
      </c>
      <c r="FQ400" s="486"/>
      <c r="FR400" s="486">
        <v>297</v>
      </c>
      <c r="FS400" s="2">
        <v>301</v>
      </c>
      <c r="FT400" s="2">
        <v>267</v>
      </c>
      <c r="FU400" s="2">
        <v>263</v>
      </c>
      <c r="FV400" s="2">
        <v>244</v>
      </c>
      <c r="FW400" s="486">
        <v>253</v>
      </c>
      <c r="FX400" s="96">
        <v>228</v>
      </c>
      <c r="FY400" s="96">
        <v>224</v>
      </c>
      <c r="FZ400" s="96">
        <v>191</v>
      </c>
      <c r="GA400" s="96">
        <v>171</v>
      </c>
      <c r="GB400" s="96">
        <v>177</v>
      </c>
      <c r="GC400" s="96"/>
      <c r="GD400" s="35"/>
      <c r="GE400" s="1" t="s">
        <v>81</v>
      </c>
      <c r="GF400" s="336"/>
      <c r="GG400" s="1">
        <v>9640</v>
      </c>
      <c r="GH400" s="1" t="s">
        <v>608</v>
      </c>
      <c r="GI400" s="18" t="s">
        <v>93</v>
      </c>
      <c r="GJ400" s="94">
        <f t="shared" si="1310"/>
        <v>-1</v>
      </c>
      <c r="GK400" s="94">
        <f t="shared" si="1311"/>
        <v>-4.928863617578709E-3</v>
      </c>
      <c r="GL400" s="94">
        <f t="shared" si="1312"/>
        <v>0.33606003189486949</v>
      </c>
      <c r="GM400" s="94">
        <f t="shared" si="1313"/>
        <v>-4.2838309875368762E-2</v>
      </c>
      <c r="GN400" s="94">
        <f t="shared" si="1314"/>
        <v>0.11449735517365714</v>
      </c>
      <c r="GO400" s="392">
        <f t="shared" si="1315"/>
        <v>-5.4145160075840915E-2</v>
      </c>
      <c r="GP400" s="366">
        <f t="shared" si="1316"/>
        <v>-0.88990602698246768</v>
      </c>
      <c r="GQ400" s="366">
        <f t="shared" si="1317"/>
        <v>-4.4079516318843437E-3</v>
      </c>
      <c r="GR400" s="366">
        <f t="shared" si="1318"/>
        <v>0.2249473653896531</v>
      </c>
      <c r="GS400" s="94">
        <f t="shared" si="1185"/>
        <v>0</v>
      </c>
      <c r="GT400" s="94">
        <f t="shared" si="1243"/>
        <v>0.88990602698246768</v>
      </c>
      <c r="GU400" s="392">
        <f t="shared" si="1244"/>
        <v>0.89431397861435202</v>
      </c>
      <c r="GV400" s="94">
        <f t="shared" si="1245"/>
        <v>0.66936661322469893</v>
      </c>
      <c r="GW400" s="94">
        <f t="shared" si="1246"/>
        <v>0.69932449253954287</v>
      </c>
      <c r="GX400" s="94">
        <f t="shared" si="1247"/>
        <v>0.62747972374557726</v>
      </c>
      <c r="GY400" s="94">
        <f t="shared" si="1248"/>
        <v>0.66339960135520382</v>
      </c>
      <c r="GZ400" s="94">
        <f t="shared" si="1249"/>
        <v>0.50917274638308385</v>
      </c>
      <c r="HA400" s="94">
        <f t="shared" si="1250"/>
        <v>0.53530943830595323</v>
      </c>
      <c r="HB400" s="94">
        <f t="shared" si="1251"/>
        <v>0.44465709728867625</v>
      </c>
      <c r="HC400" s="94">
        <f t="shared" si="1252"/>
        <v>0.22493555826889158</v>
      </c>
      <c r="HD400" s="94">
        <f t="shared" si="1319"/>
        <v>-1</v>
      </c>
      <c r="HE400" s="94">
        <f t="shared" si="1320"/>
        <v>3.3765298084418534E-2</v>
      </c>
      <c r="HF400" s="94">
        <f t="shared" si="1321"/>
        <v>0.31282563113302997</v>
      </c>
      <c r="HG400" s="94">
        <f t="shared" si="1322"/>
        <v>-0.1531216664239797</v>
      </c>
      <c r="HH400" s="94">
        <f t="shared" si="1323"/>
        <v>0.11488063835966146</v>
      </c>
      <c r="HI400" s="392">
        <f t="shared" si="1324"/>
        <v>-3.2179228392712762E-2</v>
      </c>
      <c r="HJ400" s="366">
        <f t="shared" si="1325"/>
        <v>-0.47735706555168844</v>
      </c>
      <c r="HK400" s="366">
        <f t="shared" si="1326"/>
        <v>1.5591647002393239E-2</v>
      </c>
      <c r="HL400" s="366">
        <f t="shared" si="1327"/>
        <v>0.11003141244920861</v>
      </c>
      <c r="HM400" s="94">
        <f t="shared" si="1186"/>
        <v>0</v>
      </c>
      <c r="HN400" s="94">
        <f t="shared" si="1253"/>
        <v>0.47735706555168844</v>
      </c>
      <c r="HO400" s="392">
        <f t="shared" si="1254"/>
        <v>0.4617654185492952</v>
      </c>
      <c r="HP400" s="94">
        <f t="shared" si="1255"/>
        <v>0.35173400610008659</v>
      </c>
      <c r="HQ400" s="94">
        <f t="shared" si="1256"/>
        <v>0.41533003284528247</v>
      </c>
      <c r="HR400" s="94">
        <f t="shared" si="1257"/>
        <v>0.37253318297496224</v>
      </c>
      <c r="HS400" s="94">
        <f t="shared" si="1258"/>
        <v>0.38491959865284342</v>
      </c>
      <c r="HT400" s="94">
        <f t="shared" si="1259"/>
        <v>0.29456074446956265</v>
      </c>
      <c r="HU400" s="94">
        <f t="shared" si="1260"/>
        <v>0.30498965171979958</v>
      </c>
      <c r="HV400" s="94">
        <f t="shared" si="1261"/>
        <v>0.24745030486971265</v>
      </c>
      <c r="HW400" s="94">
        <f t="shared" si="1262"/>
        <v>0.12483244393910221</v>
      </c>
      <c r="HX400" s="94" t="e">
        <f t="shared" si="1328"/>
        <v>#VALUE!</v>
      </c>
      <c r="HY400" s="94">
        <f t="shared" si="1329"/>
        <v>-2.3064280248686437E-3</v>
      </c>
      <c r="HZ400" s="94">
        <f t="shared" si="1330"/>
        <v>9.0787151222273613E-2</v>
      </c>
      <c r="IA400" s="94">
        <f t="shared" si="1331"/>
        <v>-0.14389706831157423</v>
      </c>
      <c r="IB400" s="94">
        <f t="shared" si="1332"/>
        <v>-2.4613730606930676E-2</v>
      </c>
      <c r="IC400" s="392">
        <f t="shared" si="1333"/>
        <v>8.2376591477774062E-3</v>
      </c>
      <c r="ID400" s="366" t="e">
        <f t="shared" si="1334"/>
        <v>#VALUE!</v>
      </c>
      <c r="IE400" s="366">
        <f t="shared" si="1335"/>
        <v>-1.2279735264928426E-3</v>
      </c>
      <c r="IF400" s="366">
        <f t="shared" si="1336"/>
        <v>4.4313236715751714E-2</v>
      </c>
      <c r="IG400" s="94" t="str">
        <f t="shared" si="1187"/>
        <v>i.a.</v>
      </c>
      <c r="IH400" s="94">
        <f t="shared" si="1263"/>
        <v>0.53118557385172138</v>
      </c>
      <c r="II400" s="392">
        <f t="shared" si="1264"/>
        <v>0.53241354737821422</v>
      </c>
      <c r="IJ400" s="94">
        <f t="shared" si="1265"/>
        <v>0.48810031066246251</v>
      </c>
      <c r="IK400" s="94">
        <f t="shared" si="1266"/>
        <v>0.57014208525115073</v>
      </c>
      <c r="IL400" s="94">
        <f t="shared" si="1267"/>
        <v>0.58452953782701866</v>
      </c>
      <c r="IM400" s="94">
        <f t="shared" si="1268"/>
        <v>0.5797537242569355</v>
      </c>
      <c r="IN400" s="94">
        <f t="shared" si="1269"/>
        <v>0.56192651405983907</v>
      </c>
      <c r="IO400" s="94">
        <f t="shared" si="1270"/>
        <v>0.57063084318221913</v>
      </c>
      <c r="IP400" s="94">
        <f t="shared" si="1271"/>
        <v>0.52743529762163299</v>
      </c>
      <c r="IQ400" s="94">
        <f t="shared" si="1272"/>
        <v>0.54593183841488935</v>
      </c>
      <c r="IR400" s="94">
        <f t="shared" si="1188"/>
        <v>0.4747806865103088</v>
      </c>
      <c r="IS400" s="94">
        <f t="shared" si="1337"/>
        <v>-1</v>
      </c>
      <c r="IT400" s="94">
        <f t="shared" si="1338"/>
        <v>-1.6898620711492548E-3</v>
      </c>
      <c r="IU400" s="94">
        <f t="shared" si="1339"/>
        <v>0.18566184300826996</v>
      </c>
      <c r="IV400" s="94">
        <f t="shared" si="1340"/>
        <v>-5.0049251393462876E-2</v>
      </c>
      <c r="IW400" s="94">
        <f t="shared" si="1341"/>
        <v>8.7087717852837213E-2</v>
      </c>
      <c r="IX400" s="392">
        <f t="shared" si="1342"/>
        <v>6.5445619843438108E-2</v>
      </c>
      <c r="IY400" s="366">
        <f t="shared" si="1343"/>
        <v>-0.20388966856671564</v>
      </c>
      <c r="IZ400" s="366">
        <f t="shared" si="1344"/>
        <v>-3.4512863740410182E-4</v>
      </c>
      <c r="JA400" s="366">
        <f t="shared" si="1345"/>
        <v>3.1980964116319843E-2</v>
      </c>
      <c r="JB400" s="392"/>
      <c r="JC400" s="94">
        <f t="shared" si="1273"/>
        <v>0.20388966856671564</v>
      </c>
      <c r="JD400" s="392">
        <f t="shared" si="1274"/>
        <v>0.20423479720411974</v>
      </c>
      <c r="JE400" s="94">
        <f t="shared" si="1275"/>
        <v>0.1722538330877999</v>
      </c>
      <c r="JF400" s="94">
        <f t="shared" si="1276"/>
        <v>0.18132922505769425</v>
      </c>
      <c r="JG400" s="94">
        <f t="shared" si="1277"/>
        <v>0.16680275388985805</v>
      </c>
      <c r="JH400" s="94">
        <f t="shared" si="1278"/>
        <v>0.15655679725293617</v>
      </c>
      <c r="JI400" s="94">
        <f t="shared" si="1279"/>
        <v>0.1365142340807827</v>
      </c>
      <c r="JJ400" s="94" t="str">
        <f t="shared" si="1280"/>
        <v>i.a.</v>
      </c>
      <c r="JK400" s="94" t="str">
        <f t="shared" si="1281"/>
        <v>i.a.</v>
      </c>
      <c r="JL400" s="94" t="str">
        <f t="shared" si="1282"/>
        <v>i.a.</v>
      </c>
      <c r="JM400" s="94" t="str">
        <f t="shared" si="1189"/>
        <v>i.a.</v>
      </c>
      <c r="JN400" s="94" t="e">
        <f t="shared" si="1346"/>
        <v>#VALUE!</v>
      </c>
      <c r="JO400" s="94">
        <f t="shared" si="1347"/>
        <v>0.20071453669297667</v>
      </c>
      <c r="JP400" s="94">
        <f t="shared" si="1348"/>
        <v>0.15322175843695646</v>
      </c>
      <c r="JQ400" s="94">
        <f t="shared" si="1349"/>
        <v>4.9277245252524905E-3</v>
      </c>
      <c r="JR400" s="94">
        <f t="shared" si="1350"/>
        <v>9.4501526455086169E-3</v>
      </c>
      <c r="JS400" s="392">
        <f t="shared" si="1351"/>
        <v>-1.6352318375415953E-3</v>
      </c>
      <c r="JT400" s="364" t="e">
        <f t="shared" si="1352"/>
        <v>#VALUE!</v>
      </c>
      <c r="JU400" s="364">
        <f t="shared" si="1353"/>
        <v>0.42310424287168491</v>
      </c>
      <c r="JV400" s="364">
        <f t="shared" si="1354"/>
        <v>0.28007617554468878</v>
      </c>
      <c r="JW400" s="99" t="str">
        <f t="shared" si="1190"/>
        <v>i.a.</v>
      </c>
      <c r="JX400" s="99">
        <f t="shared" si="1283"/>
        <v>2.5310942760942763</v>
      </c>
      <c r="JY400" s="393">
        <f t="shared" si="1284"/>
        <v>2.1079900332225914</v>
      </c>
      <c r="JZ400" s="99">
        <f t="shared" si="1285"/>
        <v>1.8279138576779026</v>
      </c>
      <c r="KA400" s="99">
        <f t="shared" si="1286"/>
        <v>1.8189505703422053</v>
      </c>
      <c r="KB400" s="99">
        <f t="shared" si="1287"/>
        <v>1.8019221311475409</v>
      </c>
      <c r="KC400" s="99">
        <f t="shared" si="1288"/>
        <v>1.8048735177865611</v>
      </c>
      <c r="KD400" s="99">
        <f t="shared" si="1289"/>
        <v>1.6891754385964912</v>
      </c>
      <c r="KE400" s="99">
        <f t="shared" si="1290"/>
        <v>0</v>
      </c>
      <c r="KF400" s="99">
        <f t="shared" si="1191"/>
        <v>0</v>
      </c>
      <c r="KG400" s="99">
        <f t="shared" si="1192"/>
        <v>0</v>
      </c>
      <c r="KH400" s="99">
        <f t="shared" si="1193"/>
        <v>0</v>
      </c>
      <c r="KI400" s="94">
        <f t="shared" si="1355"/>
        <v>-1</v>
      </c>
      <c r="KJ400" s="94">
        <f t="shared" si="1356"/>
        <v>0.19828625743432599</v>
      </c>
      <c r="KK400" s="94">
        <f t="shared" si="1357"/>
        <v>0.35500072722671683</v>
      </c>
      <c r="KL400" s="94">
        <f t="shared" si="1358"/>
        <v>-1.6652777833333066E-2</v>
      </c>
      <c r="KM400" s="94">
        <f t="shared" si="1359"/>
        <v>8.7190639002379944E-2</v>
      </c>
      <c r="KN400" s="392">
        <f t="shared" si="1360"/>
        <v>5.9260037266186963E-2</v>
      </c>
      <c r="KO400" s="364">
        <f t="shared" si="1361"/>
        <v>-0.5115925925925926</v>
      </c>
      <c r="KP400" s="364">
        <f t="shared" si="1362"/>
        <v>8.4655715516180619E-2</v>
      </c>
      <c r="KQ400" s="364">
        <f t="shared" si="1363"/>
        <v>0.11185448007266668</v>
      </c>
      <c r="KR400" s="308"/>
      <c r="KS400" s="308">
        <f t="shared" si="1291"/>
        <v>0.5115925925925926</v>
      </c>
      <c r="KT400" s="395">
        <f t="shared" si="1292"/>
        <v>0.42693687707641198</v>
      </c>
      <c r="KU400" s="308">
        <f t="shared" si="1293"/>
        <v>0.3150823970037453</v>
      </c>
      <c r="KV400" s="308">
        <f t="shared" si="1294"/>
        <v>0.3204182509505703</v>
      </c>
      <c r="KW400" s="308">
        <f t="shared" si="1295"/>
        <v>0.29472131147540986</v>
      </c>
      <c r="KX400" s="308">
        <f t="shared" si="1296"/>
        <v>0.27823320158102766</v>
      </c>
      <c r="KY400" s="308">
        <f t="shared" si="1297"/>
        <v>0.22574999999999998</v>
      </c>
      <c r="KZ400" s="308">
        <f t="shared" si="1298"/>
        <v>0.22525892857142857</v>
      </c>
      <c r="LA400" s="308">
        <f t="shared" si="1299"/>
        <v>0.18246073298429319</v>
      </c>
      <c r="LB400" s="308">
        <f t="shared" si="1300"/>
        <v>9.2111111111111102E-2</v>
      </c>
      <c r="LC400" s="308">
        <f t="shared" si="1194"/>
        <v>0.10243502824858758</v>
      </c>
    </row>
    <row r="401" spans="1:315" s="1" customFormat="1" ht="15.75" customHeight="1" x14ac:dyDescent="0.3">
      <c r="A401" s="348" t="s">
        <v>521</v>
      </c>
      <c r="B401" s="171">
        <v>72381211</v>
      </c>
      <c r="C401" t="s">
        <v>511</v>
      </c>
      <c r="D401" s="336"/>
      <c r="E401">
        <v>1</v>
      </c>
      <c r="F401" t="s">
        <v>520</v>
      </c>
      <c r="G401">
        <v>162300</v>
      </c>
      <c r="H401">
        <v>467310</v>
      </c>
      <c r="I401" s="188">
        <v>45106</v>
      </c>
      <c r="J401" s="176"/>
      <c r="K401" s="176" t="s">
        <v>132</v>
      </c>
      <c r="L401" s="178" t="s">
        <v>132</v>
      </c>
      <c r="M401" s="178" t="s">
        <v>132</v>
      </c>
      <c r="N401" s="178" t="s">
        <v>132</v>
      </c>
      <c r="O401" s="178" t="s">
        <v>132</v>
      </c>
      <c r="P401" s="178" t="s">
        <v>132</v>
      </c>
      <c r="Q401" s="94" t="e">
        <f t="shared" si="1301"/>
        <v>#DIV/0!</v>
      </c>
      <c r="R401" s="94" t="e">
        <f t="shared" si="1302"/>
        <v>#DIV/0!</v>
      </c>
      <c r="S401" s="94" t="e">
        <f t="shared" si="1303"/>
        <v>#DIV/0!</v>
      </c>
      <c r="T401" s="94" t="e">
        <f t="shared" si="1304"/>
        <v>#DIV/0!</v>
      </c>
      <c r="U401" s="94" t="e">
        <f t="shared" si="1305"/>
        <v>#DIV/0!</v>
      </c>
      <c r="V401" s="94" t="e">
        <f t="shared" si="1306"/>
        <v>#DIV/0!</v>
      </c>
      <c r="W401" s="362">
        <f t="shared" si="1307"/>
        <v>0</v>
      </c>
      <c r="X401" s="362">
        <f t="shared" si="1308"/>
        <v>0</v>
      </c>
      <c r="Y401" s="362">
        <f t="shared" si="1309"/>
        <v>0</v>
      </c>
      <c r="Z401" s="100"/>
      <c r="AA401" s="396"/>
      <c r="AB401" s="208"/>
      <c r="AC401" s="208"/>
      <c r="AD401" s="228"/>
      <c r="AE401" s="228"/>
      <c r="AF401" s="203"/>
      <c r="AG401" s="219"/>
      <c r="AH401" s="219"/>
      <c r="AI401" s="219"/>
      <c r="AJ401" s="219"/>
      <c r="AK401" s="220"/>
      <c r="AL401" s="94">
        <f t="shared" si="1170"/>
        <v>-1</v>
      </c>
      <c r="AM401" s="94">
        <f t="shared" si="1171"/>
        <v>0.10196353072393841</v>
      </c>
      <c r="AN401" s="94">
        <f t="shared" si="1195"/>
        <v>5.4609282392632484E-2</v>
      </c>
      <c r="AO401" s="94">
        <f t="shared" si="1196"/>
        <v>0.13993784236074308</v>
      </c>
      <c r="AP401" s="94">
        <f t="shared" si="1197"/>
        <v>0.51710163210596849</v>
      </c>
      <c r="AQ401" s="94">
        <f t="shared" si="1198"/>
        <v>-8.1208345407128332E-2</v>
      </c>
      <c r="AR401" s="362">
        <f t="shared" si="1172"/>
        <v>-127.452</v>
      </c>
      <c r="AS401" s="362">
        <f t="shared" si="1199"/>
        <v>11.792999999999992</v>
      </c>
      <c r="AT401" s="362">
        <f t="shared" si="1200"/>
        <v>5.9890000000000043</v>
      </c>
      <c r="AU401" s="266"/>
      <c r="AV401" s="266">
        <v>127.452</v>
      </c>
      <c r="AW401" s="201">
        <v>115.65900000000001</v>
      </c>
      <c r="AX401" s="201">
        <v>109.67</v>
      </c>
      <c r="AY401" s="201">
        <v>96.206999999999994</v>
      </c>
      <c r="AZ401" s="205">
        <v>63.414999999999999</v>
      </c>
      <c r="BA401" s="267">
        <v>69.02</v>
      </c>
      <c r="BB401" s="220">
        <v>57.945</v>
      </c>
      <c r="BC401" s="219">
        <v>51.543999999999997</v>
      </c>
      <c r="BD401" s="219">
        <v>47.201999999999998</v>
      </c>
      <c r="BE401" s="219">
        <v>40.465000000000003</v>
      </c>
      <c r="BF401" s="220">
        <v>43.683999999999997</v>
      </c>
      <c r="BG401" s="94">
        <f t="shared" si="1173"/>
        <v>-1</v>
      </c>
      <c r="BH401" s="94">
        <f t="shared" si="1201"/>
        <v>0.34276341317154052</v>
      </c>
      <c r="BI401" s="94">
        <f t="shared" si="1202"/>
        <v>-0.14454268384682706</v>
      </c>
      <c r="BJ401" s="94">
        <f t="shared" si="1203"/>
        <v>0.18662942671966209</v>
      </c>
      <c r="BK401" s="94">
        <f t="shared" si="1204"/>
        <v>-3.2834862057888846E-3</v>
      </c>
      <c r="BL401" s="94">
        <f t="shared" si="1205"/>
        <v>-0.33948609146628955</v>
      </c>
      <c r="BM401" s="362">
        <f t="shared" si="1174"/>
        <v>-38.066000000000003</v>
      </c>
      <c r="BN401" s="362">
        <f t="shared" si="1206"/>
        <v>9.7170000000000023</v>
      </c>
      <c r="BO401" s="362">
        <f t="shared" si="1207"/>
        <v>-4.7900000000000027</v>
      </c>
      <c r="BP401" s="266"/>
      <c r="BQ401" s="266">
        <v>38.066000000000003</v>
      </c>
      <c r="BR401" s="201">
        <v>28.349</v>
      </c>
      <c r="BS401" s="201">
        <v>33.139000000000003</v>
      </c>
      <c r="BT401" s="201">
        <v>27.927</v>
      </c>
      <c r="BU401" s="201">
        <v>28.018999999999998</v>
      </c>
      <c r="BV401" s="266">
        <v>42.42</v>
      </c>
      <c r="BW401" s="101">
        <v>30.058</v>
      </c>
      <c r="BX401" s="103">
        <v>27.407</v>
      </c>
      <c r="BY401" s="103">
        <v>22.821000000000002</v>
      </c>
      <c r="BZ401" s="103">
        <v>18.911999999999999</v>
      </c>
      <c r="CA401" s="103">
        <v>19.504999999999999</v>
      </c>
      <c r="CB401" s="94">
        <f t="shared" si="1175"/>
        <v>-1</v>
      </c>
      <c r="CC401" s="94">
        <f t="shared" si="1208"/>
        <v>0.35818827708703371</v>
      </c>
      <c r="CD401" s="94">
        <f t="shared" si="1209"/>
        <v>-0.1362911143838979</v>
      </c>
      <c r="CE401" s="94">
        <f t="shared" si="1210"/>
        <v>0.22117726404136531</v>
      </c>
      <c r="CF401" s="94">
        <f t="shared" si="1211"/>
        <v>-5.8481710496908305E-3</v>
      </c>
      <c r="CG401" s="94">
        <f t="shared" si="1212"/>
        <v>-0.35074608817625574</v>
      </c>
      <c r="CH401" s="362">
        <f t="shared" si="1176"/>
        <v>-38.232999999999997</v>
      </c>
      <c r="CI401" s="362">
        <f t="shared" si="1213"/>
        <v>10.082999999999998</v>
      </c>
      <c r="CJ401" s="362">
        <f t="shared" si="1214"/>
        <v>-4.4420000000000002</v>
      </c>
      <c r="CK401" s="100"/>
      <c r="CL401" s="100">
        <v>38.232999999999997</v>
      </c>
      <c r="CM401" s="208">
        <v>28.15</v>
      </c>
      <c r="CN401" s="208">
        <v>32.591999999999999</v>
      </c>
      <c r="CO401" s="208">
        <v>26.689</v>
      </c>
      <c r="CP401" s="208">
        <v>26.846</v>
      </c>
      <c r="CQ401" s="100">
        <v>41.348999999999997</v>
      </c>
      <c r="CR401" s="102">
        <v>29.582999999999998</v>
      </c>
      <c r="CS401" s="102">
        <v>26.974</v>
      </c>
      <c r="CT401" s="102">
        <v>21.295000000000002</v>
      </c>
      <c r="CU401" s="102">
        <v>18.193000000000001</v>
      </c>
      <c r="CV401" s="102">
        <v>18.503</v>
      </c>
      <c r="CW401" s="94">
        <f t="shared" si="1177"/>
        <v>-1</v>
      </c>
      <c r="CX401" s="94">
        <f t="shared" si="1215"/>
        <v>0.36017642779192427</v>
      </c>
      <c r="CY401" s="94">
        <f t="shared" si="1216"/>
        <v>-0.13580635020433823</v>
      </c>
      <c r="CZ401" s="94">
        <f t="shared" si="1217"/>
        <v>0.22246241052985541</v>
      </c>
      <c r="DA401" s="94">
        <f t="shared" si="1218"/>
        <v>-4.0189464618917582E-3</v>
      </c>
      <c r="DB401" s="94">
        <f t="shared" si="1219"/>
        <v>-0.35174616959245697</v>
      </c>
      <c r="DC401" s="362">
        <f t="shared" si="1178"/>
        <v>-29.913</v>
      </c>
      <c r="DD401" s="362">
        <f t="shared" si="1220"/>
        <v>7.9209999999999994</v>
      </c>
      <c r="DE401" s="362">
        <f t="shared" si="1221"/>
        <v>-3.4559999999999995</v>
      </c>
      <c r="DF401" s="266"/>
      <c r="DG401" s="266">
        <v>29.913</v>
      </c>
      <c r="DH401" s="201">
        <v>21.992000000000001</v>
      </c>
      <c r="DI401" s="201">
        <v>25.448</v>
      </c>
      <c r="DJ401" s="201">
        <v>20.817</v>
      </c>
      <c r="DK401" s="201">
        <v>20.901</v>
      </c>
      <c r="DL401" s="266">
        <v>32.241999999999997</v>
      </c>
      <c r="DM401" s="103">
        <v>23.062999999999999</v>
      </c>
      <c r="DN401" s="103">
        <v>20.928999999999998</v>
      </c>
      <c r="DO401" s="103">
        <v>16.178999999999998</v>
      </c>
      <c r="DP401" s="103">
        <v>13.725</v>
      </c>
      <c r="DQ401" s="103">
        <v>14.032</v>
      </c>
      <c r="DR401" s="94">
        <f t="shared" si="1179"/>
        <v>-1</v>
      </c>
      <c r="DS401" s="94">
        <f t="shared" si="1222"/>
        <v>0.13334344404563295</v>
      </c>
      <c r="DT401" s="94">
        <f t="shared" si="1223"/>
        <v>-4.824301133903218E-2</v>
      </c>
      <c r="DU401" s="94">
        <f t="shared" si="1224"/>
        <v>9.574187652672092E-2</v>
      </c>
      <c r="DV401" s="94">
        <f t="shared" si="1225"/>
        <v>1.4566915094676036E-2</v>
      </c>
      <c r="DW401" s="94">
        <f t="shared" si="1226"/>
        <v>-8.332243723849371E-2</v>
      </c>
      <c r="DX401" s="362">
        <f t="shared" si="1180"/>
        <v>-67.256</v>
      </c>
      <c r="DY401" s="362">
        <f t="shared" si="1227"/>
        <v>7.9129999999999967</v>
      </c>
      <c r="DZ401" s="362">
        <f t="shared" si="1228"/>
        <v>-3.0079999999999956</v>
      </c>
      <c r="EA401" s="100"/>
      <c r="EB401" s="100">
        <v>67.256</v>
      </c>
      <c r="EC401" s="208">
        <v>59.343000000000004</v>
      </c>
      <c r="ED401" s="208">
        <v>62.350999999999999</v>
      </c>
      <c r="EE401" s="208">
        <v>56.902999999999999</v>
      </c>
      <c r="EF401" s="208">
        <v>56.085999999999999</v>
      </c>
      <c r="EG401" s="100">
        <v>61.183999999999997</v>
      </c>
      <c r="EH401" s="102">
        <v>51.893000000000001</v>
      </c>
      <c r="EI401" s="102">
        <v>47.055</v>
      </c>
      <c r="EJ401" s="102">
        <v>42.225999999999999</v>
      </c>
      <c r="EK401" s="102">
        <v>44.146999999999998</v>
      </c>
      <c r="EL401" s="102">
        <v>44.521999999999998</v>
      </c>
      <c r="EM401" s="94">
        <f t="shared" si="1181"/>
        <v>-1</v>
      </c>
      <c r="EN401" s="94">
        <f t="shared" si="1229"/>
        <v>8.1268392916224105E-2</v>
      </c>
      <c r="EO401" s="94">
        <f t="shared" si="1230"/>
        <v>-7.2913219304688956E-2</v>
      </c>
      <c r="EP401" s="94">
        <f t="shared" si="1231"/>
        <v>0.14750560382356753</v>
      </c>
      <c r="EQ401" s="94">
        <f t="shared" si="1232"/>
        <v>4.2164604127652272E-2</v>
      </c>
      <c r="ER401" s="94">
        <f t="shared" si="1233"/>
        <v>-0.11551859567637719</v>
      </c>
      <c r="ES401" s="362">
        <f t="shared" si="1182"/>
        <v>-124.188</v>
      </c>
      <c r="ET401" s="362">
        <f t="shared" si="1234"/>
        <v>9.3340000000000032</v>
      </c>
      <c r="EU401" s="362">
        <f t="shared" si="1235"/>
        <v>-9.0330000000000013</v>
      </c>
      <c r="EV401" s="100"/>
      <c r="EW401" s="100">
        <v>124.188</v>
      </c>
      <c r="EX401" s="208">
        <v>114.854</v>
      </c>
      <c r="EY401" s="208">
        <v>123.887</v>
      </c>
      <c r="EZ401" s="208">
        <v>107.962</v>
      </c>
      <c r="FA401" s="208">
        <v>103.59399999999999</v>
      </c>
      <c r="FB401" s="100">
        <v>117.124</v>
      </c>
      <c r="FC401" s="102">
        <v>96.435000000000002</v>
      </c>
      <c r="FD401" s="102">
        <v>96.129000000000005</v>
      </c>
      <c r="FE401" s="102">
        <v>87.466999999999999</v>
      </c>
      <c r="FF401" s="102">
        <v>86.59</v>
      </c>
      <c r="FG401" s="102">
        <v>101.321</v>
      </c>
      <c r="FH401" s="94">
        <f t="shared" si="1183"/>
        <v>-1</v>
      </c>
      <c r="FI401" s="94">
        <f t="shared" si="1236"/>
        <v>2.6881720430107527E-2</v>
      </c>
      <c r="FJ401" s="94">
        <f t="shared" si="1237"/>
        <v>0.11377245508982035</v>
      </c>
      <c r="FK401" s="94">
        <f t="shared" si="1238"/>
        <v>7.7419354838709681E-2</v>
      </c>
      <c r="FL401" s="94">
        <f t="shared" si="1239"/>
        <v>0</v>
      </c>
      <c r="FM401" s="94">
        <f t="shared" si="1240"/>
        <v>-6.0606060606060608E-2</v>
      </c>
      <c r="FN401" s="362">
        <f t="shared" si="1184"/>
        <v>-191</v>
      </c>
      <c r="FO401" s="362">
        <f t="shared" si="1241"/>
        <v>5</v>
      </c>
      <c r="FP401" s="362">
        <f t="shared" si="1242"/>
        <v>19</v>
      </c>
      <c r="FQ401" s="486"/>
      <c r="FR401" s="486">
        <v>191</v>
      </c>
      <c r="FS401" s="2">
        <v>186</v>
      </c>
      <c r="FT401" s="2">
        <v>167</v>
      </c>
      <c r="FU401" s="2">
        <v>155</v>
      </c>
      <c r="FV401" s="2">
        <v>155</v>
      </c>
      <c r="FW401" s="486">
        <v>165</v>
      </c>
      <c r="FX401" s="96">
        <v>166</v>
      </c>
      <c r="FY401" s="96">
        <v>150</v>
      </c>
      <c r="FZ401" s="96">
        <v>121</v>
      </c>
      <c r="GA401" s="96">
        <v>115</v>
      </c>
      <c r="GB401" s="96">
        <v>117</v>
      </c>
      <c r="GC401" s="96"/>
      <c r="GD401" s="35"/>
      <c r="GE401" s="1" t="s">
        <v>81</v>
      </c>
      <c r="GF401" s="336"/>
      <c r="GG401" s="1">
        <v>7900</v>
      </c>
      <c r="GH401" s="1" t="s">
        <v>278</v>
      </c>
      <c r="GI401" s="18" t="s">
        <v>93</v>
      </c>
      <c r="GJ401" s="94">
        <f t="shared" si="1310"/>
        <v>-1</v>
      </c>
      <c r="GK401" s="94">
        <f t="shared" si="1311"/>
        <v>0.30556611183207993</v>
      </c>
      <c r="GL401" s="94">
        <f t="shared" si="1312"/>
        <v>-0.15360872807810874</v>
      </c>
      <c r="GM401" s="94">
        <f t="shared" si="1313"/>
        <v>0.15702280750976769</v>
      </c>
      <c r="GN401" s="94">
        <f t="shared" si="1314"/>
        <v>3.1818893706491269E-2</v>
      </c>
      <c r="GO401" s="392">
        <f t="shared" si="1315"/>
        <v>-0.37396022352440061</v>
      </c>
      <c r="GP401" s="366">
        <f t="shared" si="1316"/>
        <v>-0.60400161138713571</v>
      </c>
      <c r="GQ401" s="366">
        <f t="shared" si="1317"/>
        <v>0.14136581997589115</v>
      </c>
      <c r="GR401" s="366">
        <f t="shared" si="1318"/>
        <v>-8.3962226265311357E-2</v>
      </c>
      <c r="GS401" s="94">
        <f t="shared" si="1185"/>
        <v>0</v>
      </c>
      <c r="GT401" s="94">
        <f t="shared" si="1243"/>
        <v>0.60400161138713571</v>
      </c>
      <c r="GU401" s="392">
        <f t="shared" si="1244"/>
        <v>0.46263579141124456</v>
      </c>
      <c r="GV401" s="94">
        <f t="shared" si="1245"/>
        <v>0.54659801767655591</v>
      </c>
      <c r="GW401" s="94">
        <f t="shared" si="1246"/>
        <v>0.47241766897662602</v>
      </c>
      <c r="GX401" s="94">
        <f t="shared" si="1247"/>
        <v>0.45784940735055857</v>
      </c>
      <c r="GY401" s="94">
        <f t="shared" si="1248"/>
        <v>0.73134235963104777</v>
      </c>
      <c r="GZ401" s="94">
        <f t="shared" si="1249"/>
        <v>0.59795043861422148</v>
      </c>
      <c r="HA401" s="94">
        <f t="shared" si="1250"/>
        <v>0.60424950437383085</v>
      </c>
      <c r="HB401" s="94">
        <f t="shared" si="1251"/>
        <v>0.49309390666064634</v>
      </c>
      <c r="HC401" s="94">
        <f t="shared" si="1252"/>
        <v>0.41035762216783772</v>
      </c>
      <c r="HD401" s="94">
        <f t="shared" si="1319"/>
        <v>-1</v>
      </c>
      <c r="HE401" s="94">
        <f t="shared" si="1320"/>
        <v>0.34107261495463859</v>
      </c>
      <c r="HF401" s="94">
        <f t="shared" si="1321"/>
        <v>-0.16923811455595394</v>
      </c>
      <c r="HG401" s="94">
        <f t="shared" si="1322"/>
        <v>8.276755560345242E-2</v>
      </c>
      <c r="HH401" s="94">
        <f t="shared" si="1323"/>
        <v>3.988199574406167E-2</v>
      </c>
      <c r="HI401" s="392">
        <f t="shared" si="1324"/>
        <v>-0.36090989501286413</v>
      </c>
      <c r="HJ401" s="366">
        <f t="shared" si="1325"/>
        <v>-0.31848796445812871</v>
      </c>
      <c r="HK401" s="366">
        <f t="shared" si="1326"/>
        <v>8.1000478018849298E-2</v>
      </c>
      <c r="HL401" s="366">
        <f t="shared" si="1327"/>
        <v>-4.8379608092075088E-2</v>
      </c>
      <c r="HM401" s="94">
        <f t="shared" si="1186"/>
        <v>0</v>
      </c>
      <c r="HN401" s="94">
        <f t="shared" si="1253"/>
        <v>0.31848796445812871</v>
      </c>
      <c r="HO401" s="392">
        <f t="shared" si="1254"/>
        <v>0.23748748643927942</v>
      </c>
      <c r="HP401" s="94">
        <f t="shared" si="1255"/>
        <v>0.2858670945313545</v>
      </c>
      <c r="HQ401" s="94">
        <f t="shared" si="1256"/>
        <v>0.26401520164873604</v>
      </c>
      <c r="HR401" s="94">
        <f t="shared" si="1257"/>
        <v>0.25388957855725403</v>
      </c>
      <c r="HS401" s="94">
        <f t="shared" si="1258"/>
        <v>0.3972672657204801</v>
      </c>
      <c r="HT401" s="94">
        <f t="shared" si="1259"/>
        <v>0.31218711701044843</v>
      </c>
      <c r="HU401" s="94">
        <f t="shared" si="1260"/>
        <v>0.29855770278219568</v>
      </c>
      <c r="HV401" s="94">
        <f t="shared" si="1261"/>
        <v>0.2622244437167135</v>
      </c>
      <c r="HW401" s="94">
        <f t="shared" si="1262"/>
        <v>0.20128677937959991</v>
      </c>
      <c r="HX401" s="94" t="e">
        <f t="shared" si="1328"/>
        <v>#VALUE!</v>
      </c>
      <c r="HY401" s="94">
        <f t="shared" si="1329"/>
        <v>4.8161077740338218E-2</v>
      </c>
      <c r="HZ401" s="94">
        <f t="shared" si="1330"/>
        <v>2.6610462450078465E-2</v>
      </c>
      <c r="IA401" s="94">
        <f t="shared" si="1331"/>
        <v>-4.5109781707702544E-2</v>
      </c>
      <c r="IB401" s="94">
        <f t="shared" si="1332"/>
        <v>-2.6481122966248709E-2</v>
      </c>
      <c r="IC401" s="392">
        <f t="shared" si="1333"/>
        <v>3.6401170539593651E-2</v>
      </c>
      <c r="ID401" s="366" t="e">
        <f t="shared" si="1334"/>
        <v>#VALUE!</v>
      </c>
      <c r="IE401" s="366">
        <f t="shared" si="1335"/>
        <v>2.4883964305508655E-2</v>
      </c>
      <c r="IF401" s="366">
        <f t="shared" si="1336"/>
        <v>1.3392760695027262E-2</v>
      </c>
      <c r="IG401" s="94" t="str">
        <f t="shared" si="1187"/>
        <v>i.a.</v>
      </c>
      <c r="IH401" s="94">
        <f t="shared" si="1263"/>
        <v>0.54156601281927397</v>
      </c>
      <c r="II401" s="392">
        <f t="shared" si="1264"/>
        <v>0.51668204851376531</v>
      </c>
      <c r="IJ401" s="94">
        <f t="shared" si="1265"/>
        <v>0.50328928781873805</v>
      </c>
      <c r="IK401" s="94">
        <f t="shared" si="1266"/>
        <v>0.5270650784535299</v>
      </c>
      <c r="IL401" s="94">
        <f t="shared" si="1267"/>
        <v>0.54140201169951929</v>
      </c>
      <c r="IM401" s="94">
        <f t="shared" si="1268"/>
        <v>0.52238653051466821</v>
      </c>
      <c r="IN401" s="94">
        <f t="shared" si="1269"/>
        <v>0.53811375537927097</v>
      </c>
      <c r="IO401" s="94">
        <f t="shared" si="1270"/>
        <v>0.48949848640888804</v>
      </c>
      <c r="IP401" s="94">
        <f t="shared" si="1271"/>
        <v>0.48276492848731523</v>
      </c>
      <c r="IQ401" s="94">
        <f t="shared" si="1272"/>
        <v>0.50983947338029789</v>
      </c>
      <c r="IR401" s="94">
        <f t="shared" si="1188"/>
        <v>0.43941532357556673</v>
      </c>
      <c r="IS401" s="94" t="e">
        <f t="shared" si="1337"/>
        <v>#VALUE!</v>
      </c>
      <c r="IT401" s="94" t="e">
        <f t="shared" si="1338"/>
        <v>#VALUE!</v>
      </c>
      <c r="IU401" s="94" t="e">
        <f t="shared" si="1339"/>
        <v>#VALUE!</v>
      </c>
      <c r="IV401" s="94" t="e">
        <f t="shared" si="1340"/>
        <v>#VALUE!</v>
      </c>
      <c r="IW401" s="94" t="e">
        <f t="shared" si="1341"/>
        <v>#VALUE!</v>
      </c>
      <c r="IX401" s="392" t="e">
        <f t="shared" si="1342"/>
        <v>#VALUE!</v>
      </c>
      <c r="IY401" s="366" t="e">
        <f t="shared" si="1343"/>
        <v>#VALUE!</v>
      </c>
      <c r="IZ401" s="366" t="e">
        <f t="shared" si="1344"/>
        <v>#VALUE!</v>
      </c>
      <c r="JA401" s="366" t="e">
        <f t="shared" si="1345"/>
        <v>#VALUE!</v>
      </c>
      <c r="JB401" s="392"/>
      <c r="JC401" s="94" t="str">
        <f t="shared" si="1273"/>
        <v>i.a.</v>
      </c>
      <c r="JD401" s="392" t="str">
        <f t="shared" si="1274"/>
        <v>i.a.</v>
      </c>
      <c r="JE401" s="94" t="str">
        <f t="shared" si="1275"/>
        <v>i.a.</v>
      </c>
      <c r="JF401" s="94" t="str">
        <f t="shared" si="1276"/>
        <v>i.a.</v>
      </c>
      <c r="JG401" s="94" t="str">
        <f t="shared" si="1277"/>
        <v>i.a.</v>
      </c>
      <c r="JH401" s="94" t="str">
        <f t="shared" si="1278"/>
        <v>i.a.</v>
      </c>
      <c r="JI401" s="94" t="str">
        <f t="shared" si="1279"/>
        <v>i.a.</v>
      </c>
      <c r="JJ401" s="94" t="str">
        <f t="shared" si="1280"/>
        <v>i.a.</v>
      </c>
      <c r="JK401" s="94" t="str">
        <f t="shared" si="1281"/>
        <v>i.a.</v>
      </c>
      <c r="JL401" s="94" t="str">
        <f t="shared" si="1282"/>
        <v>i.a.</v>
      </c>
      <c r="JM401" s="94" t="str">
        <f t="shared" si="1189"/>
        <v>i.a.</v>
      </c>
      <c r="JN401" s="94" t="e">
        <f t="shared" si="1346"/>
        <v>#VALUE!</v>
      </c>
      <c r="JO401" s="94" t="e">
        <f t="shared" si="1347"/>
        <v>#DIV/0!</v>
      </c>
      <c r="JP401" s="94" t="e">
        <f t="shared" si="1348"/>
        <v>#DIV/0!</v>
      </c>
      <c r="JQ401" s="94" t="e">
        <f t="shared" si="1349"/>
        <v>#DIV/0!</v>
      </c>
      <c r="JR401" s="94" t="e">
        <f t="shared" si="1350"/>
        <v>#DIV/0!</v>
      </c>
      <c r="JS401" s="392" t="e">
        <f t="shared" si="1351"/>
        <v>#DIV/0!</v>
      </c>
      <c r="JT401" s="364" t="e">
        <f t="shared" si="1352"/>
        <v>#VALUE!</v>
      </c>
      <c r="JU401" s="364">
        <f t="shared" si="1353"/>
        <v>0</v>
      </c>
      <c r="JV401" s="364">
        <f t="shared" si="1354"/>
        <v>0</v>
      </c>
      <c r="JW401" s="99" t="str">
        <f t="shared" si="1190"/>
        <v>i.a.</v>
      </c>
      <c r="JX401" s="99">
        <f t="shared" si="1283"/>
        <v>0</v>
      </c>
      <c r="JY401" s="393">
        <f t="shared" si="1284"/>
        <v>0</v>
      </c>
      <c r="JZ401" s="99">
        <f t="shared" si="1285"/>
        <v>0</v>
      </c>
      <c r="KA401" s="99">
        <f t="shared" si="1286"/>
        <v>0</v>
      </c>
      <c r="KB401" s="99">
        <f t="shared" si="1287"/>
        <v>0</v>
      </c>
      <c r="KC401" s="99">
        <f t="shared" si="1288"/>
        <v>0</v>
      </c>
      <c r="KD401" s="99">
        <f t="shared" si="1289"/>
        <v>0</v>
      </c>
      <c r="KE401" s="99">
        <f t="shared" si="1290"/>
        <v>0</v>
      </c>
      <c r="KF401" s="99">
        <f t="shared" si="1191"/>
        <v>0</v>
      </c>
      <c r="KG401" s="99">
        <f t="shared" si="1192"/>
        <v>0</v>
      </c>
      <c r="KH401" s="99">
        <f t="shared" si="1193"/>
        <v>0</v>
      </c>
      <c r="KI401" s="94">
        <f t="shared" si="1355"/>
        <v>-1</v>
      </c>
      <c r="KJ401" s="94">
        <f t="shared" si="1356"/>
        <v>0.32263361014758246</v>
      </c>
      <c r="KK401" s="94">
        <f t="shared" si="1357"/>
        <v>-0.22451944140919866</v>
      </c>
      <c r="KL401" s="94">
        <f t="shared" si="1358"/>
        <v>0.13342799955935103</v>
      </c>
      <c r="KM401" s="94">
        <f t="shared" si="1359"/>
        <v>-5.8481710496907542E-3</v>
      </c>
      <c r="KN401" s="392">
        <f t="shared" si="1360"/>
        <v>-0.30885873902633681</v>
      </c>
      <c r="KO401" s="364">
        <f t="shared" si="1361"/>
        <v>-0.20017277486910992</v>
      </c>
      <c r="KP401" s="364">
        <f t="shared" si="1362"/>
        <v>4.8828688847604551E-2</v>
      </c>
      <c r="KQ401" s="364">
        <f t="shared" si="1363"/>
        <v>-4.3817590625201214E-2</v>
      </c>
      <c r="KR401" s="308"/>
      <c r="KS401" s="308">
        <f t="shared" si="1291"/>
        <v>0.20017277486910992</v>
      </c>
      <c r="KT401" s="395">
        <f t="shared" si="1292"/>
        <v>0.15134408602150537</v>
      </c>
      <c r="KU401" s="308">
        <f t="shared" si="1293"/>
        <v>0.19516167664670658</v>
      </c>
      <c r="KV401" s="308">
        <f t="shared" si="1294"/>
        <v>0.17218709677419355</v>
      </c>
      <c r="KW401" s="308">
        <f t="shared" si="1295"/>
        <v>0.17319999999999999</v>
      </c>
      <c r="KX401" s="308">
        <f t="shared" si="1296"/>
        <v>0.25059999999999999</v>
      </c>
      <c r="KY401" s="308">
        <f t="shared" si="1297"/>
        <v>0.17821084337349397</v>
      </c>
      <c r="KZ401" s="308">
        <f t="shared" si="1298"/>
        <v>0.17982666666666666</v>
      </c>
      <c r="LA401" s="308">
        <f t="shared" si="1299"/>
        <v>0.17599173553719011</v>
      </c>
      <c r="LB401" s="308">
        <f t="shared" si="1300"/>
        <v>0.15820000000000001</v>
      </c>
      <c r="LC401" s="308">
        <f t="shared" si="1194"/>
        <v>0.15814529914529915</v>
      </c>
    </row>
    <row r="402" spans="1:315" s="1" customFormat="1" ht="15.75" customHeight="1" x14ac:dyDescent="0.3">
      <c r="A402" s="379" t="s">
        <v>525</v>
      </c>
      <c r="B402" s="171">
        <v>66031012</v>
      </c>
      <c r="C402" t="s">
        <v>511</v>
      </c>
      <c r="D402" s="336"/>
      <c r="E402">
        <v>1</v>
      </c>
      <c r="F402"/>
      <c r="G402">
        <v>222300</v>
      </c>
      <c r="H402"/>
      <c r="I402" s="190">
        <v>45105</v>
      </c>
      <c r="J402" s="176"/>
      <c r="K402" s="176" t="s">
        <v>132</v>
      </c>
      <c r="L402" s="178" t="s">
        <v>132</v>
      </c>
      <c r="M402" s="178" t="s">
        <v>132</v>
      </c>
      <c r="N402" s="178" t="s">
        <v>132</v>
      </c>
      <c r="O402" s="178" t="s">
        <v>132</v>
      </c>
      <c r="P402" s="178" t="s">
        <v>132</v>
      </c>
      <c r="Q402" s="94" t="e">
        <f t="shared" si="1301"/>
        <v>#DIV/0!</v>
      </c>
      <c r="R402" s="94" t="e">
        <f t="shared" si="1302"/>
        <v>#DIV/0!</v>
      </c>
      <c r="S402" s="94" t="e">
        <f t="shared" si="1303"/>
        <v>#DIV/0!</v>
      </c>
      <c r="T402" s="94" t="e">
        <f t="shared" si="1304"/>
        <v>#DIV/0!</v>
      </c>
      <c r="U402" s="94" t="e">
        <f t="shared" si="1305"/>
        <v>#DIV/0!</v>
      </c>
      <c r="V402" s="94" t="e">
        <f t="shared" si="1306"/>
        <v>#DIV/0!</v>
      </c>
      <c r="W402" s="362">
        <f t="shared" si="1307"/>
        <v>0</v>
      </c>
      <c r="X402" s="362">
        <f t="shared" si="1308"/>
        <v>0</v>
      </c>
      <c r="Y402" s="362">
        <f t="shared" si="1309"/>
        <v>0</v>
      </c>
      <c r="Z402" s="100"/>
      <c r="AA402" s="396"/>
      <c r="AB402" s="208"/>
      <c r="AC402" s="208"/>
      <c r="AD402" s="208"/>
      <c r="AE402" s="208"/>
      <c r="AF402" s="100"/>
      <c r="AG402" s="103"/>
      <c r="AH402" s="103"/>
      <c r="AI402" s="103"/>
      <c r="AJ402" s="103"/>
      <c r="AK402" s="101"/>
      <c r="AL402" s="94">
        <f t="shared" si="1170"/>
        <v>-1</v>
      </c>
      <c r="AM402" s="94">
        <f t="shared" si="1171"/>
        <v>-0.20180187299956531</v>
      </c>
      <c r="AN402" s="94">
        <f t="shared" si="1195"/>
        <v>0.52764698780635033</v>
      </c>
      <c r="AO402" s="94">
        <f t="shared" si="1196"/>
        <v>4.4909801942727375E-2</v>
      </c>
      <c r="AP402" s="94">
        <f t="shared" si="1197"/>
        <v>-0.12078527062999117</v>
      </c>
      <c r="AQ402" s="94">
        <f t="shared" si="1198"/>
        <v>-5.2045000525707E-2</v>
      </c>
      <c r="AR402" s="362">
        <f t="shared" si="1172"/>
        <v>-20.2</v>
      </c>
      <c r="AS402" s="362">
        <f t="shared" si="1199"/>
        <v>-5.1069999999999993</v>
      </c>
      <c r="AT402" s="362">
        <f t="shared" si="1200"/>
        <v>8.7409999999999997</v>
      </c>
      <c r="AU402" s="266"/>
      <c r="AV402" s="266">
        <v>20.2</v>
      </c>
      <c r="AW402" s="201">
        <v>25.306999999999999</v>
      </c>
      <c r="AX402" s="201">
        <v>16.565999999999999</v>
      </c>
      <c r="AY402" s="201">
        <v>15.853999999999999</v>
      </c>
      <c r="AZ402" s="205">
        <v>18.032</v>
      </c>
      <c r="BA402" s="267">
        <v>19.021999999999998</v>
      </c>
      <c r="BB402" s="220">
        <v>19.661999999999999</v>
      </c>
      <c r="BC402" s="219">
        <v>21.103999999999999</v>
      </c>
      <c r="BD402" s="219">
        <v>24.154</v>
      </c>
      <c r="BE402" s="219">
        <v>25.189</v>
      </c>
      <c r="BF402" s="220">
        <v>25.587</v>
      </c>
      <c r="BG402" s="94">
        <f t="shared" si="1173"/>
        <v>1</v>
      </c>
      <c r="BH402" s="94">
        <f t="shared" si="1201"/>
        <v>-10.359922178988327</v>
      </c>
      <c r="BI402" s="94">
        <f t="shared" si="1202"/>
        <v>-0.73735309146653039</v>
      </c>
      <c r="BJ402" s="94">
        <f t="shared" si="1203"/>
        <v>0.84274952919020718</v>
      </c>
      <c r="BK402" s="94">
        <f t="shared" si="1204"/>
        <v>-0.65708750403616412</v>
      </c>
      <c r="BL402" s="94">
        <f t="shared" si="1205"/>
        <v>-0.19829148330313229</v>
      </c>
      <c r="BM402" s="362">
        <f t="shared" si="1174"/>
        <v>4.8109999999999999</v>
      </c>
      <c r="BN402" s="362">
        <f t="shared" si="1206"/>
        <v>-5.3250000000000002</v>
      </c>
      <c r="BO402" s="362">
        <f t="shared" si="1207"/>
        <v>-1.4430000000000001</v>
      </c>
      <c r="BP402" s="266"/>
      <c r="BQ402" s="266">
        <v>-4.8109999999999999</v>
      </c>
      <c r="BR402" s="201">
        <v>0.51400000000000001</v>
      </c>
      <c r="BS402" s="201">
        <v>1.9570000000000001</v>
      </c>
      <c r="BT402" s="201">
        <v>1.0620000000000001</v>
      </c>
      <c r="BU402" s="201">
        <v>3.097</v>
      </c>
      <c r="BV402" s="266">
        <v>3.863</v>
      </c>
      <c r="BW402" s="101">
        <v>4.2519999999999998</v>
      </c>
      <c r="BX402" s="103">
        <v>2.4980000000000002</v>
      </c>
      <c r="BY402" s="103">
        <v>4.258</v>
      </c>
      <c r="BZ402" s="103">
        <v>4.9210000000000003</v>
      </c>
      <c r="CA402" s="103">
        <v>1.2709999999999999</v>
      </c>
      <c r="CB402" s="94">
        <f t="shared" si="1175"/>
        <v>1</v>
      </c>
      <c r="CC402" s="94">
        <f t="shared" si="1208"/>
        <v>-10.896078431372548</v>
      </c>
      <c r="CD402" s="94">
        <f t="shared" si="1209"/>
        <v>-0.70140515222482436</v>
      </c>
      <c r="CE402" s="94">
        <f t="shared" si="1210"/>
        <v>1.9347079037800687</v>
      </c>
      <c r="CF402" s="94">
        <f t="shared" si="1211"/>
        <v>-0.74805194805194808</v>
      </c>
      <c r="CG402" s="94">
        <f t="shared" si="1212"/>
        <v>-0.24485125858123571</v>
      </c>
      <c r="CH402" s="362">
        <f t="shared" si="1176"/>
        <v>5.0469999999999997</v>
      </c>
      <c r="CI402" s="362">
        <f t="shared" si="1213"/>
        <v>-5.5569999999999995</v>
      </c>
      <c r="CJ402" s="362">
        <f t="shared" si="1214"/>
        <v>-1.198</v>
      </c>
      <c r="CK402" s="100"/>
      <c r="CL402" s="100">
        <v>-5.0469999999999997</v>
      </c>
      <c r="CM402" s="208">
        <v>0.51</v>
      </c>
      <c r="CN402" s="208">
        <v>1.708</v>
      </c>
      <c r="CO402" s="208">
        <v>0.58199999999999996</v>
      </c>
      <c r="CP402" s="208">
        <v>2.31</v>
      </c>
      <c r="CQ402" s="100">
        <v>3.0590000000000002</v>
      </c>
      <c r="CR402" s="102">
        <v>3.0219999999999998</v>
      </c>
      <c r="CS402" s="102">
        <v>1.024</v>
      </c>
      <c r="CT402" s="102">
        <v>4.5190000000000001</v>
      </c>
      <c r="CU402" s="102">
        <v>4.29</v>
      </c>
      <c r="CV402" s="102">
        <v>0.34899999999999998</v>
      </c>
      <c r="CW402" s="94">
        <f t="shared" si="1177"/>
        <v>1</v>
      </c>
      <c r="CX402" s="94">
        <f t="shared" si="1215"/>
        <v>-11.359580052493438</v>
      </c>
      <c r="CY402" s="94">
        <f t="shared" si="1216"/>
        <v>-0.71693907875185736</v>
      </c>
      <c r="CZ402" s="94">
        <f t="shared" si="1217"/>
        <v>2.0383747178329572</v>
      </c>
      <c r="DA402" s="94">
        <f t="shared" si="1218"/>
        <v>-0.75347801892042288</v>
      </c>
      <c r="DB402" s="94">
        <f t="shared" si="1219"/>
        <v>-0.25031289111389232</v>
      </c>
      <c r="DC402" s="362">
        <f t="shared" si="1178"/>
        <v>3.9470000000000001</v>
      </c>
      <c r="DD402" s="362">
        <f t="shared" si="1220"/>
        <v>-4.3280000000000003</v>
      </c>
      <c r="DE402" s="362">
        <f t="shared" si="1221"/>
        <v>-0.96500000000000008</v>
      </c>
      <c r="DF402" s="266"/>
      <c r="DG402" s="266">
        <v>-3.9470000000000001</v>
      </c>
      <c r="DH402" s="201">
        <v>0.38100000000000001</v>
      </c>
      <c r="DI402" s="201">
        <v>1.3460000000000001</v>
      </c>
      <c r="DJ402" s="201">
        <v>0.443</v>
      </c>
      <c r="DK402" s="201">
        <v>1.7969999999999999</v>
      </c>
      <c r="DL402" s="266">
        <v>2.3969999999999998</v>
      </c>
      <c r="DM402" s="103">
        <v>2.34</v>
      </c>
      <c r="DN402" s="103">
        <v>0.75600000000000001</v>
      </c>
      <c r="DO402" s="103">
        <v>3.6349999999999998</v>
      </c>
      <c r="DP402" s="103">
        <v>3.3050000000000002</v>
      </c>
      <c r="DQ402" s="103">
        <v>0.153</v>
      </c>
      <c r="DR402" s="94">
        <f t="shared" si="1179"/>
        <v>-1</v>
      </c>
      <c r="DS402" s="94">
        <f t="shared" si="1222"/>
        <v>-0.27072618802715492</v>
      </c>
      <c r="DT402" s="94">
        <f t="shared" si="1223"/>
        <v>2.6827207435572469E-2</v>
      </c>
      <c r="DU402" s="94">
        <f t="shared" si="1224"/>
        <v>5.1532652154597937E-2</v>
      </c>
      <c r="DV402" s="94">
        <f t="shared" si="1225"/>
        <v>-0.10336586337382994</v>
      </c>
      <c r="DW402" s="94">
        <f t="shared" si="1226"/>
        <v>5.5867096593298797E-2</v>
      </c>
      <c r="DX402" s="362">
        <f t="shared" si="1180"/>
        <v>-10.635</v>
      </c>
      <c r="DY402" s="362">
        <f t="shared" si="1227"/>
        <v>-3.9480000000000004</v>
      </c>
      <c r="DZ402" s="362">
        <f t="shared" si="1228"/>
        <v>0.38100000000000023</v>
      </c>
      <c r="EA402" s="100"/>
      <c r="EB402" s="100">
        <v>10.635</v>
      </c>
      <c r="EC402" s="208">
        <v>14.583</v>
      </c>
      <c r="ED402" s="208">
        <v>14.202</v>
      </c>
      <c r="EE402" s="208">
        <v>13.506</v>
      </c>
      <c r="EF402" s="208">
        <v>15.063000000000001</v>
      </c>
      <c r="EG402" s="100">
        <v>14.266</v>
      </c>
      <c r="EH402" s="102">
        <v>12.169</v>
      </c>
      <c r="EI402" s="102">
        <v>12.85</v>
      </c>
      <c r="EJ402" s="102">
        <v>13.079000000000001</v>
      </c>
      <c r="EK402" s="102">
        <v>10.948</v>
      </c>
      <c r="EL402" s="102">
        <v>18.635999999999999</v>
      </c>
      <c r="EM402" s="94">
        <f t="shared" si="1181"/>
        <v>-1</v>
      </c>
      <c r="EN402" s="94">
        <f t="shared" si="1229"/>
        <v>4.3338286280336091E-3</v>
      </c>
      <c r="EO402" s="94">
        <f t="shared" si="1230"/>
        <v>-9.8330104705621792E-3</v>
      </c>
      <c r="EP402" s="94">
        <f t="shared" si="1231"/>
        <v>7.1869597431463766E-3</v>
      </c>
      <c r="EQ402" s="94">
        <f t="shared" si="1232"/>
        <v>7.0371153642804246E-2</v>
      </c>
      <c r="ER402" s="94">
        <f t="shared" si="1233"/>
        <v>-7.5629841409476303E-2</v>
      </c>
      <c r="ES402" s="362">
        <f t="shared" si="1182"/>
        <v>-40.555</v>
      </c>
      <c r="ET402" s="362">
        <f t="shared" si="1234"/>
        <v>0.17499999999999716</v>
      </c>
      <c r="EU402" s="362">
        <f t="shared" si="1235"/>
        <v>-0.40099999999999625</v>
      </c>
      <c r="EV402" s="100"/>
      <c r="EW402" s="100">
        <v>40.555</v>
      </c>
      <c r="EX402" s="208">
        <v>40.380000000000003</v>
      </c>
      <c r="EY402" s="208">
        <v>40.780999999999999</v>
      </c>
      <c r="EZ402" s="208">
        <v>40.49</v>
      </c>
      <c r="FA402" s="208">
        <v>37.828000000000003</v>
      </c>
      <c r="FB402" s="100">
        <v>40.923000000000002</v>
      </c>
      <c r="FC402" s="102">
        <v>32.966000000000001</v>
      </c>
      <c r="FD402" s="102">
        <v>41.527999999999999</v>
      </c>
      <c r="FE402" s="102">
        <v>40.058999999999997</v>
      </c>
      <c r="FF402" s="102">
        <v>35.088000000000001</v>
      </c>
      <c r="FG402" s="102">
        <v>39.837000000000003</v>
      </c>
      <c r="FH402" s="94">
        <f t="shared" si="1183"/>
        <v>-1</v>
      </c>
      <c r="FI402" s="94">
        <f t="shared" si="1236"/>
        <v>-5.0847457627118647E-2</v>
      </c>
      <c r="FJ402" s="94">
        <f t="shared" si="1237"/>
        <v>-3.2786885245901641E-2</v>
      </c>
      <c r="FK402" s="94">
        <f t="shared" si="1238"/>
        <v>0.17307692307692307</v>
      </c>
      <c r="FL402" s="94">
        <f t="shared" si="1239"/>
        <v>-5.4545454545454543E-2</v>
      </c>
      <c r="FM402" s="94">
        <f t="shared" si="1240"/>
        <v>0</v>
      </c>
      <c r="FN402" s="362">
        <f t="shared" si="1184"/>
        <v>-56</v>
      </c>
      <c r="FO402" s="362">
        <f t="shared" si="1241"/>
        <v>-3</v>
      </c>
      <c r="FP402" s="362">
        <f t="shared" si="1242"/>
        <v>-2</v>
      </c>
      <c r="FQ402" s="486"/>
      <c r="FR402" s="486">
        <v>56</v>
      </c>
      <c r="FS402" s="2">
        <v>59</v>
      </c>
      <c r="FT402" s="2">
        <v>61</v>
      </c>
      <c r="FU402" s="2">
        <v>52</v>
      </c>
      <c r="FV402" s="2">
        <v>55</v>
      </c>
      <c r="FW402" s="486">
        <v>55</v>
      </c>
      <c r="FX402" s="96">
        <v>66</v>
      </c>
      <c r="FY402" s="96">
        <v>67</v>
      </c>
      <c r="FZ402" s="96">
        <v>59</v>
      </c>
      <c r="GA402" s="96">
        <v>53</v>
      </c>
      <c r="GB402" s="96">
        <v>60</v>
      </c>
      <c r="GC402" s="96"/>
      <c r="GD402" s="35"/>
      <c r="GE402" s="1" t="s">
        <v>118</v>
      </c>
      <c r="GF402" s="336"/>
      <c r="GG402" s="1">
        <v>6660</v>
      </c>
      <c r="GH402" s="1" t="s">
        <v>609</v>
      </c>
      <c r="GI402" s="18" t="s">
        <v>82</v>
      </c>
      <c r="GJ402" s="94">
        <f t="shared" si="1310"/>
        <v>1</v>
      </c>
      <c r="GK402" s="94">
        <f t="shared" si="1311"/>
        <v>-12.295844938022794</v>
      </c>
      <c r="GL402" s="94">
        <f t="shared" si="1312"/>
        <v>-0.71257717414783506</v>
      </c>
      <c r="GM402" s="94">
        <f t="shared" si="1313"/>
        <v>2.0259011874943269</v>
      </c>
      <c r="GN402" s="94">
        <f t="shared" si="1314"/>
        <v>-0.74134956016715969</v>
      </c>
      <c r="GO402" s="392">
        <f t="shared" si="1315"/>
        <v>-0.31936455455675156</v>
      </c>
      <c r="GP402" s="366">
        <f t="shared" si="1316"/>
        <v>0.40026964866365294</v>
      </c>
      <c r="GQ402" s="366">
        <f t="shared" si="1317"/>
        <v>-0.43570477112326733</v>
      </c>
      <c r="GR402" s="366">
        <f t="shared" si="1318"/>
        <v>-8.7850571202865768E-2</v>
      </c>
      <c r="GS402" s="94">
        <f t="shared" si="1185"/>
        <v>0</v>
      </c>
      <c r="GT402" s="94">
        <f t="shared" si="1243"/>
        <v>-0.40026964866365294</v>
      </c>
      <c r="GU402" s="392">
        <f t="shared" si="1244"/>
        <v>3.5435122459614381E-2</v>
      </c>
      <c r="GV402" s="94">
        <f t="shared" si="1245"/>
        <v>0.12328569366248016</v>
      </c>
      <c r="GW402" s="94">
        <f t="shared" si="1246"/>
        <v>4.0743463194371513E-2</v>
      </c>
      <c r="GX402" s="94">
        <f t="shared" si="1247"/>
        <v>0.15752327048313955</v>
      </c>
      <c r="GY402" s="94">
        <f t="shared" si="1248"/>
        <v>0.23143559674673728</v>
      </c>
      <c r="GZ402" s="94">
        <f t="shared" si="1249"/>
        <v>0.24157640193452976</v>
      </c>
      <c r="HA402" s="94">
        <f t="shared" si="1250"/>
        <v>7.8984920359443087E-2</v>
      </c>
      <c r="HB402" s="94">
        <f t="shared" si="1251"/>
        <v>0.37616015316102719</v>
      </c>
      <c r="HC402" s="94">
        <f t="shared" si="1252"/>
        <v>0.29002163331530556</v>
      </c>
      <c r="HD402" s="94">
        <f t="shared" si="1319"/>
        <v>1</v>
      </c>
      <c r="HE402" s="94">
        <f t="shared" si="1320"/>
        <v>-10.386058490997364</v>
      </c>
      <c r="HF402" s="94">
        <f t="shared" si="1321"/>
        <v>-0.73699711803176893</v>
      </c>
      <c r="HG402" s="94">
        <f t="shared" si="1322"/>
        <v>0.77579281203773387</v>
      </c>
      <c r="HH402" s="94">
        <f t="shared" si="1323"/>
        <v>-0.65519162938726672</v>
      </c>
      <c r="HI402" s="392">
        <f t="shared" si="1324"/>
        <v>-0.24778808408509267</v>
      </c>
      <c r="HJ402" s="366">
        <f t="shared" si="1325"/>
        <v>0.11888552542163464</v>
      </c>
      <c r="HK402" s="366">
        <f t="shared" si="1326"/>
        <v>-0.13155170745487721</v>
      </c>
      <c r="HL402" s="366">
        <f t="shared" si="1327"/>
        <v>-3.5493678187500384E-2</v>
      </c>
      <c r="HM402" s="94">
        <f t="shared" si="1186"/>
        <v>0</v>
      </c>
      <c r="HN402" s="94">
        <f t="shared" si="1253"/>
        <v>-0.11888552542163464</v>
      </c>
      <c r="HO402" s="392">
        <f t="shared" si="1254"/>
        <v>1.2666182033242566E-2</v>
      </c>
      <c r="HP402" s="94">
        <f t="shared" si="1255"/>
        <v>4.815986022074295E-2</v>
      </c>
      <c r="HQ402" s="94">
        <f t="shared" si="1256"/>
        <v>2.7120202252355778E-2</v>
      </c>
      <c r="HR402" s="94">
        <f t="shared" si="1257"/>
        <v>7.8652969486101759E-2</v>
      </c>
      <c r="HS402" s="94">
        <f t="shared" si="1258"/>
        <v>0.10456224877857324</v>
      </c>
      <c r="HT402" s="94">
        <f t="shared" si="1259"/>
        <v>0.11415684484656481</v>
      </c>
      <c r="HU402" s="94">
        <f t="shared" si="1260"/>
        <v>6.1235245811219939E-2</v>
      </c>
      <c r="HV402" s="94">
        <f t="shared" si="1261"/>
        <v>0.1133245505475934</v>
      </c>
      <c r="HW402" s="94">
        <f t="shared" si="1262"/>
        <v>0.13135802469135802</v>
      </c>
      <c r="HX402" s="94" t="e">
        <f t="shared" si="1328"/>
        <v>#VALUE!</v>
      </c>
      <c r="HY402" s="94">
        <f t="shared" si="1329"/>
        <v>-0.27387309758442896</v>
      </c>
      <c r="HZ402" s="94">
        <f t="shared" si="1330"/>
        <v>3.7024278019566113E-2</v>
      </c>
      <c r="IA402" s="94">
        <f t="shared" si="1331"/>
        <v>4.4029255921622178E-2</v>
      </c>
      <c r="IB402" s="94">
        <f t="shared" si="1332"/>
        <v>-0.16231474141035412</v>
      </c>
      <c r="IC402" s="392">
        <f t="shared" si="1333"/>
        <v>0.14225571518154717</v>
      </c>
      <c r="ID402" s="366" t="e">
        <f t="shared" si="1334"/>
        <v>#VALUE!</v>
      </c>
      <c r="IE402" s="366">
        <f t="shared" si="1335"/>
        <v>-9.8907661765074983E-2</v>
      </c>
      <c r="IF402" s="366">
        <f t="shared" si="1336"/>
        <v>1.2893720027313649E-2</v>
      </c>
      <c r="IG402" s="94" t="str">
        <f t="shared" si="1187"/>
        <v>i.a.</v>
      </c>
      <c r="IH402" s="94">
        <f t="shared" si="1263"/>
        <v>0.2622364689927259</v>
      </c>
      <c r="II402" s="392">
        <f t="shared" si="1264"/>
        <v>0.36114413075780089</v>
      </c>
      <c r="IJ402" s="94">
        <f t="shared" si="1265"/>
        <v>0.34825041073048724</v>
      </c>
      <c r="IK402" s="94">
        <f t="shared" si="1266"/>
        <v>0.33356384292417879</v>
      </c>
      <c r="IL402" s="94">
        <f t="shared" si="1267"/>
        <v>0.39819710267526698</v>
      </c>
      <c r="IM402" s="94">
        <f t="shared" si="1268"/>
        <v>0.34860591843217748</v>
      </c>
      <c r="IN402" s="94">
        <f t="shared" si="1269"/>
        <v>0.36913789965418919</v>
      </c>
      <c r="IO402" s="94">
        <f t="shared" si="1270"/>
        <v>0.30942978231554613</v>
      </c>
      <c r="IP402" s="94">
        <f t="shared" si="1271"/>
        <v>0.32649342220225169</v>
      </c>
      <c r="IQ402" s="94">
        <f t="shared" si="1272"/>
        <v>0.31201550387596899</v>
      </c>
      <c r="IR402" s="94">
        <f t="shared" si="1188"/>
        <v>0.46780631071616835</v>
      </c>
      <c r="IS402" s="94" t="e">
        <f t="shared" si="1337"/>
        <v>#VALUE!</v>
      </c>
      <c r="IT402" s="94" t="e">
        <f t="shared" si="1338"/>
        <v>#VALUE!</v>
      </c>
      <c r="IU402" s="94" t="e">
        <f t="shared" si="1339"/>
        <v>#VALUE!</v>
      </c>
      <c r="IV402" s="94" t="e">
        <f t="shared" si="1340"/>
        <v>#VALUE!</v>
      </c>
      <c r="IW402" s="94" t="e">
        <f t="shared" si="1341"/>
        <v>#VALUE!</v>
      </c>
      <c r="IX402" s="392" t="e">
        <f t="shared" si="1342"/>
        <v>#VALUE!</v>
      </c>
      <c r="IY402" s="366" t="e">
        <f t="shared" si="1343"/>
        <v>#VALUE!</v>
      </c>
      <c r="IZ402" s="366" t="e">
        <f t="shared" si="1344"/>
        <v>#VALUE!</v>
      </c>
      <c r="JA402" s="366" t="e">
        <f t="shared" si="1345"/>
        <v>#VALUE!</v>
      </c>
      <c r="JB402" s="392"/>
      <c r="JC402" s="94" t="str">
        <f t="shared" si="1273"/>
        <v>i.a.</v>
      </c>
      <c r="JD402" s="392" t="str">
        <f t="shared" si="1274"/>
        <v>i.a.</v>
      </c>
      <c r="JE402" s="94" t="str">
        <f t="shared" si="1275"/>
        <v>i.a.</v>
      </c>
      <c r="JF402" s="94" t="str">
        <f t="shared" si="1276"/>
        <v>i.a.</v>
      </c>
      <c r="JG402" s="94" t="str">
        <f t="shared" si="1277"/>
        <v>i.a.</v>
      </c>
      <c r="JH402" s="94" t="str">
        <f t="shared" si="1278"/>
        <v>i.a.</v>
      </c>
      <c r="JI402" s="94" t="str">
        <f t="shared" si="1279"/>
        <v>i.a.</v>
      </c>
      <c r="JJ402" s="94" t="str">
        <f t="shared" si="1280"/>
        <v>i.a.</v>
      </c>
      <c r="JK402" s="94" t="str">
        <f t="shared" si="1281"/>
        <v>i.a.</v>
      </c>
      <c r="JL402" s="94" t="str">
        <f t="shared" si="1282"/>
        <v>i.a.</v>
      </c>
      <c r="JM402" s="94" t="str">
        <f t="shared" si="1189"/>
        <v>i.a.</v>
      </c>
      <c r="JN402" s="94" t="e">
        <f t="shared" si="1346"/>
        <v>#VALUE!</v>
      </c>
      <c r="JO402" s="94" t="e">
        <f t="shared" si="1347"/>
        <v>#DIV/0!</v>
      </c>
      <c r="JP402" s="94" t="e">
        <f t="shared" si="1348"/>
        <v>#DIV/0!</v>
      </c>
      <c r="JQ402" s="94" t="e">
        <f t="shared" si="1349"/>
        <v>#DIV/0!</v>
      </c>
      <c r="JR402" s="94" t="e">
        <f t="shared" si="1350"/>
        <v>#DIV/0!</v>
      </c>
      <c r="JS402" s="392" t="e">
        <f t="shared" si="1351"/>
        <v>#DIV/0!</v>
      </c>
      <c r="JT402" s="364" t="e">
        <f t="shared" si="1352"/>
        <v>#VALUE!</v>
      </c>
      <c r="JU402" s="364">
        <f t="shared" si="1353"/>
        <v>0</v>
      </c>
      <c r="JV402" s="364">
        <f t="shared" si="1354"/>
        <v>0</v>
      </c>
      <c r="JW402" s="99" t="str">
        <f t="shared" si="1190"/>
        <v>i.a.</v>
      </c>
      <c r="JX402" s="99">
        <f t="shared" si="1283"/>
        <v>0</v>
      </c>
      <c r="JY402" s="393">
        <f t="shared" si="1284"/>
        <v>0</v>
      </c>
      <c r="JZ402" s="99">
        <f t="shared" si="1285"/>
        <v>0</v>
      </c>
      <c r="KA402" s="99">
        <f t="shared" si="1286"/>
        <v>0</v>
      </c>
      <c r="KB402" s="99">
        <f t="shared" si="1287"/>
        <v>0</v>
      </c>
      <c r="KC402" s="99">
        <f t="shared" si="1288"/>
        <v>0</v>
      </c>
      <c r="KD402" s="99">
        <f t="shared" si="1289"/>
        <v>0</v>
      </c>
      <c r="KE402" s="99">
        <f t="shared" si="1290"/>
        <v>0</v>
      </c>
      <c r="KF402" s="99">
        <f t="shared" si="1191"/>
        <v>0</v>
      </c>
      <c r="KG402" s="99">
        <f t="shared" si="1192"/>
        <v>0</v>
      </c>
      <c r="KH402" s="99">
        <f t="shared" si="1193"/>
        <v>0</v>
      </c>
      <c r="KI402" s="94">
        <f t="shared" si="1355"/>
        <v>1</v>
      </c>
      <c r="KJ402" s="94">
        <f t="shared" si="1356"/>
        <v>-11.426225490196078</v>
      </c>
      <c r="KK402" s="94">
        <f t="shared" si="1357"/>
        <v>-0.69128329297820823</v>
      </c>
      <c r="KL402" s="94">
        <f t="shared" si="1358"/>
        <v>1.5017182130584192</v>
      </c>
      <c r="KM402" s="94">
        <f t="shared" si="1359"/>
        <v>-0.73351648351648358</v>
      </c>
      <c r="KN402" s="392">
        <f t="shared" si="1360"/>
        <v>-0.24485125858123571</v>
      </c>
      <c r="KO402" s="364">
        <f t="shared" si="1361"/>
        <v>9.0124999999999997E-2</v>
      </c>
      <c r="KP402" s="364">
        <f t="shared" si="1362"/>
        <v>-9.8769067796610169E-2</v>
      </c>
      <c r="KQ402" s="364">
        <f t="shared" si="1363"/>
        <v>-1.9355932203389832E-2</v>
      </c>
      <c r="KR402" s="308"/>
      <c r="KS402" s="308">
        <f t="shared" si="1291"/>
        <v>-9.0124999999999997E-2</v>
      </c>
      <c r="KT402" s="395">
        <f t="shared" si="1292"/>
        <v>8.6440677966101703E-3</v>
      </c>
      <c r="KU402" s="308">
        <f t="shared" si="1293"/>
        <v>2.8000000000000001E-2</v>
      </c>
      <c r="KV402" s="308">
        <f t="shared" si="1294"/>
        <v>1.1192307692307692E-2</v>
      </c>
      <c r="KW402" s="308">
        <f t="shared" si="1295"/>
        <v>4.2000000000000003E-2</v>
      </c>
      <c r="KX402" s="308">
        <f t="shared" si="1296"/>
        <v>5.5618181818181824E-2</v>
      </c>
      <c r="KY402" s="308">
        <f t="shared" si="1297"/>
        <v>4.5787878787878787E-2</v>
      </c>
      <c r="KZ402" s="308">
        <f t="shared" si="1298"/>
        <v>1.5283582089552239E-2</v>
      </c>
      <c r="LA402" s="308">
        <f t="shared" si="1299"/>
        <v>7.6593220338983053E-2</v>
      </c>
      <c r="LB402" s="308">
        <f t="shared" si="1300"/>
        <v>8.0943396226415096E-2</v>
      </c>
      <c r="LC402" s="308">
        <f t="shared" si="1194"/>
        <v>5.8166666666666662E-3</v>
      </c>
    </row>
    <row r="403" spans="1:315" s="1" customFormat="1" ht="15.75" customHeight="1" x14ac:dyDescent="0.3">
      <c r="A403" s="348" t="s">
        <v>542</v>
      </c>
      <c r="B403" s="171">
        <v>37171840</v>
      </c>
      <c r="C403" t="s">
        <v>511</v>
      </c>
      <c r="D403" s="336"/>
      <c r="E403"/>
      <c r="F403"/>
      <c r="G403">
        <v>251200</v>
      </c>
      <c r="H403"/>
      <c r="I403" s="190">
        <v>45118</v>
      </c>
      <c r="J403" s="176"/>
      <c r="K403" s="176" t="s">
        <v>132</v>
      </c>
      <c r="L403" s="178" t="s">
        <v>132</v>
      </c>
      <c r="M403" s="178" t="s">
        <v>132</v>
      </c>
      <c r="N403" s="178" t="s">
        <v>132</v>
      </c>
      <c r="O403" s="181" t="s">
        <v>132</v>
      </c>
      <c r="P403" s="178" t="s">
        <v>132</v>
      </c>
      <c r="Q403" s="94" t="e">
        <f t="shared" si="1301"/>
        <v>#DIV/0!</v>
      </c>
      <c r="R403" s="94" t="e">
        <f t="shared" si="1302"/>
        <v>#DIV/0!</v>
      </c>
      <c r="S403" s="94" t="e">
        <f t="shared" si="1303"/>
        <v>#DIV/0!</v>
      </c>
      <c r="T403" s="94" t="e">
        <f t="shared" si="1304"/>
        <v>#DIV/0!</v>
      </c>
      <c r="U403" s="94" t="e">
        <f t="shared" si="1305"/>
        <v>#DIV/0!</v>
      </c>
      <c r="V403" s="94" t="e">
        <f t="shared" si="1306"/>
        <v>#DIV/0!</v>
      </c>
      <c r="W403" s="362">
        <f t="shared" si="1307"/>
        <v>0</v>
      </c>
      <c r="X403" s="362">
        <f t="shared" si="1308"/>
        <v>0</v>
      </c>
      <c r="Y403" s="362">
        <f t="shared" si="1309"/>
        <v>0</v>
      </c>
      <c r="Z403" s="100"/>
      <c r="AA403" s="396"/>
      <c r="AB403" s="208"/>
      <c r="AC403" s="208"/>
      <c r="AD403" s="208"/>
      <c r="AE403" s="208"/>
      <c r="AF403" s="100"/>
      <c r="AG403" s="103"/>
      <c r="AH403" s="103"/>
      <c r="AI403" s="103"/>
      <c r="AJ403" s="103"/>
      <c r="AK403" s="101"/>
      <c r="AL403" s="94">
        <f t="shared" si="1170"/>
        <v>-1</v>
      </c>
      <c r="AM403" s="94">
        <f t="shared" si="1171"/>
        <v>-0.32193507721399306</v>
      </c>
      <c r="AN403" s="94">
        <f t="shared" si="1195"/>
        <v>0.32235882475515726</v>
      </c>
      <c r="AO403" s="94">
        <f t="shared" si="1196"/>
        <v>-9.7083725305738472E-2</v>
      </c>
      <c r="AP403" s="94">
        <f t="shared" si="1197"/>
        <v>-0.48637417858523385</v>
      </c>
      <c r="AQ403" s="94">
        <f t="shared" si="1198"/>
        <v>0.18983557548579991</v>
      </c>
      <c r="AR403" s="362">
        <f t="shared" si="1172"/>
        <v>-4.3029999999999999</v>
      </c>
      <c r="AS403" s="362">
        <f t="shared" si="1199"/>
        <v>-2.0430000000000001</v>
      </c>
      <c r="AT403" s="362">
        <f t="shared" si="1200"/>
        <v>1.5469999999999997</v>
      </c>
      <c r="AU403" s="266"/>
      <c r="AV403" s="266">
        <v>4.3029999999999999</v>
      </c>
      <c r="AW403" s="201">
        <v>6.3460000000000001</v>
      </c>
      <c r="AX403" s="201">
        <v>4.7990000000000004</v>
      </c>
      <c r="AY403" s="201">
        <v>5.3150000000000004</v>
      </c>
      <c r="AZ403" s="201">
        <v>10.348000000000001</v>
      </c>
      <c r="BA403" s="266">
        <v>8.6969999999999992</v>
      </c>
      <c r="BB403" s="103">
        <v>9.3140000000000001</v>
      </c>
      <c r="BC403" s="103"/>
      <c r="BD403" s="103"/>
      <c r="BE403" s="103"/>
      <c r="BF403" s="101"/>
      <c r="BG403" s="94">
        <f t="shared" si="1173"/>
        <v>-1</v>
      </c>
      <c r="BH403" s="94">
        <f t="shared" si="1201"/>
        <v>-0.80615870509277532</v>
      </c>
      <c r="BI403" s="94">
        <f t="shared" si="1202"/>
        <v>4.717832957110609</v>
      </c>
      <c r="BJ403" s="94">
        <f t="shared" si="1203"/>
        <v>-0.28432956381260094</v>
      </c>
      <c r="BK403" s="94">
        <f t="shared" si="1204"/>
        <v>-0.12816901408450701</v>
      </c>
      <c r="BL403" s="94">
        <f t="shared" si="1205"/>
        <v>11.909090909090908</v>
      </c>
      <c r="BM403" s="362">
        <f t="shared" si="1174"/>
        <v>-0.49099999999999999</v>
      </c>
      <c r="BN403" s="362">
        <f t="shared" si="1206"/>
        <v>-2.0419999999999998</v>
      </c>
      <c r="BO403" s="362">
        <f t="shared" si="1207"/>
        <v>2.09</v>
      </c>
      <c r="BP403" s="266"/>
      <c r="BQ403" s="266">
        <v>0.49099999999999999</v>
      </c>
      <c r="BR403" s="201">
        <v>2.5329999999999999</v>
      </c>
      <c r="BS403" s="201">
        <v>0.443</v>
      </c>
      <c r="BT403" s="201">
        <v>0.61899999999999999</v>
      </c>
      <c r="BU403" s="201">
        <v>0.71</v>
      </c>
      <c r="BV403" s="266">
        <v>5.5E-2</v>
      </c>
      <c r="BW403" s="101">
        <v>0.69499999999999995</v>
      </c>
      <c r="BX403" s="103"/>
      <c r="BY403" s="103"/>
      <c r="BZ403" s="103"/>
      <c r="CA403" s="103"/>
      <c r="CB403" s="94">
        <f t="shared" si="1175"/>
        <v>-1</v>
      </c>
      <c r="CC403" s="94">
        <f t="shared" si="1208"/>
        <v>-0.81540342298288515</v>
      </c>
      <c r="CD403" s="94">
        <f t="shared" si="1209"/>
        <v>6.941747572815534</v>
      </c>
      <c r="CE403" s="94">
        <f t="shared" si="1210"/>
        <v>4.3275862068965516</v>
      </c>
      <c r="CF403" s="94">
        <f t="shared" si="1211"/>
        <v>-0.8299120234604106</v>
      </c>
      <c r="CG403" s="94">
        <f t="shared" si="1212"/>
        <v>2.9050279329608939</v>
      </c>
      <c r="CH403" s="362">
        <f t="shared" si="1176"/>
        <v>-0.45300000000000001</v>
      </c>
      <c r="CI403" s="362">
        <f t="shared" si="1213"/>
        <v>-2.0010000000000003</v>
      </c>
      <c r="CJ403" s="362">
        <f t="shared" si="1214"/>
        <v>2.145</v>
      </c>
      <c r="CK403" s="100"/>
      <c r="CL403" s="100">
        <v>0.45300000000000001</v>
      </c>
      <c r="CM403" s="208">
        <v>2.4540000000000002</v>
      </c>
      <c r="CN403" s="208">
        <v>0.309</v>
      </c>
      <c r="CO403" s="208">
        <v>5.8000000000000003E-2</v>
      </c>
      <c r="CP403" s="208">
        <v>0.34100000000000003</v>
      </c>
      <c r="CQ403" s="100">
        <v>-0.17899999999999999</v>
      </c>
      <c r="CR403" s="102">
        <v>0.28199999999999997</v>
      </c>
      <c r="CS403" s="102"/>
      <c r="CT403" s="102"/>
      <c r="CU403" s="102"/>
      <c r="CV403" s="102"/>
      <c r="CW403" s="94">
        <f t="shared" si="1177"/>
        <v>-1</v>
      </c>
      <c r="CX403" s="94">
        <f t="shared" si="1215"/>
        <v>-0.7984988452655889</v>
      </c>
      <c r="CY403" s="94">
        <f t="shared" si="1216"/>
        <v>5.5112781954887211</v>
      </c>
      <c r="CZ403" s="94">
        <f t="shared" si="1217"/>
        <v>4.9111111111111123</v>
      </c>
      <c r="DA403" s="94">
        <f t="shared" si="1218"/>
        <v>-0.65116279069767447</v>
      </c>
      <c r="DB403" s="94">
        <f t="shared" si="1219"/>
        <v>1.8775510204081636</v>
      </c>
      <c r="DC403" s="362">
        <f t="shared" si="1178"/>
        <v>-0.34899999999999998</v>
      </c>
      <c r="DD403" s="362">
        <f t="shared" si="1220"/>
        <v>-1.383</v>
      </c>
      <c r="DE403" s="362">
        <f t="shared" si="1221"/>
        <v>1.466</v>
      </c>
      <c r="DF403" s="266"/>
      <c r="DG403" s="266">
        <v>0.34899999999999998</v>
      </c>
      <c r="DH403" s="201">
        <v>1.732</v>
      </c>
      <c r="DI403" s="201">
        <v>0.26600000000000001</v>
      </c>
      <c r="DJ403" s="201">
        <v>4.4999999999999998E-2</v>
      </c>
      <c r="DK403" s="201">
        <v>0.129</v>
      </c>
      <c r="DL403" s="266">
        <v>-0.14699999999999999</v>
      </c>
      <c r="DM403" s="103">
        <v>0.20100000000000001</v>
      </c>
      <c r="DN403" s="103"/>
      <c r="DO403" s="103"/>
      <c r="DP403" s="103"/>
      <c r="DQ403" s="103"/>
      <c r="DR403" s="94">
        <f t="shared" si="1179"/>
        <v>-1</v>
      </c>
      <c r="DS403" s="94">
        <f t="shared" si="1222"/>
        <v>0.12839325018341896</v>
      </c>
      <c r="DT403" s="94">
        <f t="shared" si="1223"/>
        <v>1.7396984924623113</v>
      </c>
      <c r="DU403" s="94">
        <f t="shared" si="1224"/>
        <v>0.36675824175824179</v>
      </c>
      <c r="DV403" s="94">
        <f t="shared" si="1225"/>
        <v>6.588579795021951E-2</v>
      </c>
      <c r="DW403" s="94">
        <f t="shared" si="1226"/>
        <v>0.23285198555956677</v>
      </c>
      <c r="DX403" s="362">
        <f t="shared" si="1180"/>
        <v>-3.0760000000000001</v>
      </c>
      <c r="DY403" s="362">
        <f t="shared" si="1227"/>
        <v>0.35000000000000009</v>
      </c>
      <c r="DZ403" s="362">
        <f t="shared" si="1228"/>
        <v>1.7309999999999999</v>
      </c>
      <c r="EA403" s="100"/>
      <c r="EB403" s="100">
        <v>3.0760000000000001</v>
      </c>
      <c r="EC403" s="208">
        <v>2.726</v>
      </c>
      <c r="ED403" s="208">
        <v>0.995</v>
      </c>
      <c r="EE403" s="208">
        <v>0.72799999999999998</v>
      </c>
      <c r="EF403" s="208">
        <v>0.68300000000000005</v>
      </c>
      <c r="EG403" s="100">
        <v>0.55400000000000005</v>
      </c>
      <c r="EH403" s="102">
        <v>0.70099999999999996</v>
      </c>
      <c r="EI403" s="102"/>
      <c r="EJ403" s="102"/>
      <c r="EK403" s="102"/>
      <c r="EL403" s="102"/>
      <c r="EM403" s="94">
        <f t="shared" si="1181"/>
        <v>-1</v>
      </c>
      <c r="EN403" s="94">
        <f t="shared" si="1229"/>
        <v>0.12207248462645567</v>
      </c>
      <c r="EO403" s="94">
        <f t="shared" si="1230"/>
        <v>-0.14517391790627457</v>
      </c>
      <c r="EP403" s="94">
        <f t="shared" si="1231"/>
        <v>-0.38718300205620282</v>
      </c>
      <c r="EQ403" s="94">
        <f t="shared" si="1232"/>
        <v>-0.22535772120311126</v>
      </c>
      <c r="ER403" s="94">
        <f t="shared" si="1233"/>
        <v>0.44237249195895229</v>
      </c>
      <c r="ES403" s="362">
        <f t="shared" si="1182"/>
        <v>-17.152000000000001</v>
      </c>
      <c r="ET403" s="362">
        <f t="shared" si="1234"/>
        <v>1.8660000000000014</v>
      </c>
      <c r="EU403" s="362">
        <f t="shared" si="1235"/>
        <v>-2.5960000000000019</v>
      </c>
      <c r="EV403" s="100"/>
      <c r="EW403" s="100">
        <v>17.152000000000001</v>
      </c>
      <c r="EX403" s="208">
        <v>15.286</v>
      </c>
      <c r="EY403" s="208">
        <v>17.882000000000001</v>
      </c>
      <c r="EZ403" s="208">
        <v>29.18</v>
      </c>
      <c r="FA403" s="208">
        <v>37.668999999999997</v>
      </c>
      <c r="FB403" s="100">
        <v>26.116</v>
      </c>
      <c r="FC403" s="102">
        <v>17.18</v>
      </c>
      <c r="FD403" s="102"/>
      <c r="FE403" s="102"/>
      <c r="FF403" s="102"/>
      <c r="FG403" s="102"/>
      <c r="FH403" s="94">
        <f t="shared" si="1183"/>
        <v>-1</v>
      </c>
      <c r="FI403" s="94">
        <f t="shared" si="1236"/>
        <v>-0.33333333333333331</v>
      </c>
      <c r="FJ403" s="94">
        <f t="shared" si="1237"/>
        <v>0</v>
      </c>
      <c r="FK403" s="94">
        <f t="shared" si="1238"/>
        <v>0</v>
      </c>
      <c r="FL403" s="94">
        <f t="shared" si="1239"/>
        <v>-0.45454545454545453</v>
      </c>
      <c r="FM403" s="94">
        <f t="shared" si="1240"/>
        <v>0</v>
      </c>
      <c r="FN403" s="362">
        <f t="shared" si="1184"/>
        <v>-8</v>
      </c>
      <c r="FO403" s="362">
        <f t="shared" si="1241"/>
        <v>-4</v>
      </c>
      <c r="FP403" s="362">
        <f t="shared" si="1242"/>
        <v>0</v>
      </c>
      <c r="FQ403" s="486"/>
      <c r="FR403" s="486">
        <v>8</v>
      </c>
      <c r="FS403" s="2">
        <v>12</v>
      </c>
      <c r="FT403" s="2">
        <v>12</v>
      </c>
      <c r="FU403" s="2">
        <v>12</v>
      </c>
      <c r="FV403" s="2">
        <v>22</v>
      </c>
      <c r="FW403" s="486">
        <v>22</v>
      </c>
      <c r="FX403" s="96">
        <v>24</v>
      </c>
      <c r="FY403" s="96"/>
      <c r="FZ403" s="96"/>
      <c r="GA403" s="96"/>
      <c r="GB403" s="96"/>
      <c r="GC403" s="96"/>
      <c r="GD403" s="35"/>
      <c r="GE403" s="1" t="s">
        <v>81</v>
      </c>
      <c r="GF403" s="336"/>
      <c r="GG403" s="1">
        <v>2620</v>
      </c>
      <c r="GH403" s="1" t="s">
        <v>410</v>
      </c>
      <c r="GI403" s="18" t="s">
        <v>97</v>
      </c>
      <c r="GJ403" s="94">
        <f t="shared" si="1310"/>
        <v>-1</v>
      </c>
      <c r="GK403" s="94">
        <f t="shared" si="1311"/>
        <v>-0.88161257099609025</v>
      </c>
      <c r="GL403" s="94">
        <f t="shared" si="1312"/>
        <v>2.677406898135223</v>
      </c>
      <c r="GM403" s="94">
        <f t="shared" si="1313"/>
        <v>3.362869493865952</v>
      </c>
      <c r="GN403" s="94">
        <f t="shared" si="1314"/>
        <v>-0.85088672786713526</v>
      </c>
      <c r="GO403" s="387">
        <f t="shared" si="1315"/>
        <v>2.932748630449411</v>
      </c>
      <c r="GP403" s="366">
        <f t="shared" si="1316"/>
        <v>-0.15615305067218202</v>
      </c>
      <c r="GQ403" s="366">
        <f t="shared" si="1317"/>
        <v>-1.1628472180727791</v>
      </c>
      <c r="GR403" s="366">
        <f t="shared" si="1318"/>
        <v>0.96032354210537896</v>
      </c>
      <c r="GS403" s="94">
        <f t="shared" si="1185"/>
        <v>0</v>
      </c>
      <c r="GT403" s="94">
        <f t="shared" si="1243"/>
        <v>0.15615305067218202</v>
      </c>
      <c r="GU403" s="388">
        <f t="shared" si="1244"/>
        <v>1.3190002687449611</v>
      </c>
      <c r="GV403" s="94">
        <f t="shared" si="1245"/>
        <v>0.35867672663958217</v>
      </c>
      <c r="GW403" s="94">
        <f t="shared" si="1246"/>
        <v>8.221119773210489E-2</v>
      </c>
      <c r="GX403" s="94">
        <f t="shared" si="1247"/>
        <v>0.55133387227162489</v>
      </c>
      <c r="GY403" s="94">
        <f t="shared" si="1248"/>
        <v>-0.28525896414342633</v>
      </c>
      <c r="GZ403" s="94">
        <f t="shared" si="1249"/>
        <v>0.40228245363766046</v>
      </c>
      <c r="HA403" s="94" t="str">
        <f t="shared" si="1250"/>
        <v>Negativ EK</v>
      </c>
      <c r="HB403" s="94" t="str">
        <f t="shared" si="1251"/>
        <v>Negativ EK</v>
      </c>
      <c r="HC403" s="94" t="str">
        <f t="shared" si="1252"/>
        <v>Negativ EK</v>
      </c>
      <c r="HD403" s="94">
        <f t="shared" si="1319"/>
        <v>-1</v>
      </c>
      <c r="HE403" s="94">
        <f t="shared" si="1320"/>
        <v>-0.80179640947398656</v>
      </c>
      <c r="HF403" s="94">
        <f t="shared" si="1321"/>
        <v>7.1130202191129852</v>
      </c>
      <c r="HG403" s="94">
        <f t="shared" si="1322"/>
        <v>1.6570757483562914E-2</v>
      </c>
      <c r="HH403" s="94">
        <f t="shared" si="1323"/>
        <v>-0.16812907542940475</v>
      </c>
      <c r="HI403" s="387">
        <f t="shared" si="1324"/>
        <v>7.7624363094771498</v>
      </c>
      <c r="HJ403" s="366">
        <f t="shared" si="1325"/>
        <v>-3.0273136444910288E-2</v>
      </c>
      <c r="HK403" s="366">
        <f t="shared" si="1326"/>
        <v>-0.12246444194389822</v>
      </c>
      <c r="HL403" s="366">
        <f t="shared" si="1327"/>
        <v>0.13391134915928149</v>
      </c>
      <c r="HM403" s="94">
        <f t="shared" si="1186"/>
        <v>0</v>
      </c>
      <c r="HN403" s="94">
        <f t="shared" si="1253"/>
        <v>3.0273136444910288E-2</v>
      </c>
      <c r="HO403" s="388">
        <f t="shared" si="1254"/>
        <v>0.1527375783888085</v>
      </c>
      <c r="HP403" s="94">
        <f t="shared" si="1255"/>
        <v>1.8826229229527008E-2</v>
      </c>
      <c r="HQ403" s="94">
        <f t="shared" si="1256"/>
        <v>1.8519349578901705E-2</v>
      </c>
      <c r="HR403" s="94">
        <f t="shared" si="1257"/>
        <v>2.22622873716391E-2</v>
      </c>
      <c r="HS403" s="94">
        <f t="shared" si="1258"/>
        <v>2.540650406504065E-3</v>
      </c>
      <c r="HT403" s="94">
        <f t="shared" si="1259"/>
        <v>4.0454016298020951E-2</v>
      </c>
      <c r="HU403" s="94" t="str">
        <f t="shared" si="1260"/>
        <v>i.a.</v>
      </c>
      <c r="HV403" s="94" t="str">
        <f t="shared" si="1261"/>
        <v>i.a.</v>
      </c>
      <c r="HW403" s="94" t="str">
        <f t="shared" si="1262"/>
        <v>i.a.</v>
      </c>
      <c r="HX403" s="94" t="e">
        <f t="shared" si="1328"/>
        <v>#VALUE!</v>
      </c>
      <c r="HY403" s="94">
        <f t="shared" si="1329"/>
        <v>5.6331169719997529E-3</v>
      </c>
      <c r="HZ403" s="94">
        <f t="shared" si="1330"/>
        <v>2.2049776555155738</v>
      </c>
      <c r="IA403" s="94">
        <f t="shared" si="1331"/>
        <v>1.2302877471482772</v>
      </c>
      <c r="IB403" s="94">
        <f t="shared" si="1332"/>
        <v>0.37597162861503819</v>
      </c>
      <c r="IC403" s="387">
        <f t="shared" si="1333"/>
        <v>-0.14526102485137254</v>
      </c>
      <c r="ID403" s="366" t="e">
        <f t="shared" si="1334"/>
        <v>#VALUE!</v>
      </c>
      <c r="IE403" s="366">
        <f t="shared" si="1335"/>
        <v>1.0045712982906796E-3</v>
      </c>
      <c r="IF403" s="366">
        <f t="shared" si="1336"/>
        <v>0.12269056969231606</v>
      </c>
      <c r="IG403" s="94" t="str">
        <f t="shared" si="1187"/>
        <v>i.a.</v>
      </c>
      <c r="IH403" s="94">
        <f t="shared" si="1263"/>
        <v>0.17933768656716417</v>
      </c>
      <c r="II403" s="388">
        <f t="shared" si="1264"/>
        <v>0.17833311526887349</v>
      </c>
      <c r="IJ403" s="94">
        <f t="shared" si="1265"/>
        <v>5.5642545576557428E-2</v>
      </c>
      <c r="IK403" s="94">
        <f t="shared" si="1266"/>
        <v>2.4948594928032898E-2</v>
      </c>
      <c r="IL403" s="94">
        <f t="shared" si="1267"/>
        <v>1.8131620165122517E-2</v>
      </c>
      <c r="IM403" s="94">
        <f t="shared" si="1268"/>
        <v>2.1213049471588301E-2</v>
      </c>
      <c r="IN403" s="94">
        <f t="shared" si="1269"/>
        <v>4.0803259604190921E-2</v>
      </c>
      <c r="IO403" s="94" t="str">
        <f t="shared" si="1270"/>
        <v>i.a.</v>
      </c>
      <c r="IP403" s="94" t="str">
        <f t="shared" si="1271"/>
        <v>i.a.</v>
      </c>
      <c r="IQ403" s="94" t="str">
        <f t="shared" si="1272"/>
        <v>i.a.</v>
      </c>
      <c r="IR403" s="94" t="str">
        <f t="shared" si="1188"/>
        <v>i.a.</v>
      </c>
      <c r="IS403" s="94" t="e">
        <f t="shared" si="1337"/>
        <v>#VALUE!</v>
      </c>
      <c r="IT403" s="94" t="e">
        <f t="shared" si="1338"/>
        <v>#VALUE!</v>
      </c>
      <c r="IU403" s="94" t="e">
        <f t="shared" si="1339"/>
        <v>#VALUE!</v>
      </c>
      <c r="IV403" s="94" t="e">
        <f t="shared" si="1340"/>
        <v>#VALUE!</v>
      </c>
      <c r="IW403" s="94" t="e">
        <f t="shared" si="1341"/>
        <v>#VALUE!</v>
      </c>
      <c r="IX403" s="387" t="e">
        <f t="shared" si="1342"/>
        <v>#VALUE!</v>
      </c>
      <c r="IY403" s="366" t="e">
        <f t="shared" si="1343"/>
        <v>#VALUE!</v>
      </c>
      <c r="IZ403" s="366" t="e">
        <f t="shared" si="1344"/>
        <v>#VALUE!</v>
      </c>
      <c r="JA403" s="366" t="e">
        <f t="shared" si="1345"/>
        <v>#VALUE!</v>
      </c>
      <c r="JB403" s="392"/>
      <c r="JC403" s="94" t="str">
        <f t="shared" si="1273"/>
        <v>i.a.</v>
      </c>
      <c r="JD403" s="388" t="str">
        <f t="shared" si="1274"/>
        <v>i.a.</v>
      </c>
      <c r="JE403" s="94" t="str">
        <f t="shared" si="1275"/>
        <v>i.a.</v>
      </c>
      <c r="JF403" s="94" t="str">
        <f t="shared" si="1276"/>
        <v>i.a.</v>
      </c>
      <c r="JG403" s="94" t="str">
        <f t="shared" si="1277"/>
        <v>i.a.</v>
      </c>
      <c r="JH403" s="94" t="str">
        <f t="shared" si="1278"/>
        <v>i.a.</v>
      </c>
      <c r="JI403" s="94" t="str">
        <f t="shared" si="1279"/>
        <v>i.a.</v>
      </c>
      <c r="JJ403" s="94" t="str">
        <f t="shared" si="1280"/>
        <v>i.a.</v>
      </c>
      <c r="JK403" s="94" t="str">
        <f t="shared" si="1281"/>
        <v>i.a.</v>
      </c>
      <c r="JL403" s="94" t="str">
        <f t="shared" si="1282"/>
        <v>i.a.</v>
      </c>
      <c r="JM403" s="94" t="str">
        <f t="shared" si="1189"/>
        <v>i.a.</v>
      </c>
      <c r="JN403" s="94" t="e">
        <f t="shared" si="1346"/>
        <v>#VALUE!</v>
      </c>
      <c r="JO403" s="94" t="e">
        <f t="shared" si="1347"/>
        <v>#DIV/0!</v>
      </c>
      <c r="JP403" s="94" t="e">
        <f t="shared" si="1348"/>
        <v>#DIV/0!</v>
      </c>
      <c r="JQ403" s="94" t="e">
        <f t="shared" si="1349"/>
        <v>#DIV/0!</v>
      </c>
      <c r="JR403" s="94" t="e">
        <f t="shared" si="1350"/>
        <v>#DIV/0!</v>
      </c>
      <c r="JS403" s="387" t="e">
        <f t="shared" si="1351"/>
        <v>#DIV/0!</v>
      </c>
      <c r="JT403" s="364" t="e">
        <f t="shared" si="1352"/>
        <v>#VALUE!</v>
      </c>
      <c r="JU403" s="364">
        <f t="shared" si="1353"/>
        <v>0</v>
      </c>
      <c r="JV403" s="364">
        <f t="shared" si="1354"/>
        <v>0</v>
      </c>
      <c r="JW403" s="99" t="str">
        <f t="shared" si="1190"/>
        <v>i.a.</v>
      </c>
      <c r="JX403" s="99">
        <f t="shared" si="1283"/>
        <v>0</v>
      </c>
      <c r="JY403" s="389">
        <f t="shared" si="1284"/>
        <v>0</v>
      </c>
      <c r="JZ403" s="99">
        <f t="shared" si="1285"/>
        <v>0</v>
      </c>
      <c r="KA403" s="99">
        <f t="shared" si="1286"/>
        <v>0</v>
      </c>
      <c r="KB403" s="99">
        <f t="shared" si="1287"/>
        <v>0</v>
      </c>
      <c r="KC403" s="99">
        <f t="shared" si="1288"/>
        <v>0</v>
      </c>
      <c r="KD403" s="99">
        <f t="shared" si="1289"/>
        <v>0</v>
      </c>
      <c r="KE403" s="99" t="str">
        <f t="shared" si="1290"/>
        <v>i.a.</v>
      </c>
      <c r="KF403" s="99" t="str">
        <f t="shared" si="1191"/>
        <v>i.a.</v>
      </c>
      <c r="KG403" s="99" t="str">
        <f t="shared" si="1192"/>
        <v>i.a.</v>
      </c>
      <c r="KH403" s="99" t="str">
        <f t="shared" si="1193"/>
        <v>i.a.</v>
      </c>
      <c r="KI403" s="94">
        <f t="shared" si="1355"/>
        <v>-1</v>
      </c>
      <c r="KJ403" s="94">
        <f t="shared" si="1356"/>
        <v>-0.72310513447432756</v>
      </c>
      <c r="KK403" s="94">
        <f t="shared" si="1357"/>
        <v>6.9417475728155349</v>
      </c>
      <c r="KL403" s="94">
        <f t="shared" si="1358"/>
        <v>4.3275862068965516</v>
      </c>
      <c r="KM403" s="94">
        <f t="shared" si="1359"/>
        <v>-0.68817204301075274</v>
      </c>
      <c r="KN403" s="387">
        <f t="shared" si="1360"/>
        <v>2.9050279329608939</v>
      </c>
      <c r="KO403" s="364">
        <f t="shared" si="1361"/>
        <v>-5.6625000000000002E-2</v>
      </c>
      <c r="KP403" s="364">
        <f t="shared" si="1362"/>
        <v>-0.14787500000000001</v>
      </c>
      <c r="KQ403" s="364">
        <f t="shared" si="1363"/>
        <v>0.17875000000000002</v>
      </c>
      <c r="KR403" s="308"/>
      <c r="KS403" s="308">
        <f t="shared" si="1291"/>
        <v>5.6625000000000002E-2</v>
      </c>
      <c r="KT403" s="390">
        <f t="shared" si="1292"/>
        <v>0.20450000000000002</v>
      </c>
      <c r="KU403" s="308">
        <f t="shared" si="1293"/>
        <v>2.5749999999999999E-2</v>
      </c>
      <c r="KV403" s="308">
        <f t="shared" si="1294"/>
        <v>4.8333333333333336E-3</v>
      </c>
      <c r="KW403" s="308">
        <f t="shared" si="1295"/>
        <v>1.5500000000000002E-2</v>
      </c>
      <c r="KX403" s="308">
        <f t="shared" si="1296"/>
        <v>-8.136363636363636E-3</v>
      </c>
      <c r="KY403" s="308">
        <f t="shared" si="1297"/>
        <v>1.1749999999999998E-2</v>
      </c>
      <c r="KZ403" s="308" t="str">
        <f t="shared" si="1298"/>
        <v>i.a.</v>
      </c>
      <c r="LA403" s="308" t="str">
        <f t="shared" si="1299"/>
        <v>i.a.</v>
      </c>
      <c r="LB403" s="308" t="str">
        <f t="shared" si="1300"/>
        <v>i.a.</v>
      </c>
      <c r="LC403" s="308" t="str">
        <f t="shared" si="1194"/>
        <v>i.a.</v>
      </c>
    </row>
    <row r="404" spans="1:315" s="1" customFormat="1" ht="15.75" customHeight="1" x14ac:dyDescent="0.3">
      <c r="A404" s="348" t="s">
        <v>527</v>
      </c>
      <c r="B404" s="171">
        <v>12499191</v>
      </c>
      <c r="C404" t="s">
        <v>511</v>
      </c>
      <c r="D404" s="336"/>
      <c r="E404">
        <v>1</v>
      </c>
      <c r="F404"/>
      <c r="G404">
        <v>162300</v>
      </c>
      <c r="H404"/>
      <c r="I404" s="190">
        <v>45096</v>
      </c>
      <c r="J404" s="176"/>
      <c r="K404" s="176" t="s">
        <v>132</v>
      </c>
      <c r="L404" s="178" t="s">
        <v>132</v>
      </c>
      <c r="M404" s="178" t="s">
        <v>132</v>
      </c>
      <c r="N404" s="178" t="s">
        <v>129</v>
      </c>
      <c r="O404" s="178" t="s">
        <v>129</v>
      </c>
      <c r="P404" s="178" t="s">
        <v>129</v>
      </c>
      <c r="Q404" s="94" t="e">
        <f t="shared" si="1301"/>
        <v>#DIV/0!</v>
      </c>
      <c r="R404" s="94" t="e">
        <f t="shared" si="1302"/>
        <v>#DIV/0!</v>
      </c>
      <c r="S404" s="94" t="e">
        <f t="shared" si="1303"/>
        <v>#DIV/0!</v>
      </c>
      <c r="T404" s="94" t="e">
        <f t="shared" si="1304"/>
        <v>#DIV/0!</v>
      </c>
      <c r="U404" s="94" t="e">
        <f t="shared" si="1305"/>
        <v>#DIV/0!</v>
      </c>
      <c r="V404" s="94" t="e">
        <f t="shared" si="1306"/>
        <v>#DIV/0!</v>
      </c>
      <c r="W404" s="362">
        <f t="shared" si="1307"/>
        <v>0</v>
      </c>
      <c r="X404" s="362">
        <f t="shared" si="1308"/>
        <v>0</v>
      </c>
      <c r="Y404" s="362">
        <f t="shared" si="1309"/>
        <v>0</v>
      </c>
      <c r="Z404" s="100"/>
      <c r="AA404" s="396"/>
      <c r="AB404" s="208"/>
      <c r="AC404" s="208"/>
      <c r="AD404" s="208"/>
      <c r="AE404" s="228"/>
      <c r="AF404" s="203"/>
      <c r="AG404" s="219"/>
      <c r="AH404" s="219"/>
      <c r="AI404" s="219"/>
      <c r="AJ404" s="219"/>
      <c r="AK404" s="220"/>
      <c r="AL404" s="94">
        <f t="shared" si="1170"/>
        <v>-1</v>
      </c>
      <c r="AM404" s="94">
        <f t="shared" si="1171"/>
        <v>-0.40768830599895961</v>
      </c>
      <c r="AN404" s="94">
        <f t="shared" si="1195"/>
        <v>-0.13247030878859853</v>
      </c>
      <c r="AO404" s="94">
        <f t="shared" si="1196"/>
        <v>0.54119305181849797</v>
      </c>
      <c r="AP404" s="94">
        <f t="shared" si="1197"/>
        <v>6.9599436156466576E-2</v>
      </c>
      <c r="AQ404" s="94">
        <f t="shared" si="1198"/>
        <v>-8.4623655913978399E-2</v>
      </c>
      <c r="AR404" s="362">
        <f t="shared" si="1172"/>
        <v>-43.265999999999998</v>
      </c>
      <c r="AS404" s="362">
        <f t="shared" si="1199"/>
        <v>-29.780000000000008</v>
      </c>
      <c r="AT404" s="362">
        <f t="shared" si="1200"/>
        <v>-11.153999999999996</v>
      </c>
      <c r="AU404" s="266"/>
      <c r="AV404" s="266">
        <v>43.265999999999998</v>
      </c>
      <c r="AW404" s="201">
        <v>73.046000000000006</v>
      </c>
      <c r="AX404" s="201">
        <v>84.2</v>
      </c>
      <c r="AY404" s="201">
        <v>54.633000000000003</v>
      </c>
      <c r="AZ404" s="205">
        <v>51.078000000000003</v>
      </c>
      <c r="BA404" s="267">
        <v>55.8</v>
      </c>
      <c r="BB404" s="220">
        <v>52.27</v>
      </c>
      <c r="BC404" s="219">
        <v>50.241</v>
      </c>
      <c r="BD404" s="219">
        <v>41.496000000000002</v>
      </c>
      <c r="BE404" s="219">
        <v>42.417999999999999</v>
      </c>
      <c r="BF404" s="220">
        <v>38.619999999999997</v>
      </c>
      <c r="BG404" s="94">
        <f t="shared" si="1173"/>
        <v>1</v>
      </c>
      <c r="BH404" s="94">
        <f t="shared" si="1201"/>
        <v>-2.4279233008046566</v>
      </c>
      <c r="BI404" s="94">
        <f t="shared" si="1202"/>
        <v>4.6689698492462304</v>
      </c>
      <c r="BJ404" s="94">
        <f t="shared" si="1203"/>
        <v>-1.7309458218549127</v>
      </c>
      <c r="BK404" s="94">
        <f t="shared" si="1204"/>
        <v>4.9599999999999991</v>
      </c>
      <c r="BL404" s="94">
        <f t="shared" si="1205"/>
        <v>-1.1881628463906944</v>
      </c>
      <c r="BM404" s="362">
        <f t="shared" si="1174"/>
        <v>16.681000000000001</v>
      </c>
      <c r="BN404" s="362">
        <f t="shared" si="1206"/>
        <v>-28.363</v>
      </c>
      <c r="BO404" s="362">
        <f t="shared" si="1207"/>
        <v>14.866</v>
      </c>
      <c r="BP404" s="266"/>
      <c r="BQ404" s="266">
        <v>-16.681000000000001</v>
      </c>
      <c r="BR404" s="201">
        <v>11.682</v>
      </c>
      <c r="BS404" s="201">
        <v>-3.1840000000000002</v>
      </c>
      <c r="BT404" s="201">
        <v>4.3559999999999999</v>
      </c>
      <c r="BU404" s="205">
        <v>-1.1000000000000001</v>
      </c>
      <c r="BV404" s="267">
        <v>5.8460000000000001</v>
      </c>
      <c r="BW404" s="220">
        <v>4.157</v>
      </c>
      <c r="BX404" s="219">
        <v>6.6559999999999997</v>
      </c>
      <c r="BY404" s="219">
        <v>3.036</v>
      </c>
      <c r="BZ404" s="219">
        <v>4.274</v>
      </c>
      <c r="CA404" s="219">
        <v>2.1549999999999998</v>
      </c>
      <c r="CB404" s="94">
        <f t="shared" si="1175"/>
        <v>1</v>
      </c>
      <c r="CC404" s="94">
        <f t="shared" si="1208"/>
        <v>-2.4876113217529316</v>
      </c>
      <c r="CD404" s="94">
        <f t="shared" si="1209"/>
        <v>3.3465756259052348</v>
      </c>
      <c r="CE404" s="94">
        <f t="shared" si="1210"/>
        <v>-2.6981728742094169</v>
      </c>
      <c r="CF404" s="94">
        <f t="shared" si="1211"/>
        <v>2.239547038327526</v>
      </c>
      <c r="CG404" s="94">
        <f t="shared" si="1212"/>
        <v>-1.4376667937476171</v>
      </c>
      <c r="CH404" s="362">
        <f t="shared" si="1176"/>
        <v>16.870999999999999</v>
      </c>
      <c r="CI404" s="362">
        <f t="shared" si="1213"/>
        <v>-28.211999999999996</v>
      </c>
      <c r="CJ404" s="362">
        <f t="shared" si="1214"/>
        <v>16.173999999999999</v>
      </c>
      <c r="CK404" s="100"/>
      <c r="CL404" s="100">
        <v>-16.870999999999999</v>
      </c>
      <c r="CM404" s="208">
        <v>11.340999999999999</v>
      </c>
      <c r="CN404" s="208">
        <v>-4.8330000000000002</v>
      </c>
      <c r="CO404" s="208">
        <v>2.8460000000000001</v>
      </c>
      <c r="CP404" s="228">
        <v>-2.2959999999999998</v>
      </c>
      <c r="CQ404" s="203">
        <v>5.2460000000000004</v>
      </c>
      <c r="CR404" s="290">
        <v>3.7669999999999999</v>
      </c>
      <c r="CS404" s="290">
        <v>6.181</v>
      </c>
      <c r="CT404" s="290">
        <v>2.3610000000000002</v>
      </c>
      <c r="CU404" s="290">
        <v>3.3769999999999998</v>
      </c>
      <c r="CV404" s="290">
        <v>0.59</v>
      </c>
      <c r="CW404" s="94">
        <f t="shared" si="1177"/>
        <v>1</v>
      </c>
      <c r="CX404" s="94">
        <f t="shared" si="1215"/>
        <v>-2.463845981643161</v>
      </c>
      <c r="CY404" s="94">
        <f t="shared" si="1216"/>
        <v>3.3741695455753389</v>
      </c>
      <c r="CZ404" s="94">
        <f t="shared" si="1217"/>
        <v>-2.7127901684114701</v>
      </c>
      <c r="DA404" s="94">
        <f t="shared" si="1218"/>
        <v>2.2151548672566372</v>
      </c>
      <c r="DB404" s="94">
        <f t="shared" si="1219"/>
        <v>-1.445320197044335</v>
      </c>
      <c r="DC404" s="362">
        <f t="shared" si="1178"/>
        <v>13.077999999999999</v>
      </c>
      <c r="DD404" s="362">
        <f t="shared" si="1220"/>
        <v>-22.012</v>
      </c>
      <c r="DE404" s="362">
        <f t="shared" si="1221"/>
        <v>12.696999999999999</v>
      </c>
      <c r="DF404" s="266"/>
      <c r="DG404" s="266">
        <v>-13.077999999999999</v>
      </c>
      <c r="DH404" s="201">
        <v>8.9339999999999993</v>
      </c>
      <c r="DI404" s="201">
        <v>-3.7629999999999999</v>
      </c>
      <c r="DJ404" s="201">
        <v>2.1970000000000001</v>
      </c>
      <c r="DK404" s="205">
        <v>-1.8080000000000001</v>
      </c>
      <c r="DL404" s="267">
        <v>4.0599999999999996</v>
      </c>
      <c r="DM404" s="219">
        <v>2.9020000000000001</v>
      </c>
      <c r="DN404" s="219">
        <v>4.6950000000000003</v>
      </c>
      <c r="DO404" s="219">
        <v>1.7470000000000001</v>
      </c>
      <c r="DP404" s="219">
        <v>2.5219999999999998</v>
      </c>
      <c r="DQ404" s="219">
        <v>0.40699999999999997</v>
      </c>
      <c r="DR404" s="94">
        <f t="shared" si="1179"/>
        <v>-1</v>
      </c>
      <c r="DS404" s="94">
        <f t="shared" si="1222"/>
        <v>-0.7827272284698894</v>
      </c>
      <c r="DT404" s="94">
        <f t="shared" si="1223"/>
        <v>0.76970793486689082</v>
      </c>
      <c r="DU404" s="94">
        <f t="shared" si="1224"/>
        <v>-0.24482758620689657</v>
      </c>
      <c r="DV404" s="94">
        <f t="shared" si="1225"/>
        <v>8.9375575873555838E-2</v>
      </c>
      <c r="DW404" s="94">
        <f t="shared" si="1226"/>
        <v>-0.18992937934202223</v>
      </c>
      <c r="DX404" s="362">
        <f t="shared" si="1180"/>
        <v>-4.4630000000000001</v>
      </c>
      <c r="DY404" s="362">
        <f t="shared" si="1227"/>
        <v>-16.077999999999999</v>
      </c>
      <c r="DZ404" s="362">
        <f t="shared" si="1228"/>
        <v>8.9340000000000011</v>
      </c>
      <c r="EA404" s="100"/>
      <c r="EB404" s="100">
        <v>4.4630000000000001</v>
      </c>
      <c r="EC404" s="208">
        <v>20.541</v>
      </c>
      <c r="ED404" s="208">
        <v>11.606999999999999</v>
      </c>
      <c r="EE404" s="208">
        <v>15.37</v>
      </c>
      <c r="EF404" s="228">
        <v>14.109</v>
      </c>
      <c r="EG404" s="203">
        <v>17.417000000000002</v>
      </c>
      <c r="EH404" s="290">
        <v>18.356999999999999</v>
      </c>
      <c r="EI404" s="290">
        <v>15.455</v>
      </c>
      <c r="EJ404" s="290">
        <v>10.76</v>
      </c>
      <c r="EK404" s="290">
        <v>9.0129999999999999</v>
      </c>
      <c r="EL404" s="290">
        <v>6.49</v>
      </c>
      <c r="EM404" s="94">
        <f t="shared" si="1181"/>
        <v>-1</v>
      </c>
      <c r="EN404" s="94">
        <f t="shared" si="1229"/>
        <v>-0.13547856373994704</v>
      </c>
      <c r="EO404" s="94">
        <f t="shared" si="1230"/>
        <v>0.29011098190193418</v>
      </c>
      <c r="EP404" s="94">
        <f t="shared" si="1231"/>
        <v>4.6048975240168284E-3</v>
      </c>
      <c r="EQ404" s="94">
        <f t="shared" si="1232"/>
        <v>-3.1319252860567254E-3</v>
      </c>
      <c r="ER404" s="94">
        <f t="shared" si="1233"/>
        <v>0.21244190987977571</v>
      </c>
      <c r="ES404" s="362">
        <f t="shared" si="1182"/>
        <v>-98.787999999999997</v>
      </c>
      <c r="ET404" s="362">
        <f t="shared" si="1234"/>
        <v>-15.481000000000009</v>
      </c>
      <c r="EU404" s="362">
        <f t="shared" si="1235"/>
        <v>25.696000000000012</v>
      </c>
      <c r="EV404" s="100"/>
      <c r="EW404" s="100">
        <v>98.787999999999997</v>
      </c>
      <c r="EX404" s="208">
        <v>114.26900000000001</v>
      </c>
      <c r="EY404" s="208">
        <v>88.572999999999993</v>
      </c>
      <c r="EZ404" s="208">
        <v>88.167000000000002</v>
      </c>
      <c r="FA404" s="228">
        <v>88.444000000000003</v>
      </c>
      <c r="FB404" s="203">
        <v>72.947000000000003</v>
      </c>
      <c r="FC404" s="290">
        <v>55.936999999999998</v>
      </c>
      <c r="FD404" s="290">
        <v>51.087000000000003</v>
      </c>
      <c r="FE404" s="290">
        <v>46.673000000000002</v>
      </c>
      <c r="FF404" s="290">
        <v>40.164999999999999</v>
      </c>
      <c r="FG404" s="290">
        <v>43.445</v>
      </c>
      <c r="FH404" s="94">
        <f t="shared" si="1183"/>
        <v>-1</v>
      </c>
      <c r="FI404" s="94">
        <f t="shared" si="1236"/>
        <v>-0.1015625</v>
      </c>
      <c r="FJ404" s="94">
        <f t="shared" si="1237"/>
        <v>0.10344827586206896</v>
      </c>
      <c r="FK404" s="94">
        <f t="shared" si="1238"/>
        <v>8.4112149532710276E-2</v>
      </c>
      <c r="FL404" s="94">
        <f t="shared" si="1239"/>
        <v>-7.7586206896551727E-2</v>
      </c>
      <c r="FM404" s="94">
        <f t="shared" si="1240"/>
        <v>1.7543859649122806E-2</v>
      </c>
      <c r="FN404" s="362">
        <f t="shared" si="1184"/>
        <v>-115</v>
      </c>
      <c r="FO404" s="362">
        <f t="shared" si="1241"/>
        <v>-13</v>
      </c>
      <c r="FP404" s="362">
        <f t="shared" si="1242"/>
        <v>12</v>
      </c>
      <c r="FQ404" s="486"/>
      <c r="FR404" s="486">
        <v>115</v>
      </c>
      <c r="FS404" s="2">
        <v>128</v>
      </c>
      <c r="FT404" s="2">
        <v>116</v>
      </c>
      <c r="FU404" s="2">
        <v>107</v>
      </c>
      <c r="FV404" s="488">
        <v>116</v>
      </c>
      <c r="FW404" s="487">
        <v>114</v>
      </c>
      <c r="FX404" s="494">
        <v>101</v>
      </c>
      <c r="FY404" s="494">
        <v>95</v>
      </c>
      <c r="FZ404" s="494">
        <v>91</v>
      </c>
      <c r="GA404" s="494">
        <v>89</v>
      </c>
      <c r="GB404" s="494">
        <v>86</v>
      </c>
      <c r="GC404" s="96"/>
      <c r="GD404" s="35"/>
      <c r="GE404" s="1" t="s">
        <v>118</v>
      </c>
      <c r="GF404" s="336"/>
      <c r="GG404" s="1">
        <v>5900</v>
      </c>
      <c r="GH404" s="1" t="s">
        <v>611</v>
      </c>
      <c r="GI404" s="18" t="s">
        <v>82</v>
      </c>
      <c r="GJ404" s="94">
        <f t="shared" si="1310"/>
        <v>1</v>
      </c>
      <c r="GK404" s="94">
        <f t="shared" si="1311"/>
        <v>-2.9126431279680549</v>
      </c>
      <c r="GL404" s="94">
        <f t="shared" si="1312"/>
        <v>2.9691293598371753</v>
      </c>
      <c r="GM404" s="94">
        <f t="shared" si="1313"/>
        <v>-2.8556710590065388</v>
      </c>
      <c r="GN404" s="94">
        <f t="shared" si="1314"/>
        <v>2.3256202696941415</v>
      </c>
      <c r="GO404" s="392">
        <f t="shared" si="1315"/>
        <v>-1.4966406102749239</v>
      </c>
      <c r="GP404" s="366">
        <f t="shared" si="1316"/>
        <v>1.3494640857462805</v>
      </c>
      <c r="GQ404" s="366">
        <f t="shared" si="1317"/>
        <v>-2.0550134200750101</v>
      </c>
      <c r="GR404" s="366">
        <f t="shared" si="1318"/>
        <v>1.0638545572964428</v>
      </c>
      <c r="GS404" s="94">
        <f t="shared" si="1185"/>
        <v>0</v>
      </c>
      <c r="GT404" s="94">
        <f t="shared" si="1243"/>
        <v>-1.3494640857462805</v>
      </c>
      <c r="GU404" s="392">
        <f t="shared" si="1244"/>
        <v>0.70554933432872968</v>
      </c>
      <c r="GV404" s="94">
        <f t="shared" si="1245"/>
        <v>-0.35830522296771328</v>
      </c>
      <c r="GW404" s="94">
        <f t="shared" si="1246"/>
        <v>0.19308660402320296</v>
      </c>
      <c r="GX404" s="94">
        <f t="shared" si="1247"/>
        <v>-0.14565755249635218</v>
      </c>
      <c r="GY404" s="94">
        <f t="shared" si="1248"/>
        <v>0.2932856264326047</v>
      </c>
      <c r="GZ404" s="94">
        <f t="shared" si="1249"/>
        <v>0.2228203004850349</v>
      </c>
      <c r="HA404" s="94">
        <f t="shared" si="1250"/>
        <v>0.47156208277703604</v>
      </c>
      <c r="HB404" s="94">
        <f t="shared" si="1251"/>
        <v>0.23881049916552877</v>
      </c>
      <c r="HC404" s="94">
        <f t="shared" si="1252"/>
        <v>0.43565761465522801</v>
      </c>
      <c r="HD404" s="94">
        <f t="shared" si="1319"/>
        <v>1</v>
      </c>
      <c r="HE404" s="94">
        <f t="shared" si="1320"/>
        <v>-2.3594616378800892</v>
      </c>
      <c r="HF404" s="94">
        <f t="shared" si="1321"/>
        <v>4.1968415375305854</v>
      </c>
      <c r="HG404" s="94">
        <f t="shared" si="1322"/>
        <v>-1.7304123149463506</v>
      </c>
      <c r="HH404" s="94">
        <f t="shared" si="1323"/>
        <v>4.6187347333971269</v>
      </c>
      <c r="HI404" s="392">
        <f t="shared" si="1324"/>
        <v>-1.1502635233328888</v>
      </c>
      <c r="HJ404" s="366">
        <f t="shared" si="1325"/>
        <v>0.15658720436315166</v>
      </c>
      <c r="HK404" s="366">
        <f t="shared" si="1326"/>
        <v>-0.2717704504364501</v>
      </c>
      <c r="HL404" s="366">
        <f t="shared" si="1327"/>
        <v>0.15121357310735978</v>
      </c>
      <c r="HM404" s="94">
        <f t="shared" si="1186"/>
        <v>0</v>
      </c>
      <c r="HN404" s="94">
        <f t="shared" si="1253"/>
        <v>-0.15658720436315166</v>
      </c>
      <c r="HO404" s="392">
        <f t="shared" si="1254"/>
        <v>0.11518324607329844</v>
      </c>
      <c r="HP404" s="94">
        <f t="shared" si="1255"/>
        <v>-3.6030327034061331E-2</v>
      </c>
      <c r="HQ404" s="94">
        <f t="shared" si="1256"/>
        <v>4.9328750757314098E-2</v>
      </c>
      <c r="HR404" s="94">
        <f t="shared" si="1257"/>
        <v>-1.3631491223178492E-2</v>
      </c>
      <c r="HS404" s="94">
        <f t="shared" si="1258"/>
        <v>9.0717234101983166E-2</v>
      </c>
      <c r="HT404" s="94">
        <f t="shared" si="1259"/>
        <v>7.7683510240693671E-2</v>
      </c>
      <c r="HU404" s="94">
        <f t="shared" si="1260"/>
        <v>0.13617021276595742</v>
      </c>
      <c r="HV404" s="94">
        <f t="shared" si="1261"/>
        <v>6.9923305465349278E-2</v>
      </c>
      <c r="HW404" s="94">
        <f t="shared" si="1262"/>
        <v>0.10223657457241957</v>
      </c>
      <c r="HX404" s="94" t="e">
        <f t="shared" si="1328"/>
        <v>#VALUE!</v>
      </c>
      <c r="HY404" s="94">
        <f t="shared" si="1329"/>
        <v>-0.74867856085785522</v>
      </c>
      <c r="HZ404" s="94">
        <f t="shared" si="1330"/>
        <v>0.37174860123887571</v>
      </c>
      <c r="IA404" s="94">
        <f t="shared" si="1331"/>
        <v>-0.2482891376954991</v>
      </c>
      <c r="IB404" s="94">
        <f t="shared" si="1332"/>
        <v>9.2798137994496488E-2</v>
      </c>
      <c r="IC404" s="392">
        <f t="shared" si="1333"/>
        <v>-0.33186850928115519</v>
      </c>
      <c r="ID404" s="366" t="e">
        <f t="shared" si="1334"/>
        <v>#VALUE!</v>
      </c>
      <c r="IE404" s="366">
        <f t="shared" si="1335"/>
        <v>-0.13458248797645209</v>
      </c>
      <c r="IF404" s="366">
        <f t="shared" si="1336"/>
        <v>4.871559069445125E-2</v>
      </c>
      <c r="IG404" s="94" t="str">
        <f t="shared" si="1187"/>
        <v>i.a.</v>
      </c>
      <c r="IH404" s="94">
        <f t="shared" si="1263"/>
        <v>4.5177551929384135E-2</v>
      </c>
      <c r="II404" s="392">
        <f t="shared" si="1264"/>
        <v>0.17976003990583622</v>
      </c>
      <c r="IJ404" s="94">
        <f t="shared" si="1265"/>
        <v>0.13104444921138497</v>
      </c>
      <c r="IK404" s="94">
        <f t="shared" si="1266"/>
        <v>0.17432826340921206</v>
      </c>
      <c r="IL404" s="94">
        <f t="shared" si="1267"/>
        <v>0.15952467097824613</v>
      </c>
      <c r="IM404" s="94">
        <f t="shared" si="1268"/>
        <v>0.23876238913183545</v>
      </c>
      <c r="IN404" s="94">
        <f t="shared" si="1269"/>
        <v>0.32817276579008525</v>
      </c>
      <c r="IO404" s="94">
        <f t="shared" si="1270"/>
        <v>0.3025231467888112</v>
      </c>
      <c r="IP404" s="94">
        <f t="shared" si="1271"/>
        <v>0.23054014098086686</v>
      </c>
      <c r="IQ404" s="94">
        <f t="shared" si="1272"/>
        <v>0.22439935267023528</v>
      </c>
      <c r="IR404" s="94">
        <f t="shared" si="1188"/>
        <v>0.14938427897341466</v>
      </c>
      <c r="IS404" s="94" t="e">
        <f t="shared" si="1337"/>
        <v>#VALUE!</v>
      </c>
      <c r="IT404" s="94" t="e">
        <f t="shared" si="1338"/>
        <v>#VALUE!</v>
      </c>
      <c r="IU404" s="94" t="e">
        <f t="shared" si="1339"/>
        <v>#VALUE!</v>
      </c>
      <c r="IV404" s="94" t="e">
        <f t="shared" si="1340"/>
        <v>#VALUE!</v>
      </c>
      <c r="IW404" s="94" t="e">
        <f t="shared" si="1341"/>
        <v>#VALUE!</v>
      </c>
      <c r="IX404" s="392" t="e">
        <f t="shared" si="1342"/>
        <v>#VALUE!</v>
      </c>
      <c r="IY404" s="366" t="e">
        <f t="shared" si="1343"/>
        <v>#VALUE!</v>
      </c>
      <c r="IZ404" s="366" t="e">
        <f t="shared" si="1344"/>
        <v>#VALUE!</v>
      </c>
      <c r="JA404" s="366" t="e">
        <f t="shared" si="1345"/>
        <v>#VALUE!</v>
      </c>
      <c r="JB404" s="392"/>
      <c r="JC404" s="94" t="str">
        <f t="shared" si="1273"/>
        <v>i.a.</v>
      </c>
      <c r="JD404" s="392" t="str">
        <f t="shared" si="1274"/>
        <v>i.a.</v>
      </c>
      <c r="JE404" s="94" t="str">
        <f t="shared" si="1275"/>
        <v>i.a.</v>
      </c>
      <c r="JF404" s="94" t="str">
        <f t="shared" si="1276"/>
        <v>i.a.</v>
      </c>
      <c r="JG404" s="94" t="str">
        <f t="shared" si="1277"/>
        <v>i.a.</v>
      </c>
      <c r="JH404" s="94" t="str">
        <f t="shared" si="1278"/>
        <v>i.a.</v>
      </c>
      <c r="JI404" s="94" t="str">
        <f t="shared" si="1279"/>
        <v>i.a.</v>
      </c>
      <c r="JJ404" s="94" t="str">
        <f t="shared" si="1280"/>
        <v>i.a.</v>
      </c>
      <c r="JK404" s="94" t="str">
        <f t="shared" si="1281"/>
        <v>i.a.</v>
      </c>
      <c r="JL404" s="94" t="str">
        <f t="shared" si="1282"/>
        <v>i.a.</v>
      </c>
      <c r="JM404" s="94" t="str">
        <f t="shared" si="1189"/>
        <v>i.a.</v>
      </c>
      <c r="JN404" s="94" t="e">
        <f t="shared" si="1346"/>
        <v>#VALUE!</v>
      </c>
      <c r="JO404" s="94" t="e">
        <f t="shared" si="1347"/>
        <v>#DIV/0!</v>
      </c>
      <c r="JP404" s="94" t="e">
        <f t="shared" si="1348"/>
        <v>#DIV/0!</v>
      </c>
      <c r="JQ404" s="94" t="e">
        <f t="shared" si="1349"/>
        <v>#DIV/0!</v>
      </c>
      <c r="JR404" s="94" t="e">
        <f t="shared" si="1350"/>
        <v>#DIV/0!</v>
      </c>
      <c r="JS404" s="392" t="e">
        <f t="shared" si="1351"/>
        <v>#DIV/0!</v>
      </c>
      <c r="JT404" s="364" t="e">
        <f t="shared" si="1352"/>
        <v>#VALUE!</v>
      </c>
      <c r="JU404" s="364">
        <f t="shared" si="1353"/>
        <v>0</v>
      </c>
      <c r="JV404" s="364">
        <f t="shared" si="1354"/>
        <v>0</v>
      </c>
      <c r="JW404" s="99" t="str">
        <f t="shared" si="1190"/>
        <v>i.a.</v>
      </c>
      <c r="JX404" s="99">
        <f t="shared" si="1283"/>
        <v>0</v>
      </c>
      <c r="JY404" s="393">
        <f t="shared" si="1284"/>
        <v>0</v>
      </c>
      <c r="JZ404" s="99">
        <f t="shared" si="1285"/>
        <v>0</v>
      </c>
      <c r="KA404" s="99">
        <f t="shared" si="1286"/>
        <v>0</v>
      </c>
      <c r="KB404" s="99">
        <f t="shared" si="1287"/>
        <v>0</v>
      </c>
      <c r="KC404" s="99">
        <f t="shared" si="1288"/>
        <v>0</v>
      </c>
      <c r="KD404" s="99">
        <f t="shared" si="1289"/>
        <v>0</v>
      </c>
      <c r="KE404" s="99">
        <f t="shared" si="1290"/>
        <v>0</v>
      </c>
      <c r="KF404" s="99">
        <f t="shared" si="1191"/>
        <v>0</v>
      </c>
      <c r="KG404" s="99">
        <f t="shared" si="1192"/>
        <v>0</v>
      </c>
      <c r="KH404" s="99">
        <f t="shared" si="1193"/>
        <v>0</v>
      </c>
      <c r="KI404" s="94">
        <f t="shared" si="1355"/>
        <v>1</v>
      </c>
      <c r="KJ404" s="94">
        <f t="shared" si="1356"/>
        <v>-2.655776079864133</v>
      </c>
      <c r="KK404" s="94">
        <f t="shared" si="1357"/>
        <v>3.126584160976619</v>
      </c>
      <c r="KL404" s="94">
        <f t="shared" si="1358"/>
        <v>-2.5664180822448928</v>
      </c>
      <c r="KM404" s="94">
        <f t="shared" si="1359"/>
        <v>2.3438080041681593</v>
      </c>
      <c r="KN404" s="392">
        <f t="shared" si="1360"/>
        <v>-1.4301208145450721</v>
      </c>
      <c r="KO404" s="364">
        <f t="shared" si="1361"/>
        <v>0.14670434782608693</v>
      </c>
      <c r="KP404" s="364">
        <f t="shared" si="1362"/>
        <v>-0.23530591032608694</v>
      </c>
      <c r="KQ404" s="364">
        <f t="shared" si="1363"/>
        <v>0.13026535560344826</v>
      </c>
      <c r="KR404" s="308"/>
      <c r="KS404" s="308">
        <f t="shared" si="1291"/>
        <v>-0.14670434782608693</v>
      </c>
      <c r="KT404" s="395">
        <f t="shared" si="1292"/>
        <v>8.8601562499999995E-2</v>
      </c>
      <c r="KU404" s="308">
        <f t="shared" si="1293"/>
        <v>-4.1663793103448275E-2</v>
      </c>
      <c r="KV404" s="308">
        <f t="shared" si="1294"/>
        <v>2.6598130841121496E-2</v>
      </c>
      <c r="KW404" s="308">
        <f t="shared" si="1295"/>
        <v>-1.979310344827586E-2</v>
      </c>
      <c r="KX404" s="308">
        <f t="shared" si="1296"/>
        <v>4.6017543859649124E-2</v>
      </c>
      <c r="KY404" s="308">
        <f t="shared" si="1297"/>
        <v>3.7297029702970295E-2</v>
      </c>
      <c r="KZ404" s="308">
        <f t="shared" si="1298"/>
        <v>6.5063157894736837E-2</v>
      </c>
      <c r="LA404" s="308">
        <f t="shared" si="1299"/>
        <v>2.5945054945054946E-2</v>
      </c>
      <c r="LB404" s="308">
        <f t="shared" si="1300"/>
        <v>3.7943820224719101E-2</v>
      </c>
      <c r="LC404" s="308">
        <f t="shared" si="1194"/>
        <v>6.8604651162790693E-3</v>
      </c>
    </row>
    <row r="405" spans="1:315" s="1" customFormat="1" ht="15.75" customHeight="1" x14ac:dyDescent="0.3">
      <c r="A405" t="s">
        <v>540</v>
      </c>
      <c r="B405" s="171">
        <v>14354247</v>
      </c>
      <c r="C405" t="s">
        <v>511</v>
      </c>
      <c r="D405" s="336"/>
      <c r="E405"/>
      <c r="F405"/>
      <c r="G405">
        <v>162300</v>
      </c>
      <c r="H405" t="s">
        <v>543</v>
      </c>
      <c r="I405" s="194">
        <v>45110</v>
      </c>
      <c r="J405" s="176"/>
      <c r="K405" s="176" t="s">
        <v>132</v>
      </c>
      <c r="L405" s="176" t="s">
        <v>132</v>
      </c>
      <c r="M405" s="176" t="s">
        <v>132</v>
      </c>
      <c r="N405" s="176" t="s">
        <v>132</v>
      </c>
      <c r="O405" s="176" t="s">
        <v>132</v>
      </c>
      <c r="P405" s="176" t="s">
        <v>132</v>
      </c>
      <c r="Q405" s="94" t="e">
        <f t="shared" si="1301"/>
        <v>#DIV/0!</v>
      </c>
      <c r="R405" s="94" t="e">
        <f t="shared" si="1302"/>
        <v>#DIV/0!</v>
      </c>
      <c r="S405" s="94" t="e">
        <f t="shared" si="1303"/>
        <v>#DIV/0!</v>
      </c>
      <c r="T405" s="94" t="e">
        <f t="shared" si="1304"/>
        <v>#DIV/0!</v>
      </c>
      <c r="U405" s="94" t="e">
        <f t="shared" si="1305"/>
        <v>#DIV/0!</v>
      </c>
      <c r="V405" s="94" t="e">
        <f t="shared" si="1306"/>
        <v>#DIV/0!</v>
      </c>
      <c r="W405" s="362">
        <f t="shared" si="1307"/>
        <v>0</v>
      </c>
      <c r="X405" s="362">
        <f t="shared" si="1308"/>
        <v>0</v>
      </c>
      <c r="Y405" s="362">
        <f t="shared" si="1309"/>
        <v>0</v>
      </c>
      <c r="Z405" s="100"/>
      <c r="AA405" s="396"/>
      <c r="AB405" s="100"/>
      <c r="AC405" s="100"/>
      <c r="AD405" s="100"/>
      <c r="AE405" s="100"/>
      <c r="AF405" s="100"/>
      <c r="AG405" s="206"/>
      <c r="AH405" s="206"/>
      <c r="AI405" s="206"/>
      <c r="AJ405" s="206"/>
      <c r="AK405" s="201"/>
      <c r="AL405" s="94">
        <f t="shared" si="1170"/>
        <v>-1</v>
      </c>
      <c r="AM405" s="94">
        <f t="shared" si="1171"/>
        <v>0.30266343825665876</v>
      </c>
      <c r="AN405" s="94">
        <f t="shared" si="1195"/>
        <v>-0.31051752921535897</v>
      </c>
      <c r="AO405" s="94">
        <f t="shared" si="1196"/>
        <v>-0.29446407538280328</v>
      </c>
      <c r="AP405" s="94">
        <f t="shared" si="1197"/>
        <v>-0.36499626028421839</v>
      </c>
      <c r="AQ405" s="94">
        <f t="shared" si="1198"/>
        <v>6.5763252291749716E-2</v>
      </c>
      <c r="AR405" s="362">
        <f t="shared" si="1172"/>
        <v>-1.0760000000000001</v>
      </c>
      <c r="AS405" s="362">
        <f t="shared" si="1199"/>
        <v>0.25000000000000011</v>
      </c>
      <c r="AT405" s="362">
        <f t="shared" si="1200"/>
        <v>-0.372</v>
      </c>
      <c r="AU405" s="266"/>
      <c r="AV405" s="266">
        <v>1.0760000000000001</v>
      </c>
      <c r="AW405" s="266">
        <v>0.82599999999999996</v>
      </c>
      <c r="AX405" s="266">
        <v>1.198</v>
      </c>
      <c r="AY405" s="266">
        <v>1.698</v>
      </c>
      <c r="AZ405" s="267">
        <v>2.6739999999999999</v>
      </c>
      <c r="BA405" s="267">
        <v>2.5089999999999999</v>
      </c>
      <c r="BB405" s="205">
        <v>2.39</v>
      </c>
      <c r="BC405" s="205">
        <v>2.327</v>
      </c>
      <c r="BD405" s="205">
        <v>2.2650000000000001</v>
      </c>
      <c r="BE405" s="205">
        <v>2.6309999999999998</v>
      </c>
      <c r="BF405" s="205">
        <v>3.1840000000000002</v>
      </c>
      <c r="BG405" s="94">
        <f t="shared" si="1173"/>
        <v>1</v>
      </c>
      <c r="BH405" s="94">
        <f t="shared" si="1201"/>
        <v>0.28303030303030297</v>
      </c>
      <c r="BI405" s="94">
        <f t="shared" si="1202"/>
        <v>-0.43353605560382263</v>
      </c>
      <c r="BJ405" s="94">
        <f t="shared" si="1203"/>
        <v>0.26453674121405746</v>
      </c>
      <c r="BK405" s="94">
        <f t="shared" si="1204"/>
        <v>-1.1675900277008311</v>
      </c>
      <c r="BL405" s="94">
        <f t="shared" si="1205"/>
        <v>0.31041069723018144</v>
      </c>
      <c r="BM405" s="362">
        <f t="shared" si="1174"/>
        <v>1.1830000000000001</v>
      </c>
      <c r="BN405" s="362">
        <f t="shared" si="1206"/>
        <v>0.46699999999999986</v>
      </c>
      <c r="BO405" s="362">
        <f t="shared" si="1207"/>
        <v>-0.49899999999999989</v>
      </c>
      <c r="BP405" s="266"/>
      <c r="BQ405" s="266">
        <v>-1.1830000000000001</v>
      </c>
      <c r="BR405" s="266">
        <v>-1.65</v>
      </c>
      <c r="BS405" s="266">
        <v>-1.151</v>
      </c>
      <c r="BT405" s="266">
        <v>-1.5649999999999999</v>
      </c>
      <c r="BU405" s="266">
        <v>-0.72199999999999998</v>
      </c>
      <c r="BV405" s="266">
        <v>-1.0469999999999999</v>
      </c>
      <c r="BW405" s="201">
        <v>-0.99099999999999999</v>
      </c>
      <c r="BX405" s="201">
        <v>-0.6</v>
      </c>
      <c r="BY405" s="201">
        <v>-1.6140000000000001</v>
      </c>
      <c r="BZ405" s="201">
        <v>-1.3009999999999999</v>
      </c>
      <c r="CA405" s="201">
        <v>-1.379</v>
      </c>
      <c r="CB405" s="94">
        <f t="shared" si="1175"/>
        <v>1</v>
      </c>
      <c r="CC405" s="94">
        <f t="shared" si="1208"/>
        <v>0.28699820251647701</v>
      </c>
      <c r="CD405" s="94">
        <f t="shared" si="1209"/>
        <v>-7.1245186136071878E-2</v>
      </c>
      <c r="CE405" s="94">
        <f t="shared" si="1210"/>
        <v>1.4547754585705192E-2</v>
      </c>
      <c r="CF405" s="94">
        <f t="shared" si="1211"/>
        <v>-1.1568894952251023</v>
      </c>
      <c r="CG405" s="94">
        <f t="shared" si="1212"/>
        <v>0.31238273921200754</v>
      </c>
      <c r="CH405" s="362">
        <f t="shared" si="1176"/>
        <v>1.19</v>
      </c>
      <c r="CI405" s="362">
        <f t="shared" si="1213"/>
        <v>0.47900000000000009</v>
      </c>
      <c r="CJ405" s="362">
        <f t="shared" si="1214"/>
        <v>-0.11099999999999999</v>
      </c>
      <c r="CK405" s="100"/>
      <c r="CL405" s="100">
        <v>-1.19</v>
      </c>
      <c r="CM405" s="100">
        <v>-1.669</v>
      </c>
      <c r="CN405" s="100">
        <v>-1.5580000000000001</v>
      </c>
      <c r="CO405" s="100">
        <v>-1.581</v>
      </c>
      <c r="CP405" s="100">
        <v>-0.73299999999999998</v>
      </c>
      <c r="CQ405" s="100">
        <v>-1.0660000000000001</v>
      </c>
      <c r="CR405" s="208">
        <v>-1.01</v>
      </c>
      <c r="CS405" s="208">
        <v>-0.61099999999999999</v>
      </c>
      <c r="CT405" s="208">
        <v>-1.6319999999999999</v>
      </c>
      <c r="CU405" s="208">
        <v>-1.3460000000000001</v>
      </c>
      <c r="CV405" s="208">
        <v>-1.452</v>
      </c>
      <c r="CW405" s="94">
        <f t="shared" si="1177"/>
        <v>1</v>
      </c>
      <c r="CX405" s="94">
        <f t="shared" si="1215"/>
        <v>0.28258064516129028</v>
      </c>
      <c r="CY405" s="94">
        <f t="shared" si="1216"/>
        <v>5.134788189987167E-3</v>
      </c>
      <c r="CZ405" s="94">
        <f t="shared" si="1217"/>
        <v>8.9058524173028057E-3</v>
      </c>
      <c r="DA405" s="94">
        <f t="shared" si="1218"/>
        <v>-1.9942857142857144</v>
      </c>
      <c r="DB405" s="94">
        <f t="shared" si="1219"/>
        <v>0.39793577981651373</v>
      </c>
      <c r="DC405" s="362">
        <f t="shared" si="1178"/>
        <v>1.1120000000000001</v>
      </c>
      <c r="DD405" s="362">
        <f t="shared" si="1220"/>
        <v>0.43799999999999994</v>
      </c>
      <c r="DE405" s="362">
        <f t="shared" si="1221"/>
        <v>8.0000000000000071E-3</v>
      </c>
      <c r="DF405" s="266"/>
      <c r="DG405" s="266">
        <v>-1.1120000000000001</v>
      </c>
      <c r="DH405" s="266">
        <v>-1.55</v>
      </c>
      <c r="DI405" s="266">
        <v>-1.5580000000000001</v>
      </c>
      <c r="DJ405" s="266">
        <v>-1.5720000000000001</v>
      </c>
      <c r="DK405" s="266">
        <v>-0.52500000000000002</v>
      </c>
      <c r="DL405" s="266">
        <v>-0.872</v>
      </c>
      <c r="DM405" s="201">
        <v>-0.67300000000000004</v>
      </c>
      <c r="DN405" s="201">
        <v>-0.42599999999999999</v>
      </c>
      <c r="DO405" s="201">
        <v>-1.5049999999999999</v>
      </c>
      <c r="DP405" s="201">
        <v>-1.3460000000000001</v>
      </c>
      <c r="DQ405" s="201">
        <v>-1.452</v>
      </c>
      <c r="DR405" s="94">
        <f t="shared" si="1179"/>
        <v>-1</v>
      </c>
      <c r="DS405" s="94">
        <f t="shared" si="1222"/>
        <v>1.4915824915824916</v>
      </c>
      <c r="DT405" s="94">
        <f t="shared" si="1223"/>
        <v>0.43048897411313519</v>
      </c>
      <c r="DU405" s="94">
        <f t="shared" si="1224"/>
        <v>-3.0291828793774318</v>
      </c>
      <c r="DV405" s="94">
        <f t="shared" si="1225"/>
        <v>5.8708414872798483E-3</v>
      </c>
      <c r="DW405" s="94">
        <f t="shared" si="1226"/>
        <v>0</v>
      </c>
      <c r="DX405" s="362">
        <f t="shared" si="1180"/>
        <v>-0.29199999999999998</v>
      </c>
      <c r="DY405" s="362">
        <f t="shared" si="1227"/>
        <v>0.8859999999999999</v>
      </c>
      <c r="DZ405" s="362">
        <f t="shared" si="1228"/>
        <v>0.44899999999999995</v>
      </c>
      <c r="EA405" s="100"/>
      <c r="EB405" s="100">
        <v>0.29199999999999998</v>
      </c>
      <c r="EC405" s="100">
        <v>-0.59399999999999997</v>
      </c>
      <c r="ED405" s="100">
        <v>-1.0429999999999999</v>
      </c>
      <c r="EE405" s="100">
        <v>0.51400000000000001</v>
      </c>
      <c r="EF405" s="100">
        <v>0.51100000000000001</v>
      </c>
      <c r="EG405" s="100">
        <v>0.51100000000000001</v>
      </c>
      <c r="EH405" s="208">
        <v>0.51300000000000001</v>
      </c>
      <c r="EI405" s="208">
        <v>0.51100000000000001</v>
      </c>
      <c r="EJ405" s="208">
        <v>0.51200000000000001</v>
      </c>
      <c r="EK405" s="208">
        <v>0.51700000000000002</v>
      </c>
      <c r="EL405" s="208">
        <v>0.51400000000000001</v>
      </c>
      <c r="EM405" s="94">
        <f t="shared" si="1181"/>
        <v>-1</v>
      </c>
      <c r="EN405" s="94">
        <f t="shared" si="1229"/>
        <v>0.74342105263157909</v>
      </c>
      <c r="EO405" s="94">
        <f t="shared" si="1230"/>
        <v>-0.41425818882466287</v>
      </c>
      <c r="EP405" s="94">
        <f t="shared" si="1231"/>
        <v>-0.27463312368972748</v>
      </c>
      <c r="EQ405" s="94">
        <f t="shared" si="1232"/>
        <v>-7.7369439071566654E-2</v>
      </c>
      <c r="ER405" s="94">
        <f t="shared" si="1233"/>
        <v>0.10391459074733089</v>
      </c>
      <c r="ES405" s="362">
        <f t="shared" si="1182"/>
        <v>-1.06</v>
      </c>
      <c r="ET405" s="362">
        <f t="shared" si="1234"/>
        <v>0.45200000000000007</v>
      </c>
      <c r="EU405" s="362">
        <f t="shared" si="1235"/>
        <v>-0.43000000000000005</v>
      </c>
      <c r="EV405" s="100"/>
      <c r="EW405" s="100">
        <v>1.06</v>
      </c>
      <c r="EX405" s="100">
        <v>0.60799999999999998</v>
      </c>
      <c r="EY405" s="100">
        <v>1.038</v>
      </c>
      <c r="EZ405" s="100">
        <v>1.431</v>
      </c>
      <c r="FA405" s="100">
        <v>1.5509999999999999</v>
      </c>
      <c r="FB405" s="100">
        <v>1.405</v>
      </c>
      <c r="FC405" s="208">
        <v>1.829</v>
      </c>
      <c r="FD405" s="208">
        <v>1.62</v>
      </c>
      <c r="FE405" s="208">
        <v>1.403</v>
      </c>
      <c r="FF405" s="208">
        <v>1.946</v>
      </c>
      <c r="FG405" s="208">
        <v>2.8860000000000001</v>
      </c>
      <c r="FH405" s="94">
        <f t="shared" si="1183"/>
        <v>-1</v>
      </c>
      <c r="FI405" s="94">
        <f t="shared" si="1236"/>
        <v>-0.14285714285714285</v>
      </c>
      <c r="FJ405" s="94">
        <f t="shared" si="1237"/>
        <v>-0.125</v>
      </c>
      <c r="FK405" s="94">
        <f t="shared" si="1238"/>
        <v>-0.2</v>
      </c>
      <c r="FL405" s="94">
        <f t="shared" si="1239"/>
        <v>-9.0909090909090912E-2</v>
      </c>
      <c r="FM405" s="94">
        <f t="shared" si="1240"/>
        <v>0</v>
      </c>
      <c r="FN405" s="362">
        <f t="shared" si="1184"/>
        <v>-6</v>
      </c>
      <c r="FO405" s="362">
        <f t="shared" si="1241"/>
        <v>-1</v>
      </c>
      <c r="FP405" s="362">
        <f t="shared" si="1242"/>
        <v>-1</v>
      </c>
      <c r="FQ405" s="486"/>
      <c r="FR405" s="486">
        <v>6</v>
      </c>
      <c r="FS405" s="486">
        <v>7</v>
      </c>
      <c r="FT405" s="486">
        <v>8</v>
      </c>
      <c r="FU405" s="486">
        <v>10</v>
      </c>
      <c r="FV405" s="486">
        <v>11</v>
      </c>
      <c r="FW405" s="486">
        <v>11</v>
      </c>
      <c r="FX405" s="2">
        <v>10</v>
      </c>
      <c r="FY405" s="2"/>
      <c r="FZ405" s="2"/>
      <c r="GA405" s="2"/>
      <c r="GB405" s="2"/>
      <c r="GC405" s="2"/>
      <c r="GD405" s="2" t="s">
        <v>867</v>
      </c>
      <c r="GE405" s="1" t="s">
        <v>77</v>
      </c>
      <c r="GF405" s="336"/>
      <c r="GG405" s="1">
        <v>5690</v>
      </c>
      <c r="GH405" s="1" t="s">
        <v>612</v>
      </c>
      <c r="GI405" s="18" t="s">
        <v>82</v>
      </c>
      <c r="GJ405" s="94" t="e">
        <f t="shared" si="1310"/>
        <v>#VALUE!</v>
      </c>
      <c r="GK405" s="94" t="e">
        <f t="shared" si="1311"/>
        <v>#VALUE!</v>
      </c>
      <c r="GL405" s="94" t="e">
        <f t="shared" si="1312"/>
        <v>#VALUE!</v>
      </c>
      <c r="GM405" s="94" t="e">
        <f t="shared" si="1313"/>
        <v>#VALUE!</v>
      </c>
      <c r="GN405" s="94">
        <f t="shared" si="1314"/>
        <v>-1.1505766479220048</v>
      </c>
      <c r="GO405" s="94">
        <f t="shared" si="1315"/>
        <v>0.31103710856467293</v>
      </c>
      <c r="GP405" s="366" t="e">
        <f t="shared" si="1316"/>
        <v>#VALUE!</v>
      </c>
      <c r="GQ405" s="366" t="e">
        <f t="shared" si="1317"/>
        <v>#VALUE!</v>
      </c>
      <c r="GR405" s="366" t="e">
        <f t="shared" si="1318"/>
        <v>#VALUE!</v>
      </c>
      <c r="GS405" s="94">
        <f t="shared" si="1185"/>
        <v>0</v>
      </c>
      <c r="GT405" s="94" t="str">
        <f t="shared" si="1243"/>
        <v>Negativ EK</v>
      </c>
      <c r="GU405" s="94" t="str">
        <f t="shared" si="1244"/>
        <v>Negativ EK</v>
      </c>
      <c r="GV405" s="94" t="str">
        <f t="shared" si="1245"/>
        <v>Negativ EK</v>
      </c>
      <c r="GW405" s="94">
        <f t="shared" si="1246"/>
        <v>-3.0848780487804879</v>
      </c>
      <c r="GX405" s="94">
        <f t="shared" si="1247"/>
        <v>-1.4344422700587083</v>
      </c>
      <c r="GY405" s="94">
        <f t="shared" si="1248"/>
        <v>-2.08203125</v>
      </c>
      <c r="GZ405" s="94">
        <f t="shared" si="1249"/>
        <v>-1.97265625</v>
      </c>
      <c r="HA405" s="94">
        <f t="shared" si="1250"/>
        <v>-1.1945259042033234</v>
      </c>
      <c r="HB405" s="94">
        <f t="shared" si="1251"/>
        <v>-3.1720116618075802</v>
      </c>
      <c r="HC405" s="94">
        <f t="shared" si="1252"/>
        <v>-2.6110572259941804</v>
      </c>
      <c r="HD405" s="94">
        <f t="shared" si="1319"/>
        <v>1</v>
      </c>
      <c r="HE405" s="94">
        <f t="shared" si="1320"/>
        <v>0.29248673788242141</v>
      </c>
      <c r="HF405" s="94">
        <f t="shared" si="1321"/>
        <v>-1.1503040834057343</v>
      </c>
      <c r="HG405" s="94">
        <f t="shared" si="1322"/>
        <v>0.11172481259632228</v>
      </c>
      <c r="HH405" s="94">
        <f t="shared" si="1323"/>
        <v>-1.148690852409006</v>
      </c>
      <c r="HI405" s="94">
        <f t="shared" si="1324"/>
        <v>0.24555757606306047</v>
      </c>
      <c r="HJ405" s="366">
        <f t="shared" si="1325"/>
        <v>1.4184652278177456</v>
      </c>
      <c r="HK405" s="366">
        <f t="shared" si="1326"/>
        <v>0.58639503949695659</v>
      </c>
      <c r="HL405" s="366">
        <f t="shared" si="1327"/>
        <v>-1.0724989874443094</v>
      </c>
      <c r="HM405" s="94">
        <f t="shared" si="1186"/>
        <v>0</v>
      </c>
      <c r="HN405" s="94">
        <f t="shared" si="1253"/>
        <v>-1.4184652278177456</v>
      </c>
      <c r="HO405" s="94">
        <f t="shared" si="1254"/>
        <v>-2.0048602673147022</v>
      </c>
      <c r="HP405" s="94">
        <f t="shared" si="1255"/>
        <v>-0.93236127987039275</v>
      </c>
      <c r="HQ405" s="94">
        <f t="shared" si="1256"/>
        <v>-1.0496311200536552</v>
      </c>
      <c r="HR405" s="94">
        <f t="shared" si="1257"/>
        <v>-0.4884979702300406</v>
      </c>
      <c r="HS405" s="94">
        <f t="shared" si="1258"/>
        <v>-0.64749536178107603</v>
      </c>
      <c r="HT405" s="94">
        <f t="shared" si="1259"/>
        <v>-0.57465932154247612</v>
      </c>
      <c r="HU405" s="94">
        <f t="shared" si="1260"/>
        <v>-0.39695666556400921</v>
      </c>
      <c r="HV405" s="94">
        <f t="shared" si="1261"/>
        <v>-0.96386981188414456</v>
      </c>
      <c r="HW405" s="94">
        <f t="shared" si="1262"/>
        <v>-0.53849337748344372</v>
      </c>
      <c r="HX405" s="94" t="e">
        <f t="shared" si="1328"/>
        <v>#VALUE!</v>
      </c>
      <c r="HY405" s="94">
        <f t="shared" si="1329"/>
        <v>1.2819642970586367</v>
      </c>
      <c r="HZ405" s="94">
        <f t="shared" si="1330"/>
        <v>2.7709794620780062E-2</v>
      </c>
      <c r="IA405" s="94">
        <f t="shared" si="1331"/>
        <v>-3.7974573221475003</v>
      </c>
      <c r="IB405" s="94">
        <f t="shared" si="1332"/>
        <v>9.0220597586841977E-2</v>
      </c>
      <c r="IC405" s="94">
        <f t="shared" si="1333"/>
        <v>-9.4132817537072797E-2</v>
      </c>
      <c r="ID405" s="366" t="e">
        <f t="shared" si="1334"/>
        <v>#VALUE!</v>
      </c>
      <c r="IE405" s="366">
        <f t="shared" si="1335"/>
        <v>1.2524453823237338</v>
      </c>
      <c r="IF405" s="366">
        <f t="shared" si="1336"/>
        <v>2.7843271473481312E-2</v>
      </c>
      <c r="IG405" s="94" t="str">
        <f t="shared" si="1187"/>
        <v>i.a.</v>
      </c>
      <c r="IH405" s="94">
        <f t="shared" si="1263"/>
        <v>0.27547169811320754</v>
      </c>
      <c r="II405" s="94">
        <f t="shared" si="1264"/>
        <v>-0.97697368421052633</v>
      </c>
      <c r="IJ405" s="94">
        <f t="shared" si="1265"/>
        <v>-1.0048169556840076</v>
      </c>
      <c r="IK405" s="94">
        <f t="shared" si="1266"/>
        <v>0.35918937805730256</v>
      </c>
      <c r="IL405" s="94">
        <f t="shared" si="1267"/>
        <v>0.329464861379755</v>
      </c>
      <c r="IM405" s="94">
        <f t="shared" si="1268"/>
        <v>0.36370106761565835</v>
      </c>
      <c r="IN405" s="94">
        <f t="shared" si="1269"/>
        <v>0.28048113723346091</v>
      </c>
      <c r="IO405" s="94">
        <f t="shared" si="1270"/>
        <v>0.3154320987654321</v>
      </c>
      <c r="IP405" s="94">
        <f t="shared" si="1271"/>
        <v>0.36493228795438348</v>
      </c>
      <c r="IQ405" s="94">
        <f t="shared" si="1272"/>
        <v>0.26567317574511823</v>
      </c>
      <c r="IR405" s="94">
        <f t="shared" si="1188"/>
        <v>0.17810117810117809</v>
      </c>
      <c r="IS405" s="94" t="e">
        <f t="shared" si="1337"/>
        <v>#VALUE!</v>
      </c>
      <c r="IT405" s="94" t="e">
        <f t="shared" si="1338"/>
        <v>#VALUE!</v>
      </c>
      <c r="IU405" s="94" t="e">
        <f t="shared" si="1339"/>
        <v>#VALUE!</v>
      </c>
      <c r="IV405" s="94" t="e">
        <f t="shared" si="1340"/>
        <v>#VALUE!</v>
      </c>
      <c r="IW405" s="94" t="e">
        <f t="shared" si="1341"/>
        <v>#VALUE!</v>
      </c>
      <c r="IX405" s="94" t="e">
        <f t="shared" si="1342"/>
        <v>#VALUE!</v>
      </c>
      <c r="IY405" s="366" t="e">
        <f t="shared" si="1343"/>
        <v>#VALUE!</v>
      </c>
      <c r="IZ405" s="366" t="e">
        <f t="shared" si="1344"/>
        <v>#VALUE!</v>
      </c>
      <c r="JA405" s="366" t="e">
        <f t="shared" si="1345"/>
        <v>#VALUE!</v>
      </c>
      <c r="JB405" s="392"/>
      <c r="JC405" s="94" t="str">
        <f t="shared" si="1273"/>
        <v>i.a.</v>
      </c>
      <c r="JD405" s="94" t="str">
        <f t="shared" si="1274"/>
        <v>i.a.</v>
      </c>
      <c r="JE405" s="94" t="str">
        <f t="shared" si="1275"/>
        <v>i.a.</v>
      </c>
      <c r="JF405" s="94" t="str">
        <f t="shared" si="1276"/>
        <v>i.a.</v>
      </c>
      <c r="JG405" s="94" t="str">
        <f t="shared" si="1277"/>
        <v>i.a.</v>
      </c>
      <c r="JH405" s="94" t="str">
        <f t="shared" si="1278"/>
        <v>i.a.</v>
      </c>
      <c r="JI405" s="94" t="str">
        <f t="shared" si="1279"/>
        <v>i.a.</v>
      </c>
      <c r="JJ405" s="94" t="str">
        <f t="shared" si="1280"/>
        <v>i.a.</v>
      </c>
      <c r="JK405" s="94" t="str">
        <f t="shared" si="1281"/>
        <v>i.a.</v>
      </c>
      <c r="JL405" s="94" t="str">
        <f t="shared" si="1282"/>
        <v>i.a.</v>
      </c>
      <c r="JM405" s="94" t="str">
        <f t="shared" si="1189"/>
        <v>i.a.</v>
      </c>
      <c r="JN405" s="94" t="e">
        <f t="shared" si="1346"/>
        <v>#VALUE!</v>
      </c>
      <c r="JO405" s="94" t="e">
        <f t="shared" si="1347"/>
        <v>#DIV/0!</v>
      </c>
      <c r="JP405" s="94" t="e">
        <f t="shared" si="1348"/>
        <v>#DIV/0!</v>
      </c>
      <c r="JQ405" s="94" t="e">
        <f t="shared" si="1349"/>
        <v>#DIV/0!</v>
      </c>
      <c r="JR405" s="94" t="e">
        <f t="shared" si="1350"/>
        <v>#DIV/0!</v>
      </c>
      <c r="JS405" s="94" t="e">
        <f t="shared" si="1351"/>
        <v>#DIV/0!</v>
      </c>
      <c r="JT405" s="364" t="e">
        <f t="shared" si="1352"/>
        <v>#VALUE!</v>
      </c>
      <c r="JU405" s="364">
        <f t="shared" si="1353"/>
        <v>0</v>
      </c>
      <c r="JV405" s="364">
        <f t="shared" si="1354"/>
        <v>0</v>
      </c>
      <c r="JW405" s="99" t="str">
        <f t="shared" si="1190"/>
        <v>i.a.</v>
      </c>
      <c r="JX405" s="99">
        <f t="shared" si="1283"/>
        <v>0</v>
      </c>
      <c r="JY405" s="99">
        <f t="shared" si="1284"/>
        <v>0</v>
      </c>
      <c r="JZ405" s="99">
        <f t="shared" si="1285"/>
        <v>0</v>
      </c>
      <c r="KA405" s="99">
        <f t="shared" si="1286"/>
        <v>0</v>
      </c>
      <c r="KB405" s="99">
        <f t="shared" si="1287"/>
        <v>0</v>
      </c>
      <c r="KC405" s="99">
        <f t="shared" si="1288"/>
        <v>0</v>
      </c>
      <c r="KD405" s="99">
        <f t="shared" si="1289"/>
        <v>0</v>
      </c>
      <c r="KE405" s="99" t="str">
        <f t="shared" si="1290"/>
        <v>i.a.</v>
      </c>
      <c r="KF405" s="99" t="str">
        <f t="shared" si="1191"/>
        <v>i.a.</v>
      </c>
      <c r="KG405" s="99" t="str">
        <f t="shared" si="1192"/>
        <v>i.a.</v>
      </c>
      <c r="KH405" s="99" t="str">
        <f t="shared" si="1193"/>
        <v>i.a.</v>
      </c>
      <c r="KI405" s="94">
        <f t="shared" si="1355"/>
        <v>1</v>
      </c>
      <c r="KJ405" s="94">
        <f t="shared" si="1356"/>
        <v>0.16816456960255644</v>
      </c>
      <c r="KK405" s="94">
        <f t="shared" si="1357"/>
        <v>-0.22428021272693929</v>
      </c>
      <c r="KL405" s="94">
        <f t="shared" si="1358"/>
        <v>-0.23181530676786855</v>
      </c>
      <c r="KM405" s="94">
        <f t="shared" si="1359"/>
        <v>-1.3725784447476126</v>
      </c>
      <c r="KN405" s="94">
        <f t="shared" si="1360"/>
        <v>0.3123827392120076</v>
      </c>
      <c r="KO405" s="364">
        <f t="shared" si="1361"/>
        <v>0.19833333333333333</v>
      </c>
      <c r="KP405" s="364">
        <f t="shared" si="1362"/>
        <v>4.00952380952381E-2</v>
      </c>
      <c r="KQ405" s="364">
        <f t="shared" si="1363"/>
        <v>-4.3678571428571428E-2</v>
      </c>
      <c r="KR405" s="308"/>
      <c r="KS405" s="308">
        <f t="shared" si="1291"/>
        <v>-0.19833333333333333</v>
      </c>
      <c r="KT405" s="308">
        <f t="shared" si="1292"/>
        <v>-0.23842857142857143</v>
      </c>
      <c r="KU405" s="308">
        <f t="shared" si="1293"/>
        <v>-0.19475000000000001</v>
      </c>
      <c r="KV405" s="308">
        <f t="shared" si="1294"/>
        <v>-0.15809999999999999</v>
      </c>
      <c r="KW405" s="308">
        <f t="shared" si="1295"/>
        <v>-6.6636363636363632E-2</v>
      </c>
      <c r="KX405" s="308">
        <f t="shared" si="1296"/>
        <v>-9.6909090909090917E-2</v>
      </c>
      <c r="KY405" s="308">
        <f t="shared" si="1297"/>
        <v>-0.10100000000000001</v>
      </c>
      <c r="KZ405" s="308" t="str">
        <f t="shared" si="1298"/>
        <v>i.a.</v>
      </c>
      <c r="LA405" s="308" t="str">
        <f t="shared" si="1299"/>
        <v>i.a.</v>
      </c>
      <c r="LB405" s="308" t="str">
        <f t="shared" si="1300"/>
        <v>i.a.</v>
      </c>
      <c r="LC405" s="308" t="str">
        <f t="shared" si="1194"/>
        <v>i.a.</v>
      </c>
    </row>
    <row r="406" spans="1:315" s="1" customFormat="1" ht="15.75" customHeight="1" x14ac:dyDescent="0.3">
      <c r="A406" s="348" t="s">
        <v>809</v>
      </c>
      <c r="B406" s="171">
        <v>52781612</v>
      </c>
      <c r="C406" t="s">
        <v>511</v>
      </c>
      <c r="D406" s="336"/>
      <c r="E406">
        <v>1</v>
      </c>
      <c r="F406"/>
      <c r="G406">
        <v>251200</v>
      </c>
      <c r="H406"/>
      <c r="I406" s="183">
        <v>45106</v>
      </c>
      <c r="J406" s="176"/>
      <c r="K406" s="176" t="s">
        <v>132</v>
      </c>
      <c r="L406" s="176" t="s">
        <v>132</v>
      </c>
      <c r="M406" s="176" t="s">
        <v>132</v>
      </c>
      <c r="N406" s="176" t="s">
        <v>132</v>
      </c>
      <c r="O406" s="176" t="s">
        <v>132</v>
      </c>
      <c r="P406" s="176" t="s">
        <v>132</v>
      </c>
      <c r="Q406" s="94" t="e">
        <f t="shared" si="1301"/>
        <v>#DIV/0!</v>
      </c>
      <c r="R406" s="94" t="e">
        <f t="shared" si="1302"/>
        <v>#DIV/0!</v>
      </c>
      <c r="S406" s="94" t="e">
        <f t="shared" si="1303"/>
        <v>#DIV/0!</v>
      </c>
      <c r="T406" s="94" t="e">
        <f t="shared" si="1304"/>
        <v>#DIV/0!</v>
      </c>
      <c r="U406" s="94" t="e">
        <f t="shared" si="1305"/>
        <v>#DIV/0!</v>
      </c>
      <c r="V406" s="94" t="e">
        <f t="shared" si="1306"/>
        <v>#DIV/0!</v>
      </c>
      <c r="W406" s="362">
        <f t="shared" si="1307"/>
        <v>0</v>
      </c>
      <c r="X406" s="362">
        <f t="shared" si="1308"/>
        <v>0</v>
      </c>
      <c r="Y406" s="362">
        <f t="shared" si="1309"/>
        <v>0</v>
      </c>
      <c r="Z406" s="100"/>
      <c r="AA406" s="396"/>
      <c r="AB406" s="100"/>
      <c r="AC406" s="100"/>
      <c r="AD406" s="100"/>
      <c r="AE406" s="100"/>
      <c r="AF406" s="100"/>
      <c r="AG406" s="201"/>
      <c r="AH406" s="201"/>
      <c r="AI406" s="201"/>
      <c r="AJ406" s="201"/>
      <c r="AK406" s="201"/>
      <c r="AL406" s="94">
        <f t="shared" si="1170"/>
        <v>-1</v>
      </c>
      <c r="AM406" s="94">
        <f t="shared" si="1171"/>
        <v>0.12954220507701852</v>
      </c>
      <c r="AN406" s="94">
        <f t="shared" si="1195"/>
        <v>-1.6159875030298464E-3</v>
      </c>
      <c r="AO406" s="94">
        <f t="shared" si="1196"/>
        <v>7.9362772173609611E-2</v>
      </c>
      <c r="AP406" s="94">
        <f t="shared" si="1197"/>
        <v>8.9472350668271333E-2</v>
      </c>
      <c r="AQ406" s="94">
        <f t="shared" si="1198"/>
        <v>7.7684483582497216E-2</v>
      </c>
      <c r="AR406" s="362">
        <f t="shared" si="1172"/>
        <v>-41.871000000000002</v>
      </c>
      <c r="AS406" s="362">
        <f t="shared" si="1199"/>
        <v>4.8019999999999996</v>
      </c>
      <c r="AT406" s="362">
        <f t="shared" si="1200"/>
        <v>-5.9999999999995168E-2</v>
      </c>
      <c r="AU406" s="266"/>
      <c r="AV406" s="266">
        <v>41.871000000000002</v>
      </c>
      <c r="AW406" s="266">
        <v>37.069000000000003</v>
      </c>
      <c r="AX406" s="266">
        <v>37.128999999999998</v>
      </c>
      <c r="AY406" s="266">
        <v>34.399000000000001</v>
      </c>
      <c r="AZ406" s="266">
        <v>31.574000000000002</v>
      </c>
      <c r="BA406" s="266">
        <v>29.297999999999998</v>
      </c>
      <c r="BB406" s="201">
        <v>31.741</v>
      </c>
      <c r="BC406" s="201">
        <v>32.161000000000001</v>
      </c>
      <c r="BD406" s="201">
        <v>34.512999999999998</v>
      </c>
      <c r="BE406" s="201">
        <v>30.702000000000002</v>
      </c>
      <c r="BF406" s="201"/>
      <c r="BG406" s="94">
        <f t="shared" si="1173"/>
        <v>-1</v>
      </c>
      <c r="BH406" s="94">
        <f t="shared" si="1201"/>
        <v>0.20902729870897807</v>
      </c>
      <c r="BI406" s="94">
        <f t="shared" si="1202"/>
        <v>-2.5357794640284252E-2</v>
      </c>
      <c r="BJ406" s="94">
        <f t="shared" si="1203"/>
        <v>0.67191263850971561</v>
      </c>
      <c r="BK406" s="94">
        <f t="shared" si="1204"/>
        <v>1.1165873555404486</v>
      </c>
      <c r="BL406" s="94">
        <f t="shared" si="1205"/>
        <v>0.31222123104371108</v>
      </c>
      <c r="BM406" s="362">
        <f t="shared" si="1174"/>
        <v>-12.268000000000001</v>
      </c>
      <c r="BN406" s="362">
        <f t="shared" si="1206"/>
        <v>2.1210000000000004</v>
      </c>
      <c r="BO406" s="362">
        <f t="shared" si="1207"/>
        <v>-0.26399999999999935</v>
      </c>
      <c r="BP406" s="266"/>
      <c r="BQ406" s="266">
        <v>12.268000000000001</v>
      </c>
      <c r="BR406" s="266">
        <v>10.147</v>
      </c>
      <c r="BS406" s="266">
        <v>10.411</v>
      </c>
      <c r="BT406" s="266">
        <v>6.2270000000000003</v>
      </c>
      <c r="BU406" s="266">
        <v>2.9420000000000002</v>
      </c>
      <c r="BV406" s="266">
        <v>2.242</v>
      </c>
      <c r="BW406" s="201">
        <v>0.159</v>
      </c>
      <c r="BX406" s="201">
        <v>0.76300000000000001</v>
      </c>
      <c r="BY406" s="201">
        <v>3.3690000000000002</v>
      </c>
      <c r="BZ406" s="201">
        <v>2.2799999999999998</v>
      </c>
      <c r="CA406" s="201"/>
      <c r="CB406" s="94">
        <f t="shared" si="1175"/>
        <v>-1</v>
      </c>
      <c r="CC406" s="94">
        <f t="shared" si="1208"/>
        <v>0.22518110396898264</v>
      </c>
      <c r="CD406" s="94">
        <f t="shared" si="1209"/>
        <v>-3.381309148264984E-2</v>
      </c>
      <c r="CE406" s="94">
        <f t="shared" si="1210"/>
        <v>0.65346373268133662</v>
      </c>
      <c r="CF406" s="94">
        <f t="shared" si="1211"/>
        <v>1.1670787707523842</v>
      </c>
      <c r="CG406" s="94">
        <f t="shared" si="1212"/>
        <v>0.33537735849056594</v>
      </c>
      <c r="CH406" s="362">
        <f t="shared" si="1176"/>
        <v>-12.007999999999999</v>
      </c>
      <c r="CI406" s="362">
        <f t="shared" si="1213"/>
        <v>2.206999999999999</v>
      </c>
      <c r="CJ406" s="362">
        <f t="shared" si="1214"/>
        <v>-0.34299999999999997</v>
      </c>
      <c r="CK406" s="100"/>
      <c r="CL406" s="100">
        <v>12.007999999999999</v>
      </c>
      <c r="CM406" s="100">
        <v>9.8010000000000002</v>
      </c>
      <c r="CN406" s="100">
        <v>10.144</v>
      </c>
      <c r="CO406" s="100">
        <v>6.1349999999999998</v>
      </c>
      <c r="CP406" s="100">
        <v>2.831</v>
      </c>
      <c r="CQ406" s="100">
        <v>2.12</v>
      </c>
      <c r="CR406" s="208">
        <v>6.6000000000000003E-2</v>
      </c>
      <c r="CS406" s="208">
        <v>0.51500000000000001</v>
      </c>
      <c r="CT406" s="208">
        <v>3.23</v>
      </c>
      <c r="CU406" s="208">
        <v>2.1259999999999999</v>
      </c>
      <c r="CV406" s="208"/>
      <c r="CW406" s="94">
        <f t="shared" si="1177"/>
        <v>-1</v>
      </c>
      <c r="CX406" s="94">
        <f t="shared" si="1215"/>
        <v>0.24801147476854873</v>
      </c>
      <c r="CY406" s="94">
        <f t="shared" si="1216"/>
        <v>-3.400932107318308E-2</v>
      </c>
      <c r="CZ406" s="94">
        <f t="shared" si="1217"/>
        <v>0.66366303436714158</v>
      </c>
      <c r="DA406" s="94">
        <f t="shared" si="1218"/>
        <v>1.1573236889692584</v>
      </c>
      <c r="DB406" s="94">
        <f t="shared" si="1219"/>
        <v>0.3446808510638299</v>
      </c>
      <c r="DC406" s="362">
        <f t="shared" si="1178"/>
        <v>-9.5709999999999997</v>
      </c>
      <c r="DD406" s="362">
        <f t="shared" si="1220"/>
        <v>1.9020000000000001</v>
      </c>
      <c r="DE406" s="362">
        <f t="shared" si="1221"/>
        <v>-0.27000000000000046</v>
      </c>
      <c r="DF406" s="266"/>
      <c r="DG406" s="266">
        <v>9.5709999999999997</v>
      </c>
      <c r="DH406" s="266">
        <v>7.6689999999999996</v>
      </c>
      <c r="DI406" s="266">
        <v>7.9390000000000001</v>
      </c>
      <c r="DJ406" s="266">
        <v>4.7720000000000002</v>
      </c>
      <c r="DK406" s="266">
        <v>2.2120000000000002</v>
      </c>
      <c r="DL406" s="266">
        <v>1.645</v>
      </c>
      <c r="DM406" s="201">
        <v>4.2999999999999997E-2</v>
      </c>
      <c r="DN406" s="201">
        <v>0.373</v>
      </c>
      <c r="DO406" s="201">
        <v>2.4009999999999998</v>
      </c>
      <c r="DP406" s="201">
        <v>1.927</v>
      </c>
      <c r="DQ406" s="201"/>
      <c r="DR406" s="94">
        <f t="shared" si="1179"/>
        <v>-1</v>
      </c>
      <c r="DS406" s="94">
        <f t="shared" si="1222"/>
        <v>9.1646786669558264E-2</v>
      </c>
      <c r="DT406" s="94">
        <f t="shared" si="1223"/>
        <v>-0.11699088776470958</v>
      </c>
      <c r="DU406" s="94">
        <f t="shared" si="1224"/>
        <v>0.14507345954243112</v>
      </c>
      <c r="DV406" s="94">
        <f t="shared" si="1225"/>
        <v>3.3464269527118874E-2</v>
      </c>
      <c r="DW406" s="94">
        <f t="shared" si="1226"/>
        <v>4.3594797004335752E-2</v>
      </c>
      <c r="DX406" s="362">
        <f t="shared" si="1180"/>
        <v>-60.402999999999999</v>
      </c>
      <c r="DY406" s="362">
        <f t="shared" si="1227"/>
        <v>5.070999999999998</v>
      </c>
      <c r="DZ406" s="362">
        <f t="shared" si="1228"/>
        <v>-7.330999999999996</v>
      </c>
      <c r="EA406" s="100"/>
      <c r="EB406" s="100">
        <v>60.402999999999999</v>
      </c>
      <c r="EC406" s="100">
        <v>55.332000000000001</v>
      </c>
      <c r="ED406" s="100">
        <v>62.662999999999997</v>
      </c>
      <c r="EE406" s="100">
        <v>54.723999999999997</v>
      </c>
      <c r="EF406" s="100">
        <v>52.951999999999998</v>
      </c>
      <c r="EG406" s="100">
        <v>50.74</v>
      </c>
      <c r="EH406" s="208">
        <v>49.094999999999999</v>
      </c>
      <c r="EI406" s="208">
        <v>49.052</v>
      </c>
      <c r="EJ406" s="208">
        <v>49.180999999999997</v>
      </c>
      <c r="EK406" s="208">
        <v>46.78</v>
      </c>
      <c r="EL406" s="208"/>
      <c r="EM406" s="94">
        <f t="shared" si="1181"/>
        <v>-1</v>
      </c>
      <c r="EN406" s="94">
        <f t="shared" si="1229"/>
        <v>2.0492636767116174E-2</v>
      </c>
      <c r="EO406" s="94">
        <f t="shared" si="1230"/>
        <v>-0.10120103652570354</v>
      </c>
      <c r="EP406" s="94">
        <f t="shared" si="1231"/>
        <v>0.21926374577204427</v>
      </c>
      <c r="EQ406" s="94">
        <f t="shared" si="1232"/>
        <v>2.000481399267216E-2</v>
      </c>
      <c r="ER406" s="94">
        <f t="shared" si="1233"/>
        <v>3.2258955069363014E-2</v>
      </c>
      <c r="ES406" s="362">
        <f t="shared" si="1182"/>
        <v>-85.304000000000002</v>
      </c>
      <c r="ET406" s="362">
        <f t="shared" si="1234"/>
        <v>1.7130000000000081</v>
      </c>
      <c r="EU406" s="362">
        <f t="shared" si="1235"/>
        <v>-9.4120000000000061</v>
      </c>
      <c r="EV406" s="100"/>
      <c r="EW406" s="100">
        <v>85.304000000000002</v>
      </c>
      <c r="EX406" s="100">
        <v>83.590999999999994</v>
      </c>
      <c r="EY406" s="100">
        <v>93.003</v>
      </c>
      <c r="EZ406" s="100">
        <v>76.278000000000006</v>
      </c>
      <c r="FA406" s="100">
        <v>74.781999999999996</v>
      </c>
      <c r="FB406" s="100">
        <v>72.444999999999993</v>
      </c>
      <c r="FC406" s="208">
        <v>69.296000000000006</v>
      </c>
      <c r="FD406" s="208">
        <v>65.212999999999994</v>
      </c>
      <c r="FE406" s="208">
        <v>66.418999999999997</v>
      </c>
      <c r="FF406" s="208">
        <v>65.150000000000006</v>
      </c>
      <c r="FG406" s="208"/>
      <c r="FH406" s="94">
        <f t="shared" si="1183"/>
        <v>-1</v>
      </c>
      <c r="FI406" s="94">
        <f t="shared" si="1236"/>
        <v>9.8039215686274508E-3</v>
      </c>
      <c r="FJ406" s="94">
        <f t="shared" si="1237"/>
        <v>-9.7087378640776691E-3</v>
      </c>
      <c r="FK406" s="94">
        <f t="shared" si="1238"/>
        <v>-3.7383177570093455E-2</v>
      </c>
      <c r="FL406" s="94">
        <f t="shared" si="1239"/>
        <v>1.9047619047619049E-2</v>
      </c>
      <c r="FM406" s="94">
        <f t="shared" si="1240"/>
        <v>9.6153846153846159E-3</v>
      </c>
      <c r="FN406" s="362">
        <f t="shared" si="1184"/>
        <v>-103</v>
      </c>
      <c r="FO406" s="362">
        <f t="shared" si="1241"/>
        <v>1</v>
      </c>
      <c r="FP406" s="362">
        <f t="shared" si="1242"/>
        <v>-1</v>
      </c>
      <c r="FQ406" s="486"/>
      <c r="FR406" s="486">
        <v>103</v>
      </c>
      <c r="FS406" s="486">
        <v>102</v>
      </c>
      <c r="FT406" s="486">
        <v>103</v>
      </c>
      <c r="FU406" s="486">
        <v>107</v>
      </c>
      <c r="FV406" s="486">
        <v>105</v>
      </c>
      <c r="FW406" s="486">
        <v>104</v>
      </c>
      <c r="FX406" s="2">
        <v>97</v>
      </c>
      <c r="FY406" s="2">
        <v>94</v>
      </c>
      <c r="FZ406" s="2">
        <v>95</v>
      </c>
      <c r="GA406" s="2">
        <v>95</v>
      </c>
      <c r="GB406" s="2"/>
      <c r="GC406" s="2"/>
      <c r="GE406" s="1" t="s">
        <v>81</v>
      </c>
      <c r="GF406" s="336"/>
      <c r="GG406" s="1">
        <v>7323</v>
      </c>
      <c r="GH406" s="1" t="s">
        <v>168</v>
      </c>
      <c r="GI406" s="18" t="s">
        <v>82</v>
      </c>
      <c r="GJ406" s="94">
        <f t="shared" si="1310"/>
        <v>-1</v>
      </c>
      <c r="GK406" s="94">
        <f t="shared" si="1311"/>
        <v>0.24910566693584577</v>
      </c>
      <c r="GL406" s="94">
        <f t="shared" si="1312"/>
        <v>-3.8791621423567207E-2</v>
      </c>
      <c r="GM406" s="94">
        <f t="shared" si="1313"/>
        <v>0.51667868571643871</v>
      </c>
      <c r="GN406" s="94">
        <f t="shared" si="1314"/>
        <v>1.0868970977456098</v>
      </c>
      <c r="GO406" s="392">
        <f t="shared" si="1315"/>
        <v>0.28570573028686536</v>
      </c>
      <c r="GP406" s="366">
        <f t="shared" si="1316"/>
        <v>-0.20750853242320819</v>
      </c>
      <c r="GQ406" s="366">
        <f t="shared" si="1317"/>
        <v>4.1382849131543276E-2</v>
      </c>
      <c r="GR406" s="366">
        <f t="shared" si="1318"/>
        <v>-6.7043575135349864E-3</v>
      </c>
      <c r="GS406" s="94">
        <f t="shared" si="1185"/>
        <v>0</v>
      </c>
      <c r="GT406" s="94">
        <f t="shared" si="1243"/>
        <v>0.20750853242320819</v>
      </c>
      <c r="GU406" s="392">
        <f t="shared" si="1244"/>
        <v>0.16612568329166491</v>
      </c>
      <c r="GV406" s="94">
        <f t="shared" si="1245"/>
        <v>0.1728300408051999</v>
      </c>
      <c r="GW406" s="94">
        <f t="shared" si="1246"/>
        <v>0.11395297002117465</v>
      </c>
      <c r="GX406" s="94">
        <f t="shared" si="1247"/>
        <v>5.4604019596497314E-2</v>
      </c>
      <c r="GY406" s="94">
        <f t="shared" si="1248"/>
        <v>4.247007562478089E-2</v>
      </c>
      <c r="GZ406" s="94">
        <f t="shared" si="1249"/>
        <v>1.3449213934200741E-3</v>
      </c>
      <c r="HA406" s="94">
        <f t="shared" si="1250"/>
        <v>1.0485274805818819E-2</v>
      </c>
      <c r="HB406" s="94">
        <f t="shared" si="1251"/>
        <v>6.7319015016517131E-2</v>
      </c>
      <c r="HC406" s="94">
        <f t="shared" si="1252"/>
        <v>4.544677212483967E-2</v>
      </c>
      <c r="HD406" s="94">
        <f t="shared" si="1319"/>
        <v>-1</v>
      </c>
      <c r="HE406" s="94">
        <f t="shared" si="1320"/>
        <v>0.26414024564500604</v>
      </c>
      <c r="HF406" s="94">
        <f t="shared" si="1321"/>
        <v>-6.5719066528318854E-2</v>
      </c>
      <c r="HG406" s="94">
        <f t="shared" si="1322"/>
        <v>0.49195198027704001</v>
      </c>
      <c r="HH406" s="94">
        <f t="shared" si="1323"/>
        <v>1.0628810180997856</v>
      </c>
      <c r="HI406" s="392">
        <f t="shared" si="1324"/>
        <v>0.26332499819575661</v>
      </c>
      <c r="HJ406" s="366">
        <f t="shared" si="1325"/>
        <v>-0.14527369075461088</v>
      </c>
      <c r="HK406" s="366">
        <f t="shared" si="1326"/>
        <v>3.0354724085301613E-2</v>
      </c>
      <c r="HL406" s="366">
        <f t="shared" si="1327"/>
        <v>-8.0836148371799255E-3</v>
      </c>
      <c r="HM406" s="94">
        <f t="shared" si="1186"/>
        <v>0</v>
      </c>
      <c r="HN406" s="94">
        <f t="shared" si="1253"/>
        <v>0.14527369075461088</v>
      </c>
      <c r="HO406" s="392">
        <f t="shared" si="1254"/>
        <v>0.11491896666930927</v>
      </c>
      <c r="HP406" s="94">
        <f t="shared" si="1255"/>
        <v>0.1230025815064892</v>
      </c>
      <c r="HQ406" s="94">
        <f t="shared" si="1256"/>
        <v>8.244406196213426E-2</v>
      </c>
      <c r="HR406" s="94">
        <f t="shared" si="1257"/>
        <v>3.9965495459392646E-2</v>
      </c>
      <c r="HS406" s="94">
        <f t="shared" si="1258"/>
        <v>3.1635165548429885E-2</v>
      </c>
      <c r="HT406" s="94">
        <f t="shared" si="1259"/>
        <v>2.3641540714747708E-3</v>
      </c>
      <c r="HU406" s="94">
        <f t="shared" si="1260"/>
        <v>1.1592925732344718E-2</v>
      </c>
      <c r="HV406" s="94">
        <f t="shared" si="1261"/>
        <v>5.1212671677978855E-2</v>
      </c>
      <c r="HW406" s="94">
        <f t="shared" si="1262"/>
        <v>3.4996162701458167E-2</v>
      </c>
      <c r="HX406" s="94" t="e">
        <f t="shared" si="1328"/>
        <v>#VALUE!</v>
      </c>
      <c r="HY406" s="94">
        <f t="shared" si="1329"/>
        <v>6.972529476337605E-2</v>
      </c>
      <c r="HZ406" s="94">
        <f t="shared" si="1330"/>
        <v>-1.7567723017804317E-2</v>
      </c>
      <c r="IA406" s="94">
        <f t="shared" si="1331"/>
        <v>-6.0848431265899276E-2</v>
      </c>
      <c r="IB406" s="94">
        <f t="shared" si="1332"/>
        <v>1.3195482364207235E-2</v>
      </c>
      <c r="IC406" s="392">
        <f t="shared" si="1333"/>
        <v>1.0981587400431847E-2</v>
      </c>
      <c r="ID406" s="366" t="e">
        <f t="shared" si="1334"/>
        <v>#VALUE!</v>
      </c>
      <c r="IE406" s="366">
        <f t="shared" si="1335"/>
        <v>4.6153772653122038E-2</v>
      </c>
      <c r="IF406" s="366">
        <f t="shared" si="1336"/>
        <v>-1.1836674381091705E-2</v>
      </c>
      <c r="IG406" s="94" t="str">
        <f t="shared" si="1187"/>
        <v>i.a.</v>
      </c>
      <c r="IH406" s="94">
        <f t="shared" si="1263"/>
        <v>0.70809106255275245</v>
      </c>
      <c r="II406" s="392">
        <f t="shared" si="1264"/>
        <v>0.66193728989963041</v>
      </c>
      <c r="IJ406" s="94">
        <f t="shared" si="1265"/>
        <v>0.67377396428072212</v>
      </c>
      <c r="IK406" s="94">
        <f t="shared" si="1266"/>
        <v>0.71742835417813777</v>
      </c>
      <c r="IL406" s="94">
        <f t="shared" si="1267"/>
        <v>0.70808483324864269</v>
      </c>
      <c r="IM406" s="94">
        <f t="shared" si="1268"/>
        <v>0.7003934018910899</v>
      </c>
      <c r="IN406" s="94">
        <f t="shared" si="1269"/>
        <v>0.7084824520895866</v>
      </c>
      <c r="IO406" s="94">
        <f t="shared" si="1270"/>
        <v>0.75218131354177853</v>
      </c>
      <c r="IP406" s="94">
        <f t="shared" si="1271"/>
        <v>0.74046583056053239</v>
      </c>
      <c r="IQ406" s="94">
        <f t="shared" si="1272"/>
        <v>0.71803530314658481</v>
      </c>
      <c r="IR406" s="94" t="str">
        <f t="shared" si="1188"/>
        <v>i.a.</v>
      </c>
      <c r="IS406" s="94" t="e">
        <f t="shared" si="1337"/>
        <v>#VALUE!</v>
      </c>
      <c r="IT406" s="94" t="e">
        <f t="shared" si="1338"/>
        <v>#VALUE!</v>
      </c>
      <c r="IU406" s="94" t="e">
        <f t="shared" si="1339"/>
        <v>#VALUE!</v>
      </c>
      <c r="IV406" s="94" t="e">
        <f t="shared" si="1340"/>
        <v>#VALUE!</v>
      </c>
      <c r="IW406" s="94" t="e">
        <f t="shared" si="1341"/>
        <v>#VALUE!</v>
      </c>
      <c r="IX406" s="392" t="e">
        <f t="shared" si="1342"/>
        <v>#VALUE!</v>
      </c>
      <c r="IY406" s="366" t="e">
        <f t="shared" si="1343"/>
        <v>#VALUE!</v>
      </c>
      <c r="IZ406" s="366" t="e">
        <f t="shared" si="1344"/>
        <v>#VALUE!</v>
      </c>
      <c r="JA406" s="366" t="e">
        <f t="shared" si="1345"/>
        <v>#VALUE!</v>
      </c>
      <c r="JB406" s="392"/>
      <c r="JC406" s="94" t="str">
        <f t="shared" si="1273"/>
        <v>i.a.</v>
      </c>
      <c r="JD406" s="392" t="str">
        <f t="shared" si="1274"/>
        <v>i.a.</v>
      </c>
      <c r="JE406" s="94" t="str">
        <f t="shared" si="1275"/>
        <v>i.a.</v>
      </c>
      <c r="JF406" s="94" t="str">
        <f t="shared" si="1276"/>
        <v>i.a.</v>
      </c>
      <c r="JG406" s="94" t="str">
        <f t="shared" si="1277"/>
        <v>i.a.</v>
      </c>
      <c r="JH406" s="94" t="str">
        <f t="shared" si="1278"/>
        <v>i.a.</v>
      </c>
      <c r="JI406" s="94" t="str">
        <f t="shared" si="1279"/>
        <v>i.a.</v>
      </c>
      <c r="JJ406" s="94" t="str">
        <f t="shared" si="1280"/>
        <v>i.a.</v>
      </c>
      <c r="JK406" s="94" t="str">
        <f t="shared" si="1281"/>
        <v>i.a.</v>
      </c>
      <c r="JL406" s="94" t="str">
        <f t="shared" si="1282"/>
        <v>i.a.</v>
      </c>
      <c r="JM406" s="94" t="str">
        <f t="shared" si="1189"/>
        <v>i.a.</v>
      </c>
      <c r="JN406" s="94" t="e">
        <f t="shared" si="1346"/>
        <v>#VALUE!</v>
      </c>
      <c r="JO406" s="94" t="e">
        <f t="shared" si="1347"/>
        <v>#DIV/0!</v>
      </c>
      <c r="JP406" s="94" t="e">
        <f t="shared" si="1348"/>
        <v>#DIV/0!</v>
      </c>
      <c r="JQ406" s="94" t="e">
        <f t="shared" si="1349"/>
        <v>#DIV/0!</v>
      </c>
      <c r="JR406" s="94" t="e">
        <f t="shared" si="1350"/>
        <v>#DIV/0!</v>
      </c>
      <c r="JS406" s="392" t="e">
        <f t="shared" si="1351"/>
        <v>#DIV/0!</v>
      </c>
      <c r="JT406" s="364" t="e">
        <f t="shared" si="1352"/>
        <v>#VALUE!</v>
      </c>
      <c r="JU406" s="364">
        <f t="shared" si="1353"/>
        <v>0</v>
      </c>
      <c r="JV406" s="364">
        <f t="shared" si="1354"/>
        <v>0</v>
      </c>
      <c r="JW406" s="99" t="str">
        <f t="shared" si="1190"/>
        <v>i.a.</v>
      </c>
      <c r="JX406" s="99">
        <f t="shared" si="1283"/>
        <v>0</v>
      </c>
      <c r="JY406" s="393">
        <f t="shared" si="1284"/>
        <v>0</v>
      </c>
      <c r="JZ406" s="99">
        <f t="shared" si="1285"/>
        <v>0</v>
      </c>
      <c r="KA406" s="99">
        <f t="shared" si="1286"/>
        <v>0</v>
      </c>
      <c r="KB406" s="99">
        <f t="shared" si="1287"/>
        <v>0</v>
      </c>
      <c r="KC406" s="99">
        <f t="shared" si="1288"/>
        <v>0</v>
      </c>
      <c r="KD406" s="99">
        <f t="shared" si="1289"/>
        <v>0</v>
      </c>
      <c r="KE406" s="99">
        <f t="shared" si="1290"/>
        <v>0</v>
      </c>
      <c r="KF406" s="99">
        <f t="shared" si="1191"/>
        <v>0</v>
      </c>
      <c r="KG406" s="99">
        <f t="shared" si="1192"/>
        <v>0</v>
      </c>
      <c r="KH406" s="99" t="str">
        <f t="shared" si="1193"/>
        <v>i.a.</v>
      </c>
      <c r="KI406" s="94">
        <f t="shared" si="1355"/>
        <v>-1</v>
      </c>
      <c r="KJ406" s="94">
        <f t="shared" si="1356"/>
        <v>0.21328614179452643</v>
      </c>
      <c r="KK406" s="94">
        <f t="shared" si="1357"/>
        <v>-2.4340670810911017E-2</v>
      </c>
      <c r="KL406" s="94">
        <f t="shared" si="1358"/>
        <v>0.71767591647478646</v>
      </c>
      <c r="KM406" s="94">
        <f t="shared" si="1359"/>
        <v>1.1265726255046764</v>
      </c>
      <c r="KN406" s="392">
        <f t="shared" si="1360"/>
        <v>0.32265947888589375</v>
      </c>
      <c r="KO406" s="364">
        <f t="shared" si="1361"/>
        <v>-0.11658252427184465</v>
      </c>
      <c r="KP406" s="364">
        <f t="shared" si="1362"/>
        <v>2.0494288977726996E-2</v>
      </c>
      <c r="KQ406" s="364">
        <f t="shared" si="1363"/>
        <v>-2.3972015990862267E-3</v>
      </c>
      <c r="KR406" s="308"/>
      <c r="KS406" s="308">
        <f t="shared" si="1291"/>
        <v>0.11658252427184465</v>
      </c>
      <c r="KT406" s="395">
        <f t="shared" si="1292"/>
        <v>9.6088235294117655E-2</v>
      </c>
      <c r="KU406" s="308">
        <f t="shared" si="1293"/>
        <v>9.8485436893203882E-2</v>
      </c>
      <c r="KV406" s="308">
        <f t="shared" si="1294"/>
        <v>5.7336448598130842E-2</v>
      </c>
      <c r="KW406" s="308">
        <f t="shared" si="1295"/>
        <v>2.696190476190476E-2</v>
      </c>
      <c r="KX406" s="308">
        <f t="shared" si="1296"/>
        <v>2.0384615384615386E-2</v>
      </c>
      <c r="KY406" s="308">
        <f t="shared" si="1297"/>
        <v>6.8041237113402068E-4</v>
      </c>
      <c r="KZ406" s="308">
        <f t="shared" si="1298"/>
        <v>5.4787234042553189E-3</v>
      </c>
      <c r="LA406" s="308">
        <f t="shared" si="1299"/>
        <v>3.4000000000000002E-2</v>
      </c>
      <c r="LB406" s="308">
        <f t="shared" si="1300"/>
        <v>2.237894736842105E-2</v>
      </c>
      <c r="LC406" s="308" t="str">
        <f t="shared" si="1194"/>
        <v>i.a.</v>
      </c>
    </row>
    <row r="407" spans="1:315" s="1" customFormat="1" ht="15.75" customHeight="1" x14ac:dyDescent="0.3">
      <c r="A407" s="348" t="s">
        <v>801</v>
      </c>
      <c r="B407" s="171">
        <v>79045918</v>
      </c>
      <c r="C407" t="s">
        <v>511</v>
      </c>
      <c r="D407" s="336"/>
      <c r="E407">
        <v>1</v>
      </c>
      <c r="F407"/>
      <c r="G407">
        <v>162300</v>
      </c>
      <c r="H407"/>
      <c r="I407" s="183">
        <v>44861</v>
      </c>
      <c r="J407" s="176"/>
      <c r="K407" s="176"/>
      <c r="L407" s="176" t="s">
        <v>86</v>
      </c>
      <c r="M407" s="176" t="s">
        <v>86</v>
      </c>
      <c r="N407" s="176" t="s">
        <v>86</v>
      </c>
      <c r="O407" s="176" t="s">
        <v>86</v>
      </c>
      <c r="P407" s="176" t="s">
        <v>86</v>
      </c>
      <c r="Q407" s="94" t="e">
        <f t="shared" si="1301"/>
        <v>#DIV/0!</v>
      </c>
      <c r="R407" s="94" t="e">
        <f t="shared" si="1302"/>
        <v>#DIV/0!</v>
      </c>
      <c r="S407" s="94" t="e">
        <f t="shared" si="1303"/>
        <v>#DIV/0!</v>
      </c>
      <c r="T407" s="94" t="e">
        <f t="shared" si="1304"/>
        <v>#DIV/0!</v>
      </c>
      <c r="U407" s="94" t="e">
        <f t="shared" si="1305"/>
        <v>#DIV/0!</v>
      </c>
      <c r="V407" s="94" t="e">
        <f t="shared" si="1306"/>
        <v>#DIV/0!</v>
      </c>
      <c r="W407" s="362">
        <f t="shared" si="1307"/>
        <v>0</v>
      </c>
      <c r="X407" s="362">
        <f t="shared" si="1308"/>
        <v>0</v>
      </c>
      <c r="Y407" s="362">
        <f t="shared" si="1309"/>
        <v>0</v>
      </c>
      <c r="Z407" s="100"/>
      <c r="AA407" s="396"/>
      <c r="AB407" s="100"/>
      <c r="AC407" s="100"/>
      <c r="AD407" s="100"/>
      <c r="AE407" s="100"/>
      <c r="AF407" s="100"/>
      <c r="AG407" s="201"/>
      <c r="AH407" s="201"/>
      <c r="AI407" s="201"/>
      <c r="AJ407" s="201"/>
      <c r="AK407" s="201"/>
      <c r="AL407" s="94" t="e">
        <f t="shared" si="1170"/>
        <v>#DIV/0!</v>
      </c>
      <c r="AM407" s="94">
        <f t="shared" si="1171"/>
        <v>-1</v>
      </c>
      <c r="AN407" s="94">
        <f t="shared" si="1195"/>
        <v>0.16296833454193871</v>
      </c>
      <c r="AO407" s="94">
        <f t="shared" si="1196"/>
        <v>-0.14785367059405133</v>
      </c>
      <c r="AP407" s="94">
        <f t="shared" si="1197"/>
        <v>-7.4959033573415601E-2</v>
      </c>
      <c r="AQ407" s="94">
        <f t="shared" si="1198"/>
        <v>6.6317201024015518E-2</v>
      </c>
      <c r="AR407" s="362">
        <f t="shared" si="1172"/>
        <v>0</v>
      </c>
      <c r="AS407" s="362">
        <f t="shared" si="1199"/>
        <v>-24.056000000000001</v>
      </c>
      <c r="AT407" s="362">
        <f t="shared" si="1200"/>
        <v>3.3710000000000022</v>
      </c>
      <c r="AU407" s="266"/>
      <c r="AV407" s="266"/>
      <c r="AW407" s="266">
        <v>24.056000000000001</v>
      </c>
      <c r="AX407" s="266">
        <v>20.684999999999999</v>
      </c>
      <c r="AY407" s="266">
        <v>24.274000000000001</v>
      </c>
      <c r="AZ407" s="267">
        <v>26.241</v>
      </c>
      <c r="BA407" s="267">
        <v>24.609000000000002</v>
      </c>
      <c r="BB407" s="205">
        <v>27.669</v>
      </c>
      <c r="BC407" s="205">
        <v>29.155999999999999</v>
      </c>
      <c r="BD407" s="205">
        <v>27.164000000000001</v>
      </c>
      <c r="BE407" s="205">
        <v>24.134</v>
      </c>
      <c r="BF407" s="205"/>
      <c r="BG407" s="94" t="e">
        <f t="shared" si="1173"/>
        <v>#DIV/0!</v>
      </c>
      <c r="BH407" s="94">
        <f t="shared" si="1201"/>
        <v>-1</v>
      </c>
      <c r="BI407" s="94">
        <f t="shared" si="1202"/>
        <v>4.415730337078652</v>
      </c>
      <c r="BJ407" s="94">
        <f t="shared" si="1203"/>
        <v>-0.74342342342342338</v>
      </c>
      <c r="BK407" s="94">
        <f t="shared" si="1204"/>
        <v>-0.5046411995715816</v>
      </c>
      <c r="BL407" s="94">
        <f t="shared" si="1205"/>
        <v>1.3991434689507496</v>
      </c>
      <c r="BM407" s="362">
        <f t="shared" si="1174"/>
        <v>0</v>
      </c>
      <c r="BN407" s="362">
        <f t="shared" si="1206"/>
        <v>-3.8559999999999999</v>
      </c>
      <c r="BO407" s="362">
        <f t="shared" si="1207"/>
        <v>3.1440000000000001</v>
      </c>
      <c r="BP407" s="266"/>
      <c r="BQ407" s="266"/>
      <c r="BR407" s="266">
        <v>3.8559999999999999</v>
      </c>
      <c r="BS407" s="266">
        <v>0.71199999999999997</v>
      </c>
      <c r="BT407" s="266">
        <v>2.7749999999999999</v>
      </c>
      <c r="BU407" s="266">
        <v>5.6020000000000003</v>
      </c>
      <c r="BV407" s="266">
        <v>2.335</v>
      </c>
      <c r="BW407" s="201">
        <v>4.4459999999999997</v>
      </c>
      <c r="BX407" s="201">
        <v>8.3659999999999997</v>
      </c>
      <c r="BY407" s="201">
        <v>8.5890000000000004</v>
      </c>
      <c r="BZ407" s="201">
        <v>8.1289999999999996</v>
      </c>
      <c r="CA407" s="201"/>
      <c r="CB407" s="94" t="e">
        <f t="shared" si="1175"/>
        <v>#DIV/0!</v>
      </c>
      <c r="CC407" s="94">
        <f t="shared" si="1208"/>
        <v>-1</v>
      </c>
      <c r="CD407" s="94">
        <f t="shared" si="1209"/>
        <v>4.424817518248175</v>
      </c>
      <c r="CE407" s="94">
        <f t="shared" si="1210"/>
        <v>-0.75288600288600283</v>
      </c>
      <c r="CF407" s="94">
        <f t="shared" si="1211"/>
        <v>-0.50579425922624355</v>
      </c>
      <c r="CG407" s="94">
        <f t="shared" si="1212"/>
        <v>1.4031705227077977</v>
      </c>
      <c r="CH407" s="362">
        <f t="shared" si="1176"/>
        <v>0</v>
      </c>
      <c r="CI407" s="362">
        <f t="shared" si="1213"/>
        <v>-3.7160000000000002</v>
      </c>
      <c r="CJ407" s="362">
        <f t="shared" si="1214"/>
        <v>3.0310000000000001</v>
      </c>
      <c r="CK407" s="100"/>
      <c r="CL407" s="100"/>
      <c r="CM407" s="100">
        <v>3.7160000000000002</v>
      </c>
      <c r="CN407" s="100">
        <v>0.68500000000000005</v>
      </c>
      <c r="CO407" s="100">
        <v>2.7719999999999998</v>
      </c>
      <c r="CP407" s="100">
        <v>5.609</v>
      </c>
      <c r="CQ407" s="100">
        <v>2.3340000000000001</v>
      </c>
      <c r="CR407" s="208">
        <v>4.4530000000000003</v>
      </c>
      <c r="CS407" s="208">
        <v>8.3659999999999997</v>
      </c>
      <c r="CT407" s="208">
        <v>8.593</v>
      </c>
      <c r="CU407" s="208">
        <v>8.26</v>
      </c>
      <c r="CV407" s="208"/>
      <c r="CW407" s="94" t="e">
        <f t="shared" si="1177"/>
        <v>#DIV/0!</v>
      </c>
      <c r="CX407" s="94">
        <f t="shared" si="1215"/>
        <v>-1</v>
      </c>
      <c r="CY407" s="94">
        <f t="shared" si="1216"/>
        <v>4.4280373831775695</v>
      </c>
      <c r="CZ407" s="94">
        <f t="shared" si="1217"/>
        <v>-0.75104699860400181</v>
      </c>
      <c r="DA407" s="94">
        <f t="shared" si="1218"/>
        <v>-0.50609055389565616</v>
      </c>
      <c r="DB407" s="94">
        <f t="shared" si="1219"/>
        <v>1.3480841878035619</v>
      </c>
      <c r="DC407" s="362">
        <f t="shared" si="1178"/>
        <v>0</v>
      </c>
      <c r="DD407" s="362">
        <f t="shared" si="1220"/>
        <v>-2.9039999999999999</v>
      </c>
      <c r="DE407" s="362">
        <f t="shared" si="1221"/>
        <v>2.3689999999999998</v>
      </c>
      <c r="DF407" s="266"/>
      <c r="DG407" s="266"/>
      <c r="DH407" s="266">
        <v>2.9039999999999999</v>
      </c>
      <c r="DI407" s="266">
        <v>0.53500000000000003</v>
      </c>
      <c r="DJ407" s="266">
        <v>2.149</v>
      </c>
      <c r="DK407" s="266">
        <v>4.351</v>
      </c>
      <c r="DL407" s="266">
        <v>1.853</v>
      </c>
      <c r="DM407" s="201">
        <v>3.4849999999999999</v>
      </c>
      <c r="DN407" s="201">
        <v>6.532</v>
      </c>
      <c r="DO407" s="201">
        <v>6.5949999999999998</v>
      </c>
      <c r="DP407" s="201">
        <v>6.2779999999999996</v>
      </c>
      <c r="DQ407" s="201"/>
      <c r="DR407" s="94" t="e">
        <f t="shared" si="1179"/>
        <v>#DIV/0!</v>
      </c>
      <c r="DS407" s="94">
        <f t="shared" si="1222"/>
        <v>-1</v>
      </c>
      <c r="DT407" s="94">
        <f t="shared" si="1223"/>
        <v>0.1074441320112476</v>
      </c>
      <c r="DU407" s="94">
        <f t="shared" si="1224"/>
        <v>-5.1416137296879931E-2</v>
      </c>
      <c r="DV407" s="94">
        <f t="shared" si="1225"/>
        <v>-6.1031471412094265E-2</v>
      </c>
      <c r="DW407" s="94">
        <f t="shared" si="1226"/>
        <v>0.1241386974883307</v>
      </c>
      <c r="DX407" s="362">
        <f t="shared" si="1180"/>
        <v>0</v>
      </c>
      <c r="DY407" s="362">
        <f t="shared" si="1227"/>
        <v>-29.931999999999999</v>
      </c>
      <c r="DZ407" s="362">
        <f t="shared" si="1228"/>
        <v>2.9039999999999999</v>
      </c>
      <c r="EA407" s="100"/>
      <c r="EB407" s="100"/>
      <c r="EC407" s="100">
        <v>29.931999999999999</v>
      </c>
      <c r="ED407" s="100">
        <v>27.027999999999999</v>
      </c>
      <c r="EE407" s="100">
        <v>28.492999999999999</v>
      </c>
      <c r="EF407" s="100">
        <v>30.344999999999999</v>
      </c>
      <c r="EG407" s="100">
        <v>26.994</v>
      </c>
      <c r="EH407" s="208">
        <v>27.140999999999998</v>
      </c>
      <c r="EI407" s="208">
        <v>28.655999999999999</v>
      </c>
      <c r="EJ407" s="208">
        <v>27.123999999999999</v>
      </c>
      <c r="EK407" s="208">
        <v>25.529</v>
      </c>
      <c r="EL407" s="208"/>
      <c r="EM407" s="94" t="e">
        <f t="shared" si="1181"/>
        <v>#DIV/0!</v>
      </c>
      <c r="EN407" s="94">
        <f t="shared" si="1229"/>
        <v>-1</v>
      </c>
      <c r="EO407" s="94">
        <f t="shared" si="1230"/>
        <v>2.672797198289753E-2</v>
      </c>
      <c r="EP407" s="94">
        <f t="shared" si="1231"/>
        <v>-6.3012099128299123E-2</v>
      </c>
      <c r="EQ407" s="94">
        <f t="shared" si="1232"/>
        <v>4.0577342047930384E-2</v>
      </c>
      <c r="ER407" s="94">
        <f t="shared" si="1233"/>
        <v>8.9614243323442019E-2</v>
      </c>
      <c r="ES407" s="362">
        <f t="shared" si="1182"/>
        <v>0</v>
      </c>
      <c r="ET407" s="362">
        <f t="shared" si="1234"/>
        <v>-47.786999999999999</v>
      </c>
      <c r="EU407" s="362">
        <f t="shared" si="1235"/>
        <v>1.2439999999999998</v>
      </c>
      <c r="EV407" s="100"/>
      <c r="EW407" s="100"/>
      <c r="EX407" s="100">
        <v>47.786999999999999</v>
      </c>
      <c r="EY407" s="100">
        <v>46.542999999999999</v>
      </c>
      <c r="EZ407" s="100">
        <v>49.673000000000002</v>
      </c>
      <c r="FA407" s="100">
        <v>47.735999999999997</v>
      </c>
      <c r="FB407" s="100">
        <v>43.81</v>
      </c>
      <c r="FC407" s="208">
        <v>42.911999999999999</v>
      </c>
      <c r="FD407" s="208">
        <v>44.515999999999998</v>
      </c>
      <c r="FE407" s="208">
        <v>45.308</v>
      </c>
      <c r="FF407" s="208">
        <v>42.747</v>
      </c>
      <c r="FG407" s="208"/>
      <c r="FH407" s="94" t="e">
        <f t="shared" si="1183"/>
        <v>#DIV/0!</v>
      </c>
      <c r="FI407" s="94">
        <f t="shared" si="1236"/>
        <v>-1</v>
      </c>
      <c r="FJ407" s="94">
        <f t="shared" si="1237"/>
        <v>2.1505376344086023E-2</v>
      </c>
      <c r="FK407" s="94">
        <f t="shared" si="1238"/>
        <v>5.6818181818181816E-2</v>
      </c>
      <c r="FL407" s="94">
        <f t="shared" si="1239"/>
        <v>-7.3684210526315783E-2</v>
      </c>
      <c r="FM407" s="94">
        <f t="shared" si="1240"/>
        <v>1.0638297872340425E-2</v>
      </c>
      <c r="FN407" s="362">
        <f t="shared" si="1184"/>
        <v>0</v>
      </c>
      <c r="FO407" s="362">
        <f t="shared" si="1241"/>
        <v>-95</v>
      </c>
      <c r="FP407" s="362">
        <f t="shared" si="1242"/>
        <v>2</v>
      </c>
      <c r="FQ407" s="486"/>
      <c r="FR407" s="486"/>
      <c r="FS407" s="486">
        <v>95</v>
      </c>
      <c r="FT407" s="486">
        <v>93</v>
      </c>
      <c r="FU407" s="486">
        <v>88</v>
      </c>
      <c r="FV407" s="486">
        <v>95</v>
      </c>
      <c r="FW407" s="486">
        <v>94</v>
      </c>
      <c r="FX407" s="2">
        <v>89</v>
      </c>
      <c r="FY407" s="2">
        <v>89</v>
      </c>
      <c r="FZ407" s="2">
        <v>86</v>
      </c>
      <c r="GA407" s="2">
        <v>83</v>
      </c>
      <c r="GB407" s="2"/>
      <c r="GC407" s="2"/>
      <c r="GE407" s="1" t="s">
        <v>106</v>
      </c>
      <c r="GF407" s="336"/>
      <c r="GG407" s="1">
        <v>6973</v>
      </c>
      <c r="GH407" s="1" t="s">
        <v>600</v>
      </c>
      <c r="GI407" s="18" t="s">
        <v>79</v>
      </c>
      <c r="GJ407" s="94" t="e">
        <f t="shared" si="1310"/>
        <v>#VALUE!</v>
      </c>
      <c r="GK407" s="94">
        <f t="shared" si="1311"/>
        <v>-1</v>
      </c>
      <c r="GL407" s="94">
        <f t="shared" si="1312"/>
        <v>4.2877684942179943</v>
      </c>
      <c r="GM407" s="94">
        <f t="shared" si="1313"/>
        <v>-0.73812263175747261</v>
      </c>
      <c r="GN407" s="94">
        <f t="shared" si="1314"/>
        <v>-0.51838500679447941</v>
      </c>
      <c r="GO407" s="392">
        <f t="shared" si="1315"/>
        <v>1.268885684207723</v>
      </c>
      <c r="GP407" s="366" t="e">
        <f t="shared" si="1316"/>
        <v>#VALUE!</v>
      </c>
      <c r="GQ407" s="366">
        <f t="shared" si="1317"/>
        <v>-0.13047752808988766</v>
      </c>
      <c r="GR407" s="366">
        <f t="shared" si="1318"/>
        <v>0.1058021800233903</v>
      </c>
      <c r="GS407" s="94" t="str">
        <f t="shared" si="1185"/>
        <v>Negativ EK</v>
      </c>
      <c r="GT407" s="94">
        <f t="shared" si="1243"/>
        <v>0</v>
      </c>
      <c r="GU407" s="392">
        <f t="shared" si="1244"/>
        <v>0.13047752808988766</v>
      </c>
      <c r="GV407" s="94">
        <f t="shared" si="1245"/>
        <v>2.4675348066497363E-2</v>
      </c>
      <c r="GW407" s="94">
        <f t="shared" si="1246"/>
        <v>9.4224820694109257E-2</v>
      </c>
      <c r="GX407" s="94">
        <f t="shared" si="1247"/>
        <v>0.19564345384467816</v>
      </c>
      <c r="GY407" s="94">
        <f t="shared" si="1248"/>
        <v>8.6228872263784992E-2</v>
      </c>
      <c r="GZ407" s="94">
        <f t="shared" si="1249"/>
        <v>0.15961431618187361</v>
      </c>
      <c r="HA407" s="94">
        <f t="shared" si="1250"/>
        <v>0.29996414485478662</v>
      </c>
      <c r="HB407" s="94">
        <f t="shared" si="1251"/>
        <v>0.3264011547300249</v>
      </c>
      <c r="HC407" s="94">
        <f t="shared" si="1252"/>
        <v>0.32355360570331781</v>
      </c>
      <c r="HD407" s="94" t="e">
        <f t="shared" si="1319"/>
        <v>#VALUE!</v>
      </c>
      <c r="HE407" s="94">
        <f t="shared" si="1320"/>
        <v>-1</v>
      </c>
      <c r="HF407" s="94">
        <f t="shared" si="1321"/>
        <v>4.5240104962616314</v>
      </c>
      <c r="HG407" s="94">
        <f t="shared" si="1322"/>
        <v>-0.74024208294101035</v>
      </c>
      <c r="HH407" s="94">
        <f t="shared" si="1323"/>
        <v>-0.534456603147348</v>
      </c>
      <c r="HI407" s="392">
        <f t="shared" si="1324"/>
        <v>1.272721035483221</v>
      </c>
      <c r="HJ407" s="366" t="e">
        <f t="shared" si="1325"/>
        <v>#VALUE!</v>
      </c>
      <c r="HK407" s="366">
        <f t="shared" si="1326"/>
        <v>-8.1755539064984631E-2</v>
      </c>
      <c r="HL407" s="366">
        <f t="shared" si="1327"/>
        <v>6.6955505806482934E-2</v>
      </c>
      <c r="HM407" s="94" t="str">
        <f t="shared" si="1186"/>
        <v>i.a.</v>
      </c>
      <c r="HN407" s="94">
        <f t="shared" si="1253"/>
        <v>0</v>
      </c>
      <c r="HO407" s="392">
        <f t="shared" si="1254"/>
        <v>8.1755539064984631E-2</v>
      </c>
      <c r="HP407" s="94">
        <f t="shared" si="1255"/>
        <v>1.4800033258501703E-2</v>
      </c>
      <c r="HQ407" s="94">
        <f t="shared" si="1256"/>
        <v>5.6976254760853724E-2</v>
      </c>
      <c r="HR407" s="94">
        <f t="shared" si="1257"/>
        <v>0.12238655976230531</v>
      </c>
      <c r="HS407" s="94">
        <f t="shared" si="1258"/>
        <v>5.3850234081317304E-2</v>
      </c>
      <c r="HT407" s="94">
        <f t="shared" si="1259"/>
        <v>0.10170654710161504</v>
      </c>
      <c r="HU407" s="94">
        <f t="shared" si="1260"/>
        <v>0.18627538297114357</v>
      </c>
      <c r="HV407" s="94">
        <f t="shared" si="1261"/>
        <v>0.19508261881778433</v>
      </c>
      <c r="HW407" s="94">
        <f t="shared" si="1262"/>
        <v>0.19016539172339578</v>
      </c>
      <c r="HX407" s="94" t="e">
        <f t="shared" si="1328"/>
        <v>#VALUE!</v>
      </c>
      <c r="HY407" s="94" t="e">
        <f t="shared" si="1329"/>
        <v>#VALUE!</v>
      </c>
      <c r="HZ407" s="94">
        <f t="shared" si="1330"/>
        <v>7.8614942059545473E-2</v>
      </c>
      <c r="IA407" s="94">
        <f t="shared" si="1331"/>
        <v>1.2375786091401145E-2</v>
      </c>
      <c r="IB407" s="94">
        <f t="shared" si="1332"/>
        <v>-9.7646574986969353E-2</v>
      </c>
      <c r="IC407" s="392">
        <f t="shared" si="1333"/>
        <v>3.1685024655684804E-2</v>
      </c>
      <c r="ID407" s="366" t="e">
        <f t="shared" si="1334"/>
        <v>#VALUE!</v>
      </c>
      <c r="IE407" s="366" t="e">
        <f t="shared" si="1335"/>
        <v>#VALUE!</v>
      </c>
      <c r="IF407" s="366">
        <f t="shared" si="1336"/>
        <v>4.5652507444414736E-2</v>
      </c>
      <c r="IG407" s="94" t="str">
        <f t="shared" si="1187"/>
        <v>i.a.</v>
      </c>
      <c r="IH407" s="94" t="str">
        <f t="shared" si="1263"/>
        <v>i.a.</v>
      </c>
      <c r="II407" s="392">
        <f t="shared" si="1264"/>
        <v>0.62636281833971585</v>
      </c>
      <c r="IJ407" s="94">
        <f t="shared" si="1265"/>
        <v>0.58071031089530112</v>
      </c>
      <c r="IK407" s="94">
        <f t="shared" si="1266"/>
        <v>0.57361141867815513</v>
      </c>
      <c r="IL407" s="94">
        <f t="shared" si="1267"/>
        <v>0.63568376068376065</v>
      </c>
      <c r="IM407" s="94">
        <f t="shared" si="1268"/>
        <v>0.61616069390550099</v>
      </c>
      <c r="IN407" s="94">
        <f t="shared" si="1269"/>
        <v>0.63248042505592839</v>
      </c>
      <c r="IO407" s="94">
        <f t="shared" si="1270"/>
        <v>0.64372360499595649</v>
      </c>
      <c r="IP407" s="94">
        <f t="shared" si="1271"/>
        <v>0.59865807362938106</v>
      </c>
      <c r="IQ407" s="94">
        <f t="shared" si="1272"/>
        <v>0.59721150022223779</v>
      </c>
      <c r="IR407" s="94" t="str">
        <f t="shared" si="1188"/>
        <v>i.a.</v>
      </c>
      <c r="IS407" s="94" t="e">
        <f t="shared" si="1337"/>
        <v>#VALUE!</v>
      </c>
      <c r="IT407" s="94" t="e">
        <f t="shared" si="1338"/>
        <v>#VALUE!</v>
      </c>
      <c r="IU407" s="94" t="e">
        <f t="shared" si="1339"/>
        <v>#VALUE!</v>
      </c>
      <c r="IV407" s="94" t="e">
        <f t="shared" si="1340"/>
        <v>#VALUE!</v>
      </c>
      <c r="IW407" s="94" t="e">
        <f t="shared" si="1341"/>
        <v>#VALUE!</v>
      </c>
      <c r="IX407" s="392" t="e">
        <f t="shared" si="1342"/>
        <v>#VALUE!</v>
      </c>
      <c r="IY407" s="366" t="e">
        <f t="shared" si="1343"/>
        <v>#VALUE!</v>
      </c>
      <c r="IZ407" s="366" t="e">
        <f t="shared" si="1344"/>
        <v>#VALUE!</v>
      </c>
      <c r="JA407" s="366" t="e">
        <f t="shared" si="1345"/>
        <v>#VALUE!</v>
      </c>
      <c r="JB407" s="392"/>
      <c r="JC407" s="94" t="str">
        <f t="shared" si="1273"/>
        <v>i.a.</v>
      </c>
      <c r="JD407" s="392" t="str">
        <f t="shared" si="1274"/>
        <v>i.a.</v>
      </c>
      <c r="JE407" s="94" t="str">
        <f t="shared" si="1275"/>
        <v>i.a.</v>
      </c>
      <c r="JF407" s="94" t="str">
        <f t="shared" si="1276"/>
        <v>i.a.</v>
      </c>
      <c r="JG407" s="94" t="str">
        <f t="shared" si="1277"/>
        <v>i.a.</v>
      </c>
      <c r="JH407" s="94" t="str">
        <f t="shared" si="1278"/>
        <v>i.a.</v>
      </c>
      <c r="JI407" s="94" t="str">
        <f t="shared" si="1279"/>
        <v>i.a.</v>
      </c>
      <c r="JJ407" s="94" t="str">
        <f t="shared" si="1280"/>
        <v>i.a.</v>
      </c>
      <c r="JK407" s="94" t="str">
        <f t="shared" si="1281"/>
        <v>i.a.</v>
      </c>
      <c r="JL407" s="94" t="str">
        <f t="shared" si="1282"/>
        <v>i.a.</v>
      </c>
      <c r="JM407" s="94" t="str">
        <f t="shared" si="1189"/>
        <v>i.a.</v>
      </c>
      <c r="JN407" s="94" t="e">
        <f t="shared" si="1346"/>
        <v>#VALUE!</v>
      </c>
      <c r="JO407" s="94" t="e">
        <f t="shared" si="1347"/>
        <v>#VALUE!</v>
      </c>
      <c r="JP407" s="94" t="e">
        <f t="shared" si="1348"/>
        <v>#DIV/0!</v>
      </c>
      <c r="JQ407" s="94" t="e">
        <f t="shared" si="1349"/>
        <v>#DIV/0!</v>
      </c>
      <c r="JR407" s="94" t="e">
        <f t="shared" si="1350"/>
        <v>#DIV/0!</v>
      </c>
      <c r="JS407" s="392" t="e">
        <f t="shared" si="1351"/>
        <v>#DIV/0!</v>
      </c>
      <c r="JT407" s="364" t="e">
        <f t="shared" si="1352"/>
        <v>#VALUE!</v>
      </c>
      <c r="JU407" s="364" t="e">
        <f t="shared" si="1353"/>
        <v>#VALUE!</v>
      </c>
      <c r="JV407" s="364">
        <f t="shared" si="1354"/>
        <v>0</v>
      </c>
      <c r="JW407" s="99" t="str">
        <f t="shared" si="1190"/>
        <v>i.a.</v>
      </c>
      <c r="JX407" s="99" t="str">
        <f t="shared" si="1283"/>
        <v>i.a.</v>
      </c>
      <c r="JY407" s="393">
        <f t="shared" si="1284"/>
        <v>0</v>
      </c>
      <c r="JZ407" s="99">
        <f t="shared" si="1285"/>
        <v>0</v>
      </c>
      <c r="KA407" s="99">
        <f t="shared" si="1286"/>
        <v>0</v>
      </c>
      <c r="KB407" s="99">
        <f t="shared" si="1287"/>
        <v>0</v>
      </c>
      <c r="KC407" s="99">
        <f t="shared" si="1288"/>
        <v>0</v>
      </c>
      <c r="KD407" s="99">
        <f t="shared" si="1289"/>
        <v>0</v>
      </c>
      <c r="KE407" s="99">
        <f t="shared" si="1290"/>
        <v>0</v>
      </c>
      <c r="KF407" s="99">
        <f t="shared" si="1191"/>
        <v>0</v>
      </c>
      <c r="KG407" s="99">
        <f t="shared" si="1192"/>
        <v>0</v>
      </c>
      <c r="KH407" s="99" t="str">
        <f t="shared" si="1193"/>
        <v>i.a.</v>
      </c>
      <c r="KI407" s="94" t="e">
        <f t="shared" si="1355"/>
        <v>#VALUE!</v>
      </c>
      <c r="KJ407" s="94" t="e">
        <f t="shared" si="1356"/>
        <v>#VALUE!</v>
      </c>
      <c r="KK407" s="94">
        <f t="shared" si="1357"/>
        <v>4.3106108336534765</v>
      </c>
      <c r="KL407" s="94">
        <f t="shared" si="1358"/>
        <v>-0.76617170165557258</v>
      </c>
      <c r="KM407" s="94">
        <f t="shared" si="1359"/>
        <v>-0.46648243893742203</v>
      </c>
      <c r="KN407" s="392">
        <f t="shared" si="1360"/>
        <v>1.3778739908898208</v>
      </c>
      <c r="KO407" s="364" t="e">
        <f t="shared" si="1361"/>
        <v>#VALUE!</v>
      </c>
      <c r="KP407" s="364" t="e">
        <f t="shared" si="1362"/>
        <v>#VALUE!</v>
      </c>
      <c r="KQ407" s="364">
        <f t="shared" si="1363"/>
        <v>3.1750198075834749E-2</v>
      </c>
      <c r="KR407" s="308"/>
      <c r="KS407" s="308" t="str">
        <f t="shared" si="1291"/>
        <v>i.a.</v>
      </c>
      <c r="KT407" s="395">
        <f t="shared" si="1292"/>
        <v>3.9115789473684215E-2</v>
      </c>
      <c r="KU407" s="308">
        <f t="shared" si="1293"/>
        <v>7.3655913978494629E-3</v>
      </c>
      <c r="KV407" s="308">
        <f t="shared" si="1294"/>
        <v>3.15E-2</v>
      </c>
      <c r="KW407" s="308">
        <f t="shared" si="1295"/>
        <v>5.9042105263157896E-2</v>
      </c>
      <c r="KX407" s="308">
        <f t="shared" si="1296"/>
        <v>2.4829787234042555E-2</v>
      </c>
      <c r="KY407" s="308">
        <f t="shared" si="1297"/>
        <v>5.0033707865168545E-2</v>
      </c>
      <c r="KZ407" s="308">
        <f t="shared" si="1298"/>
        <v>9.4E-2</v>
      </c>
      <c r="LA407" s="308">
        <f t="shared" si="1299"/>
        <v>9.9918604651162785E-2</v>
      </c>
      <c r="LB407" s="308">
        <f t="shared" si="1300"/>
        <v>9.9518072289156628E-2</v>
      </c>
      <c r="LC407" s="308" t="str">
        <f t="shared" si="1194"/>
        <v>i.a.</v>
      </c>
    </row>
    <row r="408" spans="1:315" s="1" customFormat="1" ht="15.75" customHeight="1" x14ac:dyDescent="0.3">
      <c r="A408" s="348" t="s">
        <v>535</v>
      </c>
      <c r="B408" s="171">
        <v>70696916</v>
      </c>
      <c r="C408" t="s">
        <v>511</v>
      </c>
      <c r="D408" s="336"/>
      <c r="E408"/>
      <c r="F408"/>
      <c r="G408">
        <v>162300</v>
      </c>
      <c r="H408"/>
      <c r="I408" s="190">
        <v>45020</v>
      </c>
      <c r="J408" s="176"/>
      <c r="K408" s="176" t="s">
        <v>132</v>
      </c>
      <c r="L408" s="178" t="s">
        <v>132</v>
      </c>
      <c r="M408" s="178" t="s">
        <v>132</v>
      </c>
      <c r="N408" s="178" t="s">
        <v>132</v>
      </c>
      <c r="O408" s="178" t="s">
        <v>132</v>
      </c>
      <c r="P408" s="178" t="s">
        <v>132</v>
      </c>
      <c r="Q408" s="94" t="e">
        <f t="shared" si="1301"/>
        <v>#DIV/0!</v>
      </c>
      <c r="R408" s="94" t="e">
        <f t="shared" si="1302"/>
        <v>#DIV/0!</v>
      </c>
      <c r="S408" s="94" t="e">
        <f t="shared" si="1303"/>
        <v>#DIV/0!</v>
      </c>
      <c r="T408" s="94" t="e">
        <f t="shared" si="1304"/>
        <v>#DIV/0!</v>
      </c>
      <c r="U408" s="94" t="e">
        <f t="shared" si="1305"/>
        <v>#DIV/0!</v>
      </c>
      <c r="V408" s="94" t="e">
        <f t="shared" si="1306"/>
        <v>#DIV/0!</v>
      </c>
      <c r="W408" s="362">
        <f t="shared" si="1307"/>
        <v>0</v>
      </c>
      <c r="X408" s="362">
        <f t="shared" si="1308"/>
        <v>0</v>
      </c>
      <c r="Y408" s="362">
        <f t="shared" si="1309"/>
        <v>0</v>
      </c>
      <c r="Z408" s="100"/>
      <c r="AA408" s="396"/>
      <c r="AB408" s="208"/>
      <c r="AC408" s="208"/>
      <c r="AD408" s="208"/>
      <c r="AE408" s="208"/>
      <c r="AF408" s="100"/>
      <c r="AG408" s="103"/>
      <c r="AH408" s="103"/>
      <c r="AI408" s="103"/>
      <c r="AJ408" s="103"/>
      <c r="AK408" s="101"/>
      <c r="AL408" s="94">
        <f t="shared" si="1170"/>
        <v>-1</v>
      </c>
      <c r="AM408" s="94">
        <f t="shared" si="1171"/>
        <v>3.5167447388659602E-2</v>
      </c>
      <c r="AN408" s="94">
        <f t="shared" si="1195"/>
        <v>0.36413924654268015</v>
      </c>
      <c r="AO408" s="94">
        <f t="shared" si="1196"/>
        <v>-0.20861951845422302</v>
      </c>
      <c r="AP408" s="94">
        <f t="shared" si="1197"/>
        <v>0.14018932874354573</v>
      </c>
      <c r="AQ408" s="94">
        <f t="shared" si="1198"/>
        <v>-2.5413067181078657E-2</v>
      </c>
      <c r="AR408" s="362">
        <f t="shared" si="1172"/>
        <v>-14.805999999999999</v>
      </c>
      <c r="AS408" s="362">
        <f t="shared" si="1199"/>
        <v>0.50299999999999834</v>
      </c>
      <c r="AT408" s="362">
        <f t="shared" si="1200"/>
        <v>3.8180000000000014</v>
      </c>
      <c r="AU408" s="266"/>
      <c r="AV408" s="266">
        <v>14.805999999999999</v>
      </c>
      <c r="AW408" s="201">
        <v>14.303000000000001</v>
      </c>
      <c r="AX408" s="201">
        <v>10.484999999999999</v>
      </c>
      <c r="AY408" s="201">
        <v>13.249000000000001</v>
      </c>
      <c r="AZ408" s="205">
        <v>11.62</v>
      </c>
      <c r="BA408" s="267">
        <v>11.923</v>
      </c>
      <c r="BB408" s="220">
        <v>14.268000000000001</v>
      </c>
      <c r="BC408" s="219">
        <v>13.068</v>
      </c>
      <c r="BD408" s="219">
        <v>13.135999999999999</v>
      </c>
      <c r="BE408" s="219">
        <v>12.752000000000001</v>
      </c>
      <c r="BF408" s="220">
        <v>11.363</v>
      </c>
      <c r="BG408" s="94">
        <f t="shared" si="1173"/>
        <v>-1</v>
      </c>
      <c r="BH408" s="94">
        <f t="shared" si="1201"/>
        <v>-0.5512082853855006</v>
      </c>
      <c r="BI408" s="94">
        <f t="shared" si="1202"/>
        <v>1.6072676450034939</v>
      </c>
      <c r="BJ408" s="94">
        <f t="shared" si="1203"/>
        <v>-2.6717289719626169</v>
      </c>
      <c r="BK408" s="94">
        <f t="shared" si="1204"/>
        <v>0.17099863201094392</v>
      </c>
      <c r="BL408" s="94">
        <f t="shared" si="1205"/>
        <v>-0.25937183383991896</v>
      </c>
      <c r="BM408" s="362">
        <f t="shared" si="1174"/>
        <v>-0.39</v>
      </c>
      <c r="BN408" s="362">
        <f t="shared" si="1206"/>
        <v>-0.47899999999999998</v>
      </c>
      <c r="BO408" s="362">
        <f t="shared" si="1207"/>
        <v>2.2999999999999998</v>
      </c>
      <c r="BP408" s="266"/>
      <c r="BQ408" s="266">
        <v>0.39</v>
      </c>
      <c r="BR408" s="201">
        <v>0.86899999999999999</v>
      </c>
      <c r="BS408" s="201">
        <v>-1.431</v>
      </c>
      <c r="BT408" s="201">
        <v>0.85599999999999998</v>
      </c>
      <c r="BU408" s="201">
        <v>0.73099999999999998</v>
      </c>
      <c r="BV408" s="266">
        <v>0.98699999999999999</v>
      </c>
      <c r="BW408" s="101">
        <v>-0.84899999999999998</v>
      </c>
      <c r="BX408" s="103">
        <v>-0.255</v>
      </c>
      <c r="BY408" s="103">
        <v>0.249</v>
      </c>
      <c r="BZ408" s="103">
        <v>0.52400000000000002</v>
      </c>
      <c r="CA408" s="103">
        <v>0.36799999999999999</v>
      </c>
      <c r="CB408" s="94">
        <f t="shared" si="1175"/>
        <v>1</v>
      </c>
      <c r="CC408" s="94">
        <f t="shared" si="1208"/>
        <v>-1.0158450704225352</v>
      </c>
      <c r="CD408" s="94">
        <f t="shared" si="1209"/>
        <v>1.3313885647607935</v>
      </c>
      <c r="CE408" s="94">
        <f t="shared" si="1210"/>
        <v>-4.608421052631579</v>
      </c>
      <c r="CF408" s="94">
        <f t="shared" si="1211"/>
        <v>0.24999999999999992</v>
      </c>
      <c r="CG408" s="94">
        <f t="shared" si="1212"/>
        <v>-0.36241610738255031</v>
      </c>
      <c r="CH408" s="362">
        <f t="shared" si="1176"/>
        <v>8.9999999999999993E-3</v>
      </c>
      <c r="CI408" s="362">
        <f t="shared" si="1213"/>
        <v>-0.57699999999999996</v>
      </c>
      <c r="CJ408" s="362">
        <f t="shared" si="1214"/>
        <v>2.282</v>
      </c>
      <c r="CK408" s="100"/>
      <c r="CL408" s="100">
        <v>-8.9999999999999993E-3</v>
      </c>
      <c r="CM408" s="208">
        <v>0.56799999999999995</v>
      </c>
      <c r="CN408" s="208">
        <v>-1.714</v>
      </c>
      <c r="CO408" s="208">
        <v>0.47499999999999998</v>
      </c>
      <c r="CP408" s="208">
        <v>0.38</v>
      </c>
      <c r="CQ408" s="100">
        <v>0.59599999999999997</v>
      </c>
      <c r="CR408" s="102">
        <v>-1.2010000000000001</v>
      </c>
      <c r="CS408" s="102">
        <v>-0.55800000000000005</v>
      </c>
      <c r="CT408" s="102">
        <v>-7.4999999999999997E-2</v>
      </c>
      <c r="CU408" s="102">
        <v>0.218</v>
      </c>
      <c r="CV408" s="102">
        <v>2.8000000000000001E-2</v>
      </c>
      <c r="CW408" s="94">
        <f t="shared" si="1177"/>
        <v>1</v>
      </c>
      <c r="CX408" s="94">
        <f t="shared" si="1215"/>
        <v>-1.0203619909502262</v>
      </c>
      <c r="CY408" s="94">
        <f t="shared" si="1216"/>
        <v>1.3410493827160492</v>
      </c>
      <c r="CZ408" s="94">
        <f t="shared" si="1217"/>
        <v>-4.5027027027027025</v>
      </c>
      <c r="DA408" s="94">
        <f t="shared" si="1218"/>
        <v>0.25000000000000006</v>
      </c>
      <c r="DB408" s="94">
        <f t="shared" si="1219"/>
        <v>-0.36206896551724144</v>
      </c>
      <c r="DC408" s="362">
        <f t="shared" si="1178"/>
        <v>8.9999999999999993E-3</v>
      </c>
      <c r="DD408" s="362">
        <f t="shared" si="1220"/>
        <v>-0.45100000000000001</v>
      </c>
      <c r="DE408" s="362">
        <f t="shared" si="1221"/>
        <v>1.738</v>
      </c>
      <c r="DF408" s="266"/>
      <c r="DG408" s="266">
        <v>-8.9999999999999993E-3</v>
      </c>
      <c r="DH408" s="201">
        <v>0.442</v>
      </c>
      <c r="DI408" s="201">
        <v>-1.296</v>
      </c>
      <c r="DJ408" s="201">
        <v>0.37</v>
      </c>
      <c r="DK408" s="201">
        <v>0.29599999999999999</v>
      </c>
      <c r="DL408" s="266">
        <v>0.46400000000000002</v>
      </c>
      <c r="DM408" s="103">
        <v>-0.93700000000000006</v>
      </c>
      <c r="DN408" s="103">
        <v>-0.44700000000000001</v>
      </c>
      <c r="DO408" s="103">
        <v>-7.3999999999999996E-2</v>
      </c>
      <c r="DP408" s="103">
        <v>0.151</v>
      </c>
      <c r="DQ408" s="103">
        <v>0.02</v>
      </c>
      <c r="DR408" s="94">
        <f t="shared" si="1179"/>
        <v>-1</v>
      </c>
      <c r="DS408" s="94">
        <f t="shared" si="1222"/>
        <v>-2.2404779686333929E-3</v>
      </c>
      <c r="DT408" s="94">
        <f t="shared" si="1223"/>
        <v>0.12363636363636368</v>
      </c>
      <c r="DU408" s="94">
        <f t="shared" si="1224"/>
        <v>-0.2660644631492507</v>
      </c>
      <c r="DV408" s="94">
        <f t="shared" si="1225"/>
        <v>8.2203954676738522E-2</v>
      </c>
      <c r="DW408" s="94">
        <f t="shared" si="1226"/>
        <v>7.0392390011890668E-2</v>
      </c>
      <c r="DX408" s="362">
        <f t="shared" si="1180"/>
        <v>-4.008</v>
      </c>
      <c r="DY408" s="362">
        <f t="shared" si="1227"/>
        <v>-9.0000000000003411E-3</v>
      </c>
      <c r="DZ408" s="362">
        <f t="shared" si="1228"/>
        <v>0.44200000000000017</v>
      </c>
      <c r="EA408" s="100"/>
      <c r="EB408" s="100">
        <v>4.008</v>
      </c>
      <c r="EC408" s="208">
        <v>4.0170000000000003</v>
      </c>
      <c r="ED408" s="208">
        <v>3.5750000000000002</v>
      </c>
      <c r="EE408" s="208">
        <v>4.8710000000000004</v>
      </c>
      <c r="EF408" s="208">
        <v>4.5010000000000003</v>
      </c>
      <c r="EG408" s="100">
        <v>4.2050000000000001</v>
      </c>
      <c r="EH408" s="102">
        <v>3.7410000000000001</v>
      </c>
      <c r="EI408" s="102">
        <v>4.6769999999999996</v>
      </c>
      <c r="EJ408" s="102">
        <v>5.1239999999999997</v>
      </c>
      <c r="EK408" s="102">
        <v>5.1980000000000004</v>
      </c>
      <c r="EL408" s="102">
        <v>5.0469999999999997</v>
      </c>
      <c r="EM408" s="94">
        <f t="shared" si="1181"/>
        <v>-1</v>
      </c>
      <c r="EN408" s="94">
        <f t="shared" si="1229"/>
        <v>-5.494238342976591E-3</v>
      </c>
      <c r="EO408" s="94">
        <f t="shared" si="1230"/>
        <v>0.11722527024824822</v>
      </c>
      <c r="EP408" s="94">
        <f t="shared" si="1231"/>
        <v>-5.9661848087041051E-2</v>
      </c>
      <c r="EQ408" s="94">
        <f t="shared" si="1232"/>
        <v>0.21234827842457282</v>
      </c>
      <c r="ER408" s="94">
        <f t="shared" si="1233"/>
        <v>5.0754815200416407E-2</v>
      </c>
      <c r="ES408" s="362">
        <f t="shared" si="1182"/>
        <v>-20.454000000000001</v>
      </c>
      <c r="ET408" s="362">
        <f t="shared" si="1234"/>
        <v>-0.11299999999999955</v>
      </c>
      <c r="EU408" s="362">
        <f t="shared" si="1235"/>
        <v>2.1580000000000013</v>
      </c>
      <c r="EV408" s="100"/>
      <c r="EW408" s="100">
        <v>20.454000000000001</v>
      </c>
      <c r="EX408" s="208">
        <v>20.567</v>
      </c>
      <c r="EY408" s="208">
        <v>18.408999999999999</v>
      </c>
      <c r="EZ408" s="208">
        <v>19.577000000000002</v>
      </c>
      <c r="FA408" s="208">
        <v>16.148</v>
      </c>
      <c r="FB408" s="100">
        <v>15.368</v>
      </c>
      <c r="FC408" s="102">
        <v>16.210999999999999</v>
      </c>
      <c r="FD408" s="102">
        <v>15.738</v>
      </c>
      <c r="FE408" s="102">
        <v>14.683</v>
      </c>
      <c r="FF408" s="102">
        <v>13.07</v>
      </c>
      <c r="FG408" s="102">
        <v>14.276999999999999</v>
      </c>
      <c r="FH408" s="94">
        <f t="shared" si="1183"/>
        <v>-1</v>
      </c>
      <c r="FI408" s="94">
        <f t="shared" si="1236"/>
        <v>6.8965517241379309E-2</v>
      </c>
      <c r="FJ408" s="94">
        <f t="shared" si="1237"/>
        <v>0</v>
      </c>
      <c r="FK408" s="94">
        <f t="shared" si="1238"/>
        <v>-3.3333333333333333E-2</v>
      </c>
      <c r="FL408" s="94">
        <f t="shared" si="1239"/>
        <v>0</v>
      </c>
      <c r="FM408" s="94">
        <f t="shared" si="1240"/>
        <v>0</v>
      </c>
      <c r="FN408" s="362">
        <f t="shared" si="1184"/>
        <v>-31</v>
      </c>
      <c r="FO408" s="362">
        <f t="shared" si="1241"/>
        <v>2</v>
      </c>
      <c r="FP408" s="362">
        <f t="shared" si="1242"/>
        <v>0</v>
      </c>
      <c r="FQ408" s="486"/>
      <c r="FR408" s="486">
        <v>31</v>
      </c>
      <c r="FS408" s="2">
        <v>29</v>
      </c>
      <c r="FT408" s="2">
        <v>29</v>
      </c>
      <c r="FU408" s="2">
        <v>30</v>
      </c>
      <c r="FV408" s="2">
        <v>30</v>
      </c>
      <c r="FW408" s="486">
        <v>30</v>
      </c>
      <c r="FX408" s="96">
        <v>40</v>
      </c>
      <c r="FY408" s="96"/>
      <c r="FZ408" s="96"/>
      <c r="GA408" s="96"/>
      <c r="GB408" s="96"/>
      <c r="GC408" s="96"/>
      <c r="GD408" s="35"/>
      <c r="GE408" s="1" t="s">
        <v>118</v>
      </c>
      <c r="GF408" s="336"/>
      <c r="GG408" s="1">
        <v>8860</v>
      </c>
      <c r="GH408" s="1" t="s">
        <v>613</v>
      </c>
      <c r="GI408" s="18" t="s">
        <v>79</v>
      </c>
      <c r="GJ408" s="94">
        <f t="shared" si="1310"/>
        <v>1</v>
      </c>
      <c r="GK408" s="94">
        <f t="shared" si="1311"/>
        <v>-1.0149901276819797</v>
      </c>
      <c r="GL408" s="94">
        <f t="shared" si="1312"/>
        <v>1.3686654133258249</v>
      </c>
      <c r="GM408" s="94">
        <f t="shared" si="1313"/>
        <v>-5.0040400314069569</v>
      </c>
      <c r="GN408" s="94">
        <f t="shared" si="1314"/>
        <v>0.16117157490396905</v>
      </c>
      <c r="GO408" s="392">
        <f t="shared" si="1315"/>
        <v>-0.41807470586512113</v>
      </c>
      <c r="GP408" s="366">
        <f t="shared" si="1316"/>
        <v>2.242990654205607E-3</v>
      </c>
      <c r="GQ408" s="366">
        <f t="shared" si="1317"/>
        <v>-0.15187418138128672</v>
      </c>
      <c r="GR408" s="366">
        <f t="shared" si="1318"/>
        <v>0.55550379314242559</v>
      </c>
      <c r="GS408" s="94">
        <f t="shared" si="1185"/>
        <v>0</v>
      </c>
      <c r="GT408" s="94">
        <f t="shared" si="1243"/>
        <v>-2.242990654205607E-3</v>
      </c>
      <c r="GU408" s="392">
        <f t="shared" si="1244"/>
        <v>0.14963119072708111</v>
      </c>
      <c r="GV408" s="94">
        <f t="shared" si="1245"/>
        <v>-0.40587260241534445</v>
      </c>
      <c r="GW408" s="94">
        <f t="shared" si="1246"/>
        <v>0.10136577037985488</v>
      </c>
      <c r="GX408" s="94">
        <f t="shared" si="1247"/>
        <v>8.7296117620032171E-2</v>
      </c>
      <c r="GY408" s="94">
        <f t="shared" si="1248"/>
        <v>0.15001258494840172</v>
      </c>
      <c r="GZ408" s="94">
        <f t="shared" si="1249"/>
        <v>-0.28534093608933242</v>
      </c>
      <c r="HA408" s="94">
        <f t="shared" si="1250"/>
        <v>-0.11386593204775027</v>
      </c>
      <c r="HB408" s="94">
        <f t="shared" si="1251"/>
        <v>-1.453206742879287E-2</v>
      </c>
      <c r="HC408" s="94">
        <f t="shared" si="1252"/>
        <v>4.2557345046364076E-2</v>
      </c>
      <c r="HD408" s="94">
        <f t="shared" si="1319"/>
        <v>-1</v>
      </c>
      <c r="HE408" s="94">
        <f t="shared" si="1320"/>
        <v>-0.57358168087528993</v>
      </c>
      <c r="HF408" s="94">
        <f t="shared" si="1321"/>
        <v>1.5918428972470937</v>
      </c>
      <c r="HG408" s="94">
        <f t="shared" si="1322"/>
        <v>-2.5722244385659057</v>
      </c>
      <c r="HH408" s="94">
        <f t="shared" si="1323"/>
        <v>3.3035490173741161E-2</v>
      </c>
      <c r="HI408" s="392">
        <f t="shared" si="1324"/>
        <v>-0.2578913295097981</v>
      </c>
      <c r="HJ408" s="366">
        <f t="shared" si="1325"/>
        <v>-1.901465103239804E-2</v>
      </c>
      <c r="HK408" s="366">
        <f t="shared" si="1326"/>
        <v>-2.5576892481559265E-2</v>
      </c>
      <c r="HL408" s="366">
        <f t="shared" si="1327"/>
        <v>0.1199350911367657</v>
      </c>
      <c r="HM408" s="94">
        <f t="shared" si="1186"/>
        <v>0</v>
      </c>
      <c r="HN408" s="94">
        <f t="shared" si="1253"/>
        <v>1.901465103239804E-2</v>
      </c>
      <c r="HO408" s="392">
        <f t="shared" si="1254"/>
        <v>4.4591543513957305E-2</v>
      </c>
      <c r="HP408" s="94">
        <f t="shared" si="1255"/>
        <v>-7.5343547622808399E-2</v>
      </c>
      <c r="HQ408" s="94">
        <f t="shared" si="1256"/>
        <v>4.7921623512946113E-2</v>
      </c>
      <c r="HR408" s="94">
        <f t="shared" si="1257"/>
        <v>4.6389135677116389E-2</v>
      </c>
      <c r="HS408" s="94">
        <f t="shared" si="1258"/>
        <v>6.25098958168403E-2</v>
      </c>
      <c r="HT408" s="94">
        <f t="shared" si="1259"/>
        <v>-5.3147203355347589E-2</v>
      </c>
      <c r="HU408" s="94">
        <f t="shared" si="1260"/>
        <v>-1.6764734887084579E-2</v>
      </c>
      <c r="HV408" s="94">
        <f t="shared" si="1261"/>
        <v>1.7944006053399634E-2</v>
      </c>
      <c r="HW408" s="94">
        <f t="shared" si="1262"/>
        <v>3.8322302263502396E-2</v>
      </c>
      <c r="HX408" s="94" t="e">
        <f t="shared" si="1328"/>
        <v>#VALUE!</v>
      </c>
      <c r="HY408" s="94">
        <f t="shared" si="1329"/>
        <v>3.2717360721187787E-3</v>
      </c>
      <c r="HZ408" s="94">
        <f t="shared" si="1330"/>
        <v>5.7384070686933748E-3</v>
      </c>
      <c r="IA408" s="94">
        <f t="shared" si="1331"/>
        <v>-0.21949828861279141</v>
      </c>
      <c r="IB408" s="94">
        <f t="shared" si="1332"/>
        <v>-0.10734895744394075</v>
      </c>
      <c r="IC408" s="392">
        <f t="shared" si="1333"/>
        <v>1.8689017197345451E-2</v>
      </c>
      <c r="ID408" s="366" t="e">
        <f t="shared" si="1334"/>
        <v>#VALUE!</v>
      </c>
      <c r="IE408" s="366">
        <f t="shared" si="1335"/>
        <v>6.390121943745386E-4</v>
      </c>
      <c r="IF408" s="366">
        <f t="shared" si="1336"/>
        <v>1.1143899869943408E-3</v>
      </c>
      <c r="IG408" s="94" t="str">
        <f t="shared" si="1187"/>
        <v>i.a.</v>
      </c>
      <c r="IH408" s="94">
        <f t="shared" si="1263"/>
        <v>0.19595189205045468</v>
      </c>
      <c r="II408" s="392">
        <f t="shared" si="1264"/>
        <v>0.19531287985608015</v>
      </c>
      <c r="IJ408" s="94">
        <f t="shared" si="1265"/>
        <v>0.19419848986908581</v>
      </c>
      <c r="IK408" s="94">
        <f t="shared" si="1266"/>
        <v>0.24881238187669202</v>
      </c>
      <c r="IL408" s="94">
        <f t="shared" si="1267"/>
        <v>0.27873420857072084</v>
      </c>
      <c r="IM408" s="94">
        <f t="shared" si="1268"/>
        <v>0.27362051015096306</v>
      </c>
      <c r="IN408" s="94">
        <f t="shared" si="1269"/>
        <v>0.23076923076923081</v>
      </c>
      <c r="IO408" s="94">
        <f t="shared" si="1270"/>
        <v>0.29717880289744564</v>
      </c>
      <c r="IP408" s="94">
        <f t="shared" si="1271"/>
        <v>0.34897500510794793</v>
      </c>
      <c r="IQ408" s="94">
        <f t="shared" si="1272"/>
        <v>0.39770466717674063</v>
      </c>
      <c r="IR408" s="94">
        <f t="shared" si="1188"/>
        <v>0.35350563843944804</v>
      </c>
      <c r="IS408" s="94" t="e">
        <f t="shared" si="1337"/>
        <v>#VALUE!</v>
      </c>
      <c r="IT408" s="94" t="e">
        <f t="shared" si="1338"/>
        <v>#VALUE!</v>
      </c>
      <c r="IU408" s="94" t="e">
        <f t="shared" si="1339"/>
        <v>#VALUE!</v>
      </c>
      <c r="IV408" s="94" t="e">
        <f t="shared" si="1340"/>
        <v>#VALUE!</v>
      </c>
      <c r="IW408" s="94" t="e">
        <f t="shared" si="1341"/>
        <v>#VALUE!</v>
      </c>
      <c r="IX408" s="392" t="e">
        <f t="shared" si="1342"/>
        <v>#VALUE!</v>
      </c>
      <c r="IY408" s="366" t="e">
        <f t="shared" si="1343"/>
        <v>#VALUE!</v>
      </c>
      <c r="IZ408" s="366" t="e">
        <f t="shared" si="1344"/>
        <v>#VALUE!</v>
      </c>
      <c r="JA408" s="366" t="e">
        <f t="shared" si="1345"/>
        <v>#VALUE!</v>
      </c>
      <c r="JB408" s="392"/>
      <c r="JC408" s="94" t="str">
        <f t="shared" si="1273"/>
        <v>i.a.</v>
      </c>
      <c r="JD408" s="392" t="str">
        <f t="shared" si="1274"/>
        <v>i.a.</v>
      </c>
      <c r="JE408" s="94" t="str">
        <f t="shared" si="1275"/>
        <v>i.a.</v>
      </c>
      <c r="JF408" s="94" t="str">
        <f t="shared" si="1276"/>
        <v>i.a.</v>
      </c>
      <c r="JG408" s="94" t="str">
        <f t="shared" si="1277"/>
        <v>i.a.</v>
      </c>
      <c r="JH408" s="94" t="str">
        <f t="shared" si="1278"/>
        <v>i.a.</v>
      </c>
      <c r="JI408" s="94" t="str">
        <f t="shared" si="1279"/>
        <v>i.a.</v>
      </c>
      <c r="JJ408" s="94" t="str">
        <f t="shared" si="1280"/>
        <v>i.a.</v>
      </c>
      <c r="JK408" s="94" t="str">
        <f t="shared" si="1281"/>
        <v>i.a.</v>
      </c>
      <c r="JL408" s="94" t="str">
        <f t="shared" si="1282"/>
        <v>i.a.</v>
      </c>
      <c r="JM408" s="94" t="str">
        <f t="shared" si="1189"/>
        <v>i.a.</v>
      </c>
      <c r="JN408" s="94" t="e">
        <f t="shared" si="1346"/>
        <v>#VALUE!</v>
      </c>
      <c r="JO408" s="94" t="e">
        <f t="shared" si="1347"/>
        <v>#DIV/0!</v>
      </c>
      <c r="JP408" s="94" t="e">
        <f t="shared" si="1348"/>
        <v>#DIV/0!</v>
      </c>
      <c r="JQ408" s="94" t="e">
        <f t="shared" si="1349"/>
        <v>#DIV/0!</v>
      </c>
      <c r="JR408" s="94" t="e">
        <f t="shared" si="1350"/>
        <v>#DIV/0!</v>
      </c>
      <c r="JS408" s="392" t="e">
        <f t="shared" si="1351"/>
        <v>#DIV/0!</v>
      </c>
      <c r="JT408" s="364" t="e">
        <f t="shared" si="1352"/>
        <v>#VALUE!</v>
      </c>
      <c r="JU408" s="364">
        <f t="shared" si="1353"/>
        <v>0</v>
      </c>
      <c r="JV408" s="364">
        <f t="shared" si="1354"/>
        <v>0</v>
      </c>
      <c r="JW408" s="99" t="str">
        <f t="shared" si="1190"/>
        <v>i.a.</v>
      </c>
      <c r="JX408" s="99">
        <f t="shared" si="1283"/>
        <v>0</v>
      </c>
      <c r="JY408" s="393">
        <f t="shared" si="1284"/>
        <v>0</v>
      </c>
      <c r="JZ408" s="99">
        <f t="shared" si="1285"/>
        <v>0</v>
      </c>
      <c r="KA408" s="99">
        <f t="shared" si="1286"/>
        <v>0</v>
      </c>
      <c r="KB408" s="99">
        <f t="shared" si="1287"/>
        <v>0</v>
      </c>
      <c r="KC408" s="99">
        <f t="shared" si="1288"/>
        <v>0</v>
      </c>
      <c r="KD408" s="99">
        <f t="shared" si="1289"/>
        <v>0</v>
      </c>
      <c r="KE408" s="99" t="str">
        <f t="shared" si="1290"/>
        <v>i.a.</v>
      </c>
      <c r="KF408" s="99" t="str">
        <f t="shared" si="1191"/>
        <v>i.a.</v>
      </c>
      <c r="KG408" s="99" t="str">
        <f t="shared" si="1192"/>
        <v>i.a.</v>
      </c>
      <c r="KH408" s="99" t="str">
        <f t="shared" si="1193"/>
        <v>i.a.</v>
      </c>
      <c r="KI408" s="94">
        <f t="shared" si="1355"/>
        <v>1</v>
      </c>
      <c r="KJ408" s="94">
        <f t="shared" si="1356"/>
        <v>-1.0148228078146295</v>
      </c>
      <c r="KK408" s="94">
        <f t="shared" si="1357"/>
        <v>1.3313885647607935</v>
      </c>
      <c r="KL408" s="94">
        <f t="shared" si="1358"/>
        <v>-4.7328493647912886</v>
      </c>
      <c r="KM408" s="94">
        <f t="shared" si="1359"/>
        <v>0.24999999999999986</v>
      </c>
      <c r="KN408" s="392">
        <f t="shared" si="1360"/>
        <v>-0.36241610738255026</v>
      </c>
      <c r="KO408" s="364">
        <f t="shared" si="1361"/>
        <v>2.9032258064516127E-4</v>
      </c>
      <c r="KP408" s="364">
        <f t="shared" si="1362"/>
        <v>-1.9876529477196883E-2</v>
      </c>
      <c r="KQ408" s="364">
        <f t="shared" si="1363"/>
        <v>7.8689655172413789E-2</v>
      </c>
      <c r="KR408" s="308"/>
      <c r="KS408" s="308">
        <f t="shared" si="1291"/>
        <v>-2.9032258064516127E-4</v>
      </c>
      <c r="KT408" s="395">
        <f t="shared" si="1292"/>
        <v>1.9586206896551724E-2</v>
      </c>
      <c r="KU408" s="308">
        <f t="shared" si="1293"/>
        <v>-5.9103448275862065E-2</v>
      </c>
      <c r="KV408" s="308">
        <f t="shared" si="1294"/>
        <v>1.5833333333333331E-2</v>
      </c>
      <c r="KW408" s="308">
        <f t="shared" si="1295"/>
        <v>1.2666666666666666E-2</v>
      </c>
      <c r="KX408" s="308">
        <f t="shared" si="1296"/>
        <v>1.9866666666666664E-2</v>
      </c>
      <c r="KY408" s="308">
        <f t="shared" si="1297"/>
        <v>-3.0025000000000003E-2</v>
      </c>
      <c r="KZ408" s="308" t="str">
        <f t="shared" si="1298"/>
        <v>i.a.</v>
      </c>
      <c r="LA408" s="308" t="str">
        <f t="shared" si="1299"/>
        <v>i.a.</v>
      </c>
      <c r="LB408" s="308" t="str">
        <f t="shared" si="1300"/>
        <v>i.a.</v>
      </c>
      <c r="LC408" s="308" t="str">
        <f t="shared" si="1194"/>
        <v>i.a.</v>
      </c>
    </row>
    <row r="409" spans="1:315" s="1" customFormat="1" ht="15.75" customHeight="1" x14ac:dyDescent="0.3">
      <c r="A409" s="348" t="s">
        <v>536</v>
      </c>
      <c r="B409" s="171">
        <v>10123135</v>
      </c>
      <c r="C409" t="s">
        <v>511</v>
      </c>
      <c r="D409" s="336"/>
      <c r="E409">
        <v>1</v>
      </c>
      <c r="F409"/>
      <c r="G409">
        <v>162300</v>
      </c>
      <c r="H409"/>
      <c r="I409" s="190">
        <v>44966</v>
      </c>
      <c r="J409" s="176"/>
      <c r="K409" s="176" t="s">
        <v>132</v>
      </c>
      <c r="L409" s="178" t="s">
        <v>132</v>
      </c>
      <c r="M409" s="178" t="s">
        <v>132</v>
      </c>
      <c r="N409" s="178" t="s">
        <v>132</v>
      </c>
      <c r="O409" s="178" t="s">
        <v>132</v>
      </c>
      <c r="P409" s="178" t="s">
        <v>132</v>
      </c>
      <c r="Q409" s="94" t="e">
        <f t="shared" si="1301"/>
        <v>#DIV/0!</v>
      </c>
      <c r="R409" s="94" t="e">
        <f t="shared" si="1302"/>
        <v>#DIV/0!</v>
      </c>
      <c r="S409" s="94" t="e">
        <f t="shared" si="1303"/>
        <v>#DIV/0!</v>
      </c>
      <c r="T409" s="94" t="e">
        <f t="shared" si="1304"/>
        <v>#DIV/0!</v>
      </c>
      <c r="U409" s="94" t="e">
        <f t="shared" si="1305"/>
        <v>#DIV/0!</v>
      </c>
      <c r="V409" s="94" t="e">
        <f t="shared" si="1306"/>
        <v>#DIV/0!</v>
      </c>
      <c r="W409" s="362">
        <f t="shared" si="1307"/>
        <v>0</v>
      </c>
      <c r="X409" s="362">
        <f t="shared" si="1308"/>
        <v>0</v>
      </c>
      <c r="Y409" s="362">
        <f t="shared" si="1309"/>
        <v>0</v>
      </c>
      <c r="Z409" s="100"/>
      <c r="AA409" s="396"/>
      <c r="AB409" s="208"/>
      <c r="AC409" s="208"/>
      <c r="AD409" s="208"/>
      <c r="AE409" s="208"/>
      <c r="AF409" s="100"/>
      <c r="AG409" s="103"/>
      <c r="AH409" s="103"/>
      <c r="AI409" s="103"/>
      <c r="AJ409" s="103"/>
      <c r="AK409" s="101"/>
      <c r="AL409" s="94">
        <f t="shared" si="1170"/>
        <v>-1</v>
      </c>
      <c r="AM409" s="94">
        <f t="shared" si="1171"/>
        <v>-7.5495283912269479E-2</v>
      </c>
      <c r="AN409" s="94">
        <f t="shared" si="1195"/>
        <v>0.10866598072360004</v>
      </c>
      <c r="AO409" s="94">
        <f t="shared" si="1196"/>
        <v>5.7607319727286721E-2</v>
      </c>
      <c r="AP409" s="94">
        <f t="shared" si="1197"/>
        <v>0.17815279958137115</v>
      </c>
      <c r="AQ409" s="94">
        <f t="shared" si="1198"/>
        <v>-5.5456702253855274E-2</v>
      </c>
      <c r="AR409" s="362">
        <f t="shared" si="1172"/>
        <v>-48.811999999999998</v>
      </c>
      <c r="AS409" s="362">
        <f t="shared" si="1199"/>
        <v>-3.9860000000000042</v>
      </c>
      <c r="AT409" s="362">
        <f t="shared" si="1200"/>
        <v>5.1750000000000043</v>
      </c>
      <c r="AU409" s="266"/>
      <c r="AV409" s="266">
        <v>48.811999999999998</v>
      </c>
      <c r="AW409" s="201">
        <v>52.798000000000002</v>
      </c>
      <c r="AX409" s="201">
        <v>47.622999999999998</v>
      </c>
      <c r="AY409" s="201">
        <v>45.029000000000003</v>
      </c>
      <c r="AZ409" s="201">
        <v>38.22</v>
      </c>
      <c r="BA409" s="266">
        <v>40.463999999999999</v>
      </c>
      <c r="BB409" s="101">
        <v>35.137</v>
      </c>
      <c r="BC409" s="103">
        <v>27.347000000000001</v>
      </c>
      <c r="BD409" s="103">
        <v>25.178000000000001</v>
      </c>
      <c r="BE409" s="103">
        <v>25.536000000000001</v>
      </c>
      <c r="BF409" s="101">
        <v>23.286999999999999</v>
      </c>
      <c r="BG409" s="94">
        <f t="shared" si="1173"/>
        <v>-1</v>
      </c>
      <c r="BH409" s="94">
        <f t="shared" si="1201"/>
        <v>-0.16349065004452362</v>
      </c>
      <c r="BI409" s="94">
        <f t="shared" si="1202"/>
        <v>0.18949263849168516</v>
      </c>
      <c r="BJ409" s="94">
        <f t="shared" si="1203"/>
        <v>4.6674057649667533E-2</v>
      </c>
      <c r="BK409" s="94">
        <f t="shared" si="1204"/>
        <v>0.83856502242152464</v>
      </c>
      <c r="BL409" s="94">
        <f t="shared" si="1205"/>
        <v>-0.27156644394951751</v>
      </c>
      <c r="BM409" s="362">
        <f t="shared" si="1174"/>
        <v>-9.3940000000000001</v>
      </c>
      <c r="BN409" s="362">
        <f t="shared" si="1206"/>
        <v>-1.8360000000000003</v>
      </c>
      <c r="BO409" s="362">
        <f t="shared" si="1207"/>
        <v>1.7889999999999997</v>
      </c>
      <c r="BP409" s="266"/>
      <c r="BQ409" s="266">
        <v>9.3940000000000001</v>
      </c>
      <c r="BR409" s="201">
        <v>11.23</v>
      </c>
      <c r="BS409" s="201">
        <v>9.4410000000000007</v>
      </c>
      <c r="BT409" s="201">
        <v>9.02</v>
      </c>
      <c r="BU409" s="201">
        <v>4.9059999999999997</v>
      </c>
      <c r="BV409" s="266">
        <v>6.7350000000000003</v>
      </c>
      <c r="BW409" s="101">
        <v>3.6720000000000002</v>
      </c>
      <c r="BX409" s="103">
        <v>2.64</v>
      </c>
      <c r="BY409" s="103">
        <v>3.1309999999999998</v>
      </c>
      <c r="BZ409" s="103">
        <v>1.4990000000000001</v>
      </c>
      <c r="CA409" s="103">
        <v>1.2989999999999999</v>
      </c>
      <c r="CB409" s="94">
        <f t="shared" si="1175"/>
        <v>-1</v>
      </c>
      <c r="CC409" s="94">
        <f t="shared" si="1208"/>
        <v>-0.14868481772035078</v>
      </c>
      <c r="CD409" s="94">
        <f t="shared" si="1209"/>
        <v>0.19909251881363449</v>
      </c>
      <c r="CE409" s="94">
        <f t="shared" si="1210"/>
        <v>5.7831889487239496E-2</v>
      </c>
      <c r="CF409" s="94">
        <f t="shared" si="1211"/>
        <v>0.92127755285650026</v>
      </c>
      <c r="CG409" s="94">
        <f t="shared" si="1212"/>
        <v>-0.2811641067097817</v>
      </c>
      <c r="CH409" s="362">
        <f t="shared" si="1176"/>
        <v>-9.2240000000000002</v>
      </c>
      <c r="CI409" s="362">
        <f t="shared" si="1213"/>
        <v>-1.6110000000000007</v>
      </c>
      <c r="CJ409" s="362">
        <f t="shared" si="1214"/>
        <v>1.7990000000000013</v>
      </c>
      <c r="CK409" s="100"/>
      <c r="CL409" s="100">
        <v>9.2240000000000002</v>
      </c>
      <c r="CM409" s="208">
        <v>10.835000000000001</v>
      </c>
      <c r="CN409" s="208">
        <v>9.0359999999999996</v>
      </c>
      <c r="CO409" s="208">
        <v>8.5419999999999998</v>
      </c>
      <c r="CP409" s="208">
        <v>4.4459999999999997</v>
      </c>
      <c r="CQ409" s="100">
        <v>6.1849999999999996</v>
      </c>
      <c r="CR409" s="102">
        <v>2.9260000000000002</v>
      </c>
      <c r="CS409" s="102">
        <v>2.4239999999999999</v>
      </c>
      <c r="CT409" s="102">
        <v>2.88</v>
      </c>
      <c r="CU409" s="102">
        <v>1.0109999999999999</v>
      </c>
      <c r="CV409" s="102">
        <v>0.63500000000000001</v>
      </c>
      <c r="CW409" s="94">
        <f t="shared" si="1177"/>
        <v>-1</v>
      </c>
      <c r="CX409" s="94">
        <f t="shared" si="1215"/>
        <v>-0.14732986767485831</v>
      </c>
      <c r="CY409" s="94">
        <f t="shared" si="1216"/>
        <v>0.20141944641589787</v>
      </c>
      <c r="CZ409" s="94">
        <f t="shared" si="1217"/>
        <v>5.8443509615384651E-2</v>
      </c>
      <c r="DA409" s="94">
        <f t="shared" si="1218"/>
        <v>0.9231436001155735</v>
      </c>
      <c r="DB409" s="94">
        <f t="shared" si="1219"/>
        <v>-0.28135382059800668</v>
      </c>
      <c r="DC409" s="362">
        <f t="shared" si="1178"/>
        <v>-7.2169999999999996</v>
      </c>
      <c r="DD409" s="362">
        <f t="shared" si="1220"/>
        <v>-1.2470000000000008</v>
      </c>
      <c r="DE409" s="362">
        <f t="shared" si="1221"/>
        <v>1.4190000000000005</v>
      </c>
      <c r="DF409" s="266"/>
      <c r="DG409" s="266">
        <v>7.2169999999999996</v>
      </c>
      <c r="DH409" s="201">
        <v>8.4640000000000004</v>
      </c>
      <c r="DI409" s="201">
        <v>7.0449999999999999</v>
      </c>
      <c r="DJ409" s="201">
        <v>6.6559999999999997</v>
      </c>
      <c r="DK409" s="201">
        <v>3.4609999999999999</v>
      </c>
      <c r="DL409" s="266">
        <v>4.8159999999999998</v>
      </c>
      <c r="DM409" s="103">
        <v>2.2749999999999999</v>
      </c>
      <c r="DN409" s="103">
        <v>1.865</v>
      </c>
      <c r="DO409" s="103">
        <v>2.1789999999999998</v>
      </c>
      <c r="DP409" s="103">
        <v>0.75800000000000001</v>
      </c>
      <c r="DQ409" s="103">
        <v>0.47399999999999998</v>
      </c>
      <c r="DR409" s="94">
        <f t="shared" si="1179"/>
        <v>-1</v>
      </c>
      <c r="DS409" s="94">
        <f t="shared" si="1222"/>
        <v>5.6694733366353056E-2</v>
      </c>
      <c r="DT409" s="94">
        <f t="shared" si="1223"/>
        <v>0.1728825374695015</v>
      </c>
      <c r="DU409" s="94">
        <f t="shared" si="1224"/>
        <v>0.13369336143308755</v>
      </c>
      <c r="DV409" s="94">
        <f t="shared" si="1225"/>
        <v>0.2569536423841059</v>
      </c>
      <c r="DW409" s="94">
        <f t="shared" si="1226"/>
        <v>8.770034215739253E-2</v>
      </c>
      <c r="DX409" s="362">
        <f t="shared" si="1180"/>
        <v>-32.002000000000002</v>
      </c>
      <c r="DY409" s="362">
        <f t="shared" si="1227"/>
        <v>1.7170000000000023</v>
      </c>
      <c r="DZ409" s="362">
        <f t="shared" si="1228"/>
        <v>4.4639999999999986</v>
      </c>
      <c r="EA409" s="100"/>
      <c r="EB409" s="100">
        <v>32.002000000000002</v>
      </c>
      <c r="EC409" s="208">
        <v>30.285</v>
      </c>
      <c r="ED409" s="208">
        <v>25.821000000000002</v>
      </c>
      <c r="EE409" s="208">
        <v>22.776</v>
      </c>
      <c r="EF409" s="208">
        <v>18.12</v>
      </c>
      <c r="EG409" s="100">
        <v>16.658999999999999</v>
      </c>
      <c r="EH409" s="102">
        <v>12.843999999999999</v>
      </c>
      <c r="EI409" s="102">
        <v>10.569000000000001</v>
      </c>
      <c r="EJ409" s="102">
        <v>8.7040000000000006</v>
      </c>
      <c r="EK409" s="102">
        <v>7.524</v>
      </c>
      <c r="EL409" s="102">
        <v>6.7670000000000003</v>
      </c>
      <c r="EM409" s="94">
        <f t="shared" si="1181"/>
        <v>-1</v>
      </c>
      <c r="EN409" s="94">
        <f t="shared" si="1229"/>
        <v>-3.7291517638643155E-2</v>
      </c>
      <c r="EO409" s="94">
        <f t="shared" si="1230"/>
        <v>-2.3295151593153082E-2</v>
      </c>
      <c r="EP409" s="94">
        <f t="shared" si="1231"/>
        <v>0.20114396766855866</v>
      </c>
      <c r="EQ409" s="94">
        <f t="shared" si="1232"/>
        <v>0.11039996076411866</v>
      </c>
      <c r="ER409" s="94">
        <f t="shared" si="1233"/>
        <v>6.9137509568137764E-3</v>
      </c>
      <c r="ES409" s="362">
        <f t="shared" si="1182"/>
        <v>-51.140999999999998</v>
      </c>
      <c r="ET409" s="362">
        <f t="shared" si="1234"/>
        <v>-1.9810000000000016</v>
      </c>
      <c r="EU409" s="362">
        <f t="shared" si="1235"/>
        <v>-1.267000000000003</v>
      </c>
      <c r="EV409" s="100"/>
      <c r="EW409" s="100">
        <v>51.140999999999998</v>
      </c>
      <c r="EX409" s="208">
        <v>53.122</v>
      </c>
      <c r="EY409" s="208">
        <v>54.389000000000003</v>
      </c>
      <c r="EZ409" s="208">
        <v>45.280999999999999</v>
      </c>
      <c r="FA409" s="208">
        <v>40.779000000000003</v>
      </c>
      <c r="FB409" s="100">
        <v>40.499000000000002</v>
      </c>
      <c r="FC409" s="102">
        <v>37.555999999999997</v>
      </c>
      <c r="FD409" s="102">
        <v>28.648</v>
      </c>
      <c r="FE409" s="102">
        <v>17.777000000000001</v>
      </c>
      <c r="FF409" s="102">
        <v>21.04</v>
      </c>
      <c r="FG409" s="102">
        <v>24.108000000000001</v>
      </c>
      <c r="FH409" s="94">
        <f t="shared" si="1183"/>
        <v>-1</v>
      </c>
      <c r="FI409" s="94">
        <f t="shared" si="1236"/>
        <v>-8.4210526315789472E-2</v>
      </c>
      <c r="FJ409" s="94">
        <f t="shared" si="1237"/>
        <v>0.14457831325301204</v>
      </c>
      <c r="FK409" s="94">
        <f t="shared" si="1238"/>
        <v>5.0632911392405063E-2</v>
      </c>
      <c r="FL409" s="94">
        <f t="shared" si="1239"/>
        <v>9.7222222222222224E-2</v>
      </c>
      <c r="FM409" s="94">
        <f t="shared" si="1240"/>
        <v>-2.7027027027027029E-2</v>
      </c>
      <c r="FN409" s="362">
        <f t="shared" si="1184"/>
        <v>-87</v>
      </c>
      <c r="FO409" s="362">
        <f t="shared" si="1241"/>
        <v>-8</v>
      </c>
      <c r="FP409" s="362">
        <f t="shared" si="1242"/>
        <v>12</v>
      </c>
      <c r="FQ409" s="486"/>
      <c r="FR409" s="486">
        <v>87</v>
      </c>
      <c r="FS409" s="2">
        <v>95</v>
      </c>
      <c r="FT409" s="2">
        <v>83</v>
      </c>
      <c r="FU409" s="2">
        <v>79</v>
      </c>
      <c r="FV409" s="2">
        <v>72</v>
      </c>
      <c r="FW409" s="486">
        <v>74</v>
      </c>
      <c r="FX409" s="96">
        <v>68</v>
      </c>
      <c r="FY409" s="96"/>
      <c r="FZ409" s="96"/>
      <c r="GA409" s="96"/>
      <c r="GB409" s="96"/>
      <c r="GC409" s="96"/>
      <c r="GD409" s="35"/>
      <c r="GE409" s="1" t="s">
        <v>81</v>
      </c>
      <c r="GF409" s="336"/>
      <c r="GG409" s="1">
        <v>8800</v>
      </c>
      <c r="GH409" s="1" t="s">
        <v>90</v>
      </c>
      <c r="GI409" s="18" t="s">
        <v>79</v>
      </c>
      <c r="GJ409" s="94">
        <f t="shared" si="1310"/>
        <v>-1</v>
      </c>
      <c r="GK409" s="94">
        <f t="shared" si="1311"/>
        <v>-0.23316439037067133</v>
      </c>
      <c r="GL409" s="94">
        <f t="shared" si="1312"/>
        <v>3.8610828374615845E-2</v>
      </c>
      <c r="GM409" s="94">
        <f t="shared" si="1313"/>
        <v>-0.1097991038033182</v>
      </c>
      <c r="GN409" s="94">
        <f t="shared" si="1314"/>
        <v>0.63390336489622989</v>
      </c>
      <c r="GO409" s="392">
        <f t="shared" si="1315"/>
        <v>-0.39021204290688888</v>
      </c>
      <c r="GP409" s="366">
        <f t="shared" si="1316"/>
        <v>-0.2961773724854303</v>
      </c>
      <c r="GQ409" s="366">
        <f t="shared" si="1317"/>
        <v>-9.0055828954700878E-2</v>
      </c>
      <c r="GR409" s="366">
        <f t="shared" si="1318"/>
        <v>1.4358394353274018E-2</v>
      </c>
      <c r="GS409" s="94">
        <f t="shared" si="1185"/>
        <v>0</v>
      </c>
      <c r="GT409" s="94">
        <f t="shared" si="1243"/>
        <v>0.2961773724854303</v>
      </c>
      <c r="GU409" s="392">
        <f t="shared" si="1244"/>
        <v>0.38623320144013118</v>
      </c>
      <c r="GV409" s="94">
        <f t="shared" si="1245"/>
        <v>0.37187480708685716</v>
      </c>
      <c r="GW409" s="94">
        <f t="shared" si="1246"/>
        <v>0.41774256651017211</v>
      </c>
      <c r="GX409" s="94">
        <f t="shared" si="1247"/>
        <v>0.25567152592081427</v>
      </c>
      <c r="GY409" s="94">
        <f t="shared" si="1248"/>
        <v>0.41927939531573055</v>
      </c>
      <c r="GZ409" s="94">
        <f t="shared" si="1249"/>
        <v>0.24994661085721609</v>
      </c>
      <c r="HA409" s="94">
        <f t="shared" si="1250"/>
        <v>0.25154361023193061</v>
      </c>
      <c r="HB409" s="94">
        <f t="shared" si="1251"/>
        <v>0.35494207542519096</v>
      </c>
      <c r="HC409" s="94">
        <f t="shared" si="1252"/>
        <v>0.1414876495696592</v>
      </c>
      <c r="HD409" s="94">
        <f t="shared" si="1319"/>
        <v>-1</v>
      </c>
      <c r="HE409" s="94">
        <f t="shared" si="1320"/>
        <v>-0.13743171860522696</v>
      </c>
      <c r="HF409" s="94">
        <f t="shared" si="1321"/>
        <v>0.10274047565799092</v>
      </c>
      <c r="HG409" s="94">
        <f t="shared" si="1322"/>
        <v>-9.6249930758198224E-2</v>
      </c>
      <c r="HH409" s="94">
        <f t="shared" si="1323"/>
        <v>0.73640353116868118</v>
      </c>
      <c r="HI409" s="392">
        <f t="shared" si="1324"/>
        <v>-0.300451767790541</v>
      </c>
      <c r="HJ409" s="366">
        <f t="shared" si="1325"/>
        <v>-0.18019815274833834</v>
      </c>
      <c r="HK409" s="366">
        <f t="shared" si="1326"/>
        <v>-2.8710703089668943E-2</v>
      </c>
      <c r="HL409" s="366">
        <f t="shared" si="1327"/>
        <v>1.9463686780116229E-2</v>
      </c>
      <c r="HM409" s="94">
        <f t="shared" si="1186"/>
        <v>0</v>
      </c>
      <c r="HN409" s="94">
        <f t="shared" si="1253"/>
        <v>0.18019815274833834</v>
      </c>
      <c r="HO409" s="392">
        <f t="shared" si="1254"/>
        <v>0.20890885583800728</v>
      </c>
      <c r="HP409" s="94">
        <f t="shared" si="1255"/>
        <v>0.18944516905789105</v>
      </c>
      <c r="HQ409" s="94">
        <f t="shared" si="1256"/>
        <v>0.20962119451545433</v>
      </c>
      <c r="HR409" s="94">
        <f t="shared" si="1257"/>
        <v>0.12072147444572945</v>
      </c>
      <c r="HS409" s="94">
        <f t="shared" si="1258"/>
        <v>0.17257062327845749</v>
      </c>
      <c r="HT409" s="94">
        <f t="shared" si="1259"/>
        <v>0.11092985318107669</v>
      </c>
      <c r="HU409" s="94">
        <f t="shared" si="1260"/>
        <v>0.11373182552504039</v>
      </c>
      <c r="HV409" s="94">
        <f t="shared" si="1261"/>
        <v>0.16132107066491486</v>
      </c>
      <c r="HW409" s="94">
        <f t="shared" si="1262"/>
        <v>6.640382741206699E-2</v>
      </c>
      <c r="HX409" s="94" t="e">
        <f t="shared" si="1328"/>
        <v>#VALUE!</v>
      </c>
      <c r="HY409" s="94">
        <f t="shared" si="1329"/>
        <v>9.7626906511163389E-2</v>
      </c>
      <c r="HZ409" s="94">
        <f t="shared" si="1330"/>
        <v>0.20085667577329014</v>
      </c>
      <c r="IA409" s="94">
        <f t="shared" si="1331"/>
        <v>-5.6155305318140981E-2</v>
      </c>
      <c r="IB409" s="94">
        <f t="shared" si="1332"/>
        <v>0.13198278710234901</v>
      </c>
      <c r="IC409" s="392">
        <f t="shared" si="1333"/>
        <v>8.0231887908782384E-2</v>
      </c>
      <c r="ID409" s="366" t="e">
        <f t="shared" si="1334"/>
        <v>#VALUE!</v>
      </c>
      <c r="IE409" s="366">
        <f t="shared" si="1335"/>
        <v>5.5657371026892499E-2</v>
      </c>
      <c r="IF409" s="366">
        <f t="shared" si="1336"/>
        <v>9.5356050398832937E-2</v>
      </c>
      <c r="IG409" s="94" t="str">
        <f t="shared" si="1187"/>
        <v>i.a.</v>
      </c>
      <c r="IH409" s="94">
        <f t="shared" si="1263"/>
        <v>0.62576015330165624</v>
      </c>
      <c r="II409" s="392">
        <f t="shared" si="1264"/>
        <v>0.57010278227476374</v>
      </c>
      <c r="IJ409" s="94">
        <f t="shared" si="1265"/>
        <v>0.47474673187593081</v>
      </c>
      <c r="IK409" s="94">
        <f t="shared" si="1266"/>
        <v>0.50299242507895148</v>
      </c>
      <c r="IL409" s="94">
        <f t="shared" si="1267"/>
        <v>0.44434635474141099</v>
      </c>
      <c r="IM409" s="94">
        <f t="shared" si="1268"/>
        <v>0.41134348996271508</v>
      </c>
      <c r="IN409" s="94">
        <f t="shared" si="1269"/>
        <v>0.34199595271061883</v>
      </c>
      <c r="IO409" s="94">
        <f t="shared" si="1270"/>
        <v>0.36892627757609608</v>
      </c>
      <c r="IP409" s="94">
        <f t="shared" si="1271"/>
        <v>0.48962142093716599</v>
      </c>
      <c r="IQ409" s="94">
        <f t="shared" si="1272"/>
        <v>0.35760456273764263</v>
      </c>
      <c r="IR409" s="94">
        <f t="shared" si="1188"/>
        <v>0.28069520491123279</v>
      </c>
      <c r="IS409" s="94" t="e">
        <f t="shared" si="1337"/>
        <v>#VALUE!</v>
      </c>
      <c r="IT409" s="94" t="e">
        <f t="shared" si="1338"/>
        <v>#VALUE!</v>
      </c>
      <c r="IU409" s="94" t="e">
        <f t="shared" si="1339"/>
        <v>#VALUE!</v>
      </c>
      <c r="IV409" s="94" t="e">
        <f t="shared" si="1340"/>
        <v>#VALUE!</v>
      </c>
      <c r="IW409" s="94" t="e">
        <f t="shared" si="1341"/>
        <v>#VALUE!</v>
      </c>
      <c r="IX409" s="392" t="e">
        <f t="shared" si="1342"/>
        <v>#VALUE!</v>
      </c>
      <c r="IY409" s="366" t="e">
        <f t="shared" si="1343"/>
        <v>#VALUE!</v>
      </c>
      <c r="IZ409" s="366" t="e">
        <f t="shared" si="1344"/>
        <v>#VALUE!</v>
      </c>
      <c r="JA409" s="366" t="e">
        <f t="shared" si="1345"/>
        <v>#VALUE!</v>
      </c>
      <c r="JB409" s="392"/>
      <c r="JC409" s="94" t="str">
        <f t="shared" si="1273"/>
        <v>i.a.</v>
      </c>
      <c r="JD409" s="392" t="str">
        <f t="shared" si="1274"/>
        <v>i.a.</v>
      </c>
      <c r="JE409" s="94" t="str">
        <f t="shared" si="1275"/>
        <v>i.a.</v>
      </c>
      <c r="JF409" s="94" t="str">
        <f t="shared" si="1276"/>
        <v>i.a.</v>
      </c>
      <c r="JG409" s="94" t="str">
        <f t="shared" si="1277"/>
        <v>i.a.</v>
      </c>
      <c r="JH409" s="94" t="str">
        <f t="shared" si="1278"/>
        <v>i.a.</v>
      </c>
      <c r="JI409" s="94" t="str">
        <f t="shared" si="1279"/>
        <v>i.a.</v>
      </c>
      <c r="JJ409" s="94" t="str">
        <f t="shared" si="1280"/>
        <v>i.a.</v>
      </c>
      <c r="JK409" s="94" t="str">
        <f t="shared" si="1281"/>
        <v>i.a.</v>
      </c>
      <c r="JL409" s="94" t="str">
        <f t="shared" si="1282"/>
        <v>i.a.</v>
      </c>
      <c r="JM409" s="94" t="str">
        <f t="shared" si="1189"/>
        <v>i.a.</v>
      </c>
      <c r="JN409" s="94" t="e">
        <f t="shared" si="1346"/>
        <v>#VALUE!</v>
      </c>
      <c r="JO409" s="94" t="e">
        <f t="shared" si="1347"/>
        <v>#DIV/0!</v>
      </c>
      <c r="JP409" s="94" t="e">
        <f t="shared" si="1348"/>
        <v>#DIV/0!</v>
      </c>
      <c r="JQ409" s="94" t="e">
        <f t="shared" si="1349"/>
        <v>#DIV/0!</v>
      </c>
      <c r="JR409" s="94" t="e">
        <f t="shared" si="1350"/>
        <v>#DIV/0!</v>
      </c>
      <c r="JS409" s="392" t="e">
        <f t="shared" si="1351"/>
        <v>#DIV/0!</v>
      </c>
      <c r="JT409" s="364" t="e">
        <f t="shared" si="1352"/>
        <v>#VALUE!</v>
      </c>
      <c r="JU409" s="364">
        <f t="shared" si="1353"/>
        <v>0</v>
      </c>
      <c r="JV409" s="364">
        <f t="shared" si="1354"/>
        <v>0</v>
      </c>
      <c r="JW409" s="99" t="str">
        <f t="shared" si="1190"/>
        <v>i.a.</v>
      </c>
      <c r="JX409" s="99">
        <f t="shared" si="1283"/>
        <v>0</v>
      </c>
      <c r="JY409" s="393">
        <f t="shared" si="1284"/>
        <v>0</v>
      </c>
      <c r="JZ409" s="99">
        <f t="shared" si="1285"/>
        <v>0</v>
      </c>
      <c r="KA409" s="99">
        <f t="shared" si="1286"/>
        <v>0</v>
      </c>
      <c r="KB409" s="99">
        <f t="shared" si="1287"/>
        <v>0</v>
      </c>
      <c r="KC409" s="99">
        <f t="shared" si="1288"/>
        <v>0</v>
      </c>
      <c r="KD409" s="99">
        <f t="shared" si="1289"/>
        <v>0</v>
      </c>
      <c r="KE409" s="99" t="str">
        <f t="shared" si="1290"/>
        <v>i.a.</v>
      </c>
      <c r="KF409" s="99" t="str">
        <f t="shared" si="1191"/>
        <v>i.a.</v>
      </c>
      <c r="KG409" s="99" t="str">
        <f t="shared" si="1192"/>
        <v>i.a.</v>
      </c>
      <c r="KH409" s="99" t="str">
        <f t="shared" si="1193"/>
        <v>i.a.</v>
      </c>
      <c r="KI409" s="94">
        <f t="shared" si="1355"/>
        <v>-1</v>
      </c>
      <c r="KJ409" s="94">
        <f t="shared" si="1356"/>
        <v>-7.0402961878543988E-2</v>
      </c>
      <c r="KK409" s="94">
        <f t="shared" si="1357"/>
        <v>4.7628200647701756E-2</v>
      </c>
      <c r="KL409" s="94">
        <f t="shared" si="1358"/>
        <v>6.8520393914688451E-3</v>
      </c>
      <c r="KM409" s="94">
        <f t="shared" si="1359"/>
        <v>0.75103776969200031</v>
      </c>
      <c r="KN409" s="392">
        <f t="shared" si="1360"/>
        <v>-0.26119644300727562</v>
      </c>
      <c r="KO409" s="364">
        <f t="shared" si="1361"/>
        <v>-0.10602298850574712</v>
      </c>
      <c r="KP409" s="364">
        <f t="shared" si="1362"/>
        <v>-8.0296430732002544E-3</v>
      </c>
      <c r="KQ409" s="364">
        <f t="shared" si="1363"/>
        <v>5.1851616994293137E-3</v>
      </c>
      <c r="KR409" s="308"/>
      <c r="KS409" s="308">
        <f t="shared" si="1291"/>
        <v>0.10602298850574712</v>
      </c>
      <c r="KT409" s="395">
        <f t="shared" si="1292"/>
        <v>0.11405263157894738</v>
      </c>
      <c r="KU409" s="308">
        <f t="shared" si="1293"/>
        <v>0.10886746987951806</v>
      </c>
      <c r="KV409" s="308">
        <f t="shared" si="1294"/>
        <v>0.10812658227848101</v>
      </c>
      <c r="KW409" s="308">
        <f t="shared" si="1295"/>
        <v>6.1749999999999999E-2</v>
      </c>
      <c r="KX409" s="308">
        <f t="shared" si="1296"/>
        <v>8.3581081081081074E-2</v>
      </c>
      <c r="KY409" s="308">
        <f t="shared" si="1297"/>
        <v>4.3029411764705885E-2</v>
      </c>
      <c r="KZ409" s="308" t="str">
        <f t="shared" si="1298"/>
        <v>i.a.</v>
      </c>
      <c r="LA409" s="308" t="str">
        <f t="shared" si="1299"/>
        <v>i.a.</v>
      </c>
      <c r="LB409" s="308" t="str">
        <f t="shared" si="1300"/>
        <v>i.a.</v>
      </c>
      <c r="LC409" s="308" t="str">
        <f t="shared" si="1194"/>
        <v>i.a.</v>
      </c>
    </row>
    <row r="410" spans="1:315" s="1" customFormat="1" ht="15.75" customHeight="1" x14ac:dyDescent="0.3">
      <c r="A410" s="348" t="s">
        <v>513</v>
      </c>
      <c r="B410" s="171">
        <v>46911415</v>
      </c>
      <c r="C410" t="s">
        <v>511</v>
      </c>
      <c r="D410" s="336"/>
      <c r="E410">
        <v>1</v>
      </c>
      <c r="F410" t="s">
        <v>514</v>
      </c>
      <c r="G410">
        <v>467310</v>
      </c>
      <c r="H410"/>
      <c r="I410" s="190">
        <v>45068</v>
      </c>
      <c r="J410" s="176"/>
      <c r="K410" s="176" t="s">
        <v>132</v>
      </c>
      <c r="L410" s="178" t="s">
        <v>132</v>
      </c>
      <c r="M410" s="178" t="s">
        <v>132</v>
      </c>
      <c r="N410" s="178" t="s">
        <v>132</v>
      </c>
      <c r="O410" s="178" t="s">
        <v>132</v>
      </c>
      <c r="P410" s="178" t="s">
        <v>132</v>
      </c>
      <c r="Q410" s="94" t="e">
        <f t="shared" si="1301"/>
        <v>#DIV/0!</v>
      </c>
      <c r="R410" s="94" t="e">
        <f t="shared" si="1302"/>
        <v>#DIV/0!</v>
      </c>
      <c r="S410" s="94" t="e">
        <f t="shared" si="1303"/>
        <v>#DIV/0!</v>
      </c>
      <c r="T410" s="94" t="e">
        <f t="shared" si="1304"/>
        <v>#DIV/0!</v>
      </c>
      <c r="U410" s="94" t="e">
        <f t="shared" si="1305"/>
        <v>#DIV/0!</v>
      </c>
      <c r="V410" s="94" t="e">
        <f t="shared" si="1306"/>
        <v>#DIV/0!</v>
      </c>
      <c r="W410" s="362">
        <f t="shared" si="1307"/>
        <v>0</v>
      </c>
      <c r="X410" s="362">
        <f t="shared" si="1308"/>
        <v>0</v>
      </c>
      <c r="Y410" s="362">
        <f t="shared" si="1309"/>
        <v>0</v>
      </c>
      <c r="Z410" s="100"/>
      <c r="AA410" s="396"/>
      <c r="AB410" s="208"/>
      <c r="AC410" s="208"/>
      <c r="AD410" s="208"/>
      <c r="AE410" s="208"/>
      <c r="AF410" s="212"/>
      <c r="AG410" s="213"/>
      <c r="AH410" s="213"/>
      <c r="AI410" s="213"/>
      <c r="AJ410" s="213"/>
      <c r="AK410" s="214"/>
      <c r="AL410" s="94">
        <f t="shared" si="1170"/>
        <v>-1</v>
      </c>
      <c r="AM410" s="94">
        <f t="shared" si="1171"/>
        <v>0.35529851801794726</v>
      </c>
      <c r="AN410" s="94">
        <f t="shared" si="1195"/>
        <v>0.16981652388131047</v>
      </c>
      <c r="AO410" s="94">
        <f t="shared" si="1196"/>
        <v>5.3249167376655568E-2</v>
      </c>
      <c r="AP410" s="94">
        <f t="shared" si="1197"/>
        <v>0.37497337593184227</v>
      </c>
      <c r="AQ410" s="94">
        <f t="shared" si="1198"/>
        <v>-2.3109411108453845E-3</v>
      </c>
      <c r="AR410" s="362">
        <f t="shared" si="1172"/>
        <v>-86.239000000000004</v>
      </c>
      <c r="AS410" s="362">
        <f t="shared" si="1199"/>
        <v>22.608000000000004</v>
      </c>
      <c r="AT410" s="362">
        <f t="shared" si="1200"/>
        <v>9.2370000000000019</v>
      </c>
      <c r="AU410" s="266"/>
      <c r="AV410" s="266">
        <v>86.239000000000004</v>
      </c>
      <c r="AW410" s="201">
        <v>63.631</v>
      </c>
      <c r="AX410" s="201">
        <v>54.393999999999998</v>
      </c>
      <c r="AY410" s="201">
        <v>51.643999999999998</v>
      </c>
      <c r="AZ410" s="201">
        <v>37.56</v>
      </c>
      <c r="BA410" s="271">
        <v>37.646999999999998</v>
      </c>
      <c r="BB410" s="214">
        <v>34.92</v>
      </c>
      <c r="BC410" s="213">
        <v>32.771000000000001</v>
      </c>
      <c r="BD410" s="213">
        <v>32.296999999999997</v>
      </c>
      <c r="BE410" s="213">
        <v>30.102</v>
      </c>
      <c r="BF410" s="214">
        <v>27.218</v>
      </c>
      <c r="BG410" s="94">
        <f t="shared" si="1173"/>
        <v>-1</v>
      </c>
      <c r="BH410" s="94">
        <f t="shared" si="1201"/>
        <v>0.20031634267054432</v>
      </c>
      <c r="BI410" s="94">
        <f t="shared" si="1202"/>
        <v>0.45652497027348399</v>
      </c>
      <c r="BJ410" s="94">
        <f t="shared" si="1203"/>
        <v>-3.2429711656000615E-2</v>
      </c>
      <c r="BK410" s="94">
        <f t="shared" si="1204"/>
        <v>1.1504561620535025</v>
      </c>
      <c r="BL410" s="94">
        <f t="shared" si="1205"/>
        <v>-0.18531116150163771</v>
      </c>
      <c r="BM410" s="362">
        <f t="shared" si="1174"/>
        <v>-23.524999999999999</v>
      </c>
      <c r="BN410" s="362">
        <f t="shared" si="1206"/>
        <v>3.9259999999999984</v>
      </c>
      <c r="BO410" s="362">
        <f t="shared" si="1207"/>
        <v>6.1430000000000007</v>
      </c>
      <c r="BP410" s="266"/>
      <c r="BQ410" s="266">
        <v>23.524999999999999</v>
      </c>
      <c r="BR410" s="201">
        <v>19.599</v>
      </c>
      <c r="BS410" s="201">
        <v>13.456</v>
      </c>
      <c r="BT410" s="201">
        <v>13.907</v>
      </c>
      <c r="BU410" s="201">
        <v>6.4669999999999996</v>
      </c>
      <c r="BV410" s="271">
        <v>7.9379999999999997</v>
      </c>
      <c r="BW410" s="214">
        <v>7.1749999999999998</v>
      </c>
      <c r="BX410" s="213">
        <v>7.8719999999999999</v>
      </c>
      <c r="BY410" s="213">
        <v>7.9829999999999997</v>
      </c>
      <c r="BZ410" s="213">
        <v>7.984</v>
      </c>
      <c r="CA410" s="213">
        <v>5.0439999999999996</v>
      </c>
      <c r="CB410" s="94">
        <f t="shared" si="1175"/>
        <v>-1</v>
      </c>
      <c r="CC410" s="94">
        <f t="shared" si="1208"/>
        <v>0.21620647022460349</v>
      </c>
      <c r="CD410" s="94">
        <f t="shared" si="1209"/>
        <v>0.45266781411359724</v>
      </c>
      <c r="CE410" s="94">
        <f t="shared" si="1210"/>
        <v>-3.5997691530803677E-2</v>
      </c>
      <c r="CF410" s="94">
        <f t="shared" si="1211"/>
        <v>1.16289592760181</v>
      </c>
      <c r="CG410" s="94">
        <f t="shared" si="1212"/>
        <v>-0.18873417721518992</v>
      </c>
      <c r="CH410" s="362">
        <f t="shared" si="1176"/>
        <v>-23.609000000000002</v>
      </c>
      <c r="CI410" s="362">
        <f t="shared" si="1213"/>
        <v>4.1970000000000027</v>
      </c>
      <c r="CJ410" s="362">
        <f t="shared" si="1214"/>
        <v>6.0489999999999995</v>
      </c>
      <c r="CK410" s="100"/>
      <c r="CL410" s="100">
        <v>23.609000000000002</v>
      </c>
      <c r="CM410" s="208">
        <v>19.411999999999999</v>
      </c>
      <c r="CN410" s="208">
        <v>13.363</v>
      </c>
      <c r="CO410" s="208">
        <v>13.862</v>
      </c>
      <c r="CP410" s="208">
        <v>6.4089999999999998</v>
      </c>
      <c r="CQ410" s="212">
        <v>7.9</v>
      </c>
      <c r="CR410" s="287">
        <v>7.15</v>
      </c>
      <c r="CS410" s="287">
        <v>7.8380000000000001</v>
      </c>
      <c r="CT410" s="287">
        <v>7.9370000000000003</v>
      </c>
      <c r="CU410" s="287">
        <v>7.9409999999999998</v>
      </c>
      <c r="CV410" s="287">
        <v>5.0270000000000001</v>
      </c>
      <c r="CW410" s="94">
        <f t="shared" si="1177"/>
        <v>-1</v>
      </c>
      <c r="CX410" s="94">
        <f t="shared" si="1215"/>
        <v>0.21754942802354038</v>
      </c>
      <c r="CY410" s="94">
        <f t="shared" si="1216"/>
        <v>0.45848201369466679</v>
      </c>
      <c r="CZ410" s="94">
        <f t="shared" si="1217"/>
        <v>-3.3553919284183005E-2</v>
      </c>
      <c r="DA410" s="94">
        <f t="shared" si="1218"/>
        <v>1.2008205128205127</v>
      </c>
      <c r="DB410" s="94">
        <f t="shared" si="1219"/>
        <v>-0.20886075949367089</v>
      </c>
      <c r="DC410" s="362">
        <f t="shared" si="1178"/>
        <v>-18.413</v>
      </c>
      <c r="DD410" s="362">
        <f t="shared" si="1220"/>
        <v>3.2900000000000009</v>
      </c>
      <c r="DE410" s="362">
        <f t="shared" si="1221"/>
        <v>4.7539999999999996</v>
      </c>
      <c r="DF410" s="266"/>
      <c r="DG410" s="266">
        <v>18.413</v>
      </c>
      <c r="DH410" s="201">
        <v>15.122999999999999</v>
      </c>
      <c r="DI410" s="201">
        <v>10.369</v>
      </c>
      <c r="DJ410" s="201">
        <v>10.728999999999999</v>
      </c>
      <c r="DK410" s="201">
        <v>4.875</v>
      </c>
      <c r="DL410" s="271">
        <v>6.1619999999999999</v>
      </c>
      <c r="DM410" s="213">
        <v>5.55</v>
      </c>
      <c r="DN410" s="213">
        <v>5.9660000000000002</v>
      </c>
      <c r="DO410" s="213">
        <v>5.9450000000000003</v>
      </c>
      <c r="DP410" s="213">
        <v>5.9370000000000003</v>
      </c>
      <c r="DQ410" s="213">
        <v>3.6949999999999998</v>
      </c>
      <c r="DR410" s="94">
        <f t="shared" si="1179"/>
        <v>-1</v>
      </c>
      <c r="DS410" s="94">
        <f t="shared" si="1222"/>
        <v>0.67066108177016959</v>
      </c>
      <c r="DT410" s="94">
        <f t="shared" si="1223"/>
        <v>0.20941808730892902</v>
      </c>
      <c r="DU410" s="94">
        <f t="shared" si="1224"/>
        <v>-1.5610771432288255E-2</v>
      </c>
      <c r="DV410" s="94">
        <f t="shared" si="1225"/>
        <v>0.3402103794967164</v>
      </c>
      <c r="DW410" s="94">
        <f t="shared" si="1226"/>
        <v>-6.9590137341840552E-2</v>
      </c>
      <c r="DX410" s="362">
        <f t="shared" si="1180"/>
        <v>-45.868000000000002</v>
      </c>
      <c r="DY410" s="362">
        <f t="shared" si="1227"/>
        <v>18.413000000000004</v>
      </c>
      <c r="DZ410" s="362">
        <f t="shared" si="1228"/>
        <v>4.7539999999999978</v>
      </c>
      <c r="EA410" s="100"/>
      <c r="EB410" s="100">
        <v>45.868000000000002</v>
      </c>
      <c r="EC410" s="208">
        <v>27.454999999999998</v>
      </c>
      <c r="ED410" s="208">
        <v>22.701000000000001</v>
      </c>
      <c r="EE410" s="208">
        <v>23.061</v>
      </c>
      <c r="EF410" s="208">
        <v>17.207000000000001</v>
      </c>
      <c r="EG410" s="212">
        <v>18.494</v>
      </c>
      <c r="EH410" s="287">
        <v>17.882000000000001</v>
      </c>
      <c r="EI410" s="287">
        <v>18.297999999999998</v>
      </c>
      <c r="EJ410" s="287">
        <v>18.277000000000001</v>
      </c>
      <c r="EK410" s="287">
        <v>18.268999999999998</v>
      </c>
      <c r="EL410" s="287">
        <v>16.027000000000001</v>
      </c>
      <c r="EM410" s="94">
        <f t="shared" si="1181"/>
        <v>-1</v>
      </c>
      <c r="EN410" s="94">
        <f t="shared" si="1229"/>
        <v>-2.4235897684098444E-2</v>
      </c>
      <c r="EO410" s="94">
        <f t="shared" si="1230"/>
        <v>0.32089886203810258</v>
      </c>
      <c r="EP410" s="94">
        <f t="shared" si="1231"/>
        <v>0.29653114509511364</v>
      </c>
      <c r="EQ410" s="94">
        <f t="shared" si="1232"/>
        <v>2.068527918781729E-2</v>
      </c>
      <c r="ER410" s="94">
        <f t="shared" si="1233"/>
        <v>-3.7694374338516586E-2</v>
      </c>
      <c r="ES410" s="362">
        <f t="shared" si="1182"/>
        <v>-80.643000000000001</v>
      </c>
      <c r="ET410" s="362">
        <f t="shared" si="1234"/>
        <v>-2.0030000000000001</v>
      </c>
      <c r="EU410" s="362">
        <f t="shared" si="1235"/>
        <v>20.078000000000003</v>
      </c>
      <c r="EV410" s="100"/>
      <c r="EW410" s="100">
        <v>80.643000000000001</v>
      </c>
      <c r="EX410" s="208">
        <v>82.646000000000001</v>
      </c>
      <c r="EY410" s="208">
        <v>62.567999999999998</v>
      </c>
      <c r="EZ410" s="208">
        <v>48.258000000000003</v>
      </c>
      <c r="FA410" s="208">
        <v>47.28</v>
      </c>
      <c r="FB410" s="212">
        <v>49.131999999999998</v>
      </c>
      <c r="FC410" s="287">
        <v>49.790999999999997</v>
      </c>
      <c r="FD410" s="287">
        <v>36.158999999999999</v>
      </c>
      <c r="FE410" s="287">
        <v>47.5</v>
      </c>
      <c r="FF410" s="287">
        <v>55.478999999999999</v>
      </c>
      <c r="FG410" s="287">
        <v>45.566000000000003</v>
      </c>
      <c r="FH410" s="94">
        <f t="shared" si="1183"/>
        <v>-1</v>
      </c>
      <c r="FI410" s="94">
        <f t="shared" si="1236"/>
        <v>0.37878787878787878</v>
      </c>
      <c r="FJ410" s="94">
        <f t="shared" si="1237"/>
        <v>6.4516129032258063E-2</v>
      </c>
      <c r="FK410" s="94">
        <f t="shared" si="1238"/>
        <v>1.6393442622950821E-2</v>
      </c>
      <c r="FL410" s="94">
        <f t="shared" si="1239"/>
        <v>0.12962962962962962</v>
      </c>
      <c r="FM410" s="94">
        <f t="shared" si="1240"/>
        <v>5.8823529411764705E-2</v>
      </c>
      <c r="FN410" s="362">
        <f t="shared" si="1184"/>
        <v>-91</v>
      </c>
      <c r="FO410" s="362">
        <f t="shared" si="1241"/>
        <v>25</v>
      </c>
      <c r="FP410" s="362">
        <f t="shared" si="1242"/>
        <v>4</v>
      </c>
      <c r="FQ410" s="486"/>
      <c r="FR410" s="486">
        <v>91</v>
      </c>
      <c r="FS410" s="2">
        <v>66</v>
      </c>
      <c r="FT410" s="2">
        <v>62</v>
      </c>
      <c r="FU410" s="2">
        <v>61</v>
      </c>
      <c r="FV410" s="2">
        <v>54</v>
      </c>
      <c r="FW410" s="489">
        <v>51</v>
      </c>
      <c r="FX410" s="106">
        <v>48</v>
      </c>
      <c r="FY410" s="106">
        <v>46</v>
      </c>
      <c r="FZ410" s="106">
        <v>45</v>
      </c>
      <c r="GA410" s="106">
        <v>42</v>
      </c>
      <c r="GB410" s="106">
        <v>41</v>
      </c>
      <c r="GC410" s="106"/>
      <c r="GD410" s="119"/>
      <c r="GE410" s="1" t="s">
        <v>81</v>
      </c>
      <c r="GF410" s="336"/>
      <c r="GG410" s="105">
        <v>2970</v>
      </c>
      <c r="GH410" s="1" t="s">
        <v>614</v>
      </c>
      <c r="GI410" s="18" t="s">
        <v>97</v>
      </c>
      <c r="GJ410" s="94">
        <f t="shared" si="1310"/>
        <v>-1</v>
      </c>
      <c r="GK410" s="94">
        <f t="shared" si="1311"/>
        <v>-0.16806388553952775</v>
      </c>
      <c r="GL410" s="94">
        <f t="shared" si="1312"/>
        <v>0.32540442837280564</v>
      </c>
      <c r="GM410" s="94">
        <f t="shared" si="1313"/>
        <v>-0.15173189638919632</v>
      </c>
      <c r="GN410" s="94">
        <f t="shared" si="1314"/>
        <v>0.91759082922698454</v>
      </c>
      <c r="GO410" s="392">
        <f t="shared" si="1315"/>
        <v>-0.17339554719418909</v>
      </c>
      <c r="GP410" s="366">
        <f t="shared" si="1316"/>
        <v>-0.64397255976978574</v>
      </c>
      <c r="GQ410" s="366">
        <f t="shared" si="1317"/>
        <v>-0.13009235768774674</v>
      </c>
      <c r="GR410" s="366">
        <f t="shared" si="1318"/>
        <v>0.19004324008329188</v>
      </c>
      <c r="GS410" s="94">
        <f t="shared" si="1185"/>
        <v>0</v>
      </c>
      <c r="GT410" s="94">
        <f t="shared" si="1243"/>
        <v>0.64397255976978574</v>
      </c>
      <c r="GU410" s="392">
        <f t="shared" si="1244"/>
        <v>0.77406491745753248</v>
      </c>
      <c r="GV410" s="94">
        <f t="shared" si="1245"/>
        <v>0.5840216773742406</v>
      </c>
      <c r="GW410" s="94">
        <f t="shared" si="1246"/>
        <v>0.68848713618754342</v>
      </c>
      <c r="GX410" s="94">
        <f t="shared" si="1247"/>
        <v>0.35903756197305398</v>
      </c>
      <c r="GY410" s="94">
        <f t="shared" si="1248"/>
        <v>0.43435232021112818</v>
      </c>
      <c r="GZ410" s="94">
        <f t="shared" si="1249"/>
        <v>0.39524599226091767</v>
      </c>
      <c r="HA410" s="94">
        <f t="shared" si="1250"/>
        <v>0.4285987696514012</v>
      </c>
      <c r="HB410" s="94">
        <f t="shared" si="1251"/>
        <v>0.43435670114376407</v>
      </c>
      <c r="HC410" s="94">
        <f t="shared" si="1252"/>
        <v>0.46308607417774666</v>
      </c>
      <c r="HD410" s="94">
        <f t="shared" si="1319"/>
        <v>-1</v>
      </c>
      <c r="HE410" s="94">
        <f t="shared" si="1320"/>
        <v>6.7449352893094019E-2</v>
      </c>
      <c r="HF410" s="94">
        <f t="shared" si="1321"/>
        <v>0.11160656930825626</v>
      </c>
      <c r="HG410" s="94">
        <f t="shared" si="1322"/>
        <v>-0.16590213300300438</v>
      </c>
      <c r="HH410" s="94">
        <f t="shared" si="1323"/>
        <v>1.1701289486476822</v>
      </c>
      <c r="HI410" s="392">
        <f t="shared" si="1324"/>
        <v>-0.16409301776984725</v>
      </c>
      <c r="HJ410" s="366">
        <f t="shared" si="1325"/>
        <v>-0.28813943376467488</v>
      </c>
      <c r="HK410" s="366">
        <f t="shared" si="1326"/>
        <v>1.8206782642882224E-2</v>
      </c>
      <c r="HL410" s="366">
        <f t="shared" si="1327"/>
        <v>2.7101546507351998E-2</v>
      </c>
      <c r="HM410" s="94">
        <f t="shared" si="1186"/>
        <v>0</v>
      </c>
      <c r="HN410" s="94">
        <f t="shared" si="1253"/>
        <v>0.28813943376467488</v>
      </c>
      <c r="HO410" s="392">
        <f t="shared" si="1254"/>
        <v>0.26993265112179265</v>
      </c>
      <c r="HP410" s="94">
        <f t="shared" si="1255"/>
        <v>0.24283110461444066</v>
      </c>
      <c r="HQ410" s="94">
        <f t="shared" si="1256"/>
        <v>0.29113023090288676</v>
      </c>
      <c r="HR410" s="94">
        <f t="shared" si="1257"/>
        <v>0.13415342488486909</v>
      </c>
      <c r="HS410" s="94">
        <f t="shared" si="1258"/>
        <v>0.16048846072197567</v>
      </c>
      <c r="HT410" s="94">
        <f t="shared" si="1259"/>
        <v>0.16695753344968006</v>
      </c>
      <c r="HU410" s="94">
        <f t="shared" si="1260"/>
        <v>0.1881925435398463</v>
      </c>
      <c r="HV410" s="94">
        <f t="shared" si="1261"/>
        <v>0.15504131910389496</v>
      </c>
      <c r="HW410" s="94">
        <f t="shared" si="1262"/>
        <v>0.15802860111831363</v>
      </c>
      <c r="HX410" s="94" t="e">
        <f t="shared" si="1328"/>
        <v>#VALUE!</v>
      </c>
      <c r="HY410" s="94">
        <f t="shared" si="1329"/>
        <v>0.71215673727387918</v>
      </c>
      <c r="HZ410" s="94">
        <f t="shared" si="1330"/>
        <v>-8.4397661269207613E-2</v>
      </c>
      <c r="IA410" s="94">
        <f t="shared" si="1331"/>
        <v>-0.24075157600977121</v>
      </c>
      <c r="IB410" s="94">
        <f t="shared" si="1332"/>
        <v>0.31304958229940638</v>
      </c>
      <c r="IC410" s="392">
        <f t="shared" si="1333"/>
        <v>-3.314514864380947E-2</v>
      </c>
      <c r="ID410" s="366" t="e">
        <f t="shared" si="1334"/>
        <v>#VALUE!</v>
      </c>
      <c r="IE410" s="366">
        <f t="shared" si="1335"/>
        <v>0.23657845778203845</v>
      </c>
      <c r="IF410" s="366">
        <f t="shared" si="1336"/>
        <v>-3.0621264999237341E-2</v>
      </c>
      <c r="IG410" s="94" t="str">
        <f t="shared" si="1187"/>
        <v>i.a.</v>
      </c>
      <c r="IH410" s="94">
        <f t="shared" si="1263"/>
        <v>0.56877844326227944</v>
      </c>
      <c r="II410" s="392">
        <f t="shared" si="1264"/>
        <v>0.33219998548024099</v>
      </c>
      <c r="IJ410" s="94">
        <f t="shared" si="1265"/>
        <v>0.36282125047947833</v>
      </c>
      <c r="IK410" s="94">
        <f t="shared" si="1266"/>
        <v>0.47786895437025984</v>
      </c>
      <c r="IL410" s="94">
        <f t="shared" si="1267"/>
        <v>0.36393824027072758</v>
      </c>
      <c r="IM410" s="94">
        <f t="shared" si="1268"/>
        <v>0.37641455670438817</v>
      </c>
      <c r="IN410" s="94">
        <f t="shared" si="1269"/>
        <v>0.35914121025888218</v>
      </c>
      <c r="IO410" s="94">
        <f t="shared" si="1270"/>
        <v>0.50604275560717937</v>
      </c>
      <c r="IP410" s="94">
        <f t="shared" si="1271"/>
        <v>0.38477894736842105</v>
      </c>
      <c r="IQ410" s="94">
        <f t="shared" si="1272"/>
        <v>0.32929576957046808</v>
      </c>
      <c r="IR410" s="94">
        <f t="shared" si="1188"/>
        <v>0.35173155422903041</v>
      </c>
      <c r="IS410" s="94" t="e">
        <f t="shared" si="1337"/>
        <v>#VALUE!</v>
      </c>
      <c r="IT410" s="94" t="e">
        <f t="shared" si="1338"/>
        <v>#VALUE!</v>
      </c>
      <c r="IU410" s="94" t="e">
        <f t="shared" si="1339"/>
        <v>#VALUE!</v>
      </c>
      <c r="IV410" s="94" t="e">
        <f t="shared" si="1340"/>
        <v>#VALUE!</v>
      </c>
      <c r="IW410" s="94" t="e">
        <f t="shared" si="1341"/>
        <v>#VALUE!</v>
      </c>
      <c r="IX410" s="392" t="e">
        <f t="shared" si="1342"/>
        <v>#VALUE!</v>
      </c>
      <c r="IY410" s="366" t="e">
        <f t="shared" si="1343"/>
        <v>#VALUE!</v>
      </c>
      <c r="IZ410" s="366" t="e">
        <f t="shared" si="1344"/>
        <v>#VALUE!</v>
      </c>
      <c r="JA410" s="366" t="e">
        <f t="shared" si="1345"/>
        <v>#VALUE!</v>
      </c>
      <c r="JB410" s="392"/>
      <c r="JC410" s="94" t="str">
        <f t="shared" si="1273"/>
        <v>i.a.</v>
      </c>
      <c r="JD410" s="392" t="str">
        <f t="shared" si="1274"/>
        <v>i.a.</v>
      </c>
      <c r="JE410" s="94" t="str">
        <f t="shared" si="1275"/>
        <v>i.a.</v>
      </c>
      <c r="JF410" s="94" t="str">
        <f t="shared" si="1276"/>
        <v>i.a.</v>
      </c>
      <c r="JG410" s="94" t="str">
        <f t="shared" si="1277"/>
        <v>i.a.</v>
      </c>
      <c r="JH410" s="94" t="str">
        <f t="shared" si="1278"/>
        <v>i.a.</v>
      </c>
      <c r="JI410" s="94" t="str">
        <f t="shared" si="1279"/>
        <v>i.a.</v>
      </c>
      <c r="JJ410" s="94" t="str">
        <f t="shared" si="1280"/>
        <v>i.a.</v>
      </c>
      <c r="JK410" s="94" t="str">
        <f t="shared" si="1281"/>
        <v>i.a.</v>
      </c>
      <c r="JL410" s="94" t="str">
        <f t="shared" si="1282"/>
        <v>i.a.</v>
      </c>
      <c r="JM410" s="94" t="str">
        <f t="shared" si="1189"/>
        <v>i.a.</v>
      </c>
      <c r="JN410" s="94" t="e">
        <f t="shared" si="1346"/>
        <v>#VALUE!</v>
      </c>
      <c r="JO410" s="94" t="e">
        <f t="shared" si="1347"/>
        <v>#DIV/0!</v>
      </c>
      <c r="JP410" s="94" t="e">
        <f t="shared" si="1348"/>
        <v>#DIV/0!</v>
      </c>
      <c r="JQ410" s="94" t="e">
        <f t="shared" si="1349"/>
        <v>#DIV/0!</v>
      </c>
      <c r="JR410" s="94" t="e">
        <f t="shared" si="1350"/>
        <v>#DIV/0!</v>
      </c>
      <c r="JS410" s="392" t="e">
        <f t="shared" si="1351"/>
        <v>#DIV/0!</v>
      </c>
      <c r="JT410" s="364" t="e">
        <f t="shared" si="1352"/>
        <v>#VALUE!</v>
      </c>
      <c r="JU410" s="364">
        <f t="shared" si="1353"/>
        <v>0</v>
      </c>
      <c r="JV410" s="364">
        <f t="shared" si="1354"/>
        <v>0</v>
      </c>
      <c r="JW410" s="99" t="str">
        <f t="shared" si="1190"/>
        <v>i.a.</v>
      </c>
      <c r="JX410" s="99">
        <f t="shared" si="1283"/>
        <v>0</v>
      </c>
      <c r="JY410" s="393">
        <f t="shared" si="1284"/>
        <v>0</v>
      </c>
      <c r="JZ410" s="99">
        <f t="shared" si="1285"/>
        <v>0</v>
      </c>
      <c r="KA410" s="99">
        <f t="shared" si="1286"/>
        <v>0</v>
      </c>
      <c r="KB410" s="99">
        <f t="shared" si="1287"/>
        <v>0</v>
      </c>
      <c r="KC410" s="99">
        <f t="shared" si="1288"/>
        <v>0</v>
      </c>
      <c r="KD410" s="99">
        <f t="shared" si="1289"/>
        <v>0</v>
      </c>
      <c r="KE410" s="99">
        <f t="shared" si="1290"/>
        <v>0</v>
      </c>
      <c r="KF410" s="99">
        <f t="shared" si="1191"/>
        <v>0</v>
      </c>
      <c r="KG410" s="99">
        <f t="shared" si="1192"/>
        <v>0</v>
      </c>
      <c r="KH410" s="99">
        <f t="shared" si="1193"/>
        <v>0</v>
      </c>
      <c r="KI410" s="94">
        <f t="shared" si="1355"/>
        <v>-1</v>
      </c>
      <c r="KJ410" s="94">
        <f t="shared" si="1356"/>
        <v>-0.1179161864305074</v>
      </c>
      <c r="KK410" s="94">
        <f t="shared" si="1357"/>
        <v>0.36462734053095502</v>
      </c>
      <c r="KL410" s="94">
        <f t="shared" si="1358"/>
        <v>-5.1546115860952049E-2</v>
      </c>
      <c r="KM410" s="94">
        <f t="shared" si="1359"/>
        <v>0.91469475558193025</v>
      </c>
      <c r="KN410" s="392">
        <f t="shared" si="1360"/>
        <v>-0.23380450070323491</v>
      </c>
      <c r="KO410" s="364">
        <f t="shared" si="1361"/>
        <v>-0.25943956043956046</v>
      </c>
      <c r="KP410" s="364">
        <f t="shared" si="1362"/>
        <v>-3.468165168165166E-2</v>
      </c>
      <c r="KQ410" s="364">
        <f t="shared" si="1363"/>
        <v>7.8588954056695998E-2</v>
      </c>
      <c r="KR410" s="308"/>
      <c r="KS410" s="308">
        <f t="shared" si="1291"/>
        <v>0.25943956043956046</v>
      </c>
      <c r="KT410" s="395">
        <f t="shared" si="1292"/>
        <v>0.29412121212121212</v>
      </c>
      <c r="KU410" s="308">
        <f t="shared" si="1293"/>
        <v>0.21553225806451612</v>
      </c>
      <c r="KV410" s="308">
        <f t="shared" si="1294"/>
        <v>0.22724590163934427</v>
      </c>
      <c r="KW410" s="308">
        <f t="shared" si="1295"/>
        <v>0.11868518518518519</v>
      </c>
      <c r="KX410" s="308">
        <f t="shared" si="1296"/>
        <v>0.15490196078431373</v>
      </c>
      <c r="KY410" s="308">
        <f t="shared" si="1297"/>
        <v>0.14895833333333333</v>
      </c>
      <c r="KZ410" s="308">
        <f t="shared" si="1298"/>
        <v>0.17039130434782609</v>
      </c>
      <c r="LA410" s="308">
        <f t="shared" si="1299"/>
        <v>0.17637777777777777</v>
      </c>
      <c r="LB410" s="308">
        <f t="shared" si="1300"/>
        <v>0.18907142857142856</v>
      </c>
      <c r="LC410" s="308">
        <f t="shared" si="1194"/>
        <v>0.12260975609756097</v>
      </c>
    </row>
    <row r="411" spans="1:315" s="1" customFormat="1" ht="15.75" customHeight="1" x14ac:dyDescent="0.3">
      <c r="A411" s="379" t="s">
        <v>537</v>
      </c>
      <c r="B411" s="171">
        <v>69169910</v>
      </c>
      <c r="C411" t="s">
        <v>511</v>
      </c>
      <c r="D411" s="336"/>
      <c r="E411"/>
      <c r="F411"/>
      <c r="G411">
        <v>222300</v>
      </c>
      <c r="H411"/>
      <c r="I411" s="190">
        <v>45012</v>
      </c>
      <c r="J411" s="176"/>
      <c r="K411" s="176" t="s">
        <v>132</v>
      </c>
      <c r="L411" s="178" t="s">
        <v>132</v>
      </c>
      <c r="M411" s="178" t="s">
        <v>132</v>
      </c>
      <c r="N411" s="178" t="s">
        <v>132</v>
      </c>
      <c r="O411" s="559" t="s">
        <v>132</v>
      </c>
      <c r="P411" s="178" t="s">
        <v>132</v>
      </c>
      <c r="Q411" s="94" t="e">
        <f t="shared" si="1301"/>
        <v>#DIV/0!</v>
      </c>
      <c r="R411" s="94" t="e">
        <f t="shared" si="1302"/>
        <v>#DIV/0!</v>
      </c>
      <c r="S411" s="94" t="e">
        <f t="shared" si="1303"/>
        <v>#DIV/0!</v>
      </c>
      <c r="T411" s="94" t="e">
        <f t="shared" si="1304"/>
        <v>#DIV/0!</v>
      </c>
      <c r="U411" s="94" t="e">
        <f t="shared" si="1305"/>
        <v>#DIV/0!</v>
      </c>
      <c r="V411" s="94" t="e">
        <f t="shared" si="1306"/>
        <v>#DIV/0!</v>
      </c>
      <c r="W411" s="362">
        <f t="shared" si="1307"/>
        <v>0</v>
      </c>
      <c r="X411" s="362">
        <f t="shared" si="1308"/>
        <v>0</v>
      </c>
      <c r="Y411" s="362">
        <f t="shared" si="1309"/>
        <v>0</v>
      </c>
      <c r="Z411" s="100"/>
      <c r="AA411" s="396"/>
      <c r="AB411" s="208"/>
      <c r="AC411" s="208"/>
      <c r="AD411" s="208"/>
      <c r="AE411" s="208"/>
      <c r="AF411" s="100"/>
      <c r="AG411" s="103"/>
      <c r="AH411" s="103"/>
      <c r="AI411" s="103"/>
      <c r="AJ411" s="103"/>
      <c r="AK411" s="101"/>
      <c r="AL411" s="94">
        <f t="shared" si="1170"/>
        <v>-1</v>
      </c>
      <c r="AM411" s="94">
        <f t="shared" si="1171"/>
        <v>-7.3926642024452092E-3</v>
      </c>
      <c r="AN411" s="94">
        <f t="shared" si="1195"/>
        <v>5.3940665268204888E-2</v>
      </c>
      <c r="AO411" s="94">
        <f t="shared" si="1196"/>
        <v>0.13416602939926933</v>
      </c>
      <c r="AP411" s="94">
        <f t="shared" si="1197"/>
        <v>7.6530612244900861E-4</v>
      </c>
      <c r="AQ411" s="94">
        <f t="shared" si="1198"/>
        <v>-3.162055335968382E-2</v>
      </c>
      <c r="AR411" s="362">
        <f t="shared" si="1172"/>
        <v>-13.964</v>
      </c>
      <c r="AS411" s="362">
        <f t="shared" si="1199"/>
        <v>-0.1039999999999992</v>
      </c>
      <c r="AT411" s="362">
        <f t="shared" si="1200"/>
        <v>0.71999999999999886</v>
      </c>
      <c r="AU411" s="266"/>
      <c r="AV411" s="266">
        <v>13.964</v>
      </c>
      <c r="AW411" s="201">
        <v>14.068</v>
      </c>
      <c r="AX411" s="201">
        <v>13.348000000000001</v>
      </c>
      <c r="AY411" s="201">
        <v>11.769</v>
      </c>
      <c r="AZ411" s="201">
        <v>11.76</v>
      </c>
      <c r="BA411" s="266">
        <v>12.144</v>
      </c>
      <c r="BB411" s="101">
        <v>12.545</v>
      </c>
      <c r="BC411" s="103">
        <v>10.712999999999999</v>
      </c>
      <c r="BD411" s="103">
        <v>8.2100000000000009</v>
      </c>
      <c r="BE411" s="103">
        <v>8.0730000000000004</v>
      </c>
      <c r="BF411" s="101">
        <v>8.5340000000000007</v>
      </c>
      <c r="BG411" s="94">
        <f t="shared" si="1173"/>
        <v>-1</v>
      </c>
      <c r="BH411" s="94">
        <f t="shared" si="1201"/>
        <v>6.638755980861244E-2</v>
      </c>
      <c r="BI411" s="94">
        <f t="shared" si="1202"/>
        <v>0.16272600834492351</v>
      </c>
      <c r="BJ411" s="94">
        <f t="shared" si="1203"/>
        <v>0.12695924764890276</v>
      </c>
      <c r="BK411" s="94">
        <f t="shared" si="1204"/>
        <v>-0.2555425904317386</v>
      </c>
      <c r="BL411" s="94">
        <f t="shared" si="1205"/>
        <v>-0.24626209322779247</v>
      </c>
      <c r="BM411" s="362">
        <f t="shared" si="1174"/>
        <v>-3.5659999999999998</v>
      </c>
      <c r="BN411" s="362">
        <f t="shared" si="1206"/>
        <v>0.22199999999999998</v>
      </c>
      <c r="BO411" s="362">
        <f t="shared" si="1207"/>
        <v>0.46799999999999997</v>
      </c>
      <c r="BP411" s="266"/>
      <c r="BQ411" s="266">
        <v>3.5659999999999998</v>
      </c>
      <c r="BR411" s="201">
        <v>3.3439999999999999</v>
      </c>
      <c r="BS411" s="201">
        <v>2.8759999999999999</v>
      </c>
      <c r="BT411" s="201">
        <v>2.552</v>
      </c>
      <c r="BU411" s="201">
        <v>3.4279999999999999</v>
      </c>
      <c r="BV411" s="266">
        <v>4.548</v>
      </c>
      <c r="BW411" s="101">
        <v>5.0389999999999997</v>
      </c>
      <c r="BX411" s="103">
        <v>3.7829999999999999</v>
      </c>
      <c r="BY411" s="103">
        <v>2.2879999999999998</v>
      </c>
      <c r="BZ411" s="103">
        <v>1.93</v>
      </c>
      <c r="CA411" s="103">
        <v>1.633</v>
      </c>
      <c r="CB411" s="94">
        <f t="shared" si="1175"/>
        <v>-1</v>
      </c>
      <c r="CC411" s="94">
        <f t="shared" si="1208"/>
        <v>6.8600785735871819E-2</v>
      </c>
      <c r="CD411" s="94">
        <f t="shared" si="1209"/>
        <v>0.16719576719576726</v>
      </c>
      <c r="CE411" s="94">
        <f t="shared" si="1210"/>
        <v>0.13809714973906057</v>
      </c>
      <c r="CF411" s="94">
        <f t="shared" si="1211"/>
        <v>-0.24834037417018706</v>
      </c>
      <c r="CG411" s="94">
        <f t="shared" si="1212"/>
        <v>-0.26240819051858449</v>
      </c>
      <c r="CH411" s="362">
        <f t="shared" si="1176"/>
        <v>-3.536</v>
      </c>
      <c r="CI411" s="362">
        <f t="shared" si="1213"/>
        <v>0.22699999999999987</v>
      </c>
      <c r="CJ411" s="362">
        <f t="shared" si="1214"/>
        <v>0.4740000000000002</v>
      </c>
      <c r="CK411" s="100"/>
      <c r="CL411" s="100">
        <v>3.536</v>
      </c>
      <c r="CM411" s="208">
        <v>3.3090000000000002</v>
      </c>
      <c r="CN411" s="208">
        <v>2.835</v>
      </c>
      <c r="CO411" s="208">
        <v>2.4910000000000001</v>
      </c>
      <c r="CP411" s="208">
        <v>3.3140000000000001</v>
      </c>
      <c r="CQ411" s="100">
        <v>4.4930000000000003</v>
      </c>
      <c r="CR411" s="102">
        <v>5</v>
      </c>
      <c r="CS411" s="102">
        <v>3.661</v>
      </c>
      <c r="CT411" s="102">
        <v>2.109</v>
      </c>
      <c r="CU411" s="102">
        <v>1.7929999999999999</v>
      </c>
      <c r="CV411" s="102">
        <v>1.4059999999999999</v>
      </c>
      <c r="CW411" s="94">
        <f t="shared" si="1177"/>
        <v>-1</v>
      </c>
      <c r="CX411" s="94">
        <f t="shared" si="1215"/>
        <v>6.9245647969052151E-2</v>
      </c>
      <c r="CY411" s="94">
        <f t="shared" si="1216"/>
        <v>0.16968325791855204</v>
      </c>
      <c r="CZ411" s="94">
        <f t="shared" si="1217"/>
        <v>0.13800205973223481</v>
      </c>
      <c r="DA411" s="94">
        <f t="shared" si="1218"/>
        <v>-0.24816105303910188</v>
      </c>
      <c r="DB411" s="94">
        <f t="shared" si="1219"/>
        <v>-0.26263202968883809</v>
      </c>
      <c r="DC411" s="362">
        <f t="shared" si="1178"/>
        <v>-2.7639999999999998</v>
      </c>
      <c r="DD411" s="362">
        <f t="shared" si="1220"/>
        <v>0.17899999999999983</v>
      </c>
      <c r="DE411" s="362">
        <f t="shared" si="1221"/>
        <v>0.375</v>
      </c>
      <c r="DF411" s="266"/>
      <c r="DG411" s="266">
        <v>2.7639999999999998</v>
      </c>
      <c r="DH411" s="201">
        <v>2.585</v>
      </c>
      <c r="DI411" s="201">
        <v>2.21</v>
      </c>
      <c r="DJ411" s="201">
        <v>1.9419999999999999</v>
      </c>
      <c r="DK411" s="201">
        <v>2.5830000000000002</v>
      </c>
      <c r="DL411" s="266">
        <v>3.5030000000000001</v>
      </c>
      <c r="DM411" s="103">
        <v>3.8980000000000001</v>
      </c>
      <c r="DN411" s="103">
        <v>2.8170000000000002</v>
      </c>
      <c r="DO411" s="103">
        <v>1.6040000000000001</v>
      </c>
      <c r="DP411" s="103">
        <v>1.349</v>
      </c>
      <c r="DQ411" s="103">
        <v>1.0549999999999999</v>
      </c>
      <c r="DR411" s="94">
        <f t="shared" si="1179"/>
        <v>-1</v>
      </c>
      <c r="DS411" s="94">
        <f t="shared" si="1222"/>
        <v>1.8099089989888802E-2</v>
      </c>
      <c r="DT411" s="94">
        <f t="shared" si="1223"/>
        <v>9.8278734036646276E-2</v>
      </c>
      <c r="DU411" s="94">
        <f t="shared" si="1224"/>
        <v>2.3877202956225224E-2</v>
      </c>
      <c r="DV411" s="94">
        <f t="shared" si="1225"/>
        <v>-6.7931326833403985E-2</v>
      </c>
      <c r="DW411" s="94">
        <f t="shared" si="1226"/>
        <v>8.8741580241633901E-3</v>
      </c>
      <c r="DX411" s="362">
        <f t="shared" si="1180"/>
        <v>-10.069000000000001</v>
      </c>
      <c r="DY411" s="362">
        <f t="shared" si="1227"/>
        <v>0.17900000000000027</v>
      </c>
      <c r="DZ411" s="362">
        <f t="shared" si="1228"/>
        <v>0.88499999999999979</v>
      </c>
      <c r="EA411" s="100"/>
      <c r="EB411" s="100">
        <v>10.069000000000001</v>
      </c>
      <c r="EC411" s="208">
        <v>9.89</v>
      </c>
      <c r="ED411" s="208">
        <v>9.0050000000000008</v>
      </c>
      <c r="EE411" s="208">
        <v>8.7949999999999999</v>
      </c>
      <c r="EF411" s="208">
        <v>9.4359999999999999</v>
      </c>
      <c r="EG411" s="100">
        <v>9.3529999999999998</v>
      </c>
      <c r="EH411" s="102">
        <v>8.35</v>
      </c>
      <c r="EI411" s="102">
        <v>4.452</v>
      </c>
      <c r="EJ411" s="102">
        <v>3.1349999999999998</v>
      </c>
      <c r="EK411" s="102">
        <v>2.2810000000000001</v>
      </c>
      <c r="EL411" s="102">
        <v>0.93200000000000005</v>
      </c>
      <c r="EM411" s="94">
        <f t="shared" si="1181"/>
        <v>-1</v>
      </c>
      <c r="EN411" s="94">
        <f t="shared" si="1229"/>
        <v>-2.0387804725980528E-2</v>
      </c>
      <c r="EO411" s="94">
        <f t="shared" si="1230"/>
        <v>-7.9118103002813342E-2</v>
      </c>
      <c r="EP411" s="94">
        <f t="shared" si="1231"/>
        <v>0.14933350930447417</v>
      </c>
      <c r="EQ411" s="94">
        <f t="shared" si="1232"/>
        <v>-0.10543093270366005</v>
      </c>
      <c r="ER411" s="94">
        <f t="shared" si="1233"/>
        <v>2.8349420263461562E-2</v>
      </c>
      <c r="ES411" s="362">
        <f t="shared" si="1182"/>
        <v>-15.712</v>
      </c>
      <c r="ET411" s="362">
        <f t="shared" si="1234"/>
        <v>-0.32700000000000173</v>
      </c>
      <c r="EU411" s="362">
        <f t="shared" si="1235"/>
        <v>-1.3780000000000001</v>
      </c>
      <c r="EV411" s="100"/>
      <c r="EW411" s="100">
        <v>15.712</v>
      </c>
      <c r="EX411" s="208">
        <v>16.039000000000001</v>
      </c>
      <c r="EY411" s="208">
        <v>17.417000000000002</v>
      </c>
      <c r="EZ411" s="208">
        <v>15.154</v>
      </c>
      <c r="FA411" s="208">
        <v>16.940000000000001</v>
      </c>
      <c r="FB411" s="100">
        <v>16.472999999999999</v>
      </c>
      <c r="FC411" s="102">
        <v>16.541</v>
      </c>
      <c r="FD411" s="102">
        <v>10.926</v>
      </c>
      <c r="FE411" s="102">
        <v>11.065</v>
      </c>
      <c r="FF411" s="102">
        <v>8.5739999999999998</v>
      </c>
      <c r="FG411" s="102">
        <v>8.8249999999999993</v>
      </c>
      <c r="FH411" s="94">
        <f t="shared" si="1183"/>
        <v>-1</v>
      </c>
      <c r="FI411" s="94">
        <f t="shared" si="1236"/>
        <v>-0.05</v>
      </c>
      <c r="FJ411" s="94">
        <f t="shared" si="1237"/>
        <v>0</v>
      </c>
      <c r="FK411" s="94">
        <f t="shared" si="1238"/>
        <v>0.1111111111111111</v>
      </c>
      <c r="FL411" s="94">
        <f t="shared" si="1239"/>
        <v>0.125</v>
      </c>
      <c r="FM411" s="94">
        <f t="shared" si="1240"/>
        <v>0</v>
      </c>
      <c r="FN411" s="362">
        <f t="shared" si="1184"/>
        <v>-19</v>
      </c>
      <c r="FO411" s="362">
        <f t="shared" si="1241"/>
        <v>-1</v>
      </c>
      <c r="FP411" s="362">
        <f t="shared" si="1242"/>
        <v>0</v>
      </c>
      <c r="FQ411" s="486"/>
      <c r="FR411" s="486">
        <v>19</v>
      </c>
      <c r="FS411" s="2">
        <v>20</v>
      </c>
      <c r="FT411" s="2">
        <v>20</v>
      </c>
      <c r="FU411" s="2">
        <v>18</v>
      </c>
      <c r="FV411" s="2">
        <v>16</v>
      </c>
      <c r="FW411" s="486">
        <v>16</v>
      </c>
      <c r="FX411" s="96">
        <v>17</v>
      </c>
      <c r="FY411" s="96">
        <v>16</v>
      </c>
      <c r="FZ411" s="96"/>
      <c r="GA411" s="96">
        <v>15</v>
      </c>
      <c r="GB411" s="96">
        <v>16</v>
      </c>
      <c r="GC411" s="96"/>
      <c r="GD411" s="35"/>
      <c r="GE411" s="1" t="s">
        <v>81</v>
      </c>
      <c r="GF411" s="336"/>
      <c r="GG411" s="1">
        <v>9760</v>
      </c>
      <c r="GH411" s="1" t="s">
        <v>388</v>
      </c>
      <c r="GI411" s="18" t="s">
        <v>93</v>
      </c>
      <c r="GJ411" s="94">
        <f t="shared" si="1310"/>
        <v>-1</v>
      </c>
      <c r="GK411" s="94">
        <f t="shared" si="1311"/>
        <v>1.1634442931975356E-2</v>
      </c>
      <c r="GL411" s="94">
        <f t="shared" si="1312"/>
        <v>9.9554625884342718E-2</v>
      </c>
      <c r="GM411" s="94">
        <f t="shared" si="1313"/>
        <v>0.16565444589285486</v>
      </c>
      <c r="GN411" s="94">
        <f t="shared" si="1314"/>
        <v>-0.22533417203025871</v>
      </c>
      <c r="GO411" s="392">
        <f t="shared" si="1315"/>
        <v>-0.30504083222899042</v>
      </c>
      <c r="GP411" s="366">
        <f t="shared" si="1316"/>
        <v>-0.35432636905656589</v>
      </c>
      <c r="GQ411" s="366">
        <f t="shared" si="1317"/>
        <v>4.0749798001488702E-3</v>
      </c>
      <c r="GR411" s="366">
        <f t="shared" si="1318"/>
        <v>3.1712063413720404E-2</v>
      </c>
      <c r="GS411" s="94">
        <f t="shared" si="1185"/>
        <v>0</v>
      </c>
      <c r="GT411" s="94">
        <f t="shared" si="1243"/>
        <v>0.35432636905656589</v>
      </c>
      <c r="GU411" s="392">
        <f t="shared" si="1244"/>
        <v>0.35025138925641702</v>
      </c>
      <c r="GV411" s="94">
        <f t="shared" si="1245"/>
        <v>0.31853932584269662</v>
      </c>
      <c r="GW411" s="94">
        <f t="shared" si="1246"/>
        <v>0.27327080247929347</v>
      </c>
      <c r="GX411" s="94">
        <f t="shared" si="1247"/>
        <v>0.35275959337910479</v>
      </c>
      <c r="GY411" s="94">
        <f t="shared" si="1248"/>
        <v>0.50759758233067842</v>
      </c>
      <c r="GZ411" s="94">
        <f t="shared" si="1249"/>
        <v>0.78112794875800662</v>
      </c>
      <c r="HA411" s="94">
        <f t="shared" si="1250"/>
        <v>0.96507183339923552</v>
      </c>
      <c r="HB411" s="94">
        <f t="shared" si="1251"/>
        <v>0.77880354505169858</v>
      </c>
      <c r="HC411" s="94">
        <f t="shared" si="1252"/>
        <v>1.1160908807967631</v>
      </c>
      <c r="HD411" s="94">
        <f t="shared" si="1319"/>
        <v>-1</v>
      </c>
      <c r="HE411" s="94">
        <f t="shared" si="1320"/>
        <v>0.12365160785351441</v>
      </c>
      <c r="HF411" s="94">
        <f t="shared" si="1321"/>
        <v>0.13196881927912779</v>
      </c>
      <c r="HG411" s="94">
        <f t="shared" si="1322"/>
        <v>0.11045500887427133</v>
      </c>
      <c r="HH411" s="94">
        <f t="shared" si="1323"/>
        <v>-0.2249468615347319</v>
      </c>
      <c r="HI411" s="392">
        <f t="shared" si="1324"/>
        <v>-0.25526282422477314</v>
      </c>
      <c r="HJ411" s="366">
        <f t="shared" si="1325"/>
        <v>-0.22462284652451889</v>
      </c>
      <c r="HK411" s="366">
        <f t="shared" si="1326"/>
        <v>2.4718494539822583E-2</v>
      </c>
      <c r="HL411" s="366">
        <f t="shared" si="1327"/>
        <v>2.330553708800906E-2</v>
      </c>
      <c r="HM411" s="94">
        <f t="shared" si="1186"/>
        <v>0</v>
      </c>
      <c r="HN411" s="94">
        <f t="shared" si="1253"/>
        <v>0.22462284652451889</v>
      </c>
      <c r="HO411" s="392">
        <f t="shared" si="1254"/>
        <v>0.1999043519846963</v>
      </c>
      <c r="HP411" s="94">
        <f t="shared" si="1255"/>
        <v>0.17659881489668725</v>
      </c>
      <c r="HQ411" s="94">
        <f t="shared" si="1256"/>
        <v>0.1590328410294759</v>
      </c>
      <c r="HR411" s="94">
        <f t="shared" si="1257"/>
        <v>0.20518959686349625</v>
      </c>
      <c r="HS411" s="94">
        <f t="shared" si="1258"/>
        <v>0.27551947658569098</v>
      </c>
      <c r="HT411" s="94">
        <f t="shared" si="1259"/>
        <v>0.3669130229002075</v>
      </c>
      <c r="HU411" s="94">
        <f t="shared" si="1260"/>
        <v>0.34404983857032423</v>
      </c>
      <c r="HV411" s="94">
        <f t="shared" si="1261"/>
        <v>0.23300575385712102</v>
      </c>
      <c r="HW411" s="94">
        <f t="shared" si="1262"/>
        <v>0.22185183056497498</v>
      </c>
      <c r="HX411" s="94" t="e">
        <f t="shared" si="1328"/>
        <v>#VALUE!</v>
      </c>
      <c r="HY411" s="94">
        <f t="shared" si="1329"/>
        <v>3.9287888515009375E-2</v>
      </c>
      <c r="HZ411" s="94">
        <f t="shared" si="1330"/>
        <v>0.19263798932079734</v>
      </c>
      <c r="IA411" s="94">
        <f t="shared" si="1331"/>
        <v>-0.10915570226797758</v>
      </c>
      <c r="IB411" s="94">
        <f t="shared" si="1332"/>
        <v>4.19191846009066E-2</v>
      </c>
      <c r="IC411" s="392">
        <f t="shared" si="1333"/>
        <v>-1.8938370417234944E-2</v>
      </c>
      <c r="ID411" s="366" t="e">
        <f t="shared" si="1334"/>
        <v>#VALUE!</v>
      </c>
      <c r="IE411" s="366">
        <f t="shared" si="1335"/>
        <v>2.422577575992535E-2</v>
      </c>
      <c r="IF411" s="366">
        <f t="shared" si="1336"/>
        <v>9.9598386279714068E-2</v>
      </c>
      <c r="IG411" s="94" t="str">
        <f t="shared" si="1187"/>
        <v>i.a.</v>
      </c>
      <c r="IH411" s="94">
        <f t="shared" si="1263"/>
        <v>0.64084775967413443</v>
      </c>
      <c r="II411" s="392">
        <f t="shared" si="1264"/>
        <v>0.61662198391420908</v>
      </c>
      <c r="IJ411" s="94">
        <f t="shared" si="1265"/>
        <v>0.51702359763449501</v>
      </c>
      <c r="IK411" s="94">
        <f t="shared" si="1266"/>
        <v>0.58037481852976114</v>
      </c>
      <c r="IL411" s="94">
        <f t="shared" si="1267"/>
        <v>0.5570247933884297</v>
      </c>
      <c r="IM411" s="94">
        <f t="shared" si="1268"/>
        <v>0.56777757542645546</v>
      </c>
      <c r="IN411" s="94">
        <f t="shared" si="1269"/>
        <v>0.50480623904237953</v>
      </c>
      <c r="IO411" s="94">
        <f t="shared" si="1270"/>
        <v>0.40746842394288851</v>
      </c>
      <c r="IP411" s="94">
        <f t="shared" si="1271"/>
        <v>0.28332580207862629</v>
      </c>
      <c r="IQ411" s="94">
        <f t="shared" si="1272"/>
        <v>0.26603685560998369</v>
      </c>
      <c r="IR411" s="94">
        <f t="shared" si="1188"/>
        <v>0.10560906515580738</v>
      </c>
      <c r="IS411" s="94" t="e">
        <f t="shared" si="1337"/>
        <v>#VALUE!</v>
      </c>
      <c r="IT411" s="94" t="e">
        <f t="shared" si="1338"/>
        <v>#VALUE!</v>
      </c>
      <c r="IU411" s="94" t="e">
        <f t="shared" si="1339"/>
        <v>#VALUE!</v>
      </c>
      <c r="IV411" s="94" t="e">
        <f t="shared" si="1340"/>
        <v>#VALUE!</v>
      </c>
      <c r="IW411" s="94" t="e">
        <f t="shared" si="1341"/>
        <v>#VALUE!</v>
      </c>
      <c r="IX411" s="392" t="e">
        <f t="shared" si="1342"/>
        <v>#VALUE!</v>
      </c>
      <c r="IY411" s="366" t="e">
        <f t="shared" si="1343"/>
        <v>#VALUE!</v>
      </c>
      <c r="IZ411" s="366" t="e">
        <f t="shared" si="1344"/>
        <v>#VALUE!</v>
      </c>
      <c r="JA411" s="366" t="e">
        <f t="shared" si="1345"/>
        <v>#VALUE!</v>
      </c>
      <c r="JB411" s="392"/>
      <c r="JC411" s="94" t="str">
        <f t="shared" si="1273"/>
        <v>i.a.</v>
      </c>
      <c r="JD411" s="392" t="str">
        <f t="shared" si="1274"/>
        <v>i.a.</v>
      </c>
      <c r="JE411" s="94" t="str">
        <f t="shared" si="1275"/>
        <v>i.a.</v>
      </c>
      <c r="JF411" s="94" t="str">
        <f t="shared" si="1276"/>
        <v>i.a.</v>
      </c>
      <c r="JG411" s="94" t="str">
        <f t="shared" si="1277"/>
        <v>i.a.</v>
      </c>
      <c r="JH411" s="94" t="str">
        <f t="shared" si="1278"/>
        <v>i.a.</v>
      </c>
      <c r="JI411" s="94" t="str">
        <f t="shared" si="1279"/>
        <v>i.a.</v>
      </c>
      <c r="JJ411" s="94" t="str">
        <f t="shared" si="1280"/>
        <v>i.a.</v>
      </c>
      <c r="JK411" s="94" t="str">
        <f t="shared" si="1281"/>
        <v>i.a.</v>
      </c>
      <c r="JL411" s="94" t="str">
        <f t="shared" si="1282"/>
        <v>i.a.</v>
      </c>
      <c r="JM411" s="94" t="str">
        <f t="shared" si="1189"/>
        <v>i.a.</v>
      </c>
      <c r="JN411" s="94" t="e">
        <f t="shared" si="1346"/>
        <v>#VALUE!</v>
      </c>
      <c r="JO411" s="94" t="e">
        <f t="shared" si="1347"/>
        <v>#DIV/0!</v>
      </c>
      <c r="JP411" s="94" t="e">
        <f t="shared" si="1348"/>
        <v>#DIV/0!</v>
      </c>
      <c r="JQ411" s="94" t="e">
        <f t="shared" si="1349"/>
        <v>#DIV/0!</v>
      </c>
      <c r="JR411" s="94" t="e">
        <f t="shared" si="1350"/>
        <v>#DIV/0!</v>
      </c>
      <c r="JS411" s="392" t="e">
        <f t="shared" si="1351"/>
        <v>#DIV/0!</v>
      </c>
      <c r="JT411" s="364" t="e">
        <f t="shared" si="1352"/>
        <v>#VALUE!</v>
      </c>
      <c r="JU411" s="364">
        <f t="shared" si="1353"/>
        <v>0</v>
      </c>
      <c r="JV411" s="364">
        <f t="shared" si="1354"/>
        <v>0</v>
      </c>
      <c r="JW411" s="99" t="str">
        <f t="shared" si="1190"/>
        <v>i.a.</v>
      </c>
      <c r="JX411" s="99">
        <f t="shared" si="1283"/>
        <v>0</v>
      </c>
      <c r="JY411" s="393">
        <f t="shared" si="1284"/>
        <v>0</v>
      </c>
      <c r="JZ411" s="99">
        <f t="shared" si="1285"/>
        <v>0</v>
      </c>
      <c r="KA411" s="99">
        <f t="shared" si="1286"/>
        <v>0</v>
      </c>
      <c r="KB411" s="99">
        <f t="shared" si="1287"/>
        <v>0</v>
      </c>
      <c r="KC411" s="99">
        <f t="shared" si="1288"/>
        <v>0</v>
      </c>
      <c r="KD411" s="99">
        <f t="shared" si="1289"/>
        <v>0</v>
      </c>
      <c r="KE411" s="99">
        <f t="shared" si="1290"/>
        <v>0</v>
      </c>
      <c r="KF411" s="99" t="str">
        <f t="shared" si="1191"/>
        <v>i.a.</v>
      </c>
      <c r="KG411" s="99">
        <f t="shared" si="1192"/>
        <v>0</v>
      </c>
      <c r="KH411" s="99">
        <f t="shared" si="1193"/>
        <v>0</v>
      </c>
      <c r="KI411" s="94">
        <f t="shared" si="1355"/>
        <v>-1</v>
      </c>
      <c r="KJ411" s="94">
        <f t="shared" si="1356"/>
        <v>0.12484293235354929</v>
      </c>
      <c r="KK411" s="94">
        <f t="shared" si="1357"/>
        <v>0.1671957671957674</v>
      </c>
      <c r="KL411" s="94">
        <f t="shared" si="1358"/>
        <v>2.4287434765154423E-2</v>
      </c>
      <c r="KM411" s="94">
        <f t="shared" si="1359"/>
        <v>-0.3318581103734996</v>
      </c>
      <c r="KN411" s="392">
        <f t="shared" si="1360"/>
        <v>-0.26240819051858449</v>
      </c>
      <c r="KO411" s="364">
        <f t="shared" si="1361"/>
        <v>-0.18610526315789475</v>
      </c>
      <c r="KP411" s="364">
        <f t="shared" si="1362"/>
        <v>2.0655263157894732E-2</v>
      </c>
      <c r="KQ411" s="364">
        <f t="shared" si="1363"/>
        <v>2.3700000000000027E-2</v>
      </c>
      <c r="KR411" s="308"/>
      <c r="KS411" s="308">
        <f t="shared" si="1291"/>
        <v>0.18610526315789475</v>
      </c>
      <c r="KT411" s="395">
        <f t="shared" si="1292"/>
        <v>0.16545000000000001</v>
      </c>
      <c r="KU411" s="308">
        <f t="shared" si="1293"/>
        <v>0.14174999999999999</v>
      </c>
      <c r="KV411" s="308">
        <f t="shared" si="1294"/>
        <v>0.13838888888888889</v>
      </c>
      <c r="KW411" s="308">
        <f t="shared" si="1295"/>
        <v>0.207125</v>
      </c>
      <c r="KX411" s="308">
        <f t="shared" si="1296"/>
        <v>0.28081250000000002</v>
      </c>
      <c r="KY411" s="308">
        <f t="shared" si="1297"/>
        <v>0.29411764705882354</v>
      </c>
      <c r="KZ411" s="308">
        <f t="shared" si="1298"/>
        <v>0.2288125</v>
      </c>
      <c r="LA411" s="308" t="str">
        <f t="shared" si="1299"/>
        <v>i.a.</v>
      </c>
      <c r="LB411" s="308">
        <f t="shared" si="1300"/>
        <v>0.11953333333333332</v>
      </c>
      <c r="LC411" s="308">
        <f t="shared" si="1194"/>
        <v>8.7874999999999995E-2</v>
      </c>
    </row>
    <row r="412" spans="1:315" s="1" customFormat="1" ht="16.2" thickBot="1" x14ac:dyDescent="0.35">
      <c r="A412" s="348" t="s">
        <v>512</v>
      </c>
      <c r="B412" s="171">
        <v>30830415</v>
      </c>
      <c r="C412" t="s">
        <v>511</v>
      </c>
      <c r="D412" s="336"/>
      <c r="E412">
        <v>1</v>
      </c>
      <c r="F412"/>
      <c r="G412">
        <v>701010</v>
      </c>
      <c r="H412">
        <v>682040</v>
      </c>
      <c r="I412" s="188">
        <v>45009</v>
      </c>
      <c r="J412" s="176"/>
      <c r="K412" s="176" t="s">
        <v>132</v>
      </c>
      <c r="L412" s="178" t="s">
        <v>132</v>
      </c>
      <c r="M412" s="178" t="s">
        <v>132</v>
      </c>
      <c r="N412" s="178" t="s">
        <v>132</v>
      </c>
      <c r="O412" s="181" t="s">
        <v>132</v>
      </c>
      <c r="P412" s="178" t="s">
        <v>132</v>
      </c>
      <c r="Q412" s="94">
        <f t="shared" si="1301"/>
        <v>-1</v>
      </c>
      <c r="R412" s="94">
        <f t="shared" si="1302"/>
        <v>0.2221285402215154</v>
      </c>
      <c r="S412" s="94">
        <f t="shared" si="1303"/>
        <v>0.15404688191065907</v>
      </c>
      <c r="T412" s="94">
        <f t="shared" si="1304"/>
        <v>4.8652659895181083E-2</v>
      </c>
      <c r="U412" s="94">
        <f t="shared" si="1305"/>
        <v>0.10050020416496519</v>
      </c>
      <c r="V412" s="94">
        <f t="shared" si="1306"/>
        <v>5.0622050622050718E-2</v>
      </c>
      <c r="W412" s="362">
        <f t="shared" si="1307"/>
        <v>-31889</v>
      </c>
      <c r="X412" s="362">
        <f t="shared" si="1308"/>
        <v>5796</v>
      </c>
      <c r="Y412" s="455">
        <f t="shared" si="1309"/>
        <v>3483</v>
      </c>
      <c r="Z412" s="100"/>
      <c r="AA412" s="396">
        <v>31889</v>
      </c>
      <c r="AB412" s="208">
        <v>26093</v>
      </c>
      <c r="AC412" s="208">
        <v>22610</v>
      </c>
      <c r="AD412" s="208">
        <v>21561</v>
      </c>
      <c r="AE412" s="208">
        <v>19592</v>
      </c>
      <c r="AF412" s="212">
        <v>18648</v>
      </c>
      <c r="AG412" s="213">
        <v>18125</v>
      </c>
      <c r="AH412" s="240">
        <v>17734</v>
      </c>
      <c r="AI412" s="240">
        <v>16412</v>
      </c>
      <c r="AJ412" s="240">
        <v>16414</v>
      </c>
      <c r="AK412" s="214">
        <v>16994</v>
      </c>
      <c r="AL412" s="94">
        <f t="shared" si="1170"/>
        <v>-1</v>
      </c>
      <c r="AM412" s="94">
        <f t="shared" si="1171"/>
        <v>0.24188266117713109</v>
      </c>
      <c r="AN412" s="94">
        <f t="shared" si="1195"/>
        <v>4.8895157498824639E-3</v>
      </c>
      <c r="AO412" s="94">
        <f t="shared" si="1196"/>
        <v>0.14133934320669672</v>
      </c>
      <c r="AP412" s="94">
        <f t="shared" si="1197"/>
        <v>0.12740471869328493</v>
      </c>
      <c r="AQ412" s="94">
        <f t="shared" si="1198"/>
        <v>1.8986561459746025E-2</v>
      </c>
      <c r="AR412" s="362">
        <f t="shared" si="1172"/>
        <v>-13272</v>
      </c>
      <c r="AS412" s="362">
        <f t="shared" si="1199"/>
        <v>2585</v>
      </c>
      <c r="AT412" s="455">
        <f t="shared" si="1200"/>
        <v>52</v>
      </c>
      <c r="AU412" s="266"/>
      <c r="AV412" s="266">
        <v>13272</v>
      </c>
      <c r="AW412" s="201">
        <v>10687</v>
      </c>
      <c r="AX412" s="201">
        <v>10635</v>
      </c>
      <c r="AY412" s="201">
        <v>9318</v>
      </c>
      <c r="AZ412" s="201">
        <v>8265</v>
      </c>
      <c r="BA412" s="271">
        <v>8111</v>
      </c>
      <c r="BB412" s="214">
        <v>7980</v>
      </c>
      <c r="BC412" s="213">
        <v>8032</v>
      </c>
      <c r="BD412" s="213">
        <v>7202</v>
      </c>
      <c r="BE412" s="213">
        <v>6766</v>
      </c>
      <c r="BF412" s="214">
        <v>7235</v>
      </c>
      <c r="BG412" s="94">
        <f t="shared" si="1173"/>
        <v>-1</v>
      </c>
      <c r="BH412" s="94">
        <f t="shared" si="1201"/>
        <v>5.7077041208088049E-2</v>
      </c>
      <c r="BI412" s="94">
        <f t="shared" si="1202"/>
        <v>-3.5070387750061743E-2</v>
      </c>
      <c r="BJ412" s="94">
        <f t="shared" si="1203"/>
        <v>0.41722086104305217</v>
      </c>
      <c r="BK412" s="94">
        <f t="shared" si="1204"/>
        <v>9.1708062667176155E-2</v>
      </c>
      <c r="BL412" s="94">
        <f t="shared" si="1205"/>
        <v>-7.1985815602836886E-2</v>
      </c>
      <c r="BM412" s="362">
        <f t="shared" si="1174"/>
        <v>-4130</v>
      </c>
      <c r="BN412" s="362">
        <f t="shared" si="1206"/>
        <v>223</v>
      </c>
      <c r="BO412" s="455">
        <f t="shared" si="1207"/>
        <v>-142</v>
      </c>
      <c r="BP412" s="266"/>
      <c r="BQ412" s="266">
        <v>4130</v>
      </c>
      <c r="BR412" s="201">
        <v>3907</v>
      </c>
      <c r="BS412" s="201">
        <v>4049</v>
      </c>
      <c r="BT412" s="201">
        <v>2857</v>
      </c>
      <c r="BU412" s="201">
        <v>2617</v>
      </c>
      <c r="BV412" s="271">
        <v>2820</v>
      </c>
      <c r="BW412" s="214">
        <v>3014</v>
      </c>
      <c r="BX412" s="213">
        <v>2804</v>
      </c>
      <c r="BY412" s="213">
        <v>1916</v>
      </c>
      <c r="BZ412" s="213">
        <v>1190</v>
      </c>
      <c r="CA412" s="213">
        <v>1355</v>
      </c>
      <c r="CB412" s="94">
        <f t="shared" si="1175"/>
        <v>-1</v>
      </c>
      <c r="CC412" s="94">
        <f t="shared" si="1208"/>
        <v>-0.68701930623136087</v>
      </c>
      <c r="CD412" s="94">
        <f t="shared" si="1209"/>
        <v>0.32756824338403834</v>
      </c>
      <c r="CE412" s="94">
        <f t="shared" si="1210"/>
        <v>0.18318540433925048</v>
      </c>
      <c r="CF412" s="94">
        <f t="shared" si="1211"/>
        <v>0.7222929936305732</v>
      </c>
      <c r="CG412" s="94">
        <f t="shared" si="1212"/>
        <v>-0.28722760290556903</v>
      </c>
      <c r="CH412" s="362">
        <f t="shared" si="1176"/>
        <v>-1994</v>
      </c>
      <c r="CI412" s="362">
        <f t="shared" si="1213"/>
        <v>-4377</v>
      </c>
      <c r="CJ412" s="455">
        <f t="shared" si="1214"/>
        <v>1572</v>
      </c>
      <c r="CK412" s="100"/>
      <c r="CL412" s="100">
        <v>1994</v>
      </c>
      <c r="CM412" s="208">
        <v>6371</v>
      </c>
      <c r="CN412" s="208">
        <v>4799</v>
      </c>
      <c r="CO412" s="208">
        <v>4056</v>
      </c>
      <c r="CP412" s="208">
        <v>2355</v>
      </c>
      <c r="CQ412" s="212">
        <v>3304</v>
      </c>
      <c r="CR412" s="287">
        <v>3488</v>
      </c>
      <c r="CS412" s="287">
        <v>2743</v>
      </c>
      <c r="CT412" s="287">
        <v>1902</v>
      </c>
      <c r="CU412" s="287">
        <v>1235</v>
      </c>
      <c r="CV412" s="287">
        <v>1629</v>
      </c>
      <c r="CW412" s="94">
        <f t="shared" si="1177"/>
        <v>-1</v>
      </c>
      <c r="CX412" s="94">
        <f t="shared" si="1215"/>
        <v>-0.68521112667600559</v>
      </c>
      <c r="CY412" s="94">
        <f t="shared" si="1216"/>
        <v>0.34944639481501483</v>
      </c>
      <c r="CZ412" s="94">
        <f t="shared" si="1217"/>
        <v>0.20422764227642276</v>
      </c>
      <c r="DA412" s="94">
        <f t="shared" si="1218"/>
        <v>0.72268907563025209</v>
      </c>
      <c r="DB412" s="94">
        <f t="shared" si="1219"/>
        <v>-0.29502369668246448</v>
      </c>
      <c r="DC412" s="362">
        <f t="shared" si="1178"/>
        <v>-1573</v>
      </c>
      <c r="DD412" s="362">
        <f t="shared" si="1220"/>
        <v>-3424</v>
      </c>
      <c r="DE412" s="455">
        <f t="shared" si="1221"/>
        <v>1294</v>
      </c>
      <c r="DF412" s="266"/>
      <c r="DG412" s="266">
        <v>1573</v>
      </c>
      <c r="DH412" s="201">
        <v>4997</v>
      </c>
      <c r="DI412" s="201">
        <v>3703</v>
      </c>
      <c r="DJ412" s="201">
        <v>3075</v>
      </c>
      <c r="DK412" s="201">
        <v>1785</v>
      </c>
      <c r="DL412" s="271">
        <v>2532</v>
      </c>
      <c r="DM412" s="213">
        <v>2613</v>
      </c>
      <c r="DN412" s="213">
        <v>2004</v>
      </c>
      <c r="DO412" s="213">
        <v>1340</v>
      </c>
      <c r="DP412" s="213">
        <v>788</v>
      </c>
      <c r="DQ412" s="213">
        <v>1129</v>
      </c>
      <c r="DR412" s="94">
        <f t="shared" si="1179"/>
        <v>-1</v>
      </c>
      <c r="DS412" s="94">
        <f t="shared" si="1222"/>
        <v>2.7725118483412321E-2</v>
      </c>
      <c r="DT412" s="94">
        <f t="shared" si="1223"/>
        <v>0.15043845699486574</v>
      </c>
      <c r="DU412" s="94">
        <f t="shared" si="1224"/>
        <v>0.14451378055122205</v>
      </c>
      <c r="DV412" s="94">
        <f t="shared" si="1225"/>
        <v>0.1369279886484569</v>
      </c>
      <c r="DW412" s="94">
        <f t="shared" si="1226"/>
        <v>6.0571858540255832E-2</v>
      </c>
      <c r="DX412" s="362">
        <f t="shared" si="1180"/>
        <v>-26022</v>
      </c>
      <c r="DY412" s="362">
        <f t="shared" si="1227"/>
        <v>702</v>
      </c>
      <c r="DZ412" s="455">
        <f t="shared" si="1228"/>
        <v>3311</v>
      </c>
      <c r="EA412" s="100"/>
      <c r="EB412" s="100">
        <v>26022</v>
      </c>
      <c r="EC412" s="208">
        <v>25320</v>
      </c>
      <c r="ED412" s="208">
        <v>22009</v>
      </c>
      <c r="EE412" s="208">
        <v>19230</v>
      </c>
      <c r="EF412" s="208">
        <v>16914</v>
      </c>
      <c r="EG412" s="212">
        <v>15948</v>
      </c>
      <c r="EH412" s="287">
        <v>14276</v>
      </c>
      <c r="EI412" s="287">
        <v>12522</v>
      </c>
      <c r="EJ412" s="287">
        <v>11180</v>
      </c>
      <c r="EK412" s="287">
        <v>14144</v>
      </c>
      <c r="EL412" s="287">
        <v>13873</v>
      </c>
      <c r="EM412" s="94">
        <f t="shared" si="1181"/>
        <v>-1</v>
      </c>
      <c r="EN412" s="94">
        <f t="shared" si="1229"/>
        <v>-2.3090535449252197E-2</v>
      </c>
      <c r="EO412" s="94">
        <f t="shared" si="1230"/>
        <v>0.28177361527767614</v>
      </c>
      <c r="EP412" s="94">
        <f t="shared" si="1231"/>
        <v>0.14790861750377959</v>
      </c>
      <c r="EQ412" s="94">
        <f t="shared" si="1232"/>
        <v>0.12842384608094021</v>
      </c>
      <c r="ER412" s="94">
        <f t="shared" si="1233"/>
        <v>7.0081135902636912E-2</v>
      </c>
      <c r="ES412" s="362">
        <f t="shared" si="1182"/>
        <v>-34227</v>
      </c>
      <c r="ET412" s="362">
        <f t="shared" si="1234"/>
        <v>-809</v>
      </c>
      <c r="EU412" s="455">
        <f t="shared" si="1235"/>
        <v>7702</v>
      </c>
      <c r="EV412" s="100"/>
      <c r="EW412" s="100">
        <v>34227</v>
      </c>
      <c r="EX412" s="208">
        <v>35036</v>
      </c>
      <c r="EY412" s="208">
        <v>27334</v>
      </c>
      <c r="EZ412" s="208">
        <v>23812</v>
      </c>
      <c r="FA412" s="208">
        <v>21102</v>
      </c>
      <c r="FB412" s="212">
        <v>19720</v>
      </c>
      <c r="FC412" s="287">
        <v>17940</v>
      </c>
      <c r="FD412" s="287">
        <v>16060</v>
      </c>
      <c r="FE412" s="287">
        <v>14550</v>
      </c>
      <c r="FF412" s="287">
        <v>17318</v>
      </c>
      <c r="FG412" s="287">
        <v>17230</v>
      </c>
      <c r="FH412" s="94">
        <f t="shared" si="1183"/>
        <v>-1</v>
      </c>
      <c r="FI412" s="94">
        <f t="shared" si="1236"/>
        <v>0.16972637979420019</v>
      </c>
      <c r="FJ412" s="94">
        <f t="shared" si="1237"/>
        <v>0.12032488373616297</v>
      </c>
      <c r="FK412" s="94">
        <f t="shared" si="1238"/>
        <v>-5.3091856354276497E-2</v>
      </c>
      <c r="FL412" s="94">
        <f t="shared" si="1239"/>
        <v>4.2952325506177634E-2</v>
      </c>
      <c r="FM412" s="94">
        <f t="shared" si="1240"/>
        <v>4.7073963695475479E-2</v>
      </c>
      <c r="FN412" s="362">
        <f t="shared" si="1184"/>
        <v>-20007</v>
      </c>
      <c r="FO412" s="362">
        <f t="shared" si="1241"/>
        <v>2903</v>
      </c>
      <c r="FP412" s="455">
        <f t="shared" si="1242"/>
        <v>1837</v>
      </c>
      <c r="FQ412" s="486"/>
      <c r="FR412" s="486">
        <v>20007</v>
      </c>
      <c r="FS412" s="2">
        <v>17104</v>
      </c>
      <c r="FT412" s="2">
        <v>15267</v>
      </c>
      <c r="FU412" s="2">
        <v>16123</v>
      </c>
      <c r="FV412" s="2">
        <v>15459</v>
      </c>
      <c r="FW412" s="489">
        <v>14764</v>
      </c>
      <c r="FX412" s="106">
        <v>13885</v>
      </c>
      <c r="FY412" s="106">
        <v>13644</v>
      </c>
      <c r="FZ412" s="106">
        <v>13444</v>
      </c>
      <c r="GA412" s="106">
        <v>14519</v>
      </c>
      <c r="GB412" s="106">
        <v>15130</v>
      </c>
      <c r="GC412" s="106"/>
      <c r="GD412" s="95"/>
      <c r="GE412" s="1" t="s">
        <v>81</v>
      </c>
      <c r="GF412" s="336"/>
      <c r="GG412" s="105">
        <v>2970</v>
      </c>
      <c r="GH412" s="1" t="s">
        <v>134</v>
      </c>
      <c r="GI412" s="18" t="s">
        <v>97</v>
      </c>
      <c r="GJ412" s="94">
        <f t="shared" si="1310"/>
        <v>-1</v>
      </c>
      <c r="GK412" s="94">
        <f t="shared" si="1311"/>
        <v>-0.71148254342690342</v>
      </c>
      <c r="GL412" s="94">
        <f t="shared" si="1312"/>
        <v>0.15674505670760749</v>
      </c>
      <c r="GM412" s="94">
        <f t="shared" si="1313"/>
        <v>3.7005098436864829E-2</v>
      </c>
      <c r="GN412" s="94">
        <f t="shared" si="1314"/>
        <v>0.5659028429805194</v>
      </c>
      <c r="GO412" s="392">
        <f t="shared" si="1315"/>
        <v>-0.34444547106743095</v>
      </c>
      <c r="GP412" s="366">
        <f t="shared" si="1316"/>
        <v>-7.7675197693895831E-2</v>
      </c>
      <c r="GQ412" s="366">
        <f t="shared" si="1317"/>
        <v>-0.19154663247365469</v>
      </c>
      <c r="GR412" s="456">
        <f t="shared" si="1318"/>
        <v>3.6480978061534386E-2</v>
      </c>
      <c r="GS412" s="94">
        <f t="shared" si="1185"/>
        <v>0</v>
      </c>
      <c r="GT412" s="94">
        <f t="shared" si="1243"/>
        <v>7.7675197693895831E-2</v>
      </c>
      <c r="GU412" s="392">
        <f t="shared" si="1244"/>
        <v>0.26922183016755052</v>
      </c>
      <c r="GV412" s="94">
        <f t="shared" si="1245"/>
        <v>0.23274085210601614</v>
      </c>
      <c r="GW412" s="94">
        <f t="shared" si="1246"/>
        <v>0.22443559096945551</v>
      </c>
      <c r="GX412" s="94">
        <f t="shared" si="1247"/>
        <v>0.1433266386708052</v>
      </c>
      <c r="GY412" s="94">
        <f t="shared" si="1248"/>
        <v>0.21863419798835362</v>
      </c>
      <c r="GZ412" s="94">
        <f t="shared" si="1249"/>
        <v>0.26031793417419208</v>
      </c>
      <c r="HA412" s="94">
        <f t="shared" si="1250"/>
        <v>0.23145726099063371</v>
      </c>
      <c r="HB412" s="94">
        <f t="shared" si="1251"/>
        <v>0.15021323645553625</v>
      </c>
      <c r="HC412" s="94">
        <f t="shared" si="1252"/>
        <v>8.8160759538851413E-2</v>
      </c>
      <c r="HD412" s="94">
        <f t="shared" si="1319"/>
        <v>-1</v>
      </c>
      <c r="HE412" s="94">
        <f t="shared" si="1320"/>
        <v>-4.8122445459358641E-2</v>
      </c>
      <c r="HF412" s="94">
        <f t="shared" si="1321"/>
        <v>-0.20871749321572314</v>
      </c>
      <c r="HG412" s="94">
        <f t="shared" si="1322"/>
        <v>0.24453638120063434</v>
      </c>
      <c r="HH412" s="94">
        <f t="shared" si="1323"/>
        <v>-7.7546748408188542E-3</v>
      </c>
      <c r="HI412" s="392">
        <f t="shared" si="1324"/>
        <v>-0.14386815480875101</v>
      </c>
      <c r="HJ412" s="366">
        <f t="shared" si="1325"/>
        <v>-0.11925559100818618</v>
      </c>
      <c r="HK412" s="366">
        <f t="shared" si="1326"/>
        <v>-6.0290009430724462E-3</v>
      </c>
      <c r="HL412" s="456">
        <f t="shared" si="1327"/>
        <v>-3.3046460330444727E-2</v>
      </c>
      <c r="HM412" s="94">
        <f t="shared" si="1186"/>
        <v>0</v>
      </c>
      <c r="HN412" s="94">
        <f t="shared" si="1253"/>
        <v>0.11925559100818618</v>
      </c>
      <c r="HO412" s="392">
        <f t="shared" si="1254"/>
        <v>0.12528459195125863</v>
      </c>
      <c r="HP412" s="94">
        <f t="shared" si="1255"/>
        <v>0.15833105228170335</v>
      </c>
      <c r="HQ412" s="94">
        <f t="shared" si="1256"/>
        <v>0.12722091107449793</v>
      </c>
      <c r="HR412" s="94">
        <f t="shared" si="1257"/>
        <v>0.12821517809024546</v>
      </c>
      <c r="HS412" s="94">
        <f t="shared" si="1258"/>
        <v>0.14976101964949548</v>
      </c>
      <c r="HT412" s="94">
        <f t="shared" si="1259"/>
        <v>0.17729411764705882</v>
      </c>
      <c r="HU412" s="94">
        <f t="shared" si="1260"/>
        <v>0.18320810192747469</v>
      </c>
      <c r="HV412" s="94">
        <f t="shared" si="1261"/>
        <v>0.12024601481109577</v>
      </c>
      <c r="HW412" s="94">
        <f t="shared" si="1262"/>
        <v>6.8889660761838598E-2</v>
      </c>
      <c r="HX412" s="94" t="e">
        <f t="shared" si="1328"/>
        <v>#VALUE!</v>
      </c>
      <c r="HY412" s="94">
        <f t="shared" si="1329"/>
        <v>5.2016748508044358E-2</v>
      </c>
      <c r="HZ412" s="94">
        <f t="shared" si="1330"/>
        <v>-0.10246361503888404</v>
      </c>
      <c r="IA412" s="94">
        <f t="shared" si="1331"/>
        <v>-2.9574104600241357E-3</v>
      </c>
      <c r="IB412" s="94">
        <f t="shared" si="1332"/>
        <v>7.536301715930528E-3</v>
      </c>
      <c r="IC412" s="392">
        <f t="shared" si="1333"/>
        <v>-8.88650125988792E-3</v>
      </c>
      <c r="ID412" s="366" t="e">
        <f t="shared" si="1334"/>
        <v>#VALUE!</v>
      </c>
      <c r="IE412" s="366">
        <f t="shared" si="1335"/>
        <v>3.7591736277648224E-2</v>
      </c>
      <c r="IF412" s="456">
        <f t="shared" si="1336"/>
        <v>-8.2502440308436342E-2</v>
      </c>
      <c r="IG412" s="94" t="str">
        <f t="shared" si="1187"/>
        <v>i.a.</v>
      </c>
      <c r="IH412" s="94">
        <f t="shared" si="1263"/>
        <v>0.76027697431852048</v>
      </c>
      <c r="II412" s="392">
        <f t="shared" si="1264"/>
        <v>0.72268523804087226</v>
      </c>
      <c r="IJ412" s="94">
        <f t="shared" si="1265"/>
        <v>0.8051876783493086</v>
      </c>
      <c r="IK412" s="94">
        <f t="shared" si="1266"/>
        <v>0.80757601209474217</v>
      </c>
      <c r="IL412" s="94">
        <f t="shared" si="1267"/>
        <v>0.80153539948820018</v>
      </c>
      <c r="IM412" s="94">
        <f t="shared" si="1268"/>
        <v>0.80872210953346857</v>
      </c>
      <c r="IN412" s="94">
        <f t="shared" si="1269"/>
        <v>0.79576365663322191</v>
      </c>
      <c r="IO412" s="94">
        <f t="shared" si="1270"/>
        <v>0.77970112079701126</v>
      </c>
      <c r="IP412" s="94">
        <f t="shared" si="1271"/>
        <v>0.76838487972508596</v>
      </c>
      <c r="IQ412" s="94">
        <f t="shared" si="1272"/>
        <v>0.81672248527543601</v>
      </c>
      <c r="IR412" s="94">
        <f t="shared" si="1188"/>
        <v>0.80516540917005219</v>
      </c>
      <c r="IS412" s="94">
        <f t="shared" si="1337"/>
        <v>-1</v>
      </c>
      <c r="IT412" s="94">
        <f t="shared" si="1338"/>
        <v>-0.1350524871823312</v>
      </c>
      <c r="IU412" s="94">
        <f t="shared" si="1339"/>
        <v>-0.16387312562867037</v>
      </c>
      <c r="IV412" s="94">
        <f t="shared" si="1340"/>
        <v>0.35146833193052857</v>
      </c>
      <c r="IW412" s="94">
        <f t="shared" si="1341"/>
        <v>-7.9892229592638704E-3</v>
      </c>
      <c r="IX412" s="392">
        <f t="shared" si="1342"/>
        <v>-0.11670025976733869</v>
      </c>
      <c r="IY412" s="366">
        <f t="shared" si="1343"/>
        <v>-0.12951174386151965</v>
      </c>
      <c r="IZ412" s="366">
        <f t="shared" si="1344"/>
        <v>-2.0221901177379681E-2</v>
      </c>
      <c r="JA412" s="456">
        <f t="shared" si="1345"/>
        <v>-2.9346408034961802E-2</v>
      </c>
      <c r="JB412" s="392"/>
      <c r="JC412" s="94">
        <f t="shared" si="1273"/>
        <v>0.12951174386151965</v>
      </c>
      <c r="JD412" s="392">
        <f t="shared" si="1274"/>
        <v>0.14973364503889933</v>
      </c>
      <c r="JE412" s="94">
        <f t="shared" si="1275"/>
        <v>0.17908005307386113</v>
      </c>
      <c r="JF412" s="94">
        <f t="shared" si="1276"/>
        <v>0.13250776865637029</v>
      </c>
      <c r="JG412" s="94">
        <f t="shared" si="1277"/>
        <v>0.13357492854226216</v>
      </c>
      <c r="JH412" s="94">
        <f t="shared" si="1278"/>
        <v>0.15122265122265122</v>
      </c>
      <c r="JI412" s="94">
        <f t="shared" si="1279"/>
        <v>0.16628965517241379</v>
      </c>
      <c r="JJ412" s="94">
        <f t="shared" si="1280"/>
        <v>0.15811435660313522</v>
      </c>
      <c r="JK412" s="94">
        <f t="shared" si="1281"/>
        <v>0.11674384596636607</v>
      </c>
      <c r="JL412" s="94">
        <f t="shared" si="1282"/>
        <v>7.2499086145972946E-2</v>
      </c>
      <c r="JM412" s="94">
        <f t="shared" si="1189"/>
        <v>7.9734023773096394E-2</v>
      </c>
      <c r="JN412" s="94" t="e">
        <f t="shared" si="1346"/>
        <v>#VALUE!</v>
      </c>
      <c r="JO412" s="94">
        <f t="shared" si="1347"/>
        <v>4.4798648070615198E-2</v>
      </c>
      <c r="JP412" s="94">
        <f t="shared" si="1348"/>
        <v>3.0100195634356432E-2</v>
      </c>
      <c r="JQ412" s="94">
        <f t="shared" si="1349"/>
        <v>0.10744919339031933</v>
      </c>
      <c r="JR412" s="94">
        <f t="shared" si="1350"/>
        <v>5.5177861203634451E-2</v>
      </c>
      <c r="JS412" s="392">
        <f t="shared" si="1351"/>
        <v>3.3885733478203001E-3</v>
      </c>
      <c r="JT412" s="364" t="e">
        <f t="shared" si="1352"/>
        <v>#VALUE!</v>
      </c>
      <c r="JU412" s="364">
        <f t="shared" si="1353"/>
        <v>6.834255870594963E-2</v>
      </c>
      <c r="JV412" s="457">
        <f t="shared" si="1354"/>
        <v>4.4577547867478806E-2</v>
      </c>
      <c r="JW412" s="99" t="str">
        <f t="shared" si="1190"/>
        <v>i.a.</v>
      </c>
      <c r="JX412" s="99">
        <f t="shared" si="1283"/>
        <v>1.593892137751787</v>
      </c>
      <c r="JY412" s="393">
        <f t="shared" si="1284"/>
        <v>1.5255495790458373</v>
      </c>
      <c r="JZ412" s="99">
        <f t="shared" si="1285"/>
        <v>1.4809720311783585</v>
      </c>
      <c r="KA412" s="99">
        <f t="shared" si="1286"/>
        <v>1.3372821435216771</v>
      </c>
      <c r="KB412" s="99">
        <f t="shared" si="1287"/>
        <v>1.2673523513810725</v>
      </c>
      <c r="KC412" s="99">
        <f t="shared" si="1288"/>
        <v>1.2630723381197508</v>
      </c>
      <c r="KD412" s="99">
        <f t="shared" si="1289"/>
        <v>1.3053655023406554</v>
      </c>
      <c r="KE412" s="99">
        <f t="shared" si="1290"/>
        <v>1.2997654646731165</v>
      </c>
      <c r="KF412" s="99">
        <f t="shared" si="1191"/>
        <v>1.22076762868194</v>
      </c>
      <c r="KG412" s="99">
        <f t="shared" si="1192"/>
        <v>1.1305186307596942</v>
      </c>
      <c r="KH412" s="99">
        <f t="shared" si="1193"/>
        <v>1.1231989424983477</v>
      </c>
      <c r="KI412" s="94">
        <f t="shared" si="1355"/>
        <v>-1</v>
      </c>
      <c r="KJ412" s="94">
        <f t="shared" si="1356"/>
        <v>-0.73243255929330708</v>
      </c>
      <c r="KK412" s="94">
        <f t="shared" si="1357"/>
        <v>0.18498505447521715</v>
      </c>
      <c r="KL412" s="94">
        <f t="shared" si="1358"/>
        <v>0.24952500649516823</v>
      </c>
      <c r="KM412" s="94">
        <f t="shared" si="1359"/>
        <v>0.65136310789152363</v>
      </c>
      <c r="KN412" s="392">
        <f t="shared" si="1360"/>
        <v>-0.31927216050830082</v>
      </c>
      <c r="KO412" s="364">
        <f t="shared" si="1361"/>
        <v>-9.9665117208976861E-2</v>
      </c>
      <c r="KP412" s="364">
        <f t="shared" si="1362"/>
        <v>-0.2728208509855975</v>
      </c>
      <c r="KQ412" s="457">
        <f t="shared" si="1363"/>
        <v>5.8147853306253161E-2</v>
      </c>
      <c r="KR412" s="308"/>
      <c r="KS412" s="308">
        <f t="shared" si="1291"/>
        <v>9.9665117208976861E-2</v>
      </c>
      <c r="KT412" s="395">
        <f t="shared" si="1292"/>
        <v>0.37248596819457436</v>
      </c>
      <c r="KU412" s="308">
        <f t="shared" si="1293"/>
        <v>0.3143381148883212</v>
      </c>
      <c r="KV412" s="308">
        <f t="shared" si="1294"/>
        <v>0.25156608571605782</v>
      </c>
      <c r="KW412" s="308">
        <f t="shared" si="1295"/>
        <v>0.15233844362507276</v>
      </c>
      <c r="KX412" s="308">
        <f t="shared" si="1296"/>
        <v>0.22378759143863453</v>
      </c>
      <c r="KY412" s="308">
        <f t="shared" si="1297"/>
        <v>0.2512063377745769</v>
      </c>
      <c r="KZ412" s="308">
        <f t="shared" si="1298"/>
        <v>0.20104075051304604</v>
      </c>
      <c r="LA412" s="308">
        <f t="shared" si="1299"/>
        <v>0.14147575126450462</v>
      </c>
      <c r="LB412" s="308">
        <f t="shared" si="1300"/>
        <v>8.5060954611199113E-2</v>
      </c>
      <c r="LC412" s="308">
        <f t="shared" si="1194"/>
        <v>0.10766688697951091</v>
      </c>
    </row>
    <row r="413" spans="1:315" s="1" customFormat="1" x14ac:dyDescent="0.3">
      <c r="A413" s="1" t="s">
        <v>477</v>
      </c>
      <c r="B413" s="9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3"/>
      <c r="T413" s="3"/>
      <c r="U413" s="3"/>
      <c r="V413" s="3"/>
      <c r="W413" s="3"/>
      <c r="X413" s="3"/>
      <c r="Y413" s="38"/>
      <c r="Z413" s="38"/>
      <c r="AA413" s="38"/>
      <c r="AB413" s="38"/>
      <c r="AC413" s="38"/>
      <c r="AD413" s="38"/>
      <c r="AE413" s="38"/>
      <c r="AF413" s="38"/>
      <c r="AG413" s="41"/>
      <c r="AH413" s="3"/>
      <c r="AI413" s="41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"/>
      <c r="AU413" s="3"/>
      <c r="AV413" s="3"/>
      <c r="AW413" s="3"/>
      <c r="AX413" s="3"/>
      <c r="AY413" s="3"/>
      <c r="AZ413" s="3"/>
      <c r="BA413" s="41"/>
      <c r="BB413" s="42"/>
      <c r="BC413" s="42"/>
      <c r="BD413" s="42"/>
      <c r="BE413" s="43"/>
      <c r="BF413" s="3"/>
      <c r="BG413" s="3"/>
      <c r="BH413" s="3"/>
      <c r="BI413" s="3"/>
      <c r="BJ413" s="3"/>
      <c r="BK413" s="3"/>
      <c r="BL413" s="3"/>
      <c r="BM413" s="3"/>
      <c r="BN413" s="3"/>
      <c r="BO413" s="42"/>
      <c r="BP413" s="42"/>
      <c r="BQ413" s="42"/>
      <c r="BR413" s="42"/>
      <c r="BS413" s="42"/>
      <c r="BT413" s="42"/>
      <c r="BU413" s="42"/>
      <c r="BV413" s="42"/>
      <c r="BW413" s="43"/>
      <c r="BX413" s="3"/>
      <c r="BY413" s="43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3"/>
      <c r="CK413" s="3"/>
      <c r="CL413" s="3"/>
      <c r="CM413" s="3"/>
      <c r="CN413" s="3"/>
      <c r="CO413" s="3"/>
      <c r="CP413" s="3"/>
      <c r="CQ413" s="43"/>
      <c r="CR413" s="43"/>
      <c r="CS413" s="43"/>
      <c r="CT413" s="43"/>
      <c r="CU413" s="43"/>
      <c r="CV413" s="3"/>
      <c r="CW413" s="3"/>
      <c r="CX413" s="3"/>
      <c r="CY413" s="3"/>
      <c r="CZ413" s="3"/>
      <c r="DA413" s="3"/>
      <c r="DB413" s="3"/>
      <c r="DC413" s="3"/>
      <c r="DD413" s="3"/>
      <c r="DE413" s="43"/>
      <c r="DF413" s="43"/>
      <c r="DG413" s="43"/>
      <c r="DH413" s="43"/>
      <c r="DI413" s="43"/>
      <c r="DJ413" s="43"/>
      <c r="DK413" s="43"/>
      <c r="DL413" s="43"/>
      <c r="DM413" s="43"/>
      <c r="DN413" s="3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I413" s="4"/>
      <c r="EL413" s="18"/>
      <c r="EM413" s="18"/>
      <c r="EN413" s="18"/>
      <c r="EO413" s="18"/>
      <c r="EP413" s="18"/>
      <c r="EQ413" s="18"/>
      <c r="ER413" s="18"/>
      <c r="ES413" s="18"/>
      <c r="ET413" s="18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</row>
    <row r="414" spans="1:315" s="1" customFormat="1" ht="16.2" thickBot="1" x14ac:dyDescent="0.35">
      <c r="B414" s="11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3"/>
      <c r="T414" s="3"/>
      <c r="U414" s="3"/>
      <c r="V414" s="3"/>
      <c r="W414" s="3"/>
      <c r="X414" s="3"/>
      <c r="Y414" s="7"/>
      <c r="Z414" s="7"/>
      <c r="AA414" s="7"/>
      <c r="AB414" s="7"/>
      <c r="AC414" s="7"/>
      <c r="AD414" s="7"/>
      <c r="AE414" s="7"/>
      <c r="AF414" s="7"/>
      <c r="AG414" s="7"/>
      <c r="AH414" s="3"/>
      <c r="AI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Q414" s="35"/>
      <c r="DR414" s="35"/>
      <c r="DS414" s="35"/>
      <c r="DT414" s="35"/>
      <c r="DU414" s="35"/>
      <c r="DV414" s="35"/>
      <c r="DW414" s="35"/>
      <c r="DX414" s="35"/>
      <c r="DY414" s="35"/>
      <c r="EU414" s="35"/>
      <c r="EV414" s="35"/>
      <c r="EW414" s="35"/>
      <c r="EX414" s="35"/>
      <c r="EY414" s="35"/>
      <c r="EZ414" s="35"/>
      <c r="FA414" s="35"/>
      <c r="FB414" s="35"/>
      <c r="FC414" s="35"/>
      <c r="FD414" s="35"/>
      <c r="FE414" s="35"/>
      <c r="FF414" s="35"/>
    </row>
    <row r="415" spans="1:315" s="1" customFormat="1" ht="16.2" thickBot="1" x14ac:dyDescent="0.35">
      <c r="A415" s="44" t="s">
        <v>478</v>
      </c>
      <c r="B415" s="45"/>
      <c r="C415" s="46"/>
      <c r="D415" s="46"/>
      <c r="E415" s="46"/>
      <c r="F415" s="46"/>
      <c r="G415" s="46"/>
      <c r="H415" s="46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8"/>
      <c r="T415" s="48"/>
      <c r="U415" s="48"/>
      <c r="V415" s="48"/>
      <c r="W415" s="48"/>
      <c r="X415" s="48"/>
      <c r="Y415" s="49"/>
      <c r="Z415" s="49">
        <f t="shared" ref="Z415" si="1364">SUM(Z2:Z412)</f>
        <v>6779.482</v>
      </c>
      <c r="AA415" s="49">
        <f t="shared" ref="AA415:AK415" si="1365">SUM(AA2:AA412)</f>
        <v>282198.21900000016</v>
      </c>
      <c r="AB415" s="49">
        <f t="shared" si="1365"/>
        <v>247697.08399999994</v>
      </c>
      <c r="AC415" s="49">
        <f t="shared" si="1365"/>
        <v>244696.17500000002</v>
      </c>
      <c r="AD415" s="49">
        <f t="shared" si="1365"/>
        <v>239573.31000000006</v>
      </c>
      <c r="AE415" s="49">
        <f t="shared" si="1365"/>
        <v>227487.31059999985</v>
      </c>
      <c r="AF415" s="49">
        <f t="shared" si="1365"/>
        <v>210594.15800000005</v>
      </c>
      <c r="AG415" s="49">
        <f t="shared" si="1365"/>
        <v>197058.1635869999</v>
      </c>
      <c r="AH415" s="49">
        <f t="shared" si="1365"/>
        <v>181939.12896500001</v>
      </c>
      <c r="AI415" s="49">
        <f t="shared" si="1365"/>
        <v>163064.72809699998</v>
      </c>
      <c r="AJ415" s="49">
        <f t="shared" si="1365"/>
        <v>152331.62557900007</v>
      </c>
      <c r="AK415" s="49">
        <f t="shared" si="1365"/>
        <v>127731.887972</v>
      </c>
      <c r="AL415" s="49"/>
      <c r="AM415" s="49"/>
      <c r="AN415" s="49"/>
      <c r="AO415" s="49"/>
      <c r="AP415" s="49"/>
      <c r="AQ415" s="49"/>
      <c r="AR415" s="49"/>
      <c r="AS415" s="49"/>
      <c r="AT415" s="49"/>
      <c r="AU415" s="49">
        <f t="shared" ref="AU415:AV415" si="1366">SUM(AU2:AU412)</f>
        <v>1646.2750000000001</v>
      </c>
      <c r="AV415" s="49">
        <f t="shared" si="1366"/>
        <v>81450.405000000057</v>
      </c>
      <c r="AW415" s="49">
        <f t="shared" ref="AW415:BF415" si="1367">SUM(AW2:AW412)</f>
        <v>74095.978999999992</v>
      </c>
      <c r="AX415" s="49">
        <f t="shared" si="1367"/>
        <v>74296.838000000018</v>
      </c>
      <c r="AY415" s="49">
        <f t="shared" si="1367"/>
        <v>72451.244000000021</v>
      </c>
      <c r="AZ415" s="49">
        <f t="shared" si="1367"/>
        <v>65903.094000000012</v>
      </c>
      <c r="BA415" s="49">
        <f t="shared" si="1367"/>
        <v>63472.330593000006</v>
      </c>
      <c r="BB415" s="49">
        <f t="shared" si="1367"/>
        <v>61233.251157999977</v>
      </c>
      <c r="BC415" s="49">
        <f t="shared" si="1367"/>
        <v>58204.793967000041</v>
      </c>
      <c r="BD415" s="49">
        <f t="shared" si="1367"/>
        <v>51888.268009999985</v>
      </c>
      <c r="BE415" s="49">
        <f t="shared" si="1367"/>
        <v>47456.990181999972</v>
      </c>
      <c r="BF415" s="49">
        <f t="shared" si="1367"/>
        <v>39267.149478000014</v>
      </c>
      <c r="BG415" s="49"/>
      <c r="BH415" s="49"/>
      <c r="BI415" s="49"/>
      <c r="BJ415" s="49"/>
      <c r="BK415" s="49"/>
      <c r="BL415" s="49"/>
      <c r="BM415" s="49"/>
      <c r="BN415" s="49"/>
      <c r="BO415" s="49"/>
      <c r="BP415" s="49">
        <f>SUM(BP2:BP412)</f>
        <v>435.88400000000007</v>
      </c>
      <c r="BQ415" s="49">
        <f>SUM(BQ2:BQ412)</f>
        <v>14593.084999999997</v>
      </c>
      <c r="BR415" s="49">
        <f t="shared" ref="BR415:CA415" si="1368">SUM(BR2:BR412)</f>
        <v>14633.640000000005</v>
      </c>
      <c r="BS415" s="49">
        <f t="shared" si="1368"/>
        <v>14253.118533999999</v>
      </c>
      <c r="BT415" s="49">
        <f t="shared" si="1368"/>
        <v>11891.453000000007</v>
      </c>
      <c r="BU415" s="49">
        <f t="shared" si="1368"/>
        <v>9813.9120000000057</v>
      </c>
      <c r="BV415" s="49">
        <f t="shared" si="1368"/>
        <v>10521.417608000002</v>
      </c>
      <c r="BW415" s="49">
        <f t="shared" si="1368"/>
        <v>11051.131106000001</v>
      </c>
      <c r="BX415" s="49">
        <f t="shared" si="1368"/>
        <v>10183.787347399997</v>
      </c>
      <c r="BY415" s="49">
        <f t="shared" si="1368"/>
        <v>6427.5507519999983</v>
      </c>
      <c r="BZ415" s="49">
        <f t="shared" si="1368"/>
        <v>5689.4331870000005</v>
      </c>
      <c r="CA415" s="49">
        <f t="shared" si="1368"/>
        <v>3473.1867999999995</v>
      </c>
      <c r="CB415" s="49"/>
      <c r="CC415" s="49"/>
      <c r="CD415" s="49"/>
      <c r="CE415" s="49"/>
      <c r="CF415" s="49"/>
      <c r="CG415" s="49"/>
      <c r="CH415" s="49"/>
      <c r="CI415" s="49"/>
      <c r="CJ415" s="49"/>
      <c r="CK415" s="49">
        <f t="shared" ref="CK415:CL415" si="1369">SUM(CK2:CK412)</f>
        <v>434.41</v>
      </c>
      <c r="CL415" s="49">
        <f t="shared" si="1369"/>
        <v>12957.314999999997</v>
      </c>
      <c r="CM415" s="49">
        <f t="shared" ref="CM415:CV415" si="1370">SUM(CM2:CM412)</f>
        <v>17664.406999999999</v>
      </c>
      <c r="CN415" s="49">
        <f t="shared" si="1370"/>
        <v>15333.64799999999</v>
      </c>
      <c r="CO415" s="49">
        <f t="shared" si="1370"/>
        <v>16645.355999999992</v>
      </c>
      <c r="CP415" s="49">
        <f t="shared" si="1370"/>
        <v>9900.8470000000088</v>
      </c>
      <c r="CQ415" s="49">
        <f t="shared" si="1370"/>
        <v>10956.4912841</v>
      </c>
      <c r="CR415" s="49">
        <f t="shared" si="1370"/>
        <v>11531.911162999997</v>
      </c>
      <c r="CS415" s="49">
        <f t="shared" si="1370"/>
        <v>10153.672819999998</v>
      </c>
      <c r="CT415" s="49">
        <f t="shared" si="1370"/>
        <v>6357.9400909999986</v>
      </c>
      <c r="CU415" s="49">
        <f t="shared" si="1370"/>
        <v>5596.9550709999985</v>
      </c>
      <c r="CV415" s="49">
        <f t="shared" si="1370"/>
        <v>4063.9893409999995</v>
      </c>
      <c r="CW415" s="49"/>
      <c r="CX415" s="49"/>
      <c r="CY415" s="49"/>
      <c r="CZ415" s="49"/>
      <c r="DA415" s="49"/>
      <c r="DB415" s="49"/>
      <c r="DC415" s="49"/>
      <c r="DD415" s="49"/>
      <c r="DE415" s="49"/>
      <c r="DF415" s="49">
        <f t="shared" ref="DF415:DG415" si="1371">SUM(DF2:DF412)</f>
        <v>331.68599999999998</v>
      </c>
      <c r="DG415" s="49">
        <f t="shared" si="1371"/>
        <v>10038.872000000005</v>
      </c>
      <c r="DH415" s="49">
        <f t="shared" ref="DH415:DQ415" si="1372">SUM(DH2:DH412)</f>
        <v>13647.799999999997</v>
      </c>
      <c r="DI415" s="49">
        <f t="shared" si="1372"/>
        <v>11987.950690999996</v>
      </c>
      <c r="DJ415" s="49">
        <f t="shared" si="1372"/>
        <v>13055.073384000001</v>
      </c>
      <c r="DK415" s="49">
        <f t="shared" si="1372"/>
        <v>7314.7919999999995</v>
      </c>
      <c r="DL415" s="49">
        <f t="shared" si="1372"/>
        <v>8108.0905600000033</v>
      </c>
      <c r="DM415" s="49">
        <f t="shared" si="1372"/>
        <v>9008.3529279999966</v>
      </c>
      <c r="DN415" s="49">
        <f t="shared" si="1372"/>
        <v>7780.4277029999967</v>
      </c>
      <c r="DO415" s="49">
        <f t="shared" si="1372"/>
        <v>20583.637931000005</v>
      </c>
      <c r="DP415" s="49">
        <f t="shared" si="1372"/>
        <v>3989.2482220000006</v>
      </c>
      <c r="DQ415" s="49">
        <f t="shared" si="1372"/>
        <v>2698.8317980000011</v>
      </c>
      <c r="DR415" s="49"/>
      <c r="DS415" s="49"/>
      <c r="DT415" s="49"/>
      <c r="DU415" s="49"/>
      <c r="DV415" s="49"/>
      <c r="DW415" s="49"/>
      <c r="DX415" s="49"/>
      <c r="DY415" s="49"/>
      <c r="DZ415" s="49"/>
      <c r="EA415" s="49">
        <f t="shared" ref="EA415:EB415" si="1373">SUM(EA2:EA412)</f>
        <v>1554.0029999999999</v>
      </c>
      <c r="EB415" s="49">
        <f t="shared" si="1373"/>
        <v>80419.962704000034</v>
      </c>
      <c r="EC415" s="49">
        <f t="shared" ref="EC415:EL415" si="1374">SUM(EC2:EC412)</f>
        <v>75164.106</v>
      </c>
      <c r="ED415" s="49">
        <f t="shared" si="1374"/>
        <v>72112.913</v>
      </c>
      <c r="EE415" s="49">
        <f t="shared" si="1374"/>
        <v>69189.363540000006</v>
      </c>
      <c r="EF415" s="49">
        <f t="shared" si="1374"/>
        <v>65712.858999999997</v>
      </c>
      <c r="EG415" s="49">
        <f t="shared" si="1374"/>
        <v>61138.450000000012</v>
      </c>
      <c r="EH415" s="49">
        <f t="shared" si="1374"/>
        <v>57368.836445000023</v>
      </c>
      <c r="EI415" s="49">
        <f t="shared" si="1374"/>
        <v>50862.610531000006</v>
      </c>
      <c r="EJ415" s="49">
        <f t="shared" si="1374"/>
        <v>45861.659484000011</v>
      </c>
      <c r="EK415" s="49">
        <f t="shared" si="1374"/>
        <v>47561.498211999984</v>
      </c>
      <c r="EL415" s="49">
        <f t="shared" si="1374"/>
        <v>36821.628822000013</v>
      </c>
      <c r="EM415" s="49"/>
      <c r="EN415" s="49"/>
      <c r="EO415" s="49"/>
      <c r="EP415" s="49"/>
      <c r="EQ415" s="49"/>
      <c r="ER415" s="49"/>
      <c r="ES415" s="49"/>
      <c r="ET415" s="49"/>
      <c r="EU415" s="49"/>
      <c r="EV415" s="49">
        <f>SUM(EV2:EV412)</f>
        <v>4234.6880000000001</v>
      </c>
      <c r="EW415" s="49">
        <f>SUM(EW2:EW412)</f>
        <v>188978.65766200007</v>
      </c>
      <c r="EX415" s="49">
        <f t="shared" ref="EX415:FG415" si="1375">SUM(EX2:EX412)</f>
        <v>177262.03899999999</v>
      </c>
      <c r="EY415" s="49">
        <f t="shared" si="1375"/>
        <v>170279.28000000006</v>
      </c>
      <c r="EZ415" s="49">
        <f t="shared" si="1375"/>
        <v>168280.17300000001</v>
      </c>
      <c r="FA415" s="49">
        <f t="shared" si="1375"/>
        <v>157987.86999999991</v>
      </c>
      <c r="FB415" s="49">
        <f t="shared" si="1375"/>
        <v>143658.00014500003</v>
      </c>
      <c r="FC415" s="49">
        <f t="shared" si="1375"/>
        <v>133877.62265499984</v>
      </c>
      <c r="FD415" s="49">
        <f t="shared" si="1375"/>
        <v>122790.62937000007</v>
      </c>
      <c r="FE415" s="49">
        <f t="shared" si="1375"/>
        <v>113742.17288400004</v>
      </c>
      <c r="FF415" s="49">
        <f t="shared" si="1375"/>
        <v>112516.88678399993</v>
      </c>
      <c r="FG415" s="49">
        <f t="shared" si="1375"/>
        <v>89971.14433499999</v>
      </c>
      <c r="FH415" s="49"/>
      <c r="FI415" s="49"/>
      <c r="FJ415" s="49"/>
      <c r="FK415" s="49"/>
      <c r="FL415" s="49"/>
      <c r="FM415" s="49"/>
      <c r="FN415" s="49"/>
      <c r="FO415" s="49"/>
      <c r="FP415" s="49"/>
      <c r="FQ415" s="49">
        <f t="shared" ref="FQ415:FR415" si="1376">SUM(FQ2:FQ412)</f>
        <v>2273</v>
      </c>
      <c r="FR415" s="49">
        <f t="shared" si="1376"/>
        <v>134448</v>
      </c>
      <c r="FS415" s="49">
        <f t="shared" ref="FS415:GB415" si="1377">SUM(FS2:FS412)</f>
        <v>126271</v>
      </c>
      <c r="FT415" s="49">
        <f t="shared" si="1377"/>
        <v>126383</v>
      </c>
      <c r="FU415" s="49">
        <f t="shared" si="1377"/>
        <v>129175</v>
      </c>
      <c r="FV415" s="49">
        <f t="shared" si="1377"/>
        <v>126198</v>
      </c>
      <c r="FW415" s="49">
        <f t="shared" si="1377"/>
        <v>122031</v>
      </c>
      <c r="FX415" s="49">
        <f t="shared" si="1377"/>
        <v>116760</v>
      </c>
      <c r="FY415" s="49">
        <f t="shared" si="1377"/>
        <v>107275</v>
      </c>
      <c r="FZ415" s="49">
        <f t="shared" si="1377"/>
        <v>99469</v>
      </c>
      <c r="GA415" s="49">
        <f t="shared" si="1377"/>
        <v>97748</v>
      </c>
      <c r="GB415" s="49">
        <f t="shared" si="1377"/>
        <v>86286</v>
      </c>
      <c r="GC415" s="49"/>
      <c r="GD415" s="49"/>
      <c r="GE415" s="49"/>
      <c r="GF415" s="49"/>
      <c r="GH415" s="49"/>
      <c r="GI415" s="49"/>
      <c r="GJ415" s="49"/>
      <c r="GK415" s="49"/>
      <c r="GL415" s="49"/>
      <c r="GM415" s="49"/>
      <c r="GN415" s="49"/>
      <c r="GO415" s="49"/>
      <c r="GP415" s="49"/>
      <c r="GQ415" s="49"/>
      <c r="GR415" s="49"/>
      <c r="GS415" s="49"/>
      <c r="GT415" s="49"/>
      <c r="GU415" s="49"/>
      <c r="GV415" s="49"/>
      <c r="GW415" s="49"/>
      <c r="GX415" s="49"/>
      <c r="GY415" s="49"/>
      <c r="GZ415" s="49"/>
      <c r="HA415" s="49"/>
      <c r="HB415" s="49"/>
      <c r="HC415" s="49"/>
      <c r="HD415" s="49"/>
      <c r="HE415" s="49"/>
      <c r="HF415" s="49"/>
      <c r="HG415" s="49"/>
      <c r="HH415" s="49"/>
      <c r="HI415" s="49"/>
      <c r="HJ415" s="49"/>
      <c r="HK415" s="49"/>
      <c r="HL415" s="49"/>
      <c r="HM415" s="49"/>
      <c r="HN415" s="49"/>
      <c r="HO415" s="49"/>
      <c r="HP415" s="49"/>
      <c r="HQ415" s="49"/>
      <c r="HR415" s="49"/>
      <c r="HS415" s="49"/>
      <c r="HT415" s="49"/>
      <c r="HU415" s="49"/>
      <c r="HV415" s="49"/>
      <c r="HW415" s="49"/>
      <c r="HX415" s="49"/>
      <c r="HY415" s="49"/>
      <c r="HZ415" s="49"/>
      <c r="IA415" s="49"/>
      <c r="IB415" s="49"/>
      <c r="IC415" s="49"/>
      <c r="ID415" s="49"/>
      <c r="IE415" s="49"/>
      <c r="IF415" s="49"/>
      <c r="IG415" s="49"/>
      <c r="IH415" s="49"/>
      <c r="II415" s="49"/>
      <c r="IJ415" s="49"/>
      <c r="IK415" s="49"/>
      <c r="IL415" s="49"/>
      <c r="IM415" s="49"/>
      <c r="IN415" s="49"/>
      <c r="IO415" s="49"/>
      <c r="IP415" s="49"/>
      <c r="IQ415" s="49"/>
      <c r="IR415" s="49"/>
      <c r="IS415" s="49"/>
      <c r="IT415" s="49"/>
      <c r="IU415" s="49"/>
      <c r="IV415" s="49"/>
      <c r="IW415" s="49"/>
      <c r="IX415" s="49"/>
      <c r="IY415" s="49"/>
      <c r="IZ415" s="49"/>
      <c r="JA415" s="49"/>
      <c r="JB415" s="49"/>
      <c r="JC415" s="49"/>
      <c r="JD415" s="49"/>
      <c r="JE415" s="49"/>
      <c r="JF415" s="49"/>
      <c r="JG415" s="49"/>
      <c r="JH415" s="49"/>
      <c r="JI415" s="49"/>
      <c r="JJ415" s="49"/>
      <c r="JK415" s="49"/>
      <c r="JL415" s="49"/>
      <c r="JM415" s="49"/>
      <c r="JN415" s="49"/>
      <c r="JO415" s="49"/>
      <c r="JP415" s="49"/>
      <c r="JQ415" s="49"/>
      <c r="JR415" s="49"/>
      <c r="JS415" s="49"/>
      <c r="JT415" s="49"/>
      <c r="JU415" s="49"/>
      <c r="JV415" s="49"/>
      <c r="JW415" s="49"/>
      <c r="JX415" s="49"/>
      <c r="JY415" s="49"/>
      <c r="JZ415" s="49"/>
      <c r="KA415" s="49"/>
      <c r="KB415" s="49"/>
      <c r="KC415" s="49"/>
      <c r="KD415" s="49"/>
      <c r="KE415" s="49"/>
      <c r="KF415" s="49"/>
      <c r="KG415" s="49"/>
      <c r="KH415" s="49"/>
      <c r="KI415" s="49"/>
      <c r="KJ415" s="49"/>
      <c r="KK415" s="49"/>
      <c r="KL415" s="49"/>
      <c r="KM415" s="49"/>
      <c r="KN415" s="49"/>
      <c r="KO415" s="49"/>
      <c r="KP415" s="49"/>
      <c r="KQ415" s="49"/>
      <c r="KR415" s="49"/>
      <c r="KS415" s="49"/>
      <c r="KT415" s="49"/>
      <c r="KU415" s="49"/>
      <c r="KV415" s="49"/>
      <c r="KW415" s="49"/>
      <c r="KX415" s="49"/>
      <c r="KY415" s="49"/>
      <c r="KZ415" s="49"/>
      <c r="LA415" s="49"/>
      <c r="LB415" s="49"/>
      <c r="LC415" s="50"/>
    </row>
    <row r="416" spans="1:315" s="1" customFormat="1" x14ac:dyDescent="0.3">
      <c r="A416" s="51" t="s">
        <v>479</v>
      </c>
      <c r="B416" s="11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3"/>
      <c r="T416" s="3"/>
      <c r="U416" s="3"/>
      <c r="V416" s="3"/>
      <c r="W416" s="3"/>
      <c r="X416" s="3"/>
      <c r="Y416" s="7"/>
      <c r="Z416" s="7">
        <f t="shared" ref="Z416:AF416" si="1378">Z415-AA415</f>
        <v>-275418.73700000014</v>
      </c>
      <c r="AA416" s="7">
        <f t="shared" si="1378"/>
        <v>34501.135000000213</v>
      </c>
      <c r="AB416" s="7">
        <f t="shared" si="1378"/>
        <v>3000.9089999999269</v>
      </c>
      <c r="AC416" s="7">
        <f t="shared" si="1378"/>
        <v>5122.8649999999616</v>
      </c>
      <c r="AD416" s="7">
        <f t="shared" si="1378"/>
        <v>12085.999400000204</v>
      </c>
      <c r="AE416" s="7">
        <f t="shared" si="1378"/>
        <v>16893.152599999798</v>
      </c>
      <c r="AF416" s="7">
        <f t="shared" si="1378"/>
        <v>13535.994413000153</v>
      </c>
      <c r="AG416" s="7">
        <f t="shared" ref="AG416:FX416" si="1379">AG415-AH415</f>
        <v>15119.03462199989</v>
      </c>
      <c r="AH416" s="7">
        <f t="shared" si="1379"/>
        <v>18874.400868000026</v>
      </c>
      <c r="AI416" s="7">
        <f t="shared" si="1379"/>
        <v>10733.102517999912</v>
      </c>
      <c r="AJ416" s="7">
        <f>AJ415-AK415</f>
        <v>24599.737607000076</v>
      </c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297">
        <f>AU415-AV415</f>
        <v>-79804.130000000063</v>
      </c>
      <c r="AV416" s="297">
        <f>AV415-AW415</f>
        <v>7354.426000000065</v>
      </c>
      <c r="AW416" s="297">
        <f>AW415-AX415</f>
        <v>-200.85900000002584</v>
      </c>
      <c r="AX416" s="297">
        <f>AX415-AY415</f>
        <v>1845.5939999999973</v>
      </c>
      <c r="AY416" s="297">
        <f>AY415-AZ415</f>
        <v>6548.1500000000087</v>
      </c>
      <c r="AZ416" s="297">
        <f t="shared" si="1379"/>
        <v>2430.7634070000058</v>
      </c>
      <c r="BA416" s="297">
        <f t="shared" si="1379"/>
        <v>2239.0794350000288</v>
      </c>
      <c r="BB416" s="297">
        <f t="shared" si="1379"/>
        <v>3028.4571909999358</v>
      </c>
      <c r="BC416" s="297">
        <f t="shared" si="1379"/>
        <v>6316.5259570000562</v>
      </c>
      <c r="BD416" s="297">
        <f t="shared" si="1379"/>
        <v>4431.277828000013</v>
      </c>
      <c r="BE416" s="297">
        <f t="shared" si="1379"/>
        <v>8189.8407039999584</v>
      </c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297">
        <f>BP415-BQ415</f>
        <v>-14157.200999999997</v>
      </c>
      <c r="BQ416" s="297">
        <f>BQ415-BR415</f>
        <v>-40.555000000007567</v>
      </c>
      <c r="BR416" s="297">
        <f t="shared" ref="BR416:BT416" si="1380">BR415-BS415</f>
        <v>380.5214660000056</v>
      </c>
      <c r="BS416" s="297">
        <f t="shared" ref="BS416" si="1381">BS415-BT415</f>
        <v>2361.6655339999925</v>
      </c>
      <c r="BT416" s="297">
        <f t="shared" si="1380"/>
        <v>2077.5410000000011</v>
      </c>
      <c r="BU416" s="297">
        <f t="shared" ref="BU416" si="1382">BU415-BV415</f>
        <v>-707.50560799999585</v>
      </c>
      <c r="BV416" s="297">
        <f t="shared" ref="BV416" si="1383">BV415-BW415</f>
        <v>-529.71349799999916</v>
      </c>
      <c r="BW416" s="297">
        <f t="shared" ref="BW416" si="1384">BW415-BX415</f>
        <v>867.34375860000364</v>
      </c>
      <c r="BX416" s="297">
        <f t="shared" ref="BX416" si="1385">BX415-BY415</f>
        <v>3756.2365953999988</v>
      </c>
      <c r="BY416" s="297">
        <f t="shared" ref="BY416" si="1386">BY415-BZ415</f>
        <v>738.11756499999774</v>
      </c>
      <c r="BZ416" s="297">
        <f t="shared" ref="BZ416" si="1387">BZ415-CA415</f>
        <v>2216.2463870000011</v>
      </c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297">
        <f>CK415-CL415</f>
        <v>-12522.904999999997</v>
      </c>
      <c r="CL416" s="297">
        <f>CL415-CM415</f>
        <v>-4707.0920000000024</v>
      </c>
      <c r="CM416" s="297">
        <f>CM415-CN415</f>
        <v>2330.7590000000091</v>
      </c>
      <c r="CN416" s="297">
        <f>CN415-CO415</f>
        <v>-1311.7080000000024</v>
      </c>
      <c r="CO416" s="297">
        <f>CO415-CP415</f>
        <v>6744.5089999999836</v>
      </c>
      <c r="CP416" s="297">
        <f t="shared" si="1379"/>
        <v>-1055.6442840999916</v>
      </c>
      <c r="CQ416" s="297">
        <f t="shared" si="1379"/>
        <v>-575.41987889999655</v>
      </c>
      <c r="CR416" s="297">
        <f t="shared" si="1379"/>
        <v>1378.2383429999991</v>
      </c>
      <c r="CS416" s="297">
        <f t="shared" si="1379"/>
        <v>3795.7327289999994</v>
      </c>
      <c r="CT416" s="297">
        <f t="shared" si="1379"/>
        <v>760.98502000000008</v>
      </c>
      <c r="CU416" s="297">
        <f t="shared" si="1379"/>
        <v>1532.965729999999</v>
      </c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297">
        <f>DF415-DG415</f>
        <v>-9707.1860000000052</v>
      </c>
      <c r="DG416" s="297">
        <f>DG415-DH415</f>
        <v>-3608.9279999999926</v>
      </c>
      <c r="DH416" s="297">
        <f>DH415-DI415</f>
        <v>1659.8493090000011</v>
      </c>
      <c r="DI416" s="297">
        <f>DI415-DJ415</f>
        <v>-1067.1226930000048</v>
      </c>
      <c r="DJ416" s="297">
        <f>DJ415-DK415</f>
        <v>5740.2813840000017</v>
      </c>
      <c r="DK416" s="297">
        <f t="shared" si="1379"/>
        <v>-793.29856000000382</v>
      </c>
      <c r="DL416" s="297">
        <f t="shared" si="1379"/>
        <v>-900.26236799999333</v>
      </c>
      <c r="DM416" s="297">
        <f t="shared" si="1379"/>
        <v>1227.925225</v>
      </c>
      <c r="DN416" s="297">
        <f t="shared" si="1379"/>
        <v>-12803.210228000007</v>
      </c>
      <c r="DO416" s="297">
        <f t="shared" si="1379"/>
        <v>16594.389709000003</v>
      </c>
      <c r="DP416" s="297">
        <f t="shared" si="1379"/>
        <v>1290.4164239999996</v>
      </c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297">
        <f t="shared" ref="EA416:EK416" si="1388">EA415-EB415</f>
        <v>-78865.959704000037</v>
      </c>
      <c r="EB416" s="297">
        <f t="shared" si="1388"/>
        <v>5255.8567040000344</v>
      </c>
      <c r="EC416" s="297">
        <f t="shared" si="1388"/>
        <v>3051.1929999999993</v>
      </c>
      <c r="ED416" s="297">
        <f>ED415-EE415</f>
        <v>2923.5494599999947</v>
      </c>
      <c r="EE416" s="297">
        <f t="shared" si="1388"/>
        <v>3476.504540000009</v>
      </c>
      <c r="EF416" s="297">
        <f t="shared" si="1388"/>
        <v>4574.4089999999851</v>
      </c>
      <c r="EG416" s="297">
        <f t="shared" si="1388"/>
        <v>3769.613554999989</v>
      </c>
      <c r="EH416" s="297">
        <f t="shared" si="1388"/>
        <v>6506.2259140000169</v>
      </c>
      <c r="EI416" s="297">
        <f t="shared" si="1388"/>
        <v>5000.951046999995</v>
      </c>
      <c r="EJ416" s="297">
        <f t="shared" si="1388"/>
        <v>-1699.8387279999733</v>
      </c>
      <c r="EK416" s="297">
        <f t="shared" si="1388"/>
        <v>10739.869389999971</v>
      </c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297">
        <f>EV415-EW415</f>
        <v>-184743.96966200008</v>
      </c>
      <c r="EW416" s="297">
        <f>EW415-EX415</f>
        <v>11716.618662000081</v>
      </c>
      <c r="EX416" s="297">
        <f>EX415-EY415</f>
        <v>6982.7589999999327</v>
      </c>
      <c r="EY416" s="297">
        <f>EY415-EZ415</f>
        <v>1999.1070000000473</v>
      </c>
      <c r="EZ416" s="297">
        <f>EZ415-FA415</f>
        <v>10292.303000000102</v>
      </c>
      <c r="FA416" s="297">
        <f t="shared" ref="FA416:FF416" si="1389">FA415-FB415</f>
        <v>14329.869854999881</v>
      </c>
      <c r="FB416" s="297">
        <f t="shared" si="1389"/>
        <v>9780.3774900001881</v>
      </c>
      <c r="FC416" s="297">
        <f t="shared" si="1389"/>
        <v>11086.993284999771</v>
      </c>
      <c r="FD416" s="297">
        <f t="shared" si="1389"/>
        <v>9048.4564860000246</v>
      </c>
      <c r="FE416" s="297">
        <f t="shared" si="1389"/>
        <v>1225.2861000001139</v>
      </c>
      <c r="FF416" s="297">
        <f t="shared" si="1389"/>
        <v>22545.742448999939</v>
      </c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297">
        <f>FQ415-FR415</f>
        <v>-132175</v>
      </c>
      <c r="FR416" s="297">
        <f>FR415-FS415</f>
        <v>8177</v>
      </c>
      <c r="FS416" s="297">
        <f>FS415-FT415</f>
        <v>-112</v>
      </c>
      <c r="FT416" s="297">
        <f>FT415-FU415</f>
        <v>-2792</v>
      </c>
      <c r="FU416" s="297">
        <f>FU415-FV415</f>
        <v>2977</v>
      </c>
      <c r="FV416" s="297">
        <f t="shared" si="1379"/>
        <v>4167</v>
      </c>
      <c r="FW416" s="297">
        <f t="shared" si="1379"/>
        <v>5271</v>
      </c>
      <c r="FX416" s="297">
        <f t="shared" si="1379"/>
        <v>9485</v>
      </c>
      <c r="FY416" s="297">
        <f t="shared" ref="FY416:GA416" si="1390">FY415-FZ415</f>
        <v>7806</v>
      </c>
      <c r="FZ416" s="297">
        <f t="shared" si="1390"/>
        <v>1721</v>
      </c>
      <c r="GA416" s="297">
        <f t="shared" si="1390"/>
        <v>11462</v>
      </c>
      <c r="GB416" s="7"/>
      <c r="GC416" s="7"/>
      <c r="GD416" s="7"/>
      <c r="GE416" s="7"/>
      <c r="GF416" s="49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52"/>
    </row>
    <row r="417" spans="1:315" s="1" customFormat="1" x14ac:dyDescent="0.3">
      <c r="A417" s="51" t="s">
        <v>480</v>
      </c>
      <c r="B417" s="11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3"/>
      <c r="T417" s="3"/>
      <c r="U417" s="3"/>
      <c r="V417" s="3"/>
      <c r="W417" s="3"/>
      <c r="X417" s="3"/>
      <c r="Y417" s="7"/>
      <c r="Z417" s="3">
        <f t="shared" ref="Z417:AF417" si="1391">(Z415-AA415)/ABS(AA415)</f>
        <v>-0.97597617014018079</v>
      </c>
      <c r="AA417" s="3">
        <f t="shared" si="1391"/>
        <v>0.1392876106688451</v>
      </c>
      <c r="AB417" s="3">
        <f t="shared" si="1391"/>
        <v>1.2263816547193378E-2</v>
      </c>
      <c r="AC417" s="3">
        <f t="shared" si="1391"/>
        <v>2.1383287645856546E-2</v>
      </c>
      <c r="AD417" s="3">
        <f t="shared" si="1391"/>
        <v>5.3128235452444668E-2</v>
      </c>
      <c r="AE417" s="3">
        <f t="shared" si="1391"/>
        <v>8.0216625002483652E-2</v>
      </c>
      <c r="AF417" s="3">
        <f t="shared" si="1391"/>
        <v>6.869035094313207E-2</v>
      </c>
      <c r="AG417" s="3">
        <f t="shared" ref="AG417:FX417" si="1392">(AG415-AH415)/ABS(AH415)</f>
        <v>8.309941191874326E-2</v>
      </c>
      <c r="AH417" s="3">
        <f t="shared" si="1392"/>
        <v>0.11574790629628058</v>
      </c>
      <c r="AI417" s="3">
        <f t="shared" si="1392"/>
        <v>7.0458793288683597E-2</v>
      </c>
      <c r="AJ417" s="3">
        <f>(AJ415-AK415)/ABS(AK415)</f>
        <v>0.19258885151993185</v>
      </c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>
        <f>(AU415-AV415)/ABS(AV415)</f>
        <v>-0.97978800719284342</v>
      </c>
      <c r="AV417" s="3">
        <f>(AV415-AW415)/ABS(AW415)</f>
        <v>9.9255399540642622E-2</v>
      </c>
      <c r="AW417" s="3">
        <f>(AW415-AX415)/ABS(AX415)</f>
        <v>-2.7034663305593948E-3</v>
      </c>
      <c r="AX417" s="3">
        <f>(AX415-AY415)/ABS(AY415)</f>
        <v>2.5473599873592188E-2</v>
      </c>
      <c r="AY417" s="3">
        <f>(AY415-AZ415)/ABS(AZ415)</f>
        <v>9.9360281931528252E-2</v>
      </c>
      <c r="AZ417" s="3">
        <f t="shared" si="1392"/>
        <v>3.8296425927490371E-2</v>
      </c>
      <c r="BA417" s="3">
        <f t="shared" si="1392"/>
        <v>3.6566398037931033E-2</v>
      </c>
      <c r="BB417" s="3">
        <f t="shared" si="1392"/>
        <v>5.2031061096392828E-2</v>
      </c>
      <c r="BC417" s="3">
        <f t="shared" si="1392"/>
        <v>0.12173322022971986</v>
      </c>
      <c r="BD417" s="3">
        <f t="shared" si="1392"/>
        <v>9.337460742887059E-2</v>
      </c>
      <c r="BE417" s="3">
        <f t="shared" si="1392"/>
        <v>0.20856723273453895</v>
      </c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>
        <f>(BP415-BQ415)/ABS(BQ415)</f>
        <v>-0.97013078454624224</v>
      </c>
      <c r="BQ417" s="3">
        <f>(BQ415-BR415)/ABS(BR415)</f>
        <v>-2.7713542221899372E-3</v>
      </c>
      <c r="BR417" s="3">
        <f t="shared" ref="BR417:BZ417" si="1393">(BR415-BS415)/ABS(BS415)</f>
        <v>2.6697418189029539E-2</v>
      </c>
      <c r="BS417" s="3">
        <f>(BS415-BT415)/ABS(BT415)</f>
        <v>0.19860193148810251</v>
      </c>
      <c r="BT417" s="3">
        <f t="shared" si="1393"/>
        <v>0.21169346128231023</v>
      </c>
      <c r="BU417" s="3">
        <f t="shared" si="1393"/>
        <v>-6.7244323375401538E-2</v>
      </c>
      <c r="BV417" s="3">
        <f t="shared" si="1393"/>
        <v>-4.7932966582253406E-2</v>
      </c>
      <c r="BW417" s="3">
        <f t="shared" si="1393"/>
        <v>8.5169076004070671E-2</v>
      </c>
      <c r="BX417" s="3">
        <f t="shared" si="1393"/>
        <v>0.58439625610598367</v>
      </c>
      <c r="BY417" s="3">
        <f t="shared" si="1393"/>
        <v>0.12973481553251215</v>
      </c>
      <c r="BZ417" s="3">
        <f t="shared" si="1393"/>
        <v>0.63810169582586274</v>
      </c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>
        <f>(CK415-CL415)/ABS(CL415)</f>
        <v>-0.96647376404756691</v>
      </c>
      <c r="CL417" s="3">
        <f>(CL415-CM415)/ABS(CM415)</f>
        <v>-0.2664732532487506</v>
      </c>
      <c r="CM417" s="3">
        <f>(CM415-CN415)/ABS(CN415)</f>
        <v>0.15200290237522152</v>
      </c>
      <c r="CN417" s="3">
        <f>(CN415-CO415)/ABS(CO415)</f>
        <v>-7.8803240976041786E-2</v>
      </c>
      <c r="CO417" s="3">
        <f>(CO415-CP415)/ABS(CP415)</f>
        <v>0.68120525445954039</v>
      </c>
      <c r="CP417" s="3">
        <f t="shared" si="1392"/>
        <v>-9.6348754060703423E-2</v>
      </c>
      <c r="CQ417" s="3">
        <f t="shared" si="1392"/>
        <v>-4.9898049921354277E-2</v>
      </c>
      <c r="CR417" s="3">
        <f t="shared" si="1392"/>
        <v>0.13573791153534523</v>
      </c>
      <c r="CS417" s="3">
        <f t="shared" si="1392"/>
        <v>0.59700668371711463</v>
      </c>
      <c r="CT417" s="3">
        <f t="shared" si="1392"/>
        <v>0.13596411090433072</v>
      </c>
      <c r="CU417" s="3">
        <f t="shared" si="1392"/>
        <v>0.37720712368374276</v>
      </c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>
        <f>(DF415-DG415)/ABS(DG415)</f>
        <v>-0.96695983373430805</v>
      </c>
      <c r="DG417" s="3">
        <f>(DG415-DH415)/ABS(DH415)</f>
        <v>-0.26443294890018854</v>
      </c>
      <c r="DH417" s="3">
        <f>(DH415-DI415)/ABS(DI415)</f>
        <v>0.1384598044973725</v>
      </c>
      <c r="DI417" s="3">
        <f>(DI415-DJ415)/ABS(DJ415)</f>
        <v>-8.1740076184316654E-2</v>
      </c>
      <c r="DJ417" s="3">
        <f>(DJ415-DK415)/ABS(DK415)</f>
        <v>0.78474977607018792</v>
      </c>
      <c r="DK417" s="3">
        <f t="shared" si="1392"/>
        <v>-9.7840367485979768E-2</v>
      </c>
      <c r="DL417" s="3">
        <f t="shared" si="1392"/>
        <v>-9.9936400715581922E-2</v>
      </c>
      <c r="DM417" s="3">
        <f t="shared" si="1392"/>
        <v>0.15782232955220873</v>
      </c>
      <c r="DN417" s="3">
        <f t="shared" si="1392"/>
        <v>-0.62200910601510928</v>
      </c>
      <c r="DO417" s="3">
        <f t="shared" si="1392"/>
        <v>4.1597786814780964</v>
      </c>
      <c r="DP417" s="3">
        <f t="shared" si="1392"/>
        <v>0.4781388840002096</v>
      </c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>
        <f t="shared" ref="EA417:EK417" si="1394">(EA415-EB415)/ABS(EB415)</f>
        <v>-0.9806764023788499</v>
      </c>
      <c r="EB417" s="3">
        <f t="shared" si="1394"/>
        <v>6.9925087700770827E-2</v>
      </c>
      <c r="EC417" s="3">
        <f t="shared" si="1394"/>
        <v>4.2311326405577311E-2</v>
      </c>
      <c r="ED417" s="3">
        <f>(ED415-EE415)/ABS(EE415)</f>
        <v>4.2254319311808987E-2</v>
      </c>
      <c r="EE417" s="3">
        <f t="shared" si="1394"/>
        <v>5.2904478558755283E-2</v>
      </c>
      <c r="EF417" s="3">
        <f t="shared" si="1394"/>
        <v>7.4820493486504547E-2</v>
      </c>
      <c r="EG417" s="3">
        <f t="shared" si="1394"/>
        <v>6.5708384352782687E-2</v>
      </c>
      <c r="EH417" s="3">
        <f t="shared" si="1394"/>
        <v>0.12791765593774565</v>
      </c>
      <c r="EI417" s="3">
        <f t="shared" si="1394"/>
        <v>0.10904426711259112</v>
      </c>
      <c r="EJ417" s="3">
        <f t="shared" si="1394"/>
        <v>-3.573980618573315E-2</v>
      </c>
      <c r="EK417" s="3">
        <f t="shared" si="1394"/>
        <v>0.29167284918105424</v>
      </c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>
        <f>(EV415-EW415)/ABS(EW415)</f>
        <v>-0.97759171298817249</v>
      </c>
      <c r="EW417" s="3">
        <f>(EW415-EX415)/ABS(EX415)</f>
        <v>6.6097731517124669E-2</v>
      </c>
      <c r="EX417" s="3">
        <f>(EX415-EY415)/ABS(EY415)</f>
        <v>4.1007684552107161E-2</v>
      </c>
      <c r="EY417" s="3">
        <f>(EY415-EZ415)/ABS(EZ415)</f>
        <v>1.1879634804036285E-2</v>
      </c>
      <c r="EZ417" s="3">
        <f>(EZ415-FA415)/ABS(FA415)</f>
        <v>6.5146159638712189E-2</v>
      </c>
      <c r="FA417" s="3">
        <f t="shared" ref="FA417:FF417" si="1395">(FA415-FB415)/ABS(FB415)</f>
        <v>9.9749890994835957E-2</v>
      </c>
      <c r="FB417" s="3">
        <f t="shared" si="1395"/>
        <v>7.3054609844723936E-2</v>
      </c>
      <c r="FC417" s="3">
        <f t="shared" si="1395"/>
        <v>9.029185160043264E-2</v>
      </c>
      <c r="FD417" s="3">
        <f t="shared" si="1395"/>
        <v>7.9552344188360921E-2</v>
      </c>
      <c r="FE417" s="3">
        <f t="shared" si="1395"/>
        <v>1.0889797389722584E-2</v>
      </c>
      <c r="FF417" s="3">
        <f t="shared" si="1395"/>
        <v>0.25058859277206436</v>
      </c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>
        <f>(FQ415-FR415)/ABS(FR415)</f>
        <v>-0.98309383553492802</v>
      </c>
      <c r="FR417" s="3">
        <f>(FR415-FS415)/ABS(FS415)</f>
        <v>6.4757545279597054E-2</v>
      </c>
      <c r="FS417" s="3">
        <f>(FS415-FT415)/ABS(FT415)</f>
        <v>-8.8619513700418566E-4</v>
      </c>
      <c r="FT417" s="3">
        <f>(FT415-FU415)/ABS(FU415)</f>
        <v>-2.161408941358622E-2</v>
      </c>
      <c r="FU417" s="3">
        <f>(FU415-FV415)/ABS(FV415)</f>
        <v>2.3589914261715715E-2</v>
      </c>
      <c r="FV417" s="3">
        <f t="shared" si="1392"/>
        <v>3.4147060992698576E-2</v>
      </c>
      <c r="FW417" s="3">
        <f t="shared" si="1392"/>
        <v>4.5143884892086331E-2</v>
      </c>
      <c r="FX417" s="3">
        <f t="shared" si="1392"/>
        <v>8.8417618270799345E-2</v>
      </c>
      <c r="FY417" s="3">
        <f t="shared" ref="FY417:GA417" si="1396">(FY415-FZ415)/ABS(FZ415)</f>
        <v>7.8476711337200536E-2</v>
      </c>
      <c r="FZ417" s="3">
        <f t="shared" si="1396"/>
        <v>1.7606498342677086E-2</v>
      </c>
      <c r="GA417" s="3">
        <f t="shared" si="1396"/>
        <v>0.1328373084857335</v>
      </c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>
        <f t="shared" ref="GS417:GW417" si="1397">(GS418-GT418)/ABS(GT418)</f>
        <v>-0.7935832348598264</v>
      </c>
      <c r="GT417" s="3">
        <f t="shared" si="1397"/>
        <v>-0.4908203862226691</v>
      </c>
      <c r="GU417" s="3">
        <f t="shared" si="1397"/>
        <v>0.10688101372458693</v>
      </c>
      <c r="GV417" s="3">
        <f t="shared" si="1397"/>
        <v>0.51432515780219745</v>
      </c>
      <c r="GW417" s="3">
        <f t="shared" si="1397"/>
        <v>-0.33719069311256689</v>
      </c>
      <c r="GX417" s="3">
        <f>(GX418-GY418)/ABS(GY418)</f>
        <v>9.4367599882171527E-2</v>
      </c>
      <c r="GY417" s="3">
        <f>(GY418-GZ418)/ABS(GZ418)</f>
        <v>-0.2297617978287321</v>
      </c>
      <c r="GZ417" s="3">
        <f t="shared" ref="GZ417:HV417" si="1398">(GZ418-HA418)/ABS(HA418)</f>
        <v>-0.12634793659759383</v>
      </c>
      <c r="HA417" s="3">
        <f t="shared" si="1398"/>
        <v>0.11959352063973155</v>
      </c>
      <c r="HB417" s="3">
        <f t="shared" si="1398"/>
        <v>-0.20841060380215479</v>
      </c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>
        <f>(HM418-HN418)/ABS(HN418)</f>
        <v>-0.89075415099814248</v>
      </c>
      <c r="HN417" s="3">
        <f>(HN418-HO418)/ABS(HO418)</f>
        <v>-7.0831746034140483E-2</v>
      </c>
      <c r="HO417" s="3">
        <f>(HO418-HP418)/ABS(HP418)</f>
        <v>-3.1524376138767178E-2</v>
      </c>
      <c r="HP417" s="3">
        <f>(HP418-HQ418)/ABS(HQ418)</f>
        <v>4.15007523058031E-2</v>
      </c>
      <c r="HQ417" s="3">
        <f>(HQ418-HR418)/ABS(HR418)</f>
        <v>-0.15009095889486251</v>
      </c>
      <c r="HR417" s="3">
        <f t="shared" si="1398"/>
        <v>-4.0578654020326232E-3</v>
      </c>
      <c r="HS417" s="3">
        <f t="shared" si="1398"/>
        <v>-0.13300655675184972</v>
      </c>
      <c r="HT417" s="3">
        <f t="shared" si="1398"/>
        <v>-2.3450202597286269E-2</v>
      </c>
      <c r="HU417" s="3">
        <f t="shared" si="1398"/>
        <v>0.26140092020737593</v>
      </c>
      <c r="HV417" s="3">
        <f t="shared" si="1398"/>
        <v>7.7600213780728941E-2</v>
      </c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>
        <f t="shared" ref="IG417:IQ417" si="1399">(IG418-IH418)/ABS(IH418)</f>
        <v>-7.0557630099747207E-2</v>
      </c>
      <c r="IH417" s="3">
        <f t="shared" si="1399"/>
        <v>6.1248900163464765E-2</v>
      </c>
      <c r="II417" s="3">
        <f t="shared" si="1399"/>
        <v>-3.1515181239988566E-3</v>
      </c>
      <c r="IJ417" s="3">
        <f>(IJ418-IK418)/ABS(IK418)</f>
        <v>-2.4425477030746719E-2</v>
      </c>
      <c r="IK417" s="3">
        <f t="shared" si="1399"/>
        <v>-6.7016284762478643E-3</v>
      </c>
      <c r="IL417" s="3">
        <f t="shared" si="1399"/>
        <v>-2.7360803858215585E-2</v>
      </c>
      <c r="IM417" s="3">
        <f t="shared" si="1399"/>
        <v>-4.8437632237214156E-3</v>
      </c>
      <c r="IN417" s="3">
        <f t="shared" si="1399"/>
        <v>3.9388377150546883E-2</v>
      </c>
      <c r="IO417" s="3">
        <f t="shared" si="1399"/>
        <v>4.8073931494054187E-2</v>
      </c>
      <c r="IP417" s="3">
        <f t="shared" si="1399"/>
        <v>-1.923229231360767E-3</v>
      </c>
      <c r="IQ417" s="3">
        <f t="shared" si="1399"/>
        <v>5.3971872308358808E-2</v>
      </c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 t="e">
        <f t="shared" ref="JB417:JL417" si="1400">(JB418-JC418)/ABS(JC418)</f>
        <v>#DIV/0!</v>
      </c>
      <c r="JC417" s="3">
        <f t="shared" si="1400"/>
        <v>-9.6609630979578948E-2</v>
      </c>
      <c r="JD417" s="3">
        <f t="shared" si="1400"/>
        <v>-0.10826316714882135</v>
      </c>
      <c r="JE417" s="3">
        <f>(JE418-JF418)/ABS(JF418)</f>
        <v>0.26566965870021103</v>
      </c>
      <c r="JF417" s="3">
        <f t="shared" si="1400"/>
        <v>-6.8740445923375401E-2</v>
      </c>
      <c r="JG417" s="3">
        <f t="shared" si="1400"/>
        <v>-5.836676426128945E-2</v>
      </c>
      <c r="JH417" s="3">
        <f t="shared" si="1400"/>
        <v>-0.17140153147069198</v>
      </c>
      <c r="JI417" s="3">
        <f t="shared" si="1400"/>
        <v>0.16983568179005845</v>
      </c>
      <c r="JJ417" s="3">
        <f t="shared" si="1400"/>
        <v>0.13670585182238809</v>
      </c>
      <c r="JK417" s="3">
        <f t="shared" si="1400"/>
        <v>0.1235786684073031</v>
      </c>
      <c r="JL417" s="3">
        <f t="shared" si="1400"/>
        <v>-9.5662470671389499E-2</v>
      </c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>
        <f t="shared" ref="JW417:KG417" si="1401">(JW418-JX418)/ABS(JX418)</f>
        <v>-0.41694204592990547</v>
      </c>
      <c r="JX417" s="3">
        <f t="shared" si="1401"/>
        <v>7.3309349471581756E-2</v>
      </c>
      <c r="JY417" s="3">
        <f t="shared" si="1401"/>
        <v>3.6013054761423011E-2</v>
      </c>
      <c r="JZ417" s="3">
        <f>(JZ418-KA418)/ABS(KA418)</f>
        <v>0.12798441032132599</v>
      </c>
      <c r="KA417" s="3">
        <f t="shared" si="1401"/>
        <v>-5.9917916092752724E-2</v>
      </c>
      <c r="KB417" s="3">
        <f t="shared" si="1401"/>
        <v>5.69856062819456E-2</v>
      </c>
      <c r="KC417" s="3">
        <f t="shared" si="1401"/>
        <v>1.575446651333999E-2</v>
      </c>
      <c r="KD417" s="3">
        <f t="shared" si="1401"/>
        <v>-6.8689626868235182E-2</v>
      </c>
      <c r="KE417" s="3">
        <f t="shared" si="1401"/>
        <v>-8.7503568673414953E-2</v>
      </c>
      <c r="KF417" s="3">
        <f t="shared" si="1401"/>
        <v>8.9066777044770604E-2</v>
      </c>
      <c r="KG417" s="3">
        <f t="shared" si="1401"/>
        <v>-2.1022129288528951E-2</v>
      </c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 t="e">
        <f>(KR418-KS418)/ABS(KS418)</f>
        <v>#DIV/0!</v>
      </c>
      <c r="KS417" s="3">
        <f>(KS418-KT418)/ABS(KT418)</f>
        <v>-6.7664419558767688E-2</v>
      </c>
      <c r="KT417" s="3">
        <f>(KT418-KU418)/ABS(KU418)</f>
        <v>0.11418112394347239</v>
      </c>
      <c r="KU417" s="3">
        <f>(KU418-KV418)/ABS(KV418)</f>
        <v>9.3639756493503465E-2</v>
      </c>
      <c r="KV417" s="3">
        <f>(KV418-KW418)/ABS(KW418)</f>
        <v>0.11570492652214777</v>
      </c>
      <c r="KW417" s="3">
        <f t="shared" ref="KW417:LB417" si="1402">(KW418-KX418)/ABS(KX418)</f>
        <v>-0.16839387961987179</v>
      </c>
      <c r="KX417" s="3">
        <f t="shared" si="1402"/>
        <v>-0.17682884291917958</v>
      </c>
      <c r="KY417" s="3">
        <f t="shared" si="1402"/>
        <v>-0.11642849226516851</v>
      </c>
      <c r="KZ417" s="3">
        <f t="shared" si="1402"/>
        <v>0.75005857463541126</v>
      </c>
      <c r="LA417" s="3">
        <f t="shared" si="1402"/>
        <v>0.32614688642590922</v>
      </c>
      <c r="LB417" s="3">
        <f t="shared" si="1402"/>
        <v>-9.7954540077175217E-2</v>
      </c>
      <c r="LC417" s="53"/>
    </row>
    <row r="418" spans="1:315" s="1" customFormat="1" ht="16.2" thickBot="1" x14ac:dyDescent="0.35">
      <c r="A418" s="54" t="s">
        <v>481</v>
      </c>
      <c r="B418" s="55"/>
      <c r="C418" s="56"/>
      <c r="D418" s="56"/>
      <c r="E418" s="56"/>
      <c r="F418" s="56"/>
      <c r="G418" s="56"/>
      <c r="H418" s="56" t="s">
        <v>102</v>
      </c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8"/>
      <c r="T418" s="58"/>
      <c r="U418" s="58"/>
      <c r="V418" s="58"/>
      <c r="W418" s="58"/>
      <c r="X418" s="58"/>
      <c r="Y418" s="59"/>
      <c r="Z418" s="59"/>
      <c r="AA418" s="59"/>
      <c r="AB418" s="59"/>
      <c r="AC418" s="59"/>
      <c r="AD418" s="59"/>
      <c r="AE418" s="59"/>
      <c r="AF418" s="59"/>
      <c r="AG418" s="59"/>
      <c r="AH418" s="58"/>
      <c r="AI418" s="59"/>
      <c r="AJ418" s="56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6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  <c r="BZ418" s="56"/>
      <c r="CA418" s="59"/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  <c r="CM418" s="59"/>
      <c r="CN418" s="59"/>
      <c r="CO418" s="59"/>
      <c r="CP418" s="59"/>
      <c r="CQ418" s="59"/>
      <c r="CR418" s="56"/>
      <c r="CS418" s="59"/>
      <c r="CT418" s="59"/>
      <c r="CU418" s="59"/>
      <c r="CV418" s="59"/>
      <c r="CW418" s="59"/>
      <c r="CX418" s="59"/>
      <c r="CY418" s="59"/>
      <c r="CZ418" s="59"/>
      <c r="DA418" s="59"/>
      <c r="DB418" s="59"/>
      <c r="DC418" s="59"/>
      <c r="DD418" s="59"/>
      <c r="DE418" s="59"/>
      <c r="DF418" s="59"/>
      <c r="DG418" s="59"/>
      <c r="DH418" s="59"/>
      <c r="DI418" s="59"/>
      <c r="DJ418" s="59"/>
      <c r="DK418" s="59"/>
      <c r="DL418" s="59"/>
      <c r="DM418" s="59"/>
      <c r="DN418" s="59"/>
      <c r="DO418" s="59"/>
      <c r="DP418" s="56"/>
      <c r="DQ418" s="60"/>
      <c r="DR418" s="60"/>
      <c r="DS418" s="60"/>
      <c r="DT418" s="60"/>
      <c r="DU418" s="60"/>
      <c r="DV418" s="60"/>
      <c r="DW418" s="60"/>
      <c r="DX418" s="60"/>
      <c r="DY418" s="60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60"/>
      <c r="EV418" s="60"/>
      <c r="EW418" s="60"/>
      <c r="EX418" s="60"/>
      <c r="EY418" s="60"/>
      <c r="EZ418" s="60"/>
      <c r="FA418" s="60"/>
      <c r="FB418" s="60"/>
      <c r="FC418" s="60"/>
      <c r="FD418" s="60"/>
      <c r="FE418" s="60"/>
      <c r="FF418" s="60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61">
        <f t="shared" ref="GS418" si="1403">AVERAGE(GS2:GS412)</f>
        <v>3.4625522336748683E-2</v>
      </c>
      <c r="GT418" s="61">
        <f t="shared" ref="GT418" si="1404">AVERAGE(GT2:GT412)</f>
        <v>0.16774568825955183</v>
      </c>
      <c r="GU418" s="61">
        <f t="shared" ref="GU418:HC418" si="1405">AVERAGE(GU2:GU412)</f>
        <v>0.32944305647890415</v>
      </c>
      <c r="GV418" s="61">
        <f t="shared" si="1405"/>
        <v>0.29763186141421688</v>
      </c>
      <c r="GW418" s="61">
        <f t="shared" si="1405"/>
        <v>0.19654422293702251</v>
      </c>
      <c r="GX418" s="61">
        <f t="shared" si="1405"/>
        <v>0.2965320807880602</v>
      </c>
      <c r="GY418" s="61">
        <f t="shared" si="1405"/>
        <v>0.27096204311968597</v>
      </c>
      <c r="GZ418" s="61">
        <f t="shared" si="1405"/>
        <v>0.35178992986306806</v>
      </c>
      <c r="HA418" s="61">
        <f t="shared" si="1405"/>
        <v>0.40266594059542993</v>
      </c>
      <c r="HB418" s="61">
        <f t="shared" si="1405"/>
        <v>0.35965368964027955</v>
      </c>
      <c r="HC418" s="61">
        <f t="shared" si="1405"/>
        <v>0.45434374357181234</v>
      </c>
      <c r="HD418" s="61"/>
      <c r="HE418" s="61"/>
      <c r="HF418" s="61"/>
      <c r="HG418" s="61"/>
      <c r="HH418" s="61"/>
      <c r="HI418" s="61"/>
      <c r="HJ418" s="61"/>
      <c r="HK418" s="61"/>
      <c r="HL418" s="61"/>
      <c r="HM418" s="61">
        <f t="shared" ref="HM418" si="1406">AVERAGE(HM2:HM412)</f>
        <v>1.0276482380182023E-2</v>
      </c>
      <c r="HN418" s="61">
        <f t="shared" ref="HN418" si="1407">AVERAGE(HN2:HN412)</f>
        <v>9.4067486079103035E-2</v>
      </c>
      <c r="HO418" s="61">
        <f t="shared" ref="HO418:HW418" si="1408">AVERAGE(HO2:HO412)</f>
        <v>0.10123837709435923</v>
      </c>
      <c r="HP418" s="61">
        <f t="shared" si="1408"/>
        <v>0.1045337379692946</v>
      </c>
      <c r="HQ418" s="61">
        <f t="shared" si="1408"/>
        <v>0.10036837490310486</v>
      </c>
      <c r="HR418" s="61">
        <f t="shared" si="1408"/>
        <v>0.11809307825764011</v>
      </c>
      <c r="HS418" s="61">
        <f t="shared" si="1408"/>
        <v>0.1185742365497076</v>
      </c>
      <c r="HT418" s="61">
        <f t="shared" si="1408"/>
        <v>0.13676485961125009</v>
      </c>
      <c r="HU418" s="61">
        <f t="shared" si="1408"/>
        <v>0.14004903792412587</v>
      </c>
      <c r="HV418" s="61">
        <f t="shared" si="1408"/>
        <v>0.11102658613971966</v>
      </c>
      <c r="HW418" s="61">
        <f t="shared" si="1408"/>
        <v>0.10303133269636809</v>
      </c>
      <c r="HX418" s="61"/>
      <c r="HY418" s="61"/>
      <c r="HZ418" s="61"/>
      <c r="IA418" s="61"/>
      <c r="IB418" s="61"/>
      <c r="IC418" s="61"/>
      <c r="ID418" s="61"/>
      <c r="IE418" s="61"/>
      <c r="IF418" s="61"/>
      <c r="IG418" s="61">
        <f t="shared" ref="IG418" si="1409">AVERAGE(IG2:IG412)</f>
        <v>0.33016930010866025</v>
      </c>
      <c r="IH418" s="61">
        <f t="shared" ref="IH418" si="1410">AVERAGE(IH2:IH412)</f>
        <v>0.35523375176461325</v>
      </c>
      <c r="II418" s="61">
        <f t="shared" ref="II418:IR418" si="1411">AVERAGE(II2:II412)</f>
        <v>0.33473179732850267</v>
      </c>
      <c r="IJ418" s="61">
        <f t="shared" si="1411"/>
        <v>0.33579004574352178</v>
      </c>
      <c r="IK418" s="61">
        <f t="shared" si="1411"/>
        <v>0.34419722721080603</v>
      </c>
      <c r="IL418" s="61">
        <f t="shared" si="1411"/>
        <v>0.34651947197174626</v>
      </c>
      <c r="IM418" s="61">
        <f t="shared" si="1411"/>
        <v>0.35626722976649722</v>
      </c>
      <c r="IN418" s="61">
        <f t="shared" si="1411"/>
        <v>0.35800130331353164</v>
      </c>
      <c r="IO418" s="61">
        <f t="shared" si="1411"/>
        <v>0.34443458401467009</v>
      </c>
      <c r="IP418" s="61">
        <f t="shared" si="1411"/>
        <v>0.32863577049728776</v>
      </c>
      <c r="IQ418" s="61">
        <f t="shared" si="1411"/>
        <v>0.32926903032138366</v>
      </c>
      <c r="IR418" s="61">
        <f t="shared" si="1411"/>
        <v>0.31240779661437679</v>
      </c>
      <c r="IS418" s="61"/>
      <c r="IT418" s="61"/>
      <c r="IU418" s="61"/>
      <c r="IV418" s="61"/>
      <c r="IW418" s="61"/>
      <c r="IX418" s="61"/>
      <c r="IY418" s="61"/>
      <c r="IZ418" s="61"/>
      <c r="JA418" s="61"/>
      <c r="JB418" s="61" t="e">
        <f t="shared" ref="JB418" si="1412">AVERAGE(JB2:JB412)</f>
        <v>#DIV/0!</v>
      </c>
      <c r="JC418" s="61">
        <f>AVERAGE(JC2:JC412)</f>
        <v>4.1073357425352501E-2</v>
      </c>
      <c r="JD418" s="61">
        <f t="shared" ref="JD418:JM418" si="1413">AVERAGE(JD2:JD412)</f>
        <v>4.5465790685691981E-2</v>
      </c>
      <c r="JE418" s="61">
        <f t="shared" si="1413"/>
        <v>5.0985659682041794E-2</v>
      </c>
      <c r="JF418" s="61">
        <f t="shared" si="1413"/>
        <v>4.0283544234126542E-2</v>
      </c>
      <c r="JG418" s="61">
        <f t="shared" si="1413"/>
        <v>4.3257053372267457E-2</v>
      </c>
      <c r="JH418" s="61">
        <f t="shared" si="1413"/>
        <v>4.593832474310694E-2</v>
      </c>
      <c r="JI418" s="61">
        <f t="shared" si="1413"/>
        <v>5.5440996439015351E-2</v>
      </c>
      <c r="JJ418" s="61">
        <f t="shared" si="1413"/>
        <v>4.739212292976111E-2</v>
      </c>
      <c r="JK418" s="61">
        <f t="shared" si="1413"/>
        <v>4.1692512494574716E-2</v>
      </c>
      <c r="JL418" s="61">
        <f t="shared" si="1413"/>
        <v>3.7106892171310753E-2</v>
      </c>
      <c r="JM418" s="61">
        <f t="shared" si="1413"/>
        <v>4.1032126797678398E-2</v>
      </c>
      <c r="JN418" s="61"/>
      <c r="JO418" s="61"/>
      <c r="JP418" s="61"/>
      <c r="JQ418" s="61"/>
      <c r="JR418" s="61"/>
      <c r="JS418" s="61"/>
      <c r="JT418" s="61"/>
      <c r="JU418" s="61"/>
      <c r="JV418" s="61"/>
      <c r="JW418" s="198">
        <f t="shared" ref="JW418" si="1414">AVERAGE(JW2:JW412)</f>
        <v>1.2836615786273224</v>
      </c>
      <c r="JX418" s="198">
        <f t="shared" ref="JX418" si="1415">AVERAGE(JX2:JX412)</f>
        <v>2.2016020357266273</v>
      </c>
      <c r="JY418" s="198">
        <f t="shared" ref="JY418:KH418" si="1416">AVERAGE(JY2:JY412)</f>
        <v>2.0512278559862853</v>
      </c>
      <c r="JZ418" s="198">
        <f t="shared" si="1416"/>
        <v>1.9799247186693509</v>
      </c>
      <c r="KA418" s="198">
        <f t="shared" si="1416"/>
        <v>1.7552766692097588</v>
      </c>
      <c r="KB418" s="198">
        <f t="shared" si="1416"/>
        <v>1.8671525596087652</v>
      </c>
      <c r="KC418" s="198">
        <f t="shared" si="1416"/>
        <v>1.7664881607770084</v>
      </c>
      <c r="KD418" s="198">
        <f t="shared" si="1416"/>
        <v>1.7390897298641699</v>
      </c>
      <c r="KE418" s="198">
        <f t="shared" si="1416"/>
        <v>1.8673578433536011</v>
      </c>
      <c r="KF418" s="198">
        <f t="shared" si="1416"/>
        <v>2.0464275576824349</v>
      </c>
      <c r="KG418" s="198">
        <f t="shared" si="1416"/>
        <v>1.8790652702082271</v>
      </c>
      <c r="KH418" s="198">
        <f t="shared" si="1416"/>
        <v>1.9194154703850645</v>
      </c>
      <c r="KI418" s="198"/>
      <c r="KJ418" s="198"/>
      <c r="KK418" s="62"/>
      <c r="KL418" s="62"/>
      <c r="KM418" s="62"/>
      <c r="KN418" s="62"/>
      <c r="KO418" s="62"/>
      <c r="KP418" s="62"/>
      <c r="KQ418" s="62"/>
      <c r="KR418" s="198" t="e">
        <f t="shared" ref="KR418" si="1417">AVERAGE(KR2:KR412)</f>
        <v>#DIV/0!</v>
      </c>
      <c r="KS418" s="198">
        <f t="shared" ref="KS418" si="1418">AVERAGE(KS2:KS412)</f>
        <v>0.17951119691109541</v>
      </c>
      <c r="KT418" s="198">
        <f t="shared" ref="KT418:LC418" si="1419">AVERAGE(KT2:KT412)</f>
        <v>0.19253925375897471</v>
      </c>
      <c r="KU418" s="198">
        <f t="shared" si="1419"/>
        <v>0.17280785827488415</v>
      </c>
      <c r="KV418" s="198">
        <f t="shared" si="1419"/>
        <v>0.1580116827765585</v>
      </c>
      <c r="KW418" s="198">
        <f t="shared" si="1419"/>
        <v>0.1416249754037649</v>
      </c>
      <c r="KX418" s="198">
        <f t="shared" si="1419"/>
        <v>0.17030294983763219</v>
      </c>
      <c r="KY418" s="198">
        <f t="shared" si="1419"/>
        <v>0.20688643956084524</v>
      </c>
      <c r="KZ418" s="198">
        <f t="shared" si="1419"/>
        <v>0.2341479300200951</v>
      </c>
      <c r="LA418" s="198">
        <f t="shared" si="1419"/>
        <v>0.13379433889455672</v>
      </c>
      <c r="LB418" s="198">
        <f t="shared" si="1419"/>
        <v>0.10088953212049162</v>
      </c>
      <c r="LC418" s="199">
        <f t="shared" si="1419"/>
        <v>0.11184528563463232</v>
      </c>
    </row>
    <row r="419" spans="1:315" s="1" customFormat="1" x14ac:dyDescent="0.3">
      <c r="B419" s="11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3"/>
      <c r="T419" s="3"/>
      <c r="U419" s="3"/>
      <c r="V419" s="3"/>
      <c r="W419" s="3"/>
      <c r="X419" s="3"/>
      <c r="Y419" s="7"/>
      <c r="Z419" s="7"/>
      <c r="AA419" s="7"/>
      <c r="AB419" s="7"/>
      <c r="AC419" s="7"/>
      <c r="AD419" s="7"/>
      <c r="AE419" s="7"/>
      <c r="AF419" s="7"/>
      <c r="AG419" s="7"/>
      <c r="AH419" s="3"/>
      <c r="AI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Q419" s="35"/>
      <c r="DR419" s="35"/>
      <c r="DS419" s="35"/>
      <c r="DT419" s="35"/>
      <c r="DU419" s="35"/>
      <c r="DV419" s="35"/>
      <c r="DW419" s="35"/>
      <c r="DX419" s="35"/>
      <c r="DY419" s="35"/>
      <c r="EU419" s="35"/>
      <c r="EV419" s="35"/>
      <c r="EW419" s="35"/>
      <c r="EX419" s="35"/>
      <c r="EY419" s="35"/>
      <c r="EZ419" s="35"/>
      <c r="FA419" s="35"/>
      <c r="FB419" s="35"/>
      <c r="FC419" s="35"/>
      <c r="FD419" s="35"/>
      <c r="FE419" s="35"/>
      <c r="FF419" s="35"/>
    </row>
    <row r="420" spans="1:315" s="1" customFormat="1" x14ac:dyDescent="0.3">
      <c r="A420" s="39" t="s">
        <v>482</v>
      </c>
      <c r="B420" s="11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3"/>
      <c r="T420" s="3"/>
      <c r="U420" s="3"/>
      <c r="V420" s="3"/>
      <c r="W420" s="3"/>
      <c r="X420" s="3"/>
      <c r="Y420" s="7"/>
      <c r="Z420" s="7"/>
      <c r="AA420" s="7"/>
      <c r="AB420" s="7"/>
      <c r="AC420" s="7"/>
      <c r="AD420" s="7"/>
      <c r="AE420" s="7"/>
      <c r="AF420" s="7"/>
      <c r="AG420" s="7"/>
      <c r="AH420" s="3"/>
      <c r="AI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Q420" s="35"/>
      <c r="DR420" s="35"/>
      <c r="DS420" s="35"/>
      <c r="DT420" s="35"/>
      <c r="DU420" s="35"/>
      <c r="DV420" s="35"/>
      <c r="DW420" s="35"/>
      <c r="DX420" s="35"/>
      <c r="DY420" s="35"/>
      <c r="EU420" s="35"/>
      <c r="EV420" s="35"/>
      <c r="EW420" s="35"/>
      <c r="EX420" s="35"/>
      <c r="EY420" s="35"/>
      <c r="EZ420" s="35"/>
      <c r="FA420" s="35"/>
      <c r="FB420" s="35"/>
      <c r="FC420" s="35"/>
      <c r="FD420" s="35"/>
      <c r="FE420" s="35"/>
      <c r="FF420" s="35"/>
    </row>
    <row r="421" spans="1:315" s="1" customFormat="1" ht="16.2" thickBot="1" x14ac:dyDescent="0.35">
      <c r="B421" s="11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3"/>
      <c r="T421" s="3"/>
      <c r="U421" s="3"/>
      <c r="V421" s="3"/>
      <c r="W421" s="3"/>
      <c r="X421" s="3"/>
      <c r="Y421" s="7"/>
      <c r="Z421" s="7"/>
      <c r="AA421" s="7"/>
      <c r="AB421" s="7"/>
      <c r="AC421" s="7"/>
      <c r="AD421" s="7"/>
      <c r="AE421" s="7"/>
      <c r="AF421" s="7"/>
      <c r="AG421" s="7"/>
      <c r="AH421" s="3"/>
      <c r="AI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Q421" s="35"/>
      <c r="DR421" s="35"/>
      <c r="DS421" s="35"/>
      <c r="DT421" s="35"/>
      <c r="DU421" s="35"/>
      <c r="DV421" s="35"/>
      <c r="DW421" s="35"/>
      <c r="DX421" s="35"/>
      <c r="DY421" s="35"/>
      <c r="EU421" s="35"/>
      <c r="EV421" s="35"/>
      <c r="EW421" s="35"/>
      <c r="EX421" s="35"/>
      <c r="EY421" s="35"/>
      <c r="EZ421" s="35"/>
      <c r="FA421" s="35"/>
      <c r="FB421" s="35"/>
      <c r="FC421" s="35"/>
      <c r="FD421" s="35"/>
      <c r="FE421" s="35"/>
      <c r="FF421" s="35"/>
    </row>
    <row r="422" spans="1:315" s="1" customFormat="1" ht="16.2" thickBot="1" x14ac:dyDescent="0.35">
      <c r="A422" s="150" t="s">
        <v>712</v>
      </c>
      <c r="B422" s="151"/>
      <c r="C422" s="157"/>
      <c r="D422" s="331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3"/>
      <c r="T422" s="3"/>
      <c r="U422" s="3"/>
      <c r="V422" s="3"/>
      <c r="W422" s="3"/>
      <c r="X422" s="3"/>
      <c r="Y422" s="63" t="s">
        <v>483</v>
      </c>
      <c r="Z422" s="64">
        <v>2023</v>
      </c>
      <c r="AA422" s="64">
        <v>2022</v>
      </c>
      <c r="AB422" s="64">
        <v>2021</v>
      </c>
      <c r="AC422" s="64">
        <v>2020</v>
      </c>
      <c r="AD422" s="64">
        <v>2019</v>
      </c>
      <c r="AE422" s="65">
        <v>2018</v>
      </c>
      <c r="AF422" s="116"/>
      <c r="AG422" s="116"/>
      <c r="AH422" s="116"/>
      <c r="AI422" s="7"/>
      <c r="AK422" s="7"/>
      <c r="AL422" s="7"/>
      <c r="AM422" s="7"/>
      <c r="AN422" s="7"/>
      <c r="AO422" s="7"/>
      <c r="AP422" s="7"/>
      <c r="AQ422" s="7"/>
      <c r="AR422" s="7"/>
      <c r="AS422" s="7"/>
      <c r="AT422" s="63" t="s">
        <v>484</v>
      </c>
      <c r="AU422" s="64">
        <v>2023</v>
      </c>
      <c r="AV422" s="64">
        <v>2022</v>
      </c>
      <c r="AW422" s="64">
        <v>2021</v>
      </c>
      <c r="AX422" s="64">
        <v>2020</v>
      </c>
      <c r="AY422" s="64">
        <v>2019</v>
      </c>
      <c r="AZ422" s="65">
        <v>2018</v>
      </c>
      <c r="BA422" s="116"/>
      <c r="BB422" s="116"/>
      <c r="BC422" s="116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63" t="s">
        <v>485</v>
      </c>
      <c r="BP422" s="64">
        <v>2023</v>
      </c>
      <c r="BQ422" s="64">
        <v>2022</v>
      </c>
      <c r="BR422" s="64">
        <v>2021</v>
      </c>
      <c r="BS422" s="64">
        <v>2020</v>
      </c>
      <c r="BT422" s="64">
        <v>2019</v>
      </c>
      <c r="BU422" s="65">
        <v>2018</v>
      </c>
      <c r="BV422" s="116"/>
      <c r="BW422" s="116"/>
      <c r="BX422" s="116"/>
      <c r="BY422" s="7"/>
      <c r="CA422" s="7"/>
      <c r="CB422" s="7"/>
      <c r="CC422" s="7"/>
      <c r="CD422" s="7"/>
      <c r="CE422" s="7"/>
      <c r="CF422" s="7"/>
      <c r="CG422" s="7"/>
      <c r="CH422" s="7"/>
      <c r="CI422" s="7"/>
      <c r="CJ422" s="63" t="s">
        <v>486</v>
      </c>
      <c r="CK422" s="64">
        <v>2023</v>
      </c>
      <c r="CL422" s="64">
        <v>2022</v>
      </c>
      <c r="CM422" s="64">
        <v>2021</v>
      </c>
      <c r="CN422" s="64">
        <v>2020</v>
      </c>
      <c r="CO422" s="64">
        <v>2019</v>
      </c>
      <c r="CP422" s="65">
        <v>2018</v>
      </c>
      <c r="CQ422" s="116"/>
      <c r="CR422" s="116"/>
      <c r="CS422" s="116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63" t="s">
        <v>487</v>
      </c>
      <c r="DF422" s="64">
        <v>2023</v>
      </c>
      <c r="DG422" s="64">
        <v>2022</v>
      </c>
      <c r="DH422" s="64">
        <v>2021</v>
      </c>
      <c r="DI422" s="64">
        <v>2020</v>
      </c>
      <c r="DJ422" s="64">
        <v>2019</v>
      </c>
      <c r="DK422" s="65">
        <v>2018</v>
      </c>
      <c r="DL422" s="116"/>
      <c r="DM422" s="116"/>
      <c r="DN422" s="116"/>
      <c r="DO422" s="7"/>
      <c r="DQ422" s="35"/>
      <c r="DR422" s="35"/>
      <c r="DS422" s="35"/>
      <c r="DT422" s="35"/>
      <c r="DU422" s="35"/>
      <c r="DV422" s="35"/>
      <c r="DW422" s="35"/>
      <c r="DX422" s="35"/>
      <c r="DY422" s="35"/>
      <c r="DZ422" s="63" t="s">
        <v>488</v>
      </c>
      <c r="EA422" s="64">
        <v>2023</v>
      </c>
      <c r="EB422" s="64">
        <v>2022</v>
      </c>
      <c r="EC422" s="64">
        <v>2021</v>
      </c>
      <c r="ED422" s="64">
        <v>2020</v>
      </c>
      <c r="EE422" s="64">
        <v>2019</v>
      </c>
      <c r="EF422" s="65">
        <v>2018</v>
      </c>
      <c r="EG422" s="116"/>
      <c r="EH422" s="116"/>
      <c r="EI422" s="116"/>
      <c r="EU422" s="63" t="s">
        <v>489</v>
      </c>
      <c r="EV422" s="64">
        <v>2023</v>
      </c>
      <c r="EW422" s="64">
        <v>2022</v>
      </c>
      <c r="EX422" s="64">
        <v>2021</v>
      </c>
      <c r="EY422" s="64">
        <v>2020</v>
      </c>
      <c r="EZ422" s="64">
        <v>2019</v>
      </c>
      <c r="FA422" s="65">
        <v>2018</v>
      </c>
      <c r="FB422" s="116"/>
      <c r="FC422" s="116"/>
      <c r="FD422" s="116"/>
      <c r="FE422" s="35"/>
      <c r="FF422" s="35"/>
      <c r="FP422" s="63" t="s">
        <v>490</v>
      </c>
      <c r="FQ422" s="64">
        <v>2023</v>
      </c>
      <c r="FR422" s="64">
        <v>2022</v>
      </c>
      <c r="FS422" s="64">
        <v>2021</v>
      </c>
      <c r="FT422" s="64">
        <v>2020</v>
      </c>
      <c r="FU422" s="64">
        <v>2019</v>
      </c>
      <c r="FV422" s="65">
        <v>2018</v>
      </c>
      <c r="FW422" s="116"/>
      <c r="FX422" s="116"/>
      <c r="FY422" s="116"/>
      <c r="GE422" s="107" t="s">
        <v>109</v>
      </c>
      <c r="GF422" s="137">
        <f>COUNTIF(GE2:GE412,GE422)</f>
        <v>16</v>
      </c>
      <c r="GG422" s="565">
        <f>(GF422+GF423+GF424)/GF429</f>
        <v>0.64603960396039606</v>
      </c>
      <c r="GR422" s="63" t="s">
        <v>491</v>
      </c>
      <c r="GS422" s="64">
        <v>2023</v>
      </c>
      <c r="GT422" s="64">
        <v>2022</v>
      </c>
      <c r="GU422" s="64">
        <v>2021</v>
      </c>
      <c r="GV422" s="64">
        <v>2020</v>
      </c>
      <c r="GW422" s="64">
        <v>2019</v>
      </c>
      <c r="GX422" s="65">
        <v>2018</v>
      </c>
      <c r="GY422" s="116"/>
      <c r="GZ422" s="116"/>
      <c r="HA422" s="116"/>
      <c r="HL422" s="63" t="s">
        <v>492</v>
      </c>
      <c r="HM422" s="64">
        <v>2023</v>
      </c>
      <c r="HN422" s="64">
        <v>2022</v>
      </c>
      <c r="HO422" s="64">
        <v>2021</v>
      </c>
      <c r="HP422" s="64">
        <v>2020</v>
      </c>
      <c r="HQ422" s="64">
        <v>2019</v>
      </c>
      <c r="HR422" s="65">
        <v>2018</v>
      </c>
      <c r="HS422" s="116"/>
      <c r="HT422" s="116"/>
      <c r="HU422" s="116"/>
      <c r="IF422" s="63" t="s">
        <v>493</v>
      </c>
      <c r="IG422" s="64">
        <v>2023</v>
      </c>
      <c r="IH422" s="64">
        <v>2022</v>
      </c>
      <c r="II422" s="64">
        <v>2021</v>
      </c>
      <c r="IJ422" s="64">
        <v>2020</v>
      </c>
      <c r="IK422" s="64">
        <v>2019</v>
      </c>
      <c r="IL422" s="65">
        <v>2018</v>
      </c>
      <c r="IM422" s="116"/>
      <c r="IN422" s="116"/>
      <c r="IO422" s="116"/>
      <c r="JA422" s="63" t="s">
        <v>494</v>
      </c>
      <c r="JB422" s="64">
        <v>2023</v>
      </c>
      <c r="JC422" s="64">
        <v>2022</v>
      </c>
      <c r="JD422" s="64">
        <v>2021</v>
      </c>
      <c r="JE422" s="64">
        <v>2020</v>
      </c>
      <c r="JF422" s="64">
        <v>2019</v>
      </c>
      <c r="JG422" s="65">
        <v>2018</v>
      </c>
      <c r="JH422" s="116"/>
      <c r="JI422" s="116"/>
      <c r="JJ422" s="116"/>
      <c r="JV422" s="63" t="s">
        <v>495</v>
      </c>
      <c r="JW422" s="64">
        <v>2023</v>
      </c>
      <c r="JX422" s="64">
        <v>2022</v>
      </c>
      <c r="JY422" s="64">
        <v>2021</v>
      </c>
      <c r="JZ422" s="64">
        <v>2020</v>
      </c>
      <c r="KA422" s="64">
        <v>2019</v>
      </c>
      <c r="KB422" s="65">
        <v>2018</v>
      </c>
      <c r="KC422" s="116"/>
      <c r="KD422" s="116"/>
      <c r="KE422" s="116"/>
      <c r="KQ422" s="63" t="s">
        <v>496</v>
      </c>
      <c r="KR422" s="64">
        <v>2023</v>
      </c>
      <c r="KS422" s="64">
        <v>2022</v>
      </c>
      <c r="KT422" s="64">
        <v>2021</v>
      </c>
      <c r="KU422" s="64">
        <v>2020</v>
      </c>
      <c r="KV422" s="64">
        <v>2019</v>
      </c>
      <c r="KW422" s="65">
        <v>2018</v>
      </c>
      <c r="KX422" s="116"/>
      <c r="KY422" s="116"/>
      <c r="KZ422" s="116"/>
    </row>
    <row r="423" spans="1:315" s="1" customFormat="1" x14ac:dyDescent="0.3">
      <c r="A423" s="1" t="s">
        <v>93</v>
      </c>
      <c r="B423" s="4">
        <f>COUNTIF(Tabel1[Region],A423)</f>
        <v>36</v>
      </c>
      <c r="C423" s="152">
        <f>B423/$B$428</f>
        <v>8.9775561097256859E-2</v>
      </c>
      <c r="D423" s="33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3"/>
      <c r="T423" s="3"/>
      <c r="U423" s="3"/>
      <c r="V423" s="3"/>
      <c r="W423" s="3"/>
      <c r="X423" s="3"/>
      <c r="Y423" s="66" t="s">
        <v>497</v>
      </c>
      <c r="Z423" s="46">
        <f t="shared" ref="Z423:AE423" si="1420">COUNTIF(Q2:Q412,"&gt;0")</f>
        <v>5</v>
      </c>
      <c r="AA423" s="46">
        <f t="shared" si="1420"/>
        <v>132</v>
      </c>
      <c r="AB423" s="46">
        <f t="shared" si="1420"/>
        <v>129</v>
      </c>
      <c r="AC423" s="46">
        <f t="shared" si="1420"/>
        <v>100</v>
      </c>
      <c r="AD423" s="46">
        <f t="shared" si="1420"/>
        <v>103</v>
      </c>
      <c r="AE423" s="67">
        <f t="shared" si="1420"/>
        <v>116</v>
      </c>
      <c r="AI423" s="7"/>
      <c r="AK423" s="7"/>
      <c r="AL423" s="7"/>
      <c r="AM423" s="7"/>
      <c r="AN423" s="7"/>
      <c r="AO423" s="7"/>
      <c r="AP423" s="7"/>
      <c r="AQ423" s="7"/>
      <c r="AR423" s="7"/>
      <c r="AS423" s="7"/>
      <c r="AT423" s="66" t="s">
        <v>497</v>
      </c>
      <c r="AU423" s="46">
        <f t="shared" ref="AU423:AZ423" si="1421">COUNTIF(AL2:AL412,"&gt;0")</f>
        <v>29</v>
      </c>
      <c r="AV423" s="46">
        <f t="shared" si="1421"/>
        <v>222</v>
      </c>
      <c r="AW423" s="46">
        <f t="shared" si="1421"/>
        <v>251</v>
      </c>
      <c r="AX423" s="46">
        <f t="shared" si="1421"/>
        <v>241</v>
      </c>
      <c r="AY423" s="46">
        <f t="shared" si="1421"/>
        <v>230</v>
      </c>
      <c r="AZ423" s="67">
        <f t="shared" si="1421"/>
        <v>239</v>
      </c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66" t="s">
        <v>497</v>
      </c>
      <c r="BP423" s="46">
        <f t="shared" ref="BP423:BU423" si="1422">COUNTIF(BG2:BG412,"&gt;0")</f>
        <v>67</v>
      </c>
      <c r="BQ423" s="46">
        <f t="shared" si="1422"/>
        <v>200</v>
      </c>
      <c r="BR423" s="46">
        <f t="shared" si="1422"/>
        <v>226</v>
      </c>
      <c r="BS423" s="46">
        <f t="shared" si="1422"/>
        <v>235</v>
      </c>
      <c r="BT423" s="46">
        <f t="shared" si="1422"/>
        <v>202</v>
      </c>
      <c r="BU423" s="67">
        <f t="shared" si="1422"/>
        <v>205</v>
      </c>
      <c r="BY423" s="7"/>
      <c r="CA423" s="7"/>
      <c r="CB423" s="7"/>
      <c r="CC423" s="7"/>
      <c r="CD423" s="7"/>
      <c r="CE423" s="7"/>
      <c r="CF423" s="7"/>
      <c r="CG423" s="7"/>
      <c r="CH423" s="7"/>
      <c r="CI423" s="7"/>
      <c r="CJ423" s="66" t="s">
        <v>497</v>
      </c>
      <c r="CK423" s="46">
        <f t="shared" ref="CK423:CP423" si="1423">COUNTIF(CB2:CB412,"&gt;0")</f>
        <v>69</v>
      </c>
      <c r="CL423" s="46">
        <f t="shared" si="1423"/>
        <v>191</v>
      </c>
      <c r="CM423" s="46">
        <f t="shared" si="1423"/>
        <v>233</v>
      </c>
      <c r="CN423" s="46">
        <f t="shared" si="1423"/>
        <v>229</v>
      </c>
      <c r="CO423" s="46">
        <f t="shared" si="1423"/>
        <v>208</v>
      </c>
      <c r="CP423" s="67">
        <f t="shared" si="1423"/>
        <v>205</v>
      </c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66" t="s">
        <v>497</v>
      </c>
      <c r="DF423" s="46">
        <f t="shared" ref="DF423:DK423" si="1424">COUNTIF(CW2:CW412,"&gt;0")</f>
        <v>69</v>
      </c>
      <c r="DG423" s="46">
        <f t="shared" si="1424"/>
        <v>188</v>
      </c>
      <c r="DH423" s="46">
        <f t="shared" si="1424"/>
        <v>231</v>
      </c>
      <c r="DI423" s="46">
        <f t="shared" si="1424"/>
        <v>236</v>
      </c>
      <c r="DJ423" s="46">
        <f t="shared" si="1424"/>
        <v>202</v>
      </c>
      <c r="DK423" s="67">
        <f t="shared" si="1424"/>
        <v>206</v>
      </c>
      <c r="DO423" s="7"/>
      <c r="DQ423" s="35"/>
      <c r="DR423" s="35"/>
      <c r="DS423" s="35"/>
      <c r="DT423" s="35"/>
      <c r="DU423" s="35"/>
      <c r="DV423" s="35"/>
      <c r="DW423" s="35"/>
      <c r="DX423" s="35"/>
      <c r="DY423" s="35"/>
      <c r="DZ423" s="66" t="s">
        <v>497</v>
      </c>
      <c r="EA423" s="46">
        <f t="shared" ref="EA423:EF423" si="1425">COUNTIF(DR2:DR412,"&gt;0")</f>
        <v>29</v>
      </c>
      <c r="EB423" s="46">
        <f t="shared" si="1425"/>
        <v>242</v>
      </c>
      <c r="EC423" s="46">
        <f t="shared" si="1425"/>
        <v>273</v>
      </c>
      <c r="ED423" s="46">
        <f t="shared" si="1425"/>
        <v>269</v>
      </c>
      <c r="EE423" s="46">
        <f t="shared" si="1425"/>
        <v>270</v>
      </c>
      <c r="EF423" s="67">
        <f t="shared" si="1425"/>
        <v>254</v>
      </c>
      <c r="EU423" s="66" t="s">
        <v>497</v>
      </c>
      <c r="EV423" s="46">
        <f t="shared" ref="EV423:FA423" si="1426">COUNTIF(EM2:EM412,"&gt;0")</f>
        <v>17</v>
      </c>
      <c r="EW423" s="46">
        <f t="shared" si="1426"/>
        <v>214</v>
      </c>
      <c r="EX423" s="46">
        <f t="shared" si="1426"/>
        <v>258</v>
      </c>
      <c r="EY423" s="46">
        <f t="shared" si="1426"/>
        <v>275</v>
      </c>
      <c r="EZ423" s="46">
        <f t="shared" si="1426"/>
        <v>232</v>
      </c>
      <c r="FA423" s="67">
        <f t="shared" si="1426"/>
        <v>244</v>
      </c>
      <c r="FE423" s="35"/>
      <c r="FF423" s="35"/>
      <c r="FP423" s="66" t="s">
        <v>497</v>
      </c>
      <c r="FQ423" s="46">
        <f t="shared" ref="FQ423:FV423" si="1427">COUNTIF(FH2:FH412,"&gt;0")</f>
        <v>10</v>
      </c>
      <c r="FR423" s="46">
        <f t="shared" si="1427"/>
        <v>225</v>
      </c>
      <c r="FS423" s="46">
        <f t="shared" si="1427"/>
        <v>226</v>
      </c>
      <c r="FT423" s="46">
        <f t="shared" si="1427"/>
        <v>191</v>
      </c>
      <c r="FU423" s="46">
        <f t="shared" si="1427"/>
        <v>211</v>
      </c>
      <c r="FV423" s="67">
        <f t="shared" si="1427"/>
        <v>229</v>
      </c>
      <c r="GE423" s="108" t="s">
        <v>81</v>
      </c>
      <c r="GF423" s="136">
        <f>COUNTIF(GE2:GE412,GE423)</f>
        <v>232</v>
      </c>
      <c r="GG423" s="566"/>
      <c r="GR423" s="66" t="s">
        <v>497</v>
      </c>
      <c r="GS423" s="46">
        <f t="shared" ref="GS423:GX423" si="1428">COUNTIF(GJ2:GJ412,"&gt;0")</f>
        <v>55</v>
      </c>
      <c r="GT423" s="46">
        <f t="shared" si="1428"/>
        <v>153</v>
      </c>
      <c r="GU423" s="46">
        <f t="shared" si="1428"/>
        <v>200</v>
      </c>
      <c r="GV423" s="46">
        <f t="shared" si="1428"/>
        <v>194</v>
      </c>
      <c r="GW423" s="46">
        <f t="shared" si="1428"/>
        <v>166</v>
      </c>
      <c r="GX423" s="67">
        <f t="shared" si="1428"/>
        <v>167</v>
      </c>
      <c r="HL423" s="66" t="s">
        <v>497</v>
      </c>
      <c r="HM423" s="46">
        <f t="shared" ref="HM423:HR423" si="1429">COUNTIF(HD2:HD412,"&gt;0")</f>
        <v>67</v>
      </c>
      <c r="HN423" s="46">
        <f t="shared" si="1429"/>
        <v>183</v>
      </c>
      <c r="HO423" s="46">
        <f t="shared" si="1429"/>
        <v>200</v>
      </c>
      <c r="HP423" s="46">
        <f t="shared" si="1429"/>
        <v>219</v>
      </c>
      <c r="HQ423" s="46">
        <f t="shared" si="1429"/>
        <v>172</v>
      </c>
      <c r="HR423" s="67">
        <f t="shared" si="1429"/>
        <v>176</v>
      </c>
      <c r="IF423" s="66" t="s">
        <v>497</v>
      </c>
      <c r="IG423" s="46">
        <f t="shared" ref="IG423:IL423" si="1430">COUNTIF(HX2:HX412,"&gt;0")</f>
        <v>17</v>
      </c>
      <c r="IH423" s="46">
        <f t="shared" si="1430"/>
        <v>209</v>
      </c>
      <c r="II423" s="46">
        <f t="shared" si="1430"/>
        <v>212</v>
      </c>
      <c r="IJ423" s="46">
        <f t="shared" si="1430"/>
        <v>184</v>
      </c>
      <c r="IK423" s="46">
        <f t="shared" si="1430"/>
        <v>225</v>
      </c>
      <c r="IL423" s="67">
        <f t="shared" si="1430"/>
        <v>188</v>
      </c>
      <c r="JA423" s="66" t="s">
        <v>497</v>
      </c>
      <c r="JB423" s="46">
        <f t="shared" ref="JB423:JG423" si="1431">COUNTIF(IS2:IS412,"&gt;0")</f>
        <v>22</v>
      </c>
      <c r="JC423" s="46">
        <f t="shared" si="1431"/>
        <v>67</v>
      </c>
      <c r="JD423" s="46">
        <f t="shared" si="1431"/>
        <v>85</v>
      </c>
      <c r="JE423" s="46">
        <f t="shared" si="1431"/>
        <v>113</v>
      </c>
      <c r="JF423" s="46">
        <f t="shared" si="1431"/>
        <v>80</v>
      </c>
      <c r="JG423" s="67">
        <f t="shared" si="1431"/>
        <v>82</v>
      </c>
      <c r="JV423" s="66" t="s">
        <v>497</v>
      </c>
      <c r="JW423" s="46">
        <f t="shared" ref="JW423:KB423" si="1432">COUNTIF(JN2:JN412,"&gt;0")</f>
        <v>3</v>
      </c>
      <c r="JX423" s="46">
        <f t="shared" si="1432"/>
        <v>110</v>
      </c>
      <c r="JY423" s="46">
        <f t="shared" si="1432"/>
        <v>112</v>
      </c>
      <c r="JZ423" s="46">
        <f t="shared" si="1432"/>
        <v>104</v>
      </c>
      <c r="KA423" s="46">
        <f t="shared" si="1432"/>
        <v>83</v>
      </c>
      <c r="KB423" s="67">
        <f t="shared" si="1432"/>
        <v>95</v>
      </c>
      <c r="KQ423" s="66" t="s">
        <v>497</v>
      </c>
      <c r="KR423" s="46">
        <f t="shared" ref="KR423:KW423" si="1433">COUNTIF(KI2:KI412,"&gt;0")</f>
        <v>55</v>
      </c>
      <c r="KS423" s="46">
        <f t="shared" si="1433"/>
        <v>168</v>
      </c>
      <c r="KT423" s="46">
        <f t="shared" si="1433"/>
        <v>224</v>
      </c>
      <c r="KU423" s="46">
        <f t="shared" si="1433"/>
        <v>209</v>
      </c>
      <c r="KV423" s="46">
        <f t="shared" si="1433"/>
        <v>185</v>
      </c>
      <c r="KW423" s="67">
        <f t="shared" si="1433"/>
        <v>181</v>
      </c>
    </row>
    <row r="424" spans="1:315" s="1" customFormat="1" ht="16.2" thickBot="1" x14ac:dyDescent="0.35">
      <c r="A424" s="1" t="s">
        <v>79</v>
      </c>
      <c r="B424" s="4">
        <f>COUNTIF(Tabel1[Region],A424)</f>
        <v>125</v>
      </c>
      <c r="C424" s="153">
        <f>B424/$B$428</f>
        <v>0.3117206982543641</v>
      </c>
      <c r="D424" s="33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3"/>
      <c r="T424" s="3"/>
      <c r="U424" s="3"/>
      <c r="V424" s="3"/>
      <c r="W424" s="3"/>
      <c r="X424" s="3"/>
      <c r="Y424" s="68" t="s">
        <v>498</v>
      </c>
      <c r="Z424" s="69">
        <f t="shared" ref="Z424:AE424" si="1434">COUNTIF(Q2:Q412,"&lt;0")</f>
        <v>162</v>
      </c>
      <c r="AA424" s="69">
        <f t="shared" si="1434"/>
        <v>44</v>
      </c>
      <c r="AB424" s="69">
        <f t="shared" si="1434"/>
        <v>49</v>
      </c>
      <c r="AC424" s="69">
        <f t="shared" si="1434"/>
        <v>79</v>
      </c>
      <c r="AD424" s="69">
        <f t="shared" si="1434"/>
        <v>72</v>
      </c>
      <c r="AE424" s="70">
        <f t="shared" si="1434"/>
        <v>52</v>
      </c>
      <c r="AI424" s="7"/>
      <c r="AK424" s="7"/>
      <c r="AL424" s="7"/>
      <c r="AM424" s="7"/>
      <c r="AN424" s="7"/>
      <c r="AO424" s="7"/>
      <c r="AP424" s="7"/>
      <c r="AQ424" s="7"/>
      <c r="AR424" s="7"/>
      <c r="AS424" s="7"/>
      <c r="AT424" s="68" t="s">
        <v>498</v>
      </c>
      <c r="AU424" s="69">
        <f t="shared" ref="AU424:AZ424" si="1435">COUNTIF(AL2:AL412,"&lt;0")</f>
        <v>357</v>
      </c>
      <c r="AV424" s="69">
        <f t="shared" si="1435"/>
        <v>172</v>
      </c>
      <c r="AW424" s="69">
        <f t="shared" si="1435"/>
        <v>145</v>
      </c>
      <c r="AX424" s="69">
        <f t="shared" si="1435"/>
        <v>158</v>
      </c>
      <c r="AY424" s="69">
        <f t="shared" si="1435"/>
        <v>165</v>
      </c>
      <c r="AZ424" s="70">
        <f t="shared" si="1435"/>
        <v>140</v>
      </c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68" t="s">
        <v>498</v>
      </c>
      <c r="BP424" s="69">
        <f t="shared" ref="BP424:BU424" si="1436">COUNTIF(BG2:BG412,"&lt;0")</f>
        <v>320</v>
      </c>
      <c r="BQ424" s="69">
        <f t="shared" si="1436"/>
        <v>194</v>
      </c>
      <c r="BR424" s="69">
        <f t="shared" si="1436"/>
        <v>171</v>
      </c>
      <c r="BS424" s="69">
        <f t="shared" si="1436"/>
        <v>165</v>
      </c>
      <c r="BT424" s="69">
        <f t="shared" si="1436"/>
        <v>194</v>
      </c>
      <c r="BU424" s="70">
        <f t="shared" si="1436"/>
        <v>175</v>
      </c>
      <c r="BY424" s="7"/>
      <c r="CA424" s="7"/>
      <c r="CB424" s="7"/>
      <c r="CC424" s="7"/>
      <c r="CD424" s="7"/>
      <c r="CE424" s="7"/>
      <c r="CF424" s="7"/>
      <c r="CG424" s="7"/>
      <c r="CH424" s="7"/>
      <c r="CI424" s="7"/>
      <c r="CJ424" s="68" t="s">
        <v>498</v>
      </c>
      <c r="CK424" s="69">
        <f t="shared" ref="CK424:CP424" si="1437">COUNTIF(CB2:CB412,"&lt;0")</f>
        <v>317</v>
      </c>
      <c r="CL424" s="69">
        <f t="shared" si="1437"/>
        <v>203</v>
      </c>
      <c r="CM424" s="69">
        <f t="shared" si="1437"/>
        <v>163</v>
      </c>
      <c r="CN424" s="69">
        <f t="shared" si="1437"/>
        <v>171</v>
      </c>
      <c r="CO424" s="69">
        <f t="shared" si="1437"/>
        <v>188</v>
      </c>
      <c r="CP424" s="70">
        <f t="shared" si="1437"/>
        <v>175</v>
      </c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68" t="s">
        <v>498</v>
      </c>
      <c r="DF424" s="69">
        <f t="shared" ref="DF424:DK424" si="1438">COUNTIF(CW2:CW412,"&lt;0")</f>
        <v>317</v>
      </c>
      <c r="DG424" s="69">
        <f t="shared" si="1438"/>
        <v>205</v>
      </c>
      <c r="DH424" s="69">
        <f t="shared" si="1438"/>
        <v>164</v>
      </c>
      <c r="DI424" s="69">
        <f t="shared" si="1438"/>
        <v>164</v>
      </c>
      <c r="DJ424" s="69">
        <f t="shared" si="1438"/>
        <v>194</v>
      </c>
      <c r="DK424" s="70">
        <f t="shared" si="1438"/>
        <v>174</v>
      </c>
      <c r="DO424" s="7"/>
      <c r="DQ424" s="35"/>
      <c r="DR424" s="35"/>
      <c r="DS424" s="35"/>
      <c r="DT424" s="35"/>
      <c r="DU424" s="35"/>
      <c r="DV424" s="35"/>
      <c r="DW424" s="35"/>
      <c r="DX424" s="35"/>
      <c r="DY424" s="35"/>
      <c r="DZ424" s="68" t="s">
        <v>498</v>
      </c>
      <c r="EA424" s="69">
        <f t="shared" ref="EA424:EF424" si="1439">COUNTIF(DR2:DR412,"&lt;0")</f>
        <v>357</v>
      </c>
      <c r="EB424" s="69">
        <f t="shared" si="1439"/>
        <v>151</v>
      </c>
      <c r="EC424" s="69">
        <f t="shared" si="1439"/>
        <v>123</v>
      </c>
      <c r="ED424" s="69">
        <f t="shared" si="1439"/>
        <v>131</v>
      </c>
      <c r="EE424" s="69">
        <f t="shared" si="1439"/>
        <v>126</v>
      </c>
      <c r="EF424" s="70">
        <f t="shared" si="1439"/>
        <v>125</v>
      </c>
      <c r="EU424" s="68" t="s">
        <v>498</v>
      </c>
      <c r="EV424" s="69">
        <f t="shared" ref="EV424:FA424" si="1440">COUNTIF(EM2:EM412,"&lt;0")</f>
        <v>369</v>
      </c>
      <c r="EW424" s="69">
        <f t="shared" si="1440"/>
        <v>179</v>
      </c>
      <c r="EX424" s="69">
        <f t="shared" si="1440"/>
        <v>137</v>
      </c>
      <c r="EY424" s="69">
        <f t="shared" si="1440"/>
        <v>125</v>
      </c>
      <c r="EZ424" s="69">
        <f t="shared" si="1440"/>
        <v>164</v>
      </c>
      <c r="FA424" s="70">
        <f t="shared" si="1440"/>
        <v>136</v>
      </c>
      <c r="FE424" s="35"/>
      <c r="FF424" s="35"/>
      <c r="FP424" s="68" t="s">
        <v>498</v>
      </c>
      <c r="FQ424" s="69">
        <f t="shared" ref="FQ424:FV424" si="1441">COUNTIF(FH2:FH412,"&lt;0")</f>
        <v>371</v>
      </c>
      <c r="FR424" s="69">
        <f t="shared" si="1441"/>
        <v>131</v>
      </c>
      <c r="FS424" s="69">
        <f t="shared" si="1441"/>
        <v>121</v>
      </c>
      <c r="FT424" s="69">
        <f t="shared" si="1441"/>
        <v>168</v>
      </c>
      <c r="FU424" s="69">
        <f t="shared" si="1441"/>
        <v>145</v>
      </c>
      <c r="FV424" s="70">
        <f t="shared" si="1441"/>
        <v>115</v>
      </c>
      <c r="GE424" s="109" t="s">
        <v>106</v>
      </c>
      <c r="GF424" s="135">
        <f>COUNTIF(GE2:GE412,GE424)</f>
        <v>13</v>
      </c>
      <c r="GG424" s="567"/>
      <c r="GR424" s="68" t="s">
        <v>498</v>
      </c>
      <c r="GS424" s="69">
        <f t="shared" ref="GS424:GX424" si="1442">COUNTIF(GJ2:GJ412,"&lt;0")</f>
        <v>316</v>
      </c>
      <c r="GT424" s="69">
        <f t="shared" si="1442"/>
        <v>229</v>
      </c>
      <c r="GU424" s="69">
        <f t="shared" si="1442"/>
        <v>187</v>
      </c>
      <c r="GV424" s="69">
        <f t="shared" si="1442"/>
        <v>198</v>
      </c>
      <c r="GW424" s="69">
        <f t="shared" si="1442"/>
        <v>227</v>
      </c>
      <c r="GX424" s="70">
        <f t="shared" si="1442"/>
        <v>212</v>
      </c>
      <c r="HL424" s="68" t="s">
        <v>498</v>
      </c>
      <c r="HM424" s="69">
        <f t="shared" ref="HM424:HR424" si="1443">COUNTIF(HD2:HD412,"&lt;0")</f>
        <v>319</v>
      </c>
      <c r="HN424" s="69">
        <f t="shared" si="1443"/>
        <v>210</v>
      </c>
      <c r="HO424" s="69">
        <f t="shared" si="1443"/>
        <v>196</v>
      </c>
      <c r="HP424" s="69">
        <f t="shared" si="1443"/>
        <v>181</v>
      </c>
      <c r="HQ424" s="69">
        <f t="shared" si="1443"/>
        <v>224</v>
      </c>
      <c r="HR424" s="70">
        <f t="shared" si="1443"/>
        <v>204</v>
      </c>
      <c r="IF424" s="68" t="s">
        <v>498</v>
      </c>
      <c r="IG424" s="69">
        <f t="shared" ref="IG424:IL424" si="1444">COUNTIF(HX2:HX412,"&lt;0")</f>
        <v>9</v>
      </c>
      <c r="IH424" s="69">
        <f t="shared" si="1444"/>
        <v>177</v>
      </c>
      <c r="II424" s="69">
        <f t="shared" si="1444"/>
        <v>178</v>
      </c>
      <c r="IJ424" s="69">
        <f t="shared" si="1444"/>
        <v>209</v>
      </c>
      <c r="IK424" s="69">
        <f t="shared" si="1444"/>
        <v>169</v>
      </c>
      <c r="IL424" s="70">
        <f t="shared" si="1444"/>
        <v>192</v>
      </c>
      <c r="JA424" s="68" t="s">
        <v>498</v>
      </c>
      <c r="JB424" s="69">
        <f t="shared" ref="JB424:JG424" si="1445">COUNTIF(IS2:IS412,"&lt;0")</f>
        <v>145</v>
      </c>
      <c r="JC424" s="69">
        <f t="shared" si="1445"/>
        <v>100</v>
      </c>
      <c r="JD424" s="69">
        <f t="shared" si="1445"/>
        <v>87</v>
      </c>
      <c r="JE424" s="69">
        <f t="shared" si="1445"/>
        <v>57</v>
      </c>
      <c r="JF424" s="69">
        <f t="shared" si="1445"/>
        <v>91</v>
      </c>
      <c r="JG424" s="70">
        <f t="shared" si="1445"/>
        <v>84</v>
      </c>
      <c r="JV424" s="68" t="s">
        <v>498</v>
      </c>
      <c r="JW424" s="69">
        <f t="shared" ref="JW424:KB424" si="1446">COUNTIF(JN2:JN412,"&lt;0")</f>
        <v>2</v>
      </c>
      <c r="JX424" s="69">
        <f t="shared" si="1446"/>
        <v>62</v>
      </c>
      <c r="JY424" s="69">
        <f t="shared" si="1446"/>
        <v>61</v>
      </c>
      <c r="JZ424" s="69">
        <f t="shared" si="1446"/>
        <v>68</v>
      </c>
      <c r="KA424" s="69">
        <f t="shared" si="1446"/>
        <v>87</v>
      </c>
      <c r="KB424" s="70">
        <f t="shared" si="1446"/>
        <v>70</v>
      </c>
      <c r="KQ424" s="68" t="s">
        <v>498</v>
      </c>
      <c r="KR424" s="69">
        <f t="shared" ref="KR424:KW424" si="1447">COUNTIF(KI2:KI412,"&lt;0")</f>
        <v>329</v>
      </c>
      <c r="KS424" s="69">
        <f t="shared" si="1447"/>
        <v>213</v>
      </c>
      <c r="KT424" s="69">
        <f t="shared" si="1447"/>
        <v>159</v>
      </c>
      <c r="KU424" s="69">
        <f t="shared" si="1447"/>
        <v>176</v>
      </c>
      <c r="KV424" s="69">
        <f t="shared" si="1447"/>
        <v>200</v>
      </c>
      <c r="KW424" s="70">
        <f t="shared" si="1447"/>
        <v>189</v>
      </c>
    </row>
    <row r="425" spans="1:315" s="1" customFormat="1" x14ac:dyDescent="0.3">
      <c r="A425" s="1" t="s">
        <v>82</v>
      </c>
      <c r="B425" s="4">
        <f>COUNTIF(Tabel1[Region],A425)</f>
        <v>70</v>
      </c>
      <c r="C425" s="153">
        <f>B425/$B$428</f>
        <v>0.1745635910224439</v>
      </c>
      <c r="D425" s="33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3"/>
      <c r="T425" s="3"/>
      <c r="U425" s="3"/>
      <c r="V425" s="3"/>
      <c r="W425" s="3"/>
      <c r="X425" s="3"/>
      <c r="Y425" s="71" t="s">
        <v>499</v>
      </c>
      <c r="Z425" s="1">
        <f t="shared" ref="Z425:AE425" si="1448">COUNTIF(Q2:Q412,"=0")</f>
        <v>0</v>
      </c>
      <c r="AA425" s="1">
        <f t="shared" si="1448"/>
        <v>0</v>
      </c>
      <c r="AB425" s="1">
        <f t="shared" si="1448"/>
        <v>0</v>
      </c>
      <c r="AC425" s="1">
        <f t="shared" si="1448"/>
        <v>0</v>
      </c>
      <c r="AD425" s="1">
        <f t="shared" si="1448"/>
        <v>0</v>
      </c>
      <c r="AE425" s="72">
        <f t="shared" si="1448"/>
        <v>0</v>
      </c>
      <c r="AI425" s="7"/>
      <c r="AK425" s="7"/>
      <c r="AL425" s="7"/>
      <c r="AM425" s="7"/>
      <c r="AN425" s="7"/>
      <c r="AO425" s="7"/>
      <c r="AP425" s="7"/>
      <c r="AQ425" s="7"/>
      <c r="AR425" s="7"/>
      <c r="AS425" s="7"/>
      <c r="AT425" s="71" t="s">
        <v>499</v>
      </c>
      <c r="AU425" s="1">
        <f t="shared" ref="AU425:AZ425" si="1449">COUNTIF(AL2:AL412,"=0")</f>
        <v>0</v>
      </c>
      <c r="AV425" s="1">
        <f t="shared" si="1449"/>
        <v>0</v>
      </c>
      <c r="AW425" s="1">
        <f t="shared" si="1449"/>
        <v>0</v>
      </c>
      <c r="AX425" s="1">
        <f t="shared" si="1449"/>
        <v>0</v>
      </c>
      <c r="AY425" s="1">
        <f t="shared" si="1449"/>
        <v>0</v>
      </c>
      <c r="AZ425" s="72">
        <f t="shared" si="1449"/>
        <v>0</v>
      </c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1" t="s">
        <v>499</v>
      </c>
      <c r="BP425" s="1">
        <f t="shared" ref="BP425:BU425" si="1450">COUNTIF(BG2:BG412,"=0")</f>
        <v>0</v>
      </c>
      <c r="BQ425" s="1">
        <f t="shared" si="1450"/>
        <v>0</v>
      </c>
      <c r="BR425" s="1">
        <f t="shared" si="1450"/>
        <v>0</v>
      </c>
      <c r="BS425" s="1">
        <f t="shared" si="1450"/>
        <v>0</v>
      </c>
      <c r="BT425" s="1">
        <f t="shared" si="1450"/>
        <v>0</v>
      </c>
      <c r="BU425" s="72">
        <f t="shared" si="1450"/>
        <v>0</v>
      </c>
      <c r="BY425" s="7"/>
      <c r="CA425" s="7"/>
      <c r="CB425" s="7"/>
      <c r="CC425" s="7"/>
      <c r="CD425" s="7"/>
      <c r="CE425" s="7"/>
      <c r="CF425" s="7"/>
      <c r="CG425" s="7"/>
      <c r="CH425" s="7"/>
      <c r="CI425" s="7"/>
      <c r="CJ425" s="71" t="s">
        <v>499</v>
      </c>
      <c r="CK425" s="1">
        <f t="shared" ref="CK425:CP425" si="1451">COUNTIF(CB2:CB412,"=0")</f>
        <v>0</v>
      </c>
      <c r="CL425" s="1">
        <f t="shared" si="1451"/>
        <v>0</v>
      </c>
      <c r="CM425" s="1">
        <f t="shared" si="1451"/>
        <v>0</v>
      </c>
      <c r="CN425" s="1">
        <f t="shared" si="1451"/>
        <v>0</v>
      </c>
      <c r="CO425" s="1">
        <f t="shared" si="1451"/>
        <v>0</v>
      </c>
      <c r="CP425" s="72">
        <f t="shared" si="1451"/>
        <v>0</v>
      </c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1" t="s">
        <v>499</v>
      </c>
      <c r="DF425" s="1">
        <f t="shared" ref="DF425:DK425" si="1452">COUNTIF(CW2:CW412,"=0")</f>
        <v>0</v>
      </c>
      <c r="DG425" s="1">
        <f t="shared" si="1452"/>
        <v>0</v>
      </c>
      <c r="DH425" s="1">
        <f t="shared" si="1452"/>
        <v>1</v>
      </c>
      <c r="DI425" s="1">
        <f t="shared" si="1452"/>
        <v>0</v>
      </c>
      <c r="DJ425" s="1">
        <f t="shared" si="1452"/>
        <v>0</v>
      </c>
      <c r="DK425" s="72">
        <f t="shared" si="1452"/>
        <v>0</v>
      </c>
      <c r="DO425" s="7"/>
      <c r="DQ425" s="35"/>
      <c r="DR425" s="35"/>
      <c r="DS425" s="35"/>
      <c r="DT425" s="35"/>
      <c r="DU425" s="35"/>
      <c r="DV425" s="35"/>
      <c r="DW425" s="35"/>
      <c r="DX425" s="35"/>
      <c r="DY425" s="35"/>
      <c r="DZ425" s="71" t="s">
        <v>499</v>
      </c>
      <c r="EA425" s="1">
        <f t="shared" ref="EA425:EF425" si="1453">COUNTIF(DR2:DR412,"=0")</f>
        <v>0</v>
      </c>
      <c r="EB425" s="1">
        <f t="shared" si="1453"/>
        <v>0</v>
      </c>
      <c r="EC425" s="1">
        <f t="shared" si="1453"/>
        <v>0</v>
      </c>
      <c r="ED425" s="1">
        <f t="shared" si="1453"/>
        <v>0</v>
      </c>
      <c r="EE425" s="1">
        <f t="shared" si="1453"/>
        <v>0</v>
      </c>
      <c r="EF425" s="72">
        <f t="shared" si="1453"/>
        <v>1</v>
      </c>
      <c r="EU425" s="71" t="s">
        <v>499</v>
      </c>
      <c r="EV425" s="1">
        <f t="shared" ref="EV425:FA425" si="1454">COUNTIF(EM2:EM412,"=0")</f>
        <v>0</v>
      </c>
      <c r="EW425" s="1">
        <f t="shared" si="1454"/>
        <v>0</v>
      </c>
      <c r="EX425" s="1">
        <f t="shared" si="1454"/>
        <v>1</v>
      </c>
      <c r="EY425" s="1">
        <f t="shared" si="1454"/>
        <v>0</v>
      </c>
      <c r="EZ425" s="1">
        <f t="shared" si="1454"/>
        <v>0</v>
      </c>
      <c r="FA425" s="72">
        <f t="shared" si="1454"/>
        <v>0</v>
      </c>
      <c r="FE425" s="35"/>
      <c r="FF425" s="35"/>
      <c r="FP425" s="71" t="s">
        <v>499</v>
      </c>
      <c r="FQ425" s="1">
        <f t="shared" ref="FQ425:FV425" si="1455">COUNTIF(FH2:FH412,"=0")</f>
        <v>3</v>
      </c>
      <c r="FR425" s="1">
        <f t="shared" si="1455"/>
        <v>33</v>
      </c>
      <c r="FS425" s="1">
        <f t="shared" si="1455"/>
        <v>42</v>
      </c>
      <c r="FT425" s="1">
        <f t="shared" si="1455"/>
        <v>33</v>
      </c>
      <c r="FU425" s="1">
        <f t="shared" si="1455"/>
        <v>32</v>
      </c>
      <c r="FV425" s="72">
        <f t="shared" si="1455"/>
        <v>28</v>
      </c>
      <c r="GE425" s="107" t="s">
        <v>99</v>
      </c>
      <c r="GF425" s="137">
        <f>COUNTIF(GE2:GE412,GE425)</f>
        <v>9</v>
      </c>
      <c r="GG425" s="565">
        <f>(GF425+GF426+GF427)/GF429</f>
        <v>0.13118811881188119</v>
      </c>
      <c r="GR425" s="71" t="s">
        <v>499</v>
      </c>
      <c r="GS425" s="1">
        <f t="shared" ref="GS425:GX425" si="1456">COUNTIF(GJ2:GJ412,"=0")</f>
        <v>0</v>
      </c>
      <c r="GT425" s="1">
        <f t="shared" si="1456"/>
        <v>0</v>
      </c>
      <c r="GU425" s="1">
        <f t="shared" si="1456"/>
        <v>0</v>
      </c>
      <c r="GV425" s="1">
        <f t="shared" si="1456"/>
        <v>0</v>
      </c>
      <c r="GW425" s="1">
        <f t="shared" si="1456"/>
        <v>0</v>
      </c>
      <c r="GX425" s="72">
        <f t="shared" si="1456"/>
        <v>0</v>
      </c>
      <c r="HL425" s="71" t="s">
        <v>499</v>
      </c>
      <c r="HM425" s="1">
        <f t="shared" ref="HM425:HR425" si="1457">COUNTIF(HD2:HD412,"=0")</f>
        <v>0</v>
      </c>
      <c r="HN425" s="1">
        <f t="shared" si="1457"/>
        <v>0</v>
      </c>
      <c r="HO425" s="1">
        <f t="shared" si="1457"/>
        <v>0</v>
      </c>
      <c r="HP425" s="1">
        <f t="shared" si="1457"/>
        <v>0</v>
      </c>
      <c r="HQ425" s="1">
        <f t="shared" si="1457"/>
        <v>0</v>
      </c>
      <c r="HR425" s="72">
        <f t="shared" si="1457"/>
        <v>0</v>
      </c>
      <c r="IF425" s="71" t="s">
        <v>499</v>
      </c>
      <c r="IG425" s="1">
        <f t="shared" ref="IG425:IL425" si="1458">COUNTIF(HX2:HX412,"=0")</f>
        <v>0</v>
      </c>
      <c r="IH425" s="1">
        <f t="shared" si="1458"/>
        <v>0</v>
      </c>
      <c r="II425" s="1">
        <f t="shared" si="1458"/>
        <v>0</v>
      </c>
      <c r="IJ425" s="1">
        <f t="shared" si="1458"/>
        <v>0</v>
      </c>
      <c r="IK425" s="1">
        <f t="shared" si="1458"/>
        <v>0</v>
      </c>
      <c r="IL425" s="72">
        <f t="shared" si="1458"/>
        <v>0</v>
      </c>
      <c r="JA425" s="71" t="s">
        <v>499</v>
      </c>
      <c r="JB425" s="1">
        <f t="shared" ref="JB425:JG425" si="1459">COUNTIF(IS2:IS412,"=0")</f>
        <v>0</v>
      </c>
      <c r="JC425" s="1">
        <f t="shared" si="1459"/>
        <v>0</v>
      </c>
      <c r="JD425" s="1">
        <f t="shared" si="1459"/>
        <v>0</v>
      </c>
      <c r="JE425" s="1">
        <f t="shared" si="1459"/>
        <v>0</v>
      </c>
      <c r="JF425" s="1">
        <f t="shared" si="1459"/>
        <v>0</v>
      </c>
      <c r="JG425" s="72">
        <f t="shared" si="1459"/>
        <v>0</v>
      </c>
      <c r="JV425" s="71" t="s">
        <v>499</v>
      </c>
      <c r="JW425" s="1">
        <f t="shared" ref="JW425:KB425" si="1460">COUNTIF(JN2:JN412,"=0")</f>
        <v>0</v>
      </c>
      <c r="JX425" s="1">
        <f t="shared" si="1460"/>
        <v>0</v>
      </c>
      <c r="JY425" s="1">
        <f t="shared" si="1460"/>
        <v>0</v>
      </c>
      <c r="JZ425" s="1">
        <f t="shared" si="1460"/>
        <v>0</v>
      </c>
      <c r="KA425" s="1">
        <f t="shared" si="1460"/>
        <v>0</v>
      </c>
      <c r="KB425" s="72">
        <f t="shared" si="1460"/>
        <v>0</v>
      </c>
      <c r="KQ425" s="71" t="s">
        <v>499</v>
      </c>
      <c r="KR425" s="1">
        <f t="shared" ref="KR425:KW425" si="1461">COUNTIF(KI2:KI412,"=0")</f>
        <v>0</v>
      </c>
      <c r="KS425" s="1">
        <f t="shared" si="1461"/>
        <v>0</v>
      </c>
      <c r="KT425" s="1">
        <f t="shared" si="1461"/>
        <v>0</v>
      </c>
      <c r="KU425" s="1">
        <f t="shared" si="1461"/>
        <v>0</v>
      </c>
      <c r="KV425" s="1">
        <f t="shared" si="1461"/>
        <v>0</v>
      </c>
      <c r="KW425" s="72">
        <f t="shared" si="1461"/>
        <v>0</v>
      </c>
    </row>
    <row r="426" spans="1:315" s="1" customFormat="1" x14ac:dyDescent="0.3">
      <c r="A426" s="1" t="s">
        <v>131</v>
      </c>
      <c r="B426" s="4">
        <f>COUNTIF(Tabel1[Region],A426)</f>
        <v>27</v>
      </c>
      <c r="C426" s="153">
        <f>B426/$B$428</f>
        <v>6.7331670822942641E-2</v>
      </c>
      <c r="D426" s="33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3"/>
      <c r="T426" s="3"/>
      <c r="U426" s="3"/>
      <c r="V426" s="3"/>
      <c r="W426" s="3"/>
      <c r="X426" s="3"/>
      <c r="Y426" s="68" t="s">
        <v>500</v>
      </c>
      <c r="Z426" s="69">
        <f t="shared" ref="Z426" si="1462">SUM(Z423:Z425)</f>
        <v>167</v>
      </c>
      <c r="AA426" s="69">
        <f t="shared" ref="AA426:AB426" si="1463">SUM(AA423:AA425)</f>
        <v>176</v>
      </c>
      <c r="AB426" s="69">
        <f t="shared" si="1463"/>
        <v>178</v>
      </c>
      <c r="AC426" s="69">
        <f>SUM(AC423:AC425)</f>
        <v>179</v>
      </c>
      <c r="AD426" s="69">
        <f t="shared" ref="AD426:AE426" si="1464">SUM(AD423:AD425)</f>
        <v>175</v>
      </c>
      <c r="AE426" s="70">
        <f t="shared" si="1464"/>
        <v>168</v>
      </c>
      <c r="AI426" s="7"/>
      <c r="AK426" s="7"/>
      <c r="AL426" s="7"/>
      <c r="AM426" s="7"/>
      <c r="AN426" s="7"/>
      <c r="AO426" s="7"/>
      <c r="AP426" s="7"/>
      <c r="AQ426" s="7"/>
      <c r="AR426" s="7"/>
      <c r="AS426" s="7"/>
      <c r="AT426" s="68" t="s">
        <v>500</v>
      </c>
      <c r="AU426" s="69">
        <f t="shared" ref="AU426" si="1465">SUM(AU423:AU425)</f>
        <v>386</v>
      </c>
      <c r="AV426" s="69">
        <f t="shared" ref="AV426:AW426" si="1466">SUM(AV423:AV425)</f>
        <v>394</v>
      </c>
      <c r="AW426" s="69">
        <f t="shared" si="1466"/>
        <v>396</v>
      </c>
      <c r="AX426" s="69">
        <f>SUM(AX423:AX425)</f>
        <v>399</v>
      </c>
      <c r="AY426" s="69">
        <f t="shared" ref="AY426:AZ426" si="1467">SUM(AY423:AY425)</f>
        <v>395</v>
      </c>
      <c r="AZ426" s="70">
        <f t="shared" si="1467"/>
        <v>379</v>
      </c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68" t="s">
        <v>500</v>
      </c>
      <c r="BP426" s="69">
        <f t="shared" ref="BP426" si="1468">SUM(BP423:BP425)</f>
        <v>387</v>
      </c>
      <c r="BQ426" s="69">
        <f t="shared" ref="BQ426:BR426" si="1469">SUM(BQ423:BQ425)</f>
        <v>394</v>
      </c>
      <c r="BR426" s="69">
        <f t="shared" si="1469"/>
        <v>397</v>
      </c>
      <c r="BS426" s="69">
        <f>SUM(BS423:BS425)</f>
        <v>400</v>
      </c>
      <c r="BT426" s="69">
        <f t="shared" ref="BT426:BU426" si="1470">SUM(BT423:BT425)</f>
        <v>396</v>
      </c>
      <c r="BU426" s="70">
        <f t="shared" si="1470"/>
        <v>380</v>
      </c>
      <c r="BY426" s="7"/>
      <c r="CA426" s="7"/>
      <c r="CB426" s="7"/>
      <c r="CC426" s="7"/>
      <c r="CD426" s="7"/>
      <c r="CE426" s="7"/>
      <c r="CF426" s="7"/>
      <c r="CG426" s="7"/>
      <c r="CH426" s="7"/>
      <c r="CI426" s="7"/>
      <c r="CJ426" s="68" t="s">
        <v>500</v>
      </c>
      <c r="CK426" s="69">
        <f t="shared" ref="CK426" si="1471">SUM(CK423:CK425)</f>
        <v>386</v>
      </c>
      <c r="CL426" s="69">
        <f t="shared" ref="CL426:CM426" si="1472">SUM(CL423:CL425)</f>
        <v>394</v>
      </c>
      <c r="CM426" s="69">
        <f t="shared" si="1472"/>
        <v>396</v>
      </c>
      <c r="CN426" s="69">
        <f>SUM(CN423:CN425)</f>
        <v>400</v>
      </c>
      <c r="CO426" s="69">
        <f t="shared" ref="CO426:CP426" si="1473">SUM(CO423:CO425)</f>
        <v>396</v>
      </c>
      <c r="CP426" s="70">
        <f t="shared" si="1473"/>
        <v>380</v>
      </c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68" t="s">
        <v>500</v>
      </c>
      <c r="DF426" s="69">
        <f t="shared" ref="DF426" si="1474">SUM(DF423:DF425)</f>
        <v>386</v>
      </c>
      <c r="DG426" s="69">
        <f t="shared" ref="DG426:DH426" si="1475">SUM(DG423:DG425)</f>
        <v>393</v>
      </c>
      <c r="DH426" s="69">
        <f t="shared" si="1475"/>
        <v>396</v>
      </c>
      <c r="DI426" s="69">
        <f>SUM(DI423:DI425)</f>
        <v>400</v>
      </c>
      <c r="DJ426" s="69">
        <f t="shared" ref="DJ426:DK426" si="1476">SUM(DJ423:DJ425)</f>
        <v>396</v>
      </c>
      <c r="DK426" s="70">
        <f t="shared" si="1476"/>
        <v>380</v>
      </c>
      <c r="DO426" s="7"/>
      <c r="DQ426" s="35"/>
      <c r="DR426" s="35"/>
      <c r="DS426" s="35"/>
      <c r="DT426" s="35"/>
      <c r="DU426" s="35"/>
      <c r="DV426" s="35"/>
      <c r="DW426" s="35"/>
      <c r="DX426" s="35"/>
      <c r="DY426" s="35"/>
      <c r="DZ426" s="68" t="s">
        <v>500</v>
      </c>
      <c r="EA426" s="69">
        <f t="shared" ref="EA426" si="1477">SUM(EA423:EA425)</f>
        <v>386</v>
      </c>
      <c r="EB426" s="69">
        <f t="shared" ref="EB426:EC426" si="1478">SUM(EB423:EB425)</f>
        <v>393</v>
      </c>
      <c r="EC426" s="69">
        <f t="shared" si="1478"/>
        <v>396</v>
      </c>
      <c r="ED426" s="69">
        <f>SUM(ED423:ED425)</f>
        <v>400</v>
      </c>
      <c r="EE426" s="69">
        <f t="shared" ref="EE426:EF426" si="1479">SUM(EE423:EE425)</f>
        <v>396</v>
      </c>
      <c r="EF426" s="70">
        <f t="shared" si="1479"/>
        <v>380</v>
      </c>
      <c r="EU426" s="68" t="s">
        <v>500</v>
      </c>
      <c r="EV426" s="69">
        <f t="shared" ref="EV426" si="1480">SUM(EV423:EV425)</f>
        <v>386</v>
      </c>
      <c r="EW426" s="69">
        <f t="shared" ref="EW426:EX426" si="1481">SUM(EW423:EW425)</f>
        <v>393</v>
      </c>
      <c r="EX426" s="69">
        <f t="shared" si="1481"/>
        <v>396</v>
      </c>
      <c r="EY426" s="69">
        <f>SUM(EY423:EY425)</f>
        <v>400</v>
      </c>
      <c r="EZ426" s="69">
        <f t="shared" ref="EZ426:FA426" si="1482">SUM(EZ423:EZ425)</f>
        <v>396</v>
      </c>
      <c r="FA426" s="70">
        <f t="shared" si="1482"/>
        <v>380</v>
      </c>
      <c r="FE426" s="35"/>
      <c r="FF426" s="35"/>
      <c r="FP426" s="68" t="s">
        <v>500</v>
      </c>
      <c r="FQ426" s="69">
        <f t="shared" ref="FQ426" si="1483">SUM(FQ423:FQ425)</f>
        <v>384</v>
      </c>
      <c r="FR426" s="69">
        <f t="shared" ref="FR426:FS426" si="1484">SUM(FR423:FR425)</f>
        <v>389</v>
      </c>
      <c r="FS426" s="69">
        <f t="shared" si="1484"/>
        <v>389</v>
      </c>
      <c r="FT426" s="69">
        <f>SUM(FT423:FT425)</f>
        <v>392</v>
      </c>
      <c r="FU426" s="69">
        <f t="shared" ref="FU426:FV426" si="1485">SUM(FU423:FU425)</f>
        <v>388</v>
      </c>
      <c r="FV426" s="70">
        <f t="shared" si="1485"/>
        <v>372</v>
      </c>
      <c r="GE426" s="108" t="s">
        <v>118</v>
      </c>
      <c r="GF426" s="136">
        <f>COUNTIF(GE2:GE412,GE426)</f>
        <v>33</v>
      </c>
      <c r="GG426" s="566"/>
      <c r="GR426" s="68" t="s">
        <v>500</v>
      </c>
      <c r="GS426" s="69">
        <f t="shared" ref="GS426" si="1486">SUM(GS423:GS425)</f>
        <v>371</v>
      </c>
      <c r="GT426" s="69">
        <f t="shared" ref="GT426:GU426" si="1487">SUM(GT423:GT425)</f>
        <v>382</v>
      </c>
      <c r="GU426" s="69">
        <f t="shared" si="1487"/>
        <v>387</v>
      </c>
      <c r="GV426" s="69">
        <f>SUM(GV423:GV425)</f>
        <v>392</v>
      </c>
      <c r="GW426" s="69">
        <f t="shared" ref="GW426:GX426" si="1488">SUM(GW423:GW425)</f>
        <v>393</v>
      </c>
      <c r="GX426" s="70">
        <f t="shared" si="1488"/>
        <v>379</v>
      </c>
      <c r="HL426" s="68" t="s">
        <v>500</v>
      </c>
      <c r="HM426" s="69">
        <f t="shared" ref="HM426" si="1489">SUM(HM423:HM425)</f>
        <v>386</v>
      </c>
      <c r="HN426" s="69">
        <f t="shared" ref="HN426:HO426" si="1490">SUM(HN423:HN425)</f>
        <v>393</v>
      </c>
      <c r="HO426" s="69">
        <f t="shared" si="1490"/>
        <v>396</v>
      </c>
      <c r="HP426" s="69">
        <f>SUM(HP423:HP425)</f>
        <v>400</v>
      </c>
      <c r="HQ426" s="69">
        <f t="shared" ref="HQ426:HR426" si="1491">SUM(HQ423:HQ425)</f>
        <v>396</v>
      </c>
      <c r="HR426" s="70">
        <f t="shared" si="1491"/>
        <v>380</v>
      </c>
      <c r="IF426" s="68" t="s">
        <v>500</v>
      </c>
      <c r="IG426" s="69">
        <f t="shared" ref="IG426" si="1492">SUM(IG423:IG425)</f>
        <v>26</v>
      </c>
      <c r="IH426" s="69">
        <f t="shared" ref="IH426:II426" si="1493">SUM(IH423:IH425)</f>
        <v>386</v>
      </c>
      <c r="II426" s="69">
        <f t="shared" si="1493"/>
        <v>390</v>
      </c>
      <c r="IJ426" s="69">
        <f>SUM(IJ423:IJ425)</f>
        <v>393</v>
      </c>
      <c r="IK426" s="69">
        <f t="shared" ref="IK426:IL426" si="1494">SUM(IK423:IK425)</f>
        <v>394</v>
      </c>
      <c r="IL426" s="70">
        <f t="shared" si="1494"/>
        <v>380</v>
      </c>
      <c r="JA426" s="68" t="s">
        <v>500</v>
      </c>
      <c r="JB426" s="69">
        <f t="shared" ref="JB426" si="1495">SUM(JB423:JB425)</f>
        <v>167</v>
      </c>
      <c r="JC426" s="69">
        <f t="shared" ref="JC426:JD426" si="1496">SUM(JC423:JC425)</f>
        <v>167</v>
      </c>
      <c r="JD426" s="69">
        <f t="shared" si="1496"/>
        <v>172</v>
      </c>
      <c r="JE426" s="69">
        <f>SUM(JE423:JE425)</f>
        <v>170</v>
      </c>
      <c r="JF426" s="69">
        <f t="shared" ref="JF426:JG426" si="1497">SUM(JF423:JF425)</f>
        <v>171</v>
      </c>
      <c r="JG426" s="70">
        <f t="shared" si="1497"/>
        <v>166</v>
      </c>
      <c r="JV426" s="68" t="s">
        <v>500</v>
      </c>
      <c r="JW426" s="69">
        <f t="shared" ref="JW426" si="1498">SUM(JW423:JW425)</f>
        <v>5</v>
      </c>
      <c r="JX426" s="69">
        <f t="shared" ref="JX426:JY426" si="1499">SUM(JX423:JX425)</f>
        <v>172</v>
      </c>
      <c r="JY426" s="69">
        <f t="shared" si="1499"/>
        <v>173</v>
      </c>
      <c r="JZ426" s="69">
        <f>SUM(JZ423:JZ425)</f>
        <v>172</v>
      </c>
      <c r="KA426" s="69">
        <f t="shared" ref="KA426:KB426" si="1500">SUM(KA423:KA425)</f>
        <v>170</v>
      </c>
      <c r="KB426" s="70">
        <f t="shared" si="1500"/>
        <v>165</v>
      </c>
      <c r="KQ426" s="68" t="s">
        <v>500</v>
      </c>
      <c r="KR426" s="69">
        <f t="shared" ref="KR426" si="1501">SUM(KR423:KR425)</f>
        <v>384</v>
      </c>
      <c r="KS426" s="69">
        <f t="shared" ref="KS426:KT426" si="1502">SUM(KS423:KS425)</f>
        <v>381</v>
      </c>
      <c r="KT426" s="69">
        <f t="shared" si="1502"/>
        <v>383</v>
      </c>
      <c r="KU426" s="69">
        <f>SUM(KU423:KU425)</f>
        <v>385</v>
      </c>
      <c r="KV426" s="69">
        <f t="shared" ref="KV426:KW426" si="1503">SUM(KV423:KV425)</f>
        <v>385</v>
      </c>
      <c r="KW426" s="70">
        <f t="shared" si="1503"/>
        <v>370</v>
      </c>
    </row>
    <row r="427" spans="1:315" s="1" customFormat="1" ht="16.2" thickBot="1" x14ac:dyDescent="0.35">
      <c r="A427" s="56" t="s">
        <v>97</v>
      </c>
      <c r="B427" s="158">
        <f>COUNTIF(Tabel1[Region],A427)</f>
        <v>143</v>
      </c>
      <c r="C427" s="155">
        <f>B427/$B$428</f>
        <v>0.35660847880299251</v>
      </c>
      <c r="D427" s="33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3"/>
      <c r="T427" s="3"/>
      <c r="U427" s="3"/>
      <c r="V427" s="3"/>
      <c r="W427" s="3"/>
      <c r="X427" s="3"/>
      <c r="Y427" s="71" t="s">
        <v>501</v>
      </c>
      <c r="Z427" s="1">
        <f t="shared" ref="Z427:AE427" si="1504">COUNTIF(Q2:Q412,"#DIVISION/0!")</f>
        <v>244</v>
      </c>
      <c r="AA427" s="1">
        <f t="shared" si="1504"/>
        <v>235</v>
      </c>
      <c r="AB427" s="1">
        <f t="shared" si="1504"/>
        <v>233</v>
      </c>
      <c r="AC427" s="1">
        <f t="shared" si="1504"/>
        <v>232</v>
      </c>
      <c r="AD427" s="1">
        <f t="shared" si="1504"/>
        <v>236</v>
      </c>
      <c r="AE427" s="72">
        <f t="shared" si="1504"/>
        <v>243</v>
      </c>
      <c r="AI427" s="7"/>
      <c r="AK427" s="7"/>
      <c r="AL427" s="7"/>
      <c r="AM427" s="7"/>
      <c r="AN427" s="7"/>
      <c r="AO427" s="7"/>
      <c r="AP427" s="7"/>
      <c r="AQ427" s="7"/>
      <c r="AR427" s="7"/>
      <c r="AS427" s="7"/>
      <c r="AT427" s="71" t="s">
        <v>501</v>
      </c>
      <c r="AU427" s="1">
        <f t="shared" ref="AU427:AZ427" si="1505">COUNTIF(AL2:AL412,"#DIVISION/0!")</f>
        <v>25</v>
      </c>
      <c r="AV427" s="1">
        <f t="shared" si="1505"/>
        <v>17</v>
      </c>
      <c r="AW427" s="1">
        <f t="shared" si="1505"/>
        <v>15</v>
      </c>
      <c r="AX427" s="1">
        <f t="shared" si="1505"/>
        <v>12</v>
      </c>
      <c r="AY427" s="1">
        <f t="shared" si="1505"/>
        <v>16</v>
      </c>
      <c r="AZ427" s="72">
        <f t="shared" si="1505"/>
        <v>32</v>
      </c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1" t="s">
        <v>501</v>
      </c>
      <c r="BP427" s="1">
        <f t="shared" ref="BP427:BU427" si="1506">COUNTIF(BG2:BG412,"#DIVISION/0!")</f>
        <v>24</v>
      </c>
      <c r="BQ427" s="1">
        <f t="shared" si="1506"/>
        <v>17</v>
      </c>
      <c r="BR427" s="1">
        <f t="shared" si="1506"/>
        <v>14</v>
      </c>
      <c r="BS427" s="1">
        <f t="shared" si="1506"/>
        <v>11</v>
      </c>
      <c r="BT427" s="1">
        <f t="shared" si="1506"/>
        <v>15</v>
      </c>
      <c r="BU427" s="72">
        <f t="shared" si="1506"/>
        <v>31</v>
      </c>
      <c r="BY427" s="7"/>
      <c r="CA427" s="7"/>
      <c r="CB427" s="7"/>
      <c r="CC427" s="7"/>
      <c r="CD427" s="7"/>
      <c r="CE427" s="7"/>
      <c r="CF427" s="7"/>
      <c r="CG427" s="7"/>
      <c r="CH427" s="7"/>
      <c r="CI427" s="7"/>
      <c r="CJ427" s="71" t="s">
        <v>501</v>
      </c>
      <c r="CK427" s="1">
        <f t="shared" ref="CK427:CP427" si="1507">COUNTIF(CB2:CB412,"#DIVISION/0!")</f>
        <v>25</v>
      </c>
      <c r="CL427" s="1">
        <f t="shared" si="1507"/>
        <v>17</v>
      </c>
      <c r="CM427" s="1">
        <f t="shared" si="1507"/>
        <v>15</v>
      </c>
      <c r="CN427" s="1">
        <f t="shared" si="1507"/>
        <v>11</v>
      </c>
      <c r="CO427" s="1">
        <f t="shared" si="1507"/>
        <v>15</v>
      </c>
      <c r="CP427" s="72">
        <f t="shared" si="1507"/>
        <v>31</v>
      </c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1" t="s">
        <v>501</v>
      </c>
      <c r="DF427" s="1">
        <f t="shared" ref="DF427:DK427" si="1508">COUNTIF(CW2:CW412,"#DIVISION/0!")</f>
        <v>25</v>
      </c>
      <c r="DG427" s="1">
        <f t="shared" si="1508"/>
        <v>18</v>
      </c>
      <c r="DH427" s="1">
        <f t="shared" si="1508"/>
        <v>15</v>
      </c>
      <c r="DI427" s="1">
        <f t="shared" si="1508"/>
        <v>11</v>
      </c>
      <c r="DJ427" s="1">
        <f t="shared" si="1508"/>
        <v>15</v>
      </c>
      <c r="DK427" s="72">
        <f t="shared" si="1508"/>
        <v>31</v>
      </c>
      <c r="DO427" s="7"/>
      <c r="DQ427" s="35"/>
      <c r="DR427" s="35"/>
      <c r="DS427" s="35"/>
      <c r="DT427" s="35"/>
      <c r="DU427" s="35"/>
      <c r="DV427" s="35"/>
      <c r="DW427" s="35"/>
      <c r="DX427" s="35"/>
      <c r="DY427" s="35"/>
      <c r="DZ427" s="71" t="s">
        <v>501</v>
      </c>
      <c r="EA427" s="1">
        <f t="shared" ref="EA427:EF427" si="1509">COUNTIF(DR2:DR412,"#DIVISION/0!")</f>
        <v>25</v>
      </c>
      <c r="EB427" s="1">
        <f t="shared" si="1509"/>
        <v>18</v>
      </c>
      <c r="EC427" s="1">
        <f t="shared" si="1509"/>
        <v>15</v>
      </c>
      <c r="ED427" s="1">
        <f t="shared" si="1509"/>
        <v>11</v>
      </c>
      <c r="EE427" s="1">
        <f t="shared" si="1509"/>
        <v>15</v>
      </c>
      <c r="EF427" s="72">
        <f t="shared" si="1509"/>
        <v>31</v>
      </c>
      <c r="EU427" s="71" t="s">
        <v>501</v>
      </c>
      <c r="EV427" s="1">
        <f t="shared" ref="EV427:FA427" si="1510">COUNTIF(EM2:EM412,"#DIVISION/0!")</f>
        <v>25</v>
      </c>
      <c r="EW427" s="1">
        <f t="shared" si="1510"/>
        <v>18</v>
      </c>
      <c r="EX427" s="1">
        <f t="shared" si="1510"/>
        <v>15</v>
      </c>
      <c r="EY427" s="1">
        <f t="shared" si="1510"/>
        <v>11</v>
      </c>
      <c r="EZ427" s="1">
        <f t="shared" si="1510"/>
        <v>15</v>
      </c>
      <c r="FA427" s="72">
        <f t="shared" si="1510"/>
        <v>31</v>
      </c>
      <c r="FE427" s="35"/>
      <c r="FF427" s="35"/>
      <c r="FP427" s="71" t="s">
        <v>501</v>
      </c>
      <c r="FQ427" s="1">
        <f t="shared" ref="FQ427:FV427" si="1511">COUNTIF(FH2:FH412,"#DIVISION/0!")</f>
        <v>27</v>
      </c>
      <c r="FR427" s="1">
        <f t="shared" si="1511"/>
        <v>22</v>
      </c>
      <c r="FS427" s="1">
        <f t="shared" si="1511"/>
        <v>22</v>
      </c>
      <c r="FT427" s="1">
        <f t="shared" si="1511"/>
        <v>19</v>
      </c>
      <c r="FU427" s="1">
        <f t="shared" si="1511"/>
        <v>23</v>
      </c>
      <c r="FV427" s="72">
        <f t="shared" si="1511"/>
        <v>39</v>
      </c>
      <c r="GE427" s="109" t="s">
        <v>133</v>
      </c>
      <c r="GF427" s="135">
        <f>COUNTIF(GE2:GE412,GE427)</f>
        <v>11</v>
      </c>
      <c r="GG427" s="567"/>
      <c r="GR427" s="71" t="s">
        <v>501</v>
      </c>
      <c r="GS427" s="1">
        <f t="shared" ref="GS427:GX427" si="1512">COUNTIF(GJ2:GJ412,"#VÆRDI!")</f>
        <v>39</v>
      </c>
      <c r="GT427" s="1">
        <f t="shared" si="1512"/>
        <v>29</v>
      </c>
      <c r="GU427" s="1">
        <f t="shared" si="1512"/>
        <v>24</v>
      </c>
      <c r="GV427" s="1">
        <f t="shared" si="1512"/>
        <v>19</v>
      </c>
      <c r="GW427" s="1">
        <f t="shared" si="1512"/>
        <v>18</v>
      </c>
      <c r="GX427" s="72">
        <f t="shared" si="1512"/>
        <v>32</v>
      </c>
      <c r="HL427" s="71" t="s">
        <v>501</v>
      </c>
      <c r="HM427" s="1">
        <f t="shared" ref="HM427:HR427" si="1513">COUNTIF(HD2:HD412,"#VÆRDI!")</f>
        <v>25</v>
      </c>
      <c r="HN427" s="1">
        <f t="shared" si="1513"/>
        <v>18</v>
      </c>
      <c r="HO427" s="1">
        <f t="shared" si="1513"/>
        <v>15</v>
      </c>
      <c r="HP427" s="1">
        <f t="shared" si="1513"/>
        <v>11</v>
      </c>
      <c r="HQ427" s="1">
        <f t="shared" si="1513"/>
        <v>15</v>
      </c>
      <c r="HR427" s="72">
        <f t="shared" si="1513"/>
        <v>31</v>
      </c>
      <c r="IF427" s="71" t="s">
        <v>501</v>
      </c>
      <c r="IG427" s="1">
        <f t="shared" ref="IG427:IL427" si="1514">COUNTIF(HX2:HX412,"#VÆRDI!")</f>
        <v>385</v>
      </c>
      <c r="IH427" s="1">
        <f t="shared" si="1514"/>
        <v>25</v>
      </c>
      <c r="II427" s="1">
        <f t="shared" si="1514"/>
        <v>21</v>
      </c>
      <c r="IJ427" s="1">
        <f t="shared" si="1514"/>
        <v>18</v>
      </c>
      <c r="IK427" s="1">
        <f t="shared" si="1514"/>
        <v>17</v>
      </c>
      <c r="IL427" s="72">
        <f t="shared" si="1514"/>
        <v>31</v>
      </c>
      <c r="JA427" s="71" t="s">
        <v>501</v>
      </c>
      <c r="JB427" s="1">
        <f t="shared" ref="JB427:JG427" si="1515">COUNTIF(IS2:IS412,"#VÆRDI!")</f>
        <v>244</v>
      </c>
      <c r="JC427" s="1">
        <f t="shared" si="1515"/>
        <v>244</v>
      </c>
      <c r="JD427" s="1">
        <f t="shared" si="1515"/>
        <v>239</v>
      </c>
      <c r="JE427" s="1">
        <f t="shared" si="1515"/>
        <v>241</v>
      </c>
      <c r="JF427" s="1">
        <f t="shared" si="1515"/>
        <v>240</v>
      </c>
      <c r="JG427" s="72">
        <f t="shared" si="1515"/>
        <v>245</v>
      </c>
      <c r="JV427" s="71" t="s">
        <v>501</v>
      </c>
      <c r="JW427" s="1">
        <f t="shared" ref="JW427:KB427" si="1516">COUNTIF(JN2:JN412,"#VÆRDI!")</f>
        <v>388</v>
      </c>
      <c r="JX427" s="1">
        <f t="shared" si="1516"/>
        <v>30</v>
      </c>
      <c r="JY427" s="1">
        <f t="shared" si="1516"/>
        <v>27</v>
      </c>
      <c r="JZ427" s="1">
        <f t="shared" si="1516"/>
        <v>26</v>
      </c>
      <c r="KA427" s="1">
        <f t="shared" si="1516"/>
        <v>26</v>
      </c>
      <c r="KB427" s="72">
        <f t="shared" si="1516"/>
        <v>41</v>
      </c>
      <c r="KQ427" s="71" t="s">
        <v>501</v>
      </c>
      <c r="KR427" s="1">
        <f t="shared" ref="KR427:KW427" si="1517">COUNTIF(KI2:KI412,"#VÆRDI!")</f>
        <v>27</v>
      </c>
      <c r="KS427" s="1">
        <f t="shared" si="1517"/>
        <v>30</v>
      </c>
      <c r="KT427" s="1">
        <f t="shared" si="1517"/>
        <v>27</v>
      </c>
      <c r="KU427" s="1">
        <f t="shared" si="1517"/>
        <v>26</v>
      </c>
      <c r="KV427" s="1">
        <f t="shared" si="1517"/>
        <v>26</v>
      </c>
      <c r="KW427" s="72">
        <f t="shared" si="1517"/>
        <v>41</v>
      </c>
    </row>
    <row r="428" spans="1:315" s="1" customFormat="1" ht="16.2" thickBot="1" x14ac:dyDescent="0.35">
      <c r="A428" s="54" t="s">
        <v>478</v>
      </c>
      <c r="B428" s="154">
        <f>SUM(B423:B427)</f>
        <v>401</v>
      </c>
      <c r="C428" s="156">
        <f>SUM(C423:C427)</f>
        <v>1</v>
      </c>
      <c r="D428" s="333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3"/>
      <c r="T428" s="3"/>
      <c r="U428" s="3"/>
      <c r="V428" s="3"/>
      <c r="W428" s="3"/>
      <c r="X428" s="3"/>
      <c r="Y428" s="68" t="s">
        <v>502</v>
      </c>
      <c r="Z428" s="73">
        <f t="shared" ref="Z428" si="1518">Z423/Z426</f>
        <v>2.9940119760479042E-2</v>
      </c>
      <c r="AA428" s="73">
        <f t="shared" ref="AA428:AB428" si="1519">AA423/AA426</f>
        <v>0.75</v>
      </c>
      <c r="AB428" s="73">
        <f t="shared" si="1519"/>
        <v>0.7247191011235955</v>
      </c>
      <c r="AC428" s="73">
        <f>AC423/AC426</f>
        <v>0.55865921787709494</v>
      </c>
      <c r="AD428" s="73">
        <f t="shared" ref="AD428:AE428" si="1520">AD423/AD426</f>
        <v>0.58857142857142852</v>
      </c>
      <c r="AE428" s="74">
        <f t="shared" si="1520"/>
        <v>0.69047619047619047</v>
      </c>
      <c r="AF428" s="398"/>
      <c r="AG428" s="398"/>
      <c r="AH428" s="398"/>
      <c r="AI428" s="7"/>
      <c r="AK428" s="7"/>
      <c r="AL428" s="7"/>
      <c r="AM428" s="7"/>
      <c r="AN428" s="7"/>
      <c r="AO428" s="7"/>
      <c r="AP428" s="7"/>
      <c r="AQ428" s="7"/>
      <c r="AR428" s="7"/>
      <c r="AS428" s="7"/>
      <c r="AT428" s="68" t="s">
        <v>502</v>
      </c>
      <c r="AU428" s="73">
        <f t="shared" ref="AU428" si="1521">AU423/AU426</f>
        <v>7.512953367875648E-2</v>
      </c>
      <c r="AV428" s="73">
        <f t="shared" ref="AV428:AW428" si="1522">AV423/AV426</f>
        <v>0.56345177664974622</v>
      </c>
      <c r="AW428" s="73">
        <f t="shared" si="1522"/>
        <v>0.63383838383838387</v>
      </c>
      <c r="AX428" s="73">
        <f>AX423/AX426</f>
        <v>0.60401002506265666</v>
      </c>
      <c r="AY428" s="73">
        <f t="shared" ref="AY428:AZ428" si="1523">AY423/AY426</f>
        <v>0.58227848101265822</v>
      </c>
      <c r="AZ428" s="74">
        <f t="shared" si="1523"/>
        <v>0.63060686015831136</v>
      </c>
      <c r="BA428" s="398"/>
      <c r="BB428" s="398"/>
      <c r="BC428" s="398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68" t="s">
        <v>502</v>
      </c>
      <c r="BP428" s="73">
        <f t="shared" ref="BP428" si="1524">BP423/BP426</f>
        <v>0.1731266149870801</v>
      </c>
      <c r="BQ428" s="73">
        <f t="shared" ref="BQ428:BR428" si="1525">BQ423/BQ426</f>
        <v>0.50761421319796951</v>
      </c>
      <c r="BR428" s="73">
        <f t="shared" si="1525"/>
        <v>0.56926952141057929</v>
      </c>
      <c r="BS428" s="73">
        <f>BS423/BS426</f>
        <v>0.58750000000000002</v>
      </c>
      <c r="BT428" s="73">
        <f t="shared" ref="BT428:BU428" si="1526">BT423/BT426</f>
        <v>0.51010101010101006</v>
      </c>
      <c r="BU428" s="74">
        <f t="shared" si="1526"/>
        <v>0.53947368421052633</v>
      </c>
      <c r="BV428" s="398"/>
      <c r="BW428" s="398"/>
      <c r="BX428" s="398"/>
      <c r="BY428" s="7"/>
      <c r="CA428" s="7"/>
      <c r="CB428" s="7"/>
      <c r="CC428" s="7"/>
      <c r="CD428" s="7"/>
      <c r="CE428" s="7"/>
      <c r="CF428" s="7"/>
      <c r="CG428" s="7"/>
      <c r="CH428" s="7"/>
      <c r="CI428" s="7"/>
      <c r="CJ428" s="68" t="s">
        <v>502</v>
      </c>
      <c r="CK428" s="73">
        <f t="shared" ref="CK428" si="1527">CK423/CK426</f>
        <v>0.17875647668393782</v>
      </c>
      <c r="CL428" s="73">
        <f t="shared" ref="CL428:CM428" si="1528">CL423/CL426</f>
        <v>0.48477157360406092</v>
      </c>
      <c r="CM428" s="73">
        <f t="shared" si="1528"/>
        <v>0.58838383838383834</v>
      </c>
      <c r="CN428" s="73">
        <f>CN423/CN426</f>
        <v>0.57250000000000001</v>
      </c>
      <c r="CO428" s="73">
        <f t="shared" ref="CO428:CP428" si="1529">CO423/CO426</f>
        <v>0.5252525252525253</v>
      </c>
      <c r="CP428" s="74">
        <f t="shared" si="1529"/>
        <v>0.53947368421052633</v>
      </c>
      <c r="CQ428" s="398"/>
      <c r="CR428" s="398"/>
      <c r="CS428" s="398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68" t="s">
        <v>502</v>
      </c>
      <c r="DF428" s="73">
        <f t="shared" ref="DF428" si="1530">DF423/DF426</f>
        <v>0.17875647668393782</v>
      </c>
      <c r="DG428" s="73">
        <f t="shared" ref="DG428:DH428" si="1531">DG423/DG426</f>
        <v>0.47837150127226463</v>
      </c>
      <c r="DH428" s="73">
        <f t="shared" si="1531"/>
        <v>0.58333333333333337</v>
      </c>
      <c r="DI428" s="73">
        <f t="shared" ref="DI428:DK428" si="1532">DI423/DI426</f>
        <v>0.59</v>
      </c>
      <c r="DJ428" s="73">
        <f t="shared" si="1532"/>
        <v>0.51010101010101006</v>
      </c>
      <c r="DK428" s="74">
        <f t="shared" si="1532"/>
        <v>0.54210526315789476</v>
      </c>
      <c r="DL428" s="398"/>
      <c r="DM428" s="398"/>
      <c r="DN428" s="398"/>
      <c r="DO428" s="7"/>
      <c r="DQ428" s="35"/>
      <c r="DR428" s="35"/>
      <c r="DS428" s="35"/>
      <c r="DT428" s="35"/>
      <c r="DU428" s="35"/>
      <c r="DV428" s="35"/>
      <c r="DW428" s="35"/>
      <c r="DX428" s="35"/>
      <c r="DY428" s="35"/>
      <c r="DZ428" s="68" t="s">
        <v>502</v>
      </c>
      <c r="EA428" s="73">
        <f t="shared" ref="EA428" si="1533">EA423/EA426</f>
        <v>7.512953367875648E-2</v>
      </c>
      <c r="EB428" s="73">
        <f t="shared" ref="EB428:EC428" si="1534">EB423/EB426</f>
        <v>0.61577608142493634</v>
      </c>
      <c r="EC428" s="73">
        <f t="shared" si="1534"/>
        <v>0.68939393939393945</v>
      </c>
      <c r="ED428" s="73">
        <f>ED423/ED426</f>
        <v>0.67249999999999999</v>
      </c>
      <c r="EE428" s="73">
        <f t="shared" ref="EE428:EF428" si="1535">EE423/EE426</f>
        <v>0.68181818181818177</v>
      </c>
      <c r="EF428" s="74">
        <f t="shared" si="1535"/>
        <v>0.66842105263157892</v>
      </c>
      <c r="EG428" s="398"/>
      <c r="EH428" s="398"/>
      <c r="EI428" s="398"/>
      <c r="EU428" s="68" t="s">
        <v>502</v>
      </c>
      <c r="EV428" s="73">
        <f t="shared" ref="EV428" si="1536">EV423/EV426</f>
        <v>4.4041450777202069E-2</v>
      </c>
      <c r="EW428" s="73">
        <f t="shared" ref="EW428:EX428" si="1537">EW423/EW426</f>
        <v>0.54452926208651398</v>
      </c>
      <c r="EX428" s="73">
        <f t="shared" si="1537"/>
        <v>0.65151515151515149</v>
      </c>
      <c r="EY428" s="73">
        <f>EY423/EY426</f>
        <v>0.6875</v>
      </c>
      <c r="EZ428" s="73">
        <f t="shared" ref="EZ428:FA428" si="1538">EZ423/EZ426</f>
        <v>0.58585858585858586</v>
      </c>
      <c r="FA428" s="74">
        <f t="shared" si="1538"/>
        <v>0.64210526315789473</v>
      </c>
      <c r="FB428" s="398"/>
      <c r="FC428" s="398"/>
      <c r="FD428" s="398"/>
      <c r="FE428" s="35"/>
      <c r="FF428" s="35"/>
      <c r="FP428" s="68" t="s">
        <v>502</v>
      </c>
      <c r="FQ428" s="73">
        <f t="shared" ref="FQ428" si="1539">FQ423/FQ426</f>
        <v>2.6041666666666668E-2</v>
      </c>
      <c r="FR428" s="73">
        <f t="shared" ref="FR428:FS428" si="1540">FR423/FR426</f>
        <v>0.57840616966580982</v>
      </c>
      <c r="FS428" s="73">
        <f t="shared" si="1540"/>
        <v>0.58097686375321334</v>
      </c>
      <c r="FT428" s="73">
        <f>FT423/FT426</f>
        <v>0.48724489795918369</v>
      </c>
      <c r="FU428" s="73">
        <f t="shared" ref="FU428:FV428" si="1541">FU423/FU426</f>
        <v>0.54381443298969068</v>
      </c>
      <c r="FV428" s="74">
        <f t="shared" si="1541"/>
        <v>0.61559139784946237</v>
      </c>
      <c r="FW428" s="398"/>
      <c r="FX428" s="398"/>
      <c r="FY428" s="398"/>
      <c r="GE428" s="111" t="s">
        <v>77</v>
      </c>
      <c r="GF428" s="134">
        <f>COUNTIF(GE2:GE412,GE428)</f>
        <v>90</v>
      </c>
      <c r="GG428" s="112">
        <f>GF428/GF429</f>
        <v>0.22277227722772278</v>
      </c>
      <c r="GR428" s="68" t="s">
        <v>502</v>
      </c>
      <c r="GS428" s="73">
        <f t="shared" ref="GS428" si="1542">GS423/GS426</f>
        <v>0.14824797843665768</v>
      </c>
      <c r="GT428" s="73">
        <f t="shared" ref="GT428:GU428" si="1543">GT423/GT426</f>
        <v>0.40052356020942409</v>
      </c>
      <c r="GU428" s="73">
        <f t="shared" si="1543"/>
        <v>0.51679586563307489</v>
      </c>
      <c r="GV428" s="73">
        <f>GV423/GV426</f>
        <v>0.49489795918367346</v>
      </c>
      <c r="GW428" s="73">
        <f t="shared" ref="GW428:GX428" si="1544">GW423/GW426</f>
        <v>0.42239185750636132</v>
      </c>
      <c r="GX428" s="74">
        <f t="shared" si="1544"/>
        <v>0.44063324538258575</v>
      </c>
      <c r="GY428" s="398"/>
      <c r="GZ428" s="398"/>
      <c r="HA428" s="398"/>
      <c r="HL428" s="68" t="s">
        <v>502</v>
      </c>
      <c r="HM428" s="73">
        <f t="shared" ref="HM428" si="1545">HM423/HM426</f>
        <v>0.17357512953367876</v>
      </c>
      <c r="HN428" s="73">
        <f t="shared" ref="HN428:HO428" si="1546">HN423/HN426</f>
        <v>0.46564885496183206</v>
      </c>
      <c r="HO428" s="73">
        <f t="shared" si="1546"/>
        <v>0.50505050505050508</v>
      </c>
      <c r="HP428" s="73">
        <f>HP423/HP426</f>
        <v>0.54749999999999999</v>
      </c>
      <c r="HQ428" s="73">
        <f t="shared" ref="HQ428:HR428" si="1547">HQ423/HQ426</f>
        <v>0.43434343434343436</v>
      </c>
      <c r="HR428" s="74">
        <f t="shared" si="1547"/>
        <v>0.4631578947368421</v>
      </c>
      <c r="HS428" s="398"/>
      <c r="HT428" s="398"/>
      <c r="HU428" s="398"/>
      <c r="IF428" s="68" t="s">
        <v>502</v>
      </c>
      <c r="IG428" s="73">
        <f t="shared" ref="IG428" si="1548">IG423/IG426</f>
        <v>0.65384615384615385</v>
      </c>
      <c r="IH428" s="73">
        <f t="shared" ref="IH428:II428" si="1549">IH423/IH426</f>
        <v>0.54145077720207258</v>
      </c>
      <c r="II428" s="73">
        <f t="shared" si="1549"/>
        <v>0.54358974358974355</v>
      </c>
      <c r="IJ428" s="73">
        <f>IJ423/IJ426</f>
        <v>0.4681933842239186</v>
      </c>
      <c r="IK428" s="73">
        <f t="shared" ref="IK428:IL428" si="1550">IK423/IK426</f>
        <v>0.57106598984771573</v>
      </c>
      <c r="IL428" s="74">
        <f t="shared" si="1550"/>
        <v>0.49473684210526314</v>
      </c>
      <c r="IM428" s="398"/>
      <c r="IN428" s="398"/>
      <c r="IO428" s="398"/>
      <c r="JA428" s="68" t="s">
        <v>502</v>
      </c>
      <c r="JB428" s="73">
        <f t="shared" ref="JB428" si="1551">JB423/JB426</f>
        <v>0.1317365269461078</v>
      </c>
      <c r="JC428" s="73">
        <f t="shared" ref="JC428:JD428" si="1552">JC423/JC426</f>
        <v>0.40119760479041916</v>
      </c>
      <c r="JD428" s="73">
        <f t="shared" si="1552"/>
        <v>0.4941860465116279</v>
      </c>
      <c r="JE428" s="73">
        <f>JE423/JE426</f>
        <v>0.66470588235294115</v>
      </c>
      <c r="JF428" s="73">
        <f t="shared" ref="JF428:JG428" si="1553">JF423/JF426</f>
        <v>0.46783625730994149</v>
      </c>
      <c r="JG428" s="74">
        <f t="shared" si="1553"/>
        <v>0.49397590361445781</v>
      </c>
      <c r="JH428" s="398"/>
      <c r="JI428" s="398"/>
      <c r="JJ428" s="398"/>
      <c r="JV428" s="68" t="s">
        <v>502</v>
      </c>
      <c r="JW428" s="73">
        <f t="shared" ref="JW428" si="1554">JW423/JW426</f>
        <v>0.6</v>
      </c>
      <c r="JX428" s="73">
        <f t="shared" ref="JX428:JY428" si="1555">JX423/JX426</f>
        <v>0.63953488372093026</v>
      </c>
      <c r="JY428" s="73">
        <f t="shared" si="1555"/>
        <v>0.64739884393063585</v>
      </c>
      <c r="JZ428" s="73">
        <f>JZ423/JZ426</f>
        <v>0.60465116279069764</v>
      </c>
      <c r="KA428" s="73">
        <f t="shared" ref="KA428:KB428" si="1556">KA423/KA426</f>
        <v>0.48823529411764705</v>
      </c>
      <c r="KB428" s="74">
        <f t="shared" si="1556"/>
        <v>0.5757575757575758</v>
      </c>
      <c r="KC428" s="398"/>
      <c r="KD428" s="398"/>
      <c r="KE428" s="398"/>
      <c r="KQ428" s="68" t="s">
        <v>502</v>
      </c>
      <c r="KR428" s="73">
        <f t="shared" ref="KR428" si="1557">KR423/KR426</f>
        <v>0.14322916666666666</v>
      </c>
      <c r="KS428" s="73">
        <f t="shared" ref="KS428:KT428" si="1558">KS423/KS426</f>
        <v>0.44094488188976377</v>
      </c>
      <c r="KT428" s="73">
        <f t="shared" si="1558"/>
        <v>0.58485639686684077</v>
      </c>
      <c r="KU428" s="73">
        <f>KU423/KU426</f>
        <v>0.54285714285714282</v>
      </c>
      <c r="KV428" s="73">
        <f t="shared" ref="KV428:KW428" si="1559">KV423/KV426</f>
        <v>0.48051948051948051</v>
      </c>
      <c r="KW428" s="74">
        <f t="shared" si="1559"/>
        <v>0.48918918918918919</v>
      </c>
      <c r="KX428" s="398"/>
      <c r="KY428" s="398"/>
      <c r="KZ428" s="398"/>
    </row>
    <row r="429" spans="1:315" s="1" customFormat="1" ht="16.2" thickBot="1" x14ac:dyDescent="0.35">
      <c r="B429" s="11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3"/>
      <c r="T429" s="3"/>
      <c r="U429" s="3"/>
      <c r="V429" s="3"/>
      <c r="W429" s="3"/>
      <c r="X429" s="3"/>
      <c r="Y429" s="75" t="s">
        <v>478</v>
      </c>
      <c r="Z429" s="56">
        <f t="shared" ref="Z429" si="1560">Z423+Z424+Z425+Z427</f>
        <v>411</v>
      </c>
      <c r="AA429" s="56">
        <f t="shared" ref="AA429:AB429" si="1561">AA423+AA424+AA425+AA427</f>
        <v>411</v>
      </c>
      <c r="AB429" s="56">
        <f t="shared" si="1561"/>
        <v>411</v>
      </c>
      <c r="AC429" s="56">
        <f>AC423+AC424+AC425+AC427</f>
        <v>411</v>
      </c>
      <c r="AD429" s="56">
        <f t="shared" ref="AD429:AE429" si="1562">AD423+AD424+AD425+AD427</f>
        <v>411</v>
      </c>
      <c r="AE429" s="76">
        <f t="shared" si="1562"/>
        <v>411</v>
      </c>
      <c r="AI429" s="7"/>
      <c r="AK429" s="7"/>
      <c r="AL429" s="7"/>
      <c r="AM429" s="7"/>
      <c r="AN429" s="7"/>
      <c r="AO429" s="7"/>
      <c r="AP429" s="7"/>
      <c r="AQ429" s="7"/>
      <c r="AR429" s="7"/>
      <c r="AS429" s="7"/>
      <c r="AT429" s="75" t="s">
        <v>478</v>
      </c>
      <c r="AU429" s="56">
        <f t="shared" ref="AU429" si="1563">AU423+AU424+AU425+AU427</f>
        <v>411</v>
      </c>
      <c r="AV429" s="56">
        <f t="shared" ref="AV429:AW429" si="1564">AV423+AV424+AV425+AV427</f>
        <v>411</v>
      </c>
      <c r="AW429" s="56">
        <f t="shared" si="1564"/>
        <v>411</v>
      </c>
      <c r="AX429" s="56">
        <f t="shared" ref="AX429:AZ429" si="1565">AX423+AX424+AX425+AX427</f>
        <v>411</v>
      </c>
      <c r="AY429" s="56">
        <f t="shared" si="1565"/>
        <v>411</v>
      </c>
      <c r="AZ429" s="76">
        <f t="shared" si="1565"/>
        <v>411</v>
      </c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5" t="s">
        <v>478</v>
      </c>
      <c r="BP429" s="56">
        <f t="shared" ref="BP429" si="1566">BP423+BP424+BP425+BP427</f>
        <v>411</v>
      </c>
      <c r="BQ429" s="56">
        <f t="shared" ref="BQ429:BR429" si="1567">BQ423+BQ424+BQ425+BQ427</f>
        <v>411</v>
      </c>
      <c r="BR429" s="56">
        <f t="shared" si="1567"/>
        <v>411</v>
      </c>
      <c r="BS429" s="56">
        <f>BS423+BS424+BS425+BS427</f>
        <v>411</v>
      </c>
      <c r="BT429" s="56">
        <f t="shared" ref="BT429:BU429" si="1568">BT423+BT424+BT425+BT427</f>
        <v>411</v>
      </c>
      <c r="BU429" s="76">
        <f t="shared" si="1568"/>
        <v>411</v>
      </c>
      <c r="BY429" s="7"/>
      <c r="CA429" s="7"/>
      <c r="CB429" s="7"/>
      <c r="CC429" s="7"/>
      <c r="CD429" s="7"/>
      <c r="CE429" s="7"/>
      <c r="CF429" s="7"/>
      <c r="CG429" s="7"/>
      <c r="CH429" s="7"/>
      <c r="CI429" s="7"/>
      <c r="CJ429" s="75" t="s">
        <v>478</v>
      </c>
      <c r="CK429" s="56">
        <f t="shared" ref="CK429" si="1569">CK423+CK424+CK425+CK427</f>
        <v>411</v>
      </c>
      <c r="CL429" s="56">
        <f t="shared" ref="CL429:CM429" si="1570">CL423+CL424+CL425+CL427</f>
        <v>411</v>
      </c>
      <c r="CM429" s="56">
        <f t="shared" si="1570"/>
        <v>411</v>
      </c>
      <c r="CN429" s="56">
        <f>CN423+CN424+CN425+CN427</f>
        <v>411</v>
      </c>
      <c r="CO429" s="56">
        <f t="shared" ref="CO429:CP429" si="1571">CO423+CO424+CO425+CO427</f>
        <v>411</v>
      </c>
      <c r="CP429" s="76">
        <f t="shared" si="1571"/>
        <v>411</v>
      </c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5" t="s">
        <v>478</v>
      </c>
      <c r="DF429" s="56">
        <f t="shared" ref="DF429" si="1572">DF423+DF424+DF425+DF427</f>
        <v>411</v>
      </c>
      <c r="DG429" s="56">
        <f t="shared" ref="DG429:DH429" si="1573">DG423+DG424+DG425+DG427</f>
        <v>411</v>
      </c>
      <c r="DH429" s="56">
        <f t="shared" si="1573"/>
        <v>411</v>
      </c>
      <c r="DI429" s="56">
        <f t="shared" ref="DI429:DK429" si="1574">DI423+DI424+DI425+DI427</f>
        <v>411</v>
      </c>
      <c r="DJ429" s="56">
        <f t="shared" si="1574"/>
        <v>411</v>
      </c>
      <c r="DK429" s="76">
        <f t="shared" si="1574"/>
        <v>411</v>
      </c>
      <c r="DO429" s="7"/>
      <c r="DQ429" s="35"/>
      <c r="DR429" s="35"/>
      <c r="DS429" s="35"/>
      <c r="DT429" s="35"/>
      <c r="DU429" s="35"/>
      <c r="DV429" s="35"/>
      <c r="DW429" s="35"/>
      <c r="DX429" s="35"/>
      <c r="DY429" s="35"/>
      <c r="DZ429" s="75" t="s">
        <v>478</v>
      </c>
      <c r="EA429" s="56">
        <f t="shared" ref="EA429" si="1575">EA423+EA424+EA425+EA427</f>
        <v>411</v>
      </c>
      <c r="EB429" s="56">
        <f t="shared" ref="EB429:EC429" si="1576">EB423+EB424+EB425+EB427</f>
        <v>411</v>
      </c>
      <c r="EC429" s="56">
        <f t="shared" si="1576"/>
        <v>411</v>
      </c>
      <c r="ED429" s="56">
        <f>ED423+ED424+ED425+ED427</f>
        <v>411</v>
      </c>
      <c r="EE429" s="56">
        <f t="shared" ref="EE429:EF429" si="1577">EE423+EE424+EE425+EE427</f>
        <v>411</v>
      </c>
      <c r="EF429" s="76">
        <f t="shared" si="1577"/>
        <v>411</v>
      </c>
      <c r="EU429" s="75" t="s">
        <v>478</v>
      </c>
      <c r="EV429" s="56">
        <f t="shared" ref="EV429" si="1578">EV423+EV424+EV425+EV427</f>
        <v>411</v>
      </c>
      <c r="EW429" s="56">
        <f t="shared" ref="EW429:EX429" si="1579">EW423+EW424+EW425+EW427</f>
        <v>411</v>
      </c>
      <c r="EX429" s="56">
        <f t="shared" si="1579"/>
        <v>411</v>
      </c>
      <c r="EY429" s="56">
        <f>EY423+EY424+EY425+EY427</f>
        <v>411</v>
      </c>
      <c r="EZ429" s="56">
        <f t="shared" ref="EZ429:FA429" si="1580">EZ423+EZ424+EZ425+EZ427</f>
        <v>411</v>
      </c>
      <c r="FA429" s="76">
        <f t="shared" si="1580"/>
        <v>411</v>
      </c>
      <c r="FE429" s="35"/>
      <c r="FF429" s="35"/>
      <c r="FP429" s="75" t="s">
        <v>478</v>
      </c>
      <c r="FQ429" s="56">
        <f t="shared" ref="FQ429" si="1581">FQ423+FQ424+FQ425+FQ427</f>
        <v>411</v>
      </c>
      <c r="FR429" s="56">
        <f t="shared" ref="FR429:FS429" si="1582">FR423+FR424+FR425+FR427</f>
        <v>411</v>
      </c>
      <c r="FS429" s="56">
        <f t="shared" si="1582"/>
        <v>411</v>
      </c>
      <c r="FT429" s="56">
        <f>FT423+FT424+FT425+FT427</f>
        <v>411</v>
      </c>
      <c r="FU429" s="56">
        <f t="shared" ref="FU429:FV429" si="1583">FU423+FU424+FU425+FU427</f>
        <v>411</v>
      </c>
      <c r="FV429" s="76">
        <f t="shared" si="1583"/>
        <v>411</v>
      </c>
      <c r="GE429" s="109" t="s">
        <v>478</v>
      </c>
      <c r="GF429" s="113">
        <f>SUM(GF422:GF428)</f>
        <v>404</v>
      </c>
      <c r="GG429" s="110">
        <f>SUM(GG422:GG428)</f>
        <v>1</v>
      </c>
      <c r="GR429" s="75" t="s">
        <v>478</v>
      </c>
      <c r="GS429" s="56">
        <f t="shared" ref="GS429" si="1584">GS423+GS424+GS425+GS427</f>
        <v>410</v>
      </c>
      <c r="GT429" s="56">
        <f t="shared" ref="GT429:GU429" si="1585">GT423+GT424+GT425+GT427</f>
        <v>411</v>
      </c>
      <c r="GU429" s="56">
        <f t="shared" si="1585"/>
        <v>411</v>
      </c>
      <c r="GV429" s="56">
        <f>GV423+GV424+GV425+GV427</f>
        <v>411</v>
      </c>
      <c r="GW429" s="56">
        <f t="shared" ref="GW429:GX429" si="1586">GW423+GW424+GW425+GW427</f>
        <v>411</v>
      </c>
      <c r="GX429" s="76">
        <f t="shared" si="1586"/>
        <v>411</v>
      </c>
      <c r="HL429" s="75" t="s">
        <v>478</v>
      </c>
      <c r="HM429" s="56">
        <f t="shared" ref="HM429" si="1587">HM423+HM424+HM425+HM427</f>
        <v>411</v>
      </c>
      <c r="HN429" s="56">
        <f t="shared" ref="HN429:HO429" si="1588">HN423+HN424+HN425+HN427</f>
        <v>411</v>
      </c>
      <c r="HO429" s="56">
        <f t="shared" si="1588"/>
        <v>411</v>
      </c>
      <c r="HP429" s="56">
        <f>HP423+HP424+HP425+HP427</f>
        <v>411</v>
      </c>
      <c r="HQ429" s="56">
        <f t="shared" ref="HQ429:HR429" si="1589">HQ423+HQ424+HQ425+HQ427</f>
        <v>411</v>
      </c>
      <c r="HR429" s="76">
        <f t="shared" si="1589"/>
        <v>411</v>
      </c>
      <c r="IF429" s="75" t="s">
        <v>478</v>
      </c>
      <c r="IG429" s="56">
        <f t="shared" ref="IG429" si="1590">IG423+IG424+IG425+IG427</f>
        <v>411</v>
      </c>
      <c r="IH429" s="56">
        <f t="shared" ref="IH429:II429" si="1591">IH423+IH424+IH425+IH427</f>
        <v>411</v>
      </c>
      <c r="II429" s="56">
        <f t="shared" si="1591"/>
        <v>411</v>
      </c>
      <c r="IJ429" s="56">
        <f>IJ423+IJ424+IJ425+IJ427</f>
        <v>411</v>
      </c>
      <c r="IK429" s="56">
        <f t="shared" ref="IK429:IL429" si="1592">IK423+IK424+IK425+IK427</f>
        <v>411</v>
      </c>
      <c r="IL429" s="76">
        <f t="shared" si="1592"/>
        <v>411</v>
      </c>
      <c r="JA429" s="75" t="s">
        <v>478</v>
      </c>
      <c r="JB429" s="56">
        <f t="shared" ref="JB429" si="1593">JB423+JB424+JB425+JB427</f>
        <v>411</v>
      </c>
      <c r="JC429" s="56">
        <f t="shared" ref="JC429:JD429" si="1594">JC423+JC424+JC425+JC427</f>
        <v>411</v>
      </c>
      <c r="JD429" s="56">
        <f t="shared" si="1594"/>
        <v>411</v>
      </c>
      <c r="JE429" s="56">
        <f>JE423+JE424+JE425+JE427</f>
        <v>411</v>
      </c>
      <c r="JF429" s="56">
        <f t="shared" ref="JF429:JG429" si="1595">JF423+JF424+JF425+JF427</f>
        <v>411</v>
      </c>
      <c r="JG429" s="76">
        <f t="shared" si="1595"/>
        <v>411</v>
      </c>
      <c r="JV429" s="75" t="s">
        <v>478</v>
      </c>
      <c r="JW429" s="56">
        <f t="shared" ref="JW429" si="1596">JW423+JW424+JW425+JW427</f>
        <v>393</v>
      </c>
      <c r="JX429" s="56">
        <f t="shared" ref="JX429:JY429" si="1597">JX423+JX424+JX425+JX427</f>
        <v>202</v>
      </c>
      <c r="JY429" s="56">
        <f t="shared" si="1597"/>
        <v>200</v>
      </c>
      <c r="JZ429" s="56">
        <f>JZ423+JZ424+JZ425+JZ427</f>
        <v>198</v>
      </c>
      <c r="KA429" s="56">
        <f t="shared" ref="KA429:KB429" si="1598">KA423+KA424+KA425+KA427</f>
        <v>196</v>
      </c>
      <c r="KB429" s="76">
        <f t="shared" si="1598"/>
        <v>206</v>
      </c>
      <c r="KQ429" s="75" t="s">
        <v>478</v>
      </c>
      <c r="KR429" s="56">
        <f t="shared" ref="KR429" si="1599">KR423+KR424+KR425+KR427</f>
        <v>411</v>
      </c>
      <c r="KS429" s="56">
        <f t="shared" ref="KS429:KT429" si="1600">KS423+KS424+KS425+KS427</f>
        <v>411</v>
      </c>
      <c r="KT429" s="56">
        <f t="shared" si="1600"/>
        <v>410</v>
      </c>
      <c r="KU429" s="56">
        <f>KU423+KU424+KU425+KU427</f>
        <v>411</v>
      </c>
      <c r="KV429" s="56">
        <f t="shared" ref="KV429:KW429" si="1601">KV423+KV424+KV425+KV427</f>
        <v>411</v>
      </c>
      <c r="KW429" s="76">
        <f t="shared" si="1601"/>
        <v>411</v>
      </c>
    </row>
    <row r="430" spans="1:315" s="1" customFormat="1" x14ac:dyDescent="0.3">
      <c r="B430" s="11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3"/>
      <c r="T430" s="3"/>
      <c r="U430" s="3"/>
      <c r="V430" s="3"/>
      <c r="W430" s="3"/>
      <c r="X430" s="3"/>
      <c r="Y430" s="402" t="s">
        <v>503</v>
      </c>
      <c r="Z430" s="399">
        <f t="shared" ref="Z430:AE430" si="1602">Z423-AA423</f>
        <v>-127</v>
      </c>
      <c r="AA430" s="399">
        <f t="shared" si="1602"/>
        <v>3</v>
      </c>
      <c r="AB430" s="399">
        <f t="shared" si="1602"/>
        <v>29</v>
      </c>
      <c r="AC430" s="399">
        <f>AC423-AD423</f>
        <v>-3</v>
      </c>
      <c r="AD430" s="399">
        <f t="shared" si="1602"/>
        <v>-13</v>
      </c>
      <c r="AE430" s="403">
        <f t="shared" si="1602"/>
        <v>116</v>
      </c>
      <c r="AF430" s="399"/>
      <c r="AG430" s="399"/>
      <c r="AH430" s="407"/>
      <c r="AI430" s="7"/>
      <c r="AK430" s="7"/>
      <c r="AL430" s="7"/>
      <c r="AM430" s="7"/>
      <c r="AN430" s="7"/>
      <c r="AO430" s="7"/>
      <c r="AP430" s="7"/>
      <c r="AQ430" s="7"/>
      <c r="AR430" s="7"/>
      <c r="AS430" s="7"/>
      <c r="AT430" s="402" t="s">
        <v>503</v>
      </c>
      <c r="AU430" s="399">
        <f t="shared" ref="AU430:AZ430" si="1603">AU423-AV423</f>
        <v>-193</v>
      </c>
      <c r="AV430" s="399">
        <f t="shared" si="1603"/>
        <v>-29</v>
      </c>
      <c r="AW430" s="399">
        <f t="shared" si="1603"/>
        <v>10</v>
      </c>
      <c r="AX430" s="399">
        <f>AX423-AY423</f>
        <v>11</v>
      </c>
      <c r="AY430" s="399">
        <f t="shared" si="1603"/>
        <v>-9</v>
      </c>
      <c r="AZ430" s="403">
        <f t="shared" si="1603"/>
        <v>239</v>
      </c>
      <c r="BA430" s="399"/>
      <c r="BB430" s="399"/>
      <c r="BC430" s="40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402" t="s">
        <v>503</v>
      </c>
      <c r="BP430" s="399">
        <f t="shared" ref="BP430:BU430" si="1604">BP423-BQ423</f>
        <v>-133</v>
      </c>
      <c r="BQ430" s="399">
        <f t="shared" si="1604"/>
        <v>-26</v>
      </c>
      <c r="BR430" s="399">
        <f t="shared" si="1604"/>
        <v>-9</v>
      </c>
      <c r="BS430" s="399">
        <f>BS423-BT423</f>
        <v>33</v>
      </c>
      <c r="BT430" s="399">
        <f t="shared" si="1604"/>
        <v>-3</v>
      </c>
      <c r="BU430" s="403">
        <f t="shared" si="1604"/>
        <v>205</v>
      </c>
      <c r="BV430" s="399"/>
      <c r="BW430" s="399"/>
      <c r="BX430" s="407"/>
      <c r="BY430" s="7"/>
      <c r="CA430" s="7"/>
      <c r="CB430" s="7"/>
      <c r="CC430" s="7"/>
      <c r="CD430" s="7"/>
      <c r="CE430" s="7"/>
      <c r="CF430" s="7"/>
      <c r="CG430" s="7"/>
      <c r="CH430" s="7"/>
      <c r="CI430" s="7"/>
      <c r="CJ430" s="402" t="s">
        <v>503</v>
      </c>
      <c r="CK430" s="399">
        <f t="shared" ref="CK430:CP430" si="1605">CK423-CL423</f>
        <v>-122</v>
      </c>
      <c r="CL430" s="399">
        <f t="shared" si="1605"/>
        <v>-42</v>
      </c>
      <c r="CM430" s="399">
        <f t="shared" si="1605"/>
        <v>4</v>
      </c>
      <c r="CN430" s="399">
        <f>CN423-CO423</f>
        <v>21</v>
      </c>
      <c r="CO430" s="399">
        <f t="shared" si="1605"/>
        <v>3</v>
      </c>
      <c r="CP430" s="403">
        <f t="shared" si="1605"/>
        <v>205</v>
      </c>
      <c r="CQ430" s="399"/>
      <c r="CR430" s="399"/>
      <c r="CS430" s="40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402" t="s">
        <v>503</v>
      </c>
      <c r="DF430" s="399">
        <f t="shared" ref="DF430:DK430" si="1606">DF423-DG423</f>
        <v>-119</v>
      </c>
      <c r="DG430" s="399">
        <f t="shared" si="1606"/>
        <v>-43</v>
      </c>
      <c r="DH430" s="399">
        <f t="shared" si="1606"/>
        <v>-5</v>
      </c>
      <c r="DI430" s="399">
        <f>DI423-DJ423</f>
        <v>34</v>
      </c>
      <c r="DJ430" s="399">
        <f t="shared" si="1606"/>
        <v>-4</v>
      </c>
      <c r="DK430" s="403">
        <f t="shared" si="1606"/>
        <v>206</v>
      </c>
      <c r="DL430" s="399"/>
      <c r="DM430" s="399"/>
      <c r="DN430" s="407"/>
      <c r="DO430" s="7"/>
      <c r="DQ430" s="35"/>
      <c r="DR430" s="35"/>
      <c r="DS430" s="35"/>
      <c r="DT430" s="35"/>
      <c r="DU430" s="35"/>
      <c r="DV430" s="35"/>
      <c r="DW430" s="35"/>
      <c r="DX430" s="35"/>
      <c r="DY430" s="35"/>
      <c r="DZ430" s="402" t="s">
        <v>503</v>
      </c>
      <c r="EA430" s="399">
        <f t="shared" ref="EA430:EF430" si="1607">EA423-EB423</f>
        <v>-213</v>
      </c>
      <c r="EB430" s="399">
        <f t="shared" si="1607"/>
        <v>-31</v>
      </c>
      <c r="EC430" s="399">
        <f t="shared" si="1607"/>
        <v>4</v>
      </c>
      <c r="ED430" s="399">
        <f>ED423-EE423</f>
        <v>-1</v>
      </c>
      <c r="EE430" s="399">
        <f t="shared" si="1607"/>
        <v>16</v>
      </c>
      <c r="EF430" s="403">
        <f t="shared" si="1607"/>
        <v>254</v>
      </c>
      <c r="EG430" s="399"/>
      <c r="EH430" s="399"/>
      <c r="EI430" s="407"/>
      <c r="EU430" s="402" t="s">
        <v>503</v>
      </c>
      <c r="EV430" s="399">
        <f t="shared" ref="EV430:FA430" si="1608">EV423-EW423</f>
        <v>-197</v>
      </c>
      <c r="EW430" s="399">
        <f t="shared" si="1608"/>
        <v>-44</v>
      </c>
      <c r="EX430" s="399">
        <f t="shared" si="1608"/>
        <v>-17</v>
      </c>
      <c r="EY430" s="399">
        <f>EY423-EZ423</f>
        <v>43</v>
      </c>
      <c r="EZ430" s="399">
        <f t="shared" si="1608"/>
        <v>-12</v>
      </c>
      <c r="FA430" s="403">
        <f t="shared" si="1608"/>
        <v>244</v>
      </c>
      <c r="FB430" s="399"/>
      <c r="FC430" s="399"/>
      <c r="FD430" s="407"/>
      <c r="FE430" s="35"/>
      <c r="FF430" s="35"/>
      <c r="FP430" s="402" t="s">
        <v>503</v>
      </c>
      <c r="FQ430" s="399">
        <f t="shared" ref="FQ430:FV430" si="1609">FQ423-FR423</f>
        <v>-215</v>
      </c>
      <c r="FR430" s="399">
        <f t="shared" si="1609"/>
        <v>-1</v>
      </c>
      <c r="FS430" s="399">
        <f t="shared" si="1609"/>
        <v>35</v>
      </c>
      <c r="FT430" s="399">
        <f>FT423-FU423</f>
        <v>-20</v>
      </c>
      <c r="FU430" s="399">
        <f t="shared" si="1609"/>
        <v>-18</v>
      </c>
      <c r="FV430" s="403">
        <f t="shared" si="1609"/>
        <v>229</v>
      </c>
      <c r="FW430" s="399"/>
      <c r="FX430" s="399"/>
      <c r="FY430" s="407"/>
      <c r="GR430" s="402" t="s">
        <v>503</v>
      </c>
      <c r="GS430" s="399">
        <f t="shared" ref="GS430:GX430" si="1610">GS423-GT423</f>
        <v>-98</v>
      </c>
      <c r="GT430" s="399">
        <f t="shared" si="1610"/>
        <v>-47</v>
      </c>
      <c r="GU430" s="399">
        <f t="shared" si="1610"/>
        <v>6</v>
      </c>
      <c r="GV430" s="399">
        <f>GV423-GW423</f>
        <v>28</v>
      </c>
      <c r="GW430" s="399">
        <f t="shared" si="1610"/>
        <v>-1</v>
      </c>
      <c r="GX430" s="403">
        <f t="shared" si="1610"/>
        <v>167</v>
      </c>
      <c r="GY430" s="399"/>
      <c r="GZ430" s="399"/>
      <c r="HA430" s="407"/>
      <c r="HL430" s="402" t="s">
        <v>503</v>
      </c>
      <c r="HM430" s="399">
        <f t="shared" ref="HM430:HR430" si="1611">HM423-HN423</f>
        <v>-116</v>
      </c>
      <c r="HN430" s="399">
        <f t="shared" si="1611"/>
        <v>-17</v>
      </c>
      <c r="HO430" s="399">
        <f t="shared" si="1611"/>
        <v>-19</v>
      </c>
      <c r="HP430" s="399">
        <f>HP423-HQ423</f>
        <v>47</v>
      </c>
      <c r="HQ430" s="399">
        <f t="shared" si="1611"/>
        <v>-4</v>
      </c>
      <c r="HR430" s="403">
        <f t="shared" si="1611"/>
        <v>176</v>
      </c>
      <c r="HS430" s="399"/>
      <c r="HT430" s="399"/>
      <c r="HU430" s="407"/>
      <c r="IF430" s="402" t="s">
        <v>503</v>
      </c>
      <c r="IG430" s="399">
        <f t="shared" ref="IG430:IL430" si="1612">IG423-IH423</f>
        <v>-192</v>
      </c>
      <c r="IH430" s="399">
        <f t="shared" si="1612"/>
        <v>-3</v>
      </c>
      <c r="II430" s="399">
        <f t="shared" si="1612"/>
        <v>28</v>
      </c>
      <c r="IJ430" s="399">
        <f>IJ423-IK423</f>
        <v>-41</v>
      </c>
      <c r="IK430" s="399">
        <f t="shared" si="1612"/>
        <v>37</v>
      </c>
      <c r="IL430" s="403">
        <f t="shared" si="1612"/>
        <v>188</v>
      </c>
      <c r="IM430" s="399"/>
      <c r="IN430" s="399"/>
      <c r="IO430" s="407"/>
      <c r="JA430" s="402" t="s">
        <v>503</v>
      </c>
      <c r="JB430" s="399">
        <f t="shared" ref="JB430:JG430" si="1613">JB423-JC423</f>
        <v>-45</v>
      </c>
      <c r="JC430" s="399">
        <f t="shared" si="1613"/>
        <v>-18</v>
      </c>
      <c r="JD430" s="399">
        <f t="shared" si="1613"/>
        <v>-28</v>
      </c>
      <c r="JE430" s="399">
        <f t="shared" si="1613"/>
        <v>33</v>
      </c>
      <c r="JF430" s="399">
        <f t="shared" si="1613"/>
        <v>-2</v>
      </c>
      <c r="JG430" s="403">
        <f t="shared" si="1613"/>
        <v>82</v>
      </c>
      <c r="JH430" s="399"/>
      <c r="JI430" s="399"/>
      <c r="JJ430" s="407"/>
      <c r="JV430" s="402" t="s">
        <v>503</v>
      </c>
      <c r="JW430" s="399">
        <f t="shared" ref="JW430:KB430" si="1614">JW423-JX423</f>
        <v>-107</v>
      </c>
      <c r="JX430" s="399">
        <f t="shared" si="1614"/>
        <v>-2</v>
      </c>
      <c r="JY430" s="399">
        <f t="shared" si="1614"/>
        <v>8</v>
      </c>
      <c r="JZ430" s="399">
        <f>JZ423-KA423</f>
        <v>21</v>
      </c>
      <c r="KA430" s="399">
        <f t="shared" si="1614"/>
        <v>-12</v>
      </c>
      <c r="KB430" s="403">
        <f t="shared" si="1614"/>
        <v>95</v>
      </c>
      <c r="KC430" s="399"/>
      <c r="KD430" s="399"/>
      <c r="KE430" s="407"/>
      <c r="KQ430" s="402" t="s">
        <v>503</v>
      </c>
      <c r="KR430" s="399">
        <f t="shared" ref="KR430:KW430" si="1615">KR423-KS423</f>
        <v>-113</v>
      </c>
      <c r="KS430" s="399">
        <f t="shared" si="1615"/>
        <v>-56</v>
      </c>
      <c r="KT430" s="399">
        <f t="shared" si="1615"/>
        <v>15</v>
      </c>
      <c r="KU430" s="399">
        <f>KU423-KV423</f>
        <v>24</v>
      </c>
      <c r="KV430" s="399">
        <f t="shared" si="1615"/>
        <v>4</v>
      </c>
      <c r="KW430" s="403">
        <f t="shared" si="1615"/>
        <v>181</v>
      </c>
      <c r="KX430" s="399"/>
      <c r="KY430" s="399"/>
      <c r="KZ430" s="400"/>
    </row>
    <row r="431" spans="1:315" s="1" customFormat="1" ht="16.2" thickBot="1" x14ac:dyDescent="0.35">
      <c r="B431" s="11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3"/>
      <c r="T431" s="3"/>
      <c r="U431" s="3"/>
      <c r="V431" s="3"/>
      <c r="W431" s="3"/>
      <c r="X431" s="3"/>
      <c r="Y431" s="404" t="s">
        <v>504</v>
      </c>
      <c r="Z431" s="405">
        <f t="shared" ref="Z431:AE431" si="1616">(Z428-AA428)/ABS(AA428)</f>
        <v>-0.96007984031936122</v>
      </c>
      <c r="AA431" s="405">
        <f t="shared" si="1616"/>
        <v>3.4883720930232565E-2</v>
      </c>
      <c r="AB431" s="405">
        <f t="shared" si="1616"/>
        <v>0.29724719101123603</v>
      </c>
      <c r="AC431" s="405">
        <f>(AC428-AD428)/ABS(AD428)</f>
        <v>-5.0821717199110467E-2</v>
      </c>
      <c r="AD431" s="405">
        <f t="shared" si="1616"/>
        <v>-0.14758620689655177</v>
      </c>
      <c r="AE431" s="406" t="e">
        <f t="shared" si="1616"/>
        <v>#DIV/0!</v>
      </c>
      <c r="AF431" s="401"/>
      <c r="AG431" s="401"/>
      <c r="AH431" s="400"/>
      <c r="AI431" s="7"/>
      <c r="AK431" s="7"/>
      <c r="AL431" s="7"/>
      <c r="AM431" s="7"/>
      <c r="AN431" s="7"/>
      <c r="AO431" s="7"/>
      <c r="AP431" s="7"/>
      <c r="AQ431" s="7"/>
      <c r="AR431" s="7"/>
      <c r="AS431" s="7"/>
      <c r="AT431" s="404" t="s">
        <v>504</v>
      </c>
      <c r="AU431" s="405">
        <f t="shared" ref="AU431:AZ431" si="1617">(AU428-AV428)/ABS(AV428)</f>
        <v>-0.8666619987863512</v>
      </c>
      <c r="AV431" s="405">
        <f t="shared" si="1617"/>
        <v>-0.11104819301474306</v>
      </c>
      <c r="AW431" s="405">
        <f t="shared" si="1617"/>
        <v>4.9383880296743378E-2</v>
      </c>
      <c r="AX431" s="405">
        <f>(AX428-AY428)/ABS(AY428)</f>
        <v>3.7321564781519059E-2</v>
      </c>
      <c r="AY431" s="405">
        <f t="shared" si="1617"/>
        <v>-7.6637889942270027E-2</v>
      </c>
      <c r="AZ431" s="406" t="e">
        <f t="shared" si="1617"/>
        <v>#DIV/0!</v>
      </c>
      <c r="BA431" s="401"/>
      <c r="BB431" s="401"/>
      <c r="BC431" s="400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404" t="s">
        <v>504</v>
      </c>
      <c r="BP431" s="405">
        <f t="shared" ref="BP431:BU431" si="1618">(BP428-BQ428)/ABS(BQ428)</f>
        <v>-0.65894056847545224</v>
      </c>
      <c r="BQ431" s="405">
        <f t="shared" si="1618"/>
        <v>-0.10830600601949596</v>
      </c>
      <c r="BR431" s="405">
        <f t="shared" si="1618"/>
        <v>-3.1030601854333154E-2</v>
      </c>
      <c r="BS431" s="405">
        <f>(BS428-BT428)/ABS(BT428)</f>
        <v>0.15173267326732687</v>
      </c>
      <c r="BT431" s="405">
        <f t="shared" si="1618"/>
        <v>-5.4446908105444794E-2</v>
      </c>
      <c r="BU431" s="406" t="e">
        <f t="shared" si="1618"/>
        <v>#DIV/0!</v>
      </c>
      <c r="BV431" s="401"/>
      <c r="BW431" s="401"/>
      <c r="BX431" s="400"/>
      <c r="BY431" s="7"/>
      <c r="CA431" s="7"/>
      <c r="CB431" s="7"/>
      <c r="CC431" s="7"/>
      <c r="CD431" s="7"/>
      <c r="CE431" s="7"/>
      <c r="CF431" s="7"/>
      <c r="CG431" s="7"/>
      <c r="CH431" s="7"/>
      <c r="CI431" s="7"/>
      <c r="CJ431" s="404" t="s">
        <v>504</v>
      </c>
      <c r="CK431" s="405">
        <f t="shared" ref="CK431:CP431" si="1619">(CK428-CL428)/ABS(CL428)</f>
        <v>-0.6312562732278979</v>
      </c>
      <c r="CL431" s="405">
        <f t="shared" si="1619"/>
        <v>-0.17609638134245434</v>
      </c>
      <c r="CM431" s="405">
        <f t="shared" si="1619"/>
        <v>2.7744695866966519E-2</v>
      </c>
      <c r="CN431" s="405">
        <f>(CN428-CO428)/ABS(CO428)</f>
        <v>8.9951923076922985E-2</v>
      </c>
      <c r="CO431" s="405">
        <f t="shared" si="1619"/>
        <v>-2.6361172702636042E-2</v>
      </c>
      <c r="CP431" s="406" t="e">
        <f t="shared" si="1619"/>
        <v>#DIV/0!</v>
      </c>
      <c r="CQ431" s="401"/>
      <c r="CR431" s="401"/>
      <c r="CS431" s="400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404" t="s">
        <v>504</v>
      </c>
      <c r="DF431" s="405">
        <f t="shared" ref="DF431:DK431" si="1620">(DF428-DG428)/ABS(DG428)</f>
        <v>-0.62632289714474698</v>
      </c>
      <c r="DG431" s="405">
        <f t="shared" si="1620"/>
        <v>-0.17993456924754639</v>
      </c>
      <c r="DH431" s="405">
        <f t="shared" si="1620"/>
        <v>-1.1299435028248473E-2</v>
      </c>
      <c r="DI431" s="405">
        <f t="shared" si="1620"/>
        <v>0.15663366336633669</v>
      </c>
      <c r="DJ431" s="405">
        <f t="shared" si="1620"/>
        <v>-5.9036971658331001E-2</v>
      </c>
      <c r="DK431" s="406" t="e">
        <f t="shared" si="1620"/>
        <v>#DIV/0!</v>
      </c>
      <c r="DL431" s="401"/>
      <c r="DM431" s="401"/>
      <c r="DN431" s="400"/>
      <c r="DO431" s="7"/>
      <c r="DQ431" s="35"/>
      <c r="DR431" s="35"/>
      <c r="DS431" s="35"/>
      <c r="DT431" s="35"/>
      <c r="DU431" s="35"/>
      <c r="DV431" s="35"/>
      <c r="DW431" s="35"/>
      <c r="DX431" s="35"/>
      <c r="DY431" s="35"/>
      <c r="DZ431" s="404" t="s">
        <v>504</v>
      </c>
      <c r="EA431" s="405">
        <f t="shared" ref="EA431:EF431" si="1621">(EA428-EB428)/ABS(EB428)</f>
        <v>-0.87799212092664747</v>
      </c>
      <c r="EB431" s="405">
        <f t="shared" si="1621"/>
        <v>-0.10678634342756493</v>
      </c>
      <c r="EC431" s="405">
        <f t="shared" si="1621"/>
        <v>2.512109947054195E-2</v>
      </c>
      <c r="ED431" s="405">
        <f>(ED428-EE428)/ABS(EE428)</f>
        <v>-1.3666666666666613E-2</v>
      </c>
      <c r="EE431" s="405">
        <f t="shared" si="1621"/>
        <v>2.0042949176807417E-2</v>
      </c>
      <c r="EF431" s="406" t="e">
        <f t="shared" si="1621"/>
        <v>#DIV/0!</v>
      </c>
      <c r="EG431" s="401"/>
      <c r="EH431" s="401"/>
      <c r="EI431" s="400"/>
      <c r="EU431" s="404" t="s">
        <v>504</v>
      </c>
      <c r="EV431" s="405">
        <f t="shared" ref="EV431:FA431" si="1622">(EV428-EW428)/ABS(EW428)</f>
        <v>-0.9191201394605587</v>
      </c>
      <c r="EW431" s="405">
        <f t="shared" si="1622"/>
        <v>-0.16421090005325759</v>
      </c>
      <c r="EX431" s="405">
        <f t="shared" si="1622"/>
        <v>-5.2341597796143287E-2</v>
      </c>
      <c r="EY431" s="405">
        <f>(EY428-EZ428)/ABS(EZ428)</f>
        <v>0.17349137931034483</v>
      </c>
      <c r="EZ431" s="405">
        <f t="shared" si="1622"/>
        <v>-8.75972843185958E-2</v>
      </c>
      <c r="FA431" s="406" t="e">
        <f t="shared" si="1622"/>
        <v>#DIV/0!</v>
      </c>
      <c r="FB431" s="401"/>
      <c r="FC431" s="401"/>
      <c r="FD431" s="400"/>
      <c r="FE431" s="35"/>
      <c r="FF431" s="35"/>
      <c r="FP431" s="404" t="s">
        <v>504</v>
      </c>
      <c r="FQ431" s="405">
        <f t="shared" ref="FQ431:FV431" si="1623">(FQ428-FR428)/ABS(FR428)</f>
        <v>-0.95497685185185188</v>
      </c>
      <c r="FR431" s="405">
        <f t="shared" si="1623"/>
        <v>-4.4247787610617994E-3</v>
      </c>
      <c r="FS431" s="405">
        <f t="shared" si="1623"/>
        <v>0.19237136435214461</v>
      </c>
      <c r="FT431" s="405">
        <f>(FT428-FU428)/ABS(FU428)</f>
        <v>-0.10402359996131144</v>
      </c>
      <c r="FU431" s="405">
        <f t="shared" si="1623"/>
        <v>-0.11659838833115752</v>
      </c>
      <c r="FV431" s="406" t="e">
        <f t="shared" si="1623"/>
        <v>#DIV/0!</v>
      </c>
      <c r="FW431" s="401"/>
      <c r="FX431" s="401"/>
      <c r="FY431" s="400"/>
      <c r="GR431" s="404" t="s">
        <v>504</v>
      </c>
      <c r="GS431" s="405">
        <f t="shared" ref="GS431:GX431" si="1624">(GS428-GT428)/ABS(GT428)</f>
        <v>-0.62986452442612273</v>
      </c>
      <c r="GT431" s="405">
        <f t="shared" si="1624"/>
        <v>-0.22498691099476431</v>
      </c>
      <c r="GU431" s="405">
        <f t="shared" si="1624"/>
        <v>4.4247316124563708E-2</v>
      </c>
      <c r="GV431" s="405">
        <f>(GV428-GW428)/ABS(GW428)</f>
        <v>0.17165601180231127</v>
      </c>
      <c r="GW431" s="405">
        <f t="shared" si="1624"/>
        <v>-4.1398119790952433E-2</v>
      </c>
      <c r="GX431" s="406" t="e">
        <f t="shared" si="1624"/>
        <v>#DIV/0!</v>
      </c>
      <c r="GY431" s="401"/>
      <c r="GZ431" s="401"/>
      <c r="HA431" s="400"/>
      <c r="HL431" s="404" t="s">
        <v>504</v>
      </c>
      <c r="HM431" s="405">
        <f t="shared" ref="HM431:HR431" si="1625">(HM428-HN428)/ABS(HN428)</f>
        <v>-0.62724029559160788</v>
      </c>
      <c r="HN431" s="405">
        <f t="shared" si="1625"/>
        <v>-7.8015267175572584E-2</v>
      </c>
      <c r="HO431" s="405">
        <f t="shared" si="1625"/>
        <v>-7.7533324108666493E-2</v>
      </c>
      <c r="HP431" s="405">
        <f>(HP428-HQ428)/ABS(HQ428)</f>
        <v>0.26052325581395341</v>
      </c>
      <c r="HQ431" s="405">
        <f t="shared" si="1625"/>
        <v>-6.2213039485766702E-2</v>
      </c>
      <c r="HR431" s="406" t="e">
        <f t="shared" si="1625"/>
        <v>#DIV/0!</v>
      </c>
      <c r="HS431" s="401"/>
      <c r="HT431" s="401"/>
      <c r="HU431" s="400"/>
      <c r="IF431" s="404" t="s">
        <v>504</v>
      </c>
      <c r="IG431" s="405">
        <f t="shared" ref="IG431:IL431" si="1626">(IG428-IH428)/ABS(IH428)</f>
        <v>0.20758189179241804</v>
      </c>
      <c r="IH431" s="405">
        <f t="shared" si="1626"/>
        <v>-3.9348909961871639E-3</v>
      </c>
      <c r="II431" s="405">
        <f t="shared" si="1626"/>
        <v>0.16103678929765872</v>
      </c>
      <c r="IJ431" s="405">
        <f>(IJ428-IK428)/ABS(IK428)</f>
        <v>-0.18014136273678252</v>
      </c>
      <c r="IK431" s="405">
        <f t="shared" si="1626"/>
        <v>0.15428231990495736</v>
      </c>
      <c r="IL431" s="406" t="e">
        <f t="shared" si="1626"/>
        <v>#DIV/0!</v>
      </c>
      <c r="IM431" s="401"/>
      <c r="IN431" s="401"/>
      <c r="IO431" s="400"/>
      <c r="JA431" s="404" t="s">
        <v>504</v>
      </c>
      <c r="JB431" s="405">
        <f t="shared" ref="JB431:JG431" si="1627">(JB428-JC428)/ABS(JC428)</f>
        <v>-0.67164179104477617</v>
      </c>
      <c r="JC431" s="405">
        <f t="shared" si="1627"/>
        <v>-0.18816484677703416</v>
      </c>
      <c r="JD431" s="405">
        <f t="shared" si="1627"/>
        <v>-0.25653426630994031</v>
      </c>
      <c r="JE431" s="405">
        <f t="shared" si="1627"/>
        <v>0.42080882352941179</v>
      </c>
      <c r="JF431" s="405">
        <f t="shared" si="1627"/>
        <v>-5.291684495792328E-2</v>
      </c>
      <c r="JG431" s="406" t="e">
        <f t="shared" si="1627"/>
        <v>#DIV/0!</v>
      </c>
      <c r="JH431" s="401"/>
      <c r="JI431" s="401"/>
      <c r="JJ431" s="400"/>
      <c r="JV431" s="404" t="s">
        <v>504</v>
      </c>
      <c r="JW431" s="405">
        <f t="shared" ref="JW431:KB431" si="1628">(JW428-JX428)/ABS(JX428)</f>
        <v>-6.181818181818189E-2</v>
      </c>
      <c r="JX431" s="405">
        <f t="shared" si="1628"/>
        <v>-1.2147009966777384E-2</v>
      </c>
      <c r="JY431" s="405">
        <f t="shared" si="1628"/>
        <v>7.0698088039128582E-2</v>
      </c>
      <c r="JZ431" s="405">
        <f>(JZ428-KA428)/ABS(KA428)</f>
        <v>0.23844214065564581</v>
      </c>
      <c r="KA431" s="405">
        <f t="shared" si="1628"/>
        <v>-0.15201238390092889</v>
      </c>
      <c r="KB431" s="406" t="e">
        <f t="shared" si="1628"/>
        <v>#DIV/0!</v>
      </c>
      <c r="KC431" s="401"/>
      <c r="KD431" s="401"/>
      <c r="KE431" s="400"/>
      <c r="KQ431" s="404" t="s">
        <v>504</v>
      </c>
      <c r="KR431" s="405">
        <f t="shared" ref="KR431:KW431" si="1629">(KR428-KS428)/ABS(KS428)</f>
        <v>-0.67517671130952384</v>
      </c>
      <c r="KS431" s="405">
        <f t="shared" si="1629"/>
        <v>-0.24606299212598431</v>
      </c>
      <c r="KT431" s="405">
        <f t="shared" si="1629"/>
        <v>7.736704685996991E-2</v>
      </c>
      <c r="KU431" s="405">
        <f>(KU428-KV428)/ABS(KV428)</f>
        <v>0.12972972972972965</v>
      </c>
      <c r="KV431" s="405">
        <f t="shared" si="1629"/>
        <v>-1.772260888282989E-2</v>
      </c>
      <c r="KW431" s="406" t="e">
        <f t="shared" si="1629"/>
        <v>#DIV/0!</v>
      </c>
      <c r="KX431" s="401"/>
      <c r="KY431" s="401"/>
      <c r="KZ431" s="400"/>
    </row>
    <row r="432" spans="1:315" s="1" customFormat="1" x14ac:dyDescent="0.3">
      <c r="B432" s="11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3"/>
      <c r="T432" s="3"/>
      <c r="U432" s="3"/>
      <c r="V432" s="3"/>
      <c r="W432" s="3"/>
      <c r="X432" s="3"/>
      <c r="Y432" s="1" t="s">
        <v>505</v>
      </c>
      <c r="AI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Q432" s="35"/>
      <c r="DR432" s="35"/>
      <c r="DS432" s="35"/>
      <c r="DT432" s="35"/>
      <c r="DU432" s="35"/>
      <c r="DV432" s="35"/>
      <c r="DW432" s="35"/>
      <c r="DX432" s="35"/>
      <c r="DY432" s="35"/>
      <c r="EU432" s="35"/>
      <c r="EV432" s="35"/>
      <c r="EW432" s="35"/>
      <c r="EX432" s="35"/>
      <c r="EY432" s="35"/>
      <c r="EZ432" s="35"/>
      <c r="FA432" s="35"/>
      <c r="FB432" s="35"/>
      <c r="FC432" s="35"/>
      <c r="FD432" s="35"/>
      <c r="FE432" s="35"/>
      <c r="FF432" s="35"/>
    </row>
    <row r="433" spans="1:185" s="1" customFormat="1" ht="16.2" thickBot="1" x14ac:dyDescent="0.35">
      <c r="B433" s="11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3"/>
      <c r="T433" s="3"/>
      <c r="U433" s="3"/>
      <c r="V433" s="3"/>
      <c r="W433" s="3"/>
      <c r="X433" s="3"/>
      <c r="AI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Q433" s="35"/>
      <c r="DR433" s="35"/>
      <c r="DS433" s="35"/>
      <c r="DT433" s="35"/>
      <c r="DU433" s="35"/>
      <c r="DV433" s="35"/>
      <c r="DW433" s="35"/>
      <c r="DX433" s="35"/>
      <c r="DY433" s="35"/>
      <c r="EU433" s="35"/>
      <c r="EV433" s="35"/>
      <c r="EW433" s="35"/>
      <c r="EX433" s="35"/>
      <c r="EY433" s="35"/>
      <c r="EZ433" s="35"/>
      <c r="FA433" s="35"/>
      <c r="FB433" s="35"/>
      <c r="FC433" s="35"/>
      <c r="FD433" s="35"/>
      <c r="FE433" s="35"/>
      <c r="FF433" s="35"/>
    </row>
    <row r="434" spans="1:185" s="1" customFormat="1" ht="16.2" thickBot="1" x14ac:dyDescent="0.3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40"/>
      <c r="T434" s="40"/>
      <c r="U434" s="40"/>
      <c r="V434" s="40"/>
      <c r="W434" s="40"/>
      <c r="X434" s="40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77" t="s">
        <v>506</v>
      </c>
      <c r="AU434" s="64">
        <v>2023</v>
      </c>
      <c r="AV434" s="64">
        <v>2022</v>
      </c>
      <c r="AW434" s="64">
        <v>2021</v>
      </c>
      <c r="AX434" s="64">
        <v>2020</v>
      </c>
      <c r="AY434" s="64">
        <v>2019</v>
      </c>
      <c r="AZ434" s="65">
        <v>2018</v>
      </c>
      <c r="BA434" s="116"/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77" t="s">
        <v>506</v>
      </c>
      <c r="BP434" s="64">
        <v>2023</v>
      </c>
      <c r="BQ434" s="64">
        <v>2022</v>
      </c>
      <c r="BR434" s="64">
        <v>2021</v>
      </c>
      <c r="BS434" s="64">
        <v>2020</v>
      </c>
      <c r="BT434" s="64">
        <v>2019</v>
      </c>
      <c r="BU434" s="65">
        <v>2018</v>
      </c>
      <c r="BV434" s="116"/>
      <c r="BW434" s="116"/>
      <c r="BX434" s="116"/>
      <c r="BY434" s="116"/>
      <c r="BZ434" s="116"/>
      <c r="CA434" s="116"/>
      <c r="CB434" s="116"/>
      <c r="CC434" s="116"/>
      <c r="CD434" s="116"/>
      <c r="CE434" s="116"/>
      <c r="CF434" s="116"/>
      <c r="CG434" s="116"/>
      <c r="CH434" s="116"/>
      <c r="CI434" s="116"/>
      <c r="CJ434" s="77" t="s">
        <v>506</v>
      </c>
      <c r="CK434" s="64">
        <v>2023</v>
      </c>
      <c r="CL434" s="64">
        <v>2022</v>
      </c>
      <c r="CM434" s="64">
        <v>2021</v>
      </c>
      <c r="CN434" s="64">
        <v>2020</v>
      </c>
      <c r="CO434" s="64">
        <v>2019</v>
      </c>
      <c r="CP434" s="65">
        <v>2018</v>
      </c>
      <c r="CQ434" s="116"/>
      <c r="CR434" s="116"/>
      <c r="CS434" s="116"/>
      <c r="CT434" s="116"/>
      <c r="CU434" s="116"/>
      <c r="CV434" s="116"/>
      <c r="CW434" s="116"/>
      <c r="CX434" s="116"/>
      <c r="CY434" s="116"/>
      <c r="CZ434" s="116"/>
      <c r="DA434" s="116"/>
      <c r="DB434" s="116"/>
      <c r="DC434" s="116"/>
      <c r="DD434" s="116"/>
      <c r="DE434" s="77" t="s">
        <v>506</v>
      </c>
      <c r="DF434" s="64">
        <v>2023</v>
      </c>
      <c r="DG434" s="64">
        <v>2022</v>
      </c>
      <c r="DH434" s="64">
        <v>2021</v>
      </c>
      <c r="DI434" s="64">
        <v>2020</v>
      </c>
      <c r="DJ434" s="64">
        <v>2019</v>
      </c>
      <c r="DK434" s="65">
        <v>2018</v>
      </c>
      <c r="DL434" s="116"/>
      <c r="DM434" s="116"/>
      <c r="DN434" s="116"/>
      <c r="DO434" s="116"/>
      <c r="DP434" s="116"/>
      <c r="DQ434" s="116"/>
      <c r="DR434" s="116"/>
      <c r="DS434" s="116"/>
      <c r="DT434" s="116"/>
      <c r="DU434" s="116"/>
      <c r="DV434" s="116"/>
      <c r="DW434" s="116"/>
      <c r="DX434" s="116"/>
      <c r="DY434" s="116"/>
      <c r="DZ434" s="33"/>
      <c r="EA434" s="33"/>
      <c r="EB434" s="33"/>
      <c r="EC434" s="33"/>
      <c r="ED434" s="33"/>
      <c r="EE434" s="33"/>
      <c r="EF434" s="33"/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/>
      <c r="EV434" s="33"/>
      <c r="EW434" s="33"/>
      <c r="EX434" s="33"/>
      <c r="EY434" s="33"/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  <c r="FL434" s="33"/>
      <c r="FM434" s="33"/>
      <c r="FN434" s="33"/>
      <c r="FO434" s="33"/>
      <c r="FP434" s="33"/>
      <c r="FQ434" s="33"/>
      <c r="FR434" s="33"/>
      <c r="FS434" s="33"/>
      <c r="FT434" s="33"/>
      <c r="FU434" s="33"/>
      <c r="FV434" s="33"/>
      <c r="FW434" s="33"/>
      <c r="FX434" s="33"/>
      <c r="FY434" s="33"/>
      <c r="FZ434" s="33"/>
      <c r="GA434" s="33"/>
      <c r="GB434" s="33"/>
      <c r="GC434" s="33"/>
    </row>
    <row r="435" spans="1:185" s="1" customFormat="1" x14ac:dyDescent="0.3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40"/>
      <c r="T435" s="40"/>
      <c r="U435" s="40"/>
      <c r="V435" s="40"/>
      <c r="W435" s="40"/>
      <c r="X435" s="40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78" t="s">
        <v>507</v>
      </c>
      <c r="AU435" s="79">
        <f t="shared" ref="AU435:AZ435" si="1630">COUNTIF(AU2:AU412,"&gt;0")</f>
        <v>24</v>
      </c>
      <c r="AV435" s="79">
        <f t="shared" si="1630"/>
        <v>374</v>
      </c>
      <c r="AW435" s="79">
        <f t="shared" si="1630"/>
        <v>388</v>
      </c>
      <c r="AX435" s="79">
        <f t="shared" si="1630"/>
        <v>386</v>
      </c>
      <c r="AY435" s="79">
        <f t="shared" si="1630"/>
        <v>393</v>
      </c>
      <c r="AZ435" s="408">
        <f t="shared" si="1630"/>
        <v>383</v>
      </c>
      <c r="BO435" s="78" t="s">
        <v>507</v>
      </c>
      <c r="BP435" s="79">
        <f t="shared" ref="BP435:BU435" si="1631">COUNTIF(BP2:BP412,"&gt;0")</f>
        <v>24</v>
      </c>
      <c r="BQ435" s="79">
        <f t="shared" si="1631"/>
        <v>334</v>
      </c>
      <c r="BR435" s="79">
        <f t="shared" si="1631"/>
        <v>349</v>
      </c>
      <c r="BS435" s="79">
        <f t="shared" si="1631"/>
        <v>344</v>
      </c>
      <c r="BT435" s="79">
        <f t="shared" si="1631"/>
        <v>345</v>
      </c>
      <c r="BU435" s="408">
        <f t="shared" si="1631"/>
        <v>348</v>
      </c>
      <c r="CJ435" s="78" t="s">
        <v>507</v>
      </c>
      <c r="CK435" s="79">
        <f t="shared" ref="CK435:CP435" si="1632">COUNTIF(CK2:CK412,"&gt;0")</f>
        <v>25</v>
      </c>
      <c r="CL435" s="79">
        <f t="shared" si="1632"/>
        <v>330</v>
      </c>
      <c r="CM435" s="79">
        <f t="shared" si="1632"/>
        <v>352</v>
      </c>
      <c r="CN435" s="79">
        <f t="shared" si="1632"/>
        <v>347</v>
      </c>
      <c r="CO435" s="79">
        <f t="shared" si="1632"/>
        <v>348</v>
      </c>
      <c r="CP435" s="408">
        <f t="shared" si="1632"/>
        <v>348</v>
      </c>
      <c r="DE435" s="78" t="s">
        <v>507</v>
      </c>
      <c r="DF435" s="79">
        <f t="shared" ref="DF435:DK435" si="1633">COUNTIF(DF2:DF412,"&gt;0")</f>
        <v>24</v>
      </c>
      <c r="DG435" s="79">
        <f t="shared" si="1633"/>
        <v>330</v>
      </c>
      <c r="DH435" s="79">
        <f t="shared" si="1633"/>
        <v>347</v>
      </c>
      <c r="DI435" s="79">
        <f t="shared" si="1633"/>
        <v>350</v>
      </c>
      <c r="DJ435" s="79">
        <f t="shared" si="1633"/>
        <v>344</v>
      </c>
      <c r="DK435" s="408">
        <f t="shared" si="1633"/>
        <v>347</v>
      </c>
      <c r="DZ435" s="33"/>
      <c r="EA435" s="33"/>
      <c r="EB435" s="33"/>
      <c r="EC435" s="33"/>
      <c r="ED435" s="33"/>
      <c r="EE435" s="33"/>
      <c r="EF435" s="33"/>
      <c r="EG435" s="33"/>
      <c r="EH435" s="33"/>
      <c r="EI435" s="33"/>
      <c r="EJ435" s="33"/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/>
      <c r="EW435" s="33"/>
      <c r="EX435" s="33"/>
      <c r="EY435" s="33"/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  <c r="FL435" s="33"/>
      <c r="FM435" s="33"/>
      <c r="FN435" s="33"/>
      <c r="FO435" s="33"/>
      <c r="FP435" s="33"/>
      <c r="FQ435" s="33"/>
      <c r="FR435" s="33"/>
      <c r="FS435" s="33"/>
      <c r="FT435" s="33"/>
      <c r="FU435" s="33"/>
      <c r="FV435" s="33"/>
      <c r="FW435" s="33"/>
      <c r="FX435" s="33"/>
      <c r="FY435" s="33"/>
      <c r="FZ435" s="33"/>
      <c r="GA435" s="33"/>
      <c r="GB435" s="33"/>
      <c r="GC435" s="33"/>
    </row>
    <row r="436" spans="1:185" s="1" customFormat="1" x14ac:dyDescent="0.3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40"/>
      <c r="T436" s="40"/>
      <c r="U436" s="40"/>
      <c r="V436" s="40"/>
      <c r="W436" s="40"/>
      <c r="X436" s="40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80" t="s">
        <v>508</v>
      </c>
      <c r="AU436" s="1">
        <f t="shared" ref="AU436:AZ436" si="1634">COUNTIF(AU2:AU412,"&lt;0")</f>
        <v>2</v>
      </c>
      <c r="AV436" s="1">
        <f t="shared" si="1634"/>
        <v>12</v>
      </c>
      <c r="AW436" s="1">
        <f t="shared" si="1634"/>
        <v>6</v>
      </c>
      <c r="AX436" s="1">
        <f t="shared" si="1634"/>
        <v>10</v>
      </c>
      <c r="AY436" s="1">
        <f t="shared" si="1634"/>
        <v>6</v>
      </c>
      <c r="AZ436" s="72">
        <f t="shared" si="1634"/>
        <v>12</v>
      </c>
      <c r="BO436" s="80" t="s">
        <v>508</v>
      </c>
      <c r="BP436" s="1">
        <f t="shared" ref="BP436:BU436" si="1635">COUNTIF(BP2:BP412,"&lt;0")</f>
        <v>2</v>
      </c>
      <c r="BQ436" s="1">
        <f t="shared" si="1635"/>
        <v>53</v>
      </c>
      <c r="BR436" s="1">
        <f t="shared" si="1635"/>
        <v>45</v>
      </c>
      <c r="BS436" s="1">
        <f t="shared" si="1635"/>
        <v>53</v>
      </c>
      <c r="BT436" s="1">
        <f t="shared" si="1635"/>
        <v>55</v>
      </c>
      <c r="BU436" s="72">
        <f t="shared" si="1635"/>
        <v>48</v>
      </c>
      <c r="CJ436" s="80" t="s">
        <v>508</v>
      </c>
      <c r="CK436" s="1">
        <f t="shared" ref="CK436:CP436" si="1636">COUNTIF(CK2:CK412,"&lt;0")</f>
        <v>1</v>
      </c>
      <c r="CL436" s="1">
        <f t="shared" si="1636"/>
        <v>56</v>
      </c>
      <c r="CM436" s="1">
        <f t="shared" si="1636"/>
        <v>42</v>
      </c>
      <c r="CN436" s="1">
        <f t="shared" si="1636"/>
        <v>49</v>
      </c>
      <c r="CO436" s="1">
        <f t="shared" si="1636"/>
        <v>52</v>
      </c>
      <c r="CP436" s="72">
        <f t="shared" si="1636"/>
        <v>48</v>
      </c>
      <c r="DE436" s="80" t="s">
        <v>508</v>
      </c>
      <c r="DF436" s="1">
        <f t="shared" ref="DF436:DK436" si="1637">COUNTIF(DF2:DF412,"&lt;0")</f>
        <v>2</v>
      </c>
      <c r="DG436" s="1">
        <f t="shared" si="1637"/>
        <v>56</v>
      </c>
      <c r="DH436" s="1">
        <f t="shared" si="1637"/>
        <v>46</v>
      </c>
      <c r="DI436" s="1">
        <f t="shared" si="1637"/>
        <v>46</v>
      </c>
      <c r="DJ436" s="1">
        <f t="shared" si="1637"/>
        <v>56</v>
      </c>
      <c r="DK436" s="72">
        <f t="shared" si="1637"/>
        <v>49</v>
      </c>
      <c r="DZ436" s="33"/>
      <c r="EA436" s="33"/>
      <c r="EB436" s="33"/>
      <c r="EC436" s="33"/>
      <c r="ED436" s="33"/>
      <c r="EE436" s="33"/>
      <c r="EF436" s="33"/>
      <c r="EG436" s="33"/>
      <c r="EH436" s="33"/>
      <c r="EI436" s="33"/>
      <c r="EJ436" s="33"/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/>
      <c r="EW436" s="33"/>
      <c r="EX436" s="33"/>
      <c r="EY436" s="33"/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  <c r="FL436" s="33"/>
      <c r="FM436" s="33"/>
      <c r="FN436" s="33"/>
      <c r="FO436" s="33"/>
      <c r="FP436" s="33"/>
      <c r="FQ436" s="33"/>
      <c r="FR436" s="33"/>
      <c r="FS436" s="33"/>
      <c r="FT436" s="33"/>
      <c r="FU436" s="33"/>
      <c r="FV436" s="33"/>
      <c r="FW436" s="33"/>
      <c r="FX436" s="33"/>
      <c r="FY436" s="33"/>
      <c r="FZ436" s="33"/>
      <c r="GA436" s="33"/>
      <c r="GB436" s="33"/>
      <c r="GC436" s="33"/>
    </row>
    <row r="437" spans="1:185" s="1" customFormat="1" x14ac:dyDescent="0.3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40"/>
      <c r="T437" s="40"/>
      <c r="U437" s="40"/>
      <c r="V437" s="40"/>
      <c r="W437" s="40"/>
      <c r="X437" s="40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81" t="s">
        <v>509</v>
      </c>
      <c r="AU437" s="82">
        <f>AU435/AU438</f>
        <v>0.92307692307692313</v>
      </c>
      <c r="AV437" s="82">
        <f>AV435/AV438</f>
        <v>0.9689119170984456</v>
      </c>
      <c r="AW437" s="82">
        <f t="shared" ref="AW437:AZ437" si="1638">AW435/AW438</f>
        <v>0.98477157360406087</v>
      </c>
      <c r="AX437" s="82">
        <f t="shared" si="1638"/>
        <v>0.9747474747474747</v>
      </c>
      <c r="AY437" s="82">
        <f t="shared" si="1638"/>
        <v>0.98496240601503759</v>
      </c>
      <c r="AZ437" s="83">
        <f t="shared" si="1638"/>
        <v>0.96962025316455691</v>
      </c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81" t="s">
        <v>509</v>
      </c>
      <c r="BP437" s="82">
        <f>BP435/BP438</f>
        <v>0.92307692307692313</v>
      </c>
      <c r="BQ437" s="82">
        <f>BQ435/BQ438</f>
        <v>0.86304909560723519</v>
      </c>
      <c r="BR437" s="82">
        <f t="shared" ref="BR437:BU437" si="1639">BR435/BR438</f>
        <v>0.8857868020304569</v>
      </c>
      <c r="BS437" s="82">
        <f t="shared" si="1639"/>
        <v>0.86649874055415621</v>
      </c>
      <c r="BT437" s="82">
        <f t="shared" si="1639"/>
        <v>0.86250000000000004</v>
      </c>
      <c r="BU437" s="83">
        <f t="shared" si="1639"/>
        <v>0.87878787878787878</v>
      </c>
      <c r="BV437" s="117"/>
      <c r="BW437" s="117"/>
      <c r="BX437" s="117"/>
      <c r="BY437" s="117"/>
      <c r="BZ437" s="117"/>
      <c r="CA437" s="117"/>
      <c r="CB437" s="117"/>
      <c r="CC437" s="117"/>
      <c r="CD437" s="117"/>
      <c r="CE437" s="117"/>
      <c r="CF437" s="117"/>
      <c r="CG437" s="117"/>
      <c r="CH437" s="117"/>
      <c r="CI437" s="117"/>
      <c r="CJ437" s="81" t="s">
        <v>509</v>
      </c>
      <c r="CK437" s="82">
        <f>CK435/CK438</f>
        <v>0.96153846153846156</v>
      </c>
      <c r="CL437" s="82">
        <f>CL435/CL438</f>
        <v>0.85492227979274615</v>
      </c>
      <c r="CM437" s="82">
        <f t="shared" ref="CM437:CP437" si="1640">CM435/CM438</f>
        <v>0.89340101522842641</v>
      </c>
      <c r="CN437" s="82">
        <f t="shared" si="1640"/>
        <v>0.8762626262626263</v>
      </c>
      <c r="CO437" s="82">
        <f t="shared" si="1640"/>
        <v>0.87</v>
      </c>
      <c r="CP437" s="83">
        <f t="shared" si="1640"/>
        <v>0.87878787878787878</v>
      </c>
      <c r="CQ437" s="117"/>
      <c r="CR437" s="117"/>
      <c r="CS437" s="117"/>
      <c r="CT437" s="117"/>
      <c r="CU437" s="117"/>
      <c r="CV437" s="117"/>
      <c r="CW437" s="117"/>
      <c r="CX437" s="117"/>
      <c r="CY437" s="117"/>
      <c r="CZ437" s="117"/>
      <c r="DA437" s="117"/>
      <c r="DB437" s="117"/>
      <c r="DC437" s="117"/>
      <c r="DD437" s="117"/>
      <c r="DE437" s="81" t="s">
        <v>509</v>
      </c>
      <c r="DF437" s="82">
        <f t="shared" ref="DF437" si="1641">DF435/DF438</f>
        <v>0.92307692307692313</v>
      </c>
      <c r="DG437" s="82">
        <f>DG435/DG438</f>
        <v>0.85492227979274615</v>
      </c>
      <c r="DH437" s="82">
        <f t="shared" ref="DH437:DK437" si="1642">DH435/DH438</f>
        <v>0.88295165394402031</v>
      </c>
      <c r="DI437" s="82">
        <f t="shared" si="1642"/>
        <v>0.88383838383838387</v>
      </c>
      <c r="DJ437" s="82">
        <f t="shared" si="1642"/>
        <v>0.86</v>
      </c>
      <c r="DK437" s="83">
        <f t="shared" si="1642"/>
        <v>0.8762626262626263</v>
      </c>
      <c r="DL437" s="117"/>
      <c r="DM437" s="117"/>
      <c r="DN437" s="117"/>
      <c r="DO437" s="117"/>
      <c r="DP437" s="117"/>
      <c r="DQ437" s="117"/>
      <c r="DR437" s="117"/>
      <c r="DS437" s="117"/>
      <c r="DT437" s="117"/>
      <c r="DU437" s="117"/>
      <c r="DV437" s="117"/>
      <c r="DW437" s="117"/>
      <c r="DX437" s="117"/>
      <c r="DY437" s="117"/>
      <c r="DZ437" s="33"/>
      <c r="EA437" s="33"/>
      <c r="EB437" s="33"/>
      <c r="EC437" s="33"/>
      <c r="ED437" s="33"/>
      <c r="EE437" s="33"/>
      <c r="EF437" s="33"/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/>
      <c r="EW437" s="33"/>
      <c r="EX437" s="33"/>
      <c r="EY437" s="33"/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  <c r="FL437" s="33"/>
      <c r="FM437" s="33"/>
      <c r="FN437" s="33"/>
      <c r="FO437" s="33"/>
      <c r="FP437" s="33"/>
      <c r="FQ437" s="33"/>
      <c r="FR437" s="33"/>
      <c r="FS437" s="33"/>
      <c r="FT437" s="33"/>
      <c r="FU437" s="33"/>
      <c r="FV437" s="33"/>
      <c r="FW437" s="33"/>
      <c r="FX437" s="33"/>
      <c r="FY437" s="33"/>
      <c r="FZ437" s="33"/>
      <c r="GA437" s="33"/>
      <c r="GB437" s="33"/>
      <c r="GC437" s="33"/>
    </row>
    <row r="438" spans="1:185" s="1" customFormat="1" ht="16.2" thickBot="1" x14ac:dyDescent="0.3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40"/>
      <c r="T438" s="40"/>
      <c r="U438" s="40"/>
      <c r="V438" s="40"/>
      <c r="W438" s="40"/>
      <c r="X438" s="40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84" t="s">
        <v>478</v>
      </c>
      <c r="AU438" s="56">
        <f>AU435+AU436</f>
        <v>26</v>
      </c>
      <c r="AV438" s="56">
        <f>AV435+AV436</f>
        <v>386</v>
      </c>
      <c r="AW438" s="56">
        <f t="shared" ref="AW438:AZ438" si="1643">AW435+AW436</f>
        <v>394</v>
      </c>
      <c r="AX438" s="56">
        <f t="shared" si="1643"/>
        <v>396</v>
      </c>
      <c r="AY438" s="56">
        <f t="shared" si="1643"/>
        <v>399</v>
      </c>
      <c r="AZ438" s="76">
        <f t="shared" si="1643"/>
        <v>395</v>
      </c>
      <c r="BO438" s="84" t="s">
        <v>478</v>
      </c>
      <c r="BP438" s="56">
        <f>BP435+BP436</f>
        <v>26</v>
      </c>
      <c r="BQ438" s="56">
        <f>BQ435+BQ436</f>
        <v>387</v>
      </c>
      <c r="BR438" s="56">
        <f t="shared" ref="BR438:BU438" si="1644">BR435+BR436</f>
        <v>394</v>
      </c>
      <c r="BS438" s="56">
        <f t="shared" si="1644"/>
        <v>397</v>
      </c>
      <c r="BT438" s="56">
        <f t="shared" si="1644"/>
        <v>400</v>
      </c>
      <c r="BU438" s="76">
        <f t="shared" si="1644"/>
        <v>396</v>
      </c>
      <c r="CJ438" s="84" t="s">
        <v>478</v>
      </c>
      <c r="CK438" s="56">
        <f>CK435+CK436</f>
        <v>26</v>
      </c>
      <c r="CL438" s="56">
        <f>CL435+CL436</f>
        <v>386</v>
      </c>
      <c r="CM438" s="56">
        <f t="shared" ref="CM438:CP438" si="1645">CM435+CM436</f>
        <v>394</v>
      </c>
      <c r="CN438" s="56">
        <f t="shared" si="1645"/>
        <v>396</v>
      </c>
      <c r="CO438" s="56">
        <f t="shared" si="1645"/>
        <v>400</v>
      </c>
      <c r="CP438" s="76">
        <f t="shared" si="1645"/>
        <v>396</v>
      </c>
      <c r="DE438" s="84" t="s">
        <v>478</v>
      </c>
      <c r="DF438" s="56">
        <f t="shared" ref="DF438" si="1646">DF435+DF436</f>
        <v>26</v>
      </c>
      <c r="DG438" s="56">
        <f>DG435+DG436</f>
        <v>386</v>
      </c>
      <c r="DH438" s="56">
        <f t="shared" ref="DH438:DK438" si="1647">DH435+DH436</f>
        <v>393</v>
      </c>
      <c r="DI438" s="56">
        <f t="shared" si="1647"/>
        <v>396</v>
      </c>
      <c r="DJ438" s="56">
        <f t="shared" si="1647"/>
        <v>400</v>
      </c>
      <c r="DK438" s="76">
        <f t="shared" si="1647"/>
        <v>396</v>
      </c>
      <c r="DZ438" s="33"/>
      <c r="EA438" s="33"/>
      <c r="EB438" s="33"/>
      <c r="EC438" s="33"/>
      <c r="ED438" s="33"/>
      <c r="EE438" s="33"/>
      <c r="EF438" s="33"/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/>
      <c r="EV438" s="33"/>
      <c r="EW438" s="33"/>
      <c r="EX438" s="33"/>
      <c r="EY438" s="33"/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  <c r="FL438" s="33"/>
      <c r="FM438" s="33"/>
      <c r="FN438" s="33"/>
      <c r="FO438" s="33"/>
      <c r="FP438" s="33"/>
      <c r="FQ438" s="33"/>
      <c r="FR438" s="33"/>
      <c r="FS438" s="33"/>
      <c r="FT438" s="33"/>
      <c r="FU438" s="33"/>
      <c r="FV438" s="33"/>
      <c r="FW438" s="33"/>
      <c r="FX438" s="33"/>
      <c r="FY438" s="33"/>
      <c r="FZ438" s="33"/>
      <c r="GA438" s="33"/>
      <c r="GB438" s="33"/>
      <c r="GC438" s="33"/>
    </row>
    <row r="439" spans="1:185" s="1" customFormat="1" x14ac:dyDescent="0.3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40"/>
      <c r="T439" s="40"/>
      <c r="U439" s="40"/>
      <c r="V439" s="40"/>
      <c r="W439" s="40"/>
      <c r="X439" s="40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</row>
    <row r="440" spans="1:185" s="1" customFormat="1" x14ac:dyDescent="0.3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40"/>
      <c r="T440" s="40"/>
      <c r="U440" s="40"/>
      <c r="V440" s="40"/>
      <c r="W440" s="40"/>
      <c r="X440" s="40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  <c r="DL440" s="33"/>
      <c r="DM440" s="33"/>
      <c r="DN440" s="33"/>
      <c r="DO440" s="33"/>
      <c r="DP440" s="33"/>
      <c r="DQ440" s="33"/>
      <c r="DR440" s="33"/>
      <c r="DS440" s="33"/>
      <c r="DT440" s="33"/>
      <c r="DU440" s="33"/>
      <c r="DV440" s="33"/>
      <c r="DW440" s="33"/>
      <c r="DX440" s="33"/>
      <c r="DY440" s="33"/>
      <c r="DZ440" s="33"/>
      <c r="EA440" s="33"/>
      <c r="EB440" s="33"/>
      <c r="EC440" s="33"/>
      <c r="ED440" s="33"/>
      <c r="EE440" s="33"/>
      <c r="EF440" s="33"/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/>
      <c r="EV440" s="33"/>
      <c r="EW440" s="33"/>
      <c r="EX440" s="33"/>
      <c r="EY440" s="33"/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  <c r="FL440" s="33"/>
      <c r="FM440" s="33"/>
      <c r="FN440" s="33"/>
      <c r="FO440" s="33"/>
      <c r="FP440" s="33"/>
      <c r="FQ440" s="33"/>
      <c r="FR440" s="33"/>
      <c r="FS440" s="33"/>
      <c r="FT440" s="33"/>
      <c r="FU440" s="33"/>
      <c r="FV440" s="33"/>
      <c r="FW440" s="33"/>
      <c r="FX440" s="33"/>
      <c r="FY440" s="33"/>
      <c r="FZ440" s="33"/>
      <c r="GA440" s="33"/>
      <c r="GB440" s="33"/>
      <c r="GC440" s="33"/>
    </row>
    <row r="441" spans="1:185" s="1" customFormat="1" x14ac:dyDescent="0.3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40"/>
      <c r="T441" s="40"/>
      <c r="U441" s="40"/>
      <c r="V441" s="40"/>
      <c r="W441" s="40"/>
      <c r="X441" s="40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  <c r="DL441" s="33"/>
      <c r="DM441" s="33"/>
      <c r="DN441" s="33"/>
      <c r="DO441" s="33"/>
      <c r="DP441" s="33"/>
      <c r="DQ441" s="33"/>
      <c r="DR441" s="33"/>
      <c r="DS441" s="33"/>
      <c r="DT441" s="33"/>
      <c r="DU441" s="33"/>
      <c r="DV441" s="33"/>
      <c r="DW441" s="33"/>
      <c r="DX441" s="33"/>
      <c r="DY441" s="33"/>
      <c r="DZ441" s="33"/>
      <c r="EA441" s="33"/>
      <c r="EB441" s="33"/>
      <c r="EC441" s="33"/>
      <c r="ED441" s="33"/>
      <c r="EE441" s="33"/>
      <c r="EF441" s="33"/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/>
      <c r="EV441" s="33"/>
      <c r="EW441" s="33"/>
      <c r="EX441" s="33"/>
      <c r="EY441" s="33"/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  <c r="FL441" s="33"/>
      <c r="FM441" s="33"/>
      <c r="FN441" s="33"/>
      <c r="FO441" s="33"/>
      <c r="FP441" s="33"/>
      <c r="FQ441" s="33"/>
      <c r="FR441" s="33"/>
      <c r="FS441" s="33"/>
      <c r="FT441" s="33"/>
      <c r="FU441" s="33"/>
      <c r="FV441" s="33"/>
      <c r="FW441" s="33"/>
      <c r="FX441" s="33"/>
      <c r="FY441" s="33"/>
      <c r="FZ441" s="33"/>
      <c r="GA441" s="33"/>
      <c r="GB441" s="33"/>
      <c r="GC441" s="33"/>
    </row>
    <row r="442" spans="1:185" s="1" customFormat="1" x14ac:dyDescent="0.3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40"/>
      <c r="T442" s="40"/>
      <c r="U442" s="40"/>
      <c r="V442" s="40"/>
      <c r="W442" s="40"/>
      <c r="X442" s="40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34"/>
      <c r="FI442" s="34"/>
      <c r="FJ442" s="34"/>
      <c r="FK442" s="34"/>
      <c r="FL442" s="34"/>
      <c r="FM442" s="34"/>
      <c r="FN442" s="34"/>
      <c r="FO442" s="34"/>
      <c r="FP442" s="34"/>
      <c r="FQ442" s="34"/>
      <c r="FR442" s="34"/>
      <c r="FS442" s="34"/>
      <c r="FT442" s="34"/>
      <c r="FU442" s="34"/>
      <c r="FV442" s="34"/>
      <c r="FW442" s="34"/>
      <c r="FX442" s="34"/>
      <c r="FY442" s="34"/>
      <c r="FZ442" s="34"/>
      <c r="GA442" s="34"/>
      <c r="GB442" s="34"/>
      <c r="GC442" s="34"/>
    </row>
    <row r="443" spans="1:185" s="1" customFormat="1" x14ac:dyDescent="0.3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40"/>
      <c r="T443" s="40"/>
      <c r="U443" s="40"/>
      <c r="V443" s="40"/>
      <c r="W443" s="40"/>
      <c r="X443" s="40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34"/>
      <c r="FI443" s="34"/>
      <c r="FJ443" s="34"/>
      <c r="FK443" s="34"/>
      <c r="FL443" s="34"/>
      <c r="FM443" s="34"/>
      <c r="FN443" s="34"/>
      <c r="FO443" s="34"/>
      <c r="FP443" s="34"/>
      <c r="FQ443" s="34"/>
      <c r="FR443" s="34"/>
      <c r="FS443" s="34"/>
      <c r="FT443" s="34"/>
      <c r="FU443" s="34"/>
      <c r="FV443" s="34"/>
      <c r="FW443" s="34"/>
      <c r="FX443" s="34"/>
      <c r="FY443" s="34"/>
      <c r="FZ443" s="34"/>
      <c r="GA443" s="34"/>
      <c r="GB443" s="34"/>
      <c r="GC443" s="34"/>
    </row>
    <row r="444" spans="1:185" s="1" customFormat="1" x14ac:dyDescent="0.3">
      <c r="A444" s="5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40"/>
      <c r="T444" s="40"/>
      <c r="U444" s="40"/>
      <c r="V444" s="40"/>
      <c r="W444" s="40"/>
      <c r="X444" s="40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  <c r="DV444" s="34"/>
      <c r="DW444" s="34"/>
      <c r="DX444" s="34"/>
      <c r="DY444" s="34"/>
      <c r="DZ444" s="34"/>
      <c r="EA444" s="34"/>
      <c r="EB444" s="34"/>
      <c r="EC444" s="34"/>
      <c r="ED444" s="34"/>
      <c r="EE444" s="34"/>
      <c r="EF444" s="34"/>
      <c r="EG444" s="34"/>
      <c r="EH444" s="34"/>
      <c r="EI444" s="34"/>
      <c r="EJ444" s="34"/>
      <c r="EK444" s="34"/>
      <c r="EL444" s="34"/>
      <c r="EM444" s="34"/>
      <c r="EN444" s="34"/>
      <c r="EO444" s="34"/>
      <c r="EP444" s="34"/>
      <c r="EQ444" s="34"/>
      <c r="ER444" s="34"/>
      <c r="ES444" s="34"/>
      <c r="ET444" s="34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34"/>
      <c r="FI444" s="34"/>
      <c r="FJ444" s="34"/>
      <c r="FK444" s="34"/>
      <c r="FL444" s="34"/>
      <c r="FM444" s="34"/>
      <c r="FN444" s="34"/>
      <c r="FO444" s="34"/>
      <c r="FP444" s="34"/>
      <c r="FQ444" s="34"/>
      <c r="FR444" s="34"/>
      <c r="FS444" s="34"/>
      <c r="FT444" s="34"/>
      <c r="FU444" s="34"/>
      <c r="FV444" s="34"/>
      <c r="FW444" s="34"/>
      <c r="FX444" s="34"/>
      <c r="FY444" s="34"/>
      <c r="FZ444" s="34"/>
      <c r="GA444" s="34"/>
      <c r="GB444" s="34"/>
      <c r="GC444" s="34"/>
    </row>
    <row r="446" spans="1:185" x14ac:dyDescent="0.3">
      <c r="A446" s="347"/>
    </row>
    <row r="447" spans="1:185" x14ac:dyDescent="0.3">
      <c r="A447"/>
    </row>
    <row r="448" spans="1:185" x14ac:dyDescent="0.3">
      <c r="A448" s="348"/>
    </row>
    <row r="449" spans="1:1" x14ac:dyDescent="0.3">
      <c r="A449"/>
    </row>
    <row r="450" spans="1:1" x14ac:dyDescent="0.3">
      <c r="A450" s="348"/>
    </row>
    <row r="451" spans="1:1" x14ac:dyDescent="0.3">
      <c r="A451"/>
    </row>
    <row r="452" spans="1:1" x14ac:dyDescent="0.3">
      <c r="A452" s="348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 s="348"/>
    </row>
    <row r="464" spans="1:1" x14ac:dyDescent="0.3">
      <c r="A464"/>
    </row>
    <row r="465" spans="1:1" x14ac:dyDescent="0.3">
      <c r="A465"/>
    </row>
    <row r="466" spans="1:1" x14ac:dyDescent="0.3">
      <c r="A466" s="348"/>
    </row>
    <row r="467" spans="1:1" x14ac:dyDescent="0.3">
      <c r="A467"/>
    </row>
    <row r="468" spans="1:1" x14ac:dyDescent="0.3">
      <c r="A468" s="34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 s="348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 s="348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 s="348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 s="34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 s="348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 s="348"/>
    </row>
    <row r="568" spans="1:1" x14ac:dyDescent="0.3">
      <c r="A568"/>
    </row>
    <row r="569" spans="1:1" x14ac:dyDescent="0.3">
      <c r="A569"/>
    </row>
    <row r="570" spans="1:1" x14ac:dyDescent="0.3">
      <c r="A570" s="348"/>
    </row>
    <row r="571" spans="1:1" x14ac:dyDescent="0.3">
      <c r="A571" s="348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 s="347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 s="347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</sheetData>
  <sortState xmlns:xlrd2="http://schemas.microsoft.com/office/spreadsheetml/2017/richdata2" ref="A447:A587">
    <sortCondition sortBy="cellColor" ref="A447:A587" dxfId="336"/>
  </sortState>
  <mergeCells count="2">
    <mergeCell ref="GG422:GG424"/>
    <mergeCell ref="GG425:GG427"/>
  </mergeCells>
  <phoneticPr fontId="44" type="noConversion"/>
  <conditionalFormatting sqref="A59">
    <cfRule type="duplicateValues" dxfId="24" priority="14"/>
  </conditionalFormatting>
  <conditionalFormatting sqref="B59">
    <cfRule type="duplicateValues" dxfId="23" priority="13"/>
  </conditionalFormatting>
  <conditionalFormatting sqref="C423:D427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4">
      <colorScale>
        <cfvo type="min"/>
        <cfvo type="max"/>
        <color rgb="FFFFEF9C"/>
        <color rgb="FF63BE7B"/>
      </colorScale>
    </cfRule>
  </conditionalFormatting>
  <conditionalFormatting sqref="I127:J128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413:R433 I2:J126 I129:J412">
    <cfRule type="colorScale" priority="78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K412 K211:O211">
    <cfRule type="cellIs" dxfId="22" priority="9" operator="lessThan">
      <formula>K2</formula>
    </cfRule>
    <cfRule type="cellIs" dxfId="21" priority="10" operator="greaterThan">
      <formula>K2</formula>
    </cfRule>
  </conditionalFormatting>
  <conditionalFormatting sqref="L125">
    <cfRule type="cellIs" dxfId="20" priority="7" operator="lessThan">
      <formula>M125</formula>
    </cfRule>
    <cfRule type="cellIs" dxfId="19" priority="8" operator="greaterThan">
      <formula>M125</formula>
    </cfRule>
  </conditionalFormatting>
  <conditionalFormatting sqref="L93:N98">
    <cfRule type="cellIs" dxfId="18" priority="54" operator="lessThan">
      <formula>M93</formula>
    </cfRule>
    <cfRule type="cellIs" dxfId="17" priority="55" operator="greaterThan">
      <formula>M93</formula>
    </cfRule>
  </conditionalFormatting>
  <conditionalFormatting sqref="L2:O92 O93:O98 L99:O124 O125 L126:O347 K212:K345 K348:O412">
    <cfRule type="cellIs" dxfId="16" priority="196" operator="lessThan">
      <formula>L2</formula>
    </cfRule>
    <cfRule type="cellIs" dxfId="15" priority="197" operator="greaterThan">
      <formula>L2</formula>
    </cfRule>
  </conditionalFormatting>
  <conditionalFormatting sqref="M125">
    <cfRule type="cellIs" dxfId="14" priority="5" operator="lessThan">
      <formula>N125</formula>
    </cfRule>
    <cfRule type="cellIs" dxfId="13" priority="6" operator="greaterThan">
      <formula>N125</formula>
    </cfRule>
  </conditionalFormatting>
  <conditionalFormatting sqref="N125">
    <cfRule type="cellIs" dxfId="12" priority="3" operator="lessThan">
      <formula>O125</formula>
    </cfRule>
    <cfRule type="cellIs" dxfId="11" priority="4" operator="greaterThan">
      <formula>O125</formula>
    </cfRule>
  </conditionalFormatting>
  <conditionalFormatting sqref="O2">
    <cfRule type="cellIs" dxfId="10" priority="542" operator="lessThan">
      <formula>#REF!</formula>
    </cfRule>
    <cfRule type="cellIs" dxfId="9" priority="543" operator="greaterThan">
      <formula>#REF!</formula>
    </cfRule>
  </conditionalFormatting>
  <conditionalFormatting sqref="P2:P412">
    <cfRule type="cellIs" dxfId="8" priority="71" operator="lessThan">
      <formula>#REF!</formula>
    </cfRule>
    <cfRule type="cellIs" dxfId="7" priority="72" operator="greaterThan">
      <formula>#REF!</formula>
    </cfRule>
  </conditionalFormatting>
  <conditionalFormatting sqref="P211">
    <cfRule type="cellIs" dxfId="6" priority="788" operator="lessThan">
      <formula>R211</formula>
    </cfRule>
    <cfRule type="cellIs" dxfId="5" priority="789" operator="greaterThan">
      <formula>R211</formula>
    </cfRule>
  </conditionalFormatting>
  <conditionalFormatting sqref="Q2:Y412 AR2:AT412 BM2:BO412 CH2:CJ412 CW2:DE412 DR2:DZ412 ES2:EU412 FN2:FP412 GP2:GR412 HJ2:HL412 ID2:IF412 IY2:JB412 JT2:JV412 KO2:KQ412 S413:X413 BX413 CJ413:CP413 CV413:DD413 DN413">
    <cfRule type="cellIs" dxfId="4" priority="206" operator="greaterThan">
      <formula>0</formula>
    </cfRule>
    <cfRule type="cellIs" dxfId="3" priority="213" operator="lessThan">
      <formula>0</formula>
    </cfRule>
  </conditionalFormatting>
  <conditionalFormatting sqref="AL2:AQ412 BG2:BL412 CB2:CG412 EM2:ER412 FH2:FM412 GJ2:GO412 HD2:HI412 HX2:IC412 IS2:IX412 JN2:JS412 KI2:KN412 AH413 AT413:AZ413 BF413:BN413">
    <cfRule type="cellIs" dxfId="2" priority="209" operator="greaterThan">
      <formula>0</formula>
    </cfRule>
    <cfRule type="cellIs" dxfId="1" priority="214" operator="lessThan">
      <formula>0</formula>
    </cfRule>
  </conditionalFormatting>
  <conditionalFormatting sqref="GF2:GF412">
    <cfRule type="containsText" dxfId="0" priority="17" operator="containsText" text="x">
      <formula>NOT(ISERROR(SEARCH("x",GF2)))</formula>
    </cfRule>
  </conditionalFormatting>
  <dataValidations count="1">
    <dataValidation type="list" allowBlank="1" showInputMessage="1" showErrorMessage="1" sqref="GE2:GE412" xr:uid="{56EA2B8F-3D43-4969-92AF-B27D5593720D}">
      <formula1>$GE$422:$GE$428</formula1>
    </dataValidation>
  </dataValidations>
  <hyperlinks>
    <hyperlink ref="B213" r:id="rId1" display="https://datacvr.virk.dk/data/visenhed?enhedstype=virksomhed&amp;id=38030582&amp;soeg=pihl%20og%20s%C3%B8n&amp;type=undefined&amp;language=da" xr:uid="{76B26A2E-FA19-4065-BD57-26145014C6C3}"/>
    <hyperlink ref="B407" r:id="rId2" display="https://datacvr.virk.dk/data/visenhed?enhedstype=virksomhed&amp;id=79045918&amp;soeg=79045918&amp;language=da" xr:uid="{6DD85255-64E8-47FA-A79D-430A7A7ED8BF}"/>
    <hyperlink ref="B406" r:id="rId3" display="https://datacvr.virk.dk/data/visenhed?enhedstype=virksomhed&amp;id=52781612&amp;soeg=52781612&amp;language=da" xr:uid="{C410D7DC-5B16-4F1F-9FB9-37FA4BF1A96D}"/>
    <hyperlink ref="B397" r:id="rId4" display="https://datacvr.virk.dk/data/visenhed?enhedstype=virksomhed&amp;id=34391513&amp;soeg=34391513&amp;language=da" xr:uid="{BD3268D7-B898-416D-9ED6-03D2B06CCA09}"/>
    <hyperlink ref="B384" r:id="rId5" display="https://datacvr.virk.dk/data/visenhed?enhedstype=virksomhed&amp;id=12493681&amp;soeg=12493681&amp;language=da" xr:uid="{F63B7860-727A-48CB-A161-05B3AAF6EBBF}"/>
    <hyperlink ref="B381" r:id="rId6" display="https://datacvr.virk.dk/data/visenhed?enhedstype=virksomhed&amp;id=21226734&amp;soeg=21226734&amp;language=da" xr:uid="{2A4AF30E-F7DD-4ED9-ABB4-370EF41E9B53}"/>
    <hyperlink ref="B376" r:id="rId7" display="https://datacvr.virk.dk/data/visenhed?enhedstype=virksomhed&amp;id=45557219&amp;soeg=45557219&amp;language=da" xr:uid="{5F7BD2AE-7B91-4C7A-A441-830C4AA5321F}"/>
    <hyperlink ref="B200" r:id="rId8" display="https://datacvr.virk.dk/data/visenhed?enhedstype=virksomhed&amp;id=13702098&amp;soeg=KAI%20ANDERSEN%20A/S.%20CIVILINGENI%C3%98RER%20OG%20ENTREPREN%C3%98RER&amp;type=undefined&amp;language=da" xr:uid="{6C04FC3A-D4FA-49F4-8A73-E2AD7A248FBF}"/>
    <hyperlink ref="B32" r:id="rId9" display="https://datacvr.virk.dk/data/visenhed?enhedstype=virksomhed&amp;id=25128141&amp;soeg=25128141&amp;language=da" xr:uid="{9762906E-F8E6-4AA3-8972-A8D1EEDA3D6F}"/>
    <hyperlink ref="B370" r:id="rId10" display="https://datacvr.virk.dk/data/visenhed?enhedstype=virksomhed&amp;id=19474984&amp;soeg=19474984&amp;language=da" xr:uid="{47D7F67A-AA87-4497-B23C-553CD988EAB4}"/>
    <hyperlink ref="B362" r:id="rId11" display="https://datacvr.virk.dk/data/visenhed?enhedstype=virksomhed&amp;id=12565771&amp;soeg=12565771&amp;language=da" xr:uid="{94449CE6-8A86-49B4-BC13-A9E65680B505}"/>
    <hyperlink ref="B359" r:id="rId12" display="https://datacvr.virk.dk/data/visenhed?enhedstype=virksomhed&amp;id=71184811&amp;soeg=71184811&amp;language=da" xr:uid="{0FBEA0E4-BB5D-4390-A073-512062EDA68F}"/>
    <hyperlink ref="B352" r:id="rId13" display="https://datacvr.virk.dk/data/visenhed?enhedstype=virksomhed&amp;id=19302490&amp;soeg=19302490&amp;language=da" xr:uid="{F7F460B3-E09E-4C28-94EA-30B40367E519}"/>
    <hyperlink ref="B348" r:id="rId14" display="https://datacvr.virk.dk/data/visenhed?enhedstype=virksomhed&amp;id=19555496&amp;soeg=19555496&amp;language=da" xr:uid="{2C6CBEA3-85E7-4172-8590-A363E527BE3D}"/>
    <hyperlink ref="B345" r:id="rId15" display="https://datacvr.virk.dk/data/visenhed?enhedstype=virksomhed&amp;id=19554899&amp;soeg=19554899&amp;language=da" xr:uid="{61D138B5-7699-49A5-BBD1-23D3DAF6189A}"/>
    <hyperlink ref="B318" r:id="rId16" display="https://datacvr.virk.dk/data/visenhed?enhedstype=virksomhed&amp;id=32934404&amp;soeg=32934404&amp;language=da" xr:uid="{383050AB-4B23-4269-83D0-6443163BCDCF}"/>
    <hyperlink ref="B389" r:id="rId17" display="https://datacvr.virk.dk/data/visenhed?enhedstype=virksomhed&amp;id=15134739&amp;soeg=Jeld-Wen%20Danmark%20A/S&amp;type=undefined&amp;language=da" xr:uid="{4B2353A4-2616-483B-B0BC-1E057022AA3D}"/>
    <hyperlink ref="B181" r:id="rId18" display="https://datacvr.virk.dk/data/visenhed?enhedstype=virksomhed&amp;id=19300404&amp;soeg=gr%C3%A5kj%C3%A6r&amp;type=undefined&amp;language=da" xr:uid="{C9B119C7-E174-499E-9FAB-AFB58C130999}"/>
    <hyperlink ref="B312" r:id="rId19" display="https://datacvr.virk.dk/data/visenhed?enhedstype=virksomhed&amp;id=33036167&amp;soeg=33036167&amp;language=da" xr:uid="{951AC5A3-E7ED-413C-8C7B-B40940F534D2}"/>
    <hyperlink ref="B307" r:id="rId20" display="https://datacvr.virk.dk/data/visenhed?enhedstype=virksomhed&amp;id=37803790&amp;soeg=37803790&amp;language=da" xr:uid="{E56D4CCF-ECB0-4C84-B80C-E21690C4D3CD}"/>
    <hyperlink ref="B306" r:id="rId21" display="https://datacvr.virk.dk/data/visenhed?enhedstype=virksomhed&amp;id=36555432&amp;soeg=36555432&amp;language=da" xr:uid="{3F5DFB1F-CFD1-40E6-BCAF-153A88676F15}"/>
    <hyperlink ref="B301" r:id="rId22" display="https://datacvr.virk.dk/data/visenhed?enhedstype=virksomhed&amp;id=34489246&amp;soeg=34489246&amp;language=da" xr:uid="{3FF36A97-E9F0-4C50-A476-77619F2850AA}"/>
    <hyperlink ref="B314" r:id="rId23" display="https://datacvr.virk.dk/data/visenhed?enhedstype=virksomhed&amp;id=38494422&amp;soeg=titan%20nedbrydning&amp;type=undefined&amp;language=da" xr:uid="{57649D39-FF1A-4932-8A90-93D231330401}"/>
    <hyperlink ref="B351" r:id="rId24" display="https://datacvr.virk.dk/data/visenhed?enhedstype=virksomhed&amp;id=28693036&amp;soeg=Kuben%20Management&amp;type=undefined&amp;language=da" xr:uid="{2127B911-AA5D-4ABD-A01C-0AFB1A163574}"/>
    <hyperlink ref="B16" r:id="rId25" display="https://datacvr.virk.dk/data/visenhed?enhedstype=virksomhed&amp;id=66643719&amp;soeg=%E2%80%A2Munck%20Civil%20Engineering%20A/S&amp;type=undefined&amp;language=da" xr:uid="{2F061DEB-BA5C-44C6-8E27-61F9D7253C19}"/>
    <hyperlink ref="B14" r:id="rId26" display="https://datacvr.virk.dk/data/visenhed?enhedstype=virksomhed&amp;id=71432017&amp;soeg=%E2%80%A2M.%20J.%20Eriksson&amp;type=undefined&amp;language=da" xr:uid="{76201EAB-E7A7-4409-B3CF-D00FE4403E08}"/>
    <hyperlink ref="B232" r:id="rId27" display="https://datacvr.virk.dk/data/visenhed?enhedstype=virksomhed&amp;id=42997811&amp;soeg=42997811&amp;language=da" xr:uid="{F7C88159-3A3D-4370-B4D5-DD9BD6F6BBEE}"/>
    <hyperlink ref="B233" r:id="rId28" display="https://datacvr.virk.dk/data/visenhed?enhedstype=virksomhed&amp;id=34411913&amp;soeg=34411913&amp;language=da" xr:uid="{14D2DB63-10B7-4A18-82AE-3351AF300F6A}"/>
    <hyperlink ref="B372" r:id="rId29" display="https://datacvr.virk.dk/data/index.php?enhedstype=virksomhed&amp;id=47395518&amp;soeg=47395518&amp;language=da&amp;q=visenhed" xr:uid="{05524531-FB21-4FAD-9B1F-D2CC471803D8}"/>
    <hyperlink ref="B241" r:id="rId30" display="https://datacvr.virk.dk/data/visenhed?enhedstype=virksomhed&amp;id=39127954&amp;soeg=dinBOLI&amp;type=undefined&amp;language=da" xr:uid="{A07F6159-0A03-4B0A-920C-D3193416711F}"/>
    <hyperlink ref="B255" r:id="rId31" display="https://datacvr.virk.dk/data/visenhed?enhedstype=virksomhed&amp;id=35649824&amp;soeg=k2%20huset&amp;type=undefined&amp;language=da" xr:uid="{776D82D5-6767-456C-8597-124E65D2949E}"/>
    <hyperlink ref="B3" r:id="rId32" display="https://datacvr.virk.dk/data/visenhed?enhedstype=virksomhed&amp;id=15070544&amp;soeg=arkil%20A/S&amp;type=undefined&amp;language=da" xr:uid="{04340C16-6ADC-4399-91ED-1CE74AD11DFC}"/>
    <hyperlink ref="B97" r:id="rId33" display="https://datacvr.virk.dk/data/visenhed?enhedstype=virksomhed&amp;id=15070544&amp;soeg=arkil%20A/S&amp;type=undefined&amp;language=da" xr:uid="{7274287B-D283-4CE5-902A-886856D3D315}"/>
    <hyperlink ref="B127" r:id="rId34" display="https://datacvr.virk.dk/data/visenhed?enhedstype=virksomhed&amp;id=39212625&amp;soeg=jensen%20gruppen&amp;type=undefined&amp;language=da" xr:uid="{41EA7795-0F8C-42AD-B2D7-B21E9F4BFBDD}"/>
    <hyperlink ref="B271" r:id="rId35" display="https://datacvr.virk.dk/data/visenhed?enhedstype=virksomhed&amp;id=38387782&amp;soeg=38387782&amp;language=da" xr:uid="{B4AF087E-DF6A-4D54-8DBE-E5F04C07E827}"/>
    <hyperlink ref="B231" r:id="rId36" display="https://datacvr.virk.dk/data/visenhed?enhedstype=virksomhed&amp;id=49619812&amp;soeg=H%20H%20International%20A/S&amp;type=Alle&amp;sortering=default&amp;language=da" xr:uid="{311EE03C-1725-4AA3-B804-35311C9CCA8E}"/>
    <hyperlink ref="B230" r:id="rId37" display="https://datacvr.virk.dk/data/visenhed?enhedstype=virksomhed&amp;id=32788718&amp;soeg=Fl%C3%BCgger%20A/S&amp;type=virksomhed&amp;sortering=default&amp;language=da" xr:uid="{2F91CE70-6782-4933-88F9-89F892923F83}"/>
    <hyperlink ref="B234" r:id="rId38" display="https://datacvr.virk.dk/data/visenhed?enhedstype=virksomhed&amp;id=15908416&amp;soeg=%E2%80%A2Solar%20A/S&amp;type=undefined&amp;language=da" xr:uid="{FA2D669F-FC06-4CBC-B11D-DFCF67184248}"/>
    <hyperlink ref="B228" r:id="rId39" display="https://datacvr.virk.dk/data/visenhed?enhedstype=virksomhed&amp;id=24256782&amp;soeg=TK%20Development%20A/S&amp;type=Alle&amp;sortering=default&amp;language=da" xr:uid="{9641C431-5BB2-4C24-B77E-53B6DFEB6699}"/>
    <hyperlink ref="B229" r:id="rId40" display="https://datacvr.virk.dk/data/visenhed?enhedstype=virksomhed&amp;id=58210617&amp;soeg=Br%C3%B8drene%20A&amp;O%20Johansen%20A/S&amp;type=undefined&amp;language=da" xr:uid="{A83F2C1A-76A2-49DB-A4AC-271F1AD0D191}"/>
    <hyperlink ref="B252" r:id="rId41" display="https://datacvr.virk.dk/data/visenhed?enhedstype=virksomhed&amp;id=4007763781&amp;language=da" xr:uid="{18A1F997-A74E-445D-84A5-BD3D20C9E3F9}"/>
    <hyperlink ref="B118" r:id="rId42" display="https://datacvr.virk.dk/data/visenhed?enhedstype=virksomhed&amp;id=58048917&amp;soeg=rc%20beton&amp;type=undefined&amp;language=da" xr:uid="{A8576302-F6AF-441C-B605-F62BE0A1E183}"/>
    <hyperlink ref="B110" r:id="rId43" display="https://datacvr.virk.dk/data/visenhed?enhedstype=virksomhed&amp;id=16504149&amp;soeg=f%C3%A5rup%20betonindustri&amp;type=undefined&amp;language=da" xr:uid="{86FDE54D-CAAD-46ED-8EAF-E887D407711C}"/>
    <hyperlink ref="B141" r:id="rId44" display="https://datacvr.virk.dk/data/visenhed?enhedstype=virksomhed&amp;id=55930317&amp;soeg=bygma%20a/s&amp;type=Alle&amp;sortering=default&amp;language=da" xr:uid="{15CF87AF-01C2-4601-9C34-34E276996D6D}"/>
    <hyperlink ref="B224" r:id="rId45" display="https://datacvr.virk.dk/data/visenhed?enhedstype=virksomhed&amp;id=30700031&amp;soeg=v8%20construction&amp;type=undefined&amp;language=da" xr:uid="{70C5536D-743D-4226-B231-50879120DF81}"/>
    <hyperlink ref="B116" r:id="rId46" display="https://datacvr.virk.dk/data/visenhed?enhedstype=virksomhed&amp;id=17024531&amp;soeg=Leth%20Beton&amp;type=undefined&amp;language=da" xr:uid="{83F50D24-0611-47C3-B60F-72D77A739E10}"/>
    <hyperlink ref="B138" r:id="rId47" display="https://datacvr.virk.dk/data/visenhed?enhedstype=virksomhed&amp;id=10753694&amp;soeg=henry%20kjeldsen&amp;type=Alle&amp;language=da" xr:uid="{75419A69-4A36-476D-9FD4-1767273F7FC1}"/>
    <hyperlink ref="B146" r:id="rId48" display="https://datacvr.virk.dk/data/visenhed?enhedstype=virksomhed&amp;id=38841297&amp;soeg=silvan&amp;type=Alle&amp;language=da" xr:uid="{E7F598F2-0DF2-49BB-BB8D-688DC0668062}"/>
    <hyperlink ref="B122" r:id="rId49" display="https://datacvr.virk.dk/data/visenhed?enhedstype=virksomhed&amp;id=28664990&amp;soeg=bkh%20holding&amp;type=virksomhed&amp;sortering=default&amp;branche=undefined&amp;language=da" xr:uid="{A55DF08F-1A90-48F2-827C-9B85B3ECCBA2}"/>
    <hyperlink ref="B330" r:id="rId50" display="https://datacvr.virk.dk/data/visenhed?enhedstype=virksomhed&amp;id=35225870&amp;soeg=cn3&amp;type=Alle&amp;language=da" xr:uid="{1B86CF0A-1647-4922-B252-619E39EFEDAA}"/>
    <hyperlink ref="B148" r:id="rId51" display="https://datacvr.virk.dk/data/visenhed?enhedstype=virksomhed&amp;id=26418100&amp;soeg=26418100&amp;language=da" xr:uid="{6A8A6E54-0368-4327-B863-1FC6D2861837}"/>
    <hyperlink ref="B149" r:id="rId52" display="https://datacvr.virk.dk/data/visenhed?enhedstype=virksomhed&amp;id=26864100&amp;soeg=26864100&amp;language=da" xr:uid="{A0B53511-CB11-4F83-95ED-8A23EE1E50F7}"/>
    <hyperlink ref="B147" r:id="rId53" display="https://datacvr.virk.dk/data/visenhed?enhedstype=virksomhed&amp;id=55828415&amp;soeg=55828415&amp;language=da" xr:uid="{32D16E95-8250-4F08-B9F2-FDCD1638DCCF}"/>
    <hyperlink ref="B145" r:id="rId54" display="https://datacvr.virk.dk/data/visenhed?enhedstype=virksomhed&amp;id=81822514&amp;soeg=81822514&amp;language=da" xr:uid="{F54CC2DF-0054-4644-9709-0B02C029C490}"/>
    <hyperlink ref="B144" r:id="rId55" display="https://datacvr.virk.dk/data/visenhed?enhedstype=virksomhed&amp;id=16314439&amp;soeg=16314439&amp;language=da" xr:uid="{A43A3ACD-B109-4CB1-BD54-C7EF1938A218}"/>
    <hyperlink ref="B143" r:id="rId56" display="https://datacvr.virk.dk/data/visenhed?enhedstype=virksomhed&amp;id=10360641&amp;soeg=10360641&amp;language=da" xr:uid="{FE9F1A59-66B0-4D10-BA7E-57555A1CC3F9}"/>
    <hyperlink ref="B142" r:id="rId57" display="https://datacvr.virk.dk/data/visenhed?enhedstype=virksomhed&amp;id=87310116&amp;soeg=87310116&amp;language=da" xr:uid="{8119B00E-894A-4193-8C69-3BB88A646E64}"/>
    <hyperlink ref="B139" r:id="rId58" display="https://datacvr.virk.dk/data/visenhed?enhedstype=virksomhed&amp;id=19555305&amp;soeg=19555305&amp;language=da" xr:uid="{8D969855-543D-4D65-8EC3-7D9BEC3B1231}"/>
    <hyperlink ref="B395" r:id="rId59" display="https://datacvr.virk.dk/data/visenhed?enhedstype=virksomhed&amp;id=20714492&amp;soeg=Viking%20Vinduer%20og%20D%C3%B8re%20A/S&amp;type=Alle&amp;language=da" xr:uid="{A79EF6BB-79D3-4B75-8194-46899427CE82}"/>
    <hyperlink ref="B405" r:id="rId60" display="https://datacvr.virk.dk/data/visenhed?enhedstype=virksomhed&amp;id=14354247&amp;soeg=Tommerup%20Vinduet%20A/S&amp;type=Alle&amp;language=da" xr:uid="{1056A34D-BADA-41C2-8153-98DCAC6AB439}"/>
    <hyperlink ref="B394" r:id="rId61" display="https://datacvr.virk.dk/data/visenhed?enhedstype=virksomhed&amp;id=18250136&amp;soeg=lodberg%20plastvinduer&amp;type=Alle&amp;language=da" xr:uid="{BE84F840-5F4B-4487-9AB2-38CFC31F478A}"/>
    <hyperlink ref="B391" r:id="rId62" display="https://datacvr.virk.dk/data/visenhed?enhedstype=virksomhed&amp;id=27212204&amp;soeg=Klaaborg%20Vinduer%20&amp;%20D%C3%B8re%20ApS&amp;type=Alle&amp;language=da" xr:uid="{2C6BF619-6541-468F-9FAC-42AB70213447}"/>
    <hyperlink ref="B411" r:id="rId63" display="https://datacvr.virk.dk/data/visenhed?enhedstype=virksomhed&amp;id=69169910&amp;soeg=Ventisol%20A/S&amp;type=Alle&amp;language=da" xr:uid="{27655A32-D665-44B9-A152-25E209C0167F}"/>
    <hyperlink ref="B409" r:id="rId64" display="https://datacvr.virk.dk/data/visenhed?enhedstype=virksomhed&amp;id=10123135&amp;soeg=Unik-Funkis%20A/S&amp;type=Alle&amp;language=da" xr:uid="{BAD554F5-EBC9-442B-9144-0E540D57480C}"/>
    <hyperlink ref="B408" r:id="rId65" display="https://datacvr.virk.dk/data/visenhed?enhedstype=virksomhed&amp;id=70696916&amp;soeg=U.%20D.%20Vinduer%20A/S&amp;type=Alle&amp;language=da" xr:uid="{F892D419-3679-47F3-8707-E8B2017FF72E}"/>
    <hyperlink ref="B403" r:id="rId66" display="https://datacvr.virk.dk/data/visenhed?enhedstype=virksomhed&amp;id=37171840&amp;soeg=RAVN%20ALU%20Vinduer%20&amp;%20D%C3%B8re%20A/S&amp;type=Alle&amp;language=da" xr:uid="{A018FEEE-B01D-4810-ACAC-6B2152A662C5}"/>
    <hyperlink ref="B399" r:id="rId67" display="https://datacvr.virk.dk/data/visenhed?enhedstype=virksomhed&amp;id=10627206&amp;soeg=Obbekj%C3%A6r%20Vinduer%20A/S&amp;type=Alle&amp;language=da" xr:uid="{7D445A6D-0C3D-4CA2-97B8-E564D2119807}"/>
    <hyperlink ref="B379" r:id="rId68" display="https://datacvr.virk.dk/data/visenhed?enhedstype=virksomhed&amp;id=32093450&amp;soeg=Dana%20Vinduer%20A/S&amp;type=Alle&amp;language=da" xr:uid="{338D0F2B-795A-4F6E-BA5F-9C599163AFDB}"/>
    <hyperlink ref="B380" r:id="rId69" display="https://datacvr.virk.dk/data/visenhed?enhedstype=virksomhed&amp;id=71283011&amp;soeg=DAN-Doors%20A/S&amp;type=Alle&amp;language=da" xr:uid="{09A87AAF-2560-4FE9-B9EE-C20F19CFE579}"/>
    <hyperlink ref="B383" r:id="rId70" display="https://datacvr.virk.dk/data/visenhed?enhedstype=virksomhed&amp;id=58298719&amp;soeg=Ejnar%20Christiansen%20S%C3%B8lsted%20A/S&amp;type=Alle&amp;language=da" xr:uid="{B72CEE1B-34AF-4006-BA51-7CE94E1F72D5}"/>
    <hyperlink ref="B386" r:id="rId71" display="https://datacvr.virk.dk/data/visenhed?enhedstype=virksomhed&amp;id=17010344&amp;soeg=Hvidbjerg%20Vinduet%20A/S&amp;type=Alle&amp;language=da" xr:uid="{78FC5044-4347-4DDE-846F-EF2DE9D41A98}"/>
    <hyperlink ref="B390" r:id="rId72" display="https://datacvr.virk.dk/data/visenhed?enhedstype=virksomhed&amp;id=25473434&amp;soeg=Kastrup%20A/S&amp;type=Alle&amp;language=da" xr:uid="{A3914A54-E508-4DBE-988B-8A37E2906F79}"/>
    <hyperlink ref="B393" r:id="rId73" display="https://datacvr.virk.dk/data/visenhed?enhedstype=virksomhed&amp;id=28979967&amp;soeg=Krone%20Vinduer%20A/S&amp;type=Alle&amp;language=da" xr:uid="{8303A151-2EC0-4106-AD4B-A5048F4F7485}"/>
    <hyperlink ref="B387" r:id="rId74" display="https://datacvr.virk.dk/data/visenhed?enhedstype=virksomhed&amp;id=25829328&amp;soeg=Idealcombi%20A/S&amp;type=Alle&amp;language=da" xr:uid="{3797D1EA-97D4-4B40-9B56-AE027DD8054F}"/>
    <hyperlink ref="B378" r:id="rId75" display="https://datacvr.virk.dk/data/visenhed?enhedstype=virksomhed&amp;id=28693079&amp;soeg=Cetonia%20A/S&amp;type=Alle&amp;language=da" xr:uid="{F7FCF965-6CE1-451F-B952-273D77E180CD}"/>
    <hyperlink ref="B404" r:id="rId76" display="https://datacvr.virk.dk/data/visenhed?enhedstype=virksomhed&amp;id=12499191&amp;soeg=STM%20Vinduer%20A/S&amp;type=Alle&amp;language=da" xr:uid="{82AA09B9-A322-44B1-96B1-9B7917473880}"/>
    <hyperlink ref="B402" r:id="rId77" display="https://datacvr.virk.dk/data/visenhed?enhedstype=virksomhed&amp;id=66031012&amp;soeg=Primo%20Vinduer%20A/S&amp;type=Alle&amp;language=da" xr:uid="{193BD652-21B0-4AC1-A04D-0F16D53FB748}"/>
    <hyperlink ref="B400" r:id="rId78" display="https://datacvr.virk.dk/data/visenhed?enhedstype=virksomhed&amp;id=29189110&amp;soeg=Outline%20vinduer&amp;type=Alle&amp;language=da" xr:uid="{EB199FD5-69AE-489B-98F0-EFBF09B6F2BC}"/>
    <hyperlink ref="B392" r:id="rId79" display="https://datacvr.virk.dk/data/visenhed?enhedstype=virksomhed&amp;id=15646101&amp;soeg=KPK%20d%C3%B8re%20og%20vinduer&amp;type=Alle&amp;language=da" xr:uid="{690B6091-B19E-4B03-BE60-003032264EB6}"/>
    <hyperlink ref="B385" r:id="rId80" display="https://datacvr.virk.dk/data/visenhed?enhedstype=virksomhed&amp;id=20894431&amp;soeg=frovin&amp;type=Alle&amp;language=da" xr:uid="{C3DDA88D-D56E-4E7C-B9EC-50CA55C55437}"/>
    <hyperlink ref="B401" r:id="rId81" display="https://datacvr.virk.dk/data/visenhed?enhedstype=virksomhed&amp;id=72381211&amp;soeg=outrup%20vinduer&amp;type=Alle&amp;language=da" xr:uid="{BD2EF93C-BA4B-436C-BFF5-96207D198953}"/>
    <hyperlink ref="B377" r:id="rId82" display="https://datacvr.virk.dk/data/visenhed?enhedstype=virksomhed&amp;id=12224494&amp;soeg=B%C3%B8js%C3%B8%20d%C3%B8re&amp;type=Alle&amp;language=da" xr:uid="{CCA31EFC-8D57-4044-AACA-01B298305089}"/>
    <hyperlink ref="B388" r:id="rId83" display="https://datacvr.virk.dk/data/visenhed?enhedstype=virksomhed&amp;id=28843615&amp;soeg=inwido%20denmark&amp;type=Alle&amp;language=da" xr:uid="{F9861CCC-7833-47F5-A35E-A7E44CAA40A0}"/>
    <hyperlink ref="B398" r:id="rId84" display="https://datacvr.virk.dk/data/visenhed?enhedstype=virksomhed&amp;id=11567436&amp;soeg=O.H.%20Industri&amp;type=Alle&amp;language=da" xr:uid="{5C614991-9CA8-426A-AC4E-6F0D551E82DC}"/>
    <hyperlink ref="B382" r:id="rId85" display="https://datacvr.virk.dk/data/visenhed?enhedstype=virksomhed&amp;id=21147583&amp;soeg=Dovista&amp;type=Alle&amp;language=da" xr:uid="{F1FC4723-53FE-48AA-95AA-A18230200DEE}"/>
    <hyperlink ref="B410" r:id="rId86" display="https://datacvr.virk.dk/data/visenhed?enhedstype=virksomhed&amp;id=46911415&amp;soeg=velux%20danmark&amp;type=Alle&amp;language=da" xr:uid="{56C7638A-50C8-4A8A-9840-D32E1D96D186}"/>
    <hyperlink ref="B412" r:id="rId87" display="https://datacvr.virk.dk/data/visenhed?enhedstype=virksomhed&amp;id=30830415&amp;soeg=VKR%20holding&amp;type=Alle&amp;language=da" xr:uid="{97D5C23C-E99A-4E3A-84A4-76C7CC4E9572}"/>
    <hyperlink ref="B260" r:id="rId88" display="https://datacvr.virk.dk/data/visenhed?enhedstype=virksomhed&amp;id=13591601&amp;soeg=lm%20huse&amp;type=Alle&amp;language=da" xr:uid="{E4D233C9-5499-478A-8D31-633BEB0B7639}"/>
    <hyperlink ref="B267" r:id="rId89" display="https://datacvr.virk.dk/data/visenhed?enhedstype=virksomhed&amp;id=38407627&amp;soeg=" xr:uid="{6925485C-69E2-4FF3-8376-05437791F78A}"/>
    <hyperlink ref="B201" r:id="rId90" display="https://datacvr.virk.dk/data/visenhed?enhedstype=virksomhed&amp;id=36095210&amp;soeg=Kaj%20Bech%20A/S&amp;type=Alle&amp;language=da" xr:uid="{D43D3A88-03DE-40B8-9CF9-2D285121BF9D}"/>
    <hyperlink ref="B156" r:id="rId91" display="https://datacvr.virk.dk/data/visenhed?enhedstype=virksomhed&amp;id=27193390&amp;soeg=arpe%20&amp;%20kjeldsholm&amp;type=Alle&amp;language=da" xr:uid="{0A9BE552-1F8E-440C-AD6B-6036E7985C3A}"/>
    <hyperlink ref="B2" r:id="rId92" display="https://datacvr.virk.dk/data/visenhed?enhedstype=virksomhed&amp;id=67356616&amp;soeg=A/S%20Mortensen%20og%20nymark&amp;type=Alle&amp;language=da" xr:uid="{9922BE2A-E23B-409B-8A70-C32538FA9787}"/>
    <hyperlink ref="B11" r:id="rId93" display="https://datacvr.virk.dk/data/visenhed?enhedstype=virksomhed&amp;id=12598734&amp;soeg=Hans%20Frisesdahl%20A/S&amp;type=Alle&amp;language=da" xr:uid="{D7F422A9-07D4-4597-B558-C5281A87A6C9}"/>
    <hyperlink ref="B315" r:id="rId94" display="https://datacvr.virk.dk/data/visenhed?enhedstype=virksomhed&amp;id=16063878&amp;soeg=tonny%20madsen%20A/S&amp;type=Alle&amp;language=da" xr:uid="{4565E440-8FA0-491D-93AF-5C7E615D5118}"/>
    <hyperlink ref="B281" r:id="rId95" display="https://datacvr.virk.dk/data/visenhed?enhedstype=virksomhed&amp;id=25025067&amp;soeg=City%20lift&amp;type=Alle&amp;language=da" xr:uid="{E880F471-A56D-480F-8E25-DBE97204F7D0}"/>
    <hyperlink ref="B303" r:id="rId96" display="https://datacvr.virk.dk/data/visenhed?enhedstype=virksomhed&amp;id=27200265&amp;soeg=hvidberg%20A/S&amp;type=Alle&amp;language=da" xr:uid="{7915E744-B748-467F-9E81-F742CE184F16}"/>
    <hyperlink ref="B19" r:id="rId97" display="https://datacvr.virk.dk/data/visenhed?enhedstype=virksomhed&amp;id=28851782&amp;soeg=28851782&amp;language=da" xr:uid="{53BF0DAB-A896-4248-8706-DCDB6AB9E873}"/>
    <hyperlink ref="B13" r:id="rId98" display="https://datacvr.virk.dk/data/visenhed?enhedstype=virksomhed&amp;id=18296675&amp;soeg=18296675&amp;language=da" xr:uid="{D31475C1-5D4B-4946-AA22-24CEE934222A}"/>
    <hyperlink ref="B12" r:id="rId99" display="https://datacvr.virk.dk/data/visenhed?enhedstype=virksomhed&amp;id=10135567&amp;soeg=HM%20Entrepren%C3%B8r%20A/S&amp;type=Alle&amp;language=da" xr:uid="{511DB2B9-335C-4CB1-AAF0-B4D668E03145}"/>
    <hyperlink ref="B10" r:id="rId100" display="https://datacvr.virk.dk/data/visenhed?enhedstype=virksomhed&amp;id=75129815&amp;soeg=75129815&amp;language=da" xr:uid="{666506A7-7ADC-42A9-B885-834DD600D995}"/>
    <hyperlink ref="B172" r:id="rId101" display="https://datacvr.virk.dk/data/visenhed?enhedstype=virksomhed&amp;id=14729984&amp;soeg=14729984" xr:uid="{16EA7DF9-B0F4-4B79-BE28-5B8C2DEFE190}"/>
    <hyperlink ref="B171" r:id="rId102" display="https://datacvr.virk.dk/data/visenhed?enhedstype=virksomhed&amp;id=86243911&amp;soeg=86243911" xr:uid="{0CFF8D54-11A7-4512-997D-D3A51ECA7335}"/>
    <hyperlink ref="B203" r:id="rId103" display="https://datacvr.virk.dk/data/visenhed?enhedstype=virksomhed&amp;id=27543367&amp;soeg=27543367&amp;language=da" xr:uid="{8E158822-0585-48A8-8D19-CB0705BC5283}"/>
    <hyperlink ref="B249" r:id="rId104" display="https://datacvr.virk.dk/data/visenhed?enhedstype=virksomhed&amp;id=21292575&amp;soeg=21292575&amp;language=da" xr:uid="{CFAE505A-A8AC-4D15-8970-9580934B4053}"/>
    <hyperlink ref="B256" r:id="rId105" display="https://datacvr.virk.dk/data/visenhed?enhedstype=virksomhed&amp;id=33245661&amp;soeg=33245661&amp;language=da" xr:uid="{1E610079-20EA-4CC0-8D05-CA9CB1869A52}"/>
    <hyperlink ref="B226" r:id="rId106" display="https://datacvr.virk.dk/data/visenhed?enhedstype=virksomhed&amp;id=19995275&amp;soeg=WR%20Entreprise&amp;type=Alle&amp;language=da" xr:uid="{00000000-0004-0000-0000-000033010000}"/>
    <hyperlink ref="B211" r:id="rId107" display="https://datacvr.virk.dk/data/visenhed?enhedstype=virksomhed&amp;id=30488512&amp;soeg=NRE%20denmark&amp;type=Alle&amp;language=da" xr:uid="{00000000-0004-0000-0000-000032010000}"/>
    <hyperlink ref="B358" r:id="rId108" display="https://datacvr.virk.dk/data/visenhed?enhedstype=virksomhed&amp;id=18530775&amp;soeg=OVE%20ARUP%20&amp;%20PARTNERS%20DANMARK%20A/S&amp;type=Alle&amp;language=da" xr:uid="{00000000-0004-0000-0000-000031010000}"/>
    <hyperlink ref="B198" r:id="rId109" display="https://datacvr.virk.dk/data/visenhed?enhedstype=virksomhed&amp;id=32344445&amp;soeg=j%C3%B6nsson%20entreprise&amp;type=Alle&amp;language=da" xr:uid="{00000000-0004-0000-0000-000030010000}"/>
    <hyperlink ref="B194" r:id="rId110" display="https://datacvr.virk.dk/data/visenhed?enhedstype=virksomhed&amp;id=37853275&amp;soeg=Holscher%20Jensen&amp;type=Alle&amp;language=da" xr:uid="{00000000-0004-0000-0000-00002F010000}"/>
    <hyperlink ref="B183" r:id="rId111" display="https://datacvr.virk.dk/data/visenhed?enhedstype=virksomhed&amp;id=18642484&amp;soeg=H.%20Nielsen%20&amp;%20S%C3%B8n%20A/S&amp;type=Alle&amp;language=da" xr:uid="{00000000-0004-0000-0000-00002C010000}"/>
    <hyperlink ref="B162" r:id="rId112" display="https://datacvr.virk.dk/data/visenhed?enhedstype=virksomhed&amp;id=31764319&amp;soeg=Byggefirmaet%20Knudsgaard%20A/S&amp;type=Alle&amp;language=da" xr:uid="{00000000-0004-0000-0000-00002B010000}"/>
    <hyperlink ref="B235" r:id="rId113" display="https://datacvr.virk.dk/data/visenhed?enhedstype=virksomhed&amp;id=26865905&amp;soeg=arkitektgruppen&amp;type=Alle" xr:uid="{00000000-0004-0000-0000-000029010000}"/>
    <hyperlink ref="B115" r:id="rId114" display="https://datacvr.virk.dk/data/visenhed?enhedstype=virksomhed&amp;id=26511356&amp;soeg=%C3%98SB&amp;type=Alle" xr:uid="{00000000-0004-0000-0000-000028010000}"/>
    <hyperlink ref="B104" r:id="rId115" display="https://datacvr.virk.dk/data/visenhed?enhedstype=virksomhed&amp;id=10216036&amp;soeg=betonvare-%20og%20elementfabrik&amp;type=Alle" xr:uid="{00000000-0004-0000-0000-000027010000}"/>
    <hyperlink ref="B111" r:id="rId116" display="https://datacvr.virk.dk/data/visenhed?enhedstype=virksomhed&amp;id=13972648&amp;soeg=Gandrup%20elementfabrik&amp;type=Alle" xr:uid="{00000000-0004-0000-0000-000026010000}"/>
    <hyperlink ref="B117" r:id="rId117" display="https://datacvr.virk.dk/data/visenhed?enhedstype=virksomhed&amp;id=33783736&amp;soeg=PL%20beton&amp;type=Alle" xr:uid="{00000000-0004-0000-0000-000025010000}"/>
    <hyperlink ref="B120" r:id="rId118" display="https://datacvr.virk.dk/data/visenhed?enhedstype=virksomhed&amp;id=40749314&amp;soeg=Thisted-fjerritslev%20cementvarefabrik&amp;type=Alle" xr:uid="{00000000-0004-0000-0000-000024010000}"/>
    <hyperlink ref="B109" r:id="rId119" display="https://datacvr.virk.dk/data/visenhed?enhedstype=virksomhed&amp;id=35982310&amp;soeg=ds%20elcobyg&amp;type=Alle" xr:uid="{00000000-0004-0000-0000-000023010000}"/>
    <hyperlink ref="B108" r:id="rId120" display="https://datacvr.virk.dk/data/visenhed?enhedstype=virksomhed&amp;id=10209781&amp;soeg=dan-element&amp;type=Alle" xr:uid="{00000000-0004-0000-0000-000022010000}"/>
    <hyperlink ref="B35" r:id="rId121" display="https://datacvr.virk.dk/data/visenhed?enhedstype=virksomhed&amp;id=34718202&amp;soeg=arrow+architects&amp;type=Alle" xr:uid="{00000000-0004-0000-0000-000020010000}"/>
    <hyperlink ref="B296" r:id="rId122" display="https://datacvr.virk.dk/data/visenhed?enhedstype=virksomhed&amp;id=33646429&amp;soeg=robert+hansen+maskinudlejning&amp;type=Alle" xr:uid="{00000000-0004-0000-0000-00001F010000}"/>
    <hyperlink ref="B328" r:id="rId123" display="https://datacvr.virk.dk/data/visenhed?enhedstype=virksomhed&amp;id=26618622&amp;soeg=Bang+%26+Beenfeldt+A%2FS&amp;type=Alle" xr:uid="{00000000-0004-0000-0000-00001E010000}"/>
    <hyperlink ref="B191" r:id="rId124" display="https://datacvr.virk.dk/data/visenhed?enhedstype=virksomhed&amp;id=12953399&amp;soeg=hph+totalbyg&amp;type=Alle" xr:uid="{00000000-0004-0000-0000-00001D010000}"/>
    <hyperlink ref="B289" r:id="rId125" display="https://datacvr.virk.dk/data/visenhed?enhedstype=virksomhed&amp;id=31944112&amp;soeg=kayser+og+thorsen&amp;type=Alle" xr:uid="{00000000-0004-0000-0000-00001C010000}"/>
    <hyperlink ref="B112" r:id="rId126" display="https://datacvr.virk.dk/data/visenhed?enhedstype=virksomhed&amp;id=11572707&amp;soeg=11572707" xr:uid="{00000000-0004-0000-0000-00001B010000}"/>
    <hyperlink ref="B89" r:id="rId127" display="https://datacvr.virk.dk/data/visenhed?enhedstype=virksomhed&amp;id=14842985&amp;soeg=14842985" xr:uid="{00000000-0004-0000-0000-000017010000}"/>
    <hyperlink ref="B88" r:id="rId128" display="https://datacvr.virk.dk/data/visenhed?enhedstype=virksomhed&amp;id=25319362&amp;soeg=25319362" xr:uid="{00000000-0004-0000-0000-000016010000}"/>
    <hyperlink ref="B83" r:id="rId129" display="https://datacvr.virk.dk/data/visenhed?enhedstype=virksomhed&amp;id=21780049&amp;soeg=21780049&amp;language=da" xr:uid="{00000000-0004-0000-0000-000015010000}"/>
    <hyperlink ref="B80" r:id="rId130" display="https://datacvr.virk.dk/data/visenhed?enhedstype=virksomhed&amp;id=29424799&amp;soeg=29424799" xr:uid="{00000000-0004-0000-0000-000014010000}"/>
    <hyperlink ref="B79" r:id="rId131" display="https://datacvr.virk.dk/data/visenhed?enhedstype=virksomhed&amp;id=11524974&amp;soeg=11524974" xr:uid="{00000000-0004-0000-0000-000013010000}"/>
    <hyperlink ref="B77" r:id="rId132" display="https://datacvr.virk.dk/data/visenhed?enhedstype=virksomhed&amp;id=26994829&amp;soeg=26994829" xr:uid="{00000000-0004-0000-0000-000012010000}"/>
    <hyperlink ref="B71" r:id="rId133" display="https://datacvr.virk.dk/data/visenhed?enhedstype=virksomhed&amp;id=29423865&amp;soeg=29423865" xr:uid="{00000000-0004-0000-0000-000011010000}"/>
    <hyperlink ref="B67" r:id="rId134" display="https://datacvr.virk.dk/data/visenhed?enhedstype=virksomhed&amp;id=26989027&amp;soeg=26989027" xr:uid="{00000000-0004-0000-0000-000010010000}"/>
    <hyperlink ref="B64" r:id="rId135" display="https://datacvr.virk.dk/data/visenhed?enhedstype=virksomhed&amp;id=31515335&amp;soeg=31515335" xr:uid="{00000000-0004-0000-0000-00000F010000}"/>
    <hyperlink ref="B59" r:id="rId136" display="https://datacvr.virk.dk/data/visenhed?enhedstype=virksomhed&amp;id=26637031&amp;soeg=26637031" xr:uid="{00000000-0004-0000-0000-00000E010000}"/>
    <hyperlink ref="B53" r:id="rId137" display="https://datacvr.virk.dk/data/visenhed?enhedstype=virksomhed&amp;id=33771304&amp;soeg=33771304" xr:uid="{00000000-0004-0000-0000-00000D010000}"/>
    <hyperlink ref="B51" r:id="rId138" display="https://datacvr.virk.dk/data/visenhed?enhedstype=virksomhed&amp;id=69300928&amp;soeg=69300928" xr:uid="{00000000-0004-0000-0000-00000C010000}"/>
    <hyperlink ref="B48" r:id="rId139" display="https://datacvr.virk.dk/data/visenhed?enhedstype=virksomhed&amp;id=21321400&amp;soeg=21321400" xr:uid="{00000000-0004-0000-0000-00000B010000}"/>
    <hyperlink ref="B46" r:id="rId140" display="https://datacvr.virk.dk/data/visenhed?enhedstype=virksomhed&amp;id=28685866&amp;soeg=28685866" xr:uid="{00000000-0004-0000-0000-00000A010000}"/>
    <hyperlink ref="B41" r:id="rId141" display="https://datacvr.virk.dk/data/visenhed?enhedstype=virksomhed&amp;id=26686407&amp;soeg=26686407" xr:uid="{00000000-0004-0000-0000-000009010000}"/>
    <hyperlink ref="B39" r:id="rId142" display="https://datacvr.virk.dk/data/visenhed?enhedstype=virksomhed&amp;id=36018445&amp;soeg=36018445" xr:uid="{00000000-0004-0000-0000-000008010000}"/>
    <hyperlink ref="B38" r:id="rId143" display="https://datacvr.virk.dk/data/visenhed?enhedstype=virksomhed&amp;id=19711285&amp;soeg=19711285" xr:uid="{00000000-0004-0000-0000-000007010000}"/>
    <hyperlink ref="B31" r:id="rId144" display="https://datacvr.virk.dk/data/visenhed?enhedstype=virksomhed&amp;id=13853290&amp;soeg=13853290" xr:uid="{00000000-0004-0000-0000-000005010000}"/>
    <hyperlink ref="B30" r:id="rId145" display="https://datacvr.virk.dk/data/visenhed?enhedstype=virksomhed&amp;id=21584789&amp;soeg=21584789" xr:uid="{00000000-0004-0000-0000-000004010000}"/>
    <hyperlink ref="B28" r:id="rId146" display="https://datacvr.virk.dk/data/visenhed?enhedstype=virksomhed&amp;id=10357136&amp;soeg=10357136" xr:uid="{00000000-0004-0000-0000-000003010000}"/>
    <hyperlink ref="B27" r:id="rId147" display="https://datacvr.virk.dk/data/visenhed?enhedstype=virksomhed&amp;id=30510437&amp;soeg=30510437" xr:uid="{00000000-0004-0000-0000-000002010000}"/>
    <hyperlink ref="B282" r:id="rId148" display="https://datacvr.virk.dk/data/visenhed?enhedstype=virksomhed&amp;id=11779573&amp;soeg=CP+ApS&amp;type=Alle" xr:uid="{00000000-0004-0000-0000-000000010000}"/>
    <hyperlink ref="B300" r:id="rId149" display="https://datacvr.virk.dk/data/visenhed?enhedstype=virksomhed&amp;id=33267495&amp;soeg=Bergmann+Gruppen+A%2FS&amp;type=Alle" xr:uid="{00000000-0004-0000-0000-0000FF000000}"/>
    <hyperlink ref="B304" r:id="rId150" display="https://datacvr.virk.dk/data/visenhed?enhedstype=virksomhed&amp;id=26030498&amp;soeg=JC+Nedrivning+A%2FS&amp;type=Alle" xr:uid="{00000000-0004-0000-0000-0000FE000000}"/>
    <hyperlink ref="B305" r:id="rId151" display="https://datacvr.virk.dk/data/visenhed?enhedstype=virksomhed&amp;id=34088721&amp;soeg=34088721" xr:uid="{00000000-0004-0000-0000-0000FD000000}"/>
    <hyperlink ref="B95" r:id="rId152" display="https://datacvr.virk.dk/data/visenhed?enhedstype=virksomhed&amp;id=31419662&amp;soeg=zeso+architects&amp;type=Alle" xr:uid="{00000000-0004-0000-0000-0000FC000000}"/>
    <hyperlink ref="B58" r:id="rId153" display="https://datacvr.virk.dk/data/visenhed?enhedstype=virksomhed&amp;id=26283396&amp;soeg=GPP&amp;type=Alle" xr:uid="{00000000-0004-0000-0000-0000FB000000}"/>
    <hyperlink ref="B133" r:id="rId154" display="https://datacvr.virk.dk/data/visenhed?enhedstype=virksomhed&amp;id=37542784&amp;soeg=Per+aarsleff&amp;type=virksomhed&amp;sortering=default&amp;branche=undefined" xr:uid="{00000000-0004-0000-0000-0000FA000000}"/>
    <hyperlink ref="B81" r:id="rId155" display="https://datacvr.virk.dk/data/visenhed?enhedstype=virksomhed&amp;id=19170675&amp;soeg=RAVN+ARKITEKTUR&amp;type=Alle" xr:uid="{00000000-0004-0000-0000-0000F9000000}"/>
    <hyperlink ref="B251" r:id="rId156" display="https://datacvr.virk.dk/data/visenhed?enhedstype=virksomhed&amp;id=19270742&amp;soeg=19270742" xr:uid="{00000000-0004-0000-0000-0000F8000000}"/>
    <hyperlink ref="B240" r:id="rId157" display="https://datacvr.virk.dk/data/visenhed?enhedstype=virksomhed&amp;id=27986471&amp;soeg=bernt+nielsen&amp;type=Alle" xr:uid="{00000000-0004-0000-0000-0000F7000000}"/>
    <hyperlink ref="B294" r:id="rId158" display="https://datacvr.virk.dk/data/visenhed?enhedstype=virksomhed&amp;id=11014097&amp;soeg=ringsted+liftudlejning&amp;type=virksomhed&amp;sortering=default&amp;branche=undefined" xr:uid="{00000000-0004-0000-0000-0000F1000000}"/>
    <hyperlink ref="B297" r:id="rId159" display="https://datacvr.virk.dk/data/visenhed?enhedstype=virksomhed&amp;id=25500822&amp;soeg=steiness+liftcenter&amp;type=virksomhed&amp;sortering=default&amp;branche=undefined" xr:uid="{00000000-0004-0000-0000-0000F0000000}"/>
    <hyperlink ref="B284" r:id="rId160" display="https://datacvr.virk.dk/data/visenhed?enhedstype=virksomhed&amp;id=14130489&amp;soeg=Garant+udlejning&amp;type=virksomhed&amp;sortering=default&amp;branche=undefined" xr:uid="{00000000-0004-0000-0000-0000EF000000}"/>
    <hyperlink ref="B287" r:id="rId161" display="https://datacvr.virk.dk/data/visenhed?enhedstype=virksomhed&amp;id=73628016&amp;soeg=jelle-bo&amp;type=virksomhed&amp;sortering=default&amp;branche=undefined" xr:uid="{00000000-0004-0000-0000-0000EE000000}"/>
    <hyperlink ref="B279" r:id="rId162" display="https://datacvr.virk.dk/data/visenhed?enhedstype=virksomhed&amp;id=76819114&amp;soeg=del+pin&amp;type=virksomhed&amp;sortering=default&amp;branche=undefined" xr:uid="{00000000-0004-0000-0000-0000ED000000}"/>
    <hyperlink ref="B342" r:id="rId163" display="https://datacvr.virk.dk/data/visenhed?enhedstype=virksomhed&amp;id=18143909&amp;soeg=erik+pedersen+civilingeni%C3%B8rer&amp;type=Alle" xr:uid="{00000000-0004-0000-0000-0000EC000000}"/>
    <hyperlink ref="B47" r:id="rId164" display="https://datacvr.virk.dk/data/visenhed?enhedstype=virksomhed&amp;id=20842482&amp;soeg=danielsen+architecture&amp;type=Alle" xr:uid="{00000000-0004-0000-0000-0000EB000000}"/>
    <hyperlink ref="B286" r:id="rId165" display="https://datacvr.virk.dk/data/visenhed?enhedstype=virksomhed&amp;id=26747279&amp;soeg=j.+jensen+materieludlejning&amp;type=Alle" xr:uid="{00000000-0004-0000-0000-0000EA000000}"/>
    <hyperlink ref="B293" r:id="rId166" display="https://datacvr.virk.dk/data/visenhed?enhedstype=virksomhed&amp;id=29416796&amp;soeg=Lohke+Materieludlejning+A%2FS&amp;type=Alle" xr:uid="{00000000-0004-0000-0000-0000E9000000}"/>
    <hyperlink ref="B52" r:id="rId167" display="https://datacvr.virk.dk/data/visenhed?enhedstype=virksomhed&amp;id=21680605&amp;soeg=dorte+mandrup+arkitekter&amp;type=Alle" xr:uid="{00000000-0004-0000-0000-0000E7000000}"/>
    <hyperlink ref="B247" r:id="rId168" display="https://datacvr.virk.dk/data/visenhed?enhedstype=virksomhed&amp;id=35679472&amp;soeg=JJ+Hansen+Huse+A%2FS&amp;type=Alle" xr:uid="{00000000-0004-0000-0000-0000E4000000}"/>
    <hyperlink ref="B22" r:id="rId169" display="https://datacvr.virk.dk/data/visenhed?enhedstype=virksomhed&amp;id=10057426&amp;soeg=VG+entrepren%C3%B8r&amp;type=Alle" xr:uid="{00000000-0004-0000-0000-0000E2000000}"/>
    <hyperlink ref="B17" r:id="rId170" display="https://datacvr.virk.dk/data/visenhed?enhedstype=virksomhed&amp;id=10977134&amp;soeg=munck+forsyningsledninger&amp;type=Alle" xr:uid="{00000000-0004-0000-0000-0000E1000000}"/>
    <hyperlink ref="B18" r:id="rId171" display="https://datacvr.virk.dk/data/visenhed?enhedstype=virksomhed&amp;id=10664195&amp;soeg=munck+havne+og+anl%C3%A6g&amp;type=Alle" xr:uid="{00000000-0004-0000-0000-0000E0000000}"/>
    <hyperlink ref="B350" r:id="rId172" display="https://datacvr.virk.dk/data/visenhed?enhedstype=virksomhed&amp;id=26340713&amp;soeg=ISC&amp;type=Alle" xr:uid="{00000000-0004-0000-0000-0000DE000000}"/>
    <hyperlink ref="B343" r:id="rId173" display="https://datacvr.virk.dk/data/visenhed?enhedstype=virksomhed&amp;id=21534749&amp;soeg=gaihede&amp;type=Alle" xr:uid="{00000000-0004-0000-0000-0000DD000000}"/>
    <hyperlink ref="B336" r:id="rId174" display="https://datacvr.virk.dk/data/visenhed?enhedstype=virksomhed&amp;id=17930745&amp;soeg=%E2%80%8BRoms+Hule+4&amp;type=Alle" xr:uid="{00000000-0004-0000-0000-0000DB000000}"/>
    <hyperlink ref="B368" r:id="rId175" display="https://datacvr.virk.dk/data/visenhed?enhedstype=virksomhed&amp;id=26369126&amp;soeg=wissenberg&amp;type=Alle" xr:uid="{00000000-0004-0000-0000-0000DA000000}"/>
    <hyperlink ref="B347" r:id="rId176" display="https://datacvr.virk.dk/data/visenhed?enhedstype=virksomhed&amp;id=10683106&amp;soeg=viggo+madsen&amp;type=Alle" xr:uid="{00000000-0004-0000-0000-0000D9000000}"/>
    <hyperlink ref="B82" r:id="rId177" display="https://datacvr.virk.dk/data/visenhed?enhedstype=virksomhed&amp;id=26196485&amp;soeg=RH+ARKITEKTER&amp;type=Alle" xr:uid="{00000000-0004-0000-0000-0000D8000000}"/>
    <hyperlink ref="B85" r:id="rId178" display="https://datacvr.virk.dk/data/visenhed?enhedstype=virksomhed&amp;id=32361080&amp;soeg=SBS+R%C3%85DGIVNING&amp;type=Alle" xr:uid="{00000000-0004-0000-0000-0000D6000000}"/>
    <hyperlink ref="B62" r:id="rId179" display="https://datacvr.virk.dk/data/visenhed?enhedstype=virksomhed&amp;id=21151009&amp;soeg=Holscher+Nordberg+Architects+A%2FS&amp;type=Alle" xr:uid="{00000000-0004-0000-0000-0000D5000000}"/>
    <hyperlink ref="B273" r:id="rId180" display="https://datacvr.virk.dk/data/visenhed?enhedstype=virksomhed&amp;id=19226980&amp;soeg=Malmos+A%2FS&amp;type=Alle" xr:uid="{00000000-0004-0000-0000-0000D4000000}"/>
    <hyperlink ref="B60" r:id="rId181" display="https://datacvr.virk.dk/data/visenhed?enhedstype=virksomhed&amp;id=19267946&amp;soeg=19267946" xr:uid="{00000000-0004-0000-0000-0000D1000000}"/>
    <hyperlink ref="B274" r:id="rId182" display="https://datacvr.virk.dk/data/visenhed?enhedstype=virksomhed&amp;id=35394818&amp;soeg=OKNygaard&amp;type=Alle" xr:uid="{00000000-0004-0000-0000-0000CE000000}"/>
    <hyperlink ref="B272" r:id="rId183" display="https://datacvr.virk.dk/data/visenhed?enhedstype=virksomhed&amp;id=27623549&amp;soeg=Hededanmark&amp;type=Alle" xr:uid="{00000000-0004-0000-0000-0000CD000000}"/>
    <hyperlink ref="B4" r:id="rId184" display="https://datacvr.virk.dk/data/visenhed?enhedstype=virksomhed&amp;id=32311903&amp;soeg=CJ+ANL%C3%86G&amp;type=Alle" xr:uid="{00000000-0004-0000-0000-0000CC000000}"/>
    <hyperlink ref="B49" r:id="rId185" display="https://datacvr.virk.dk/data/visenhed?enhedstype=virksomhed&amp;id=27928072&amp;soeg=DESIGNGROUP+ARCHITECTS&amp;type=Alle" xr:uid="{00000000-0004-0000-0000-0000CB000000}"/>
    <hyperlink ref="B344" r:id="rId186" display="https://datacvr.virk.dk/data/visenhed?enhedstype=virksomhed&amp;id=59781812&amp;soeg=59781812" xr:uid="{00000000-0004-0000-0000-0000CA000000}"/>
    <hyperlink ref="B152" r:id="rId187" display="https://datacvr.virk.dk/data/visenhed?enhedstype=virksomhed&amp;id=29604363&amp;soeg=29604363" xr:uid="{00000000-0004-0000-0000-0000C9000000}"/>
    <hyperlink ref="B184" r:id="rId188" display="https://datacvr.virk.dk/data/visenhed?enhedstype=virksomhed&amp;id=17442449&amp;soeg=h.+skj%C3%B8de+knudsen&amp;type=Alle" xr:uid="{00000000-0004-0000-0000-0000C8000000}"/>
    <hyperlink ref="B100" r:id="rId189" display="https://datacvr.virk.dk/data/visenhed?enhedstype=virksomhed&amp;id=26708435&amp;openAccordians=collapse_-Regnskaber-og-nogletal" xr:uid="{00000000-0004-0000-0000-0000C7000000}"/>
    <hyperlink ref="B25" r:id="rId190" display="https://datacvr.virk.dk/data/visenhed?enhedstype=virksomhed&amp;id=32282296&amp;soeg=aarsleff+rail&amp;type=Alle" xr:uid="{00000000-0004-0000-0000-0000C6000000}"/>
    <hyperlink ref="B106" r:id="rId191" display="https://datacvr.virk.dk/data/visenhed?enhedstype=virksomhed&amp;id=30714032" xr:uid="{00000000-0004-0000-0000-0000C4000000}"/>
    <hyperlink ref="B291" r:id="rId192" display="https://datacvr.virk.dk/data/visenhed?enhedstype=virksomhed&amp;id=34594643&amp;soeg=nordjysk+lift&amp;type=Alle" xr:uid="{00000000-0004-0000-0000-0000C3000000}"/>
    <hyperlink ref="B280" r:id="rId193" display="https://datacvr.virk.dk/data/visenhed?enhedstype=virksomhed&amp;id=30899237&amp;soeg=Ajos&amp;type=Alle" xr:uid="{00000000-0004-0000-0000-0000C2000000}"/>
    <hyperlink ref="B295" r:id="rId194" display="30 60 94 92" xr:uid="{00000000-0004-0000-0000-0000C1000000}"/>
    <hyperlink ref="B290" r:id="rId195" display="10 45 80 48" xr:uid="{00000000-0004-0000-0000-0000BF000000}"/>
    <hyperlink ref="B283" r:id="rId196" display="51 45 75 28" xr:uid="{00000000-0004-0000-0000-0000BE000000}"/>
    <hyperlink ref="B335" r:id="rId197" display="https://datacvr.virk.dk/data/visenhed?enhedstype=virksomhed&amp;id=18411830&amp;soeg=18411830" xr:uid="{00000000-0004-0000-0000-0000BD000000}"/>
    <hyperlink ref="B102" r:id="rId198" display="https://datacvr.virk.dk/data/visenhed?enhedstype=virksomhed&amp;id=18298503&amp;soeg=18298503" xr:uid="{00000000-0004-0000-0000-0000BB000000}"/>
    <hyperlink ref="B136" r:id="rId199" display="https://datacvr.virk.dk/data/visenhed?enhedstype=virksomhed&amp;id=26428424&amp;soeg=26428424" xr:uid="{00000000-0004-0000-0000-0000BA000000}"/>
    <hyperlink ref="B155" r:id="rId200" display="https://datacvr.virk.dk/data/visenhed?enhedstype=virksomhed&amp;id=27083455&amp;soeg=27083455" xr:uid="{00000000-0004-0000-0000-0000B7000000}"/>
    <hyperlink ref="B243" r:id="rId201" display="https://datacvr.virk.dk/data/visenhed?enhedstype=virksomhed&amp;id=19723941&amp;soeg=19723941" xr:uid="{00000000-0004-0000-0000-0000B6000000}"/>
    <hyperlink ref="B113" r:id="rId202" display="https://datacvr.virk.dk/data/visenhed?enhedstype=virksomhed&amp;id=33255047&amp;soeg=33255047" xr:uid="{00000000-0004-0000-0000-0000B5000000}"/>
    <hyperlink ref="B34" r:id="rId203" display="https://datacvr.virk.dk/data/visenhed?enhedstype=virksomhed&amp;id=15696230&amp;soeg=15696230" xr:uid="{00000000-0004-0000-0000-0000B4000000}"/>
    <hyperlink ref="B128" r:id="rId204" display="https://datacvr.virk.dk/data/visenhed?enhedstype=virksomhed&amp;id=26207207&amp;soeg=26207207" xr:uid="{00000000-0004-0000-0000-0000B2000000}"/>
    <hyperlink ref="B78" r:id="rId205" display="https://datacvr.virk.dk/data/visenhed?enhedstype=virksomhed&amp;id=27919502&amp;soeg=27919502" xr:uid="{00000000-0004-0000-0000-0000B1000000}"/>
    <hyperlink ref="B40" r:id="rId206" display="https://datacvr.virk.dk/data/visenhed?enhedstype=virksomhed&amp;id=29826951&amp;soeg=29826951" xr:uid="{00000000-0004-0000-0000-0000B0000000}"/>
    <hyperlink ref="B375" r:id="rId207" display="https://datacvr.virk.dk/data/visenhed?enhedstype=virksomhed&amp;id=73585511&amp;soeg=73585511" xr:uid="{00000000-0004-0000-0000-0000AF000000}"/>
    <hyperlink ref="B221" r:id="rId208" display="https://datacvr.virk.dk/data/visenhed?enhedstype=virksomhed&amp;id=25663365&amp;soeg=25663365" xr:uid="{00000000-0004-0000-0000-0000AD000000}"/>
    <hyperlink ref="B105" r:id="rId209" display="https://datacvr.virk.dk/data/visenhed?enhedstype=virksomhed&amp;id=73277019&amp;soeg=73277019" xr:uid="{00000000-0004-0000-0000-0000AC000000}"/>
    <hyperlink ref="B7" r:id="rId210" display="https://datacvr.virk.dk/data/visenhed?enhedstype=virksomhed&amp;id=26862930&amp;soeg=26862930" xr:uid="{00000000-0004-0000-0000-0000AB000000}"/>
    <hyperlink ref="B265" r:id="rId211" display="https://datacvr.virk.dk/data/visenhed?enhedstype=virksomhed&amp;id=25898184&amp;soeg=25898184" xr:uid="{00000000-0004-0000-0000-0000A9000000}"/>
    <hyperlink ref="B179" r:id="rId212" display="https://datacvr.virk.dk/data/visenhed?enhedstype=virksomhed&amp;id=82735011&amp;soeg=82735011" xr:uid="{00000000-0004-0000-0000-0000A8000000}"/>
    <hyperlink ref="B94" r:id="rId213" display="https://datacvr.virk.dk/data/visenhed?enhedstype=virksomhed&amp;id=11771483&amp;soeg=11771483" xr:uid="{00000000-0004-0000-0000-0000A7000000}"/>
    <hyperlink ref="B45" r:id="rId214" display="https://datacvr.virk.dk/data/visenhed?enhedstype=virksomhed&amp;id=15659386&amp;soeg=15659386" xr:uid="{00000000-0004-0000-0000-0000A5000000}"/>
    <hyperlink ref="B74" r:id="rId215" display="https://datacvr.virk.dk/data/visenhed?enhedstype=virksomhed&amp;id=18515946&amp;soeg=18515946" xr:uid="{00000000-0004-0000-0000-0000A0000000}"/>
    <hyperlink ref="B332" r:id="rId216" display="https://datacvr.virk.dk/data/visenhed?enhedstype=virksomhed&amp;id=16276782&amp;soeg=16276782" xr:uid="{00000000-0004-0000-0000-00009F000000}"/>
    <hyperlink ref="B258" r:id="rId217" display="https://datacvr.virk.dk/data/visenhed?enhedstype=virksomhed&amp;id=33783027&amp;soeg=33783027" xr:uid="{00000000-0004-0000-0000-00009E000000}"/>
    <hyperlink ref="B174" r:id="rId218" display="https://datacvr.virk.dk/data/visenhed?enhedstype=virksomhed&amp;id=17205749&amp;soeg=17205749" xr:uid="{00000000-0004-0000-0000-00009D000000}"/>
    <hyperlink ref="B334" r:id="rId219" display="https://datacvr.virk.dk/data/visenhed?enhedstype=virksomhed&amp;id=28670710&amp;soeg=dge+group&amp;type=Alle" xr:uid="{00000000-0004-0000-0000-00009C000000}"/>
    <hyperlink ref="B323" r:id="rId220" display="https://datacvr.virk.dk/data/visenhed?enhedstype=virksomhed&amp;id=58684910&amp;soeg=58684910" xr:uid="{00000000-0004-0000-0000-00009B000000}"/>
    <hyperlink ref="B72" r:id="rId221" display="https://datacvr.virk.dk/data/visenhed?enhedstype=virksomhed&amp;id=37362328&amp;soeg=37362328" xr:uid="{00000000-0004-0000-0000-00009A000000}"/>
    <hyperlink ref="B196" r:id="rId222" display="https://datacvr.virk.dk/data/visenhed?enhedstype=virksomhed&amp;id=12245343&amp;soeg=12245343" xr:uid="{00000000-0004-0000-0000-000099000000}"/>
    <hyperlink ref="B87" r:id="rId223" display="https://datacvr.virk.dk/data/visenhed?enhedstype=virksomhed&amp;id=33061420&amp;soeg=33061420" xr:uid="{00000000-0004-0000-0000-000098000000}"/>
    <hyperlink ref="B119" r:id="rId224" display="https://datacvr.virk.dk/data/visenhed?enhedstype=virksomhed&amp;id=26271010&amp;soeg=26271010" xr:uid="{00000000-0004-0000-0000-000097000000}"/>
    <hyperlink ref="B44" r:id="rId225" display="https://datacvr.virk.dk/data/visenhed?enhedstype=virksomhed&amp;id=53604919&amp;soeg=53604919" xr:uid="{00000000-0004-0000-0000-000096000000}"/>
    <hyperlink ref="B20" r:id="rId226" display="https://datacvr.virk.dk/data/visenhed?enhedstype=virksomhed&amp;id=58563412&amp;soeg=58563412" xr:uid="{00000000-0004-0000-0000-000095000000}"/>
    <hyperlink ref="B369" r:id="rId227" display="https://datacvr.virk.dk/data/visenhed?enhedstype=virksomhed&amp;id=21265543&amp;soeg=21265543" xr:uid="{00000000-0004-0000-0000-000094000000}"/>
    <hyperlink ref="B185" r:id="rId228" display="https://datacvr.virk.dk/data/visenhed?enhedstype=virksomhed&amp;id=30694244&amp;soeg=30694244" xr:uid="{00000000-0004-0000-0000-000093000000}"/>
    <hyperlink ref="B65" r:id="rId229" display="https://datacvr.virk.dk/data/visenhed?enhedstype=virksomhed&amp;id=12276249&amp;soeg=12276249" xr:uid="{00000000-0004-0000-0000-000092000000}"/>
    <hyperlink ref="B56" r:id="rId230" display="https://datacvr.virk.dk/data/visenhed?enhedstype=virksomhed&amp;id=25309529&amp;soeg=25309529" xr:uid="{00000000-0004-0000-0000-000091000000}"/>
    <hyperlink ref="B227" r:id="rId231" display="https://datacvr.virk.dk/data/visenhed?enhedstype=virksomhed&amp;id=18814633&amp;soeg=18814633" xr:uid="{00000000-0004-0000-0000-000090000000}"/>
    <hyperlink ref="B245" r:id="rId232" display="https://datacvr.virk.dk/data/visenhed?enhedstype=virksomhed&amp;id=21514179&amp;soeg=21514179" xr:uid="{00000000-0004-0000-0000-00008D000000}"/>
    <hyperlink ref="B66" r:id="rId233" display="https://datacvr.virk.dk/data/visenhed?enhedstype=virksomhed&amp;id=88547217&amp;soeg=88547217" xr:uid="{00000000-0004-0000-0000-00008C000000}"/>
    <hyperlink ref="B92" r:id="rId234" display="https://datacvr.virk.dk/data/visenhed?enhedstype=virksomhed&amp;id=25507886&amp;soeg=25507886" xr:uid="{00000000-0004-0000-0000-00008A000000}"/>
    <hyperlink ref="B63" r:id="rId235" display="https://datacvr.virk.dk/data/visenhed?enhedstype=virksomhed&amp;id=19372375&amp;soeg=19372375" xr:uid="{00000000-0004-0000-0000-000088000000}"/>
    <hyperlink ref="B189" r:id="rId236" display="https://datacvr.virk.dk/data/visenhed?enhedstype=virksomhed&amp;id=15683783&amp;soeg=15683783" xr:uid="{00000000-0004-0000-0000-000087000000}"/>
    <hyperlink ref="B50" r:id="rId237" display="https://datacvr.virk.dk/data/visenhed?enhedstype=virksomhed&amp;id=34900639&amp;soeg=34900639" xr:uid="{00000000-0004-0000-0000-000086000000}"/>
    <hyperlink ref="B364" r:id="rId238" display="https://datacvr.virk.dk/data/visenhed?enhedstype=virksomhed&amp;id=15684046&amp;soeg=15684046" xr:uid="{00000000-0004-0000-0000-000084000000}"/>
    <hyperlink ref="B193" r:id="rId239" display="https://datacvr.virk.dk/data/visenhed?enhedstype=virksomhed&amp;id=31309514&amp;soeg=31309514" xr:uid="{00000000-0004-0000-0000-000083000000}"/>
    <hyperlink ref="B338" r:id="rId240" display="https://datacvr.virk.dk/data/visenhed?enhedstype=virksomhed&amp;id=12888678&amp;soeg=12888678" xr:uid="{00000000-0004-0000-0000-000082000000}"/>
    <hyperlink ref="B43" r:id="rId241" display="https://datacvr.virk.dk/data/visenhed?enhedstype=virksomhed&amp;id=30914678&amp;soeg=30914678" xr:uid="{00000000-0004-0000-0000-000081000000}"/>
    <hyperlink ref="B69" r:id="rId242" display="https://datacvr.virk.dk/data/visenhed?enhedstype=virksomhed&amp;id=30832205&amp;soeg=30832205" xr:uid="{00000000-0004-0000-0000-00007F000000}"/>
    <hyperlink ref="B55" r:id="rId243" display="https://datacvr.virk.dk/data/visenhed?enhedstype=virksomhed&amp;id=17376845&amp;soeg=17376845" xr:uid="{00000000-0004-0000-0000-00007E000000}"/>
    <hyperlink ref="B238" r:id="rId244" display="https://datacvr.virk.dk/data/visenhed?enhedstype=virksomhed&amp;id=26893089&amp;soeg=26893089" xr:uid="{00000000-0004-0000-0000-00007D000000}"/>
    <hyperlink ref="B349" r:id="rId245" display="https://datacvr.virk.dk/data/visenhed?enhedstype=virksomhed&amp;id=78015217&amp;soeg=78015217" xr:uid="{00000000-0004-0000-0000-00007C000000}"/>
    <hyperlink ref="B42" r:id="rId246" display="https://datacvr.virk.dk/data/visenhed?enhedstype=virksomhed&amp;id=29512175&amp;soeg=29512175" xr:uid="{00000000-0004-0000-0000-00007B000000}"/>
    <hyperlink ref="B215" r:id="rId247" display="https://datacvr.virk.dk/data/visenhed?enhedstype=virksomhed&amp;id=19811638&amp;soeg=19811638" xr:uid="{00000000-0004-0000-0000-000079000000}"/>
    <hyperlink ref="B54" r:id="rId248" display="https://datacvr.virk.dk/data/visenhed?enhedstype=virksomhed&amp;id=26656214&amp;soeg=26656214" xr:uid="{00000000-0004-0000-0000-000078000000}"/>
    <hyperlink ref="B33" r:id="rId249" display="https://datacvr.virk.dk/data/visenhed?enhedstype=virksomhed&amp;id=26128013&amp;soeg=26128013" xr:uid="{00000000-0004-0000-0000-000077000000}"/>
    <hyperlink ref="B57" r:id="rId250" display="https://datacvr.virk.dk/data/visenhed?enhedstype=virksomhed&amp;id=18355949&amp;soeg=18355949" xr:uid="{00000000-0004-0000-0000-000075000000}"/>
    <hyperlink ref="B96" r:id="rId251" display="https://datacvr.virk.dk/data/visenhed?enhedstype=virksomhed&amp;id=25686705&amp;soeg=aart+architects&amp;type=Alle" xr:uid="{00000000-0004-0000-0000-000074000000}"/>
    <hyperlink ref="B177" r:id="rId252" display="https://datacvr.virk.dk/data/visenhed?enhedstype=virksomhed&amp;id=72166019&amp;soeg=72166019" xr:uid="{00000000-0004-0000-0000-000073000000}"/>
    <hyperlink ref="B219" r:id="rId253" display="https://datacvr.virk.dk/data/visenhed?enhedstype=virksomhed&amp;id=17559737&amp;soeg=17559737" xr:uid="{00000000-0004-0000-0000-000072000000}"/>
    <hyperlink ref="B329" r:id="rId254" display="https://datacvr.virk.dk/data/visenhed?enhedstype=virksomhed&amp;id=21115134&amp;soeg=21115134" xr:uid="{00000000-0004-0000-0000-000071000000}"/>
    <hyperlink ref="B135" r:id="rId255" display="https://datacvr.virk.dk/data/visenhed?enhedstype=virksomhed&amp;id=33061072&amp;soeg=33061072" xr:uid="{00000000-0004-0000-0000-000070000000}"/>
    <hyperlink ref="B103" r:id="rId256" display="https://datacvr.virk.dk/data/visenhed?enhedstype=virksomhed&amp;id=31345928&amp;soeg=31345928" xr:uid="{00000000-0004-0000-0000-00006F000000}"/>
    <hyperlink ref="B160" r:id="rId257" display="https://datacvr.virk.dk/data/visenhed?enhedstype=virksomhed&amp;id=83231815&amp;soeg=83231815" xr:uid="{00000000-0004-0000-0000-00006E000000}"/>
    <hyperlink ref="B217" r:id="rId258" display="https://datacvr.virk.dk/data/visenhed?enhedstype=virksomhed&amp;id=35522506&amp;soeg=35522506" xr:uid="{00000000-0004-0000-0000-00006C000000}"/>
    <hyperlink ref="B220" r:id="rId259" display="https://datacvr.virk.dk/data/visenhed?enhedstype=virksomhed&amp;id=26654653&amp;soeg=26654653" xr:uid="{00000000-0004-0000-0000-00006B000000}"/>
    <hyperlink ref="B70" r:id="rId260" display="https://datacvr.virk.dk/data/visenhed?enhedstype=virksomhed&amp;id=80398212&amp;soeg=80398212" xr:uid="{00000000-0004-0000-0000-00006A000000}"/>
    <hyperlink ref="B93" r:id="rId261" display="https://datacvr.virk.dk/data/visenhed?enhedstype=virksomhed&amp;id=25518349&amp;soeg=25518349" xr:uid="{00000000-0004-0000-0000-000069000000}"/>
    <hyperlink ref="B166" r:id="rId262" display="https://datacvr.virk.dk/data/visenhed?enhedstype=virksomhed&amp;id=14375597&amp;soeg=14375597" xr:uid="{00000000-0004-0000-0000-000067000000}"/>
    <hyperlink ref="B84" r:id="rId263" display="https://datacvr.virk.dk/data/visenhed?enhedstype=virksomhed&amp;id=73175216&amp;soeg=73175216" xr:uid="{00000000-0004-0000-0000-000066000000}"/>
    <hyperlink ref="B86" r:id="rId264" display="https://datacvr.virk.dk/data/visenhed?enhedstype=virksomhed&amp;id=20728132&amp;soeg=20728132" xr:uid="{00000000-0004-0000-0000-000065000000}"/>
    <hyperlink ref="B153" r:id="rId265" display="https://datacvr.virk.dk/data/visenhed?enhedstype=virksomhed&amp;id=71312518&amp;soeg=71312518" xr:uid="{00000000-0004-0000-0000-000063000000}"/>
    <hyperlink ref="B101" r:id="rId266" display="https://datacvr.virk.dk/data/visenhed?enhedstype=virksomhed&amp;id=20732318&amp;soeg=20732318" xr:uid="{00000000-0004-0000-0000-000062000000}"/>
    <hyperlink ref="B195" r:id="rId267" display="https://datacvr.virk.dk/data/visenhed?enhedstype=virksomhed&amp;id=83955716&amp;soeg=83955716" xr:uid="{00000000-0004-0000-0000-000061000000}"/>
    <hyperlink ref="B190" r:id="rId268" display="https://datacvr.virk.dk/data/visenhed?enhedstype=virksomhed&amp;id=13674671&amp;soeg=13674671" xr:uid="{00000000-0004-0000-0000-000060000000}"/>
    <hyperlink ref="B163" r:id="rId269" display="https://datacvr.virk.dk/data/visenhed?enhedstype=virksomhed&amp;id=16167134&amp;soeg=16167134" xr:uid="{00000000-0004-0000-0000-00005F000000}"/>
    <hyperlink ref="B154" r:id="rId270" display="https://datacvr.virk.dk/data/visenhed?enhedstype=virksomhed&amp;id=29919089&amp;soeg=29919089" xr:uid="{00000000-0004-0000-0000-00005E000000}"/>
    <hyperlink ref="B222" r:id="rId271" display="https://datacvr.virk.dk/data/visenhed?enhedstype=virksomhed&amp;id=74101119&amp;soeg=74101119" xr:uid="{00000000-0004-0000-0000-00005D000000}"/>
    <hyperlink ref="B107" r:id="rId272" display="https://datacvr.virk.dk/data/visenhed?enhedstype=virksomhed&amp;id=21474878&amp;soeg=21474878" xr:uid="{00000000-0004-0000-0000-00005C000000}"/>
    <hyperlink ref="B164" r:id="rId273" display="https://datacvr.virk.dk/data/visenhed?enhedstype=virksomhed&amp;id=82559310&amp;soeg=82559310" xr:uid="{00000000-0004-0000-0000-00005B000000}"/>
    <hyperlink ref="B73" r:id="rId274" display="https://datacvr.virk.dk/data/visenhed?enhedstype=virksomhed&amp;id=26131499&amp;soeg=26131499" xr:uid="{00000000-0004-0000-0000-00005A000000}"/>
    <hyperlink ref="B356" r:id="rId275" display="https://datacvr.virk.dk/data/visenhed?enhedstype=virksomhed&amp;id=84299510&amp;soeg=84299510" xr:uid="{00000000-0004-0000-0000-000059000000}"/>
    <hyperlink ref="B178" r:id="rId276" display="https://datacvr.virk.dk/data/visenhed?enhedstype=virksomhed&amp;id=41680628&amp;soeg=41680628" xr:uid="{00000000-0004-0000-0000-000057000000}"/>
    <hyperlink ref="B168" r:id="rId277" display="https://datacvr.virk.dk/data/visenhed?enhedstype=virksomhed&amp;id=20625430&amp;soeg=20625430" xr:uid="{00000000-0004-0000-0000-000056000000}"/>
    <hyperlink ref="B8" r:id="rId278" display="https://datacvr.virk.dk/data/visenhed?enhedstype=virksomhed&amp;id=73381711&amp;soeg=73381711" xr:uid="{00000000-0004-0000-0000-000055000000}"/>
    <hyperlink ref="B21" r:id="rId279" display="https://datacvr.virk.dk/data/visenhed?enhedstype=virksomhed&amp;id=13760381&amp;soeg=13760381" xr:uid="{00000000-0004-0000-0000-000054000000}"/>
    <hyperlink ref="B188" r:id="rId280" display="https://datacvr.virk.dk/data/visenhed?enhedstype=virksomhed&amp;id=67294815&amp;soeg=67294815" xr:uid="{00000000-0004-0000-0000-000053000000}"/>
    <hyperlink ref="B130" r:id="rId281" display="https://datacvr.virk.dk/data/visenhed?enhedstype=virksomhed&amp;id=12562233&amp;soeg=12562233" xr:uid="{00000000-0004-0000-0000-00004F000000}"/>
    <hyperlink ref="B5" r:id="rId282" display="https://datacvr.virk.dk/data/visenhed?enhedstype=virksomhed&amp;id=77252614&amp;soeg=77252614" xr:uid="{00000000-0004-0000-0000-00004E000000}"/>
    <hyperlink ref="B98" r:id="rId283" display="https://datacvr.virk.dk/data/visenhed?enhedstype=virksomhed&amp;id=10246415&amp;soeg=10246415" xr:uid="{00000000-0004-0000-0000-00004D000000}"/>
    <hyperlink ref="B150" r:id="rId284" display="https://datacvr.virk.dk/data/visenhed?enhedstype=virksomhed&amp;id=30811097&amp;soeg=30811097" xr:uid="{00000000-0004-0000-0000-00004C000000}"/>
    <hyperlink ref="B170" r:id="rId285" display="https://datacvr.virk.dk/data/visenhed?enhedstype=virksomhed&amp;id=18296047&amp;soeg=18296047" xr:uid="{00000000-0004-0000-0000-00004B000000}"/>
    <hyperlink ref="B175" r:id="rId286" display="https://datacvr.virk.dk/data/visenhed?enhedstype=virksomhed&amp;id=79095311&amp;soeg=entrepren%C3%B8rfirmaet+einar&amp;type=Alle" xr:uid="{00000000-0004-0000-0000-000049000000}"/>
    <hyperlink ref="B26" r:id="rId287" display="https://datacvr.virk.dk/data/visenhed?enhedstype=virksomhed&amp;id=14277137&amp;soeg=14277137" xr:uid="{00000000-0004-0000-0000-000048000000}"/>
    <hyperlink ref="B23" r:id="rId288" display="https://datacvr.virk.dk/data/visenhed?enhedstype=virksomhed&amp;id=10976588&amp;soeg=10976588" xr:uid="{00000000-0004-0000-0000-000046000000}"/>
    <hyperlink ref="B340" r:id="rId289" display="https://datacvr.virk.dk/data/visenhed?enhedstype=virksomhed&amp;id=83175419&amp;soeg=83175419" xr:uid="{00000000-0004-0000-0000-000045000000}"/>
    <hyperlink ref="B165" r:id="rId290" display="https://datacvr.virk.dk/data/visenhed?enhedstype=virksomhed&amp;id=12117981&amp;soeg=12117981" xr:uid="{00000000-0004-0000-0000-000044000000}"/>
    <hyperlink ref="B61" r:id="rId291" display="https://datacvr.virk.dk/data/visenhed?enhedstype=virksomhed&amp;id=18940884&amp;soeg=18940884" xr:uid="{00000000-0004-0000-0000-000043000000}"/>
    <hyperlink ref="B326" r:id="rId292" display="https://datacvr.virk.dk/data/visenhed?enhedstype=virksomhed&amp;id=64045628&amp;soeg=64045628" xr:uid="{00000000-0004-0000-0000-000042000000}"/>
    <hyperlink ref="B311" r:id="rId293" display="https://datacvr.virk.dk/data/visenhed?enhedstype=virksomhed&amp;id=14345140&amp;soeg=14345140" xr:uid="{00000000-0004-0000-0000-000041000000}"/>
    <hyperlink ref="B99" r:id="rId294" display="https://datacvr.virk.dk/data/visenhed?enhedstype=virksomhed&amp;id=18262894&amp;soeg=18262894" xr:uid="{00000000-0004-0000-0000-000040000000}"/>
    <hyperlink ref="B186" r:id="rId295" display="https://datacvr.virk.dk/data/visenhed?enhedstype=virksomhed&amp;id=37215228&amp;soeg=37215228" xr:uid="{00000000-0004-0000-0000-00003F000000}"/>
    <hyperlink ref="B199" r:id="rId296" display="https://datacvr.virk.dk/data/visenhed?enhedstype=virksomhed&amp;id=29603413&amp;soeg=29603413" xr:uid="{00000000-0004-0000-0000-00003E000000}"/>
    <hyperlink ref="B354" r:id="rId297" display="https://datacvr.virk.dk/data/visenhed?enhedstype=virksomhed&amp;id=73432219&amp;soeg=73432219" xr:uid="{00000000-0004-0000-0000-00003C000000}"/>
    <hyperlink ref="B123" r:id="rId298" display="https://datacvr.virk.dk/data/visenhed?enhedstype=virksomhed&amp;id=30517628&amp;soeg=30517628" xr:uid="{00000000-0004-0000-0000-000039000000}"/>
    <hyperlink ref="B327" r:id="rId299" display="https://datacvr.virk.dk/data/visenhed?enhedstype=virksomhed&amp;id=26048494&amp;soeg=26048494" xr:uid="{00000000-0004-0000-0000-000038000000}"/>
    <hyperlink ref="B173" r:id="rId300" display="https://datacvr.virk.dk/data/visenhed?enhedstype=virksomhed&amp;id=10503698&amp;soeg=10503698" xr:uid="{00000000-0004-0000-0000-000037000000}"/>
    <hyperlink ref="B363" r:id="rId301" display="https://datacvr.virk.dk/data/visenhed?enhedstype=virksomhed&amp;id=48233511&amp;soeg=48233511" xr:uid="{00000000-0004-0000-0000-000035000000}"/>
    <hyperlink ref="B275" r:id="rId302" display="https://datacvr.virk.dk/data/visenhed?enhedstype=virksomhed&amp;id=36469528&amp;soeg=36469528" xr:uid="{00000000-0004-0000-0000-000034000000}"/>
    <hyperlink ref="B126" r:id="rId303" display="https://datacvr.virk.dk/data/visenhed?enhedstype=virksomhed&amp;id=63030228&amp;soeg=63030228" xr:uid="{00000000-0004-0000-0000-000032000000}"/>
    <hyperlink ref="B302" r:id="rId304" display="https://datacvr.virk.dk/data/visenhed?enhedstype=virksomhed&amp;id=26378443&amp;soeg=G.+Tscherning+A%2FS&amp;type=Alle" xr:uid="{00000000-0004-0000-0000-000030000000}"/>
    <hyperlink ref="B254" r:id="rId305" display="https://datacvr.virk.dk/data/visenhed?enhedstype=virksomhed&amp;id=76840415&amp;soeg=76840415" xr:uid="{00000000-0004-0000-0000-00002F000000}"/>
    <hyperlink ref="B269" r:id="rId306" display="https://datacvr.virk.dk/data/visenhed?enhedstype=virksomhed&amp;id=18182882&amp;soeg=18182882" xr:uid="{00000000-0004-0000-0000-00002E000000}"/>
    <hyperlink ref="B268" r:id="rId307" display="https://datacvr.virk.dk/data/visenhed?enhedstype=virksomhed&amp;id=12225385&amp;soeg=12225385" xr:uid="{00000000-0004-0000-0000-00002D000000}"/>
    <hyperlink ref="B253" r:id="rId308" display="https://datacvr.virk.dk/data/visenhed?enhedstype=virksomhed&amp;id=30921941&amp;soeg=30921941" xr:uid="{00000000-0004-0000-0000-00002C000000}"/>
    <hyperlink ref="B371" r:id="rId309" display="https://datacvr.virk.dk/data/visenhed?enhedstype=virksomhed&amp;id=14769005&amp;soeg=14769005" xr:uid="{00000000-0004-0000-0000-000028000000}"/>
    <hyperlink ref="B237" r:id="rId310" display="https://datacvr.virk.dk/data/visenhed?enhedstype=virksomhed&amp;id=32646085&amp;soeg=32646085" xr:uid="{00000000-0004-0000-0000-000027000000}"/>
    <hyperlink ref="B317" r:id="rId311" display="https://datacvr.virk.dk/data/visenhed?enhedstype=virksomhed&amp;id=30175239&amp;soeg=30175239" xr:uid="{00000000-0004-0000-0000-000026000000}"/>
    <hyperlink ref="B157" r:id="rId312" display="https://datacvr.virk.dk/data/visenhed?enhedstype=virksomhed&amp;id=35651950&amp;soeg=35651950" xr:uid="{00000000-0004-0000-0000-000025000000}"/>
    <hyperlink ref="B266" r:id="rId313" display="https://datacvr.virk.dk/data/visenhed?enhedstype=virksomhed&amp;id=49744013&amp;soeg=49744013" xr:uid="{00000000-0004-0000-0000-000024000000}"/>
    <hyperlink ref="B374" r:id="rId314" display="https://datacvr.virk.dk/data/visenhed?enhedstype=virksomhed&amp;id=57471719&amp;soeg=57471719" xr:uid="{00000000-0004-0000-0000-000023000000}"/>
    <hyperlink ref="B310" r:id="rId315" display="https://datacvr.virk.dk/data/visenhed?enhedstype=virksomhed&amp;id=26818583&amp;soeg=26818583" xr:uid="{00000000-0004-0000-0000-000022000000}"/>
    <hyperlink ref="B239" r:id="rId316" display="https://datacvr.virk.dk/data/visenhed?enhedstype=virksomhed&amp;id=18224585&amp;soeg=18224585" xr:uid="{00000000-0004-0000-0000-000020000000}"/>
    <hyperlink ref="B355" r:id="rId317" display="https://datacvr.virk.dk/data/visenhed?enhedstype=virksomhed&amp;id=77355413&amp;soeg=77355413" xr:uid="{00000000-0004-0000-0000-00001F000000}"/>
    <hyperlink ref="B373" r:id="rId318" display="https://datacvr.virk.dk/data/visenhed?enhedstype=virksomhed&amp;id=10112354&amp;soeg=10112354" xr:uid="{00000000-0004-0000-0000-00001E000000}"/>
    <hyperlink ref="B308" r:id="rId319" display="https://datacvr.virk.dk/data/visenhed?enhedstype=virksomhed&amp;id=21791733&amp;soeg=21791733" xr:uid="{00000000-0004-0000-0000-00001D000000}"/>
    <hyperlink ref="B264" r:id="rId320" display="https://datacvr.virk.dk/data/visenhed?enhedstype=virksomhed&amp;id=30817176&amp;soeg=30817176&amp;language=da" xr:uid="{00000000-0004-0000-0000-00001C000000}"/>
    <hyperlink ref="B197" r:id="rId321" display="https://datacvr.virk.dk/data/visenhed?enhedstype=virksomhed&amp;id=13836795&amp;soeg=13836795" xr:uid="{00000000-0004-0000-0000-00001B000000}"/>
    <hyperlink ref="B244" r:id="rId322" display="https://datacvr.virk.dk/data/visenhed?enhedstype=virksomhed&amp;id=18411709&amp;soeg=18411709" xr:uid="{00000000-0004-0000-0000-00001A000000}"/>
    <hyperlink ref="B242" r:id="rId323" display="https://datacvr.virk.dk/data/visenhed?enhedstype=virksomhed&amp;id=33049846&amp;soeg=33049846" xr:uid="{00000000-0004-0000-0000-000019000000}"/>
    <hyperlink ref="B248" r:id="rId324" display="https://datacvr.virk.dk/data/visenhed?enhedstype=virksomhed&amp;id=67294815&amp;soeg=67294815" xr:uid="{00000000-0004-0000-0000-000018000000}"/>
    <hyperlink ref="B202" r:id="rId325" display="https://datacvr.virk.dk/data/visenhed?enhedstype=virksomhed&amp;id=10019036&amp;soeg=10019036" xr:uid="{00000000-0004-0000-0000-000017000000}"/>
    <hyperlink ref="B257" r:id="rId326" display="https://datacvr.virk.dk/data/visenhed?enhedstype=virksomhed&amp;id=21784699&amp;soeg=21784699" xr:uid="{00000000-0004-0000-0000-000016000000}"/>
    <hyperlink ref="B259" r:id="rId327" display="https://datacvr.virk.dk/data/visenhed?enhedstype=virksomhed&amp;id=32277802&amp;soeg=32277802" xr:uid="{00000000-0004-0000-0000-000014000000}"/>
    <hyperlink ref="B262" r:id="rId328" display="https://datacvr.virk.dk/data/visenhed?enhedstype=virksomhed&amp;id=33492782&amp;soeg=33492782" xr:uid="{00000000-0004-0000-0000-000010000000}"/>
    <hyperlink ref="B236" r:id="rId329" display="https://datacvr.virk.dk/data/visenhed?enhedstype=virksomhed&amp;id=25353870&amp;soeg=25353870" xr:uid="{00000000-0004-0000-0000-00000E000000}"/>
    <hyperlink ref="B246" r:id="rId330" display="https://datacvr.virk.dk/data/visenhed?enhedstype=virksomhed&amp;id=34725306&amp;soeg=34725306" xr:uid="{00000000-0004-0000-0000-00000D000000}"/>
    <hyperlink ref="B299" r:id="rId331" display="https://datacvr.virk.dk/data/visenhed?enhedstype=virksomhed&amp;id=21637076&amp;soeg=21637076" xr:uid="{00000000-0004-0000-0000-00000B000000}"/>
    <hyperlink ref="B270" r:id="rId332" display="https://datacvr.virk.dk/data/visenhed?enhedstype=virksomhed&amp;id=32283233&amp;soeg=32283233" xr:uid="{00000000-0004-0000-0000-00000A000000}"/>
    <hyperlink ref="B337" r:id="rId333" display="https://datacvr.virk.dk/data/visenhed?enhedstype=virksomhed&amp;id=35468447&amp;soeg=35468447" xr:uid="{00000000-0004-0000-0000-000009000000}"/>
    <hyperlink ref="B263" r:id="rId334" display="https://datacvr.virk.dk/data/visenhed?enhedstype=virksomhed&amp;id=18309882&amp;soeg=18309882" xr:uid="{00000000-0004-0000-0000-000007000000}"/>
    <hyperlink ref="B313" r:id="rId335" display="https://datacvr.virk.dk/data/visenhed?enhedstype=virksomhed&amp;id=34203717&amp;soeg=34203717" xr:uid="{00000000-0004-0000-0000-000006000000}"/>
    <hyperlink ref="B278" r:id="rId336" display="https://datacvr.virk.dk/data/visenhed?enhedstype=virksomhed&amp;id=16499609&amp;soeg=16499609" xr:uid="{00000000-0004-0000-0000-000005000000}"/>
    <hyperlink ref="B132" r:id="rId337" display="https://datacvr.virk.dk/data/visenhed?enhedstype=virksomhed&amp;id=69894011&amp;soeg=69894011" xr:uid="{00000000-0004-0000-0000-000004000000}"/>
    <hyperlink ref="B331" r:id="rId338" display="https://datacvr.virk.dk/data/visenhed?enhedstype=virksomhed&amp;id=32892973&amp;soeg=32892973" xr:uid="{00000000-0004-0000-0000-000003000000}"/>
    <hyperlink ref="B360" r:id="rId339" display="https://datacvr.virk.dk/data/visenhed?enhedstype=virksomhed&amp;id=10160669&amp;soeg=10160669" xr:uid="{00000000-0004-0000-0000-000002000000}"/>
    <hyperlink ref="B134" r:id="rId340" display="https://datacvr.virk.dk/data/visenhed?enhedstype=virksomhed&amp;id=24257797&amp;soeg=24257797" xr:uid="{00000000-0004-0000-0000-000001000000}"/>
    <hyperlink ref="B309" r:id="rId341" display="https://datacvr.virk.dk/data/visenhed?enhedstype=virksomhed&amp;id=27143334&amp;soeg=27143334" xr:uid="{00000000-0004-0000-0000-000000000000}"/>
    <hyperlink ref="B261" r:id="rId342" display="https://datacvr.virk.dk/data/visenhed?enhedstype=virksomhed&amp;id=10520495&amp;soeg=10520495&amp;language=da" xr:uid="{A8514DEA-412B-4B1E-8935-75CA26D2FA22}"/>
    <hyperlink ref="B114" r:id="rId343" display="https://datacvr.virk.dk/data/visenhed?enhedstype=virksomhed&amp;id=26020387&amp;soeg=26020387&amp;language=da" xr:uid="{A870F59E-AFBA-4212-AEDA-269197C1E398}"/>
    <hyperlink ref="B121" r:id="rId344" display="https://datacvr.virk.dk/data/visenhed?enhedstype=virksomhed&amp;id=19056090&amp;soeg=19056090&amp;language=da" xr:uid="{DF54530C-1568-49EF-AC89-5EE34582460D}"/>
    <hyperlink ref="B159" r:id="rId345" display="https://datacvr.virk.dk/data/visenhed?enhedstype=virksomhed&amp;id=25785827&amp;soeg=25785827&amp;language=da" xr:uid="{EC0ABFA5-F1DE-4985-9387-CAD73DF58E2D}"/>
    <hyperlink ref="B167" r:id="rId346" display="https://datacvr.virk.dk/data/visenhed?enhedstype=virksomhed&amp;id=30488687&amp;soeg=30488687&amp;language=da" xr:uid="{CCE8F5C9-E901-42DB-BF76-94ED8033F0DC}"/>
    <hyperlink ref="B169" r:id="rId347" display="https://datacvr.virk.dk/data/visenhed?enhedstype=virksomhed&amp;id=87987817&amp;soeg=87987817&amp;language=da" xr:uid="{2FD533E0-D30E-4365-8C9B-84B3D07ED88D}"/>
    <hyperlink ref="B288" r:id="rId348" display="https://datacvr.virk.dk/data/visenhed?enhedstype=virksomhed&amp;id=24996301&amp;soeg=24996301&amp;language=da" xr:uid="{F4DBFD31-5112-44B2-856C-7B117036A1A9}"/>
    <hyperlink ref="B292" r:id="rId349" display="https://datacvr.virk.dk/data/visenhed?enhedstype=virksomhed&amp;id=31467519&amp;soeg=31467519&amp;language=da" xr:uid="{39554459-C66E-4886-B875-1EAE09F10816}"/>
    <hyperlink ref="B131" r:id="rId350" display="https://datacvr.virk.dk/data/visenhed?enhedstype=virksomhed&amp;id=4000935344&amp;language=da" xr:uid="{93495B10-E7B1-4A07-B4A9-81A184B79C62}"/>
    <hyperlink ref="B192" r:id="rId351" display="https://datacvr.virk.dk/data/visenhed?enhedstype=virksomhed&amp;id=73492114&amp;soeg=HSHansen&amp;type=undefined&amp;language=da" xr:uid="{56DC299F-1135-47A8-BEF3-01A7882A7ABE}"/>
    <hyperlink ref="B180" r:id="rId352" display="https://datacvr.virk.dk/data/visenhed?enhedstype=virksomhed&amp;id=56389814&amp;openAccordians=collapse_-Regnskaber-og-nogletal" xr:uid="{CC5111AC-A2C3-43BB-AC16-36F33F898E4B}"/>
    <hyperlink ref="B353" r:id="rId353" display="https://datacvr.virk.dk/data/visenhed?enhedstype=virksomhed&amp;id=19015637&amp;soeg=Lyngkilde%20A/S%20-%20R%C3%A5dgivende%20Ingeni%C3%B8rfirma&amp;type=undefined&amp;language=da" xr:uid="{5531FB04-62E6-43BD-BCF9-73CC9D974564}"/>
    <hyperlink ref="B277" r:id="rId354" display="https://datacvr.virk.dk/data/visenhed?enhedstype=virksomhed&amp;id=24209016&amp;soeg=24209016" xr:uid="{B9DF0D33-D2BB-4E14-AF50-81DFD2E404A7}"/>
    <hyperlink ref="B151" r:id="rId355" display="https://datacvr.virk.dk/data/visenhed?enhedstype=virksomhed&amp;id=30811070&amp;soeg=5E%20Holding%20A/S&amp;openFiltertrue&amp;virksomhedsform=null&amp;virksomhedsstatus=null&amp;antal_ansatte=null&amp;type=Alle&amp;sortering=default&amp;virksomhedsmarkering=null&amp;kommune=null&amp;region=null&amp;personrolle=null&amp;language=da" xr:uid="{855E1B1C-EF54-4401-9115-156DB876374F}"/>
    <hyperlink ref="B214" r:id="rId356" display="https://datacvr.virk.dk/data/visenhed?enhedstype=virksomhed&amp;id=47982715&amp;soeg=47982715" xr:uid="{FE198578-6F68-481D-A1C7-C039BF8B7E2F}"/>
    <hyperlink ref="B316" r:id="rId357" display="https://datacvr.virk.dk/data/visenhed?enhedstype=virksomhed&amp;id=14163581&amp;soeg=14163581&amp;language=da" xr:uid="{7C2C0C12-30F2-4FD3-BCCB-AFA739D32C16}"/>
    <hyperlink ref="B176" r:id="rId358" display="https://datacvr.virk.dk/data/visenhed?enhedstype=virksomhed&amp;id=31623367&amp;soeg=31623367&amp;language=da" xr:uid="{7DF9ECE6-79D6-463F-900B-12A07A656437}"/>
    <hyperlink ref="B9" r:id="rId359" display="https://datacvr.virk.dk/data/visenhed?enhedstype=virksomhed&amp;id=17827987&amp;soeg=17827987&amp;language=da" xr:uid="{7821B171-83E7-4586-998A-9C390E956740}"/>
    <hyperlink ref="B15" r:id="rId360" display="https://datacvr.virk.dk/data/visenhed?enhedstype=virksomhed&amp;id=36535709&amp;soeg=36535709&amp;language=da" xr:uid="{FFCB68D0-1C33-4C0B-B46B-BF2CEF991C5E}"/>
    <hyperlink ref="B218" r:id="rId361" display="https://datacvr.virk.dk/data/visenhed?enhedstype=virksomhed&amp;id=29425590&amp;soeg=29425590&amp;language=da" xr:uid="{1AF69372-155B-482C-9A0C-9D13D8464203}"/>
    <hyperlink ref="B223" r:id="rId362" display="https://datacvr.virk.dk/data/visenhed?enhedstype=virksomhed&amp;id=26105978&amp;soeg=26105978&amp;language=da" xr:uid="{FD38BBD9-B230-4BD3-BD42-8736A7F805D6}"/>
    <hyperlink ref="B225" r:id="rId363" display="https://datacvr.virk.dk/data/visenhed?enhedstype=virksomhed&amp;id=25332601&amp;soeg=25332601&amp;language=da" xr:uid="{54031277-251A-4825-8246-C9540D5C71F2}"/>
    <hyperlink ref="B6" r:id="rId364" display="https://datacvr.virk.dk/data/visenhed?enhedstype=virksomhed&amp;id=10127661&amp;soeg=10127661&amp;language=da" xr:uid="{310B3318-8A8C-483D-8863-617666BE316F}"/>
    <hyperlink ref="B207" r:id="rId365" display="https://datacvr.virk.dk/data/visenhed?enhedstype=virksomhed&amp;id=21147206&amp;soeg=21147206&amp;language=da" xr:uid="{DF81E909-1B32-4668-BDDB-83F439F2824C}"/>
    <hyperlink ref="B209" r:id="rId366" display="https://datacvr.virk.dk/data/visenhed?enhedstype=virksomhed&amp;id=50108813&amp;soeg=50108813&amp;language=da" xr:uid="{1B6079E0-32F2-46AE-A540-3008324F4032}"/>
    <hyperlink ref="B137" r:id="rId367" display="https://datacvr.virk.dk/data/visenhed?enhedstype=virksomhed&amp;id=24212173&amp;soeg=24212173&amp;language=da" xr:uid="{8A6E1726-7521-4F1C-B44A-28F959B05B5A}"/>
    <hyperlink ref="B396" r:id="rId368" display="https://datacvr.virk.dk/data/visenhed?enhedstype=virksomhed&amp;id=11573975&amp;soeg=Multi-Tek%20Brandd%C3%B8re%20af%201988%20A/S&amp;type=undefined&amp;language=da" xr:uid="{6F59C0CD-22ED-46EB-BE43-B47A49885380}"/>
    <hyperlink ref="B212" r:id="rId369" display="https://datacvr.virk.dk/data/visenhed?enhedstype=virksomhed&amp;id=29135983&amp;soeg=ole%20jepsen&amp;type=undefined&amp;language=da" xr:uid="{60037987-D086-42F7-A50F-0181DE27AF9A}"/>
    <hyperlink ref="B276" r:id="rId370" display="https://datacvr.virk.dk/data/visenhed?enhedstype=virksomhed&amp;id=41141700&amp;soeg=jear%20holding&amp;type=undefined&amp;language=da" xr:uid="{C5994409-168C-4BB8-A979-8494B3F214FA}"/>
    <hyperlink ref="B250" r:id="rId371" display="https://datacvr.virk.dk/data/visenhed?enhedstype=virksomhed&amp;id=36972963&amp;language=da&amp;soeg=HusCompagniet%20A/S&amp;type=undefined" xr:uid="{04D9802B-3692-400D-9F75-7F07F140E5CC}"/>
    <hyperlink ref="B125" r:id="rId372" display="https://datacvr.virk.dk/data/visenhed?enhedstype=virksomhed&amp;id=4008471058&amp;language=da" xr:uid="{BCB7F92C-E8AD-41D7-9CC9-D10DBA5CDC00}"/>
    <hyperlink ref="B182" r:id="rId373" display="https://datacvr.virk.dk/data/visenhed?enhedstype=virksomhed&amp;id=4007619309&amp;language=da" xr:uid="{A5D70723-88EB-4450-8715-2FED36714576}"/>
    <hyperlink ref="B37" r:id="rId374" display="https://datacvr.virk.dk/data/visenhed?enhedstype=virksomhed&amp;id=29309396&amp;soeg=29309396" xr:uid="{4E6F36B3-E669-40E0-8707-F0E7165D7D88}"/>
    <hyperlink ref="B36" r:id="rId375" display="https://datacvr.virk.dk/data/visenhed?enhedstype=virksomhed&amp;id=29309396&amp;soeg=29309396&amp;language=da" xr:uid="{972B8215-D23B-4DD3-BCC2-EBA7E9E2B5F9}"/>
    <hyperlink ref="B205" r:id="rId376" display="https://datacvr.virk.dk/enhed/virksomhed/11791948?fritekst=Larsen%2520og%2520Ibsen%2520Holding%2520A%252FS&amp;sideIndex=0&amp;size=10" xr:uid="{6DA8064C-1F36-4292-A311-ABF11C99A255}"/>
    <hyperlink ref="B210" r:id="rId377" display="https://datacvr.virk.dk/data/visenhed?enhedstype=virksomhed&amp;id=29205272&amp;soeg=29205272" xr:uid="{00000000-0004-0000-0000-00003A000000}"/>
    <hyperlink ref="B140" r:id="rId378" display="https://datacvr.virk.dk/enhed/virksomhed/42092541?fritekst=Byggmax&amp;sideIndex=0&amp;size=10" xr:uid="{8B4F217B-620D-4F8F-A683-C8A9B7E8B421}"/>
    <hyperlink ref="B129" r:id="rId379" display="https://datacvr.virk.dk/enhed/virksomhed/4001539648" xr:uid="{5C33699A-6F52-4ED1-A48C-01BDF757E4F3}"/>
    <hyperlink ref="B357" r:id="rId380" display="https://datacvr.virk.dk/enhed/virksomhed/32762646?fritekst=32762646&amp;sideIndex=0&amp;size=10" xr:uid="{43A87E39-17B3-4A3B-A032-D7EBC048FF36}"/>
    <hyperlink ref="B187" r:id="rId381" display="https://datacvr.virk.dk/enhed/virksomhed/25099494?fritekst=Henriksen%2520og%2520Madsen%2520Holding%2520ApS&amp;sideIndex=0&amp;size=10" xr:uid="{9CCE7E4B-B182-4990-96C1-F10E51A10D25}"/>
    <hyperlink ref="B320" r:id="rId382" display="https://datacvr.virk.dk/enhed/virksomhed/13590885?fritekst=13590885&amp;sideIndex=0&amp;size=10" xr:uid="{C7CB812B-F889-4716-9172-DFBAD0E506DF}"/>
    <hyperlink ref="B333" r:id="rId383" display="https://datacvr.virk.dk/enhed/virksomhed/83132612?fritekst=83132612&amp;sideIndex=0&amp;size=10" xr:uid="{F9C93579-4DF0-4BE5-ABCE-E1CA0291FC6C}"/>
    <hyperlink ref="B339" r:id="rId384" display="https://datacvr.virk.dk/enhed/virksomhed/16950238?fritekst=16950238&amp;sideIndex=0&amp;size=10" xr:uid="{EEBE11C6-F036-4E7A-B0F0-C2CE642B1C29}"/>
    <hyperlink ref="B76" r:id="rId385" display="https://datacvr.virk.dk/enhed/virksomhed/34697094?fritekst=34697094&amp;sideIndex=0&amp;size=10" xr:uid="{047EAA9B-242E-4353-A795-914F417273C7}"/>
    <hyperlink ref="B365" r:id="rId386" display="https://datacvr.virk.dk/enhed/virksomhed/14977139?fritekst=14977139&amp;sideIndex=0&amp;size=10" xr:uid="{0FABAA78-824A-4686-A655-FEB06DD9AAC0}"/>
    <hyperlink ref="B366" r:id="rId387" display="https://datacvr.virk.dk/enhed/virksomhed/15701382?fritekst=15701382&amp;sideIndex=0&amp;size=10" xr:uid="{E4FEF96C-E030-4D76-9491-488307261EEF}"/>
    <hyperlink ref="B324" r:id="rId388" display="https://datacvr.virk.dk/enhed/virksomhed/13247676?fritekst=13247676&amp;sideIndex=0&amp;size=10" xr:uid="{707D4320-C5D3-4A01-B54C-8BE090EFD6AC}"/>
    <hyperlink ref="B325" r:id="rId389" display="https://datacvr.virk.dk/enhed/virksomhed/10277833?fritekst=10277833&amp;sideIndex=0&amp;size=10" xr:uid="{A0F9649F-FC1E-4CAB-8AB0-DE4594FB8784}"/>
    <hyperlink ref="B341" r:id="rId390" display="https://datacvr.virk.dk/enhed/virksomhed/15280778?fritekst=15280778&amp;sideIndex=0&amp;size=10" xr:uid="{BE228E0B-DD99-4089-B95C-F8B72C65C0C5}"/>
    <hyperlink ref="B298" r:id="rId391" display="https://datacvr.virk.dk/enhed/virksomhed/26009944?fritekst=26009944&amp;sideIndex=0&amp;size=10" xr:uid="{ED37CA04-56D7-4EB0-871B-FAA3071755BF}"/>
    <hyperlink ref="B285" r:id="rId392" display="https://datacvr.virk.dk/enhed/virksomhed/15013230?fritekst=15013230&amp;sideIndex=0&amp;size=10" xr:uid="{762A0312-A0D4-485B-8217-B75EB15F18EB}"/>
    <hyperlink ref="B346" r:id="rId393" display="https://datacvr.virk.dk/enhed/virksomhed/19479641?fritekst=19479641&amp;sideIndex=0&amp;size=10" xr:uid="{646582C3-340D-4094-92D5-E140FD36BAEC}"/>
    <hyperlink ref="B68" r:id="rId394" display="https://datacvr.virk.dk/enhed/virksomhed/33637748?fritekst=33637748&amp;sideIndex=0&amp;size=10" xr:uid="{9F839E7D-6150-43AB-BF47-C2BFF3A5BF6D}"/>
    <hyperlink ref="B75" r:id="rId395" display="https://datacvr.virk.dk/enhed/virksomhed/17641875?fritekst=17641875&amp;sideIndex=0&amp;size=10" xr:uid="{A6262412-4B61-4259-BD56-E3910E226B93}"/>
    <hyperlink ref="B361" r:id="rId396" display="https://datacvr.virk.dk/enhed/virksomhed/30596285?fritekst=R%25C3%25B8nslev%2520ApS&amp;sideIndex=0&amp;size=10" xr:uid="{CACA0622-74AE-464E-9DDE-3FF55EE2C806}"/>
    <hyperlink ref="B90" r:id="rId397" display="https://datacvr.virk.dk/enhed/virksomhed/32154557?fritekst=Sleth%2520A%252FS&amp;sideIndex=0&amp;size=10" xr:uid="{004DED33-E2AA-4BE4-B9D9-0FB06A7A3D5D}"/>
    <hyperlink ref="B367" r:id="rId398" display="https://datacvr.virk.dk/enhed/virksomhed/38381733?fritekst=Vita%2520Ingeni%25C3%25B8rer%2520A%252FS&amp;sideIndex=0&amp;size=10" xr:uid="{F694801F-D136-49FB-BC1F-FB0D2B4E8D54}"/>
    <hyperlink ref="B158" r:id="rId399" display="https://datacvr.virk.dk/enhed/virksomhed/10126711?fritekst=Base%2520Erhverv%2520A%252FS&amp;sideIndex=0&amp;size=10" xr:uid="{8A09F888-A741-452A-9A8B-1B5D55B2FC0C}"/>
    <hyperlink ref="B204" r:id="rId400" display="https://datacvr.virk.dk/enhed/virksomhed/31347327?fritekst=KT%2520Erhvervsbyg%2520A%252FS&amp;sideIndex=0&amp;size=10" xr:uid="{B1210EE9-5C48-4E9A-8CE1-02D98D83E987}"/>
    <hyperlink ref="B216" r:id="rId401" display="https://datacvr.virk.dk/enhed/virksomhed/32297374?fritekst=Raundahl%2520%2526%2520Moesby%2520A%252FS&amp;sideIndex=0&amp;size=10" xr:uid="{86BC7A30-8BEA-4EC2-97D1-2409348F9B44}"/>
    <hyperlink ref="B206" r:id="rId402" display="https://datacvr.virk.dk/enhed/virksomhed/42225533?fritekst=LM%2520Byg%2520A%252FS&amp;sideIndex=0&amp;size=10" xr:uid="{2B61B282-670A-44FC-BEB1-AADDD1861078}"/>
    <hyperlink ref="B29" r:id="rId403" display="https://datacvr.virk.dk/enhed/virksomhed/44780518?fritekst=44780518&amp;sideIndex=0&amp;size=10" xr:uid="{6457575A-F0F7-413F-B414-4E43292C7DD0}"/>
    <hyperlink ref="B208" r:id="rId404" display="https://datacvr.virk.dk/enhed/virksomhed/26121442?fritekst=26121442&amp;sideIndex=0&amp;size=10" xr:uid="{C26B2E6F-528C-467E-87E3-4EF6AAF05127}"/>
    <hyperlink ref="B161" r:id="rId405" display="https://datacvr.virk.dk/data/visenhed?enhedstype=virksomhed&amp;id=32655505&amp;soeg=bonava&amp;type=undefined&amp;language=da" xr:uid="{C016E2D4-D67E-4826-A783-1784FF1CBB30}"/>
    <hyperlink ref="B124" r:id="rId406" display="https://datacvr.virk.dk/enhed/virksomhed/41416998?fritekst=DS%2520Flexhal%2520A%252FS&amp;sideIndex=0&amp;size=10" xr:uid="{D060B662-3071-4B88-A783-AA032EA7AA54}"/>
    <hyperlink ref="B322" r:id="rId407" display="https://datacvr.virk.dk/enhed/virksomhed/4008839587" xr:uid="{A0727A64-7763-48A9-B593-603821786143}"/>
    <hyperlink ref="B319" r:id="rId408" display="https://datacvr.virk.dk/enhed/virksomhed/20246693?fritekst=AFRY%2520ApS&amp;sideIndex=0&amp;size=10" xr:uid="{A38C5C10-EE2C-4393-86F3-9B52DDBB73A9}"/>
    <hyperlink ref="B24" r:id="rId409" display="https://datacvr.virk.dk/enhed/virksomhed/30239776?fritekst=Z%25C3%25B8llner%2520A%252FS&amp;sideIndex=0&amp;size=10" xr:uid="{B1848BB4-E7BD-463B-8550-C00D2EE8D274}"/>
  </hyperlinks>
  <pageMargins left="0.7" right="0.7" top="0.75" bottom="0.75" header="0.3" footer="0.3"/>
  <pageSetup paperSize="9" orientation="portrait" r:id="rId410"/>
  <drawing r:id="rId411"/>
  <legacyDrawing r:id="rId412"/>
  <tableParts count="1">
    <tablePart r:id="rId41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41787E33ED924B846145B00C21579C" ma:contentTypeVersion="15" ma:contentTypeDescription="Create a new document." ma:contentTypeScope="" ma:versionID="bf3e621ca27015503a7c5f4307f24895">
  <xsd:schema xmlns:xsd="http://www.w3.org/2001/XMLSchema" xmlns:xs="http://www.w3.org/2001/XMLSchema" xmlns:p="http://schemas.microsoft.com/office/2006/metadata/properties" xmlns:ns2="491882f5-46ff-41f0-9cd3-aed70958d579" xmlns:ns3="bb15162a-d9d2-4253-8627-44241a3fd610" targetNamespace="http://schemas.microsoft.com/office/2006/metadata/properties" ma:root="true" ma:fieldsID="ac2c1c3d1a97c8277d40afaff3de0b0e" ns2:_="" ns3:_="">
    <xsd:import namespace="491882f5-46ff-41f0-9cd3-aed70958d579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82f5-46ff-41f0-9cd3-aed70958d5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1882f5-46ff-41f0-9cd3-aed70958d579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Props1.xml><?xml version="1.0" encoding="utf-8"?>
<ds:datastoreItem xmlns:ds="http://schemas.openxmlformats.org/officeDocument/2006/customXml" ds:itemID="{9E64EB37-814F-43E3-B201-5ED65D920F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1882f5-46ff-41f0-9cd3-aed70958d579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FE78BA-6A52-4DBB-BFAE-EF2A486A73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B8E102-3CEA-4F20-BB10-05A75BE18787}">
  <ds:schemaRefs>
    <ds:schemaRef ds:uri="http://purl.org/dc/elements/1.1/"/>
    <ds:schemaRef ds:uri="http://schemas.microsoft.com/office/2006/metadata/properties"/>
    <ds:schemaRef ds:uri="491882f5-46ff-41f0-9cd3-aed70958d579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terms/"/>
    <ds:schemaRef ds:uri="bb15162a-d9d2-4253-8627-44241a3fd61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Masterark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Casper Bæhr</dc:creator>
  <cp:keywords/>
  <dc:description/>
  <cp:lastModifiedBy>Anders Svensmark Sørensen</cp:lastModifiedBy>
  <cp:revision/>
  <dcterms:created xsi:type="dcterms:W3CDTF">2016-08-01T12:50:21Z</dcterms:created>
  <dcterms:modified xsi:type="dcterms:W3CDTF">2023-10-27T06:35:03Z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0x0101002441787E33ED924B846145B00C21579C</vt:lpwstr>
  </property>
  <property fmtid="{D5CDD505-2E9C-101B-9397-08002B2CF9AE}" pid="3" name="AuthorIds_UIVersion_102400">
    <vt:lpwstr>12</vt:lpwstr>
  </property>
  <property fmtid="{D5CDD505-2E9C-101B-9397-08002B2CF9AE}" pid="4" name="AuthorIds_UIVersion_103936">
    <vt:lpwstr>13</vt:lpwstr>
  </property>
  <property fmtid="{D5CDD505-2E9C-101B-9397-08002B2CF9AE}" pid="5" name="AuthorIds_UIVersion_138240">
    <vt:lpwstr>13</vt:lpwstr>
  </property>
  <property fmtid="{D5CDD505-2E9C-101B-9397-08002B2CF9AE}" pid="6" name="AuthorIds_UIVersion_141824">
    <vt:lpwstr>13</vt:lpwstr>
  </property>
  <property fmtid="{D5CDD505-2E9C-101B-9397-08002B2CF9AE}" pid="7" name="AuthorIds_UIVersion_146944">
    <vt:lpwstr>13</vt:lpwstr>
  </property>
  <property fmtid="{D5CDD505-2E9C-101B-9397-08002B2CF9AE}" pid="8" name="AuthorIds_UIVersion_154624">
    <vt:lpwstr>13</vt:lpwstr>
  </property>
  <property fmtid="{D5CDD505-2E9C-101B-9397-08002B2CF9AE}" pid="9" name="AuthorIds_UIVersion_164352">
    <vt:lpwstr>13</vt:lpwstr>
  </property>
  <property fmtid="{D5CDD505-2E9C-101B-9397-08002B2CF9AE}" pid="10" name="AuthorIds_UIVersion_166400">
    <vt:lpwstr>13</vt:lpwstr>
  </property>
  <property fmtid="{D5CDD505-2E9C-101B-9397-08002B2CF9AE}" pid="11" name="AuthorIds_UIVersion_175616">
    <vt:lpwstr>13</vt:lpwstr>
  </property>
  <property fmtid="{D5CDD505-2E9C-101B-9397-08002B2CF9AE}" pid="12" name="AuthorIds_UIVersion_177152">
    <vt:lpwstr>6</vt:lpwstr>
  </property>
  <property fmtid="{D5CDD505-2E9C-101B-9397-08002B2CF9AE}" pid="13" name="AuthorIds_UIVersion_178176">
    <vt:lpwstr>13</vt:lpwstr>
  </property>
  <property fmtid="{D5CDD505-2E9C-101B-9397-08002B2CF9AE}" pid="14" name="AuthorIds_UIVersion_180736">
    <vt:lpwstr>23</vt:lpwstr>
  </property>
  <property fmtid="{D5CDD505-2E9C-101B-9397-08002B2CF9AE}" pid="15" name="AuthorIds_UIVersion_198144">
    <vt:lpwstr>13</vt:lpwstr>
  </property>
  <property fmtid="{D5CDD505-2E9C-101B-9397-08002B2CF9AE}" pid="16" name="AuthorIds_UIVersion_200192">
    <vt:lpwstr>13</vt:lpwstr>
  </property>
  <property fmtid="{D5CDD505-2E9C-101B-9397-08002B2CF9AE}" pid="17" name="MediaServiceImageTags">
    <vt:lpwstr/>
  </property>
</Properties>
</file>